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warriors_master" sheetId="1" r:id="rId4"/>
    <sheet state="visible" name="princess_master" sheetId="2" r:id="rId5"/>
    <sheet state="visible" name="clans_master" sheetId="3" r:id="rId6"/>
    <sheet state="visible" name="castles_master" sheetId="4" r:id="rId7"/>
    <sheet state="visible" name="imperialCourtRank" sheetId="5" r:id="rId8"/>
    <sheet state="visible" name="provinces_map" sheetId="6" r:id="rId9"/>
    <sheet state="visible" name="generic_princess" sheetId="7" r:id="rId10"/>
    <sheet state="visible" name="README" sheetId="8" r:id="rId11"/>
  </sheets>
  <definedNames>
    <definedName hidden="1" localSheetId="0" name="_xlnm._FilterDatabase">warriors_master!$A$1:$AQ$4043</definedName>
    <definedName hidden="1" localSheetId="1" name="_xlnm._FilterDatabase">princess_master!$A$1:$N$30</definedName>
    <definedName hidden="1" localSheetId="2" name="_xlnm._FilterDatabase">clans_master!$A$1:$F$122</definedName>
    <definedName hidden="1" localSheetId="3" name="_xlnm._FilterDatabase">castles_master!$A$1:$K$4045</definedName>
  </definedNames>
  <calcPr/>
  <extLst>
    <ext uri="GoogleSheetsCustomDataVersion2">
      <go:sheetsCustomData xmlns:go="http://customooxmlschemas.google.com/" r:id="rId12" roundtripDataChecksum="on82QowR717uPZh+P9CsqFyKjzwSr/xmIK0u5cmbAmI="/>
    </ext>
  </extLst>
</workbook>
</file>

<file path=xl/sharedStrings.xml><?xml version="1.0" encoding="utf-8"?>
<sst xmlns="http://schemas.openxmlformats.org/spreadsheetml/2006/main" count="29428" uniqueCount="19952">
  <si>
    <t>id</t>
  </si>
  <si>
    <t>sortNo</t>
  </si>
  <si>
    <t>name</t>
  </si>
  <si>
    <t>yomi</t>
  </si>
  <si>
    <t>provinceId</t>
  </si>
  <si>
    <t>color</t>
  </si>
  <si>
    <t>birthYear</t>
  </si>
  <si>
    <t>provinceName</t>
  </si>
  <si>
    <t>色見本</t>
  </si>
  <si>
    <t>startYear</t>
  </si>
  <si>
    <t>備考</t>
  </si>
  <si>
    <t>provinceName2</t>
  </si>
  <si>
    <t>名前</t>
  </si>
  <si>
    <t>endYear</t>
  </si>
  <si>
    <t>国1</t>
  </si>
  <si>
    <t>originalClanId</t>
  </si>
  <si>
    <t>castlesColorCode</t>
  </si>
  <si>
    <t>nameChange</t>
  </si>
  <si>
    <t>adjacentCastle</t>
  </si>
  <si>
    <t>実家勢力</t>
  </si>
  <si>
    <t>織田家</t>
  </si>
  <si>
    <t>おだけ</t>
  </si>
  <si>
    <t>#e3071c</t>
  </si>
  <si>
    <t>isPort</t>
  </si>
  <si>
    <t>realFatherId</t>
  </si>
  <si>
    <t>biography</t>
  </si>
  <si>
    <t>父親</t>
  </si>
  <si>
    <t>realMotherId</t>
  </si>
  <si>
    <t>isHorseProd</t>
  </si>
  <si>
    <t>母親</t>
  </si>
  <si>
    <t>文字数</t>
  </si>
  <si>
    <t>isGunProd</t>
  </si>
  <si>
    <t>長尾家</t>
  </si>
  <si>
    <t>faceIcon</t>
  </si>
  <si>
    <t>ながおけ</t>
  </si>
  <si>
    <t>#19b0e3</t>
  </si>
  <si>
    <t>作者列伝</t>
  </si>
  <si>
    <t>旧文字数</t>
  </si>
  <si>
    <t>武田家</t>
  </si>
  <si>
    <t>たけだけ</t>
  </si>
  <si>
    <t>総合</t>
  </si>
  <si>
    <t>#a83911</t>
  </si>
  <si>
    <t>胡蝶</t>
  </si>
  <si>
    <t>leadership</t>
  </si>
  <si>
    <t>strength</t>
  </si>
  <si>
    <t>こちょう</t>
  </si>
  <si>
    <t>politics</t>
  </si>
  <si>
    <t>北条家</t>
  </si>
  <si>
    <t>diplomacy</t>
  </si>
  <si>
    <t>ほうじょうけ</t>
  </si>
  <si>
    <t>#1ae002</t>
  </si>
  <si>
    <t>intelligence</t>
  </si>
  <si>
    <t>charm</t>
  </si>
  <si>
    <t>aptAshigaru</t>
  </si>
  <si>
    <t>aptKiba</t>
  </si>
  <si>
    <t>aptTeppo</t>
  </si>
  <si>
    <t>今川家</t>
  </si>
  <si>
    <t>aptYumi</t>
  </si>
  <si>
    <t>いまがわけ</t>
  </si>
  <si>
    <t>#eb6ea5</t>
  </si>
  <si>
    <t>aptBugei</t>
  </si>
  <si>
    <t>aptNinjutsu</t>
  </si>
  <si>
    <t>aptMaritime</t>
  </si>
  <si>
    <t>skill</t>
  </si>
  <si>
    <t>一色家</t>
  </si>
  <si>
    <t>いっしきけ</t>
  </si>
  <si>
    <t>旧革新</t>
  </si>
  <si>
    <t>#6a61cf</t>
  </si>
  <si>
    <t>innovation</t>
  </si>
  <si>
    <t>ambition</t>
  </si>
  <si>
    <t>duty</t>
  </si>
  <si>
    <t>affinity</t>
  </si>
  <si>
    <t>斎藤家</t>
  </si>
  <si>
    <t>personality</t>
  </si>
  <si>
    <t>朝倉家</t>
  </si>
  <si>
    <t>あさくらけ</t>
  </si>
  <si>
    <t>#997a8d</t>
  </si>
  <si>
    <t>isKilledInBattle</t>
  </si>
  <si>
    <t>畠山家</t>
  </si>
  <si>
    <t>はたけやまけ</t>
  </si>
  <si>
    <t>adoptiveFather</t>
  </si>
  <si>
    <t>#6d8f7b</t>
  </si>
  <si>
    <t>female</t>
  </si>
  <si>
    <t>childless</t>
  </si>
  <si>
    <t>能登畠山家</t>
  </si>
  <si>
    <t>nemesis</t>
  </si>
  <si>
    <t>筒井家</t>
  </si>
  <si>
    <t>つついけ</t>
  </si>
  <si>
    <t>#907864</t>
  </si>
  <si>
    <t>三木家</t>
  </si>
  <si>
    <t>みつきけ</t>
  </si>
  <si>
    <t>#e0a65c</t>
  </si>
  <si>
    <t>新免|一真</t>
  </si>
  <si>
    <t>神保家</t>
  </si>
  <si>
    <t>じんぼうけ</t>
  </si>
  <si>
    <t>#854563</t>
  </si>
  <si>
    <t>しんめん|かずざね</t>
  </si>
  <si>
    <t>遠山家</t>
  </si>
  <si>
    <t>とおやまけ</t>
  </si>
  <si>
    <t>#9e9478</t>
  </si>
  <si>
    <t>新免一真</t>
  </si>
  <si>
    <t>#56667b</t>
  </si>
  <si>
    <t>美作の兵法家。新免無二斎。竹山城主・新免宗貫に仕え、天真流を修めた。足利将軍家の剣術師範・吉岡氏との試合に勝ち、主君から新免姓を許された。</t>
  </si>
  <si>
    <t>丹後一色家</t>
  </si>
  <si>
    <t>波多野家</t>
  </si>
  <si>
    <t>はたのけ</t>
  </si>
  <si>
    <t>#e66b58</t>
  </si>
  <si>
    <t>浅井家</t>
  </si>
  <si>
    <t>あざいけ</t>
  </si>
  <si>
    <t>#52ac3f</t>
  </si>
  <si>
    <t>別所家</t>
  </si>
  <si>
    <t>べっしょけ</t>
  </si>
  <si>
    <t>#6f825a</t>
  </si>
  <si>
    <t>足利家</t>
  </si>
  <si>
    <t>あしかがけ</t>
  </si>
  <si>
    <t>#f8b500</t>
  </si>
  <si>
    <t>足利将軍家</t>
  </si>
  <si>
    <t>六角家</t>
  </si>
  <si>
    <t>ろっかくけ</t>
  </si>
  <si>
    <t>#82491e</t>
  </si>
  <si>
    <t>本願寺家</t>
  </si>
  <si>
    <t>ほんがんじけ</t>
  </si>
  <si>
    <t>#b5495b</t>
  </si>
  <si>
    <t>三好家</t>
  </si>
  <si>
    <t>みよしけ</t>
  </si>
  <si>
    <t>#9119e0</t>
  </si>
  <si>
    <t>鈴木家</t>
  </si>
  <si>
    <t>すずきけ</t>
  </si>
  <si>
    <t>#de970d</t>
  </si>
  <si>
    <t>江馬家</t>
  </si>
  <si>
    <t>えまけ</t>
  </si>
  <si>
    <t>#54008e</t>
  </si>
  <si>
    <t>内ヶ島家</t>
  </si>
  <si>
    <t>うちがしまけ</t>
  </si>
  <si>
    <t>#aa5b40</t>
  </si>
  <si>
    <t>北畠家</t>
  </si>
  <si>
    <t>B</t>
  </si>
  <si>
    <t>きたばたけけ</t>
  </si>
  <si>
    <t>#6c84b5</t>
  </si>
  <si>
    <t>毛利家</t>
  </si>
  <si>
    <t>もうりけ</t>
  </si>
  <si>
    <t>aggressive</t>
  </si>
  <si>
    <t>#06e267</t>
  </si>
  <si>
    <t>別名：新免無二斎</t>
  </si>
  <si>
    <t>島津家</t>
  </si>
  <si>
    <t>しまづけ</t>
  </si>
  <si>
    <t>蝦夷国</t>
  </si>
  <si>
    <t>#1b0763</t>
  </si>
  <si>
    <t>新免|玄信</t>
  </si>
  <si>
    <t>しんめん|はるのぶ</t>
  </si>
  <si>
    <t>新免玄信</t>
  </si>
  <si>
    <t>#00dcff</t>
  </si>
  <si>
    <t>兵法家。宮本武蔵。若年から諸国を修行し、巌流島で佐々木小次郎を破った。二刀を用いる二天一流を大成し、細川忠利に客分として仕え、晩年には兵法書「五輪書」を著した。</t>
  </si>
  <si>
    <t>188s|191s|219s</t>
  </si>
  <si>
    <t>里見家</t>
  </si>
  <si>
    <t>さとみけ</t>
  </si>
  <si>
    <t>#824059</t>
  </si>
  <si>
    <t>長井規秀</t>
  </si>
  <si>
    <t>宇都宮家</t>
  </si>
  <si>
    <t>うつのみやけ</t>
  </si>
  <si>
    <t>#d0826c</t>
  </si>
  <si>
    <t>S</t>
  </si>
  <si>
    <t>下野宇都宮家</t>
  </si>
  <si>
    <t>結城家</t>
  </si>
  <si>
    <t>ゆうきけ</t>
  </si>
  <si>
    <t>#81e198</t>
  </si>
  <si>
    <t>balanced</t>
  </si>
  <si>
    <t>新免一真の子。別名：宮本武蔵</t>
  </si>
  <si>
    <t>成田家</t>
  </si>
  <si>
    <t>なりたけ</t>
  </si>
  <si>
    <t>#254e6b</t>
  </si>
  <si>
    <t>塚原|高幹</t>
  </si>
  <si>
    <t>つかはら|たかもと</t>
  </si>
  <si>
    <t>塚原高幹</t>
  </si>
  <si>
    <t>長野家</t>
  </si>
  <si>
    <t>剣豪。塚原卜伝。鹿島の太刀と香取神道流を学び、三度の廻国修行を重ねた。鹿島神宮に参籠して「一の太刀」を悟り鹿島新當流を大成。足利義輝・北畠具教らに剣を伝えた。</t>
  </si>
  <si>
    <t>ながのけ</t>
  </si>
  <si>
    <t>#e0c38c</t>
  </si>
  <si>
    <t>kochou.webp</t>
  </si>
  <si>
    <t>帰蝶。お濃の方。斎藤道三の子、織田信長室</t>
  </si>
  <si>
    <t>市</t>
  </si>
  <si>
    <t>佐竹家</t>
  </si>
  <si>
    <t>いち</t>
  </si>
  <si>
    <t>さたけけ</t>
  </si>
  <si>
    <t>#054f59</t>
  </si>
  <si>
    <t>D</t>
  </si>
  <si>
    <t>蘆名家</t>
  </si>
  <si>
    <t>あしなけ</t>
  </si>
  <si>
    <t>#8844b2</t>
  </si>
  <si>
    <t>那須家</t>
  </si>
  <si>
    <t>なすけ</t>
  </si>
  <si>
    <t>#b4b451</t>
  </si>
  <si>
    <t>別名：塚原卜伝</t>
  </si>
  <si>
    <t>小田家</t>
  </si>
  <si>
    <t>#3c3ea0</t>
  </si>
  <si>
    <t>佐野家</t>
  </si>
  <si>
    <t>成安|道頓</t>
  </si>
  <si>
    <t>さのけ</t>
  </si>
  <si>
    <t>#6e2f66</t>
  </si>
  <si>
    <t>なりやす|どうとん</t>
  </si>
  <si>
    <t>成安道頓</t>
  </si>
  <si>
    <t>平野郷の有力者。豊臣家から新川開削を任され、道卜らと工事を進めた。大坂夏の陣で豊臣方として戦死。工事は道卜らが継いで完成し、功績をたたえて道頓堀と命名された。</t>
  </si>
  <si>
    <t>太田家</t>
  </si>
  <si>
    <t>おおたけ</t>
  </si>
  <si>
    <t>#8e78a1</t>
  </si>
  <si>
    <t>#005caf</t>
  </si>
  <si>
    <t>若狭武田家</t>
  </si>
  <si>
    <t>山名家</t>
  </si>
  <si>
    <t>やまなけ</t>
  </si>
  <si>
    <t>#d7c447</t>
  </si>
  <si>
    <t>但馬山名氏</t>
  </si>
  <si>
    <t>赤松家</t>
  </si>
  <si>
    <t>陸奥国</t>
  </si>
  <si>
    <t>あかまつけ</t>
  </si>
  <si>
    <t>#a63c45</t>
  </si>
  <si>
    <t>#00d0ff</t>
  </si>
  <si>
    <t>188|189|217</t>
  </si>
  <si>
    <t>true</t>
  </si>
  <si>
    <t>別名：安井道頓</t>
  </si>
  <si>
    <t>#45b3b3</t>
  </si>
  <si>
    <t>益田|時貞</t>
  </si>
  <si>
    <t>河内畠山家</t>
  </si>
  <si>
    <t>ますだ|ときさだ</t>
  </si>
  <si>
    <t>天草四郎</t>
  </si>
  <si>
    <t>長宗我部家</t>
  </si>
  <si>
    <t>ちょうそかべけ</t>
  </si>
  <si>
    <t>天草四郎。幼少期より教養に優れた。島原の乱でキリシタンの救世主として擁立され、一揆軍の総大将を務めた。幕府軍の総攻撃による原城落城時に討ち取られた。</t>
  </si>
  <si>
    <t>#de1096</t>
  </si>
  <si>
    <t>尼子家</t>
  </si>
  <si>
    <t>あまごけ</t>
  </si>
  <si>
    <t>#d37841</t>
  </si>
  <si>
    <t>織田信秀</t>
  </si>
  <si>
    <t>C</t>
  </si>
  <si>
    <t>浦上家</t>
  </si>
  <si>
    <t>うらがみけ</t>
  </si>
  <si>
    <t>oichi.webp</t>
  </si>
  <si>
    <t>#407a9b</t>
  </si>
  <si>
    <t>お市。織田信長の子、浅井長政室</t>
  </si>
  <si>
    <t>五徳</t>
  </si>
  <si>
    <t>hermit</t>
  </si>
  <si>
    <t>ごとく</t>
  </si>
  <si>
    <t>別名：天草四郎</t>
  </si>
  <si>
    <t>三村家</t>
  </si>
  <si>
    <t>みむらけ</t>
  </si>
  <si>
    <t>#7a6553</t>
  </si>
  <si>
    <t>仁木|某</t>
  </si>
  <si>
    <t>につき|なにがし</t>
  </si>
  <si>
    <t>仁木某</t>
  </si>
  <si>
    <t>三浦家</t>
  </si>
  <si>
    <t>みうらけ</t>
  </si>
  <si>
    <t>#b1b46e</t>
  </si>
  <si>
    <t>安芸家</t>
  </si>
  <si>
    <t>あきけ</t>
  </si>
  <si>
    <t>#997f2b</t>
  </si>
  <si>
    <t>本山家</t>
  </si>
  <si>
    <t>もとやまけ</t>
  </si>
  <si>
    <t>#5a4b46</t>
  </si>
  <si>
    <t>仁木|長政</t>
  </si>
  <si>
    <t>につき|ながまさ</t>
  </si>
  <si>
    <t>仁木長政</t>
  </si>
  <si>
    <t>河野家</t>
  </si>
  <si>
    <t>伊賀守護。阿拝郡西部を中心に勢力を保ったが、国衆の惣国一揆と並存し支配は限定的だった。上野城付近に城郭を構え、吉田兼右を招いて新城の四方固・地鎮祈念を依頼した。</t>
  </si>
  <si>
    <t>かわのけ</t>
  </si>
  <si>
    <t>#4749D9</t>
  </si>
  <si>
    <t>一条家</t>
  </si>
  <si>
    <t>いちじょうけ</t>
  </si>
  <si>
    <t>#1a4718</t>
  </si>
  <si>
    <t>西園寺家</t>
  </si>
  <si>
    <t>さいおんじけ</t>
  </si>
  <si>
    <t>#873d49</t>
  </si>
  <si>
    <t>conservative</t>
  </si>
  <si>
    <t>仁木某の子</t>
  </si>
  <si>
    <t>仁木|義視</t>
  </si>
  <si>
    <t>につき|よしみ</t>
  </si>
  <si>
    <t>#5a568f</t>
  </si>
  <si>
    <t>仁木義視</t>
  </si>
  <si>
    <t>伊予宇都宮家</t>
  </si>
  <si>
    <t>#00d8ff</t>
  </si>
  <si>
    <t>大友家</t>
  </si>
  <si>
    <t>おおともけ</t>
  </si>
  <si>
    <t>187s|189|190|191s</t>
  </si>
  <si>
    <t>#d04f4c</t>
  </si>
  <si>
    <t>龍造寺家</t>
  </si>
  <si>
    <t>りゅうぞうじけ</t>
  </si>
  <si>
    <t>#a710de</t>
  </si>
  <si>
    <t>秋月家</t>
  </si>
  <si>
    <t>あきづきけ</t>
  </si>
  <si>
    <t>#71a2e3</t>
  </si>
  <si>
    <t>医術</t>
  </si>
  <si>
    <t>松浦家</t>
  </si>
  <si>
    <t>まつらけ</t>
  </si>
  <si>
    <t>#d9a62e</t>
  </si>
  <si>
    <t>織田信長</t>
  </si>
  <si>
    <t>有馬家</t>
  </si>
  <si>
    <t>ありまけ</t>
  </si>
  <si>
    <t>#305a8a</t>
  </si>
  <si>
    <t>信長の子、松平信康室</t>
  </si>
  <si>
    <t>菊</t>
  </si>
  <si>
    <t>きく</t>
  </si>
  <si>
    <t>阿蘇家</t>
  </si>
  <si>
    <t>あそけ</t>
  </si>
  <si>
    <t>#0601b1</t>
  </si>
  <si>
    <t>相良家</t>
  </si>
  <si>
    <t>さがらけ</t>
  </si>
  <si>
    <t>#a5a944</t>
  </si>
  <si>
    <t>伊東家</t>
  </si>
  <si>
    <t>いとうけ</t>
  </si>
  <si>
    <t>#a8d8b9</t>
  </si>
  <si>
    <t>肝付家</t>
  </si>
  <si>
    <t>きもつきけ</t>
  </si>
  <si>
    <t>仁木某の子。伊賀諸勢力→織田信雄。別名：仁木友梅</t>
  </si>
  <si>
    <t>#1d708a</t>
  </si>
  <si>
    <t>宗家</t>
  </si>
  <si>
    <t>そうけ</t>
  </si>
  <si>
    <t>#685773</t>
  </si>
  <si>
    <t>香川家</t>
  </si>
  <si>
    <t>かがわけ</t>
  </si>
  <si>
    <t>#cfb182</t>
  </si>
  <si>
    <t>百地|正永</t>
  </si>
  <si>
    <t>ももち|まさなが</t>
  </si>
  <si>
    <t>大西家</t>
  </si>
  <si>
    <t>百地正永</t>
  </si>
  <si>
    <t>おおにしけ</t>
  </si>
  <si>
    <t>#69a65b</t>
  </si>
  <si>
    <t>堀内家</t>
  </si>
  <si>
    <t>ほりのうちけ</t>
  </si>
  <si>
    <t>#4f1c38</t>
  </si>
  <si>
    <t>荻野家</t>
  </si>
  <si>
    <t>おぎのけ</t>
  </si>
  <si>
    <t>#381252</t>
  </si>
  <si>
    <t>#00cbff</t>
  </si>
  <si>
    <t>187s|188s|189s|192</t>
  </si>
  <si>
    <t>蠣崎家</t>
  </si>
  <si>
    <t>かきざきけ</t>
  </si>
  <si>
    <t>#05ab5f</t>
  </si>
  <si>
    <t>南部家</t>
  </si>
  <si>
    <t>なんぶけ</t>
  </si>
  <si>
    <t>#c42a7e</t>
  </si>
  <si>
    <t>浪岡家</t>
  </si>
  <si>
    <t>なみおかけ</t>
  </si>
  <si>
    <t>#2e1a59</t>
  </si>
  <si>
    <t>葛西家</t>
  </si>
  <si>
    <t>かさいけ</t>
  </si>
  <si>
    <t>#bfdd00</t>
  </si>
  <si>
    <t>百地|正西</t>
  </si>
  <si>
    <t>ももち|まさにし</t>
  </si>
  <si>
    <t>武田晴信</t>
  </si>
  <si>
    <t>斯波家</t>
  </si>
  <si>
    <t>百地正西</t>
  </si>
  <si>
    <t>しばけ</t>
  </si>
  <si>
    <t>#066c1d</t>
  </si>
  <si>
    <t>菊姫。武田晴信の子、上杉景勝正室</t>
  </si>
  <si>
    <t>高水寺斯波家</t>
  </si>
  <si>
    <t>梅</t>
  </si>
  <si>
    <t>うめ</t>
  </si>
  <si>
    <t>稗貫家</t>
  </si>
  <si>
    <t>ひえぬきけ</t>
  </si>
  <si>
    <t>#c57474</t>
  </si>
  <si>
    <t>安東家</t>
  </si>
  <si>
    <t>あんどうけ</t>
  </si>
  <si>
    <t>#0ce3be</t>
  </si>
  <si>
    <t>伊達家</t>
  </si>
  <si>
    <t>いだてけ</t>
  </si>
  <si>
    <t>#1503e3</t>
  </si>
  <si>
    <t>百地正永の子。別名：百地丹波</t>
  </si>
  <si>
    <t>黒川家</t>
  </si>
  <si>
    <t>くろかわけ</t>
  </si>
  <si>
    <t>#170f2b</t>
  </si>
  <si>
    <t>大崎家</t>
  </si>
  <si>
    <t>おおさきけ</t>
  </si>
  <si>
    <t>津田|算長</t>
  </si>
  <si>
    <t>#9d3bc4</t>
  </si>
  <si>
    <t>つだ|かずなが</t>
  </si>
  <si>
    <t>津田算長</t>
  </si>
  <si>
    <t>相馬家</t>
  </si>
  <si>
    <t>紀伊吐前城主。種子島から鉄砲を根来へ持ち帰り、芝辻清右衛門に複製を命じて国産銃を製造させた。根来衆へ操法を広め、足利義晴にも砲術を披露し津田流砲術の祖となった。</t>
  </si>
  <si>
    <t>そうまけ</t>
  </si>
  <si>
    <t>#6ec401</t>
  </si>
  <si>
    <t>白河家</t>
  </si>
  <si>
    <t>しらかわけ</t>
  </si>
  <si>
    <t>#bfb18a</t>
  </si>
  <si>
    <t>#00d4ff</t>
  </si>
  <si>
    <t>188|190|191s|192|196</t>
  </si>
  <si>
    <t>二階堂家</t>
  </si>
  <si>
    <t>にかいどうけ</t>
  </si>
  <si>
    <t>#453924</t>
  </si>
  <si>
    <t>岩城家</t>
  </si>
  <si>
    <t>いわきけ</t>
  </si>
  <si>
    <t>#a95da3</t>
  </si>
  <si>
    <t>田村家</t>
  </si>
  <si>
    <t>たむらけ</t>
  </si>
  <si>
    <t>#00a3af</t>
  </si>
  <si>
    <t>二本松家</t>
  </si>
  <si>
    <t>にほんまつけ</t>
  </si>
  <si>
    <t>#6e0303</t>
  </si>
  <si>
    <t>津田|算正</t>
  </si>
  <si>
    <t>つだ|かずまさ</t>
  </si>
  <si>
    <t>津田算正</t>
  </si>
  <si>
    <t>戸沢家</t>
  </si>
  <si>
    <t>とざわけ</t>
  </si>
  <si>
    <t>#851763</t>
  </si>
  <si>
    <t>浅利家</t>
  </si>
  <si>
    <t>あさりけ</t>
  </si>
  <si>
    <t>#7f6107</t>
  </si>
  <si>
    <t>黄梅院。武田信玄と三条の方の子、北条氏政室</t>
  </si>
  <si>
    <t>光</t>
  </si>
  <si>
    <t>みつ</t>
  </si>
  <si>
    <t>赤尾津家</t>
  </si>
  <si>
    <t>あかおつけ</t>
  </si>
  <si>
    <t>#26118f</t>
  </si>
  <si>
    <t>A</t>
  </si>
  <si>
    <t>小野寺家</t>
  </si>
  <si>
    <t>おのでらけ</t>
  </si>
  <si>
    <t>#bfe687</t>
  </si>
  <si>
    <t>大宝寺家</t>
  </si>
  <si>
    <t>だいほうじけ</t>
  </si>
  <si>
    <t>#9d0b8d</t>
  </si>
  <si>
    <t>津田算長の子</t>
  </si>
  <si>
    <t>天童家</t>
  </si>
  <si>
    <t>てんどうけ</t>
  </si>
  <si>
    <t>#5d7d09</t>
  </si>
  <si>
    <t>#00bbff</t>
  </si>
  <si>
    <t>193|194|196|197</t>
  </si>
  <si>
    <t>最上家</t>
  </si>
  <si>
    <t>徳田|重清</t>
  </si>
  <si>
    <t>もがみけ</t>
  </si>
  <si>
    <t>#e36703</t>
  </si>
  <si>
    <t>とくだ|しげきよ</t>
  </si>
  <si>
    <t>徳田重清</t>
  </si>
  <si>
    <t>加賀一向一揆方。藤丸勝俊らとともに金沢御堂へ上杉謙信の出馬を求め、加賀一揆の一員として抗戦した。織田信長の加賀侵攻に抵抗したが、柴田勝家に敗れて討たれた。</t>
  </si>
  <si>
    <t>#cd83d4</t>
  </si>
  <si>
    <t>古河家公方</t>
  </si>
  <si>
    <t>千葉家</t>
  </si>
  <si>
    <t>ちばけ</t>
  </si>
  <si>
    <t>#6a0b80</t>
  </si>
  <si>
    <t>#F89498</t>
  </si>
  <si>
    <t>因幡山名氏</t>
  </si>
  <si>
    <t>明智家</t>
  </si>
  <si>
    <t>松永家</t>
  </si>
  <si>
    <t>まつながけ</t>
  </si>
  <si>
    <t>#70508F</t>
  </si>
  <si>
    <t>池田家</t>
  </si>
  <si>
    <t>いけだけ</t>
  </si>
  <si>
    <t>#E1A1E0</t>
  </si>
  <si>
    <t>立花家</t>
  </si>
  <si>
    <t>細川家</t>
  </si>
  <si>
    <t>諏訪家</t>
  </si>
  <si>
    <t>水野|忠政</t>
  </si>
  <si>
    <t>高遠家</t>
  </si>
  <si>
    <t>みずの|ただまさ</t>
  </si>
  <si>
    <t>水野忠政</t>
  </si>
  <si>
    <t>小笠原家</t>
  </si>
  <si>
    <t>水野氏当主。緒川を本拠に知多北部で勢力を広げ、刈谷にも拠った。松平氏との友好を図って娘・於大を岡崎城主・松平広忠に嫁がせ、形原松平家などとも婚姻を重ねた。</t>
  </si>
  <si>
    <t>真田家</t>
  </si>
  <si>
    <t>宇喜多家</t>
  </si>
  <si>
    <t>うきたけ</t>
  </si>
  <si>
    <t>#3E7A57</t>
  </si>
  <si>
    <t>村上家</t>
  </si>
  <si>
    <t>信濃村上家</t>
  </si>
  <si>
    <t>能島村上家。瀬戸内水軍</t>
  </si>
  <si>
    <t>陶家</t>
  </si>
  <si>
    <t>上杉家</t>
  </si>
  <si>
    <t>山内上杉家</t>
  </si>
  <si>
    <t>三条公頼</t>
  </si>
  <si>
    <t>壬生家</t>
  </si>
  <si>
    <t>みぶけ</t>
  </si>
  <si>
    <t>#7BC7EB</t>
  </si>
  <si>
    <t>三条の方。三条公頼の子。武田晴信室</t>
  </si>
  <si>
    <t>#00bfff</t>
  </si>
  <si>
    <t>大内家</t>
  </si>
  <si>
    <t>192|193|195|196</t>
  </si>
  <si>
    <t>綾</t>
  </si>
  <si>
    <t>あや</t>
  </si>
  <si>
    <t>少弐家</t>
  </si>
  <si>
    <t>九州千葉家</t>
  </si>
  <si>
    <t>土岐家</t>
  </si>
  <si>
    <t>安芸武田家</t>
  </si>
  <si>
    <t>工藤家</t>
  </si>
  <si>
    <t>長野工藤家</t>
  </si>
  <si>
    <t>津軽家</t>
  </si>
  <si>
    <t>水野|信元</t>
  </si>
  <si>
    <t>みずの|のぶもと</t>
  </si>
  <si>
    <t>水野信元</t>
  </si>
  <si>
    <t>尾張斯波家</t>
  </si>
  <si>
    <t>水野氏当主。刈谷城主。今川氏から離れて織田信長と結び、徳川家康との清洲同盟成立を取り持った。のちに武田氏への内通を疑われ、信長の命で殺害された。</t>
  </si>
  <si>
    <t>真里谷家</t>
  </si>
  <si>
    <t>因幡武田氏</t>
  </si>
  <si>
    <t>徳川家</t>
  </si>
  <si>
    <t>とくがわけ</t>
  </si>
  <si>
    <t>#315FA8</t>
  </si>
  <si>
    <t>松平家</t>
  </si>
  <si>
    <t>大給松平家</t>
  </si>
  <si>
    <t>羽柴家</t>
  </si>
  <si>
    <t>水野忠政の子。水野→織田→1575徳川</t>
  </si>
  <si>
    <t>#00c7ff</t>
  </si>
  <si>
    <t>土井|利勝</t>
  </si>
  <si>
    <t>189|191|193|194</t>
  </si>
  <si>
    <t>どい|としかつ</t>
  </si>
  <si>
    <t>土井利勝</t>
  </si>
  <si>
    <t>徳川家臣。秀忠の側近から老中となり、家光を補佐して参勤交代の制度化など幕政を担う。佐倉城と城下を整備し、古河への転封後も城郭と城下町を整えた。のちに大老となる。</t>
  </si>
  <si>
    <t>長尾為景</t>
  </si>
  <si>
    <t>仙桃院。長尾為景の子、長尾政景室</t>
  </si>
  <si>
    <t>春</t>
  </si>
  <si>
    <t>はる</t>
  </si>
  <si>
    <t>水野信元の子。織田→1575徳川</t>
  </si>
  <si>
    <t>水野|忠分</t>
  </si>
  <si>
    <t>みずの|ただわけ</t>
  </si>
  <si>
    <t>水野忠分</t>
  </si>
  <si>
    <t>織田家臣。信長に属した。兄・信元の没後は佐久間信盛の配下となり緒川を任され、山崎にも屋敷を構えた。有岡城攻めに出陣し、戦死した。</t>
  </si>
  <si>
    <t>水野忠政の子。織田家臣</t>
  </si>
  <si>
    <t>水野|分長</t>
  </si>
  <si>
    <t>みずの|わけなが</t>
  </si>
  <si>
    <t>水野分長</t>
  </si>
  <si>
    <t>徳川家臣。長久手・小田原征伐で戦功を挙げ、家康の大番頭となる。緒川を経て三河新城一万石を領し、のちに秀忠・徳川頼房へ仕えた。</t>
  </si>
  <si>
    <t>#00c3ff</t>
  </si>
  <si>
    <t>192|194|195</t>
  </si>
  <si>
    <t>北条氏康</t>
  </si>
  <si>
    <t>早川殿。蔵春院。北条氏康の子、今川氏真室</t>
  </si>
  <si>
    <t>松</t>
  </si>
  <si>
    <t>まつ</t>
  </si>
  <si>
    <t>水野忠分の子。水野→1590蒲生氏郷→1601徳川</t>
  </si>
  <si>
    <t>水野|重央</t>
  </si>
  <si>
    <t>みずの|しげなか</t>
  </si>
  <si>
    <t>水野重央</t>
  </si>
  <si>
    <t>徳川家臣。大番頭を経て徳川頼宣の傅役・付家老となり、浜松三万五千石余を領した。頼宣の紀州入国に従って新宮へ入り、新宮城の築城を引き継いだ。</t>
  </si>
  <si>
    <t>水野忠分の子。水野→1588徳川家臣</t>
  </si>
  <si>
    <t>水野|忠重</t>
  </si>
  <si>
    <t>みずの|ただしげ</t>
  </si>
  <si>
    <t>水野忠重</t>
  </si>
  <si>
    <t>水野信元没後、その旧領を与えられて刈谷城主となる。織田信長・信雄、豊臣秀吉に仕えた。その後は家康に属し、関ヶ原直前に加賀井重望に斬られた。</t>
  </si>
  <si>
    <t>陸中国</t>
  </si>
  <si>
    <t>#00aeff</t>
  </si>
  <si>
    <t>198|200|202</t>
  </si>
  <si>
    <t>水野忠政の子。水野→1561徳川→1580織田信雄→1584羽柴→徳川</t>
  </si>
  <si>
    <t>水野|勝成</t>
  </si>
  <si>
    <t>みずの|かつなり</t>
  </si>
  <si>
    <t>水野勝成</t>
  </si>
  <si>
    <t>徳川家臣。出奔後は諸家を渡り家康に帰参。大坂夏の陣では道明寺で後藤基次らと戦った。備後十万石を得て福山城・城下を築き、上水道建設や芦田川河口の干拓を進めた。</t>
  </si>
  <si>
    <t>rankNo</t>
  </si>
  <si>
    <t>rankName1</t>
  </si>
  <si>
    <t>篠原一計</t>
  </si>
  <si>
    <t>rankName2</t>
  </si>
  <si>
    <t>rankNameFurigana</t>
  </si>
  <si>
    <t>necessaryPrestige</t>
  </si>
  <si>
    <t>gainPrestige</t>
  </si>
  <si>
    <t>おまつ。篠原一計の子、前田利家室</t>
  </si>
  <si>
    <t>嶺</t>
  </si>
  <si>
    <t>みね</t>
  </si>
  <si>
    <t>征夷大将軍</t>
  </si>
  <si>
    <t>せいいたいしょうぐん</t>
  </si>
  <si>
    <t>鬼</t>
  </si>
  <si>
    <t>#00b6ff</t>
  </si>
  <si>
    <t>195|196|198|220</t>
  </si>
  <si>
    <t>水野忠重の子。水野→1561徳川→1580織田信雄→1584羽柴→1585浪人→1587佐々→1588小西行長→加藤清正→立花宗茂→三村親成→1594浪人→1599徳川秀忠→家光</t>
  </si>
  <si>
    <t>川口|宗勝</t>
  </si>
  <si>
    <t>かわぐち|むねかつ</t>
  </si>
  <si>
    <t>川口宗勝</t>
  </si>
  <si>
    <t>正一位</t>
  </si>
  <si>
    <t>関白</t>
  </si>
  <si>
    <t>水野信元・織田信長らに仕え沓掛城主・弓大将となった。関ヶ原では西軍として伏見城攻めで奮戦し、秀頼から加増を受けた。敗戦後は所領を失うも秀忠に許され旗本となった。</t>
  </si>
  <si>
    <t>かんぱく</t>
  </si>
  <si>
    <t>従一位</t>
  </si>
  <si>
    <t>太政大臣</t>
  </si>
  <si>
    <t>だじょうだいじん</t>
  </si>
  <si>
    <t>水野→織田→信雄→羽柴→徳川</t>
  </si>
  <si>
    <t>多羅尾|光俊</t>
  </si>
  <si>
    <t>たらお|みつとし</t>
  </si>
  <si>
    <t>多羅尾光俊</t>
  </si>
  <si>
    <t>正二位</t>
  </si>
  <si>
    <t>近江信楽の国衆。近衛家領の現地支配にあたり、織田氏と松永久秀の取次も務めた。本能寺の変後は三河へ帰る家康を信楽で迎え、伊賀越えの道案内と警護を行った。</t>
  </si>
  <si>
    <t>左大臣</t>
  </si>
  <si>
    <t>さだいじん</t>
  </si>
  <si>
    <t>#00b2ff</t>
  </si>
  <si>
    <t>197|199</t>
  </si>
  <si>
    <t>今川義元</t>
  </si>
  <si>
    <t>嶺松院。今川義元の子、武田義信室</t>
  </si>
  <si>
    <t>瀬名</t>
  </si>
  <si>
    <t>せな</t>
  </si>
  <si>
    <t>多羅尾|光太</t>
  </si>
  <si>
    <t>たらお|みつもと</t>
  </si>
  <si>
    <t>多羅尾光太</t>
  </si>
  <si>
    <t>近江甲賀の国衆。信楽の地頭。第二次伊賀の乱では織田方として信楽口に参戦した。のちに徳川家康に仕え、関ヶ原後に信楽の初代代官へ任じられた。</t>
  </si>
  <si>
    <t>右大臣</t>
  </si>
  <si>
    <t>うだいじん</t>
  </si>
  <si>
    <t>従二位</t>
  </si>
  <si>
    <t>内大臣</t>
  </si>
  <si>
    <t>ないだいじん</t>
  </si>
  <si>
    <t>多羅尾光俊の子。羽柴→徳川秀忠→家光</t>
  </si>
  <si>
    <t>鵜飼|孫六</t>
  </si>
  <si>
    <t>うかい|まごろく</t>
  </si>
  <si>
    <t>鵜飼孫六</t>
  </si>
  <si>
    <t>正三位</t>
  </si>
  <si>
    <t>#00aaff</t>
  </si>
  <si>
    <t>大納言</t>
  </si>
  <si>
    <t>189|194|195|197|217</t>
  </si>
  <si>
    <t>だいなごん</t>
  </si>
  <si>
    <t>関口氏純</t>
  </si>
  <si>
    <t>権大納言</t>
  </si>
  <si>
    <t>築山殿。関口氏純の子。松平元信室</t>
  </si>
  <si>
    <t>浄</t>
  </si>
  <si>
    <t>きよ</t>
  </si>
  <si>
    <t>杉谷|善住坊</t>
  </si>
  <si>
    <t>すぎたに|ぜんじゅうぼう</t>
  </si>
  <si>
    <t>ごんだいなごん</t>
  </si>
  <si>
    <t>杉谷善住坊</t>
  </si>
  <si>
    <t>鉄砲遣い。六角義賢の依頼を受け、千草越で帰国途上の織田信長を狙撃したが失敗。逃亡を続けたのち捕縛され、信長の命で鋸挽きの刑に処された。</t>
  </si>
  <si>
    <t>陸前国</t>
  </si>
  <si>
    <t>#00a1ff</t>
  </si>
  <si>
    <t>200|204|205</t>
  </si>
  <si>
    <t>狙撃</t>
  </si>
  <si>
    <t>従三位</t>
  </si>
  <si>
    <t>中納言</t>
  </si>
  <si>
    <t>ちゅうなごん</t>
  </si>
  <si>
    <t>愛洲|久忠</t>
  </si>
  <si>
    <t>あいす|ひさただ</t>
  </si>
  <si>
    <t>愛洲久忠</t>
  </si>
  <si>
    <t>剣豪。愛洲移香斎。伊勢の愛洲氏に生まれ、諸国を遍歴して日向の鵜戸権現に参籠。剣理を悟って陰流を創始し、その系統は新陰流など近世剣術の諸流派へ大きな影響を与えた。</t>
  </si>
  <si>
    <t>権中納言</t>
  </si>
  <si>
    <t>ごんちゅうなごん</t>
  </si>
  <si>
    <t>浄光院。北条氏康の子、足利義氏室</t>
  </si>
  <si>
    <t>愛洲|宗通</t>
  </si>
  <si>
    <t>あいす|むねみち</t>
  </si>
  <si>
    <t>大</t>
  </si>
  <si>
    <t>愛洲宗通</t>
  </si>
  <si>
    <t>たい</t>
  </si>
  <si>
    <t>愛洲元香斎。陰流を継ぎ、関東へ下って上泉信綱や佐竹義重らに奥義を伝えた。</t>
  </si>
  <si>
    <t>#0061ff</t>
  </si>
  <si>
    <t>201|204|206|207</t>
  </si>
  <si>
    <t>弾正尹</t>
  </si>
  <si>
    <t>だんじょういん</t>
  </si>
  <si>
    <t>左近衛大将</t>
  </si>
  <si>
    <t>さこのえたいしょう</t>
  </si>
  <si>
    <t>愛洲久忠の子</t>
  </si>
  <si>
    <t>右近衛大将</t>
  </si>
  <si>
    <t>うこのえたいしょう</t>
  </si>
  <si>
    <t>窪田|経忠</t>
  </si>
  <si>
    <t>くぼた|つねただ</t>
  </si>
  <si>
    <t>窪田経忠</t>
  </si>
  <si>
    <t>大宰帥</t>
  </si>
  <si>
    <t>だざいのそち</t>
  </si>
  <si>
    <t>正四位上</t>
  </si>
  <si>
    <t>中務卿</t>
  </si>
  <si>
    <t>なかつかさきょう</t>
  </si>
  <si>
    <t>#0094ff</t>
  </si>
  <si>
    <t>201|203|205|224</t>
  </si>
  <si>
    <t>服部|友貞</t>
  </si>
  <si>
    <t>はっとり|ともさだ</t>
  </si>
  <si>
    <t>正四位下</t>
  </si>
  <si>
    <t>服部友貞</t>
  </si>
  <si>
    <t>参議</t>
  </si>
  <si>
    <t>さんぎ</t>
  </si>
  <si>
    <t>尾張の国衆。服部党頭領。海西郡を基盤に、桶狭間では今川義元に呼応して水軍を率い、大高城へ兵糧を運んだ。以後も織田信長に抗し、北畠具教との連携を図った。</t>
  </si>
  <si>
    <t>於大の方。松平広忠室→久松俊勝室。徳川家康と松平定勝の母</t>
  </si>
  <si>
    <t>町</t>
  </si>
  <si>
    <t>まち</t>
  </si>
  <si>
    <t>式部卿</t>
  </si>
  <si>
    <t>#00a5ff</t>
  </si>
  <si>
    <t>しきぶきょう</t>
  </si>
  <si>
    <t>199|201</t>
  </si>
  <si>
    <t>伊賀崎|道順</t>
  </si>
  <si>
    <t>いがさき|どうじゅん</t>
  </si>
  <si>
    <t>伊賀崎道順</t>
  </si>
  <si>
    <t>治部卿</t>
  </si>
  <si>
    <t>じぶきょう</t>
  </si>
  <si>
    <t>民部卿</t>
  </si>
  <si>
    <t>みんぶきょう</t>
  </si>
  <si>
    <t>兵部卿</t>
  </si>
  <si>
    <t>ひょうぶきょう</t>
  </si>
  <si>
    <t>刑部卿</t>
  </si>
  <si>
    <t>ぎょうぶきょう</t>
  </si>
  <si>
    <t>植田|光次</t>
  </si>
  <si>
    <t>大蔵卿</t>
  </si>
  <si>
    <t>うえだ|みつつぐ</t>
  </si>
  <si>
    <t>おおくらきょう</t>
  </si>
  <si>
    <t>植田光次</t>
  </si>
  <si>
    <t>宮内卿</t>
  </si>
  <si>
    <t>くないきょう</t>
  </si>
  <si>
    <t>#0098ff</t>
  </si>
  <si>
    <t>202|204</t>
  </si>
  <si>
    <t>従四位下</t>
  </si>
  <si>
    <t>左京大夫</t>
  </si>
  <si>
    <t>さきょうだいぶ</t>
  </si>
  <si>
    <t>伊東義益</t>
  </si>
  <si>
    <t>町上。伊東義益の子、伊東祐青室</t>
  </si>
  <si>
    <t>智</t>
  </si>
  <si>
    <t>とも</t>
  </si>
  <si>
    <t>藤林|保豊</t>
  </si>
  <si>
    <t>ふじばやし|やすとよ</t>
  </si>
  <si>
    <t>藤林保豊</t>
  </si>
  <si>
    <t>#009dff</t>
  </si>
  <si>
    <t>199|203|221</t>
  </si>
  <si>
    <t>右京大夫</t>
  </si>
  <si>
    <t>うきょうだいぶ</t>
  </si>
  <si>
    <t>徳山|則秀</t>
  </si>
  <si>
    <t>とくやま|のりひで</t>
  </si>
  <si>
    <t>徳山則秀</t>
  </si>
  <si>
    <t>美濃徳山氏当主。徳山谷を本拠とした。徳川家康に仕え、関ヶ原の戦い後に五千石を与えられた。更木に陣屋、徳山谷に代官屋敷を置いて領地を治め、旗本徳山氏の祖となった。</t>
  </si>
  <si>
    <t>磐城国</t>
  </si>
  <si>
    <t>#0083ff</t>
  </si>
  <si>
    <t>208|210|211</t>
  </si>
  <si>
    <t>風摩</t>
  </si>
  <si>
    <t>ふうま</t>
  </si>
  <si>
    <t>風摩(初代)</t>
  </si>
  <si>
    <t>木下弥右衛門</t>
  </si>
  <si>
    <t>弾正大弼</t>
  </si>
  <si>
    <t>だんじょうだいひつ</t>
  </si>
  <si>
    <t>日秀尼。木下弥右衛門の子。三輪吉房室</t>
  </si>
  <si>
    <t>旭</t>
  </si>
  <si>
    <t>あさひ</t>
  </si>
  <si>
    <t>左近衛中将</t>
  </si>
  <si>
    <t>さこのえちゅうじょう</t>
  </si>
  <si>
    <t>左近衛権中将</t>
  </si>
  <si>
    <t>さこのえごんちゅうじょう</t>
  </si>
  <si>
    <t>風摩(2代目)</t>
  </si>
  <si>
    <t>右近衛中将</t>
  </si>
  <si>
    <t>うこのえちゅうじょう</t>
  </si>
  <si>
    <t>風摩（初代）の子</t>
  </si>
  <si>
    <t>#0072ff</t>
  </si>
  <si>
    <t>右近衛権中将</t>
  </si>
  <si>
    <t>59|62|210|212|231</t>
  </si>
  <si>
    <t>うこのえごんちゅうじょう</t>
  </si>
  <si>
    <t>羽茂|高信</t>
  </si>
  <si>
    <t>はもち|たかのぶ</t>
  </si>
  <si>
    <t>羽茂高信</t>
  </si>
  <si>
    <t>左衛門督</t>
  </si>
  <si>
    <t>さえもんのかみ</t>
  </si>
  <si>
    <t>右衛門督</t>
  </si>
  <si>
    <t>うえもんのかみ</t>
  </si>
  <si>
    <t>羽茂|高季</t>
  </si>
  <si>
    <t>はもち|たかすえ</t>
  </si>
  <si>
    <t>羽茂高季</t>
  </si>
  <si>
    <t>朝日姫。木下弥右衛門の子。のちに松平元信室</t>
  </si>
  <si>
    <t>羽茂本間氏当主。高信の子。本能寺の変後、上杉景勝から河原田・吉井・潟上との和睦を命じられると、長年の遺恨を捨てて従う意向を返答した。</t>
  </si>
  <si>
    <t>寧々</t>
  </si>
  <si>
    <t>ねね</t>
  </si>
  <si>
    <t>#0090ff</t>
  </si>
  <si>
    <t>左兵衛督</t>
  </si>
  <si>
    <t>205|207|208|214|226</t>
  </si>
  <si>
    <t>さひょうえのかみ</t>
  </si>
  <si>
    <t>右兵衛督</t>
  </si>
  <si>
    <t>うひょうえのかみ</t>
  </si>
  <si>
    <t>大宰大弐</t>
  </si>
  <si>
    <t>だざいのだいに</t>
  </si>
  <si>
    <t>羽茂高信の子</t>
  </si>
  <si>
    <t>勘解由長官</t>
  </si>
  <si>
    <t>羽茂|高貞</t>
  </si>
  <si>
    <t>かげゆのかみ</t>
  </si>
  <si>
    <t>はもち|たかさだ</t>
  </si>
  <si>
    <t>羽茂高貞</t>
  </si>
  <si>
    <t>佐渡国衆。羽茂本間氏当主。本間高貞。羽茂城を拠点に南佐渡へ勢力を広げ、西三川砂金山周辺にも進出した。上杉景勝の佐渡侵攻で羽茂城が落ち、一族の支配は終焉した。</t>
  </si>
  <si>
    <t>左兵衛佐</t>
  </si>
  <si>
    <t>さひょうえのすけ</t>
  </si>
  <si>
    <t>#0077ff</t>
  </si>
  <si>
    <t>62|210|211|213</t>
  </si>
  <si>
    <t>右兵衛佐</t>
  </si>
  <si>
    <t>うひょうえのすけ</t>
  </si>
  <si>
    <t>羽茂高季の子。別名：本間高茂、羽茂高茂</t>
  </si>
  <si>
    <t>正五位上</t>
  </si>
  <si>
    <t>中務大輔</t>
  </si>
  <si>
    <t>なかつかさたいふ</t>
  </si>
  <si>
    <t>羽茂|高頼</t>
  </si>
  <si>
    <t>はもち|たかより</t>
  </si>
  <si>
    <t>羽茂高頼</t>
  </si>
  <si>
    <t>大膳大夫</t>
  </si>
  <si>
    <t>だいぜんだいぶ</t>
  </si>
  <si>
    <t>佐渡の国衆。赤泊城主。本間高貞の弟。羽茂本間氏の一員として上杉景勝の佐渡侵攻に抗戦したが、捕らえられ一族とともに処刑された。</t>
  </si>
  <si>
    <t>杉原定利</t>
  </si>
  <si>
    <t>高台院。杉原定利の子、浅野長勝の養子。木下秀吉室</t>
  </si>
  <si>
    <t>妙精</t>
  </si>
  <si>
    <t>みょうせい</t>
  </si>
  <si>
    <t>修理大夫</t>
  </si>
  <si>
    <t>しゅりだいぶ</t>
  </si>
  <si>
    <t>#007fff</t>
  </si>
  <si>
    <t>59|209|212|213</t>
  </si>
  <si>
    <t>松永某</t>
  </si>
  <si>
    <t>羽茂高季の子</t>
  </si>
  <si>
    <t>松永某の娘。松永久松の姉。松永久秀の伯祖母。入江盛重室</t>
  </si>
  <si>
    <t>小少将</t>
  </si>
  <si>
    <t>こしょうじょう</t>
  </si>
  <si>
    <t>葉梨|秀敏</t>
  </si>
  <si>
    <t>はなし|ひでとし</t>
  </si>
  <si>
    <t>葉梨秀敏</t>
  </si>
  <si>
    <t>大宰少弐</t>
  </si>
  <si>
    <t>だざいのしょうに</t>
  </si>
  <si>
    <t>正五位下</t>
  </si>
  <si>
    <t>式部大輔</t>
  </si>
  <si>
    <t>しきぶたいふ</t>
  </si>
  <si>
    <t>治部大輔</t>
  </si>
  <si>
    <t>じぶたいふ</t>
  </si>
  <si>
    <t>民部大輔</t>
  </si>
  <si>
    <t>みんぶたいふ</t>
  </si>
  <si>
    <t>兵部大輔</t>
  </si>
  <si>
    <t>ひょうぶたいふ</t>
  </si>
  <si>
    <t>#0087ff</t>
  </si>
  <si>
    <t>206|207|209</t>
  </si>
  <si>
    <t>刑部大輔</t>
  </si>
  <si>
    <t>ぎょうぶたいふ</t>
  </si>
  <si>
    <t>大蔵大輔</t>
  </si>
  <si>
    <t>おおくらたいふ</t>
  </si>
  <si>
    <t>葉梨|秀高</t>
  </si>
  <si>
    <t>はなし|ひでたか</t>
  </si>
  <si>
    <t>葉梨秀高</t>
  </si>
  <si>
    <t>1572:0|帰本斎:0|きほんさい/1589:潟上|0:かたがみ|0</t>
  </si>
  <si>
    <t>佐渡潟上の国衆。佐渡の有力地頭。上杉景勝と結び景勝方に立った。景勝の佐渡侵攻では景勝から羽茂攻めへの出陣を命じられ、平定後は越後へ移り上杉家臣となった。</t>
  </si>
  <si>
    <t>宮内大輔</t>
  </si>
  <si>
    <t>くないたいふ</t>
  </si>
  <si>
    <t>岡本牧西</t>
  </si>
  <si>
    <t>岡本牧西の子。細川氏之室→三好実休室</t>
  </si>
  <si>
    <t>湖衣</t>
  </si>
  <si>
    <t>弾正少弼</t>
  </si>
  <si>
    <t>こい</t>
  </si>
  <si>
    <t>だんじょうしょうひつ</t>
  </si>
  <si>
    <t>葉梨秀敏の子</t>
  </si>
  <si>
    <t>左近衛少将</t>
  </si>
  <si>
    <t>さこのえしょうしょう</t>
  </si>
  <si>
    <t>葉梨|秀光</t>
  </si>
  <si>
    <t>はなし|ひでみつ</t>
  </si>
  <si>
    <t>葉梨秀光</t>
  </si>
  <si>
    <t>1589:潟上|0:かたがみ|0</t>
  </si>
  <si>
    <t>上杉家臣。帰本斎秀高の子。父とともに越後へ移って景勝に仕え、会津・米沢への移封にも従った。大坂冬・夏の陣では安田能元隊の先鋒として出陣し、軍役を重ねた。</t>
  </si>
  <si>
    <t>葉梨秀高の子</t>
  </si>
  <si>
    <t>左近衛権少将</t>
  </si>
  <si>
    <t>さこのえごんしょうしょう</t>
  </si>
  <si>
    <t>九鬼|泰隆</t>
  </si>
  <si>
    <t>#007bff</t>
  </si>
  <si>
    <t>くき|やすたか</t>
  </si>
  <si>
    <t>209|212|215|216</t>
  </si>
  <si>
    <t>九鬼泰隆</t>
  </si>
  <si>
    <t>志摩国衆。北畠晴具に属して戦功を挙げる。志摩国では諸勢力間での不可侵条約が結ばれていたが、積極的に勢力を拡大。そのため周辺国衆から敵視されるようになった。</t>
  </si>
  <si>
    <t>志摩国の豪族。北畠晴具に属して戦功を挙げる。志摩国では諸勢力間での不可侵条約が結ばれていたが、積極的に勢力を拡大。そのため周辺豪族から敵視されるようになった。</t>
  </si>
  <si>
    <t>右近衛少将</t>
  </si>
  <si>
    <t>うこのえしょうしょう</t>
  </si>
  <si>
    <t>九鬼|定隆</t>
  </si>
  <si>
    <t>くき|さだたか</t>
  </si>
  <si>
    <t>右近衛権少将</t>
  </si>
  <si>
    <t>九鬼定隆</t>
  </si>
  <si>
    <t>うこのえごんしょうしょう</t>
  </si>
  <si>
    <t>志摩国衆。泰隆の子。九鬼嘉隆の父。当時の九鬼氏は「嶋衆」の一勢力にすぎず周辺国衆と抗争した。定隆の没後は浄隆が継ぎ、その死後嘉隆が一族を率いて志摩統一へ進んだ。</t>
  </si>
  <si>
    <t>志摩国の豪族。九鬼泰隆の子。志摩十三地頭に連なる。</t>
  </si>
  <si>
    <t>諏訪頼重</t>
  </si>
  <si>
    <t>従五位上</t>
  </si>
  <si>
    <t>中務少輔</t>
  </si>
  <si>
    <t>なかつかさのしょう</t>
  </si>
  <si>
    <t>諏訪姫。諏訪御料人。諏訪頼重の子、武田晴信室。</t>
  </si>
  <si>
    <t>筒井順興室</t>
  </si>
  <si>
    <t>九鬼泰隆の子</t>
  </si>
  <si>
    <t>つついじゅんこうしつ</t>
  </si>
  <si>
    <t>図書頭</t>
  </si>
  <si>
    <t>ずしょのかみ</t>
  </si>
  <si>
    <t>九鬼|浄隆</t>
  </si>
  <si>
    <t>くき|きよたか</t>
  </si>
  <si>
    <t>九鬼浄隆</t>
  </si>
  <si>
    <t>内匠頭</t>
  </si>
  <si>
    <t>たくみのかみ</t>
  </si>
  <si>
    <t>#008cff</t>
  </si>
  <si>
    <t>205|206|208</t>
  </si>
  <si>
    <t>雅楽頭</t>
  </si>
  <si>
    <t>うたのかみ</t>
  </si>
  <si>
    <t>九鬼定隆の子</t>
  </si>
  <si>
    <t>九鬼|澄隆</t>
  </si>
  <si>
    <t>玄蕃頭</t>
  </si>
  <si>
    <t>くき|すみたか</t>
  </si>
  <si>
    <t>げんばのかみ</t>
  </si>
  <si>
    <t>九鬼澄隆</t>
  </si>
  <si>
    <t>志摩九鬼氏当主。幼くして家督を継ぎ、叔父・嘉隆の補佐を受けた。志摩諸勢力の攻撃で田城城を失うが、のちに嘉隆の支援で奪還した。</t>
  </si>
  <si>
    <t>主計頭</t>
  </si>
  <si>
    <t>かずえのかみ</t>
  </si>
  <si>
    <t>木工頭</t>
  </si>
  <si>
    <t>もくのかみ</t>
  </si>
  <si>
    <t>九鬼浄隆の子</t>
  </si>
  <si>
    <t>九鬼|嘉隆</t>
  </si>
  <si>
    <t>くき|よしたか</t>
  </si>
  <si>
    <t>九鬼嘉隆</t>
  </si>
  <si>
    <t>左馬頭</t>
  </si>
  <si>
    <t>九鬼氏当主。志摩を統一し、大安宅船を率いて木津川口で毛利水軍を撃破。朝鮮出兵では日本丸を率い、鳥羽城を築いた。関ヶ原では西軍に属し自害した。</t>
  </si>
  <si>
    <t>さまのかみ</t>
  </si>
  <si>
    <t>九鬼|守隆</t>
  </si>
  <si>
    <t>くき|もりたか</t>
  </si>
  <si>
    <t>右馬頭</t>
  </si>
  <si>
    <t>山田某</t>
  </si>
  <si>
    <t>九鬼守隆</t>
  </si>
  <si>
    <t>うまのかみ</t>
  </si>
  <si>
    <t>九鬼氏当主。鳥羽城主。関ヶ原では東軍に属し、西軍の父・嘉隆と戦った。戦後五万五千石を領し、大坂冬の陣で水軍を率いる。幕府船奉行として大船没収の受取役も務めた。</t>
  </si>
  <si>
    <t>岩代国</t>
  </si>
  <si>
    <t>山田某の子。筒井順興室</t>
  </si>
  <si>
    <t>#0066ff</t>
  </si>
  <si>
    <t>妙玖</t>
  </si>
  <si>
    <t>61|62|211|214|215|228</t>
  </si>
  <si>
    <t>みょうきゅう</t>
  </si>
  <si>
    <t>兵庫頭</t>
  </si>
  <si>
    <t>ひょうごのかみ</t>
  </si>
  <si>
    <t>九鬼嘉隆の子</t>
  </si>
  <si>
    <t>有馬|重則</t>
  </si>
  <si>
    <t>ありま|しげのり</t>
  </si>
  <si>
    <t>有馬重則</t>
  </si>
  <si>
    <t>左衛門佐</t>
  </si>
  <si>
    <t>有馬氏庶流。有馬源二郎。足利義輝の幕臣として京都に屋敷を持ち、義輝が八幡へ退避した際には三好長慶の指示で供奉した。</t>
  </si>
  <si>
    <t>さえもんのすけ</t>
  </si>
  <si>
    <t>右衛門佐</t>
  </si>
  <si>
    <t>うえもんのすけ</t>
  </si>
  <si>
    <t>大和守</t>
  </si>
  <si>
    <t>やまとのかみ</t>
  </si>
  <si>
    <t>有馬|則頼</t>
  </si>
  <si>
    <t>ありま|のりより</t>
  </si>
  <si>
    <t>有馬則頼</t>
  </si>
  <si>
    <t>播磨有馬氏当主。淡河城主。秀吉から淡河三千二百六十石を与えられた。秀吉没後は子・豊氏と家康に従い、関ヶ原で戦功。戦後は摂津三田二万石へ加増転封された。</t>
  </si>
  <si>
    <t>河内守</t>
  </si>
  <si>
    <t>かわちのかみ</t>
  </si>
  <si>
    <t>伊勢守</t>
  </si>
  <si>
    <t>いせのかみ</t>
  </si>
  <si>
    <t>有馬重則の子</t>
  </si>
  <si>
    <t>武蔵守</t>
  </si>
  <si>
    <t>むさしのかみ</t>
  </si>
  <si>
    <t>有馬|豊氏</t>
  </si>
  <si>
    <t>ありま|とようじ</t>
  </si>
  <si>
    <t>有馬豊氏</t>
  </si>
  <si>
    <t>豊臣・徳川家臣。秀吉に仕え遠江横須賀を領した。関ヶ原では東軍として戦功を挙げ、丹波福知山六万石へ加増。大坂の陣後は筑後久留米二十一万石へ転封され藩主となった。</t>
  </si>
  <si>
    <t>#faff00</t>
  </si>
  <si>
    <t>下総守</t>
  </si>
  <si>
    <t>15|62|216|228</t>
  </si>
  <si>
    <t>しもうさのかみ</t>
  </si>
  <si>
    <t>吉川国経</t>
  </si>
  <si>
    <t>近江守</t>
  </si>
  <si>
    <t>おうみのかみ</t>
  </si>
  <si>
    <t>有馬則頼の子。播磨有馬→羽柴→徳川</t>
  </si>
  <si>
    <t>吉川国経の子、毛利元就室</t>
  </si>
  <si>
    <t>藤</t>
  </si>
  <si>
    <t>ふじ</t>
  </si>
  <si>
    <t>稲次|重知</t>
  </si>
  <si>
    <t>いなつぎ|しげとも</t>
  </si>
  <si>
    <t>陸奥守</t>
  </si>
  <si>
    <t>稲次重知</t>
  </si>
  <si>
    <t>むつのかみ</t>
  </si>
  <si>
    <t>有馬家臣。久留米藩家老。豊氏の横須賀時代から仕え、関ヶ原では則頼に従って横山監物を討ち、加増を受けた。八十歳で島原の乱にも出陣した。</t>
  </si>
  <si>
    <t>越前守</t>
  </si>
  <si>
    <t>えちぜんのかみ</t>
  </si>
  <si>
    <t>塩屋|秋貞</t>
  </si>
  <si>
    <t>しおや|あきさだ</t>
  </si>
  <si>
    <t>塩屋秋貞</t>
  </si>
  <si>
    <t>飛騨国衆。尾崎城主。武田勢の侵攻で越中へ退き、猿倉・栂尾両城を拠点に進出。福沢・今泉両城を攻略し、岩木に砦を築いて城尾城を攻めるなど勢力を広げた。</t>
  </si>
  <si>
    <t>播磨守</t>
  </si>
  <si>
    <t>はりまのかみ</t>
  </si>
  <si>
    <t>肥後守</t>
  </si>
  <si>
    <t>ひごのかみ</t>
  </si>
  <si>
    <t>従五位下</t>
  </si>
  <si>
    <t>土肥|政繁</t>
  </si>
  <si>
    <t>侍従</t>
  </si>
  <si>
    <t>どい|まさしげ</t>
  </si>
  <si>
    <t>じじゅう</t>
  </si>
  <si>
    <t>土肥政繁</t>
  </si>
  <si>
    <t>越中新川郡の国衆。弓庄城主。一時は佐々成政に属したが、本能寺の変後に離反して上杉景勝と結ぶ。成政の攻撃に弓庄城で抗戦し、のちに越後へ退いて上杉氏の庇護を受けた。</t>
  </si>
  <si>
    <t>#f6ff00</t>
  </si>
  <si>
    <t>61|213|216|212|231</t>
  </si>
  <si>
    <t>蜂須賀|利政</t>
  </si>
  <si>
    <t>はちすか|としまさ</t>
  </si>
  <si>
    <t>蜂須賀利政</t>
  </si>
  <si>
    <t>1557:0|正勝:0|まさかつ</t>
  </si>
  <si>
    <t>尾張国衆。蜂須賀小六。秀吉の中国攻めを支え、毛利氏との国境画定交渉をまとめた。四国征伐では小早川隆景らとの軍議を担い、長宗我部元親の赦免も取りなした。</t>
  </si>
  <si>
    <t>石井常延</t>
  </si>
  <si>
    <t>陽泰院。石井常延の子。納富信純室→鍋島直茂室</t>
  </si>
  <si>
    <t>恵</t>
  </si>
  <si>
    <t>けい</t>
  </si>
  <si>
    <t>尾張国衆→羽柴。別名：蜂須賀政勝、蜂須賀小六</t>
  </si>
  <si>
    <t>蜂須賀|家政</t>
  </si>
  <si>
    <t>はちすか|いえまさ</t>
  </si>
  <si>
    <t>蜂須賀家政</t>
  </si>
  <si>
    <t>蜂須賀氏当主。四国平定後に阿波を与えられ、一宮城を経て徳島城を築く。尾張・龍野から商人を招き寺町を整え、阿波九城に重臣を配して領国を治めた。</t>
  </si>
  <si>
    <t>式部少輔</t>
  </si>
  <si>
    <t>しきぶのしょう</t>
  </si>
  <si>
    <t>蜂須賀利政の子。尾張国衆→羽柴</t>
  </si>
  <si>
    <t>治部少輔</t>
  </si>
  <si>
    <t>じぶのしょう</t>
  </si>
  <si>
    <t>#006eff</t>
  </si>
  <si>
    <t>蜂須賀|至鎮</t>
  </si>
  <si>
    <t>206|215|216|228</t>
  </si>
  <si>
    <t>はちすか|よししげ</t>
  </si>
  <si>
    <t>蜂須賀至鎮</t>
  </si>
  <si>
    <t>徳島藩主。関ヶ原で東軍に属し、阿波領を安堵された。大坂冬の陣では石川忠総らと阿波座・土佐座を攻略し、戦功によって淡路を加増され、阿波・淡路二十五万石余を領した。</t>
  </si>
  <si>
    <t>民部少輔</t>
  </si>
  <si>
    <t>みんぶのしょう</t>
  </si>
  <si>
    <t>兵部少輔</t>
  </si>
  <si>
    <t>ひょうぶのしょう</t>
  </si>
  <si>
    <t>蜂須賀家政の子。尾張国衆→羽柴</t>
  </si>
  <si>
    <t>刑部少輔</t>
  </si>
  <si>
    <t>ぎょうぶのしょう</t>
  </si>
  <si>
    <t>大蔵少輔</t>
  </si>
  <si>
    <t>おおくらのしょう</t>
  </si>
  <si>
    <t>前野|長康</t>
  </si>
  <si>
    <t>まえの|ながやす</t>
  </si>
  <si>
    <t>前野長康</t>
  </si>
  <si>
    <t>豊臣家臣。小田原攻めに従い、出石六万石を領した。聚楽第造営で作事奉行を務め、有子山城の石垣を改修した。秀次付の重臣として事件に連座し、子・景定とともに切腹した。</t>
  </si>
  <si>
    <t>宮内少輔</t>
  </si>
  <si>
    <t>くないのしょう</t>
  </si>
  <si>
    <t>左京亮</t>
  </si>
  <si>
    <t>さきょうのすけ</t>
  </si>
  <si>
    <t>武田信虎</t>
  </si>
  <si>
    <t>定恵院。武田信虎の子。今川義元の室。今川氏真の母。</t>
  </si>
  <si>
    <t>右京亮</t>
  </si>
  <si>
    <t>うきょうのすけ</t>
  </si>
  <si>
    <t>風</t>
  </si>
  <si>
    <t>ふう</t>
  </si>
  <si>
    <t>前野|忠康</t>
  </si>
  <si>
    <t>まえの|ただやす</t>
  </si>
  <si>
    <t>前野忠康</t>
  </si>
  <si>
    <t>豊臣秀次家臣。舞兵庫。若江八人衆の一人。秀次の死後は石田三成に仕え、岐阜城後詰めとして合渡川に布陣。黒田長政ら東軍に敗れ大垣城へ退き、関ヶ原本戦でも戦った。</t>
  </si>
  <si>
    <t>大膳亮</t>
  </si>
  <si>
    <t>だいぜんのすけ</t>
  </si>
  <si>
    <t>#006aff</t>
  </si>
  <si>
    <t>211|214|216</t>
  </si>
  <si>
    <t>修理亮</t>
  </si>
  <si>
    <t>しゅりのすけ</t>
  </si>
  <si>
    <t>内蔵頭</t>
  </si>
  <si>
    <t>くらのかみ</t>
  </si>
  <si>
    <t>前野長康の子</t>
  </si>
  <si>
    <t>赤木|忠国</t>
  </si>
  <si>
    <t>あかぎ|ただくに</t>
  </si>
  <si>
    <t>赤木忠国</t>
  </si>
  <si>
    <t>縫殿頭</t>
  </si>
  <si>
    <t>ぬいどののかみ</t>
  </si>
  <si>
    <t>備中国衆。滝谷城主。尼子氏から大内氏へ転じ、三村家親らと吉田郡山城を囲む尼子軍の糧道を断って撤退を促した。のちに毛利方へ属した。</t>
  </si>
  <si>
    <t>大炊頭</t>
  </si>
  <si>
    <t>おおいのかみ</t>
  </si>
  <si>
    <t>主殿頭</t>
  </si>
  <si>
    <t>とのものかみ</t>
  </si>
  <si>
    <t>三村→毛利</t>
  </si>
  <si>
    <t>赤木|忠房</t>
  </si>
  <si>
    <t>あかぎ|ただふさ</t>
  </si>
  <si>
    <t>赤木忠房</t>
  </si>
  <si>
    <t>備中国衆。丸山城主。三村親成と毛利方につき備中兵乱を戦った。佐用城攻めや備中高松城救援に従軍し、四国攻めでは金子元宅を討って輝元・隆景に軍功を賞された。</t>
  </si>
  <si>
    <t>掃部頭</t>
  </si>
  <si>
    <t>かもんのかみ</t>
  </si>
  <si>
    <t>勘解由次官</t>
  </si>
  <si>
    <t>かげゆのすけ</t>
  </si>
  <si>
    <t>山城守</t>
  </si>
  <si>
    <t>赤木忠国の子</t>
  </si>
  <si>
    <t>やましろのかみ</t>
  </si>
  <si>
    <t>出羽国</t>
  </si>
  <si>
    <t>羽後国</t>
  </si>
  <si>
    <t>赤木|忠直</t>
  </si>
  <si>
    <t>あかぎ|ただなお</t>
  </si>
  <si>
    <t>#0050ff</t>
  </si>
  <si>
    <t>赤木忠直</t>
  </si>
  <si>
    <t>197|218|219|221</t>
  </si>
  <si>
    <t>備中国衆。備中高松城救援で戦功を挙げ、小早川隆景から百貫の地を与えられた。関ヶ原後は帰農し、大坂の陣では徳川方に加勢した。</t>
  </si>
  <si>
    <t>摂津守</t>
  </si>
  <si>
    <t>せっつのかみ</t>
  </si>
  <si>
    <t>尾張守</t>
  </si>
  <si>
    <t>おわりのかみ</t>
  </si>
  <si>
    <t>松平元信</t>
  </si>
  <si>
    <t>督姫、播磨御前、良正院。徳川家康の子、北条氏直の室</t>
  </si>
  <si>
    <t>赤木忠房の子</t>
  </si>
  <si>
    <t>茶々</t>
  </si>
  <si>
    <t>三河守</t>
  </si>
  <si>
    <t>ちゃちゃ</t>
  </si>
  <si>
    <t>みかわのかみ</t>
  </si>
  <si>
    <t>高梨|秀政</t>
  </si>
  <si>
    <t>たかなし|ひでまさ</t>
  </si>
  <si>
    <t>高梨秀政</t>
  </si>
  <si>
    <t>高梨氏一門。政頼の子。武田信玄の侵攻で本拠中野を失い、上杉謙信を頼り飯山城を拠点に抗戦した。第四次川中島では父らとともに上杉軍の先陣を務め、武田軍と戦った。</t>
  </si>
  <si>
    <t>遠江守</t>
  </si>
  <si>
    <t>とおとうみのかみ</t>
  </si>
  <si>
    <t>駿河守</t>
  </si>
  <si>
    <t>するがのかみ</t>
  </si>
  <si>
    <t>岩松|氏純</t>
  </si>
  <si>
    <t>いわまつ|うじずみ</t>
  </si>
  <si>
    <t>甲斐守</t>
  </si>
  <si>
    <t>岩松氏純</t>
  </si>
  <si>
    <t>かいのかみ</t>
  </si>
  <si>
    <t>岩松氏当主。昌純の弟。横瀬氏が実権を握る中で家督を継いだが、横瀬氏の支配を覆せず自害に追い込まれた。</t>
  </si>
  <si>
    <t>相模守</t>
  </si>
  <si>
    <t>さがみのかみ</t>
  </si>
  <si>
    <t>没後、由良家に乗っ取られる</t>
  </si>
  <si>
    <t>美濃守</t>
  </si>
  <si>
    <t>みののかみ</t>
  </si>
  <si>
    <t>岩松|守純</t>
  </si>
  <si>
    <t>いわまつ|もりずみ</t>
  </si>
  <si>
    <t>岩松守純</t>
  </si>
  <si>
    <t>#005dff</t>
  </si>
  <si>
    <t>岩松氏当主。横瀬氏の下克上で金山城を追われ、山田郡菱に隠棲した。のちに徳川家康へ召し出され、市野井二十石を与えられて世良田へ移った。</t>
  </si>
  <si>
    <t>190|196|218</t>
  </si>
  <si>
    <t>信濃守</t>
  </si>
  <si>
    <t>しなののかみ</t>
  </si>
  <si>
    <t>下野守</t>
  </si>
  <si>
    <t>しもつけのかみ</t>
  </si>
  <si>
    <t>岩松氏純の子</t>
  </si>
  <si>
    <t>出羽守</t>
  </si>
  <si>
    <t>でわのかみ</t>
  </si>
  <si>
    <t>横瀬|泰繁</t>
  </si>
  <si>
    <t>よこぜ|やすしげ</t>
  </si>
  <si>
    <t>横瀬泰繁</t>
  </si>
  <si>
    <t>岩松家臣。横瀬氏当主。金山城を拠点に家中の実権を握り、享禄の変では主君・岩松昌純を排して下剋上を達成。横瀬氏が金山城主となり、のちの由良氏の基礎を築いた。</t>
  </si>
  <si>
    <t>加賀守</t>
  </si>
  <si>
    <t>かがのかみ</t>
  </si>
  <si>
    <t>越中守</t>
  </si>
  <si>
    <t>えっちゅうのかみ</t>
  </si>
  <si>
    <t>浅井賢政</t>
  </si>
  <si>
    <t>由良|成繁</t>
  </si>
  <si>
    <t>ゆら|なりしげ</t>
  </si>
  <si>
    <t>由良成繁</t>
  </si>
  <si>
    <t>越後守</t>
  </si>
  <si>
    <t>えちごのかみ</t>
  </si>
  <si>
    <t>上野金山城主。横瀬氏から由良氏を称し、上杉・北条の間を転じながら東上野を維持。越相同盟では両氏の仲介に動き、北条方に転じた後は上杉謙信の攻撃から金山城を守った。</t>
  </si>
  <si>
    <t>淀殿。浅井長政とお市の子。豊臣秀吉の室。</t>
  </si>
  <si>
    <t>千</t>
  </si>
  <si>
    <t>せん</t>
  </si>
  <si>
    <t>丹波守</t>
  </si>
  <si>
    <t>たんばのかみ</t>
  </si>
  <si>
    <t>但馬守</t>
  </si>
  <si>
    <t>たじまのかみ</t>
  </si>
  <si>
    <t>横瀬泰繁の子</t>
  </si>
  <si>
    <t>由良|国繁</t>
  </si>
  <si>
    <t>ゆら|くにしげ</t>
  </si>
  <si>
    <t>由良国繁</t>
  </si>
  <si>
    <t>#0059ff</t>
  </si>
  <si>
    <t>上野金山城主。父・成繁の在世中に桐生城を攻略。家督継承後は北条氏の圧迫で金山城を失い、小田原征伐では北条方として籠城した。戦後は常陸牛久に所領を得た。</t>
  </si>
  <si>
    <t>因幡守</t>
  </si>
  <si>
    <t>217|219|220</t>
  </si>
  <si>
    <t>いなばのかみ</t>
  </si>
  <si>
    <t>伯耆守</t>
  </si>
  <si>
    <t>ほうきのかみ</t>
  </si>
  <si>
    <t>由良成繁の子、赤井輝の養子</t>
  </si>
  <si>
    <t>出雲守</t>
  </si>
  <si>
    <t>いずものかみ</t>
  </si>
  <si>
    <t>渡瀬|繁詮</t>
  </si>
  <si>
    <t>わたらせ|しげあき</t>
  </si>
  <si>
    <t>渡瀬繁詮</t>
  </si>
  <si>
    <t>豊臣家臣。小田原攻めに従軍後、秀次付となり遠江横須賀三万石を領した。豊臣蔵入地一万八千石の代官も務めたが、秀次事件に連座して改易され、自害した。</t>
  </si>
  <si>
    <t>美作守</t>
  </si>
  <si>
    <t>みまさかのかみ</t>
  </si>
  <si>
    <t>備前守</t>
  </si>
  <si>
    <t>びぜんのかみ</t>
  </si>
  <si>
    <t>由良成繁の子</t>
  </si>
  <si>
    <t>備中守</t>
  </si>
  <si>
    <t>びっちゅうのかみ</t>
  </si>
  <si>
    <t>長尾|顕長</t>
  </si>
  <si>
    <t>ながお|あきなが</t>
  </si>
  <si>
    <t>長尾顕長</t>
  </si>
  <si>
    <t>由良成繁の子。足利長尾氏当主。館林・足利を領し北条氏に従属。北条氏から刀「本作長義」を拝領し、これを見た国広が山姥切国広を鍛えた。小田原合戦後に足利を去った。</t>
  </si>
  <si>
    <t>備後守</t>
  </si>
  <si>
    <t>びんごのかみ</t>
  </si>
  <si>
    <t>安芸守</t>
  </si>
  <si>
    <t>あきのかみ</t>
  </si>
  <si>
    <t>徳川秀忠</t>
  </si>
  <si>
    <t>由良成繁の子、長尾当長の養子、赤井輝の養子</t>
  </si>
  <si>
    <t>天樹院。徳川秀忠の子</t>
  </si>
  <si>
    <t>1001067|2025009</t>
  </si>
  <si>
    <t>掛田御前</t>
  </si>
  <si>
    <t>周防守</t>
  </si>
  <si>
    <t>かけだごぜん</t>
  </si>
  <si>
    <t>すおうのかみ</t>
  </si>
  <si>
    <t>赤井|重秀</t>
  </si>
  <si>
    <t>あかい|しげひで</t>
  </si>
  <si>
    <t>赤井重秀</t>
  </si>
  <si>
    <t>紀伊守</t>
  </si>
  <si>
    <t>きいのかみ</t>
  </si>
  <si>
    <t>阿波守</t>
  </si>
  <si>
    <t>#0054ff</t>
  </si>
  <si>
    <t>赤井|輝</t>
  </si>
  <si>
    <t>あかい|てる</t>
  </si>
  <si>
    <t>187s|218|220|243</t>
  </si>
  <si>
    <t>赤井輝</t>
  </si>
  <si>
    <t>あわのかみ</t>
  </si>
  <si>
    <t>由良成繁の妻。妙印尼。国繁らが北条氏に拘束された際は金山城を守り、小田原征伐では豊臣方に協力した。由良氏の存続を図り、家の所領確保につなげた。</t>
  </si>
  <si>
    <t>讃岐守</t>
  </si>
  <si>
    <t>さぬきのかみ</t>
  </si>
  <si>
    <t>赤井重秀の子。別名：妙印尼</t>
  </si>
  <si>
    <t>akai_teru.webp</t>
  </si>
  <si>
    <t>柳生|家厳</t>
  </si>
  <si>
    <t>やぎゅう|いえよし</t>
  </si>
  <si>
    <t>柳生家厳</t>
  </si>
  <si>
    <t>伊予守</t>
  </si>
  <si>
    <t>いよのかみ</t>
  </si>
  <si>
    <t>柳生氏当主。古市氏らとともに筒井方の狭川氏を攻めた。後に筒井順昭に攻められ子・宗厳とともに降伏した。松永久秀の大和進出後は松永方に属して所領を守った。</t>
  </si>
  <si>
    <t>筑前守</t>
  </si>
  <si>
    <t>ちくぜんのかみ</t>
  </si>
  <si>
    <t>筑後守</t>
  </si>
  <si>
    <t>ちくごのかみ</t>
  </si>
  <si>
    <t>柳生|宗厳</t>
  </si>
  <si>
    <t>やぎゅう|むねよし</t>
  </si>
  <si>
    <t>柳生宗厳</t>
  </si>
  <si>
    <t>1593:0|石舟斎:0|せきしゅうさい</t>
  </si>
  <si>
    <t>大和柳生庄の国衆・剣豪。上泉信綱に新陰流を学び、印可を受けて柳生新陰流を継いだ。徳川家康に兵法を披露して子の宗矩を仕官させ、関ヶ原後は旧領500石を与えられた。</t>
  </si>
  <si>
    <t>肥前守</t>
  </si>
  <si>
    <t>ひぜんのかみ</t>
  </si>
  <si>
    <t>豊前守</t>
  </si>
  <si>
    <t>ぶぜんのかみ</t>
  </si>
  <si>
    <t>豊後守</t>
  </si>
  <si>
    <t>ぶんごのかみ</t>
  </si>
  <si>
    <t>#1000ff</t>
  </si>
  <si>
    <t>219|221|244</t>
  </si>
  <si>
    <t>柳生家厳の子。別名：柳生石舟斎</t>
  </si>
  <si>
    <t>懸田義宗</t>
  </si>
  <si>
    <t>柳生|宗章</t>
  </si>
  <si>
    <t>正六位上</t>
  </si>
  <si>
    <t>やぎゅう|むねあき</t>
  </si>
  <si>
    <t>中務大丞</t>
  </si>
  <si>
    <t>懸田義宗の子、相馬盛胤(15代)の室。</t>
  </si>
  <si>
    <t>柳生宗章</t>
  </si>
  <si>
    <t>なかつかさたいじょう</t>
  </si>
  <si>
    <t>柳生家の武人。伯耆米子で横田村詮の客分となった。村詮が城中で誅殺されると横田一族に加勢し、米子城内に籠って抗戦。横田騒動の鎮圧で討死した。</t>
  </si>
  <si>
    <t>疋田景範室</t>
  </si>
  <si>
    <t>ひきたかげのりしつ</t>
  </si>
  <si>
    <t>内膳正</t>
  </si>
  <si>
    <t>ないぜんのかみ</t>
  </si>
  <si>
    <t>東市正</t>
  </si>
  <si>
    <t>柳生宗厳の子</t>
  </si>
  <si>
    <t>ひがしのいちのかみ</t>
  </si>
  <si>
    <t>柳生|宗矩</t>
  </si>
  <si>
    <t>やぎゅう|むねのり</t>
  </si>
  <si>
    <t>柳生宗矩</t>
  </si>
  <si>
    <t>徳川家臣。家康に仕え旧領を回復した。秀忠・家光に新陰流を指南し、初代惣目付として諸大名を監察した。一万石の大名となって柳生藩を立て、「兵法家伝書」を著した。</t>
  </si>
  <si>
    <t>西市正</t>
  </si>
  <si>
    <t>にしのいちのかみ</t>
  </si>
  <si>
    <t>弾正大忠</t>
  </si>
  <si>
    <t>だんじょうだいちゅう</t>
  </si>
  <si>
    <t>#004cff</t>
  </si>
  <si>
    <t>202|220|222|243</t>
  </si>
  <si>
    <t>柳生宗厳の子。柳生→浪人→徳川</t>
  </si>
  <si>
    <t>左近将監</t>
  </si>
  <si>
    <t>さこんしょうげん</t>
  </si>
  <si>
    <t>柳生|三厳</t>
  </si>
  <si>
    <t>やぎゅう|じゅうべえ</t>
  </si>
  <si>
    <t>柳生三厳</t>
  </si>
  <si>
    <t>徳川家臣。柳生十兵衛。家光の小姓を務めた後、柳生へ戻って新陰流を研究。再び出仕し、のちに柳生で剣術を教授。兵法書『月之抄』を著した。</t>
  </si>
  <si>
    <t>柳生宗矩の子。徳川家臣</t>
  </si>
  <si>
    <t>右近将監</t>
  </si>
  <si>
    <t>うこんしょうげん</t>
  </si>
  <si>
    <t>望月|吉棟</t>
  </si>
  <si>
    <t>もちづき|よしむね</t>
  </si>
  <si>
    <t>望月吉棟</t>
  </si>
  <si>
    <t>六角家臣。甲賀国衆。望月氏当主。信長の近江侵攻で観音寺城を退いた六角義治を庇護した。伊賀へ移った義治は再挙時に吉棟の屋敷へ入る意向を伝え、引き続き支援を求めた。</t>
  </si>
  <si>
    <t>正六位下</t>
  </si>
  <si>
    <t>式部大丞</t>
  </si>
  <si>
    <t>しきぶたいじょう</t>
  </si>
  <si>
    <t>羽前国</t>
  </si>
  <si>
    <t>#0043ff</t>
  </si>
  <si>
    <t>20|222|244|253</t>
  </si>
  <si>
    <t>治部大丞</t>
  </si>
  <si>
    <t>じぶたいじょう</t>
  </si>
  <si>
    <t>森田|浄雲</t>
  </si>
  <si>
    <t>もりた|じょううん</t>
  </si>
  <si>
    <t>森田浄雲</t>
  </si>
  <si>
    <t>伊賀国大内郷上之庄の地頭。本能寺の変後、一之宮の富坂で再蜂起した伊賀衆に加わり、鎮圧軍と戦って討死した。</t>
  </si>
  <si>
    <t>民部大丞</t>
  </si>
  <si>
    <t>みんぶたいじょう</t>
  </si>
  <si>
    <t>大胡秀継</t>
  </si>
  <si>
    <t>兵部大丞</t>
  </si>
  <si>
    <t>ひょうぶたいじょう</t>
  </si>
  <si>
    <t>大胡秀継の子、疋田景範の室。</t>
  </si>
  <si>
    <t>刑部大丞</t>
  </si>
  <si>
    <t>越智|家増</t>
  </si>
  <si>
    <t>ぎょうぶたいじょう</t>
  </si>
  <si>
    <t>おち|いえます</t>
  </si>
  <si>
    <t>越智家増</t>
  </si>
  <si>
    <t>大和の国衆。貝吹山城主。筒井氏と結び松永久秀の侵攻に抗した。貝吹山城を回復後、松永方の攻撃を二度撃退し、戒重城攻めにも出陣した。多武峰へ所領を寄進した。</t>
  </si>
  <si>
    <t>大蔵大丞</t>
  </si>
  <si>
    <t>おおくらたいじょう</t>
  </si>
  <si>
    <t>宮内大丞</t>
  </si>
  <si>
    <t>くないたいじょう</t>
  </si>
  <si>
    <t>#0033ff</t>
  </si>
  <si>
    <t>20|226|228</t>
  </si>
  <si>
    <t>太田|定久</t>
  </si>
  <si>
    <t>おおた|さだひさ</t>
  </si>
  <si>
    <t>太田定久</t>
  </si>
  <si>
    <t>図書助</t>
  </si>
  <si>
    <t>ずしょのすけ</t>
  </si>
  <si>
    <t>内匠助</t>
  </si>
  <si>
    <t>たくみのすけ</t>
  </si>
  <si>
    <t>野長瀬|盛秀</t>
  </si>
  <si>
    <t>雅楽助</t>
  </si>
  <si>
    <t>のながせ|もりひで</t>
  </si>
  <si>
    <t>野長瀬盛秀</t>
  </si>
  <si>
    <t>うたのすけ</t>
  </si>
  <si>
    <t>玄蕃助</t>
  </si>
  <si>
    <t>げんばのすけ</t>
  </si>
  <si>
    <t>主計助</t>
  </si>
  <si>
    <t>かずえのすけ</t>
  </si>
  <si>
    <t>原田|忠長</t>
  </si>
  <si>
    <t>#0048ff</t>
  </si>
  <si>
    <t>はらだ|ただなが</t>
  </si>
  <si>
    <t>221|223|224|244|253</t>
  </si>
  <si>
    <t>原田忠長</t>
  </si>
  <si>
    <t>尼子方の国衆。平忠長の名で諏訪神社に刀を寄進した。尼子氏が美作へ勢力を広げる中、神楽尾城主・山名氏兼を攻撃し、津山盆地周辺で尼子方の勢力拡大を進めた。</t>
  </si>
  <si>
    <t>木工助</t>
  </si>
  <si>
    <t>もくのすけ</t>
  </si>
  <si>
    <t>左馬助</t>
  </si>
  <si>
    <t>さまのすけ</t>
  </si>
  <si>
    <t>尼子家臣</t>
  </si>
  <si>
    <t>右馬助</t>
  </si>
  <si>
    <t>うまのすけ</t>
  </si>
  <si>
    <t>原田|貞佐</t>
  </si>
  <si>
    <t>はらだ|さだすけ</t>
  </si>
  <si>
    <t>原田貞佐</t>
  </si>
  <si>
    <t>美作国衆。稲荷山城主。宇喜多直家に属し、花房職秀とともに岩屋城を奇襲して一日で攻略した。美作進出を支え、誕生寺の御影堂を再建し、天正年間には榊葉神社も造営した。</t>
  </si>
  <si>
    <t>兵庫助</t>
  </si>
  <si>
    <t>ひょうごのすけ</t>
  </si>
  <si>
    <t>隼人正</t>
  </si>
  <si>
    <t>はやとのかみ</t>
  </si>
  <si>
    <t>原田忠長の子。尼子→宇喜多</t>
  </si>
  <si>
    <t>原田|忠佐</t>
  </si>
  <si>
    <t>織部正</t>
  </si>
  <si>
    <t>はらだ|ただすけ</t>
  </si>
  <si>
    <t>#003bff</t>
  </si>
  <si>
    <t>おりべのかみ</t>
  </si>
  <si>
    <t>原田忠佐</t>
  </si>
  <si>
    <t>224|226|253</t>
  </si>
  <si>
    <t>宇喜多家臣。秀家に従って朝鮮へ渡海したが、陣中の不行跡を理由に改易された。</t>
  </si>
  <si>
    <t>釆女正</t>
  </si>
  <si>
    <t>うねめのかみ</t>
  </si>
  <si>
    <t>弾正少忠</t>
  </si>
  <si>
    <t>だんじょうしょうちゅう</t>
  </si>
  <si>
    <t>原田貞佐の子。宇喜多家臣</t>
  </si>
  <si>
    <t>竹内|久盛</t>
  </si>
  <si>
    <t>たけうち|ひさもり</t>
  </si>
  <si>
    <t>竹内久盛</t>
  </si>
  <si>
    <t>美作一ノ瀬城主。武芸を研鑽して捕手・小具足を中心とする竹内流を創始した。日本古武道の源流の一つとして後世の柔術諸流に大きな影響を与えた。</t>
  </si>
  <si>
    <t>上総介</t>
  </si>
  <si>
    <t>かずさのすけ</t>
  </si>
  <si>
    <t>常陸介</t>
  </si>
  <si>
    <t>ひたちのすけ</t>
  </si>
  <si>
    <t>上野介</t>
  </si>
  <si>
    <t>こうづけのすけ</t>
  </si>
  <si>
    <t>菅|重勝</t>
  </si>
  <si>
    <t>かん|しげかつ</t>
  </si>
  <si>
    <t>菅重勝</t>
  </si>
  <si>
    <t>#1500ff</t>
  </si>
  <si>
    <t>222|223|243</t>
  </si>
  <si>
    <t>安房守</t>
  </si>
  <si>
    <t>若狭守</t>
  </si>
  <si>
    <t>わかさのかみ</t>
  </si>
  <si>
    <t>菅遠江？</t>
  </si>
  <si>
    <t>能登守</t>
  </si>
  <si>
    <t>のとのかみ</t>
  </si>
  <si>
    <t>菅|達長</t>
  </si>
  <si>
    <t>かん|みちなが</t>
  </si>
  <si>
    <t>菅達長</t>
  </si>
  <si>
    <t>淡路の水軍武将。豊臣秀吉の天下統一戦に加わり、水軍を率いて一万五千石の大名となった。文禄・慶長の役にも出陣し、海戦のほか兵員輸送・船団護衛・城守備にあたった。</t>
  </si>
  <si>
    <t>佐渡守</t>
  </si>
  <si>
    <t>さどのかみ</t>
  </si>
  <si>
    <t>菅重勝の子</t>
  </si>
  <si>
    <t>丹後守</t>
  </si>
  <si>
    <t>たんごのかみ</t>
  </si>
  <si>
    <t>中島|輝行</t>
  </si>
  <si>
    <t>なかじま|てるゆき</t>
  </si>
  <si>
    <t>中島輝行</t>
  </si>
  <si>
    <t>備中国衆。経山城主。中島氏行の子。父の出雲出陣中、浦上宗景勢の攻撃から居城を守った。のちに三村元親に従い備前へ出陣し、明禅寺合戦に加わった。</t>
  </si>
  <si>
    <t>#3b00ff</t>
  </si>
  <si>
    <t>222|223|224|225|226</t>
  </si>
  <si>
    <t>石見守</t>
  </si>
  <si>
    <t>いわみのかみ</t>
  </si>
  <si>
    <t>長門守</t>
  </si>
  <si>
    <t>ながとのかみ</t>
  </si>
  <si>
    <t>土佐守</t>
  </si>
  <si>
    <t>とさのかみ</t>
  </si>
  <si>
    <t>中島|元行</t>
  </si>
  <si>
    <t>なかじま|もとゆき</t>
  </si>
  <si>
    <t>中島元行</t>
  </si>
  <si>
    <t>毛利家臣。備中経山城主。秀吉の中国攻めでは清水宗治とともに備中高松城へ籠城した。のちに自身の体験や見聞をもとに、中国地方の兵乱を記した『中国兵乱記』を著した。</t>
  </si>
  <si>
    <t>日向守</t>
  </si>
  <si>
    <t>ひゅうがのかみ</t>
  </si>
  <si>
    <t>大隅守</t>
  </si>
  <si>
    <t>おおすみのかみ</t>
  </si>
  <si>
    <t>中島輝行の子</t>
  </si>
  <si>
    <t>薩摩守</t>
  </si>
  <si>
    <t>さつまのかみ</t>
  </si>
  <si>
    <t>植木|秀長</t>
  </si>
  <si>
    <t>うえき|ひでなが</t>
  </si>
  <si>
    <t>植木秀長</t>
  </si>
  <si>
    <t>備中国衆。佐井田城主。庄氏一族。佐井田城を築き、庄為資と上野頼氏を破って備中松山城を攻略。庄氏の勢力を広げ、のちに宇喜多直家へ降った。</t>
  </si>
  <si>
    <t>従六位上</t>
  </si>
  <si>
    <t>中務少丞</t>
  </si>
  <si>
    <t>なかつかさしょうじょう</t>
  </si>
  <si>
    <t>式部少丞</t>
  </si>
  <si>
    <t>しきぶしょうじょう</t>
  </si>
  <si>
    <t>治部少丞</t>
  </si>
  <si>
    <t>じぶしょうじょう</t>
  </si>
  <si>
    <t>植木|秀資</t>
  </si>
  <si>
    <t>うえき|ひですけ</t>
  </si>
  <si>
    <t>植木秀資</t>
  </si>
  <si>
    <t>備中国衆。佐井田城主。宇喜多方として毛利勢と戦った。毛利軍の増強で城を失い尼子勢と出雲へ退いた。のちに毛利方へ転じ三村氏と戦い、その功で佐井田城主に復帰した。</t>
  </si>
  <si>
    <t>民部少丞</t>
  </si>
  <si>
    <t>みんぶしょうじょう</t>
  </si>
  <si>
    <t>兵部少丞</t>
  </si>
  <si>
    <t>ひょうぶしょうじょう</t>
  </si>
  <si>
    <t>植木秀長の子</t>
  </si>
  <si>
    <t>刑部少丞</t>
  </si>
  <si>
    <t>ぎょうぶしょうじょう</t>
  </si>
  <si>
    <t>益田|尹兼</t>
  </si>
  <si>
    <t>ますだ|ただかね</t>
  </si>
  <si>
    <t>益田尹兼</t>
  </si>
  <si>
    <t>石見益田氏当主。父・宗兼が大内義興に従って上洛した際、将軍義尹から偏諱を受けて尹兼と名乗った。子・藤兼へ家督と上黒谷・美濃地などの所領を譲った。</t>
  </si>
  <si>
    <t>大蔵少丞</t>
  </si>
  <si>
    <t>#003fff</t>
  </si>
  <si>
    <t>おおくらしょうじょう</t>
  </si>
  <si>
    <t>204|222|225|253</t>
  </si>
  <si>
    <t>宮内少丞</t>
  </si>
  <si>
    <t>くないしょうじょう</t>
  </si>
  <si>
    <t>大内→陶→毛利</t>
  </si>
  <si>
    <t>内蔵助</t>
  </si>
  <si>
    <t>くらのすけ</t>
  </si>
  <si>
    <t>益田|藤兼</t>
  </si>
  <si>
    <t>ますだ|ふじかね</t>
  </si>
  <si>
    <t>益田藤兼</t>
  </si>
  <si>
    <t>石見益田氏当主。陶晴賢の敗死後、毛利氏と和睦して毛利方に属し、尼子攻めなどに従軍した。七尾城や三宅御土居を整え、海外貿易と城下町の発展にも力を注いだ。</t>
  </si>
  <si>
    <t>縫殿助</t>
  </si>
  <si>
    <t>ぬいどののすけ</t>
  </si>
  <si>
    <t>大炊助</t>
  </si>
  <si>
    <t>おおいのすけ</t>
  </si>
  <si>
    <t>主殿助</t>
  </si>
  <si>
    <t>とのものすけ</t>
  </si>
  <si>
    <t>益田尹兼の子</t>
  </si>
  <si>
    <t>益田|元祥</t>
  </si>
  <si>
    <t>ますだ|もとよし</t>
  </si>
  <si>
    <t>益田元祥</t>
  </si>
  <si>
    <t>掃部助</t>
  </si>
  <si>
    <t>毛利家臣。益田氏当主。関ヶ原後、家康の仕官勧誘を断って輝元に従い、石見益田から長門須佐へ移住。永代家老として家臣団の再編と藩財政再建を担った。</t>
  </si>
  <si>
    <t>かもんのすけ</t>
  </si>
  <si>
    <t>主水正</t>
  </si>
  <si>
    <t>もんどのかみ</t>
  </si>
  <si>
    <t>主膳正</t>
  </si>
  <si>
    <t>益田藤兼の子</t>
  </si>
  <si>
    <t>しゅぜんのかみ</t>
  </si>
  <si>
    <t>益田|景祥</t>
  </si>
  <si>
    <t>ますだ|かげよし</t>
  </si>
  <si>
    <t>益田景祥</t>
  </si>
  <si>
    <t>#0037ff</t>
  </si>
  <si>
    <t>206|225|227|228|253</t>
  </si>
  <si>
    <t>毛利家臣。益田元祥の次男。幼少期に宗像氏貞の後継者として養子に入り、宗像才鶴と称した。兄・広兼の死後に実家へ戻り、小早川隆景に仕えて朝鮮出兵で軍功を挙げた。</t>
  </si>
  <si>
    <t>左衛門大尉</t>
  </si>
  <si>
    <t>さえもんのだいじょう</t>
  </si>
  <si>
    <t>益田元祥の子</t>
  </si>
  <si>
    <t>阿曽沼|広秀</t>
  </si>
  <si>
    <t>あそぬま|ひろひで</t>
  </si>
  <si>
    <t>阿曽沼広秀</t>
  </si>
  <si>
    <t>安芸熊野の国衆。毛利氏に従った。厳島合戦に先立つ矢野要害攻めのころ、配下の軍勢が毛利氏の命を受けて阿土・熊野一帯の管理にあたった。</t>
  </si>
  <si>
    <t>右衛門大尉</t>
  </si>
  <si>
    <t>うえもんのだいじょう</t>
  </si>
  <si>
    <t>羽床|資載</t>
  </si>
  <si>
    <t>はゆか|すけとし</t>
  </si>
  <si>
    <t>羽床資載</t>
  </si>
  <si>
    <t>讃岐羽床城主。三好方で長尾氏らとともに藤目城奪回に参加し、西庄城も攻めた。長宗我部元親の讃岐侵攻では羽床城を守って抗戦したが降伏し、以後は長宗我部方に属した。</t>
  </si>
  <si>
    <t>#002eff</t>
  </si>
  <si>
    <t>61|214|216|226|227</t>
  </si>
  <si>
    <t>高原|次利</t>
  </si>
  <si>
    <t>たかはら|つぐとし</t>
  </si>
  <si>
    <t>高原次利</t>
  </si>
  <si>
    <t>讃岐直島の国衆。水軍を率いて瀬戸内海で活動。備中高松城攻めで秀吉軍の海上警護を務め、直島・男木島・女木島の領有を認められた。九州攻めにも水軍を率いて参加した。</t>
  </si>
  <si>
    <t>左兵衛大尉</t>
  </si>
  <si>
    <t>さひょうえのだいじょう</t>
  </si>
  <si>
    <t>筑紫|惟門</t>
  </si>
  <si>
    <t>つくし|これかど</t>
  </si>
  <si>
    <t>筑紫惟門</t>
  </si>
  <si>
    <t>肥前勝尾城主。筑紫氏当主。大友氏の攻撃で一時没落したが再起し、兵を率いて博多を襲撃。龍造寺隆信・神代勝利らに敗れて再び没落し、筑前五ケ山に蟄居した。</t>
  </si>
  <si>
    <t>右兵衛大尉</t>
  </si>
  <si>
    <t>うひょうえのだいじょう</t>
  </si>
  <si>
    <t>筑紫|広門</t>
  </si>
  <si>
    <t>つくし|ひろかど</t>
  </si>
  <si>
    <t>筑紫広門</t>
  </si>
  <si>
    <t>肥前勝尾城主。大友・龍造寺・島津の間で独立を図ったが島津軍に敗れ捕縛された。九州平定後は筑後を領し朝鮮へ出陣した。関ヶ原では西軍として大津城を攻め、改易された。</t>
  </si>
  <si>
    <t>秋田城介</t>
  </si>
  <si>
    <t>あきたじょうのすけ</t>
  </si>
  <si>
    <t>佐渡国</t>
  </si>
  <si>
    <t>#72ff00</t>
  </si>
  <si>
    <t>筑紫惟門の子。立花家臣</t>
  </si>
  <si>
    <t>2s|15s|20s|95s</t>
  </si>
  <si>
    <t>従六位下</t>
  </si>
  <si>
    <t>左京大進</t>
  </si>
  <si>
    <t>入来院|重朝</t>
  </si>
  <si>
    <t>いりきいん|しげとも</t>
  </si>
  <si>
    <t>入来院重朝</t>
  </si>
  <si>
    <t>薩摩入来院氏当主。平佐城を攻略して北薩摩へ勢力を広げた。島津貴久の大隅進出に対して祁答院良重・蒲生範清らと連携し、岩剣城をめぐる戦いなどで抗戦を続けた。</t>
  </si>
  <si>
    <t>さきょうだいじょう</t>
  </si>
  <si>
    <t>右京大進</t>
  </si>
  <si>
    <t>うきょうだいじょう</t>
  </si>
  <si>
    <t>入来院|重嗣</t>
  </si>
  <si>
    <t>いりきいん|しげつぐ</t>
  </si>
  <si>
    <t>入来院重嗣</t>
  </si>
  <si>
    <t>入来院氏当主。島津氏との抗争を続けたが、義久に降伏して高江・隈之城などの諸城を明け渡した。本領の清敷を安堵され、以後は島津氏に従った。</t>
  </si>
  <si>
    <t>主馬首</t>
  </si>
  <si>
    <t>しゅめのかみ</t>
  </si>
  <si>
    <t>勘解由判官</t>
  </si>
  <si>
    <t>かげゆのじょう</t>
  </si>
  <si>
    <t>入来院重朝の子</t>
  </si>
  <si>
    <t>和泉守</t>
  </si>
  <si>
    <t>いずみのかみ</t>
  </si>
  <si>
    <t>入来院|重豊</t>
  </si>
  <si>
    <t>いりきいん|しげとよ</t>
  </si>
  <si>
    <t>入来院重豊</t>
  </si>
  <si>
    <t>入来院重嗣の子。島津義久に従う。謀反の風聞を受け所領の一部を返上し本領を安堵された。高原城・耳川に参陣し、水俣城攻めで脇大将を務めた。嗣子なく重時を養子とした。</t>
  </si>
  <si>
    <t>伊賀守</t>
  </si>
  <si>
    <t>いがのかみ</t>
  </si>
  <si>
    <t>志摩守</t>
  </si>
  <si>
    <t>しまのかみ</t>
  </si>
  <si>
    <t>入来院重嗣の子</t>
  </si>
  <si>
    <t>越後国</t>
  </si>
  <si>
    <t>祁答院|良重</t>
  </si>
  <si>
    <t>伊豆守</t>
  </si>
  <si>
    <t>けどういん|よししげ</t>
  </si>
  <si>
    <t>いずのかみ</t>
  </si>
  <si>
    <t>#ff1500</t>
  </si>
  <si>
    <t>祁答院良重</t>
  </si>
  <si>
    <t>1|17s|68|70|72s|94s|95</t>
  </si>
  <si>
    <t>薩摩祁答院氏当主。蒲生氏らと結んで島津貴久と抗争し、祁答院地方を支配した。のちに妻の島津氏に酒席で刺殺され、祁答院氏の嫡流は断絶した。</t>
  </si>
  <si>
    <t>飛騨守</t>
  </si>
  <si>
    <t>ひだのかみ</t>
  </si>
  <si>
    <t>隠岐守</t>
  </si>
  <si>
    <t>おきのかみ</t>
  </si>
  <si>
    <t>北原|兼孝</t>
  </si>
  <si>
    <t>淡路守</t>
  </si>
  <si>
    <t>きたはら|かねたか</t>
  </si>
  <si>
    <t>あわじのかみ</t>
  </si>
  <si>
    <t>北原兼孝</t>
  </si>
  <si>
    <t>日向北原氏一族。兼守の死後に後継へ推された。伊東義祐が兼守の妻を馬関田右衛門佐へ再嫁させて家督に介入すると、兼孝は殺害され領地は一時伊東氏に奪われた。</t>
  </si>
  <si>
    <t>壱岐守</t>
  </si>
  <si>
    <t>いきのかみ</t>
  </si>
  <si>
    <t>対馬守</t>
  </si>
  <si>
    <t>つしまのかみ</t>
  </si>
  <si>
    <t>正七位上</t>
  </si>
  <si>
    <t>左衛門少尉</t>
  </si>
  <si>
    <t>三田井|親武</t>
  </si>
  <si>
    <t>さえもんのしょうじょう</t>
  </si>
  <si>
    <t>みたい|ちかたけ</t>
  </si>
  <si>
    <t>三田井親武</t>
  </si>
  <si>
    <t>高千穂の国衆。三田井氏当主。九州平定後も高橋元種に従わず抵抗したが、家老・甲斐宗摂が元種に内通し、討たれた。</t>
  </si>
  <si>
    <t>隈部|親永</t>
  </si>
  <si>
    <t>#ddff00</t>
  </si>
  <si>
    <t>くまべ|ちかなが</t>
  </si>
  <si>
    <t>2|15|89|95</t>
  </si>
  <si>
    <t>隈部親永</t>
  </si>
  <si>
    <t>肥後国衆。隈府城主。合勢川で赤星氏を破り勢力を拡大した。佐々成政の検地に反発して国衆一揆を起こし、城村城で籠城。黒田孝高の勧告で降伏し、のちに柳川で処刑された。</t>
  </si>
  <si>
    <t>右衛門少尉</t>
  </si>
  <si>
    <t>うえもんのしょうじょう</t>
  </si>
  <si>
    <t>福住|宗職</t>
  </si>
  <si>
    <t>ふくずみ|むねもと</t>
  </si>
  <si>
    <t>福住宗職</t>
  </si>
  <si>
    <t>筒井氏一族。大和福住の国衆。順昭の没後、幼い甥・順慶を後見した。春日大社関係者との折衝にあたり、西念寺の十一面観音開眼では大旦那を務めた。</t>
  </si>
  <si>
    <t>宝蔵院|胤栄</t>
  </si>
  <si>
    <t>ほうぞういん|いんえい</t>
  </si>
  <si>
    <t>宝蔵院胤栄</t>
  </si>
  <si>
    <t>興福寺宝蔵院の院主。刀槍の術を好み、中村新兵衛を用いて十文字槍の槍術を創案し、宝蔵院流を開いた。中村市右衛門尚政ら門弟に槍法を伝えた。</t>
  </si>
  <si>
    <t>左兵衛少尉</t>
  </si>
  <si>
    <t>さひょうえのしょうじょう</t>
  </si>
  <si>
    <t>宝蔵院|胤舜</t>
  </si>
  <si>
    <t>ほうぞういん|いんしゅん</t>
  </si>
  <si>
    <t>宝蔵院胤舜</t>
  </si>
  <si>
    <t>興福寺宝蔵院の僧。胤栄の跡を継ぎ、旧門弟から槍術を学んで宝蔵院流2代となった。表十五箇条に対して裏十一箇条の形を工夫し、宝蔵院流槍術の伝授体系を確立した。</t>
  </si>
  <si>
    <t>#ff4400</t>
  </si>
  <si>
    <t>20|61|68|94s|95</t>
  </si>
  <si>
    <t>右兵衛少尉</t>
  </si>
  <si>
    <t>うひょうえのしょうじょう</t>
  </si>
  <si>
    <t>吉岡|直賢</t>
  </si>
  <si>
    <t>よしおか|なおかた</t>
  </si>
  <si>
    <t>吉岡直賢</t>
  </si>
  <si>
    <t>吉岡流兵法者。吉岡直光の子。将軍・足利義昭の兵法師範を務め、吉岡流の名声を高めた。新免無二斎と試合を行った。</t>
  </si>
  <si>
    <t>別名：吉岡憲法</t>
  </si>
  <si>
    <t>吉岡|直綱</t>
  </si>
  <si>
    <t>よしおか|なおつな</t>
  </si>
  <si>
    <t>吉岡直綱</t>
  </si>
  <si>
    <t>吉岡流兵法者。直賢の長子。弟・直重らとともに吉岡流を継ぎ、宮本武蔵と数度立ち合った。大坂冬の陣では徳川家康の制止を受けながら一門をあげて豊臣方に従軍した。</t>
  </si>
  <si>
    <t>従七位下</t>
  </si>
  <si>
    <t>典膳</t>
  </si>
  <si>
    <t>てんぜん</t>
  </si>
  <si>
    <t>東市佑</t>
  </si>
  <si>
    <t>ひがしのいちのじょう</t>
  </si>
  <si>
    <t>吉岡直賢の子。別名：吉岡清十郎</t>
  </si>
  <si>
    <t>西市佑</t>
  </si>
  <si>
    <t>にしのいちのじょう</t>
  </si>
  <si>
    <t>吉岡|直重</t>
  </si>
  <si>
    <t>よしおか|なおしげ</t>
  </si>
  <si>
    <t>吉岡直重</t>
  </si>
  <si>
    <t>吉岡流兵法者。直賢の次子。兄・直綱らとともに吉岡流を担い、宮本武蔵と数度立ち合った。大坂冬の陣では一門とともに豊臣方に加わり、徳川方と戦った。</t>
  </si>
  <si>
    <t>正八位上</t>
  </si>
  <si>
    <t>隼人佑</t>
  </si>
  <si>
    <t>はやとのじょう</t>
  </si>
  <si>
    <t>織部佑</t>
  </si>
  <si>
    <t>おりべのじょう</t>
  </si>
  <si>
    <t>吉岡直賢の子。別名：吉岡伝七郎</t>
  </si>
  <si>
    <t>釆女佑</t>
  </si>
  <si>
    <t>うねめのじょう</t>
  </si>
  <si>
    <t>鐘捲|通家</t>
  </si>
  <si>
    <t>かねまき|みちいえ</t>
  </si>
  <si>
    <t>鐘捲自斎</t>
  </si>
  <si>
    <t>剣術家。富田景政らに富田流を学び、小太刀と工夫した中太刀の技に通じた。山崎左近将監・長谷川宗喜と「富田の三家」と称され、鐘捲流を開き一派を成した。</t>
  </si>
  <si>
    <t>正八位下</t>
  </si>
  <si>
    <t>主水佑</t>
  </si>
  <si>
    <t>もんどのじょう</t>
  </si>
  <si>
    <t>主膳佑</t>
  </si>
  <si>
    <t>しゅぜんのじょう</t>
  </si>
  <si>
    <t>別名：鐘捲自斎</t>
  </si>
  <si>
    <t>伊東|景久</t>
  </si>
  <si>
    <t>いとう|かげひさ</t>
  </si>
  <si>
    <t>伊東景久</t>
  </si>
  <si>
    <t>剣豪。伊東一刀斎。鐘捲自斎に富田流を学び、回国修行を重ねて一刀流を創始した。古藤田俊直や神子上典膳らを育て、典膳に道統を伝えたのち消息を絶った。</t>
  </si>
  <si>
    <t>別名：伊東一刀斎</t>
  </si>
  <si>
    <t>岩流</t>
  </si>
  <si>
    <t>がんりゅう</t>
  </si>
  <si>
    <t>剣客。佐々木小次郎。宮本武蔵と船島で決闘し、武蔵の木刀の一撃を受けて敗死した。</t>
  </si>
  <si>
    <t>別名：佐々木小次郎</t>
  </si>
  <si>
    <t>羽川|義稙</t>
  </si>
  <si>
    <t>はねかわ|よしたね</t>
  </si>
  <si>
    <t>羽川義稙</t>
  </si>
  <si>
    <t>由利十二頭の一人。羽川氏当主。羽川館に拠り、大曲の前田氏を攻めて敗れた。のちに赤尾津氏と結んで大曲城を奇襲するなど、由利地方の国衆抗争で勢力を競った。</t>
  </si>
  <si>
    <t>#ff5900</t>
  </si>
  <si>
    <t>15|94s|223|227</t>
  </si>
  <si>
    <t>矢島|満安</t>
  </si>
  <si>
    <t>やじま|みつやす</t>
  </si>
  <si>
    <t>矢島満安</t>
  </si>
  <si>
    <t>由利十二頭の一人。矢島城主。仁賀保氏ら由利諸氏と勢力争いを重ねた。他の十一氏が連合して攻めると敗れて退き、追い詰められて自害した。</t>
  </si>
  <si>
    <t>寒河江|広種</t>
  </si>
  <si>
    <t>さがえ|ひろたね</t>
  </si>
  <si>
    <t>寒河江広種</t>
  </si>
  <si>
    <t>寒河江氏16代当主。先代・孝広の死後、還俗して家督を継いだ。福泉寺を開基し、八幡社へ自筆の三社託宣を奉納した。</t>
  </si>
  <si>
    <t>寒河江|兼広</t>
  </si>
  <si>
    <t>さがえ|かねひろ</t>
  </si>
  <si>
    <t>寒河江兼広</t>
  </si>
  <si>
    <t>寒河江氏17代当主。寒河江城主。田地売買や公事免除を安堵し、家臣に城の堀掘りと壁塗りを課した。最上義守・義光父子の争いでは義光方についた。</t>
  </si>
  <si>
    <t>#6eff00</t>
  </si>
  <si>
    <t>寒河江広種の子</t>
  </si>
  <si>
    <t>2|15|68|94s</t>
  </si>
  <si>
    <t>吉川|元綱</t>
  </si>
  <si>
    <t>きっかわ|もとつな</t>
  </si>
  <si>
    <t>吉川元綱</t>
  </si>
  <si>
    <t>寒河江|高基</t>
  </si>
  <si>
    <t>さがえ|たかもと</t>
  </si>
  <si>
    <t>寒河江高基</t>
  </si>
  <si>
    <t>吉川元綱の子。寒河江兼広の娘婿となり大江氏を継ぐ。大宝寺義氏救援に六十里越を進んだ。最上義光の侵攻で弟・柴橋頼綱の討死後、貫見楯へ退き、家臣とともに自害した。</t>
  </si>
  <si>
    <t>吉川元綱の子、寒河江兼広の娘婿</t>
  </si>
  <si>
    <t>吉川|隆広</t>
  </si>
  <si>
    <t>きっかわ|たかひろ</t>
  </si>
  <si>
    <t>吉川隆広</t>
  </si>
  <si>
    <t>寒河江家臣。出羽吉川氏当主。元綱の子。兄・高基が寒河江氏を継ぐと吉川宗家を継承し、月布に大城を築いた。最上義光の侵攻で兄・高基が敗れた後、貫見へ退き自害した。</t>
  </si>
  <si>
    <t>越中国</t>
  </si>
  <si>
    <t>#ff1100</t>
  </si>
  <si>
    <t>2|17s|24|72s|91</t>
  </si>
  <si>
    <t>吉川元綱の子</t>
  </si>
  <si>
    <t>province</t>
  </si>
  <si>
    <t>柴橋|頼綱</t>
  </si>
  <si>
    <t>provinceYomi</t>
  </si>
  <si>
    <t>しばはし|よりつな</t>
  </si>
  <si>
    <t>柴橋頼綱</t>
  </si>
  <si>
    <t>regionId</t>
  </si>
  <si>
    <t>吉川元綱の子。柴橋氏を継ぎ、兄・寒河江高基の筆頭家老となった。最上義光の侵攻では白鳥氏旧臣を糾合し中野まで反撃したが、偽装退却に誘われ鉄砲の伏兵を受け討死した。</t>
  </si>
  <si>
    <t>region</t>
  </si>
  <si>
    <t>regionYomi</t>
  </si>
  <si>
    <t>color_code</t>
  </si>
  <si>
    <t>えぞのくに</t>
  </si>
  <si>
    <t>蝦夷</t>
  </si>
  <si>
    <t>えぞ</t>
  </si>
  <si>
    <t>#e5ff00</t>
  </si>
  <si>
    <t>むつのくに</t>
  </si>
  <si>
    <t>東北</t>
  </si>
  <si>
    <t>とうほく</t>
  </si>
  <si>
    <t>#ff0000</t>
  </si>
  <si>
    <t>でわのくに</t>
  </si>
  <si>
    <t>中山|朝政</t>
  </si>
  <si>
    <t>なかやま|ともまさ</t>
  </si>
  <si>
    <t>中山朝政</t>
  </si>
  <si>
    <t>#ff0400</t>
  </si>
  <si>
    <t>出羽国衆。長崎楯8代楯主。十二か村八千石を領し、約60年にわたり長崎楯を治めた。地域開発を進め、領民から「玄蕃さま」と慕われた。</t>
  </si>
  <si>
    <t>さどのくに</t>
  </si>
  <si>
    <t>#ff6a00</t>
  </si>
  <si>
    <t>北陸</t>
  </si>
  <si>
    <t>1|91|242</t>
  </si>
  <si>
    <t>ほくりく</t>
  </si>
  <si>
    <t>#edff00</t>
  </si>
  <si>
    <t>えちごのくに</t>
  </si>
  <si>
    <t>#ff2a00</t>
  </si>
  <si>
    <t>えっちゅうのくに</t>
  </si>
  <si>
    <t>#ff2e00</t>
  </si>
  <si>
    <t>中山|朝正</t>
  </si>
  <si>
    <t>越前国</t>
  </si>
  <si>
    <t>中山朝正</t>
  </si>
  <si>
    <t>えちぜんのくに</t>
  </si>
  <si>
    <t>寒河江家臣。長崎城主。寒河江氏滅亡後は最上義光に仕え、庄内攻略後に尾浦城代となった。十五里ヶ原で敗退し、関ヶ原では長崎城を守って上杉軍と戦った。</t>
  </si>
  <si>
    <t>#ff3300</t>
  </si>
  <si>
    <t>加賀国</t>
  </si>
  <si>
    <t>かがのくに</t>
  </si>
  <si>
    <t>#ff3700</t>
  </si>
  <si>
    <t>能登国</t>
  </si>
  <si>
    <t>のとのくに</t>
  </si>
  <si>
    <t>#ff3b00</t>
  </si>
  <si>
    <t>若狭国</t>
  </si>
  <si>
    <t>わかさのくに</t>
  </si>
  <si>
    <t>中山朝政の子。寒河江→最上</t>
  </si>
  <si>
    <t>#ff3f00</t>
  </si>
  <si>
    <t>愛</t>
  </si>
  <si>
    <t>あい</t>
  </si>
  <si>
    <t>甲斐国</t>
  </si>
  <si>
    <t>和田|業繁</t>
  </si>
  <si>
    <t>かいのくに</t>
  </si>
  <si>
    <t>蒼</t>
  </si>
  <si>
    <t>わだ|なりしげ</t>
  </si>
  <si>
    <t>あお</t>
  </si>
  <si>
    <t>甲信</t>
  </si>
  <si>
    <t>和田業繁</t>
  </si>
  <si>
    <t>葵</t>
  </si>
  <si>
    <t>こうしん</t>
  </si>
  <si>
    <t>あおい</t>
  </si>
  <si>
    <t>上野和田城主。上杉憲政、北条氏、上杉謙信を経て武田信玄に属した。上野の境目国衆として各勢力の争いに関わり、武田方では長篠にも従軍した。</t>
  </si>
  <si>
    <t>朱</t>
  </si>
  <si>
    <t>あか</t>
  </si>
  <si>
    <t>信濃国</t>
  </si>
  <si>
    <t>茜</t>
  </si>
  <si>
    <t>しなののくに</t>
  </si>
  <si>
    <t>あかね</t>
  </si>
  <si>
    <t>秋</t>
  </si>
  <si>
    <t>あき</t>
  </si>
  <si>
    <t>#ff4800</t>
  </si>
  <si>
    <t>朝</t>
  </si>
  <si>
    <t>あさ</t>
  </si>
  <si>
    <t>上野国</t>
  </si>
  <si>
    <t>麻</t>
  </si>
  <si>
    <t>こうずけのくに</t>
  </si>
  <si>
    <t>関東</t>
  </si>
  <si>
    <t>浅茅</t>
  </si>
  <si>
    <t>かんとう</t>
  </si>
  <si>
    <t>あさぢ</t>
  </si>
  <si>
    <t>#ff0800</t>
  </si>
  <si>
    <t>梓</t>
  </si>
  <si>
    <t>あずさ</t>
  </si>
  <si>
    <t>下野国</t>
  </si>
  <si>
    <t>#0c00ff</t>
  </si>
  <si>
    <t>しもつけのくに</t>
  </si>
  <si>
    <t>17|24|74|91</t>
  </si>
  <si>
    <t>彩</t>
  </si>
  <si>
    <t>上杉憲政→北条→上杉→武田</t>
  </si>
  <si>
    <t>#ff0c00</t>
  </si>
  <si>
    <t>文</t>
  </si>
  <si>
    <t>上総国</t>
  </si>
  <si>
    <t>かずさのくに</t>
  </si>
  <si>
    <t>杏</t>
  </si>
  <si>
    <t>和田|信業</t>
  </si>
  <si>
    <t>あんず</t>
  </si>
  <si>
    <t>わだ|のぶなり</t>
  </si>
  <si>
    <t>潮</t>
  </si>
  <si>
    <t>和田信業</t>
  </si>
  <si>
    <t>うしお</t>
  </si>
  <si>
    <t>上野和田城主。和田業繁の娘婿。武田氏に仕え、武田氏滅亡後は滝川一益、北条氏直に従った。豊臣秀吉の小田原攻め後は紀伊へ移った。</t>
  </si>
  <si>
    <t>下総国</t>
  </si>
  <si>
    <t>紗</t>
  </si>
  <si>
    <t>しもうさのくに</t>
  </si>
  <si>
    <t>うすぎぬ</t>
  </si>
  <si>
    <t>唄</t>
  </si>
  <si>
    <t>うた</t>
  </si>
  <si>
    <t>歌</t>
  </si>
  <si>
    <t>詩</t>
  </si>
  <si>
    <t>常陸国</t>
  </si>
  <si>
    <t>ひたちのくに</t>
  </si>
  <si>
    <t>#ff1900</t>
  </si>
  <si>
    <t>瑛</t>
  </si>
  <si>
    <t>えい</t>
  </si>
  <si>
    <t>乙</t>
  </si>
  <si>
    <t>安房国</t>
  </si>
  <si>
    <t>おと</t>
  </si>
  <si>
    <t>あわのくに</t>
  </si>
  <si>
    <t>音</t>
  </si>
  <si>
    <t>和田業繁の養子。長野→織田→北条→紀伊浪人</t>
  </si>
  <si>
    <t>織</t>
  </si>
  <si>
    <t>#ff1d00</t>
  </si>
  <si>
    <t>おり</t>
  </si>
  <si>
    <t>楓</t>
  </si>
  <si>
    <t>武蔵国</t>
  </si>
  <si>
    <t>かえで</t>
  </si>
  <si>
    <t>むさしのくに</t>
  </si>
  <si>
    <t>薫</t>
  </si>
  <si>
    <t>かおる</t>
  </si>
  <si>
    <t>山内|氏勝</t>
  </si>
  <si>
    <t>#ff2200</t>
  </si>
  <si>
    <t>梶</t>
  </si>
  <si>
    <t>やまのうち|うじかつ</t>
  </si>
  <si>
    <t>かじ</t>
  </si>
  <si>
    <t>山内氏勝</t>
  </si>
  <si>
    <t>相模国</t>
  </si>
  <si>
    <t>霞</t>
  </si>
  <si>
    <t>さがみのくに</t>
  </si>
  <si>
    <t>かすみ</t>
  </si>
  <si>
    <t>奥会津の国衆。水久保城主。蘆名氏滅亡後も伊達政宗に降らず、水久保城に籠って抗戦した。上杉方の支援も受けながら抵抗を続け、豊臣政権の奥州仕置まで持ちこたえた。</t>
  </si>
  <si>
    <t>桂</t>
  </si>
  <si>
    <t>かつら</t>
  </si>
  <si>
    <t>#ff2600</t>
  </si>
  <si>
    <t>栢</t>
  </si>
  <si>
    <t>かや</t>
  </si>
  <si>
    <t>伊豆国</t>
  </si>
  <si>
    <t>いずのくに</t>
  </si>
  <si>
    <t>東海</t>
  </si>
  <si>
    <t>とうかい</t>
  </si>
  <si>
    <t>北</t>
  </si>
  <si>
    <t>#ff4c00</t>
  </si>
  <si>
    <t>きた</t>
  </si>
  <si>
    <t>絹</t>
  </si>
  <si>
    <t>駿河国</t>
  </si>
  <si>
    <t>きぬ</t>
  </si>
  <si>
    <t>するがのくに</t>
  </si>
  <si>
    <t>清</t>
  </si>
  <si>
    <t>京</t>
  </si>
  <si>
    <t>#ff5000</t>
  </si>
  <si>
    <t>きょう</t>
  </si>
  <si>
    <t>遠江国</t>
  </si>
  <si>
    <t>桐</t>
  </si>
  <si>
    <t>とおとうみのくに</t>
  </si>
  <si>
    <t>きり</t>
  </si>
  <si>
    <t>18|75|76</t>
  </si>
  <si>
    <t>霧</t>
  </si>
  <si>
    <t>#ff5500</t>
  </si>
  <si>
    <t>楠</t>
  </si>
  <si>
    <t>赤星|親隆</t>
  </si>
  <si>
    <t>くすのき</t>
  </si>
  <si>
    <t>あかほし|ちかたか</t>
  </si>
  <si>
    <t>三河国</t>
  </si>
  <si>
    <t>赤星親隆</t>
  </si>
  <si>
    <t>みかわのくに</t>
  </si>
  <si>
    <t>梔</t>
  </si>
  <si>
    <t>くちなし</t>
  </si>
  <si>
    <t>胡桃</t>
  </si>
  <si>
    <t>くるみ</t>
  </si>
  <si>
    <t>尾張国</t>
  </si>
  <si>
    <t>楜</t>
  </si>
  <si>
    <t>おわりのくに</t>
  </si>
  <si>
    <t>圭</t>
  </si>
  <si>
    <t>#ff5d00</t>
  </si>
  <si>
    <t>伊勢国</t>
  </si>
  <si>
    <t>いせのくに</t>
  </si>
  <si>
    <t>慶</t>
  </si>
  <si>
    <t>恋</t>
  </si>
  <si>
    <t>#ff6100</t>
  </si>
  <si>
    <t>香</t>
  </si>
  <si>
    <t>志摩国</t>
  </si>
  <si>
    <t>こう</t>
  </si>
  <si>
    <t>しまのくに</t>
  </si>
  <si>
    <t>#ff6600</t>
  </si>
  <si>
    <t>赤星|統家</t>
  </si>
  <si>
    <t>あかほし|むねいえ</t>
  </si>
  <si>
    <t>梢</t>
  </si>
  <si>
    <t>赤星統家</t>
  </si>
  <si>
    <t>こずえ</t>
  </si>
  <si>
    <t>肥後国衆。龍造寺隆信へ二人の子を人質に出し降伏した。参陣を渋り人質を殺されると島津氏へ転じ、沖田畷では赤装束の兵を率いて先鋒を務めた。九州征伐後に所領を失った。</t>
  </si>
  <si>
    <t>琴</t>
  </si>
  <si>
    <t>こと</t>
  </si>
  <si>
    <t>朝霧</t>
  </si>
  <si>
    <t>さぎり</t>
  </si>
  <si>
    <t>桜</t>
  </si>
  <si>
    <t>伊賀国</t>
  </si>
  <si>
    <t>さくら</t>
  </si>
  <si>
    <t>いがのくに</t>
  </si>
  <si>
    <t>幸</t>
  </si>
  <si>
    <t>さち</t>
  </si>
  <si>
    <t>皐</t>
  </si>
  <si>
    <t>さつき</t>
  </si>
  <si>
    <t>里</t>
  </si>
  <si>
    <t>美濃国</t>
  </si>
  <si>
    <t>さと</t>
  </si>
  <si>
    <t>みののくに</t>
  </si>
  <si>
    <t>栞</t>
  </si>
  <si>
    <t>しおり</t>
  </si>
  <si>
    <t>#ff6e00</t>
  </si>
  <si>
    <t>静</t>
  </si>
  <si>
    <t>しずか</t>
  </si>
  <si>
    <t>飛騨国</t>
  </si>
  <si>
    <t>篠</t>
  </si>
  <si>
    <t>ひだのくに</t>
  </si>
  <si>
    <t>しの</t>
  </si>
  <si>
    <t>赤星親隆の子</t>
  </si>
  <si>
    <t>忍</t>
  </si>
  <si>
    <t>しのぶ</t>
  </si>
  <si>
    <t>翠</t>
  </si>
  <si>
    <t>#ff7200</t>
  </si>
  <si>
    <t>すい</t>
  </si>
  <si>
    <t>祐</t>
  </si>
  <si>
    <t>赤星|親武</t>
  </si>
  <si>
    <t>すけ</t>
  </si>
  <si>
    <t>近江国</t>
  </si>
  <si>
    <t>あかぼし|ちかたけ</t>
  </si>
  <si>
    <t>おうみのくに</t>
  </si>
  <si>
    <t>鈴</t>
  </si>
  <si>
    <t>赤星親武</t>
  </si>
  <si>
    <t>近畿</t>
  </si>
  <si>
    <t>すず</t>
  </si>
  <si>
    <t>きんき</t>
  </si>
  <si>
    <t>李</t>
  </si>
  <si>
    <t>#ff7700</t>
  </si>
  <si>
    <t>すもも</t>
  </si>
  <si>
    <t>星</t>
  </si>
  <si>
    <t>せい</t>
  </si>
  <si>
    <t>山城国</t>
  </si>
  <si>
    <t>やましろのくに</t>
  </si>
  <si>
    <t>妙</t>
  </si>
  <si>
    <t>たえ</t>
  </si>
  <si>
    <t>宝</t>
  </si>
  <si>
    <t>たから</t>
  </si>
  <si>
    <t>竹</t>
  </si>
  <si>
    <t>たけ</t>
  </si>
  <si>
    <t>橘</t>
  </si>
  <si>
    <t>たちばな</t>
  </si>
  <si>
    <t>玉</t>
  </si>
  <si>
    <t>#ff7b00</t>
  </si>
  <si>
    <t>たま</t>
  </si>
  <si>
    <t>珠</t>
  </si>
  <si>
    <t>大和国</t>
  </si>
  <si>
    <t>やまとのくに</t>
  </si>
  <si>
    <t>環</t>
  </si>
  <si>
    <t>たまき</t>
  </si>
  <si>
    <t>蝶</t>
  </si>
  <si>
    <t>#ff7f00</t>
  </si>
  <si>
    <t>ちょう</t>
  </si>
  <si>
    <t>月</t>
  </si>
  <si>
    <t>つき</t>
  </si>
  <si>
    <t>河内国</t>
  </si>
  <si>
    <t>赤星統家の子。加藤清正の家臣</t>
  </si>
  <si>
    <t>槻</t>
  </si>
  <si>
    <t>かわちのくに</t>
  </si>
  <si>
    <t>蔦</t>
  </si>
  <si>
    <t>つた</t>
  </si>
  <si>
    <t>#ff8300</t>
  </si>
  <si>
    <t>椿</t>
  </si>
  <si>
    <t>つばき</t>
  </si>
  <si>
    <t>和泉国</t>
  </si>
  <si>
    <t>赤星|道重</t>
  </si>
  <si>
    <t>露</t>
  </si>
  <si>
    <t>いずみのくに</t>
  </si>
  <si>
    <t>あかぼし|みちしげ</t>
  </si>
  <si>
    <t>つゆ</t>
  </si>
  <si>
    <t>鶴</t>
  </si>
  <si>
    <t>赤星道重</t>
  </si>
  <si>
    <t>つる</t>
  </si>
  <si>
    <t>#ff8800</t>
  </si>
  <si>
    <t>島原の乱で一揆勢に加わり、赤星主膳の名で天草四郎らと原城本丸を守備した。</t>
  </si>
  <si>
    <t>輝</t>
  </si>
  <si>
    <t>てる</t>
  </si>
  <si>
    <t>時</t>
  </si>
  <si>
    <t>摂津国</t>
  </si>
  <si>
    <t>とき</t>
  </si>
  <si>
    <t>せっつのくに</t>
  </si>
  <si>
    <t>#c3ff00</t>
  </si>
  <si>
    <t>#ff8c00</t>
  </si>
  <si>
    <t>巴</t>
  </si>
  <si>
    <t>16|19|74|76</t>
  </si>
  <si>
    <t>ともえ</t>
  </si>
  <si>
    <t>紀伊国</t>
  </si>
  <si>
    <t>仲</t>
  </si>
  <si>
    <t>きいのくに</t>
  </si>
  <si>
    <t>なか</t>
  </si>
  <si>
    <t>渚</t>
  </si>
  <si>
    <t>なぎさ</t>
  </si>
  <si>
    <t>#ff9000</t>
  </si>
  <si>
    <t>汀</t>
  </si>
  <si>
    <t>淡路国</t>
  </si>
  <si>
    <t>夏</t>
  </si>
  <si>
    <t>あわじのくに</t>
  </si>
  <si>
    <t>なつ</t>
  </si>
  <si>
    <t>赤星親武の子</t>
  </si>
  <si>
    <t>棗</t>
  </si>
  <si>
    <t>なつめ</t>
  </si>
  <si>
    <t>#ffa500</t>
  </si>
  <si>
    <t>波</t>
  </si>
  <si>
    <t>原田|隆種</t>
  </si>
  <si>
    <t>なみ</t>
  </si>
  <si>
    <t>はらだ|たかたね</t>
  </si>
  <si>
    <t>丹波国</t>
  </si>
  <si>
    <t>錦</t>
  </si>
  <si>
    <t>原田隆種</t>
  </si>
  <si>
    <t>たんばのくに</t>
  </si>
  <si>
    <t>にしき</t>
  </si>
  <si>
    <t>1552:0|了栄:0|りょうえい</t>
  </si>
  <si>
    <t>希</t>
  </si>
  <si>
    <t>筑前国衆。高祖山城主。大内義隆に属して大友宗麟と対抗し、怡土・志摩・早良三郡に勢力を張った。のちに秀吉の九州攻めで小早川隆景軍に敗れ、高祖城を失って没落した。</t>
  </si>
  <si>
    <t>のぞみ</t>
  </si>
  <si>
    <t>#ff9400</t>
  </si>
  <si>
    <t>望</t>
  </si>
  <si>
    <t>丹後国</t>
  </si>
  <si>
    <t>萩</t>
  </si>
  <si>
    <t>たんごのくに</t>
  </si>
  <si>
    <t>はぎ</t>
  </si>
  <si>
    <t>初</t>
  </si>
  <si>
    <t>はつ</t>
  </si>
  <si>
    <t>#ff9900</t>
  </si>
  <si>
    <t>花</t>
  </si>
  <si>
    <t>はな</t>
  </si>
  <si>
    <t>但馬国</t>
  </si>
  <si>
    <t>華</t>
  </si>
  <si>
    <t>たじまのくに</t>
  </si>
  <si>
    <t>#ffa100</t>
  </si>
  <si>
    <t>遥</t>
  </si>
  <si>
    <t>はるか</t>
  </si>
  <si>
    <t>播磨国</t>
  </si>
  <si>
    <t>柊</t>
  </si>
  <si>
    <t>はりまのくに</t>
  </si>
  <si>
    <t>ひいらぎ</t>
  </si>
  <si>
    <t>大内→大友→毛利→龍造寺→大友→龍造寺。別名：原田了栄</t>
  </si>
  <si>
    <t>ひかる</t>
  </si>
  <si>
    <t>#ff9d00</t>
  </si>
  <si>
    <t>寿</t>
  </si>
  <si>
    <t>ひさ</t>
  </si>
  <si>
    <t>因幡国</t>
  </si>
  <si>
    <t>栄</t>
  </si>
  <si>
    <t>いなばのくに</t>
  </si>
  <si>
    <t>ひで</t>
  </si>
  <si>
    <t>原田|信種</t>
  </si>
  <si>
    <t>中国</t>
  </si>
  <si>
    <t>はらだ|のぶたね</t>
  </si>
  <si>
    <t>秀</t>
  </si>
  <si>
    <t>ちゅうごく</t>
  </si>
  <si>
    <t>#ffc700</t>
  </si>
  <si>
    <t>原田信種</t>
  </si>
  <si>
    <t>瞳</t>
  </si>
  <si>
    <t>筑前高祖城主。九州平定で豊臣方に帰順し、小早川隆景の与力となって筑後四百町を与えられた。博多再興では町人の還住と諸役免除の実施を命じられた。</t>
  </si>
  <si>
    <t>ひとみ</t>
  </si>
  <si>
    <t>伯耆国</t>
  </si>
  <si>
    <t>ほうきのくに</t>
  </si>
  <si>
    <t>福</t>
  </si>
  <si>
    <t>#ffcc00</t>
  </si>
  <si>
    <t>ふく</t>
  </si>
  <si>
    <t>出雲国</t>
  </si>
  <si>
    <t>いずものくに</t>
  </si>
  <si>
    <t>伏</t>
  </si>
  <si>
    <t>#ffd000</t>
  </si>
  <si>
    <t>ふせ</t>
  </si>
  <si>
    <t>史</t>
  </si>
  <si>
    <t>石見国</t>
  </si>
  <si>
    <t>ふみ</t>
  </si>
  <si>
    <t>いわみのくに</t>
  </si>
  <si>
    <t>冬</t>
  </si>
  <si>
    <t>ふゆ</t>
  </si>
  <si>
    <t>#ffd400</t>
  </si>
  <si>
    <t>紅</t>
  </si>
  <si>
    <t>べに</t>
  </si>
  <si>
    <t>美作国</t>
  </si>
  <si>
    <t>蛍</t>
  </si>
  <si>
    <t>原田隆種の養子。立花家臣</t>
  </si>
  <si>
    <t>みまさかのくに</t>
  </si>
  <si>
    <t>ほたる</t>
  </si>
  <si>
    <t>舞</t>
  </si>
  <si>
    <t>まい</t>
  </si>
  <si>
    <t>#ffaa00</t>
  </si>
  <si>
    <t>槙</t>
  </si>
  <si>
    <t>原田|嘉種</t>
  </si>
  <si>
    <t>まき</t>
  </si>
  <si>
    <t>はらだ|よしたね</t>
  </si>
  <si>
    <t>備前国</t>
  </si>
  <si>
    <t>槇</t>
  </si>
  <si>
    <t>原田嘉種</t>
  </si>
  <si>
    <t>びぜんのくに</t>
  </si>
  <si>
    <t>加藤清正に仕えたのちに寺沢広高へ転じ、島原の乱では富岡城を守って一揆勢を退けた。寺沢氏改易後は保科正之に召され、種次と改名して会津藩士となる。</t>
  </si>
  <si>
    <t>昌</t>
  </si>
  <si>
    <t>まさ</t>
  </si>
  <si>
    <t>#ffae00</t>
  </si>
  <si>
    <t>備中国</t>
  </si>
  <si>
    <t>円</t>
  </si>
  <si>
    <t>びっちゅうのくに</t>
  </si>
  <si>
    <t>まどか</t>
  </si>
  <si>
    <t>真弓</t>
  </si>
  <si>
    <t>まゆみ</t>
  </si>
  <si>
    <t>#ffb200</t>
  </si>
  <si>
    <t>鞠</t>
  </si>
  <si>
    <t>まり</t>
  </si>
  <si>
    <t>備後国</t>
  </si>
  <si>
    <t>満</t>
  </si>
  <si>
    <t>びんごのくに</t>
  </si>
  <si>
    <t>まん</t>
  </si>
  <si>
    <t>澪</t>
  </si>
  <si>
    <t>みお</t>
  </si>
  <si>
    <t>岬</t>
  </si>
  <si>
    <t>#ffb600</t>
  </si>
  <si>
    <t>みさき</t>
  </si>
  <si>
    <t>緑</t>
  </si>
  <si>
    <t>安芸国</t>
  </si>
  <si>
    <t>みどり</t>
  </si>
  <si>
    <t>あきのくに</t>
  </si>
  <si>
    <t>原田信種の子</t>
  </si>
  <si>
    <t>南</t>
  </si>
  <si>
    <t>みなみ</t>
  </si>
  <si>
    <t>#ffbb00</t>
  </si>
  <si>
    <t>都</t>
  </si>
  <si>
    <t>みやこ</t>
  </si>
  <si>
    <t>周防国</t>
  </si>
  <si>
    <t>雅</t>
  </si>
  <si>
    <t>滝野|貞清</t>
  </si>
  <si>
    <t>みやび</t>
  </si>
  <si>
    <t>たきの|さだきよ</t>
  </si>
  <si>
    <t>すおうのくに</t>
  </si>
  <si>
    <t>萌</t>
  </si>
  <si>
    <t>16|21s|23|76|79|177</t>
  </si>
  <si>
    <t>滝野貞清</t>
  </si>
  <si>
    <t>もえ</t>
  </si>
  <si>
    <t>伊賀国衆。柏原城主。永禄年間に柏原城を築き、同城を本拠とした。</t>
  </si>
  <si>
    <t>椛</t>
  </si>
  <si>
    <t>#ffbf00</t>
  </si>
  <si>
    <t>もみじ</t>
  </si>
  <si>
    <t>長門国</t>
  </si>
  <si>
    <t>桃</t>
  </si>
  <si>
    <t>ながとのくに</t>
  </si>
  <si>
    <t>もも</t>
  </si>
  <si>
    <t>八重</t>
  </si>
  <si>
    <t>やえ</t>
  </si>
  <si>
    <t>#ffc300</t>
  </si>
  <si>
    <t>唯</t>
  </si>
  <si>
    <t>ゆい</t>
  </si>
  <si>
    <t>讃岐国</t>
  </si>
  <si>
    <t>優</t>
  </si>
  <si>
    <t>さぬきのくに</t>
  </si>
  <si>
    <t>ゆう</t>
  </si>
  <si>
    <t>四国</t>
  </si>
  <si>
    <t>悠</t>
  </si>
  <si>
    <t>しこく</t>
  </si>
  <si>
    <t>#ffd800</t>
  </si>
  <si>
    <t>裕</t>
  </si>
  <si>
    <t>阿波国</t>
  </si>
  <si>
    <t>夕</t>
  </si>
  <si>
    <t>紫</t>
  </si>
  <si>
    <t>ゆかり</t>
  </si>
  <si>
    <t>#ffdd00</t>
  </si>
  <si>
    <t>雪</t>
  </si>
  <si>
    <t>ゆき</t>
  </si>
  <si>
    <t>土佐国</t>
  </si>
  <si>
    <t>柚</t>
  </si>
  <si>
    <t>とさのくに</t>
  </si>
  <si>
    <t>ゆず</t>
  </si>
  <si>
    <t>滝野|吉政</t>
  </si>
  <si>
    <t>たきの|よしまさ</t>
  </si>
  <si>
    <t>杠</t>
  </si>
  <si>
    <t>滝野吉政</t>
  </si>
  <si>
    <t>ゆずりは</t>
  </si>
  <si>
    <t>#ffe100</t>
  </si>
  <si>
    <t>伊賀国衆。柏原城主。勝手神社を創建した。第二次天正伊賀の乱では伊賀方最後の拠点となった柏原城に籠もり、織田軍に抗戦したのち降伏開城した。</t>
  </si>
  <si>
    <t>楪</t>
  </si>
  <si>
    <t>伊予国</t>
  </si>
  <si>
    <t>弓</t>
  </si>
  <si>
    <t>いよのくに</t>
  </si>
  <si>
    <t>ゆみ</t>
  </si>
  <si>
    <t>夢</t>
  </si>
  <si>
    <t>ゆめ</t>
  </si>
  <si>
    <t>#ffe500</t>
  </si>
  <si>
    <t>佳</t>
  </si>
  <si>
    <t>よし</t>
  </si>
  <si>
    <t>豊前国</t>
  </si>
  <si>
    <t>ぶぜんのくに</t>
  </si>
  <si>
    <t>藍</t>
  </si>
  <si>
    <t>らん</t>
  </si>
  <si>
    <t>九州</t>
  </si>
  <si>
    <t>蘭</t>
  </si>
  <si>
    <t>きゅうしゅう</t>
  </si>
  <si>
    <t>麗</t>
  </si>
  <si>
    <t>#ffe900</t>
  </si>
  <si>
    <t>れい</t>
  </si>
  <si>
    <t>津弥</t>
  </si>
  <si>
    <t>つや</t>
  </si>
  <si>
    <t>豊後国</t>
  </si>
  <si>
    <t>末</t>
  </si>
  <si>
    <t>ぶんごのくに</t>
  </si>
  <si>
    <t>#ffee00</t>
  </si>
  <si>
    <t>滝野貞清の子</t>
  </si>
  <si>
    <t>筑前国</t>
  </si>
  <si>
    <t>ちくぜんのくに</t>
  </si>
  <si>
    <t>寺崎|行重</t>
  </si>
  <si>
    <t>てらさき|ゆきしげ</t>
  </si>
  <si>
    <t>#fff200</t>
  </si>
  <si>
    <t>寺崎行重</t>
  </si>
  <si>
    <t>筑後国</t>
  </si>
  <si>
    <t>ちくごのくに</t>
  </si>
  <si>
    <t>#fff600</t>
  </si>
  <si>
    <t>肥前国</t>
  </si>
  <si>
    <t>ひぜんのくに</t>
  </si>
  <si>
    <t>#fffa00</t>
  </si>
  <si>
    <t>肥後国</t>
  </si>
  <si>
    <t>ひごのくに</t>
  </si>
  <si>
    <t>#ffff00</t>
  </si>
  <si>
    <t>日向国</t>
  </si>
  <si>
    <t>ひゅうがのくに</t>
  </si>
  <si>
    <t>寺崎|盛永</t>
  </si>
  <si>
    <t>てらさき|もりなが</t>
  </si>
  <si>
    <t>薩摩国</t>
  </si>
  <si>
    <t>寺崎盛永</t>
  </si>
  <si>
    <t>さつまのくに</t>
  </si>
  <si>
    <t>越中国衆。願海寺城主。謙信没後に上杉方から織田方へ転じたが、再び上杉方につくと織田軍に城を攻め落とされた。佐和山へ送られ、信長の命で子・喜六郎と切腹した。</t>
  </si>
  <si>
    <t>#bfff00</t>
  </si>
  <si>
    <t>16|18|19|75</t>
  </si>
  <si>
    <t>大隅国</t>
  </si>
  <si>
    <t>おおすみのくに</t>
  </si>
  <si>
    <t>#f2ff00</t>
  </si>
  <si>
    <t>壱岐国</t>
  </si>
  <si>
    <t>いきのくに</t>
  </si>
  <si>
    <t>#e9ff00</t>
  </si>
  <si>
    <t>対馬国</t>
  </si>
  <si>
    <t>つしまのくに</t>
  </si>
  <si>
    <t>#e1ff00</t>
  </si>
  <si>
    <t>寺崎行重の子。上杉→1578織田→1581上杉</t>
  </si>
  <si>
    <t>寺崎|喜六</t>
  </si>
  <si>
    <t>てらさき|きろく</t>
  </si>
  <si>
    <t>寺崎喜六</t>
  </si>
  <si>
    <t>寺崎盛永の子。父とともに願海寺城に拠った。落城後は父とともに佐和山へ送られた。父の切腹を見届けたのち、十七歳で後を追って腹を切った。</t>
  </si>
  <si>
    <t>寺崎盛永の子</t>
  </si>
  <si>
    <t>酒井|定隆</t>
  </si>
  <si>
    <t>さかい|さだたか</t>
  </si>
  <si>
    <t>酒井定隆</t>
  </si>
  <si>
    <t>上総酒井氏の祖。土気城主。1521年に長男・定治に土気城と家督を譲り、三男・隆敏とともに東金城に移った。以降、酒井氏は東金と土気の二流に別れた。</t>
  </si>
  <si>
    <t>上総酒井氏の祖。土気城主。長男・定治に土気城と家督を譲り、三男・隆敏とともに東金城に移った。以降、酒井氏は東金酒井氏と土気酒井氏の二流に別れた。</t>
  </si>
  <si>
    <t>#c7ff00</t>
  </si>
  <si>
    <t>17|19|75|92|242</t>
  </si>
  <si>
    <t>酒井|定治</t>
  </si>
  <si>
    <t>さかい|さだはる</t>
  </si>
  <si>
    <t>酒井定治</t>
  </si>
  <si>
    <t>土気酒井氏２代当主。定隆の長男。土気城を譲られた。里見実堯に従って鎌倉へ出陣し、小弓公方方として軍功を挙げる。定隆は隆敏と東金へ移り、酒井氏は二流に分かれた。</t>
  </si>
  <si>
    <t>土気酒井氏２代当主。定隆の子。里見方について北条氏と争い戦功を挙げた。父・定隆の養子で三男の隆敏が定隆とともに東金城に入り、酒井氏は二流に割れた。</t>
  </si>
  <si>
    <t>酒井定隆の子。別名：酒井貞治</t>
  </si>
  <si>
    <t>酒井|黒治</t>
  </si>
  <si>
    <t>さかい|つねはる</t>
  </si>
  <si>
    <t>酒井玄治</t>
  </si>
  <si>
    <t>土気酒井氏３代当主。定治の子。東金酒井氏と争うも千葉家臣の原氏の仲介で和解。北条氏に属しつつ里見氏とも誼を通じ、千葉親胤とともに関東に入った長尾景虎と争った。</t>
  </si>
  <si>
    <t>酒井定治の子</t>
  </si>
  <si>
    <t>酒井|胤治</t>
  </si>
  <si>
    <t>さかい|たねはる</t>
  </si>
  <si>
    <t>酒井胤治</t>
  </si>
  <si>
    <t>土気酒井氏４代当主。玄治の子。第二次国府台合戦で北条・里見いずれにつくか決心がつかず、戦場に赴く途中で里見方の敗北を知り、里見勢に加勢して北条の追撃を阻止した。</t>
  </si>
  <si>
    <t>区分</t>
  </si>
  <si>
    <t>方針</t>
  </si>
  <si>
    <t>内容</t>
  </si>
  <si>
    <t>共通正本</t>
  </si>
  <si>
    <t>酒井玄治の子。千葉→1564里見→1576北条</t>
  </si>
  <si>
    <t>複数シナリオで同じ意味を持つものだけ</t>
  </si>
  <si>
    <t>武将基本情報・姫基本情報・勢力定義・拠点スロット/地図構造・国/地方・官位・汎用姫</t>
  </si>
  <si>
    <t>warriors_master</t>
  </si>
  <si>
    <t>共通</t>
  </si>
  <si>
    <t>酒井|康治</t>
  </si>
  <si>
    <t>所属・所在・忠誠・官位・配偶者など年代依存値はシナリオ側</t>
  </si>
  <si>
    <t>さかい|やすはる</t>
  </si>
  <si>
    <t>princess_master</t>
  </si>
  <si>
    <t>酒井康治</t>
  </si>
  <si>
    <t>嫁先・夫・statusはシナリオ側</t>
  </si>
  <si>
    <t>土気酒井氏５代当主。胤治の子。里見配下として上杉方につき北条氏と対決。果敢に戦い一度は退けたが、やがて北条方に包囲され降伏した。北条氏が敗れると家康に属した。</t>
  </si>
  <si>
    <t>clans_master</t>
  </si>
  <si>
    <t>共通登録制</t>
  </si>
  <si>
    <t>有効/無効・当主・威信・外交はシナリオ側</t>
  </si>
  <si>
    <t>castles_master</t>
  </si>
  <si>
    <t>地図上の拠点スロット</t>
  </si>
  <si>
    <t>ID・国・色コード・隣接関係のみ。名称や各パラメータはシナリオ側</t>
  </si>
  <si>
    <t>parameter</t>
  </si>
  <si>
    <t>廃止候補</t>
  </si>
  <si>
    <t>現行コードで参照されていないため今回の新共通ファイルには含めない</t>
  </si>
  <si>
    <t>74|75|76</t>
  </si>
  <si>
    <t>酒井胤治の子</t>
  </si>
  <si>
    <t>酒井|隆敏</t>
  </si>
  <si>
    <t>さかい|たかとし</t>
  </si>
  <si>
    <t>酒井隆敏</t>
  </si>
  <si>
    <t>東金酒井氏初代当主。定隆の三男で嫡子。上総東金城主。父・定隆が土気城を兄・定治に譲った際、父とともに東金城に入った。定治とともに里見実尭に属し北条氏と争った。</t>
  </si>
  <si>
    <t>酒井定隆の養子？</t>
  </si>
  <si>
    <t>酒井|敏治</t>
  </si>
  <si>
    <t>さかい|としはる</t>
  </si>
  <si>
    <t>酒井敏治</t>
  </si>
  <si>
    <t>東金酒井氏３代当主。隆敏の子。父の跡を継ぎ、東金城を本拠に周辺を治めた。のちに子の敏房が家督を継いだ。</t>
  </si>
  <si>
    <t>東金酒井氏２代当主。隆敏の子。土気酒井氏と争うも、千葉家臣・臼井城主原氏の仲介により和解した。</t>
  </si>
  <si>
    <t>酒井隆敏の子</t>
  </si>
  <si>
    <t>酒井|敏房</t>
  </si>
  <si>
    <t>さかい|としふさ</t>
  </si>
  <si>
    <t>酒井敏房</t>
  </si>
  <si>
    <t>東金酒井氏３代当主。敏治の子。小弓城の原氏の指揮下にあったが、北条氏の勢力が及ぶとそれに従った。上杉謙信の関東出兵に一時は従うも復帰して北条方として活躍した。</t>
  </si>
  <si>
    <t>1s|2s|72|74|242</t>
  </si>
  <si>
    <t>酒井敏治の子</t>
  </si>
  <si>
    <t>酒井|政辰</t>
  </si>
  <si>
    <t>さかい|まさとき</t>
  </si>
  <si>
    <t>酒井政辰</t>
  </si>
  <si>
    <t>東金酒井氏４代当主。敏房の子。北条配下として土気城攻めに参加した。小田原征伐の折は北条氏に忠義を尽くし、東金城に留守居役を置いて小田原城に籠城。敗北後蟄居した。</t>
  </si>
  <si>
    <t>酒井敏房の子</t>
  </si>
  <si>
    <t>山川|国秀</t>
  </si>
  <si>
    <t>やまかわ|くにひで</t>
  </si>
  <si>
    <t>山川国秀</t>
  </si>
  <si>
    <t>阿波金川城主。末尾城の戦いで敗退した大西元武を匿った。元武主従は後事を国秀に託して自刃した。国秀は三角寺の住職・来慶法を尊師と頼み、主従八士を丁重に葬った。</t>
  </si>
  <si>
    <t>#cbff00</t>
  </si>
  <si>
    <t>1s|2s|17</t>
  </si>
  <si>
    <t>山川|国武</t>
  </si>
  <si>
    <t>やまかわ|くにたけ</t>
  </si>
  <si>
    <t>山川国武</t>
  </si>
  <si>
    <t>阿波金川城主。山川国秀の子。父・国秀が大西元武父子を金川村に匿った縁から、元武父子の死後、その御霊を東金川神内に祀る祠を建てた。後の大西神社の起源となる。</t>
  </si>
  <si>
    <t>阿波金川城主。国秀の子。大西元武の徳を追慕し、東金川神に社殿を創建し氏神として祀った。</t>
  </si>
  <si>
    <t>山川国秀の子</t>
  </si>
  <si>
    <t>吉良|義尭</t>
  </si>
  <si>
    <t>きら|よしたか</t>
  </si>
  <si>
    <t>吉良義尭</t>
  </si>
  <si>
    <t>三河西条吉良氏当主。吉良義元の子。遠江浜松付近まで勢力を伸ばし、織田信秀と結んで今川義元に対抗した。三河・遠江の国衆をめぐり今川方と争った。</t>
  </si>
  <si>
    <t>#0800ff</t>
  </si>
  <si>
    <t>79|81|177</t>
  </si>
  <si>
    <t>吉良|義安</t>
  </si>
  <si>
    <t>きら|よしやす</t>
  </si>
  <si>
    <t>吉良義安</t>
  </si>
  <si>
    <t>吉良氏13代当主。義尭の子。斯波氏と婚姻し織田方と結び今川氏に対抗。今川氏に降伏後も水野勢を西尾城へ入れ抗戦したが敗れ、西条を失い薮田へ移され監視下に置かれた。</t>
  </si>
  <si>
    <t>吉良義尭の子。吉良→徳川</t>
  </si>
  <si>
    <t>吉良|義定</t>
  </si>
  <si>
    <t>きら|よしさだ</t>
  </si>
  <si>
    <t>吉良義定</t>
  </si>
  <si>
    <t>吉良氏当主。戦国期に所領を失った吉良氏を三千石の旗本として再興した。慶長五年、父・義安の遺徳をしのんで華蔵寺を創建し、吉良家の菩提寺と定めた。</t>
  </si>
  <si>
    <t>#b2ff00</t>
  </si>
  <si>
    <t>18|177|241</t>
  </si>
  <si>
    <t>吉良義安の子</t>
  </si>
  <si>
    <t>吉良|義昭</t>
  </si>
  <si>
    <t>きら|よしあき</t>
  </si>
  <si>
    <t>吉良義昭</t>
  </si>
  <si>
    <t>吉良氏14代当主。今川義元の後援で東条城に入る。桶狭間後は松平元康と争い、藤波畷で敗れた。一向一揆の際に東条城を一時奪回したが再び敗れ、三河を退去した。</t>
  </si>
  <si>
    <t>吉良義尭の子。吉良→六角→摂津で戦死</t>
  </si>
  <si>
    <t>富永|忠安</t>
  </si>
  <si>
    <t>とみなが|ただやす</t>
  </si>
  <si>
    <t>富永忠安</t>
  </si>
  <si>
    <t>鵜ヶ池城主。一族の慰霊のため鵜ヶ池村に妙満寺を創立した。</t>
  </si>
  <si>
    <t>吉良→浪人</t>
  </si>
  <si>
    <t>茶屋|四郎次郎</t>
  </si>
  <si>
    <t>ちゃや|しろうじろう</t>
  </si>
  <si>
    <t>茶屋四郎次郎</t>
  </si>
  <si>
    <t>京都の豪商。初代茶屋四郎次郎清延。家康の軍需調達・情報収集・講和使者を務めた。本能寺の変では伊賀越えを助け、近江代官・呉服御用達として徳川政権に仕えた。</t>
  </si>
  <si>
    <t>9|14|97</t>
  </si>
  <si>
    <t>茶屋|又四郎</t>
  </si>
  <si>
    <t>ちゃや|またしろう</t>
  </si>
  <si>
    <t>茶屋又四郎</t>
  </si>
  <si>
    <t>初代茶屋四郎次郎清延の子。三代清次を襲名し家康に仕えた。長崎で貿易・糸割符を扱い、交趾へ朱印船を派遣。大坂の陣では講和使者となり、上方町人の統制にもあたった。</t>
  </si>
  <si>
    <t>茶屋四郎次郎の子。別名：茶屋又四郎</t>
  </si>
  <si>
    <t>角倉|了以</t>
  </si>
  <si>
    <t>すみのくら|りょうい</t>
  </si>
  <si>
    <t>角倉了以</t>
  </si>
  <si>
    <t>京都の豪商。朱印船を安南・東京へ送り海外貿易で財を築いた。大堰川・富士川・天竜川を疎通させ、高瀬川も開削。京都と各地を結ぶ水運網を整え、物流を発展させた。</t>
  </si>
  <si>
    <t>#1900ff</t>
  </si>
  <si>
    <t>9|13</t>
  </si>
  <si>
    <t>別名：角倉了以</t>
  </si>
  <si>
    <t>角倉|素庵</t>
  </si>
  <si>
    <t>すみのくら|そあん</t>
  </si>
  <si>
    <t>角倉素庵</t>
  </si>
  <si>
    <t>角倉了以の子。父とともに大堰川・富士川・天竜川の開削や朱印船貿易を進めた。儒学・書道にも通じ、本阿弥光悦らと嵯峨本を刊行し、角倉流書風の祖となった。</t>
  </si>
  <si>
    <t>角倉了以の子。別名：角倉素庵</t>
  </si>
  <si>
    <t>今井|宗久</t>
  </si>
  <si>
    <t>いまい|そうきゅう</t>
  </si>
  <si>
    <t>今井宗久</t>
  </si>
  <si>
    <t>堺の豪商・茶人。武野紹鴎に茶を学び、織田信長に接近して摂津五ヶ庄や生野銀山の代官を務めた。豊臣秀吉にも仕え、千利休・津田宗及と並ぶ天下三宗匠の一人となった。</t>
  </si>
  <si>
    <t>8|55|88|229|245</t>
  </si>
  <si>
    <t>千|利休</t>
  </si>
  <si>
    <t>せんの|りきゅう</t>
  </si>
  <si>
    <t>千利休</t>
  </si>
  <si>
    <t>堺の茶人。武野紹鴎に学んでわび茶を大成し、織田信長・豊臣秀吉の茶頭となった。秀吉の禁中茶会や北野大茶湯を担い「天下一の茶湯者」と称されたが、秀吉の命で切腹した。</t>
  </si>
  <si>
    <t>津田|宗及</t>
  </si>
  <si>
    <t>つだ|そうぎゅう</t>
  </si>
  <si>
    <t>津田宗及</t>
  </si>
  <si>
    <t>堺の豪商・茶人。天王寺屋を営み、織田信長・豊臣秀吉に重用された。今井宗久・千利休と並ぶ天下三宗匠の一人。北野大茶湯では秀吉らと席を設け、多くの茶会を記録した。</t>
  </si>
  <si>
    <t>4|9|45|52|54</t>
  </si>
  <si>
    <t>淀屋|常安</t>
  </si>
  <si>
    <t>よどや|じょうあん</t>
  </si>
  <si>
    <t>淀屋常安</t>
  </si>
  <si>
    <t>大坂の豪商。豊臣秀吉の伏見城築城に伴う淀川築堤で財を築いた。大坂の陣では徳川方を支援し、大坂三郷の惣年寄となった。中之島を開発し市街地を広げた。</t>
  </si>
  <si>
    <t>島井|宗室</t>
  </si>
  <si>
    <t>しまい|そうしつ</t>
  </si>
  <si>
    <t>島井宗室</t>
  </si>
  <si>
    <t>博多の豪商・茶人。海外交易で富を築き、大友宗麟や豊臣秀吉と交わった。神屋宗湛と博多復興を進め、朝鮮出兵では兵糧を調達して渡海。晩年に商家経営の家訓を記した。</t>
  </si>
  <si>
    <t>#d4ff00</t>
  </si>
  <si>
    <t>2|5</t>
  </si>
  <si>
    <t>大賀|宗九</t>
  </si>
  <si>
    <t>おおが|そうきゅう</t>
  </si>
  <si>
    <t>大賀宗九</t>
  </si>
  <si>
    <t>博多の豪商。嶋井宗室・神屋宗湛とともに博多三傑と称された。黒田長政の御用商人となり、福岡城築城や城下整備へ資金・物資を供給。朱印船貿易や長崎警備にも関わった。</t>
  </si>
  <si>
    <t>神屋|宗湛</t>
  </si>
  <si>
    <t>かみや|そうたん</t>
  </si>
  <si>
    <t>神屋宗湛</t>
  </si>
  <si>
    <t>博多の豪商・茶人。豊臣秀吉に接近し、島井宗室と博多復興を進めた。海外交易で富を築き、当代の茶人と広く交流。多数の茶会を『宗湛日記』に記録した。</t>
  </si>
  <si>
    <t>30|70|89|96</t>
  </si>
  <si>
    <t>篠原|一計</t>
  </si>
  <si>
    <t>しのはら|かずえ</t>
  </si>
  <si>
    <t>三条|公頼</t>
  </si>
  <si>
    <t>さんじょう|きんより</t>
  </si>
  <si>
    <t>#0000ff</t>
  </si>
  <si>
    <t>9|30|31|88</t>
  </si>
  <si>
    <t>岡本|牧西</t>
  </si>
  <si>
    <t>おかもと|ぼくさい</t>
  </si>
  <si>
    <t>赤尾津|家保</t>
  </si>
  <si>
    <t>あかおつ|いえやす</t>
  </si>
  <si>
    <t>赤尾津家保</t>
  </si>
  <si>
    <t>由利十二頭の一。赤尾津館主。赤尾津郷を領した。大曲館主・前田道信の侵攻を退けて道信を討ち取るが、後年、道信の子・利信の仇討ちを受け戦死した。</t>
  </si>
  <si>
    <t>赤尾津|光政</t>
  </si>
  <si>
    <t>あかおつ|みつまさ</t>
  </si>
  <si>
    <t>赤尾津光政</t>
  </si>
  <si>
    <t>#8cff00</t>
  </si>
  <si>
    <t>9|30|52|229</t>
  </si>
  <si>
    <t>赤尾津家保の子</t>
  </si>
  <si>
    <t>赤尾津|道俊</t>
  </si>
  <si>
    <t>あかおつ|みちとし</t>
  </si>
  <si>
    <t>赤尾津道俊</t>
  </si>
  <si>
    <t>由利十二頭の一。赤尾津氏当主。豊臣秀吉の小田原征伐に由利衆として参陣した。九戸政実の乱、文禄の役にも従軍し、関ヶ原では最上義光方として上杉軍と戦った。</t>
  </si>
  <si>
    <t>赤尾津光政の子</t>
  </si>
  <si>
    <t>赤尾津|長保</t>
  </si>
  <si>
    <t>あかおつ|ながやす</t>
  </si>
  <si>
    <t>赤尾津長保</t>
  </si>
  <si>
    <t>5|31|88|89|96|229</t>
  </si>
  <si>
    <t>赤尾津道俊の子</t>
  </si>
  <si>
    <t>仁賀保|光誠</t>
  </si>
  <si>
    <t>にかほ|みつしげ</t>
  </si>
  <si>
    <t>仁賀保光誠</t>
  </si>
  <si>
    <t>由利衆の仁賀保氏当主。奥羽合戦で徳川方に参戦し、戦後は常陸国武田五千石へ移った。最上氏改易後に由利へ復帰し、塩越を拠点に一万石を治めた。</t>
  </si>
  <si>
    <t>赤尾津光政の子、仁賀保挙晴の養子。別名：仁賀保挙誠</t>
  </si>
  <si>
    <t>仁賀保|誠政</t>
  </si>
  <si>
    <t>にかほ|しげまさ</t>
  </si>
  <si>
    <t>仁賀保誠政</t>
  </si>
  <si>
    <t>幕府旗本。仁賀保光誠の次男。二千石を分知され平沢陣屋を拠点に旧領を治めた。徳川家光に仕え、中奥奉公・書院番を経て小姓組に入り、松平忠直への使者も務めた。</t>
  </si>
  <si>
    <t>仁賀保光誠の子</t>
  </si>
  <si>
    <t>滝沢|政家</t>
  </si>
  <si>
    <t>たきざわ|まさいえ</t>
  </si>
  <si>
    <t>滝沢政家</t>
  </si>
  <si>
    <t>滝沢|政忠</t>
  </si>
  <si>
    <t>たきざわ|まさただ</t>
  </si>
  <si>
    <t>滝沢政忠</t>
  </si>
  <si>
    <t>滝沢政家の子</t>
  </si>
  <si>
    <t>滝沢|政道</t>
  </si>
  <si>
    <t>たきざわ|まさみち</t>
  </si>
  <si>
    <t>滝沢政道</t>
  </si>
  <si>
    <t>最上家臣。由利郡滝沢郷一万石を領した。前郷に滝沢城を築いて城下町を整え、慶祥庵を城下へ移して一族の菩提寺・慶祥寺とした。</t>
  </si>
  <si>
    <t>滝沢政忠の子</t>
  </si>
  <si>
    <t>仁賀保|挙久</t>
  </si>
  <si>
    <t>にかほ|たかひさ</t>
  </si>
  <si>
    <t>仁賀保挙久</t>
  </si>
  <si>
    <t>出羽国衆。仁賀保氏当主。仁賀保挙政の子。由利郡仁賀保郷を拠点に周辺勢力と争い、なかでも矢島氏とは長年抗争を続け、矢島領へ攻め込んだ。</t>
  </si>
  <si>
    <t>仁賀保|挙長</t>
  </si>
  <si>
    <t>にかほ|たかなが</t>
  </si>
  <si>
    <t>仁賀保挙長</t>
  </si>
  <si>
    <t>由利十二頭の一。山根館主。仁賀保挙久の嫡子。父とともに矢島満安を攻めた際、夜襲で本陣を破られるも滝沢領へ脱出。父の死後に家督を継いだ。</t>
  </si>
  <si>
    <t>仁賀保挙久の子</t>
  </si>
  <si>
    <t>仁賀保|重挙</t>
  </si>
  <si>
    <t>にかほ|しげたか</t>
  </si>
  <si>
    <t>仁賀保重挙</t>
  </si>
  <si>
    <t>仁賀保挙長の養子</t>
  </si>
  <si>
    <t>仁賀保|挙晴</t>
  </si>
  <si>
    <t>にかほ|たかはる</t>
  </si>
  <si>
    <t>仁賀保挙晴</t>
  </si>
  <si>
    <t>仁賀保重挙の養子</t>
  </si>
  <si>
    <t>赤松|村秀</t>
  </si>
  <si>
    <t>あかまつ|むらひで</t>
  </si>
  <si>
    <t>赤松村秀</t>
  </si>
  <si>
    <t>赤松|晴政</t>
  </si>
  <si>
    <t>あかまつ|はるまさ</t>
  </si>
  <si>
    <t>赤松晴政</t>
  </si>
  <si>
    <t>赤松氏当主。浦上村宗の後見下で家督を継いだ。大物崩れでは村宗方から離反して勝敗を決した。村宗敗死後は主導権回復を図り、尼子氏の侵攻に対抗した。</t>
  </si>
  <si>
    <t>謀将</t>
  </si>
  <si>
    <t>赤松村秀の子</t>
  </si>
  <si>
    <t>赤松|義祐</t>
  </si>
  <si>
    <t>あかまつ|よしすけ</t>
  </si>
  <si>
    <t>赤松義祐</t>
  </si>
  <si>
    <t>赤松氏当主。置塩城主。播磨守護として寺領・知行を安堵し、播磨国中鋳物師惣管職も安堵した。浦上宗景と争い、織田信長との連携を図った。</t>
  </si>
  <si>
    <t>赤松晴政の子</t>
  </si>
  <si>
    <t>赤松|則房</t>
  </si>
  <si>
    <t>あかまつ|のりふさ</t>
  </si>
  <si>
    <t>赤松則房</t>
  </si>
  <si>
    <t>赤松義祐の子。播磨赤松氏当主。秀吉の四国征伐では蜂須賀正勝・家政父子とともに阿波で戦い、戦後は阿波一万石を与えられ住吉城に入った。のちに大坂で死去した。</t>
  </si>
  <si>
    <t>赤松義祐の子</t>
  </si>
  <si>
    <t>赤松|則英</t>
  </si>
  <si>
    <t>あかまつ|のりひで</t>
  </si>
  <si>
    <t>赤松則英</t>
  </si>
  <si>
    <t>赤松則房の後継者。阿波住吉一万石を領した。関ヶ原では西軍に属して佐和山城に籠城。落城後、京都で自害した。</t>
  </si>
  <si>
    <t>赤松則房の子。赤松→羽柴</t>
  </si>
  <si>
    <t>赤松|政秀</t>
  </si>
  <si>
    <t>あかまつ|まさひで</t>
  </si>
  <si>
    <t>赤松政秀</t>
  </si>
  <si>
    <t>播磨龍野城主。赤松氏一族。室山城を急襲して浦上政宗・清宗父子を討った。姫路へ軍を進めたが青山の戦いで黒田孝高に敗れ、のちに浦上宗景へ降伏した。</t>
  </si>
  <si>
    <t>斎村|政広</t>
  </si>
  <si>
    <t>さいむら|まさひろ</t>
  </si>
  <si>
    <t>斎村政広</t>
  </si>
  <si>
    <t>竹田城主。養蚕・漆器を奨励し藤原惺窩を支援。朝鮮へ渡海した。関ヶ原では西軍で田辺城を攻め、敗戦後は鳥取城攻めに加わったが、城下放火の罪を問われ自害した。</t>
  </si>
  <si>
    <t>赤松政秀の子</t>
  </si>
  <si>
    <t>宇野|政頼</t>
  </si>
  <si>
    <t>うの|まさより</t>
  </si>
  <si>
    <t>宇野政頼</t>
  </si>
  <si>
    <t>赤松家臣。宍粟国衆。長水城を本拠とする宇野氏を率いた。織田の播磨侵攻では織田方につくが、第二次上月合戦を機に毛利方へ転じ、秀吉軍に篠ノ丸・長水両城を落とされた。</t>
  </si>
  <si>
    <t>梶原|景秀</t>
  </si>
  <si>
    <t>かじわら|かげひで</t>
  </si>
  <si>
    <t>梶原景秀</t>
  </si>
  <si>
    <t>播磨国衆。高砂城主。別所長治に従い織田方に抗した。別所重棟の攻撃に耐え、毛利勢や紀伊雑賀衆と協力して、海上から届く兵糧を三木城へ運ぶ拠点を守った。</t>
  </si>
  <si>
    <t>得平|定阿弥</t>
  </si>
  <si>
    <t>とくひら|じょうあみ</t>
  </si>
  <si>
    <t>得平定阿弥</t>
  </si>
  <si>
    <t>赤松氏一族。得平氏の一員。赤松氏と得平氏の歩みを子孫へ伝える置書『赤松記』を著し、嘉吉の乱から一族の再興、浦上氏の台頭、家中の内紛、自家の由緒を書き残した。</t>
  </si>
  <si>
    <t>鳥居|職種</t>
  </si>
  <si>
    <t>とりい|もとたね</t>
  </si>
  <si>
    <t>鳥居職種</t>
  </si>
  <si>
    <t>赤松家臣。義祐・則房父子の奉行人。所領安堵・軍役命令・人事を処理し、他家との取次も担当した。信長の中国攻めでは織田方との外交窓口となった。</t>
  </si>
  <si>
    <t>播磨浪人→1560赤松</t>
  </si>
  <si>
    <t>福原|長尭</t>
  </si>
  <si>
    <t>ふくはら|ながたか</t>
  </si>
  <si>
    <t>福原長尭</t>
  </si>
  <si>
    <t>豊臣家臣。三成の妹婿で府内城主。蔚山戦後、軍目付として黒田長政らを非難し、後に減封。関ヶ原では大垣城を守り、味方の内応後も抗戦して開城。伊勢朝熊山で切腹した。</t>
  </si>
  <si>
    <t>難波|泰興</t>
  </si>
  <si>
    <t>なんば|やすおき</t>
  </si>
  <si>
    <t>難波泰興</t>
  </si>
  <si>
    <t>赤松家臣。晴政の奉行人。祝融軒光慶・浦上政宗らと知行・寺社関係の奉行実務にあたった。</t>
  </si>
  <si>
    <t>小寺|則職</t>
  </si>
  <si>
    <t>こでら|のりもと</t>
  </si>
  <si>
    <t>小寺則職</t>
  </si>
  <si>
    <t>赤松家臣。御着城主。中播磨に勢力を持ち、黒田重隆が仕えた。のちに隠居して子・政職へ御着城主を譲った。</t>
  </si>
  <si>
    <t>小寺|政職</t>
  </si>
  <si>
    <t>こでら|まさもと</t>
  </si>
  <si>
    <t>小寺政職</t>
  </si>
  <si>
    <t>播磨御着城主。黒田孝高らを家臣に抱え、当初は織田氏に従った。しかし荒木村重の離反に同調して毛利方へ転じ、羽柴秀吉の播磨平定で御着城を失った。</t>
  </si>
  <si>
    <t>小寺則職の子</t>
  </si>
  <si>
    <t>小寺|氏職</t>
  </si>
  <si>
    <t>こでら|うじもと</t>
  </si>
  <si>
    <t>小寺氏職</t>
  </si>
  <si>
    <t>小寺政職の子。御着城を追われて備後鞆へ退いた。父の死後に秀吉の許しを得て黒田孝高に招かれ、豊前・筑前へ従った。晩年は太宰府で連歌や茶に親しんだ。</t>
  </si>
  <si>
    <t>小寺政職の子</t>
  </si>
  <si>
    <t>黒田|重隆</t>
  </si>
  <si>
    <t>くろだ|しげたか</t>
  </si>
  <si>
    <t>黒田重隆</t>
  </si>
  <si>
    <t>小寺家臣。姫路城主。黒田孝高の祖父。小寺氏のもとで城を預かり、子・職隆とともに姫路城を改修して黒田氏の播磨の基盤を築いた。のちに家督と城を職隆へ譲って隠居した。</t>
  </si>
  <si>
    <t>黒田|満隆</t>
  </si>
  <si>
    <t>くろだ|みつたか</t>
  </si>
  <si>
    <t>黒田満隆</t>
  </si>
  <si>
    <t>1545:小寺|職隆:こでら|もとたか/1580:黒田|0:くろだ|0</t>
  </si>
  <si>
    <t>小寺家臣。姫路城主。重隆の子。孝高に家督を譲り国府山城へ移った。孝高とともに信長を支持し、主君・小寺政職に織田方への帰属を進言したが、政職は毛利方についた。</t>
  </si>
  <si>
    <t>黒田重隆の子</t>
  </si>
  <si>
    <t>小寺|孝高</t>
  </si>
  <si>
    <t>こでら|よしたか</t>
  </si>
  <si>
    <t>小寺孝高</t>
  </si>
  <si>
    <t>1580:黒田|0:くろだ|0/1593:0|如水:0|じょすい</t>
  </si>
  <si>
    <t>黒田官兵衛。姫路城主。主君・小寺政職に織田方への帰属を説き、秀吉に姫路城を提供。有岡城で幽閉されたが救出後も中国・四国・九州平定を支え、豊前で中津城を築いた。</t>
  </si>
  <si>
    <t>退き巧者|謀将</t>
  </si>
  <si>
    <t>黒田満隆の子。別名：黒田孝高、黒田官兵衛、黒田如水</t>
  </si>
  <si>
    <t>kuroda_yoshitaka.webp|1580:kuroda_yoshitaka2.webp</t>
  </si>
  <si>
    <t>黒田|長政</t>
  </si>
  <si>
    <t>くろだ|ながまさ</t>
  </si>
  <si>
    <t>黒田長政</t>
  </si>
  <si>
    <t>豊臣家臣。関ヶ原では東軍に属し、吉川広家らへの調略を進めて三成勢を破った。戦後は筑前を領し、父・孝高とともに名島城に代わる福岡城を築いて城下町を整えた。</t>
  </si>
  <si>
    <t>黒田孝高の子</t>
  </si>
  <si>
    <t>黒田|忠之</t>
  </si>
  <si>
    <t>くろだ|ただゆき</t>
  </si>
  <si>
    <t>黒田忠之</t>
  </si>
  <si>
    <t>福岡藩2代藩主。重臣・栗山利章との対立から黒田騒動が起こったが、幕府の裁定で改易を免れた。島原の乱では藩兵を率いて出陣し、原城を包囲して総攻撃にも加わった。</t>
  </si>
  <si>
    <t>黒田長政の子</t>
  </si>
  <si>
    <t>黒田|一成</t>
  </si>
  <si>
    <t>くろだ|かずしげ</t>
  </si>
  <si>
    <t>黒田一成</t>
  </si>
  <si>
    <t>黒田家臣。関ヶ原前の合渡川合戦で黒田勢の一番乗りを果たし、筑前三奈木一万二千石を領した。黒田騒動では忠之を擁護して幕府から藩政を任され、島原の乱にも出陣した。</t>
  </si>
  <si>
    <t>#65ff00</t>
  </si>
  <si>
    <t>5|29|30|52|91</t>
  </si>
  <si>
    <t>黒田孝高の養子</t>
  </si>
  <si>
    <t>黒田|利則</t>
  </si>
  <si>
    <t>くろだ|としのり</t>
  </si>
  <si>
    <t>黒田利則</t>
  </si>
  <si>
    <t>黒田家臣。孝高の弟。秀吉・秀長に仕えたのちに黒田家へ戻り、朝鮮出兵や関ヶ原に従軍。筑前入国時には長政の名代として名島城を受け取り、津屋崎一万二千石を領した。</t>
  </si>
  <si>
    <t>黒田満隆の子</t>
  </si>
  <si>
    <t>井上|之房</t>
  </si>
  <si>
    <t>いのうえ|ゆきふさ</t>
  </si>
  <si>
    <t>井上之房</t>
  </si>
  <si>
    <t>黒田家臣。職隆から忠之まで四代に仕え、小田原・朝鮮の役に従軍した。石垣原で吉弘統幸と槍を合わせ打ち勝った。黒崎城を築き1万6千石を領した。黒田二十四騎の一人。</t>
  </si>
  <si>
    <t>4|8|29|88|96</t>
  </si>
  <si>
    <t>菅|正利</t>
  </si>
  <si>
    <t>かん|まさとし</t>
  </si>
  <si>
    <t>菅正利</t>
  </si>
  <si>
    <t>黒田家臣。黒田二十四騎の一人。賤ヶ岳で初陣。関ヶ原では島左近の部隊を鉄砲で狙撃し、打撃を与えた。筑前入国後は三千石を領し、怡土・志摩両郡の代官を務めた。</t>
  </si>
  <si>
    <t>#87ff00</t>
  </si>
  <si>
    <t>栗山|利安</t>
  </si>
  <si>
    <t>5|6|30|31|66|68</t>
  </si>
  <si>
    <t>くりやま|としやす</t>
  </si>
  <si>
    <t>栗山利安</t>
  </si>
  <si>
    <t>黒田家臣。孝高・長政父子に仕えた。有岡城に幽閉された孝高をたびたび訪ね、落城時に母里友信と救出。筑前入国後は左右良城を預かり、一万五千石を領した。</t>
  </si>
  <si>
    <t>別名：栗山善助</t>
  </si>
  <si>
    <t>栗山|利章</t>
  </si>
  <si>
    <t>くりやま|としあきら</t>
  </si>
  <si>
    <t>栗山利章</t>
  </si>
  <si>
    <t>福岡藩家老。二代藩主・黒田忠之と対立し、幕府役人に忠之の謀反の疑いを訴えて黒田騒動へ発展。将軍裁定で藩は存続したが、自身は盛岡藩預けとなった。</t>
  </si>
  <si>
    <t>31|41|66|89|93</t>
  </si>
  <si>
    <t>栗山利安の子。別名：栗山大膳</t>
  </si>
  <si>
    <t>村田|吉次</t>
  </si>
  <si>
    <t>むらた|よしつぐ</t>
  </si>
  <si>
    <t>村田吉次</t>
  </si>
  <si>
    <t>黒田家臣。黒田二十四騎の一人。幼年から黒田家に仕え、朝鮮出兵に従軍して長政から朱柄の槍を許された。関ヶ原では如水に従い九州各地を転戦し、のちに村田へ改姓した。</t>
  </si>
  <si>
    <t>母里|友信</t>
  </si>
  <si>
    <t>もり|とものぶ</t>
  </si>
  <si>
    <t>母里友信</t>
  </si>
  <si>
    <t>黒田家臣。母里太兵衛。孝高・長政父子に仕えた家老。福島正則との酒宴で名槍「日本号」を得た。関ヶ原では大坂から黒田家の女性を脱出させ、江戸城普請にも従事した。</t>
  </si>
  <si>
    <t>猛将</t>
  </si>
  <si>
    <t>別名：母里太兵衛</t>
  </si>
  <si>
    <t>安芸|元泰</t>
  </si>
  <si>
    <t>あき|もとやす</t>
  </si>
  <si>
    <t>安芸元泰</t>
  </si>
  <si>
    <t>6|30|89|93|229</t>
  </si>
  <si>
    <t>土佐国衆。安芸城主。安芸元親の子。細川政元から偏諱を受け、安芸氏を率いて土佐東部に勢力を保った。嫡子・泰親に先立たれた。</t>
  </si>
  <si>
    <t>安芸|国虎</t>
  </si>
  <si>
    <t>あき|くにとら</t>
  </si>
  <si>
    <t>安芸国虎</t>
  </si>
  <si>
    <t>土佐国衆。安芸城主。長宗我部元親と土佐東部の支配を巡って争い、侵攻を受けて籠城した。家臣の離反で抗戦が困難になると、城兵の助命を条件に降伏して自害した。</t>
  </si>
  <si>
    <t>安芸元泰の子</t>
  </si>
  <si>
    <t>安芸|弘恒</t>
  </si>
  <si>
    <t>あき|ひろつね</t>
  </si>
  <si>
    <t>安芸弘恒</t>
  </si>
  <si>
    <t>安芸国虎の子。安芸城落城後に板西城へ移り、赤沢信濃守の娘を娶った。板西城三人衆の一人として赤沢信濃守に仕え、赤沢氏没落後は犬伏に住み農民となった。</t>
  </si>
  <si>
    <t>安芸国虎の子</t>
  </si>
  <si>
    <t>安芸|家友</t>
  </si>
  <si>
    <t>あき|いえとも</t>
  </si>
  <si>
    <t>安芸家友</t>
  </si>
  <si>
    <t>土佐の安芸氏一門。成山で製紙に取り組み七色紙を創製。山内氏の土佐入国時に献上し、給田一町歩・幡多郡代官役・御用紙方役を与えられた。</t>
  </si>
  <si>
    <t>59|63|231|232|237|248|249</t>
  </si>
  <si>
    <t>有沢|重親</t>
  </si>
  <si>
    <t>ありさわ|しげちか</t>
  </si>
  <si>
    <t>有沢重親</t>
  </si>
  <si>
    <t>安芸家臣。家老。主君・安芸国虎が長宗我部元親の侵攻を受け、安芸城に籠城した。国虎は城兵を救うため降伏して浄貞寺で自刃し、重親も殉死した。</t>
  </si>
  <si>
    <t>馬路|長正</t>
  </si>
  <si>
    <t>うまじ|ながまさ</t>
  </si>
  <si>
    <t>馬路長正</t>
  </si>
  <si>
    <t>#0026ff</t>
  </si>
  <si>
    <t>32|62|63|213|248</t>
  </si>
  <si>
    <t>馬路|隆正</t>
  </si>
  <si>
    <t>うまじ|たかまさ</t>
  </si>
  <si>
    <t>馬路隆正</t>
  </si>
  <si>
    <t>馬路長正の子</t>
  </si>
  <si>
    <t>大野家|貞義</t>
  </si>
  <si>
    <t>おおのや|さだよし</t>
  </si>
  <si>
    <t>大野家貞義</t>
  </si>
  <si>
    <t>土佐国衆。佐喜浜城主。寺社建築を担った大工棟梁の家柄。長宗我部元親の東部侵攻に繰り返し抗戦し、佐喜浜へ侵入した元親軍を迎撃した。</t>
  </si>
  <si>
    <t>黒岩|種直</t>
  </si>
  <si>
    <t>くろいわ|たねなお</t>
  </si>
  <si>
    <t>黒岩種直</t>
  </si>
  <si>
    <t>#2600ff</t>
  </si>
  <si>
    <t>長宗我部家臣。黒岩越前守の子。安芸氏滅亡後に元親へ仕え、阿波中富川合戦では十河存保軍と戦った。長宗我部氏の阿波進出に従軍した。</t>
  </si>
  <si>
    <t>32|66|231|249</t>
  </si>
  <si>
    <t>畑山|元氏</t>
  </si>
  <si>
    <t>はたやま|もとうじ</t>
  </si>
  <si>
    <t>畑山元氏</t>
  </si>
  <si>
    <t>安芸家臣。幼少の安芸国虎を父・元明らと補佐した。長宗我部元親の圧迫で所領を失うと、国虎の遺児・千寿丸を託されて阿波へ逃れ、その保護にあたった。</t>
  </si>
  <si>
    <t>矢野|満俊</t>
  </si>
  <si>
    <t>やの|みつとし</t>
  </si>
  <si>
    <t>矢野満俊</t>
  </si>
  <si>
    <t>矢野|藤平</t>
  </si>
  <si>
    <t>6|37|41|89|232|235|248|249</t>
  </si>
  <si>
    <t>やの|ふじひら</t>
  </si>
  <si>
    <t>矢野藤平</t>
  </si>
  <si>
    <t>矢野満俊の子</t>
  </si>
  <si>
    <t>北川|道清</t>
  </si>
  <si>
    <t>きたがわ|みちきよ</t>
  </si>
  <si>
    <t>北川道清</t>
  </si>
  <si>
    <t>安芸氏家臣。北川郷の国衆。烏ヶ森城主。長宗我部元親が安芸氏へ侵攻すると、烏ヶ森城を守って抵抗した。城は長宗我部勢の攻撃で落ちた。</t>
  </si>
  <si>
    <t>安田|親信</t>
  </si>
  <si>
    <t>やすだ|ちかのぶ</t>
  </si>
  <si>
    <t>安田親信</t>
  </si>
  <si>
    <t>安田|鑑信</t>
  </si>
  <si>
    <t>やすだ|かねのぶ</t>
  </si>
  <si>
    <t>安田鑑信</t>
  </si>
  <si>
    <t>32|59|231</t>
  </si>
  <si>
    <t>安田親信の子。安芸→長宗我部</t>
  </si>
  <si>
    <t>安田|泰綱</t>
  </si>
  <si>
    <t>やすだ|やすつな</t>
  </si>
  <si>
    <t>安田泰綱</t>
  </si>
  <si>
    <t>長宗我部家臣。安田城主。安田鑑信の子。長宗我部盛親に従い関ヶ原合戦で戦功を挙げた。大坂の陣にも豊臣方として参戦し、落城後は和泉へ逃れて剃髪した。</t>
  </si>
  <si>
    <t>安田鑑信の子。安芸→長宗我部</t>
  </si>
  <si>
    <t>安岡|重賢</t>
  </si>
  <si>
    <t>やすおか|しげかた</t>
  </si>
  <si>
    <t>安岡重賢</t>
  </si>
  <si>
    <t>安芸家臣。吉良川城主。安岡氏14代。安芸郡東部を基盤とし、一条氏と関係を結んだ。中村で一条家から鐙を拝領した。</t>
  </si>
  <si>
    <t>#0022ff</t>
  </si>
  <si>
    <t>32|37|66|249</t>
  </si>
  <si>
    <t>安岡|道清</t>
  </si>
  <si>
    <t>やすおか|みちきよ</t>
  </si>
  <si>
    <t>安岡道清</t>
  </si>
  <si>
    <t>安岡重賢の子。安芸→長宗我部</t>
  </si>
  <si>
    <t>安岡|重義</t>
  </si>
  <si>
    <t>やすおか|しげよし</t>
  </si>
  <si>
    <t>安岡重義</t>
  </si>
  <si>
    <t>安芸家臣。吉良川城主。安芸国虎滅亡後も安芸東部の諸勢力と結び長宗我部元親に抗戦した。羽根坂で元親を迎撃するも敗れ、子・宗貞とともに降伏し長宗我部氏に従った。</t>
  </si>
  <si>
    <t>安岡|重盛</t>
  </si>
  <si>
    <t>やすおか|しげもり</t>
  </si>
  <si>
    <t>安岡重盛</t>
  </si>
  <si>
    <t>安芸家臣。奈半利城主。重義の弟。長宗我部元親の安芸侵攻で国虎方として戦い敗退。のちに安岡氏は奈半利庄を追われ、岡城も長宗我部氏の支配下へ移った。</t>
  </si>
  <si>
    <t>安岡重賢の子、安岡道清の養子。安芸→長宗我部</t>
  </si>
  <si>
    <t>秋月|文種</t>
  </si>
  <si>
    <t>あきづき|もんしゅ</t>
  </si>
  <si>
    <t>秋月文種</t>
  </si>
  <si>
    <t>筑前古処山城主。毛利氏と通じて大友氏に対抗したが、大友軍の攻撃を受け古処山城を失い、嫡男の晴種とともに敗死した。</t>
  </si>
  <si>
    <t>#2a00ff</t>
  </si>
  <si>
    <t>32|66|232|248</t>
  </si>
  <si>
    <t>秋月|晴種</t>
  </si>
  <si>
    <t>あきづき|はるたね</t>
  </si>
  <si>
    <t>秋月晴種</t>
  </si>
  <si>
    <t>秋月家嫡子。文種の子。大友宗麟軍の古処山城攻撃を受け、父とともに抗戦して敗れ討死した。城は陥落し、弟・種実は家臣に守られて脱出して毛利元就を頼った。</t>
  </si>
  <si>
    <t>秋月文種の子。家督</t>
  </si>
  <si>
    <t>秋月|種実</t>
  </si>
  <si>
    <t>あきづき|たねざね</t>
  </si>
  <si>
    <t>秋月種実</t>
  </si>
  <si>
    <t>秋月氏当主。大友軍に敗れて毛利元就を頼り、援助を得て古処山城を奪還した。大友氏と争い島津氏と結ぶが、秀吉の九州平定に降伏。筑前などの旧領を失い日向財部へ移った。</t>
  </si>
  <si>
    <t>1053003:240</t>
  </si>
  <si>
    <t>65|67s|99|252</t>
  </si>
  <si>
    <t>秋月|種長</t>
  </si>
  <si>
    <t>あきづき|たねなが</t>
  </si>
  <si>
    <t>秋月種長</t>
  </si>
  <si>
    <t>秋月氏当主。秀吉の九州平定後に日向財部三万石へ移され、関ヶ原では東軍に転じて本領を安堵された。のちに居城を櫛間から財部へ戻し、財部城に三層の櫓を建てた。</t>
  </si>
  <si>
    <t>秋月種実の子。家督</t>
  </si>
  <si>
    <t>秋月|元種</t>
  </si>
  <si>
    <t>あきづき|もとたね</t>
  </si>
  <si>
    <t>秋月元種</t>
  </si>
  <si>
    <t>1578:高橋|0:たかはし|0</t>
  </si>
  <si>
    <t>高橋元種。日向縣領主。九州平定後に五万三千石を領して松尾城へ入る。五ヶ瀬川と大瀬川に挟まれた地に縣城を築き、城東に南町・中町・北町を整えて城下町の基礎を築いた。</t>
  </si>
  <si>
    <t>秋月種実の子、高橋鑑種の養子</t>
  </si>
  <si>
    <t>秋月|種冬</t>
  </si>
  <si>
    <t>#3700ff</t>
  </si>
  <si>
    <t>あきづき|たねふゆ</t>
  </si>
  <si>
    <t>46|58|65|67|233</t>
  </si>
  <si>
    <t>秋月種冬</t>
  </si>
  <si>
    <t>1578:高橋|0:たかはし|0/1602:大庭|源馬:おおば|げんば</t>
  </si>
  <si>
    <t>秋月氏一門。文種の子。兄・種実の旧領回復後、高橋鑑種の養子となり豊前小倉城へ入った。高橋氏の一員として兄・種実らとともに大友氏に対抗した。</t>
  </si>
  <si>
    <t>秋月文種の子、高橋鑑種の養子</t>
  </si>
  <si>
    <t>長野|鑑良</t>
  </si>
  <si>
    <t>ながの|かねよし</t>
  </si>
  <si>
    <t>長野鑑良</t>
  </si>
  <si>
    <t>秋月文種の四男</t>
  </si>
  <si>
    <t>秋月|種貞</t>
  </si>
  <si>
    <t>46|99|252</t>
  </si>
  <si>
    <t>あきづき|たねさだ</t>
  </si>
  <si>
    <t>秋月種貞</t>
  </si>
  <si>
    <t>長野鑑良の子、秋月種長の養子</t>
  </si>
  <si>
    <t>秋月|種春</t>
  </si>
  <si>
    <t>あきづき|たねはる</t>
  </si>
  <si>
    <t>秋月種春</t>
  </si>
  <si>
    <t>日向高鍋藩二代藩主。種貞の子。病弱な父・種貞に代わり、祖父・種長の跡を継いだ。門閥譜代層の抗争で藩政が動揺する中、串間神社を再興した。</t>
  </si>
  <si>
    <t>秋月種貞の子、秋月種長の養子。家督</t>
  </si>
  <si>
    <t>秋月|種信</t>
  </si>
  <si>
    <t>あきづき|たねのぶ</t>
  </si>
  <si>
    <t>秋月種信</t>
  </si>
  <si>
    <t>日向高鍋藩三代藩主。種春の子。家臣団を統制し領内支配を整えて藩政を固め、高鍋城を修復。財部を高鍋と改称した。</t>
  </si>
  <si>
    <t>#001dff</t>
  </si>
  <si>
    <t>10|37|41|66|234</t>
  </si>
  <si>
    <t>秋月種春の子。家督</t>
  </si>
  <si>
    <t>井田|親之</t>
  </si>
  <si>
    <t>いだ|ちかゆき</t>
  </si>
  <si>
    <t>井田親之</t>
  </si>
  <si>
    <t>井田|親氏</t>
  </si>
  <si>
    <t>いだ|ちかうじ</t>
  </si>
  <si>
    <t>井田親氏</t>
  </si>
  <si>
    <t>秋月家臣。石垣山の戦いで大友方の戸次道雪・高橋紹運勢と戦ったが敗れ、討死した。</t>
  </si>
  <si>
    <t>64|67|69|233|234|252</t>
  </si>
  <si>
    <t>井田親之の子</t>
  </si>
  <si>
    <t>板並|忠成</t>
  </si>
  <si>
    <t>いたなみ|ただなり</t>
  </si>
  <si>
    <t>板並忠成</t>
  </si>
  <si>
    <t>秋月家臣。阿弥陀ヶ峰城主。種実の重臣として種長の初陣に従い大友勢と戦った。秀吉の九州出兵が迫ると島津氏への使者となり、援軍を要請した。</t>
  </si>
  <si>
    <t>板並|長常</t>
  </si>
  <si>
    <t>いたなみ|ながつね</t>
  </si>
  <si>
    <t>板並長常</t>
  </si>
  <si>
    <t>板並忠成の子、秋月種実の養子</t>
  </si>
  <si>
    <t>#0015ff</t>
  </si>
  <si>
    <t>10|37|58|64|69|235</t>
  </si>
  <si>
    <t>内田|実久</t>
  </si>
  <si>
    <t>うちだ|さねひさ</t>
  </si>
  <si>
    <t>内田実久</t>
  </si>
  <si>
    <t>秋月家臣。種実の宿老。筑前の諸戦に従い大友氏と戦った。九州平定後に主家が日向高鍋へ移ると従い、高城の再興に携わって家老となった。</t>
  </si>
  <si>
    <t>内田|実頼</t>
  </si>
  <si>
    <t>うちだ|さねより</t>
  </si>
  <si>
    <t>内田実頼</t>
  </si>
  <si>
    <t>内田実久の子。内田四郎右衛門。家督</t>
  </si>
  <si>
    <t>#0019ff</t>
  </si>
  <si>
    <t>内田|実景</t>
  </si>
  <si>
    <t>58|60|64|252</t>
  </si>
  <si>
    <t>うちだ|さねもと</t>
  </si>
  <si>
    <t>内田実元</t>
  </si>
  <si>
    <t>内田実久の子。内田仁右衛門</t>
  </si>
  <si>
    <t>恵利|暢尭</t>
  </si>
  <si>
    <t>えり|のぶたか</t>
  </si>
  <si>
    <t>恵利暢尭</t>
  </si>
  <si>
    <t>秋月家重臣。秀吉の九州征伐に際し、主君・秋月種実へ和睦を進言。聞き入れられず、妻子を刺殺したのち切腹し、自らの死をもって抗戦を諫めた。</t>
  </si>
  <si>
    <t>河津|隆家</t>
  </si>
  <si>
    <t>かわづ|たかいえ</t>
  </si>
  <si>
    <t>河津隆家</t>
  </si>
  <si>
    <t>筑前国衆。西郷を拠点とする境目の領主。大内氏滅亡後は宗像氏貞と結び大友氏と対峙した。氏貞が大友氏と和睦すると、大友氏の命を受けた氏貞に誅伐された。</t>
  </si>
  <si>
    <t>64|66|234|232|235|237</t>
  </si>
  <si>
    <t>河津|氏澄</t>
  </si>
  <si>
    <t>かわづ|うじずみ</t>
  </si>
  <si>
    <t>河津氏澄</t>
  </si>
  <si>
    <t>1570:晴気|氏澄:はるき|うじずみ</t>
  </si>
  <si>
    <t>河津隆家の子</t>
  </si>
  <si>
    <t>熊井|久重</t>
  </si>
  <si>
    <t>くまい|ひさしげ</t>
  </si>
  <si>
    <t>熊井久重</t>
  </si>
  <si>
    <t>秋月家臣。岩石城の守将。秀吉の九州平定では蒲生氏郷・前田利長の攻撃を受け、芥田悪六兵衛らと籠城した。放火を伴う猛攻に抗したが岩石城は一日で落城した。</t>
  </si>
  <si>
    <t>#000cff</t>
  </si>
  <si>
    <t>32|37|59|60|64|247</t>
  </si>
  <si>
    <t>白井|種盛</t>
  </si>
  <si>
    <t>しらい|たねもり</t>
  </si>
  <si>
    <t>白井種盛</t>
  </si>
  <si>
    <t>高鍋藩家老。幼少の秋月種春のもとで藩政の実権を握り、藩命を装って坂田五郎左衛門を討たせ反対派を排除した。種重と藩政を主導し、上方下方騒動の発端を作った。</t>
  </si>
  <si>
    <t>内田実久の子</t>
  </si>
  <si>
    <t>白井|種重</t>
  </si>
  <si>
    <t>しらい|たねしげ</t>
  </si>
  <si>
    <t>白井種重</t>
  </si>
  <si>
    <t>高鍋藩家老。知行借り上げを進めて反対派と対立し、一派は上方、坂田大学らは下方と呼ばれて長い抗争となった。秋月姓を無断で称したことも対立を深めた。</t>
  </si>
  <si>
    <t>37|58|60|233|234|237</t>
  </si>
  <si>
    <t>白井種盛の子</t>
  </si>
  <si>
    <t>福武|道恩</t>
  </si>
  <si>
    <t>ふくたけ|どうおん</t>
  </si>
  <si>
    <t>福武道恩</t>
  </si>
  <si>
    <t>秋月家臣。福嶽城など秋月二十四城の守将を務めた。秀吉の九州征伐では種実の降礼使として秀吉の陣へ赴いた。降伏を許されず帰陣し、その結果を種実父子へ伝えた。</t>
  </si>
  <si>
    <t>別名：深江美濃守</t>
  </si>
  <si>
    <t>宗像|氏貞</t>
  </si>
  <si>
    <t>むなかた|うじさだ</t>
  </si>
  <si>
    <t>宗像氏貞</t>
  </si>
  <si>
    <t>宗像大社大宮司・筑前国衆。毛利氏の援助で宗像地方を大友氏から奪回し、情勢に応じて大友氏とも和した。辺津宮本殿を再建するなど領内神社の復興を進めた。</t>
  </si>
  <si>
    <t>64|233|237|247</t>
  </si>
  <si>
    <t>浅井|忠政</t>
  </si>
  <si>
    <t>あざい|ただまさ</t>
  </si>
  <si>
    <t>浅井忠政</t>
  </si>
  <si>
    <t>浅井|直政</t>
  </si>
  <si>
    <t>あざい|なおまさ</t>
  </si>
  <si>
    <t>浅井直政</t>
  </si>
  <si>
    <t>京極家臣。北近江浅井氏当主。忠政の子。母・慶集と竹生島へ田地を寄進。直政には男子がなく、同族直種の子・亮政を娘婿に迎え惣領家を継がせ、浅井氏の家督をつないだ。</t>
  </si>
  <si>
    <t>浅井忠政の子。家督</t>
  </si>
  <si>
    <t>浅井|亮政</t>
  </si>
  <si>
    <t>あざい|すけまさ</t>
  </si>
  <si>
    <t>浅井亮政</t>
  </si>
  <si>
    <t>浅井氏当主。京極氏の家督争いに乗じて台頭し北近江の実権を握った。小谷城を築いて本拠とし、六角定頼の攻撃で美濃へ退いたが翌年北近江へ戻って実権を奪回した。</t>
  </si>
  <si>
    <t>32|63|210|213|237|247</t>
  </si>
  <si>
    <t>浅井直政の養子。家督</t>
  </si>
  <si>
    <t>浅井|久政</t>
  </si>
  <si>
    <t>あざい|ひさまさ</t>
  </si>
  <si>
    <t>浅井久政</t>
  </si>
  <si>
    <t>浅井氏2代当主。亮政の子。六角氏との戦いで劣勢となり、その影響下に入った。家臣の支持を得た長政に家督を譲って隠居。織田軍の小谷城攻めで城に残り、自害した。</t>
  </si>
  <si>
    <t>浅井亮政の子。家督</t>
  </si>
  <si>
    <t>azai_hisamasa.webp</t>
  </si>
  <si>
    <t>浅井|賢政</t>
  </si>
  <si>
    <t>あざい|かたまさ</t>
  </si>
  <si>
    <t>1561:0|長政:0|ながまさ</t>
  </si>
  <si>
    <t>浅井氏当主。家臣に推されて家督を継ぎ、六角氏から自立した。織田信長と同盟して市を娶るが、朝倉氏との関係を優先して離反。姉川で敗れ、小谷城落城時に自害した。</t>
  </si>
  <si>
    <t>浅井久政の子。別名：浅井長政。家督</t>
  </si>
  <si>
    <t>azai_nagamasa.webp</t>
  </si>
  <si>
    <t>浅井|輝政</t>
  </si>
  <si>
    <t>あざい|てるまさ</t>
  </si>
  <si>
    <t>浅井輝政</t>
  </si>
  <si>
    <t>浅井長政の嫡男。万福丸。諱不詳。小谷城落城後に捕らえられ、関ヶ原にて磔刑に処され、十歳で没した。父長政・祖父久政も小谷城で自害し、浅井氏は滅亡した。</t>
  </si>
  <si>
    <t>浅井長政の子。浅井万福丸。諱不詳。</t>
  </si>
  <si>
    <t>#2100ff</t>
  </si>
  <si>
    <t>59|60|237</t>
  </si>
  <si>
    <t>浅井賢政の子。家督。別名：浅井万福丸</t>
  </si>
  <si>
    <t>浅井|井頼</t>
  </si>
  <si>
    <t>あざい|いより</t>
  </si>
  <si>
    <t>浅井井頼</t>
  </si>
  <si>
    <t>浅井長政の子。小谷城落城後も生き延び、秀勝らに仕えた。関ヶ原後は生駒家に身を寄せ、大坂の陣では豊臣方として戦った。戦後は姉の初を頼って京極家の客分となった。</t>
  </si>
  <si>
    <t>浅井賢政の子</t>
  </si>
  <si>
    <t>浅井|政元</t>
  </si>
  <si>
    <t>あざい|まさもと</t>
  </si>
  <si>
    <t>浅井政元</t>
  </si>
  <si>
    <t>浅井久政の子</t>
  </si>
  <si>
    <t>浅井|清政</t>
  </si>
  <si>
    <t>あざい|きよまさ</t>
  </si>
  <si>
    <t>浅井清政</t>
  </si>
  <si>
    <t>#59ff00</t>
  </si>
  <si>
    <t>14s|46|65|98s|236s</t>
  </si>
  <si>
    <t>浅井忠政の子</t>
  </si>
  <si>
    <t>浅井|秀信</t>
  </si>
  <si>
    <t>あざい|ひでのぶ</t>
  </si>
  <si>
    <t>浅井秀信</t>
  </si>
  <si>
    <t>浅井家臣。浅井亮政の奉行人。竹生島の大工職相論や、竹生島・菅浦間の検断職・諸公事をめぐる相論を処理した。</t>
  </si>
  <si>
    <t>浅井清政の子</t>
  </si>
  <si>
    <t>浅井|亮親</t>
  </si>
  <si>
    <t>あざい|すけちか</t>
  </si>
  <si>
    <t>浅井亮親</t>
  </si>
  <si>
    <t>浅井秀信の子</t>
  </si>
  <si>
    <t>浅井|貞政</t>
  </si>
  <si>
    <t>あざい|さだまさ</t>
  </si>
  <si>
    <t>浅井貞政</t>
  </si>
  <si>
    <t>D8ff00</t>
  </si>
  <si>
    <t>10|58|67|234</t>
  </si>
  <si>
    <t>浅井|盛政</t>
  </si>
  <si>
    <t>あざい|もりまさ</t>
  </si>
  <si>
    <t>浅井盛政</t>
  </si>
  <si>
    <t>浅井貞政の子。浅井→藤堂→羽柴</t>
  </si>
  <si>
    <t>浅井|吉政</t>
  </si>
  <si>
    <t>あざい|よしまさ</t>
  </si>
  <si>
    <t>浅井吉政</t>
  </si>
  <si>
    <t>浅井盛政の子、浅井亮親の養子。浅井→藤堂→羽柴</t>
  </si>
  <si>
    <t>10|14|46s|58|69|97|236|252</t>
  </si>
  <si>
    <t>浅井|惟安</t>
  </si>
  <si>
    <t>あざい|これやす</t>
  </si>
  <si>
    <t>浅井惟安</t>
  </si>
  <si>
    <t>赤尾|清綱</t>
  </si>
  <si>
    <t>あかお|きよつな</t>
  </si>
  <si>
    <t>赤尾清綱</t>
  </si>
  <si>
    <t>浅井家臣。小谷城内に赤尾屋敷を構えた重臣。織田信長の小谷城攻めで浅井長政とともに敗れ、最期は自害した。</t>
  </si>
  <si>
    <t>赤尾|清冬</t>
  </si>
  <si>
    <t>あかいお|きよふゆ</t>
  </si>
  <si>
    <t>赤尾清冬</t>
  </si>
  <si>
    <t>浅井家臣。赤尾清綱の子。浅井長政に仕え、軍役を務めた。小谷城落城時には父とともに捕らえられたが、信長に助命された。</t>
  </si>
  <si>
    <t>赤尾清綱の子。浅井→宮部</t>
  </si>
  <si>
    <t>6|10|66|93|235</t>
  </si>
  <si>
    <t>阿閉|貞征</t>
  </si>
  <si>
    <t>あつじ|さだゆき</t>
  </si>
  <si>
    <t>阿閉貞征</t>
  </si>
  <si>
    <t>近江山本山城主。浅井長政に仕えたが、のちに織田信長へ降伏して織田方へ転じた。信長の死後は明智光秀に属し、山崎の戦いまで行動を共にした。</t>
  </si>
  <si>
    <t>浅井→羽柴→明智</t>
  </si>
  <si>
    <t>阿閉|貞大</t>
  </si>
  <si>
    <t>あつじ|さだひろ</t>
  </si>
  <si>
    <t>阿閉貞大</t>
  </si>
  <si>
    <t>浅井家臣。貞征の子。姉川合戦では父子で浅井方として戦った。のちに父子で織田信長に降った。本能寺の変後は明智光秀に与して長浜城を占拠し、山崎敗戦後に殺された。</t>
  </si>
  <si>
    <t>阿閉貞征の子。浅井→羽柴→明智</t>
  </si>
  <si>
    <t>雨森|良広</t>
  </si>
  <si>
    <t>あめのもり|よしひろ</t>
  </si>
  <si>
    <t>雨森良広</t>
  </si>
  <si>
    <t>41|67|69|93|97|234|235</t>
  </si>
  <si>
    <t>雨森|良里</t>
  </si>
  <si>
    <t>あめのもり|よしさと</t>
  </si>
  <si>
    <t>雨森良里</t>
  </si>
  <si>
    <t>雨森良広の子</t>
  </si>
  <si>
    <t>雨森|清定</t>
  </si>
  <si>
    <t>あめのもり|きよさだ</t>
  </si>
  <si>
    <t>雨森清定</t>
  </si>
  <si>
    <t>雨森良里の子</t>
  </si>
  <si>
    <t>雨森|良定</t>
  </si>
  <si>
    <t>あめのもり|よしさだ</t>
  </si>
  <si>
    <t>雨森良定</t>
  </si>
  <si>
    <t>雨森|清良</t>
  </si>
  <si>
    <t>あめのもり|きよよし</t>
  </si>
  <si>
    <t>雨森清良</t>
  </si>
  <si>
    <t>#61ff00</t>
  </si>
  <si>
    <t>10|14|55|67|93</t>
  </si>
  <si>
    <t>雨森良定の子</t>
  </si>
  <si>
    <t>雨森|清次</t>
  </si>
  <si>
    <t>あめのもり|きよつぐ</t>
  </si>
  <si>
    <t>雨森清次</t>
  </si>
  <si>
    <t>雨森良定の子。浅井→阿閉→明智</t>
  </si>
  <si>
    <t>雨森|清広</t>
  </si>
  <si>
    <t>あめのもり|きよひろ</t>
  </si>
  <si>
    <t>雨森清広</t>
  </si>
  <si>
    <t>松江藩士。牢人時代、島原・天草一揆に幕府方で参戦した。立花軍に陣を借り総攻撃前に敵陣近くへ忍び入り原城の地勢と距離を調べて絵図を作った。後に松平直政に仕えた。</t>
  </si>
  <si>
    <t>雨森清次の子。松平直政家臣</t>
  </si>
  <si>
    <t>安養寺|氏種</t>
  </si>
  <si>
    <t>あんようじ|うじたね</t>
  </si>
  <si>
    <t>#77ff00</t>
  </si>
  <si>
    <t>安養寺氏種</t>
  </si>
  <si>
    <t>6|10|31|41|97</t>
  </si>
  <si>
    <t>磯野|員昌</t>
  </si>
  <si>
    <t>いその|かずまさ</t>
  </si>
  <si>
    <t>磯野員昌</t>
  </si>
  <si>
    <t>浅井家臣。佐和山城主。姉川敗戦後に籠城し、織田軍の包囲に八か月耐えた。開城勧告を受けて信長に降り、高島郡を領した。のちに磯野城へ入り近江の支配にあたった。</t>
  </si>
  <si>
    <t>磯野|行信</t>
  </si>
  <si>
    <t>いその|ゆきのぶ</t>
  </si>
  <si>
    <t>磯野行信</t>
  </si>
  <si>
    <t>55|67|97|98|99s|101|236</t>
  </si>
  <si>
    <t>磯野員昌の子</t>
  </si>
  <si>
    <t>小堀|正次</t>
  </si>
  <si>
    <t>こぼり|まさつぐ</t>
  </si>
  <si>
    <t>小堀正次</t>
  </si>
  <si>
    <t>浅井家臣。のちに秀吉に仕え、秀長の重臣として紀伊・大和の支配を担った。関ヶ原後は家康に従い備中国奉行となり、郡ごとに代官を置いて掟書の発布と検地を行った。</t>
  </si>
  <si>
    <t>磯野員昌の娘婿。磯野→羽柴→徳川</t>
  </si>
  <si>
    <t>小堀|政一</t>
  </si>
  <si>
    <t>こぼり|まさかず</t>
  </si>
  <si>
    <t>小堀政一</t>
  </si>
  <si>
    <t>江戸幕府の伏見奉行。備中国奉行を経て駿府城・二条城・禁裏などの作事奉行を務めた。将軍家の茶湯指南として茶道に独自の美意識を取り入れ、遠州流の祖となった。</t>
  </si>
  <si>
    <t>#0010ff</t>
  </si>
  <si>
    <t>小堀正次の子。磯野→羽柴→徳川</t>
  </si>
  <si>
    <t>14|67|99s</t>
  </si>
  <si>
    <t>遠藤|直経</t>
  </si>
  <si>
    <t>えんどう|なおつね</t>
  </si>
  <si>
    <t>遠藤直経</t>
  </si>
  <si>
    <t>浅井家臣。長政に仕えた。姉川合戦の前年、多賀大社へ三十六歌仙絵を奉納し戦勝と武運を祈願。姉川では浅井方として織田・徳川連合軍と交戦し、討死した。</t>
  </si>
  <si>
    <t>小川|祐忠</t>
  </si>
  <si>
    <t>おがわ|すけただ</t>
  </si>
  <si>
    <t>小川祐忠</t>
  </si>
  <si>
    <t>豊臣家臣。近江出身。伊予国府城七万石を領した。関ヶ原では西軍から東軍へ転じ、大谷吉継隊を攻め、佐和山城攻めにも加わった。戦後は所領を没収された。</t>
  </si>
  <si>
    <t>海北|綱親</t>
  </si>
  <si>
    <t>かいほう|つなちか</t>
  </si>
  <si>
    <t>海北綱親</t>
  </si>
  <si>
    <t>浅井氏の重臣。桃山時代の画家・海北友松の父。</t>
  </si>
  <si>
    <t>#5dff00</t>
  </si>
  <si>
    <t>14|99s|101</t>
  </si>
  <si>
    <t>垣見|一直</t>
  </si>
  <si>
    <t>かきみ|かずなお</t>
  </si>
  <si>
    <t>垣見一直</t>
  </si>
  <si>
    <t>豊臣家臣。豊後富来城主。慶長の役では軍目付として朝鮮へ渡り、長宗我部元親らと泗川倭城を普請。関ヶ原では西軍に属して大垣城を守り、敗戦後に相良長毎らに殺害された。</t>
  </si>
  <si>
    <t>朽木|稙綱</t>
  </si>
  <si>
    <t>くつき|たねつな</t>
  </si>
  <si>
    <t>朽木稙綱</t>
  </si>
  <si>
    <t>朽木氏当主。近江朽木谷を領した幕府奉公衆。兵乱を避けた十二代将軍足利義晴を迎え、岩神館を造営した。義晴の三年に及ぶ朽木滞在を支え、将軍家の避難拠点を提供した。</t>
  </si>
  <si>
    <t>朽木|晴綱</t>
  </si>
  <si>
    <t>くつき|はるつな</t>
  </si>
  <si>
    <t>朽木晴綱</t>
  </si>
  <si>
    <t>朽木氏当主。近江朽木谷を領し室町将軍家に仕えた。田中頼綱とは山木の伐採を巡り争った。足利義輝が朽木谷へ移ると滞在を受け入れ、将軍家の拠点を確保した。</t>
  </si>
  <si>
    <t>#50ff00</t>
  </si>
  <si>
    <t>13|14|98</t>
  </si>
  <si>
    <t>朽木稙綱の子</t>
  </si>
  <si>
    <t>朽木|元綱</t>
  </si>
  <si>
    <t>くつき|もとつな</t>
  </si>
  <si>
    <t>朽木元綱</t>
  </si>
  <si>
    <t>近江朽木谷の国衆。金ヶ崎撤退時の信長を助けた。秀吉の蔵入地代官を務め、関ヶ原では西軍から東軍へ転じた。戦後、家康から朽木の旧領九千五百石余を安堵された。</t>
  </si>
  <si>
    <t>朽木晴綱の子</t>
  </si>
  <si>
    <t>朽木|宣綱</t>
  </si>
  <si>
    <t>くつき|のぶつな</t>
  </si>
  <si>
    <t>朽木宣綱</t>
  </si>
  <si>
    <t>朽木元綱の長男。秀吉に仕え、のちに徳川氏に従った。父の隠居で家督を継いだ。近江朽木荘など九千五百石余のうち六千四百石余を領して旗本となり、交代寄合に列した。</t>
  </si>
  <si>
    <t>朽木元綱の子</t>
  </si>
  <si>
    <t>毛屋|武久</t>
  </si>
  <si>
    <t>けや|たけひさ</t>
  </si>
  <si>
    <t>毛屋武久</t>
  </si>
  <si>
    <t>黒田家臣。近江出身。諸家を歴仕したのちに黒田家に仕え、黒田二十四騎に数えられた。関ヶ原では物見として敵勢を見極め、徳川家康へ報告して賞された。</t>
  </si>
  <si>
    <t>54|71|100s|101|245</t>
  </si>
  <si>
    <t>新庄|直昌</t>
  </si>
  <si>
    <t>しんじょう|なおまさ</t>
  </si>
  <si>
    <t>新庄直昌</t>
  </si>
  <si>
    <t>浅井→織田→羽柴→徳川</t>
  </si>
  <si>
    <t>新庄|直頼</t>
  </si>
  <si>
    <t>しんじょう|なおより</t>
  </si>
  <si>
    <t>新庄直頼</t>
  </si>
  <si>
    <t>浅井家臣。朝妻城主。姉川では第四陣を率いて戦った。浅井氏滅亡前後に信長、のちに秀吉へ仕え、関ヶ原で西軍に属して改易。赦免後は常陸麻生三万三百石の藩主となった。</t>
  </si>
  <si>
    <t>新庄直昌の子。浅井→織田→羽柴→徳川</t>
  </si>
  <si>
    <t>新庄|直定</t>
  </si>
  <si>
    <t>しんじょう|なおさだ</t>
  </si>
  <si>
    <t>8|12|13|45|71</t>
  </si>
  <si>
    <t>新庄直定</t>
  </si>
  <si>
    <t>新庄直頼の長男。父とともに関ヶ原で西軍に属し伊賀上野城を占拠した。戦後は徳川氏に仕え常陸麻生藩主を継ぎ、大坂両陣では直好と出陣。奏者番も務めた。</t>
  </si>
  <si>
    <t>新庄直頼の子。浅井→織田→羽柴→徳川</t>
  </si>
  <si>
    <t>堀|秀信</t>
  </si>
  <si>
    <t>ほり|ひでのぶ</t>
  </si>
  <si>
    <t>堀秀信</t>
  </si>
  <si>
    <t>常陸麻生藩主・新庄直頼の三男。徳川家に出仕し、家禄千石で江戸城警護を担う御書院番士となった。江戸では数寄屋橋御門内に屋敷を構え、幕府の旗本として勤めた。</t>
  </si>
  <si>
    <t>新庄直頼の子、堀秀村の養子。秀頼→徳川秀忠→家光</t>
  </si>
  <si>
    <t>新庄|直忠</t>
  </si>
  <si>
    <t>しんじょう|なおただ</t>
  </si>
  <si>
    <t>新庄直忠</t>
  </si>
  <si>
    <t>新庄直昌の次男。兄・直頼とともに秀吉に仕え朝鮮出兵へ従軍。近江・伊勢に一万四千六百石を領した。関ヶ原後に失領するが家康に召し出され、幕府直轄領の代官となった。</t>
  </si>
  <si>
    <t>#d0ff00</t>
  </si>
  <si>
    <t>12|13|54</t>
  </si>
  <si>
    <t>藤堂|忠高</t>
  </si>
  <si>
    <t>とうどう|ただたか</t>
  </si>
  <si>
    <t>藤堂忠高</t>
  </si>
  <si>
    <t>藤堂|虎高</t>
  </si>
  <si>
    <t>とうどう|とらたか</t>
  </si>
  <si>
    <t>藤堂虎高</t>
  </si>
  <si>
    <t>45|54|71|100</t>
  </si>
  <si>
    <t>藤堂忠高の婿養子。武田信虎→浅井→津田信澄→羽柴秀長</t>
  </si>
  <si>
    <t>藤堂|高虎</t>
  </si>
  <si>
    <t>とうどう|たかとら</t>
  </si>
  <si>
    <t>藤堂高虎</t>
  </si>
  <si>
    <t>豊臣秀長に仕え、秀吉の直臣として大名となる。関ヶ原で東軍に属し今治を領した。膳所・江戸城の築城に携わり、伊賀・伊勢で津城と城下を整備。大坂の陣でも先鋒を務めた。</t>
  </si>
  <si>
    <t>藤堂虎高の子。浅井→津田信澄→羽柴秀長→徳川秀忠</t>
  </si>
  <si>
    <t>toudou_takatora.webp|1596:toudou_takatora2.webp</t>
  </si>
  <si>
    <t>藤堂|高次</t>
  </si>
  <si>
    <t>とうどう|たかつぐ</t>
  </si>
  <si>
    <t>藤堂高次</t>
  </si>
  <si>
    <t>津藩二代藩主。領内の凶作後、西島八兵衛に雲出井の開削を命じ、十三か村の水田への灌漑を実現した。新田開発を進め藤堂焼も保護し、のちに高久へ家督を譲った。</t>
  </si>
  <si>
    <t>45|57|100</t>
  </si>
  <si>
    <t>藤堂高虎の子</t>
  </si>
  <si>
    <t>藤堂|高刑</t>
  </si>
  <si>
    <t>とうどう|たかのり</t>
  </si>
  <si>
    <t>藤堂高刑</t>
  </si>
  <si>
    <t>藤堂家臣。高虎の甥。藤堂仁右衛門家初代。朝鮮出兵や関ヶ原で軍功を挙げた。大坂夏の陣では八尾で長宗我部盛親軍と激戦を繰り広げ、藤堂勢の将兵とともに討死した。</t>
  </si>
  <si>
    <t>藤堂高虎の猶子</t>
  </si>
  <si>
    <t>野村|直隆</t>
  </si>
  <si>
    <t>のむら|なおたか</t>
  </si>
  <si>
    <t>野村直隆</t>
  </si>
  <si>
    <t>浅井家臣。横山城を守り、国友で宮部継潤を撃退。浅井氏滅亡後は秀吉の鉄砲頭となり国友二万石を領し、小田原攻めに参加した。関ヶ原では西軍に属した。</t>
  </si>
  <si>
    <t>8|12|48|54|100</t>
  </si>
  <si>
    <t>樋口|直房</t>
  </si>
  <si>
    <t>ひぐち|なおふさ</t>
  </si>
  <si>
    <t>樋口直房</t>
  </si>
  <si>
    <t>浅井家臣。堀秀村と長比城・上平寺城を守り、美濃国境を塞いだ。信長の調略を受けて内応し両城を開城した。竹生島宝厳寺領と上平寺領の諸公事・課役免除も命じた。</t>
  </si>
  <si>
    <t>堀|秀基</t>
  </si>
  <si>
    <t>ほり|ひでもと</t>
  </si>
  <si>
    <t>堀秀基</t>
  </si>
  <si>
    <t>#55ff00</t>
  </si>
  <si>
    <t>12|13s|45|48|78s</t>
  </si>
  <si>
    <t>堀|秀村</t>
  </si>
  <si>
    <t>ほり|ひでむら</t>
  </si>
  <si>
    <t>堀秀村</t>
  </si>
  <si>
    <t>浅井家臣。鎌刃城主。木下藤吉郎の説得で織田方に転じ、信長から湖北支配を任された。坂田郡から竹生島・菅浦まで支配を及ぼし、浅井氏滅亡後に改易され鎌刃城も廃された。</t>
  </si>
  <si>
    <t>堀秀基の子</t>
  </si>
  <si>
    <t>三田村|国定</t>
  </si>
  <si>
    <t>みたむら|くにさだ</t>
  </si>
  <si>
    <t>三田村国定</t>
  </si>
  <si>
    <t>浅井家臣。三田村城主。浅井長政の初陣では佐和山表への先陣を願い出たが許されず、のちに横山城の守将を務めた。兵学・馬術に優れ、浅井家中で重きをなした。</t>
  </si>
  <si>
    <t>3|4|7|180</t>
  </si>
  <si>
    <t>宮部|継潤</t>
  </si>
  <si>
    <t>みやべ|けいじゅん</t>
  </si>
  <si>
    <t>宮部継潤</t>
  </si>
  <si>
    <t>元比叡山僧。浅井氏を経て秀吉に仕え、鳥取城攻めで雁金尾城を奪い補給路を断った。鳥取城主となって城下経営を進め、本能寺の変後も因幡に留まり吉川氏を牽制した。</t>
  </si>
  <si>
    <t>宮部|長房</t>
  </si>
  <si>
    <t>みやべ|ながふさ</t>
  </si>
  <si>
    <t>宮部長房</t>
  </si>
  <si>
    <t>11|44|73|180</t>
  </si>
  <si>
    <t>豊臣家臣。因幡鳥取城主。文禄の役で朝鮮へ渡海した。関ヶ原では西軍に属して大津城を攻め、敗戦後に改易。南部利直に預けられ、盛岡で没した。</t>
  </si>
  <si>
    <t>宮部継潤の子。浅井家→織田→羽柴</t>
  </si>
  <si>
    <t>朝倉|為景</t>
  </si>
  <si>
    <t>あさくら|ためかげ</t>
  </si>
  <si>
    <t>朝倉為景</t>
  </si>
  <si>
    <t>朝倉|教景</t>
  </si>
  <si>
    <t>あさくら|のりかげ</t>
  </si>
  <si>
    <t>朝倉教景</t>
  </si>
  <si>
    <t>7|44|57</t>
  </si>
  <si>
    <t>朝倉為景の子</t>
  </si>
  <si>
    <t>朝倉|家景</t>
  </si>
  <si>
    <t>あさくら|いえかげ</t>
  </si>
  <si>
    <t>朝倉家景</t>
  </si>
  <si>
    <t>11|48</t>
  </si>
  <si>
    <t>朝倉教景の子</t>
  </si>
  <si>
    <t>朝倉|英林</t>
  </si>
  <si>
    <t>あさくら|えいりん</t>
  </si>
  <si>
    <t>朝倉英林</t>
  </si>
  <si>
    <t>#00faff</t>
  </si>
  <si>
    <t>3|7|36|73|183</t>
  </si>
  <si>
    <t>朝倉家景の子。7代目・朝倉孝景</t>
  </si>
  <si>
    <t>朝倉|氏景</t>
  </si>
  <si>
    <t>あさくら|うじかげ</t>
  </si>
  <si>
    <t>朝倉氏景</t>
  </si>
  <si>
    <t>朝倉英林の子。8代家督</t>
  </si>
  <si>
    <t>朝倉|貞景</t>
  </si>
  <si>
    <t>あさくら|さだかげ</t>
  </si>
  <si>
    <t>朝倉貞景</t>
  </si>
  <si>
    <t>#3200ff</t>
  </si>
  <si>
    <t>47|49|77|78</t>
  </si>
  <si>
    <t>朝倉氏景の子。9代家督</t>
  </si>
  <si>
    <t>朝倉|宗淳</t>
  </si>
  <si>
    <t>あさくら|そうじゅん</t>
  </si>
  <si>
    <t>朝倉宗淳</t>
  </si>
  <si>
    <t>越前朝倉氏十代当主。宗滴らを各地へ派遣して加賀・近江・若狭の争乱に介入。朝倉景高の反乱を鎮めて大野郡を直轄化し、幕府・朝廷と結んで一乗谷の繁栄を進めた。</t>
  </si>
  <si>
    <t>朝倉貞景の子。10代家督</t>
  </si>
  <si>
    <t>朝倉|延景</t>
  </si>
  <si>
    <t>あさくら|のぶかげ</t>
  </si>
  <si>
    <t>朝倉延景</t>
  </si>
  <si>
    <t>1552:0|義景:0|よしかげ</t>
  </si>
  <si>
    <t>朝倉氏当主。家臣への知行宛行や寺社領安堵を進め、足利義昭を迎えて元服を執り行った。信長に従属せず浅井氏を救援したが刀根坂で大敗し、景鏡の兵に囲まれて自害した。</t>
  </si>
  <si>
    <t>#bbff00</t>
  </si>
  <si>
    <t>36|40|43|44|49|251</t>
  </si>
  <si>
    <t>朝倉宗淳の子。別名：朝倉義景。11代家督</t>
  </si>
  <si>
    <t>asakura_yoshikage.webp</t>
  </si>
  <si>
    <t>朝倉|栄景</t>
  </si>
  <si>
    <t>あさくら|ながかげ</t>
  </si>
  <si>
    <t>朝倉栄景</t>
  </si>
  <si>
    <t>朝倉義景の嫡男。愛王丸。諱不詳。義景と小少将の間に生まれた。義景自害後、母小少将・祖母光徳院と朝倉景鏡に捕らえられ、今庄の帰里で殺害。嫡流は絶えた。</t>
  </si>
  <si>
    <t>朝倉義景の子。諱不詳。</t>
  </si>
  <si>
    <t>朝倉延景の子。12代家督。別名：朝倉愛王丸、西遊寺永尊。栄景は創作</t>
  </si>
  <si>
    <t>朝倉|信景</t>
  </si>
  <si>
    <t>朝倉信景</t>
  </si>
  <si>
    <t>39|49|78|178|251</t>
  </si>
  <si>
    <t>朝倉延景の子</t>
  </si>
  <si>
    <t>朝倉|景高</t>
  </si>
  <si>
    <t>あさくら|かげたか</t>
  </si>
  <si>
    <t>朝倉景高</t>
  </si>
  <si>
    <t>朝倉一門。大野郡司として郡内を治め、三条西実隆と交流した。宗家の孝景と対立して若狭へ退き、本願寺に越前三郡進上を条件に打倒協力を求めるも拒まれ、西国へ没落した。</t>
  </si>
  <si>
    <t>朝倉貞景の子</t>
  </si>
  <si>
    <t>朝倉|景鏡</t>
  </si>
  <si>
    <t>あさくら|かげあきら</t>
  </si>
  <si>
    <t>朝倉景鏡</t>
  </si>
  <si>
    <t>1574:土橋|0:つちはし|0</t>
  </si>
  <si>
    <t>朝倉家臣。大野郡司。犬山城から亥山城へ移った。刀根坂敗戦後に主君・義景を裏切り、自害に追い込んで信長に降伏。一向一揆が起こると平泉寺へ逃れ、討死した。</t>
  </si>
  <si>
    <t>7|11|36|77|78s</t>
  </si>
  <si>
    <t>朝倉景高の子</t>
  </si>
  <si>
    <t>朝倉|在重</t>
  </si>
  <si>
    <t>あさくら|ありしげ</t>
  </si>
  <si>
    <t>朝倉在重</t>
  </si>
  <si>
    <t>駿河国衆。柿島村に住み、徳川家康に仕えた。海野弥兵衛とともに安倍山中から信濃・甲斐への山路を開き、のちに本多正信から材木巡察を命じられた。定林寺を開基した。</t>
  </si>
  <si>
    <t>朝倉|宣正</t>
  </si>
  <si>
    <t>あさくら|のぶまさ</t>
  </si>
  <si>
    <t>朝倉宣正</t>
  </si>
  <si>
    <t>徳川秀忠家臣。小田原攻め・上田攻めに従軍し上田七本槍の一人に数えられた。のちに徳川忠長の付家老となり掛川城主を兼ねたが、忠長の改易に連座して大和郡山へ蟄居した。</t>
  </si>
  <si>
    <t>43|47|77|80|251</t>
  </si>
  <si>
    <t>朝倉在重の子</t>
  </si>
  <si>
    <t>朝倉|景宗</t>
  </si>
  <si>
    <t>あさくら|かげむね</t>
  </si>
  <si>
    <t>朝倉景宗</t>
  </si>
  <si>
    <t>朝倉氏景の子</t>
  </si>
  <si>
    <t>#b6ff00</t>
  </si>
  <si>
    <t>44s|47|100s|178s|251</t>
  </si>
  <si>
    <t>朝倉|景連</t>
  </si>
  <si>
    <t>あさくら|かげつら</t>
  </si>
  <si>
    <t>朝倉景連</t>
  </si>
  <si>
    <t>朝倉一門。一乗谷奉行人。鞍谷木地師の旧来の特権を認めた。宗滴の加賀一向一揆攻めでは津葉城を攻め、城兵を退けた。三里浜の犬追物では奉行を務めた。</t>
  </si>
  <si>
    <t>朝倉景宗の子</t>
  </si>
  <si>
    <t>1503:0|宗滴:0|そうてき</t>
  </si>
  <si>
    <t>朝倉家臣。景豊の謀反を当主へ知らせ敦賀郡司となり、金ヶ崎城を拠点とした。加賀一向一揆では総大将として撃退し、近江・畿内にも出兵して晩年まで朝倉軍を率いた。</t>
  </si>
  <si>
    <t>#aeff00</t>
  </si>
  <si>
    <t>39|43|49|53</t>
  </si>
  <si>
    <t>朝倉英林の子</t>
  </si>
  <si>
    <t>朝倉|景紀</t>
  </si>
  <si>
    <t>あさくら|かげのり</t>
  </si>
  <si>
    <t>朝倉景紀</t>
  </si>
  <si>
    <t>朝倉氏一門。宗滴の養嗣子として敦賀郡司を継ぎ、宗滴とともに加賀一向一揆討伐や若狭侵攻で大将を務めた。和歌・連歌・絵画・茶の湯にも通じた文武の将だった。</t>
  </si>
  <si>
    <t>朝倉宗滴の子</t>
  </si>
  <si>
    <t>朝倉|景垙</t>
  </si>
  <si>
    <t>あさくら|かげみつ</t>
  </si>
  <si>
    <t>朝倉景垙</t>
  </si>
  <si>
    <t>朝倉家臣。一門衆。朝倉景紀の子。父から敦賀郡司職を継ぎ、敦賀郡を支配した。加賀出陣中に自害し、弟・景恒が跡を継いだ。</t>
  </si>
  <si>
    <t>40|49|77|80|90</t>
  </si>
  <si>
    <t>朝倉景紀の子</t>
  </si>
  <si>
    <t>朝倉|景冬</t>
  </si>
  <si>
    <t>あさくら|かげふゆ</t>
  </si>
  <si>
    <t>朝倉景冬</t>
  </si>
  <si>
    <t>朝倉家景の子</t>
  </si>
  <si>
    <t>朝倉|景豊</t>
  </si>
  <si>
    <t>あさくら|かげとよ</t>
  </si>
  <si>
    <t>朝倉景豊</t>
  </si>
  <si>
    <t>4|50|73|180|182|183</t>
  </si>
  <si>
    <t>朝倉景冬の子</t>
  </si>
  <si>
    <t>朝倉|春蘭軒</t>
  </si>
  <si>
    <t>あさくら|しゅんらんけん</t>
  </si>
  <si>
    <t>朝倉春蘭軒</t>
  </si>
  <si>
    <t>朝倉景豊の子</t>
  </si>
  <si>
    <t>朝倉|景嘉</t>
  </si>
  <si>
    <t>あさくら|かげよし</t>
  </si>
  <si>
    <t>朝倉景嘉</t>
  </si>
  <si>
    <t>朝倉家同名衆。義景滅亡後も織田氏に従わず、朝倉氏再興のため上杉謙信を頼って越後へ下った。自ら上方へ進軍する意向を示すなど再興を図った。</t>
  </si>
  <si>
    <t>朝倉春蘭軒の子</t>
  </si>
  <si>
    <t>3|8|50|52|73</t>
  </si>
  <si>
    <t>朝倉|経景</t>
  </si>
  <si>
    <t>あさくら|つねかげ</t>
  </si>
  <si>
    <t>朝倉経景</t>
  </si>
  <si>
    <t>朝倉|景職</t>
  </si>
  <si>
    <t>あさくら|かげもと</t>
  </si>
  <si>
    <t>朝倉景職</t>
  </si>
  <si>
    <t>28|44|77|180|183</t>
  </si>
  <si>
    <t>朝倉経景の子</t>
  </si>
  <si>
    <t>朝倉|景隆</t>
  </si>
  <si>
    <t>朝倉景隆</t>
  </si>
  <si>
    <t>朝倉家臣。加賀一向一揆との戦いで宗滴が陣中で病に倒れると、代わって出陣した。のちに景鏡とともに加賀攻めの大将を務め、小松・御幸塚方面へ進攻して一向一揆と戦った。</t>
  </si>
  <si>
    <t>朝倉景職の子</t>
  </si>
  <si>
    <t>朝倉|景健</t>
  </si>
  <si>
    <t>あさくら|かげたけ</t>
  </si>
  <si>
    <t>朝倉景健</t>
  </si>
  <si>
    <t>朝倉家臣。姉川の戦いでは朝倉軍を率いて浅井氏を援け、織田・徳川連合軍と戦った。主家滅亡後は織田信長に降り、越前で一向一揆との戦いに加わった。</t>
  </si>
  <si>
    <t>#00eeff</t>
  </si>
  <si>
    <t>3|36|180|182|186</t>
  </si>
  <si>
    <t>朝倉景隆の子</t>
  </si>
  <si>
    <t>朝倉|将景</t>
  </si>
  <si>
    <t>あさくら|まさかげ</t>
  </si>
  <si>
    <t>朝倉将景</t>
  </si>
  <si>
    <t>朝倉|景正</t>
  </si>
  <si>
    <t>あさくら|かげまさ</t>
  </si>
  <si>
    <t>朝倉景正</t>
  </si>
  <si>
    <t>3|4|29</t>
  </si>
  <si>
    <t>朝倉将景の子</t>
  </si>
  <si>
    <t>朝倉|景忠</t>
  </si>
  <si>
    <t>あさくら|かげただ</t>
  </si>
  <si>
    <t>朝倉景忠</t>
  </si>
  <si>
    <t>朝倉景正の子</t>
  </si>
  <si>
    <t>鳥羽|景富</t>
  </si>
  <si>
    <t>とば|かげとみ</t>
  </si>
  <si>
    <t>鳥羽景富</t>
  </si>
  <si>
    <t>#00f2ff</t>
  </si>
  <si>
    <t>朝倉景忠の子</t>
  </si>
  <si>
    <t>3|183</t>
  </si>
  <si>
    <t>鳥羽|景忠</t>
  </si>
  <si>
    <t>とば|かげただ</t>
  </si>
  <si>
    <t>鳥羽景忠</t>
  </si>
  <si>
    <t>朝倉一族。鳥羽景富の子。天正六年、朝倉宮増丸が景忠を家督に立てて朝倉氏を再興するよう足利義昭へ要請。毛利氏の援助を期待した構想だったが実現しなかった。</t>
  </si>
  <si>
    <t>鳥羽景富の子</t>
  </si>
  <si>
    <t>朝倉|頼景</t>
  </si>
  <si>
    <t>あさくら|よりかげ</t>
  </si>
  <si>
    <t>朝倉頼景</t>
  </si>
  <si>
    <t>#7bff00</t>
  </si>
  <si>
    <t>74|29|91</t>
  </si>
  <si>
    <t>朝倉|景種</t>
  </si>
  <si>
    <t>あさくら|かげたね</t>
  </si>
  <si>
    <t>朝倉景種</t>
  </si>
  <si>
    <t>朝倉頼景の子</t>
  </si>
  <si>
    <t>朝倉|景頼</t>
  </si>
  <si>
    <t>あさくら|かげより</t>
  </si>
  <si>
    <t>朝倉景頼</t>
  </si>
  <si>
    <t>朝倉景種の子</t>
  </si>
  <si>
    <t>朝倉|景継</t>
  </si>
  <si>
    <t>あさくら|かげつぐ</t>
  </si>
  <si>
    <t>#7fff00</t>
  </si>
  <si>
    <t>朝倉景継</t>
  </si>
  <si>
    <t>1|24|29|92|96|242</t>
  </si>
  <si>
    <t>朝倉景頼の子</t>
  </si>
  <si>
    <t>北庄|景範</t>
  </si>
  <si>
    <t>きたのしょう|かげのり</t>
  </si>
  <si>
    <t>北庄景範</t>
  </si>
  <si>
    <t>朝倉景継の子。別名：朝倉景範</t>
  </si>
  <si>
    <t>北庄|景行</t>
  </si>
  <si>
    <t>きたのしょう|かげゆき</t>
  </si>
  <si>
    <t>北庄景行</t>
  </si>
  <si>
    <t>50|52|91|92|96</t>
  </si>
  <si>
    <t>朝倉一門。北庄城主。曹洞宗僧・勧雄宗学を外護して慶相院の開山を支援した。</t>
  </si>
  <si>
    <t>北庄景範の子。別名：朝倉景行</t>
  </si>
  <si>
    <t>魚住|景固</t>
  </si>
  <si>
    <t>うおずみ|かげかた</t>
  </si>
  <si>
    <t>魚住景固</t>
  </si>
  <si>
    <t>朝倉家臣。一乗谷奉行人。訴訟のため百姓に一乗谷への出頭を命じた。朝倉氏滅亡後は信長に従い、丹生郡の支配を任されたが、富田長繁に謀殺された。</t>
  </si>
  <si>
    <t>印牧|美満</t>
  </si>
  <si>
    <t>かねまき|よしみつ</t>
  </si>
  <si>
    <t>印牧美満</t>
  </si>
  <si>
    <t>朝倉家臣。府中奉行。青木景康とともに府中で相論の事情を調べ、一乗谷へ報告した。加賀一向一揆との戦いでは三百余騎を率いて菅生村に陣取った。</t>
  </si>
  <si>
    <t>#00e1ff</t>
  </si>
  <si>
    <t>23|28|35s|183</t>
  </si>
  <si>
    <t>河合|吉統</t>
  </si>
  <si>
    <t>かわい|よしむね</t>
  </si>
  <si>
    <t>河合吉統</t>
  </si>
  <si>
    <t>朝倉家臣。一乗谷奉行人。義景の命を受けて寺社・領民に関わる政務を執行し、魚住景固らとともに一乗谷の行政実務を担った。</t>
  </si>
  <si>
    <t>富田|景政</t>
  </si>
  <si>
    <t>とだ|かげまさ</t>
  </si>
  <si>
    <t>富田景政</t>
  </si>
  <si>
    <t>朝倉家臣。富田流の剣豪。兄・勢源の引退後に宗家を継いだ。朝倉氏滅亡後は前田利家に仕え七尾城を守り、晩年には豊臣秀次の剣術師範となった。</t>
  </si>
  <si>
    <t>18|177|186</t>
  </si>
  <si>
    <t>富田|重政</t>
  </si>
  <si>
    <t>とだ|しげまさ</t>
  </si>
  <si>
    <t>富田重政</t>
  </si>
  <si>
    <t>前田家臣。富田景政の婿養子。末森合戦で戦功を挙げ、景政から富田流を継承した。前田三代に仕え1万3千石余を領し、大坂の陣でも戦功を重ね「名人越後」と称された。</t>
  </si>
  <si>
    <t>富田景政の養子。朝倉→前田</t>
  </si>
  <si>
    <t>富田|長繁</t>
  </si>
  <si>
    <t>とみた|ながしげ</t>
  </si>
  <si>
    <t>富田長繁</t>
  </si>
  <si>
    <t>朝倉家臣。織田信長の越前侵攻で朝倉氏から離反し、滅亡後は府中領主となった。処遇に不満を抱いて一揆勢と桂田長俊を滅ぼすが、やがて一向一揆勢と対立し攻め殺された。</t>
  </si>
  <si>
    <t>27s|28|40|177s|186s|246</t>
  </si>
  <si>
    <t>鳥居|景近</t>
  </si>
  <si>
    <t>とりい|かげちか</t>
  </si>
  <si>
    <t>鳥居景近</t>
  </si>
  <si>
    <t>朝倉家臣。義景側近。奏者として当主の意向を伝え、訴訟の取次を担当した。高橋景業と重用され、反信長連携期には政務・外交の窓口を務めた。</t>
  </si>
  <si>
    <t>萩原|宗俊</t>
  </si>
  <si>
    <t>はぎわら|むねとし</t>
  </si>
  <si>
    <t>萩原宗俊</t>
  </si>
  <si>
    <t>朝倉家臣。宗滴の側近として談話を『朝倉宗滴話記』に書き留めた。合戦経験や軍勢の扱い、家臣統率の心得を記録し、宗滴の軍略と家訓を後世に伝えた。</t>
  </si>
  <si>
    <t>#00fff6</t>
  </si>
  <si>
    <t>18|23|26|27|35s|79|241</t>
  </si>
  <si>
    <t>堀江|景忠</t>
  </si>
  <si>
    <t>ほりえ|かげただ</t>
  </si>
  <si>
    <t>堀江景忠</t>
  </si>
  <si>
    <t>朝倉家臣。坂井郡の国衆。加賀一向一揆と結んだ疑いで攻められ能登へ退いた。滅亡後に越前へ戻り一向一揆に加わるが、織田信長と密約して寝返り、杉津口を背後から攻めた。</t>
  </si>
  <si>
    <t>前波|吉継</t>
  </si>
  <si>
    <t>まえば|よしつぐ</t>
  </si>
  <si>
    <t>前波吉継</t>
  </si>
  <si>
    <t>1574:桂田|長俊:かつらだ|ながとし</t>
  </si>
  <si>
    <t>朝倉家臣。義景を離れて信長に降り、朝倉・浅井攻めに従軍。朝倉氏滅亡後は越前守護代として旧領統治を任されたが、富田長繁の一揆に襲われ、一乗谷で一族と戦死した。</t>
  </si>
  <si>
    <t>35|36|40|186</t>
  </si>
  <si>
    <t>真柄|家正</t>
  </si>
  <si>
    <t>まがら|いえまさ</t>
  </si>
  <si>
    <t>真柄家正</t>
  </si>
  <si>
    <t>朝倉家臣。真柄家宗の次男。朝倉宗滴に従い京都・美濃へ出陣した。姉川では朝倉軍の先陣として七尺五寸の大太刀を振るい奮戦し、嫡男・直隆とともに討死した。</t>
  </si>
  <si>
    <t>真柄|直隆</t>
  </si>
  <si>
    <t>まがら|なおたか</t>
  </si>
  <si>
    <t>真柄直隆</t>
  </si>
  <si>
    <t>朝倉家臣。越前真柄の国衆。大太刀を振るい、足利義昭の一乗谷滞在時には御前で武技を披露した。姉川では織田・徳川軍と戦い討死した。</t>
  </si>
  <si>
    <t>#1d00ff</t>
  </si>
  <si>
    <t>真柄家正の子</t>
  </si>
  <si>
    <t>27|35|40|90</t>
  </si>
  <si>
    <t>真柄|直澄</t>
  </si>
  <si>
    <t>まがら|なおずみ</t>
  </si>
  <si>
    <t>真柄直澄</t>
  </si>
  <si>
    <t>朝倉家臣。真柄直隆の弟。兄とともに大力で知られ、大太刀を振るった。姉川では浅井・朝倉方として織田・徳川軍と交戦し、奮戦の末に討死した。</t>
  </si>
  <si>
    <t>溝江|長逸</t>
  </si>
  <si>
    <t>みぞえ|ながゆき</t>
  </si>
  <si>
    <t>溝江長逸</t>
  </si>
  <si>
    <t>朝倉家臣。金津城主。加賀一向一揆に備えて金津に拠り、度々戦って軍功を挙げた。朝倉氏滅亡後は信長に従い所領を得たが、翌年の一揆勢の総攻撃で館に火を放ち自刃した。</t>
  </si>
  <si>
    <t>26|35s|90|177|246</t>
  </si>
  <si>
    <t>山崎|長吉</t>
  </si>
  <si>
    <t>やまざき|ながよし</t>
  </si>
  <si>
    <t>山崎長吉</t>
  </si>
  <si>
    <t>山崎|吉家</t>
  </si>
  <si>
    <t>やまざき|よしいえ</t>
  </si>
  <si>
    <t>山崎吉家</t>
  </si>
  <si>
    <t>朝倉家臣。志賀の陣では先鋒として下坂本を攻め、森可成らを破った。のちに義景の命で近江高島へ出陣。刀根坂で敗走する朝倉軍の退却を援護し、織田軍と戦って討死した。</t>
  </si>
  <si>
    <t>山崎長吉の子</t>
  </si>
  <si>
    <t>山崎|吉延</t>
  </si>
  <si>
    <t>やまざき|よしのぶ</t>
  </si>
  <si>
    <t>山崎吉延</t>
  </si>
  <si>
    <t>朝倉家臣。山崎長吉の次男。朝倉義景が織田信長に敗れて越前へ退却した際、刀根坂で兄の長門守ら一族とともに追撃軍へ抗戦し、同地で討死した。</t>
  </si>
  <si>
    <t>28|35|43|77|246</t>
  </si>
  <si>
    <t>山崎|長徳</t>
  </si>
  <si>
    <t>やまざき|ながのり</t>
  </si>
  <si>
    <t>山崎長徳</t>
  </si>
  <si>
    <t>朝倉家臣。越前出身。義景、明智光秀、佐久間安政を経て前田利長に仕官した。放生津城を守り、関ヶ原合戦で戦功を挙げた。後に加賀藩の重臣となった。</t>
  </si>
  <si>
    <t>山崎吉延の子</t>
  </si>
  <si>
    <t>浅利|朝頼</t>
  </si>
  <si>
    <t>あさり|ともより</t>
  </si>
  <si>
    <t>浅利朝頼</t>
  </si>
  <si>
    <t>27|82|90|177|179|181</t>
  </si>
  <si>
    <t>浅利|則頼</t>
  </si>
  <si>
    <t>あさり|のりより</t>
  </si>
  <si>
    <t>浅利則頼</t>
  </si>
  <si>
    <t>比内浅利氏当主。甲斐から大館地方へ移り十狐城を築いて本拠とした。南部氏との戦いで焼失した独鈷大日堂を再建し、同堂は浅利氏の氏神となった。</t>
  </si>
  <si>
    <t>浅利朝頼の子。家督</t>
  </si>
  <si>
    <t>浅利|則祐</t>
  </si>
  <si>
    <t>あさり|のりすけ</t>
  </si>
  <si>
    <t>浅利則祐</t>
  </si>
  <si>
    <t>比内浅利氏当主。則頼の長男。父の死後に家督を継いだ。安東愛季の攻勢を受け、扇田長岡城に籠って比内の支配を守ろうと抗戦した。</t>
  </si>
  <si>
    <t>浅利則頼の子。家督</t>
  </si>
  <si>
    <t>#83ff00</t>
  </si>
  <si>
    <t>26|27|34|43|53|246</t>
  </si>
  <si>
    <t>浅利|勝頼</t>
  </si>
  <si>
    <t>あさり|かつより</t>
  </si>
  <si>
    <t>浅利勝頼</t>
  </si>
  <si>
    <t>daimyo:0|義正:0|よしまさ</t>
  </si>
  <si>
    <t>比内の国衆。中野城に入り、安東愛季と結んで兄を追い落とし浅利氏の実権を握った。のちに安東氏からの独立を図って挙兵し、優勢に戦うが和睦の席で謀殺された。</t>
  </si>
  <si>
    <t>浅利|頼平</t>
  </si>
  <si>
    <t>あさり|よりひら</t>
  </si>
  <si>
    <t>浅利頼平</t>
  </si>
  <si>
    <t>比内浅利氏当主。勝頼の子。津軽氏の援助で大館城を奪回し、秋田実季と比内支配を争った。豊臣政権の裁定を受け、実季から大安宅造船用材の分担納入を命じられた。</t>
  </si>
  <si>
    <t>浅利勝頼の子。家督</t>
  </si>
  <si>
    <t>浅利|頼広</t>
  </si>
  <si>
    <t>あさり|よしひろ</t>
  </si>
  <si>
    <t>浅利頼広</t>
  </si>
  <si>
    <t>比内浅利氏。笹館城主。浅利頼重の養子。浅利勝頼を謀殺した池内権助を追って討ち取った。頼平急死後は秋田実季の比内平定に抗して笹館に挙兵した。</t>
  </si>
  <si>
    <t>47|53|56|80</t>
  </si>
  <si>
    <t>浅利勝頼の子、浅利頼重の養子</t>
  </si>
  <si>
    <t>浅利|頼治</t>
  </si>
  <si>
    <t>あさり|よりはる</t>
  </si>
  <si>
    <t>浅利頼治</t>
  </si>
  <si>
    <t>浅利頼広の子</t>
  </si>
  <si>
    <t>浅利|頼重</t>
  </si>
  <si>
    <t>あさり|よししげ</t>
  </si>
  <si>
    <t>浅利頼重</t>
  </si>
  <si>
    <t>浅利朝頼の子。兄・則頼に笹館城代を任された。浅利勝頼の次男・頼広を養子に迎えた。</t>
  </si>
  <si>
    <t>34|39|56|80|90</t>
  </si>
  <si>
    <t>浅利朝頼の子</t>
  </si>
  <si>
    <t>浅利|正頼</t>
  </si>
  <si>
    <t>あさり|まさより</t>
  </si>
  <si>
    <t>浅利正頼</t>
  </si>
  <si>
    <t>浅利|定頼</t>
  </si>
  <si>
    <t>あさり|さだより</t>
  </si>
  <si>
    <t>浅利定頼</t>
  </si>
  <si>
    <t>浅利則頼の弟。花岡城代。山田合戦で戦死した。</t>
  </si>
  <si>
    <t>片山|大膳</t>
  </si>
  <si>
    <t>かたやま|だいぜん</t>
  </si>
  <si>
    <t>片山大膳</t>
  </si>
  <si>
    <t>浅利家臣。浅利則頼の家老。比内郡中野村の館主を務めた。</t>
  </si>
  <si>
    <t>33|51|53|56|90|181</t>
  </si>
  <si>
    <t>片山|弥伝</t>
  </si>
  <si>
    <t>かたやま|やでん</t>
  </si>
  <si>
    <t>片山弥伝</t>
  </si>
  <si>
    <t>門脇|政吉</t>
  </si>
  <si>
    <t>かどわき|まさよし</t>
  </si>
  <si>
    <t>門脇政吉</t>
  </si>
  <si>
    <t>1562:浅利|0:あさり|0/1585:橋本|長兵衛:はしもと:ちょうべい</t>
  </si>
  <si>
    <t>浅利氏一族。八木橋城主。鷹術と画技に通じた。のちに蒲生氏郷の鷹匠となって敦賀へ移り、鷹の売買と鷹絵の制作を行った。</t>
  </si>
  <si>
    <t>33|34|38|39|53|102</t>
  </si>
  <si>
    <t>門脇|盛吉</t>
  </si>
  <si>
    <t>かどわき|もりよし</t>
  </si>
  <si>
    <t>門脇盛吉</t>
  </si>
  <si>
    <t>1562:浅利|0:あさり|0</t>
  </si>
  <si>
    <t>門脇政吉の養子</t>
  </si>
  <si>
    <t>杉沢|喜助</t>
  </si>
  <si>
    <t>すぎさわ|きすけ</t>
  </si>
  <si>
    <t>杉沢喜助</t>
  </si>
  <si>
    <t>33|42|51s|56|87s|102</t>
  </si>
  <si>
    <t>大藤|新助</t>
  </si>
  <si>
    <t>だいとう|しんすけ</t>
  </si>
  <si>
    <t>大藤新助</t>
  </si>
  <si>
    <t>新田|大学</t>
  </si>
  <si>
    <t>にった|だいがく</t>
  </si>
  <si>
    <t>新田大学</t>
  </si>
  <si>
    <t>#00f6ff</t>
  </si>
  <si>
    <t>26|34|51</t>
  </si>
  <si>
    <t>足利|義澄</t>
  </si>
  <si>
    <t>あしかが|よしずみ</t>
  </si>
  <si>
    <t>足利義澄</t>
  </si>
  <si>
    <t>足利|義晴</t>
  </si>
  <si>
    <t>あしかが|よしはる</t>
  </si>
  <si>
    <t>足利義晴</t>
  </si>
  <si>
    <t>室町幕府十二代将軍。細川高国に擁立されて就任した。高国敗死後は細川晴元と和睦して将軍権限を回復したが、三好長慶と争い近江へ退避。晩年に将軍職を義藤へ譲った。</t>
  </si>
  <si>
    <t>足利義澄の子</t>
  </si>
  <si>
    <t>足利|義藤</t>
  </si>
  <si>
    <t>あしかが|よしふじ</t>
  </si>
  <si>
    <t>足利義藤</t>
  </si>
  <si>
    <t>1554:0|義輝:0|よしてる</t>
  </si>
  <si>
    <t>室町幕府十三代将軍。三好長慶と争い朽木へ退くが、和睦して帰京。長尾景虎に家格上の特権を認める御内書を与えた。永禄の変で二条御所を襲われ、抗戦の末討死。</t>
  </si>
  <si>
    <t>34|38|42s|51|56|175s</t>
  </si>
  <si>
    <t>足利義晴の子。別名：足利義輝</t>
  </si>
  <si>
    <t>ashikaga_yoshiteru.webp</t>
  </si>
  <si>
    <t>一乗院|覚慶</t>
  </si>
  <si>
    <t>いちじょういん|かくけい</t>
  </si>
  <si>
    <t>一乗院覚慶</t>
  </si>
  <si>
    <t>daimyo:足利|義昭:あしかが|よしあき</t>
  </si>
  <si>
    <t>室町幕府15代将軍。義輝横死後に幽閉先を脱出し、信長と上洛。のちに信長と対立して槇島城で敗退するが、備後鞆で毛利氏を頼り、将軍として幕府再興を図った。</t>
  </si>
  <si>
    <t>足利義晴の子。興福寺→足利。別名：足利義昭</t>
  </si>
  <si>
    <t>ichijouin_kakukei.webp|daimyo:ashikaga_yoshiaki.webp</t>
  </si>
  <si>
    <t>足利|義維</t>
  </si>
  <si>
    <t>あしかが|よしつな</t>
  </si>
  <si>
    <t>足利義維</t>
  </si>
  <si>
    <t>足利義澄の子。三好元長・細川晴元らに擁立され堺を拠点に畿内を支配し、「堺公方」と呼ばれ将軍に準ずる待遇を受けた。元長敗死後の政権崩壊に伴い阿波へ退いた。</t>
  </si>
  <si>
    <t>22|25|33|34|38s|82|181</t>
  </si>
  <si>
    <t>足利義澄の子。阿波足利</t>
  </si>
  <si>
    <t>足利|義栄</t>
  </si>
  <si>
    <t>あしかが|よしひで</t>
  </si>
  <si>
    <t>足利義栄</t>
  </si>
  <si>
    <t>足利義維の子。室町幕府14代将軍。三好三人衆に擁立され摂津富田に入り、松永久秀との対立で上洛できないまま将軍宣下を受けた。義昭の上洛まで京都へ入れなかった。</t>
  </si>
  <si>
    <t>足利義維の子。阿波足利</t>
  </si>
  <si>
    <t>一色|昭孝</t>
  </si>
  <si>
    <t>いっしき|ありたか</t>
  </si>
  <si>
    <t>一色昭孝</t>
  </si>
  <si>
    <t>1596:唐橋|0:からはし|0</t>
  </si>
  <si>
    <t>足利義昭家臣。唐橋在名の子。義昭に仕えて一色昭孝を名乗り、のちに徳川家康に仕えて千石を領した。京都で唐橋家を継ぎ、晩年は唐橋姓に復した。</t>
  </si>
  <si>
    <t>33s|38|87s|102</t>
  </si>
  <si>
    <t>足利家→徳川</t>
  </si>
  <si>
    <t>一色|藤長</t>
  </si>
  <si>
    <t>いっしき|ふじなが</t>
  </si>
  <si>
    <t>一色藤長</t>
  </si>
  <si>
    <t>室町幕府御供衆。足利義輝・義昭に仕えた。永禄の変後は義昭の南都脱出と擁立を助け、将軍就任後は知行・所領返付命令を諸国へ取り次いだ。追放後も復帰を図った。</t>
  </si>
  <si>
    <t>大館|義実</t>
  </si>
  <si>
    <t>おおだて|よしざね</t>
  </si>
  <si>
    <t>大館義実</t>
  </si>
  <si>
    <t>#00fffa</t>
  </si>
  <si>
    <t>47|78s|102</t>
  </si>
  <si>
    <t>京極|高清</t>
  </si>
  <si>
    <t>きょうごく|たかきよ</t>
  </si>
  <si>
    <t>京極高清</t>
  </si>
  <si>
    <t>京極|高延</t>
  </si>
  <si>
    <t>きょうごく|たかのぶ</t>
  </si>
  <si>
    <t>京極高延</t>
  </si>
  <si>
    <t>近江京極氏当主。父・高清が弟の高吉を後継に望むと、浅見貞則・浅井亮政ら国衆に擁立された。のちに浅井氏が北近江の実権を握ると対立し、家中の抗争を続けた。</t>
  </si>
  <si>
    <t>京極高清の子</t>
  </si>
  <si>
    <t>#4cff00</t>
  </si>
  <si>
    <t>38|42|56|87s|130s|178</t>
  </si>
  <si>
    <t>京極|高吉</t>
  </si>
  <si>
    <t>きょうごく|たかよし</t>
  </si>
  <si>
    <t>京極高吉</t>
  </si>
  <si>
    <t>京極高清の子。兄・高延と家督を争い、のちに足利義昭の擁立に加わった。信長上洛後は嫡子・高次を人質に出して恭順し、自らは隠居。晩年にはキリシタンとなった。</t>
  </si>
  <si>
    <t>京極|高次</t>
  </si>
  <si>
    <t>きょうごく|たかつぐ</t>
  </si>
  <si>
    <t>京極高次</t>
  </si>
  <si>
    <t>近江大津城主。小田原攻めに従軍。関ヶ原では東軍に転じ大津城に籠って西軍を足止め。戦後は若狭一国を得て雲浜の漁民を下竹原へ移し、小浜城を築いて市場を整えた。</t>
  </si>
  <si>
    <t>京極高吉の子</t>
  </si>
  <si>
    <t>#90ff00</t>
  </si>
  <si>
    <t>京極|忠高</t>
  </si>
  <si>
    <t>きょうごく|ただたか</t>
  </si>
  <si>
    <t>25s|38s|42s|102s|104s|127s|129s|130s|175s</t>
  </si>
  <si>
    <t>京極忠高</t>
  </si>
  <si>
    <t>若狭小浜藩主。父・高次の没後、旧居館に泰雲寺を建立。大坂の陣では徳川方に属し、小浜城の築城を継続した。のちに出雲・隠岐へ移封され松江藩主となった。</t>
  </si>
  <si>
    <t>京極高次の子。浅井→織田→羽柴→徳川</t>
  </si>
  <si>
    <t>京極|高知</t>
  </si>
  <si>
    <t>きょうごく|たかとも</t>
  </si>
  <si>
    <t>京極高知</t>
  </si>
  <si>
    <t>豊臣家臣。毛利秀頼の遺領を継ぎ信濃飯田城主となり、城下を碁盤目に町割りして惣堀を巡らせた。関ヶ原で東軍に属し、戦後は丹後一国を領して宮津城再建を進めた。</t>
  </si>
  <si>
    <t>小西|隆佐</t>
  </si>
  <si>
    <t>こにし|りゅうさ</t>
  </si>
  <si>
    <t>小西隆佐</t>
  </si>
  <si>
    <t>#00ffff</t>
  </si>
  <si>
    <t>堺の豪商。小西行長の父。唐物薬種商として商い、豊臣秀吉に理財の才を認められた。河内・和泉の蔵入地を管理し、石田三成と堺政所を務め、九州平定では軍需を調達した。</t>
  </si>
  <si>
    <t>22|26|82</t>
  </si>
  <si>
    <t>小西|行長</t>
  </si>
  <si>
    <t>こにし|ゆきなが</t>
  </si>
  <si>
    <t>小西行長</t>
  </si>
  <si>
    <t>豊臣家臣。肥後宇土城主のキリシタン大名。宇土城と城下を築き、朝鮮出兵では先陣を率い明との講和交渉も担った。関ヶ原では西軍主力として戦い、敗れて処刑された。</t>
  </si>
  <si>
    <t>小西隆佐の子</t>
  </si>
  <si>
    <t>小西|行景</t>
  </si>
  <si>
    <t>こにし|ゆきかげ</t>
  </si>
  <si>
    <t>小西行景</t>
  </si>
  <si>
    <t>小西行長家臣。行長の弟。五千石を領し宇土城代を務めた。関ヶ原では留守居として宇土城を守り、加藤清正の攻撃に一か月近く抗戦。西軍の敗報を受けて開城し、自害した。</t>
  </si>
  <si>
    <t>#a1ff00</t>
  </si>
  <si>
    <t>22|25|81|85</t>
  </si>
  <si>
    <t>津田|重久</t>
  </si>
  <si>
    <t>つだ|しげひさ</t>
  </si>
  <si>
    <t>津田重久</t>
  </si>
  <si>
    <t>足利義昭家臣。後に明智光秀に仕え本能寺の変で先鋒を務めた。光秀敗死後は高野山へ逃れ、赦免後に秀吉・秀次へ仕官した。秀次死後は前田利長に仕え、大聖寺守将となった。</t>
  </si>
  <si>
    <t>仁木|義治</t>
  </si>
  <si>
    <t>にき|よしはる</t>
  </si>
  <si>
    <t>仁木義治</t>
  </si>
  <si>
    <t>三好家臣。中富川の戦いに従軍した。三好氏衰退後は蜂須賀家政に仕え、阿波国中の紺屋司に任じられた。戦国末期の阿波での見聞をもとに『昔阿波物語』を著した。</t>
  </si>
  <si>
    <t>#a5ff00</t>
  </si>
  <si>
    <t>22|26|51|179</t>
  </si>
  <si>
    <t>足利→細川→蜂須賀</t>
  </si>
  <si>
    <t>蜷川|親長</t>
  </si>
  <si>
    <t>にながわ|ちかなが</t>
  </si>
  <si>
    <t>蜷川親長</t>
  </si>
  <si>
    <t>室町幕府政所代を務めた蜷川氏の一族。幕府滅亡後は長宗我部元親を頼って土佐へ下り、関ヶ原後の浦戸城接収に功を立て徳川家康に仕えた。故実・和歌・書にも通じた。</t>
  </si>
  <si>
    <t>真木島|昭光</t>
  </si>
  <si>
    <t>まきしま|あきみつ</t>
  </si>
  <si>
    <t>真木島昭光</t>
  </si>
  <si>
    <t>足利義昭の側近。槇島城主。義昭が信長と対立すると同城で抗戦し、敗れても義昭に従う。鞆移転後は一色昭秀とともに宗像氏へ帰洛支援を求め、義昭の幕府再興を支えた。</t>
  </si>
  <si>
    <t>51|81|82|83|179</t>
  </si>
  <si>
    <t>松井|正之</t>
  </si>
  <si>
    <t>まつい|まさゆき</t>
  </si>
  <si>
    <t>松井正之</t>
  </si>
  <si>
    <t>松井|康之</t>
  </si>
  <si>
    <t>まつい|やすゆき</t>
  </si>
  <si>
    <t>松井康之</t>
  </si>
  <si>
    <t>細川家臣。家老。足利義輝・義昭に仕えたのち藤孝に属し、忠興の代まで重臣を務めた。秀吉の大名取立てを断って主家に留まり、関ヶ原では杵築城を守って大友勢を退けた。</t>
  </si>
  <si>
    <t>#a9ff00</t>
  </si>
  <si>
    <t>21|22|83|85|241</t>
  </si>
  <si>
    <t>松井正之の子。足利→細川</t>
  </si>
  <si>
    <t>松井|興長</t>
  </si>
  <si>
    <t>まつい|おきなが</t>
  </si>
  <si>
    <t>松井興長</t>
  </si>
  <si>
    <t>細川家筆頭家老。豊前から肥後への転封に従い、細川忠興没後に八代城主となった。入城に際し奉公人へ血判起請文を提出させ、中村正辰を召し抱えて能の保護にも努めた。</t>
  </si>
  <si>
    <t>松井康之の子。足利→細川</t>
  </si>
  <si>
    <t>三淵|晴員</t>
  </si>
  <si>
    <t>みつぶち|はるかず</t>
  </si>
  <si>
    <t>三淵晴員</t>
  </si>
  <si>
    <t>室町幕府の幕臣。将軍・足利義晴に御部屋衆として仕え、義輝の代には申次を務めた。三淵藤英の父。</t>
  </si>
  <si>
    <t>18s|81|85|238</t>
  </si>
  <si>
    <t>三淵|藤英</t>
  </si>
  <si>
    <t>みつぶち|ふじひで</t>
  </si>
  <si>
    <t>三淵藤英</t>
  </si>
  <si>
    <t>幕府奉公衆。義輝・義昭に仕え、京周辺の政務を担った。義昭と信長の対立では二条城を守るが降伏。伏見城を破却され、坂本城で子・秋豪とともに切腹した。</t>
  </si>
  <si>
    <t>三淵晴員の子</t>
  </si>
  <si>
    <t>三淵|光行</t>
  </si>
  <si>
    <t>みつぶち|みつゆき</t>
  </si>
  <si>
    <t>三淵光行</t>
  </si>
  <si>
    <t>三淵藤英の子。父の死後は叔父・細川幽斎に養育された。のちに徳川家康に仕え、近江に千石を与えられて旗本となり、父の代に没落した三淵家を再興した。</t>
  </si>
  <si>
    <t>#0008ff</t>
  </si>
  <si>
    <t>21|84|85</t>
  </si>
  <si>
    <t>三淵藤英の子。足利→細川</t>
  </si>
  <si>
    <t>細川|藤孝</t>
  </si>
  <si>
    <t>ほそかわ|ふじたか</t>
  </si>
  <si>
    <t>細川藤孝</t>
  </si>
  <si>
    <t>1573:長岡|0:ながおか|0/1582:0|幽斎:0|ゆうさい</t>
  </si>
  <si>
    <t>足利義輝・義昭に仕え、のちに信長に属して光秀と丹後を平定し田辺城を築く。本能寺の変では光秀に与せず隠居。関ヶ原前は田辺城に籠城し、古今伝授のため勅命で開城した。</t>
  </si>
  <si>
    <t>三淵晴員の子、細川晴広（未登場）の養子。家督</t>
  </si>
  <si>
    <t>hosokawa_fujitaka.webp</t>
  </si>
  <si>
    <t>細川|忠興</t>
  </si>
  <si>
    <t>ほそかわ|ただおき</t>
  </si>
  <si>
    <t>細川忠興</t>
  </si>
  <si>
    <t>1573:長岡|0:ながおか|0/1615:細川|三斎:ほそかわ|さんさい</t>
  </si>
  <si>
    <t>織田・豊臣家臣。父・藤孝と丹後を平定。本能寺の変では明智光秀への協力を拒み、秀吉方に属した。関ヶ原では東軍に属して豊前を得て、小倉城と城下町を築いた。</t>
  </si>
  <si>
    <t>#99ff00</t>
  </si>
  <si>
    <t>21|81|83|84|86|238|239</t>
  </si>
  <si>
    <t>細川藤孝の子。家督</t>
  </si>
  <si>
    <t>細川|興秋</t>
  </si>
  <si>
    <t>ほそかわ|おきあき</t>
  </si>
  <si>
    <t>細川興秋</t>
  </si>
  <si>
    <t>細川忠興の子。関ヶ原では父に従って戦功を挙げた。兄・忠隆の廃嫡後も弟・忠利が後継に選ばれると出奔。大坂の陣では豊臣方に加わり、敗戦後に父の命で切腹した。</t>
  </si>
  <si>
    <t>細川忠興の子</t>
  </si>
  <si>
    <t>長岡|忠利</t>
  </si>
  <si>
    <t>ながおか|ただとし</t>
  </si>
  <si>
    <t>長岡忠利</t>
  </si>
  <si>
    <t>1600:細川|0:ほそかわ|0</t>
  </si>
  <si>
    <t>細川家当主。大坂の陣で徳川方として戦い、小倉藩を継承。加藤忠広改易後に肥後五十四万石へ転封され、水前寺成趣園の造営を始めた。宮本武蔵を客分として迎えた。</t>
  </si>
  <si>
    <t>#43ff00</t>
  </si>
  <si>
    <t>86|87s|114|127s|175s|239</t>
  </si>
  <si>
    <t>細川忠興の子。家督。別名：細川忠利</t>
  </si>
  <si>
    <t>細川|興元</t>
  </si>
  <si>
    <t>ほそかわ|おきもと</t>
  </si>
  <si>
    <t>細川興元</t>
  </si>
  <si>
    <t>細川藤孝の子。兄の忠興とともに織田・豊臣・徳川政権に仕えた。関ヶ原後に下野茂木1万石を領して大名となり、大坂の陣の功で常陸に加増され、谷田部細川家の祖となった。</t>
  </si>
  <si>
    <t>細川藤孝の子</t>
  </si>
  <si>
    <t>柳沢|元政</t>
  </si>
  <si>
    <t>やなぎさわ|もとまさ</t>
  </si>
  <si>
    <t>柳沢元政</t>
  </si>
  <si>
    <t>幕府家臣。足利義昭に仕えた。義昭の上使として九州へ赴き島津義久と交渉し、毛利氏との連絡にも奔走した。のちに毛利家臣となり、銀山運上の下代も務めた。</t>
  </si>
  <si>
    <t>#48ff00</t>
  </si>
  <si>
    <t>25|86</t>
  </si>
  <si>
    <t>足利→羽柴→毛利</t>
  </si>
  <si>
    <t>和田|惟政</t>
  </si>
  <si>
    <t>わだ|これまさ</t>
  </si>
  <si>
    <t>和田惟政</t>
  </si>
  <si>
    <t>足利義昭側近。義輝横死後に義昭の脱出を助け、信長と連携した。摂津を統括し、高槻城の基礎を築き、宣教師フロイスの帰京を仲介した。白井河原で荒木村重らに敗死した。</t>
  </si>
  <si>
    <t>和田|惟長</t>
  </si>
  <si>
    <t>わだ|これなが</t>
  </si>
  <si>
    <t>和田惟長</t>
  </si>
  <si>
    <t>高槻城主。父・惟政が白井河原で討死すると、高槻城へ退いて包囲を凌いだ。神峯山寺の寺領を安堵し、本山寺の安全を保障。のちに高山友照・右近父子に敗れ城を追われた。</t>
  </si>
  <si>
    <t>#94ff00</t>
  </si>
  <si>
    <t>85|103|104|239</t>
  </si>
  <si>
    <t>和田惟政の子</t>
  </si>
  <si>
    <t>蘆名|盛高</t>
  </si>
  <si>
    <t>あしな|もりたか</t>
  </si>
  <si>
    <t>蘆名盛高</t>
  </si>
  <si>
    <t>蘆名|盛滋</t>
  </si>
  <si>
    <t>あしな|もりしげ</t>
  </si>
  <si>
    <t>蘆名盛滋</t>
  </si>
  <si>
    <t>蘆名盛高の子</t>
  </si>
  <si>
    <t>#0004ff</t>
  </si>
  <si>
    <t>84|85|86|104|112</t>
  </si>
  <si>
    <t>針生|盛幸</t>
  </si>
  <si>
    <t>はりゅう|もりゆき</t>
  </si>
  <si>
    <t>針生盛幸</t>
  </si>
  <si>
    <t>蘆名盛滋の子。父の晩年に生まれる。宗家は叔父・盛舜が継いだため、父の隠居領である会津郡針生を継承。地名を取って針生氏を称し、蘆名氏一門の分家を興した。</t>
  </si>
  <si>
    <t>蘆名盛滋の子</t>
  </si>
  <si>
    <t>針生|盛秋</t>
  </si>
  <si>
    <t>はりゅう|もりあき</t>
  </si>
  <si>
    <t>針生盛秋</t>
  </si>
  <si>
    <t>針生盛幸の子。伊達→蘆名</t>
  </si>
  <si>
    <t>針生|盛信</t>
  </si>
  <si>
    <t>はりゅう|もりのぶ</t>
  </si>
  <si>
    <t>針生盛信</t>
  </si>
  <si>
    <t>蘆名家臣。宿老。白川御館に対する起請文へ連署した。蘆名氏滅亡後は伊達政宗に仕え、豊臣秀次事件では石田三成に書状で問い合わせ、返書を受けた。</t>
  </si>
  <si>
    <t>51|83|87s|103</t>
  </si>
  <si>
    <t>針生盛秋の子</t>
  </si>
  <si>
    <t>針生|盛直</t>
  </si>
  <si>
    <t>はりゅう|もりなお</t>
  </si>
  <si>
    <t>針生盛直</t>
  </si>
  <si>
    <t>針生盛信の子</t>
  </si>
  <si>
    <t>針生|重信</t>
  </si>
  <si>
    <t>はりゅう|しげのぶ</t>
  </si>
  <si>
    <t>針生重信</t>
  </si>
  <si>
    <t>#3fff00</t>
  </si>
  <si>
    <t>84|106|107|112</t>
  </si>
  <si>
    <t>針生盛直の子</t>
  </si>
  <si>
    <t>蘆名|盛舜</t>
  </si>
  <si>
    <t>あしな|もりきよ</t>
  </si>
  <si>
    <t>蘆名盛舜</t>
  </si>
  <si>
    <t>蘆名氏当主。黒川城主。家臣の猪苗代氏らの反乱を鎮圧して会津支配を固め、伊達稙宗と協力して葛西氏を攻めるなど南奥州へ勢力を伸ばした。</t>
  </si>
  <si>
    <t>蘆名盛高の子。家督</t>
  </si>
  <si>
    <t>蘆名|氏方</t>
  </si>
  <si>
    <t>あしな|うじかた</t>
  </si>
  <si>
    <t>蘆名氏方</t>
  </si>
  <si>
    <t>蘆名盛舜の子。盛氏の兄。安積郡で蘆名方として活動。蘆名氏が安子島城を奪還した後、松井の富田大学へ、さらに安積郡を制したなら歓談しようと伝えた。</t>
  </si>
  <si>
    <t>#9dff00</t>
  </si>
  <si>
    <t>85|105|238|239</t>
  </si>
  <si>
    <t>蘆名盛舜の子</t>
  </si>
  <si>
    <t>蘆名|盛氏</t>
  </si>
  <si>
    <t>あしな|もりうじ</t>
  </si>
  <si>
    <t>蘆名盛氏</t>
  </si>
  <si>
    <t>蘆名氏16代当主。黒川城から安積・岩瀬へ進出し、向羽黒山城を築く。二階堂盛義と和睦して盛隆を人質に迎え、盛興の死後は盛隆を養子として家督を継がせ、政務を執った。</t>
  </si>
  <si>
    <t>蘆名盛舜の子。家督</t>
  </si>
  <si>
    <t>蘆名|盛興</t>
  </si>
  <si>
    <t>あしな|もりおき</t>
  </si>
  <si>
    <t>蘆名盛興</t>
  </si>
  <si>
    <t>蘆名氏17代当主。父・盛氏から家督を継ぐ。伊達氏との和睦に伴い輝宗の妹を妻に迎え、居合に守護不入の特権を認めた。若くして死去し、二階堂盛隆が家督を継いだ。</t>
  </si>
  <si>
    <t>#3bff00</t>
  </si>
  <si>
    <t>105|107|113|112</t>
  </si>
  <si>
    <t>蘆名盛氏の子。家督</t>
  </si>
  <si>
    <t>二階堂|盛隆</t>
  </si>
  <si>
    <t>にかいどう|もりたか</t>
  </si>
  <si>
    <t>二階堂盛隆</t>
  </si>
  <si>
    <t>daimyo:蘆名|0:あしな|0</t>
  </si>
  <si>
    <t>蘆名氏当主。黒川城主。二階堂盛義の子。蘆名盛興の未亡人を娶って家督を継ぎ、織田信長へ馬を贈って関係を結び、三浦介に任じられた。</t>
  </si>
  <si>
    <t>二階堂盛義の子。蘆名盛氏の養子。家督</t>
  </si>
  <si>
    <t>佐竹|義広</t>
  </si>
  <si>
    <t>さたけ|よしひろ</t>
  </si>
  <si>
    <t>佐竹義広</t>
  </si>
  <si>
    <t>蘆名氏当主。蘆名家を継いで会津黒川城に入り、伊達政宗と争った。磨上原合戦で敗れて会津を失い佐竹家へ戻る。関ヶ原後は角館一万五千石を領し、城下町の町割を進めた。</t>
  </si>
  <si>
    <t>#0400ff</t>
  </si>
  <si>
    <t>107|108|109|113</t>
  </si>
  <si>
    <t>佐竹義重の子、二階堂盛隆の養子</t>
  </si>
  <si>
    <t>穴沢|信徳</t>
  </si>
  <si>
    <t>あなさわ|のぶのり</t>
  </si>
  <si>
    <t>穴沢信徳</t>
  </si>
  <si>
    <t>蘆名家臣。桧原口の守将。伊達勢の侵攻に備え桧原峠へ空堀・逆茂木を設け、寡兵で撃退。のちに戸山城・厳山城を築いて国境を守ったが、一族の内応を機に滅亡した。</t>
  </si>
  <si>
    <t>別名：沢俊恒</t>
  </si>
  <si>
    <t>穴沢|信堅</t>
  </si>
  <si>
    <t>あなさわ|のぶかた</t>
  </si>
  <si>
    <t>穴沢信堅</t>
  </si>
  <si>
    <t>蘆名家臣。檜原領主。穴沢信徳の子。父とともに伊達勢の会津侵入を防ぎ、その功で蘆名盛氏から大荒井村を与えられた。のちに檜原峠を守って伊達氏に備えた。</t>
  </si>
  <si>
    <t>#37ff00</t>
  </si>
  <si>
    <t>105|106|108|113|240</t>
  </si>
  <si>
    <t>穴沢信徳の子。別名：穴沢俊光</t>
  </si>
  <si>
    <t>猪苗代|盛国</t>
  </si>
  <si>
    <t>いなわしろ|もりくに</t>
  </si>
  <si>
    <t>猪苗代盛国</t>
  </si>
  <si>
    <t>蘆名家臣。猪苗代城主。蘆名氏の一族ながら伊達政宗へ内応し、猪苗代城へ迎え入れた。摺上原の戦いで伊達方勝利の糸口を作り、蘆名氏滅亡後は伊達氏に従って領国を離れた。</t>
  </si>
  <si>
    <t>猪苗代|盛胤</t>
  </si>
  <si>
    <t>いなわしろ|もりたね</t>
  </si>
  <si>
    <t>猪苗代盛胤</t>
  </si>
  <si>
    <t>蘆名家臣。猪苗代城主。父・盛国が伊達政宗へ寝返っても蘆名方に留まり、摺上原の戦いでは伊達軍と戦った。深手を負って横沢へ退き、のちに故郷へ戻った。</t>
  </si>
  <si>
    <t>#33ff00</t>
  </si>
  <si>
    <t>107|109|240</t>
  </si>
  <si>
    <t>猪苗代盛国の子</t>
  </si>
  <si>
    <t>猪苗代|宗国</t>
  </si>
  <si>
    <t>いなわしろ|むねくに</t>
  </si>
  <si>
    <t>猪苗代宗国</t>
  </si>
  <si>
    <t>伊達家臣。猪苗代盛国の子。父が政宗へ内応した際、伊達方へ人質に出された。のちに政宗の面前で元服し、その一字を受けた。盛国の後継となり猪苗代氏を継いだ。</t>
  </si>
  <si>
    <t>鵜浦|入道</t>
  </si>
  <si>
    <t>うのうら|にゅうどう</t>
  </si>
  <si>
    <t>鵜浦入道</t>
  </si>
  <si>
    <t>蘆名家臣。盛氏に仕え、武田信玄との取次を務めた。越後情勢などをめぐる交渉にあたり、蘆名氏と武田氏の外交窓口となった。</t>
  </si>
  <si>
    <t>金上|盛備</t>
  </si>
  <si>
    <t>かながみ|もりはる</t>
  </si>
  <si>
    <t>金上盛備</t>
  </si>
  <si>
    <t>#2eff00</t>
  </si>
  <si>
    <t>蘆名家臣。金上氏当主。上洛して朝廷・織田信長・豊臣秀吉らと交渉した。蘆名家の後継争いでは伊達派を抑え、佐竹義広を擁立。摺上原の戦いで伊達軍と戦い討死した。</t>
  </si>
  <si>
    <t>108|110|119|240</t>
  </si>
  <si>
    <t>佐瀬|氏胤</t>
  </si>
  <si>
    <t>させ|うじたね</t>
  </si>
  <si>
    <t>佐瀬氏胤</t>
  </si>
  <si>
    <t>別名：佐瀬源兵衛</t>
  </si>
  <si>
    <t>佐瀬|種常</t>
  </si>
  <si>
    <t>させ|たねつね</t>
  </si>
  <si>
    <t>佐瀬種常</t>
  </si>
  <si>
    <t>蘆名家臣。小田付で町割を行い、近村から定期市を移した。摺上原の戦いでは敗走する主君・蘆名義広を救うため金上盛備らとともに奮戦し、養子の常雄とともに討死した。</t>
  </si>
  <si>
    <t>#21ff00</t>
  </si>
  <si>
    <t>110|122|123|124|125|250</t>
  </si>
  <si>
    <t>佐瀬氏胤の養子</t>
  </si>
  <si>
    <t>富田|氏実</t>
  </si>
  <si>
    <t>とみた|うじざね</t>
  </si>
  <si>
    <t>富田氏実</t>
  </si>
  <si>
    <t>蘆名家臣。富田隆実の父。蘆名四天宿老の一人。亀王丸没後の家督争いでは伊達政道を推したが、佐竹義重の子・蘆名義広が当主となった。</t>
  </si>
  <si>
    <t>富田|隆実</t>
  </si>
  <si>
    <t>とみた|たかざね</t>
  </si>
  <si>
    <t>富田隆実</t>
  </si>
  <si>
    <t>蘆名家臣。摺上原の戦いで先陣を務め、猪苗代盛国勢を破った。原田・片倉勢も突き崩し、太郎丸掃部を討ち取った。伊達軍の陣を突破し、政宗本陣を目指して奮戦した。</t>
  </si>
  <si>
    <t>#26ff00</t>
  </si>
  <si>
    <t>109|111|119|250</t>
  </si>
  <si>
    <t>富田氏実の子</t>
  </si>
  <si>
    <t>佐瀬|常雄</t>
  </si>
  <si>
    <t>させ|つねかつ</t>
  </si>
  <si>
    <t>佐瀬常雄</t>
  </si>
  <si>
    <t>蘆名家臣。富田氏実の次男。佐瀬種常の養子となった。摺上原で敗走する義広を守って殿を務め、養父とともに伊達軍へ踏みとどまり奮戦した。深手を負って討死した。</t>
  </si>
  <si>
    <t>富田氏実の子、佐瀬種常の養子</t>
  </si>
  <si>
    <t>新国|頼基</t>
  </si>
  <si>
    <t>にいくに|よりもと</t>
  </si>
  <si>
    <t>新国頼基</t>
  </si>
  <si>
    <t>蘆名氏家臣。長沼城主。小田原征伐後、奥州仕置で会津へ向かう豊臣秀吉を城内の新殿でもてなし、秀吉はこれを「楽永閣」と名付けた。</t>
  </si>
  <si>
    <t>#19ff00</t>
  </si>
  <si>
    <t>106|107|112|115|117|240</t>
  </si>
  <si>
    <t>沼沢|実通</t>
  </si>
  <si>
    <t>ぬまさわ|さねみち</t>
  </si>
  <si>
    <t>沼沢実通</t>
  </si>
  <si>
    <t>蘆名家臣。横田山内氏の支族。伊達政宗に内応して蘆名氏へ背いた関柴備中を討ち取る。摺上原の戦いで蘆名氏が敗れると、主君・義広に従って常陸の佐竹氏領へ赴いた。</t>
  </si>
  <si>
    <t>蘆名→鳥居→保科</t>
  </si>
  <si>
    <t>沼沢|重通</t>
  </si>
  <si>
    <t>ぬまさわ|ただみち</t>
  </si>
  <si>
    <t>沼沢重通</t>
  </si>
  <si>
    <t>蘆名家臣。沼沢実通の子。摺上原敗戦後、父とともに義広に従って常陸へ退いた。のちに保科正之へ千石で召し抱えられ、会津入部後は猪苗代城代となった。</t>
  </si>
  <si>
    <t>#1dff00</t>
  </si>
  <si>
    <t>105|106|113|114|115|239</t>
  </si>
  <si>
    <t>沼沢実通の子。蘆名→鳥居→保科</t>
  </si>
  <si>
    <t>沼沢|長政</t>
  </si>
  <si>
    <t>ぬまさわ|ながまさ</t>
  </si>
  <si>
    <t>沼沢長政</t>
  </si>
  <si>
    <t>会津出身の居合術家。長野無楽斎に師事して居合術を学び、その正統を継いだ。のちに最上へ移り、沼沢系林崎流を伝え、門人・神田七兵衛勝重らへ技を継承した。</t>
  </si>
  <si>
    <t>平田|舜範</t>
  </si>
  <si>
    <t>ひらた|きよのり</t>
  </si>
  <si>
    <t>平田舜範</t>
  </si>
  <si>
    <t>蘆名家臣。平田輔範の子。蘆名四天の宿老の一。諏訪神社再建に加わり、大槻政通・山ノ内重勝らの反乱を主君・蘆名盛氏の命で鎮圧した。</t>
  </si>
  <si>
    <t>#11ff00</t>
  </si>
  <si>
    <t>112|113|114|116|117|127s</t>
  </si>
  <si>
    <t>慶徳|範重</t>
  </si>
  <si>
    <t>けいとく|のりしげ</t>
  </si>
  <si>
    <t>慶徳範重</t>
  </si>
  <si>
    <t>蘆名家臣。平田舜範の子。慶徳城主。松本備中の内応で伊達勢が会津北方へ侵入すると、中目式部大輔と七百余を率いて迎撃。寺窪で原田左馬助らを攻め、伊達勢を退けた。</t>
  </si>
  <si>
    <t>平田舜範の子</t>
  </si>
  <si>
    <t>清野|長範</t>
  </si>
  <si>
    <t>きよの|ながのり</t>
  </si>
  <si>
    <t>清野長範</t>
  </si>
  <si>
    <t>上杉景勝家臣。もとは蘆名家臣・平田氏の出身で清野氏を継いだ。会津移封後は伊南城一万一千石を任され南会津を支配。米沢移封にも従い、奉行として藩政を処理した。</t>
  </si>
  <si>
    <t>#15ff00</t>
  </si>
  <si>
    <t>104|112|115</t>
  </si>
  <si>
    <t>松本|氏輔</t>
  </si>
  <si>
    <t>まつもと|うじすけ</t>
  </si>
  <si>
    <t>松本氏輔</t>
  </si>
  <si>
    <t>蘆名家臣。四天宿老の一。伊達氏との和睦に際し、平田実範・佐瀬常藤・富田滋実と連署し、伊達家三宿老と血判起請文を交換した。</t>
  </si>
  <si>
    <t>松本|行輔</t>
  </si>
  <si>
    <t>まつもと|ゆきすけ</t>
  </si>
  <si>
    <t>松本行輔</t>
  </si>
  <si>
    <t>蘆名家臣。父を七歳で失い、父の所領を蘆名盛隆に召し上げられ恨みを抱く。盛隆の東光寺参詣中、栗村下総と挙兵して黒川城を一時占領したが、帰還した盛隆に討たれた。</t>
  </si>
  <si>
    <t>松本氏輔の子</t>
  </si>
  <si>
    <t>阿蘇|惟憲</t>
  </si>
  <si>
    <t>あそ|これのり</t>
  </si>
  <si>
    <t>阿蘇惟憲</t>
  </si>
  <si>
    <t>#0cff00</t>
  </si>
  <si>
    <t>115|117|118</t>
  </si>
  <si>
    <t>阿蘇|惟豊</t>
  </si>
  <si>
    <t>あそ|これとよ</t>
  </si>
  <si>
    <t>阿蘇惟豊</t>
  </si>
  <si>
    <t>阿蘇氏当主。大宮司職を奪われ日向へ逃れるが、甲斐親宣らの支援を得て復帰した。甲斐氏を重用して領国支配を立て直し、朝廷の御所修理にも献金した。</t>
  </si>
  <si>
    <t>阿蘇惟憲の子</t>
  </si>
  <si>
    <t>阿蘇|惟将</t>
  </si>
  <si>
    <t>あそ|これまさ</t>
  </si>
  <si>
    <t>阿蘇惟将</t>
  </si>
  <si>
    <t>阿蘇大宮司。惟豊の子。家督を継ぎ、甲斐宗運の補佐を受けて龍造寺・島津両氏の圧力下で領国を維持。晩年は相良義陽へ水俣表合戦の情勢を伝え、関係を保った。</t>
  </si>
  <si>
    <t>#08ff00</t>
  </si>
  <si>
    <t>113|115|116|118|119</t>
  </si>
  <si>
    <t>阿蘇惟豊の子</t>
  </si>
  <si>
    <t>阿蘇|惟種</t>
  </si>
  <si>
    <t>あそ|これたね</t>
  </si>
  <si>
    <t>阿蘇惟種</t>
  </si>
  <si>
    <t>阿蘇氏二十一代当主。阿蘇惟豊の子。兄・惟将の死後に家督と阿蘇大宮司職を継いだ。</t>
  </si>
  <si>
    <t>阿蘇|惟光</t>
  </si>
  <si>
    <t>あそ|これみつ</t>
  </si>
  <si>
    <t>阿蘇惟光</t>
  </si>
  <si>
    <t>阿蘇氏当主。惟種の子。幼く大宮司を継いだ。島津侵攻で本拠を離れ、佐々成政、次いで加藤清正の保護下に置かれた。梅北一揆後、その関与を疑われ秀吉から死を命じられた。</t>
  </si>
  <si>
    <t>阿蘇惟種の子</t>
  </si>
  <si>
    <t>#04ff00</t>
  </si>
  <si>
    <t>116|117|119|121|128s|175s</t>
  </si>
  <si>
    <t>阿蘇|惟長</t>
  </si>
  <si>
    <t>あそ|これなが</t>
  </si>
  <si>
    <t>阿蘇惟長</t>
  </si>
  <si>
    <t>阿蘇氏当主。菊池家重臣84名に推戴され菊池武経と改名して肥後守護となり、政隆を退けた。家臣と対立して菊池を去り、阿蘇へ戻ると弟・惟豊と大宮司職を争った。</t>
  </si>
  <si>
    <t>甲斐|親宣</t>
  </si>
  <si>
    <t>かい|ちかのぶ</t>
  </si>
  <si>
    <t>甲斐親宣</t>
  </si>
  <si>
    <t>阿蘇家臣。日向へ敗走した惟豊を迎え、兵を集めて岩尾城・浜の館を攻略。惟長・惟前父子を薩摩へ追い、惟豊を大宮司に復帰させた。以後も阿蘇家の重臣として仕えた。</t>
  </si>
  <si>
    <t>#00ff00</t>
  </si>
  <si>
    <t>甲斐|親直</t>
  </si>
  <si>
    <t>109|110|117|118|120|121</t>
  </si>
  <si>
    <t>かい|ちかなお</t>
  </si>
  <si>
    <t>甲斐親直</t>
  </si>
  <si>
    <t>1541:0|宗運:0|そううん</t>
  </si>
  <si>
    <t>阿蘇家臣。御船城主。大友氏と結び、龍造寺・島津両氏の圧力に抗した。響ヶ原で相良義陽軍を急襲して破り、義陽を討った。御船を拠点に肥後中央部を守った。</t>
  </si>
  <si>
    <t>甲斐親宣の子</t>
  </si>
  <si>
    <t>甲斐|親英</t>
  </si>
  <si>
    <t>かい|ちかひで</t>
  </si>
  <si>
    <t>甲斐親英</t>
  </si>
  <si>
    <t>阿蘇家臣。戦乱で散逸した文書を集め、阿蘇神社へ奉納した。島津氏の肥後進出では誓書を提出して御船へ赴き、和睦を進めたが、大友義統との連携を疑われ拘束された。</t>
  </si>
  <si>
    <t>甲斐親直の子</t>
  </si>
  <si>
    <t>北里|政義</t>
  </si>
  <si>
    <t>きたざと|まさよし</t>
  </si>
  <si>
    <t>北里政義</t>
  </si>
  <si>
    <t>#00ff08</t>
  </si>
  <si>
    <t>肥後国衆。小国郷北里を領した。阿蘇氏に背いて島津方へ転じ、子・重義と対立。島津撤退後は加藤清正の支配下で、帰村・耕作や年貢納入への対応を命じられた。</t>
  </si>
  <si>
    <t>118|119|120|122|175s</t>
  </si>
  <si>
    <t>坂梨|紹元</t>
  </si>
  <si>
    <t>さかなし|あきもと</t>
  </si>
  <si>
    <t>坂梨紹元</t>
  </si>
  <si>
    <t>阿蘇家臣。坂梨高城・北坂梨城を拠点とした。阿蘇惟将の命で軍目付を務め、甲斐宗運とともに隈本城を攻め、島津方の城親賢を退けた。</t>
  </si>
  <si>
    <t>高森|惟直</t>
  </si>
  <si>
    <t>たかもり|これなお</t>
  </si>
  <si>
    <t>高森惟直</t>
  </si>
  <si>
    <t>阿蘇家臣。高森城主。阿蘇氏一族として南郷谷の要地を守った。島津氏への服属を拒んで抗戦した。島津勢に討たれ、居城の高森城も陥落した。</t>
  </si>
  <si>
    <t>#00ff0c</t>
  </si>
  <si>
    <t>111|120|121|123|250</t>
  </si>
  <si>
    <t>田代|快尊</t>
  </si>
  <si>
    <t>たしろ|かいそん</t>
  </si>
  <si>
    <t>田代快尊</t>
  </si>
  <si>
    <t>阿蘇家臣。御船田代城主。田代宗傳の父。響野原の戦いでは甲斐親直の先鋒を務め、宗傳とともに相良勢と戦った。緒戦で退けられたのちに本隊と呼応し、相良義陽軍を破った。</t>
  </si>
  <si>
    <t>田代|宗傳</t>
  </si>
  <si>
    <t>たしろ|そうでん</t>
  </si>
  <si>
    <t>田代宗傳</t>
  </si>
  <si>
    <t>阿蘇家臣。田代快尊の子。響野原の戦いで中備を率い、父・快尊と相良勢に当たった。緒戦で退けられたのちに相良本陣へ迫り、甲斐親直本隊と呼応して相良義陽軍を破った。</t>
  </si>
  <si>
    <t>#2e00ff</t>
  </si>
  <si>
    <t>110|111|120|122</t>
  </si>
  <si>
    <t>田代快尊の子</t>
  </si>
  <si>
    <t>尼子|持久</t>
  </si>
  <si>
    <t>あまご|もちひさ</t>
  </si>
  <si>
    <t>尼子持久</t>
  </si>
  <si>
    <t>尼子|経久</t>
  </si>
  <si>
    <t>あまご|つねひさ</t>
  </si>
  <si>
    <t>尼子経久</t>
  </si>
  <si>
    <t>尼子氏当主。守護代を解任され月山富田城を追われたが二年後に奪回し、同城を拠点に山陰・山陽へ勢力を拡大して大内氏と争い、十一州に勢力を及ぼした。</t>
  </si>
  <si>
    <t>尼子持久の子</t>
  </si>
  <si>
    <t>#00ff04</t>
  </si>
  <si>
    <t>119|121|122|250</t>
  </si>
  <si>
    <t>尼子|政久</t>
  </si>
  <si>
    <t>あまご|まさひさ</t>
  </si>
  <si>
    <t>尼子政久</t>
  </si>
  <si>
    <t>尼子経久の子</t>
  </si>
  <si>
    <t>尼子|晴久</t>
  </si>
  <si>
    <t>あまご|はるひさ</t>
  </si>
  <si>
    <t>尼子晴久</t>
  </si>
  <si>
    <t>尼子氏当主。郡山城攻めで敗れたが、大内義隆の出雲侵攻を退けて勢力を回復し石見銀山を奪取した。幕府から八か国守護に任じられ、新宮党を粛清して統制を強めた。</t>
  </si>
  <si>
    <t>尼子政久の子</t>
  </si>
  <si>
    <t>amago_haruhisa.webp</t>
  </si>
  <si>
    <t>尼子|義久</t>
  </si>
  <si>
    <t>あまご|よしひさ</t>
  </si>
  <si>
    <t>#00ff15</t>
  </si>
  <si>
    <t>尼子義久</t>
  </si>
  <si>
    <t>111|123|125|126</t>
  </si>
  <si>
    <t>尼子氏当主。毛利氏の出雲侵攻を受け月山富田城で抗戦したが、長期戦の末に降伏して安芸へ送られ幽閉された。のちに毛利氏から禄を受け、剃髪して余生を送った。</t>
  </si>
  <si>
    <t>尼子晴久の子</t>
  </si>
  <si>
    <t>amago_yoshihisa.webp</t>
  </si>
  <si>
    <t>尼子|倫久</t>
  </si>
  <si>
    <t>あまご|ともひさ</t>
  </si>
  <si>
    <t>尼子倫久</t>
  </si>
  <si>
    <t>尼子氏一門。晴久の子。兄・義久とともに月山富田城に籠城し、毛利氏へ降伏した。安芸での幽閉後は毛利氏に従い、朝鮮へ出兵し、関ヶ原時は大津・膳所城の城番を務めた。</t>
  </si>
  <si>
    <t>尼子晴久の子。尼子→毛利</t>
  </si>
  <si>
    <t>尼子|元知</t>
  </si>
  <si>
    <t>あまご|もとさと</t>
  </si>
  <si>
    <t>尼子元知</t>
  </si>
  <si>
    <t>尼子家。尼子倫久の子、尼子義久の養子。義久の後継として尼子氏を継ぎ輝元に仕えた。石見銀山御番所の支配頭を務め、関ヶ原後は毛利氏とともに長門へ移住した。</t>
  </si>
  <si>
    <t>#00ff10</t>
  </si>
  <si>
    <t>111|122|124|125</t>
  </si>
  <si>
    <t>尼子倫久の子、尼子義久の養子。尼子→毛利</t>
  </si>
  <si>
    <t>尼子|秀久</t>
  </si>
  <si>
    <t>あまご|ひでひさ</t>
  </si>
  <si>
    <t>尼子秀久</t>
  </si>
  <si>
    <t>尼子一門。晴久の四男。月山富田城開城後、兄・義久らと安芸長田の円明寺に幽閉された。二十三年後に解放され毛利氏に仕え、関ヶ原後は長門へ移った。</t>
  </si>
  <si>
    <t>尼子|国久</t>
  </si>
  <si>
    <t>あまご|くにひさ</t>
  </si>
  <si>
    <t>尼子国久</t>
  </si>
  <si>
    <t>尼子家臣。経久の次男。新宮党を率い、甥・晴久を支えて伯耆に進出。武田常信を破るなど軍功を挙げたが、のちに晴久の命で子・誠久とともに殺害された。</t>
  </si>
  <si>
    <t>#00ff1d</t>
  </si>
  <si>
    <t>124|125|143s|155s|174s</t>
  </si>
  <si>
    <t>尼子|誠久</t>
  </si>
  <si>
    <t>あまご|さねひさ</t>
  </si>
  <si>
    <t>尼子誠久</t>
  </si>
  <si>
    <t>尼子家臣。尼子国久の子。新宮谷を本拠とする精鋭・新宮党の中心人物。当主・晴久との対立が深まり、父ら一族とともに粛清された。</t>
  </si>
  <si>
    <t>尼子国久の子</t>
  </si>
  <si>
    <t>尼子|勝久</t>
  </si>
  <si>
    <t>あまご|かつひさ</t>
  </si>
  <si>
    <t>尼子勝久</t>
  </si>
  <si>
    <t>尼子氏当主。誠久の子。東福寺で僧となるが山中幸盛らに擁立され還俗した。尼子再興を掲げ出雲へ進み織田信長を頼った。上月城で毛利軍に包囲され、開城に際し自害した。</t>
  </si>
  <si>
    <t>#00ff19</t>
  </si>
  <si>
    <t>111|123|124|126</t>
  </si>
  <si>
    <t>尼子誠久の子</t>
  </si>
  <si>
    <t>塩冶|興久</t>
  </si>
  <si>
    <t>えんや|おきひさ</t>
  </si>
  <si>
    <t>塩冶興久</t>
  </si>
  <si>
    <t>尼子家臣。経久の三男。塩冶氏を称して塩冶郷を領し、日御碕神社へ神田を寄進した。父・経久に反旗を翻して末次城を攻め、尼子宗家と争った。</t>
  </si>
  <si>
    <t>尼子経久の子、塩冶貞慶（未登場）の養子</t>
  </si>
  <si>
    <t>尼子|清久</t>
  </si>
  <si>
    <t>あまご|きよひさ</t>
  </si>
  <si>
    <t>尼子清久</t>
  </si>
  <si>
    <t>#00ff26</t>
  </si>
  <si>
    <t>118s|127|131|175s</t>
  </si>
  <si>
    <t>塩冶興久の子</t>
  </si>
  <si>
    <t>尼子|清定</t>
  </si>
  <si>
    <t>あまご|きよさだ</t>
  </si>
  <si>
    <t>尼子清定</t>
  </si>
  <si>
    <t>尼子|久幸</t>
  </si>
  <si>
    <t>あまご|ひさゆき</t>
  </si>
  <si>
    <t>尼子久幸</t>
  </si>
  <si>
    <t>尼子経久の弟。晴久の安芸遠征に従い、吉田郡山城を包囲。陶隆房率いる大内援軍が光井山の陣を攻めると迎え撃ち、激戦の末に討死した。</t>
  </si>
  <si>
    <t>#00ff22</t>
  </si>
  <si>
    <t>尼子清定の子</t>
  </si>
  <si>
    <t>87s|104s|115s|128|129|131</t>
  </si>
  <si>
    <t>三沢|為幸</t>
  </si>
  <si>
    <t>みさわ|ためゆき</t>
  </si>
  <si>
    <t>三沢為幸</t>
  </si>
  <si>
    <t>三沢|為清</t>
  </si>
  <si>
    <t>みさわ|ためきよ</t>
  </si>
  <si>
    <t>三沢為清</t>
  </si>
  <si>
    <t>出雲の国衆。三沢氏当主。覚融寺を建立し寺領を寄進した。尼子晴久に属した後、毛利元就の出雲侵攻で毛利氏に降伏し本領を安堵された。尼子再興軍には毛利方で戦った。</t>
  </si>
  <si>
    <t>三沢為幸の子。尼子晴久の養子</t>
  </si>
  <si>
    <t>三沢|為虎</t>
  </si>
  <si>
    <t>#00ff2e</t>
  </si>
  <si>
    <t>みさわ|ためとら</t>
  </si>
  <si>
    <t>87s|102s|129|131|132</t>
  </si>
  <si>
    <t>三沢為虎</t>
  </si>
  <si>
    <t>出雲国衆。三沢為清の子。毛利輝元に従い、戦時には亀嵩城の一郭を毛利方へ預け、吉田郡山城の端城として用いることを約した。のちに安芸へ移された。</t>
  </si>
  <si>
    <t>三沢為清の子</t>
  </si>
  <si>
    <t>赤穴|久清</t>
  </si>
  <si>
    <t>あかな|ひさきよ</t>
  </si>
  <si>
    <t>赤穴久清</t>
  </si>
  <si>
    <t>出雲国衆。赤穴城主。京極氏を経て尼子経久に従った。家督を光清へ譲った後、光清が討死すると孫・盛清を後見し、赤穴氏の家政を預かった。</t>
  </si>
  <si>
    <t>赤穴|光清</t>
  </si>
  <si>
    <t>あかな|みつきよ</t>
  </si>
  <si>
    <t>#00ff2a</t>
  </si>
  <si>
    <t>赤穴光清</t>
  </si>
  <si>
    <t>87s|127|130|131</t>
  </si>
  <si>
    <t>尼子家臣。瀬戸山城主。大内義隆の出雲侵攻で籠城し、緒戦で熊谷直続を討ち取った。約二か月にわたり攻撃を退けたが、総攻撃で流れ矢を受け討死。瀬戸山城は落城した。</t>
  </si>
  <si>
    <t>赤穴久清の子</t>
  </si>
  <si>
    <t>赤穴|盛清</t>
  </si>
  <si>
    <t>あかな|もりきよ</t>
  </si>
  <si>
    <t>赤穴盛清</t>
  </si>
  <si>
    <t>出雲国衆。赤穴城主。赤穴光清の子。大内軍との戦いで父・光清を失い、家督を継いで尼子晴久から所領を加増された。毛利元就の出雲侵攻では降伏し、以後は毛利氏に仕えた。</t>
  </si>
  <si>
    <t>赤穴光清の子</t>
  </si>
  <si>
    <t>秋上|宗信</t>
  </si>
  <si>
    <t>あきあげ|むねのぶ</t>
  </si>
  <si>
    <t>秋上宗信</t>
  </si>
  <si>
    <t>#00ff33</t>
  </si>
  <si>
    <t>尼子家臣。森山城将。尼子勝久の再興軍に加わったのち毛利方へ転じた。安来町役の収取権を持ち、商人坪内氏へ町役納入を催促するなど町政を行った。</t>
  </si>
  <si>
    <t>127|128|129|130|132|133|134|138</t>
  </si>
  <si>
    <t>尼子→毛利</t>
  </si>
  <si>
    <t>牛尾|幸清</t>
  </si>
  <si>
    <t>うしお|ゆききよ</t>
  </si>
  <si>
    <t>牛尾幸清</t>
  </si>
  <si>
    <t>尼子家臣。奉行人。石見出羽合戦では本城常光・宇山信久らと小笠原氏救援へ出陣し、吉川元春ら毛利勢と戦った。</t>
  </si>
  <si>
    <t>尼子→1562毛利</t>
  </si>
  <si>
    <t>牛尾|久信</t>
  </si>
  <si>
    <t>うしお|ひさのぶ</t>
  </si>
  <si>
    <t>牛尾久信</t>
  </si>
  <si>
    <t>尼子家臣。牛尾幸清の子。毛利軍の出雲侵攻後は父とともに月山富田城に籠城し、兵糧攻めに耐えた。城の開城後、父子で毛利氏に降伏し、以後は毛利方として合戦に加わった。</t>
  </si>
  <si>
    <t>#00ff37</t>
  </si>
  <si>
    <t>130|131|133</t>
  </si>
  <si>
    <t>牛尾幸清の子。尼子→1562毛利</t>
  </si>
  <si>
    <t>宇山|久兼</t>
  </si>
  <si>
    <t>うやま|ひさかね</t>
  </si>
  <si>
    <t>宇山久兼</t>
  </si>
  <si>
    <t>尼子家臣。富田衆の重臣。月山富田城下の有力家臣として家政に参与した。大内氏との和平交渉では、柳原資定から湯原氏・立原氏らとともに調整を求められた。</t>
  </si>
  <si>
    <t>江見|久盛</t>
  </si>
  <si>
    <t>えみ|ひさもり</t>
  </si>
  <si>
    <t>江見久盛</t>
  </si>
  <si>
    <t>尼子家臣。美作の国衆。林野城に在城し、家臣へ所領を安堵・宛行い、軍功を賞した。永禄期まで同城を拠点とした。</t>
  </si>
  <si>
    <t>#00ff3f</t>
  </si>
  <si>
    <t>131|133|135</t>
  </si>
  <si>
    <t>小笠原|長雄</t>
  </si>
  <si>
    <t>おがさわら|ながたか</t>
  </si>
  <si>
    <t>小笠原長雄</t>
  </si>
  <si>
    <t>石見国衆。温湯城主。大内氏から尼子氏へ転じ、銀山を巡る争いに加わり、吉川元春に温湯城を攻められた。尼子の援軍を待って籠城したが開城して毛利氏に降った。</t>
  </si>
  <si>
    <t>小笠原|長旌</t>
  </si>
  <si>
    <t>おがさわら|ながあき</t>
  </si>
  <si>
    <t>小笠原長旌</t>
  </si>
  <si>
    <t>石見小笠原氏当主。三原に丸山城を築いて入城。石見では珍しい総石垣造りの山城を本拠とした。太閤検地で所領を大きく削られ、丸山城から出雲神西へ移されて隠居した。</t>
  </si>
  <si>
    <t>#00ff3b</t>
  </si>
  <si>
    <t>131|132|134|135</t>
  </si>
  <si>
    <t>小笠原長雄の嫡男。尼子→毛利</t>
  </si>
  <si>
    <t>小笠原|元枝</t>
  </si>
  <si>
    <t>おがさわら|もとしげ</t>
  </si>
  <si>
    <t>小笠原元枝</t>
  </si>
  <si>
    <t>石見小笠原氏一門。長雄の次男。毛利氏に属し、武明八幡宮へ二度寄進した。子の長親は兄・長旌の養子となった。</t>
  </si>
  <si>
    <t>小笠原長雄の次男。尼子→毛利</t>
  </si>
  <si>
    <t>小笠原|長親</t>
  </si>
  <si>
    <t>おがさわら|ながちか</t>
  </si>
  <si>
    <t>小笠原長親</t>
  </si>
  <si>
    <t>毛利家臣。石見小笠原氏一門。元枝の子。長旌の娘を娶り後継となった。関ヶ原合戦後は坂崎直盛に仕え、坂崎氏改易後に毛利氏へ帰参した。長門阿武郡三百石余を領した。</t>
  </si>
  <si>
    <t>#00ff4c</t>
  </si>
  <si>
    <t>136|141|142|146s</t>
  </si>
  <si>
    <t>小笠原元枝の子、小笠原長旌の養子。尼子→毛利→宇喜多（坂崎直盛）→毛利</t>
  </si>
  <si>
    <t>亀井|秀綱</t>
  </si>
  <si>
    <t>かめい|ひでつな</t>
  </si>
  <si>
    <t>亀井秀綱</t>
  </si>
  <si>
    <t>尼子家臣。経久・晴久二代に仕えた重臣。伯耆国茶屋村を領し、戦乱で荒廃した楽々福・印賀両神社を経久と再興した。</t>
  </si>
  <si>
    <t>湯|惟宗</t>
  </si>
  <si>
    <t>ゆ|これむね</t>
  </si>
  <si>
    <t>湯惟宗</t>
  </si>
  <si>
    <t>尼子家臣。湯泰敏の子。毛利元就攻めや小笠原氏救援に従軍し、出羽表で吉川軍を破った。福光城攻め、白鹿城救援にも参戦し、月山富田城包囲末期に毛利氏へ降った。</t>
  </si>
  <si>
    <t>#00ff48</t>
  </si>
  <si>
    <t>135|137|142</t>
  </si>
  <si>
    <t>湯|永綱</t>
  </si>
  <si>
    <t>ゆ|ながつな</t>
  </si>
  <si>
    <t>湯永綱</t>
  </si>
  <si>
    <t>湯惟宗の子</t>
  </si>
  <si>
    <t>亀井|茲矩</t>
  </si>
  <si>
    <t>かめい|これのり</t>
  </si>
  <si>
    <t>亀井茲矩</t>
  </si>
  <si>
    <t>尼子旧臣。山中幸盛らと尼子再興を図り、秀吉に仕えて鹿野城主となった。大井手用水を開き新田を拓く一方、長崎から朱印船貿易を進めた。関ヶ原では東軍に属し加増された。</t>
  </si>
  <si>
    <t>#00ff43</t>
  </si>
  <si>
    <t>133|134|136|138|142</t>
  </si>
  <si>
    <t>湯永綱の子、亀井秀綱の養子</t>
  </si>
  <si>
    <t>亀井|政矩</t>
  </si>
  <si>
    <t>かめい|まさのり</t>
  </si>
  <si>
    <t>亀井政矩</t>
  </si>
  <si>
    <t>因幡鹿野藩主。家康・秀忠に仕え、大坂冬・夏の陣に従軍した。のちに石見津和野四万三千石へ移封され、津和野藩亀井家の初代となった。</t>
  </si>
  <si>
    <t>亀井茲矩の子</t>
  </si>
  <si>
    <t>川副|久盛</t>
  </si>
  <si>
    <t>かわぞえ|ひさもり</t>
  </si>
  <si>
    <t>川副久盛</t>
  </si>
  <si>
    <t>尼子家臣。美作倉敷城主。晴久の美作経略に従い、後藤勝基の三星城と攻防を重ねた。家臣の所領継承を安堵した。</t>
  </si>
  <si>
    <t>#00ff59</t>
  </si>
  <si>
    <t>139|141|142|145s|146s</t>
  </si>
  <si>
    <t>佐世|清宗</t>
  </si>
  <si>
    <t>させ|きよむね</t>
  </si>
  <si>
    <t>佐世清宗</t>
  </si>
  <si>
    <t>尼子家臣。奉行人。神門寺再建のため、神門郡から上税物を徴収する許可を伝えた。毛利氏の侵攻では月山富田城に籠城したが、包囲長期化で下城し毛利方へ降った。</t>
  </si>
  <si>
    <t>尼子→降伏後毛利</t>
  </si>
  <si>
    <t>佐世|元嘉</t>
  </si>
  <si>
    <t>させ|もとよし</t>
  </si>
  <si>
    <t>佐世元嘉</t>
  </si>
  <si>
    <t>毛利家臣。尼子氏滅亡後に輝元へ仕え、安国寺恵瓊とともに秀吉の人掃令を領内へ伝えた。朝鮮出兵中は十か国の留守居を務め、関ヶ原後には福島氏へ広島城を明け渡した。</t>
  </si>
  <si>
    <t>#00ff61</t>
  </si>
  <si>
    <t>佐世清宗の子。尼子→降伏後毛利</t>
  </si>
  <si>
    <t>135|136|137|139|140|141</t>
  </si>
  <si>
    <t>多胡|辰敬</t>
  </si>
  <si>
    <t>たこ|ときたか</t>
  </si>
  <si>
    <t>多胡辰敬</t>
  </si>
  <si>
    <t>尼子家臣。石見岩山城主。若年武士の教訓として「多胡辰敬家訓」十七条を著した。手習い・学問、弓術、算用を重視し、礼法や人付き合い、諸芸にも心得を説いた。</t>
  </si>
  <si>
    <t>立原|久綱</t>
  </si>
  <si>
    <t>たちはら|ひさつな</t>
  </si>
  <si>
    <t>立原久綱</t>
  </si>
  <si>
    <t>尼子家臣。主家滅亡後、山中幸盛らと尼子勝久を擁立して再興戦を展開し、出雲・伯耆を転戦した。上月城では幸盛と並ぶ重臣として尼子軍を支えた。</t>
  </si>
  <si>
    <t>#00ff50</t>
  </si>
  <si>
    <t>新見|国経</t>
  </si>
  <si>
    <t>131|135|139|175s</t>
  </si>
  <si>
    <t>にいみ|くにつね</t>
  </si>
  <si>
    <t>新見国経</t>
  </si>
  <si>
    <t>細川典厩家被官。東寺領新見荘の代官を務め、年貢収納や現地支配を行った。守護方の三村・多治部勢の侵攻には居城で抗戦し、尼子経久の備中進出後は尼子方に加わった。</t>
  </si>
  <si>
    <t>新見|貞経</t>
  </si>
  <si>
    <t>にいみ|さだつね</t>
  </si>
  <si>
    <t>新見貞経</t>
  </si>
  <si>
    <t>尼子家臣。備中新見荘代官。新見荘の在地支配を担い、尼子晴久麾下で備前・播磨へ出陣。足利義輝から白傘袋・毛氈鞍覆を許され、備中のほか讃岐・摂津にも所領を持った。</t>
  </si>
  <si>
    <t>新見国経の子</t>
  </si>
  <si>
    <t>本城|常光</t>
  </si>
  <si>
    <t>ほんじょう|つねみつ</t>
  </si>
  <si>
    <t>本城常光</t>
  </si>
  <si>
    <t>尼子家臣。石見山吹城主。石見銀山を巡る戦いで毛利軍の攻撃を退けたが、出雲の所領を約束されて毛利氏に降伏。その後、毛利氏の命で討たれた。</t>
  </si>
  <si>
    <t>#00ff5d</t>
  </si>
  <si>
    <t>137|140|142|145s|146s</t>
  </si>
  <si>
    <t>本城|隆光</t>
  </si>
  <si>
    <t>ほんじょう|たかみつ</t>
  </si>
  <si>
    <t>本城隆光</t>
  </si>
  <si>
    <t>尼子家臣。本城常光の子。軍奉行。父・常光が毛利氏へ降った後、本城一族が毛利方に討たれる中、隆光も邑智郡賀賀宅寺で攻められ自刃した。</t>
  </si>
  <si>
    <t>本城常光の子</t>
  </si>
  <si>
    <t>本城|春政</t>
  </si>
  <si>
    <t>ほんじょう|はるまさ</t>
  </si>
  <si>
    <t>本城春政</t>
  </si>
  <si>
    <t>本城常光の次男</t>
  </si>
  <si>
    <t>#00ffee</t>
  </si>
  <si>
    <t>本城|家房</t>
  </si>
  <si>
    <t>33s|87s|104s|118s|121s|128s|138s|143s|145s</t>
  </si>
  <si>
    <t>ほんじょう|いえふさ</t>
  </si>
  <si>
    <t>本城家房</t>
  </si>
  <si>
    <t>本城春政の子</t>
  </si>
  <si>
    <t>本田|家吉</t>
  </si>
  <si>
    <t>もとだ|いえよし</t>
  </si>
  <si>
    <t>本田家吉</t>
  </si>
  <si>
    <t>尼子家臣。晴久による横田庄掌握後、原口村代官となった。</t>
  </si>
  <si>
    <t>三刀屋|久扶</t>
  </si>
  <si>
    <t>みとや|ひさすけ</t>
  </si>
  <si>
    <t>三刀屋久扶</t>
  </si>
  <si>
    <t>出雲国衆。三刀屋城主。尼子氏から大内氏へ転じ、再び尼子方となった。毛利元就の出雲侵攻後は毛利方に従った。のちに毛利輝元に所領を没収され、三刀屋城も廃城となった。</t>
  </si>
  <si>
    <t>#00ff54</t>
  </si>
  <si>
    <t>138|140|142|145s</t>
  </si>
  <si>
    <t>森脇|久仍</t>
  </si>
  <si>
    <t>もりわき|ひさのり</t>
  </si>
  <si>
    <t>森脇久仍</t>
  </si>
  <si>
    <t>尼子家臣。月山富田城開城後、主君・義久らを杵築まで送り、旧臣らと別れの盃を交わした。尼子勝久の再興軍にも加わり、出雲へ戻って富田城奪回を図った。</t>
  </si>
  <si>
    <t>山中|満幸</t>
  </si>
  <si>
    <t>やまなか|みつゆき</t>
  </si>
  <si>
    <t>山中満幸</t>
  </si>
  <si>
    <t>#00ff6a</t>
  </si>
  <si>
    <t>143|145|147|148|149|176</t>
  </si>
  <si>
    <t>山中|幸高</t>
  </si>
  <si>
    <t>やまなか|ゆきたか</t>
  </si>
  <si>
    <t>山中幸高</t>
  </si>
  <si>
    <t>1559:万松寺|円念:ばんしょうじ|えんねん</t>
  </si>
  <si>
    <t>山中満幸の子</t>
  </si>
  <si>
    <t>山中|幸盛</t>
  </si>
  <si>
    <t>やまなか|ゆきもり</t>
  </si>
  <si>
    <t>山中幸盛</t>
  </si>
  <si>
    <t>尼子家臣。山中鹿介。主家滅亡後、尼子勝久を擁して再興戦を主導し、一時は出雲の大半を奪回。織田・秀吉の支援で毛利氏と抗争した。上月城で降伏し、護送中に殺害された。</t>
  </si>
  <si>
    <t>#00ff66</t>
  </si>
  <si>
    <t>126s|144|148|149|174s|175s</t>
  </si>
  <si>
    <t>山中満幸の子、亀井秀綱の養子。別名：山中鹿之介</t>
  </si>
  <si>
    <t>山中|幸元</t>
  </si>
  <si>
    <t>やまなか|ゆきもと</t>
  </si>
  <si>
    <t>山中幸元</t>
  </si>
  <si>
    <t>1579:鴻池|直文:こうのいけ|なおふみ</t>
  </si>
  <si>
    <t>摂津鴻池村の商人。清酒造りを始め江戸へ送り利益を上げた。大坂へ本拠を移し、江戸への輸送にも成功して海運業へ進出した。酒造と海運で財をなし、鴻池家の基礎を築いた。</t>
  </si>
  <si>
    <t>山中幸盛の子</t>
  </si>
  <si>
    <t>米原|綱寛</t>
  </si>
  <si>
    <t>よねはら|つなひろ</t>
  </si>
  <si>
    <t>米原綱寛</t>
  </si>
  <si>
    <t>尼子家臣。高瀬城主。晴久の没後に毛利方へ転じ、富田城開城では使者を務めた。のちに尼子勝久の再興軍に呼応して復帰し、布部山で戦い、高瀬城で毛利軍に抗戦した。</t>
  </si>
  <si>
    <t>#00ff72</t>
  </si>
  <si>
    <t>137s|140s|141s|147|162</t>
  </si>
  <si>
    <t>羽倉|元蔭</t>
  </si>
  <si>
    <t>わくら|もとかげ</t>
  </si>
  <si>
    <t>羽倉元蔭</t>
  </si>
  <si>
    <t>尼子家臣。再興軍で五百余を率い米子城を襲撃、城下を焼いた。尾高城へ進むが杉原方の反撃を受けた。味方が敗退する中、一人踏み止まって奮戦し討死した。</t>
  </si>
  <si>
    <t>有馬|晴純</t>
  </si>
  <si>
    <t>ありま|はるずみ</t>
  </si>
  <si>
    <t>有馬晴純</t>
  </si>
  <si>
    <t>肥前有馬氏当主。日野江城主。島原半島から肥前東部へ勢力を広げ、高来・藤津・杵島・神埼・三根・佐賀の六郡へ及び、有馬氏の全盛期を築いた。</t>
  </si>
  <si>
    <t>#00ff77</t>
  </si>
  <si>
    <t>144|145|146|158|159|176</t>
  </si>
  <si>
    <t>有馬|義貞</t>
  </si>
  <si>
    <t>ありま|よしさだ</t>
  </si>
  <si>
    <t>有馬義貞</t>
  </si>
  <si>
    <t>有馬氏当主。日野江城主。口之津を南蛮貿易港として開き、ルイス・デ・アルメイダを招いて教会を開設。ポルトガル船の入港を通じて南蛮貿易と布教を進めた。</t>
  </si>
  <si>
    <t>有馬晴純の子</t>
  </si>
  <si>
    <t>有馬|義純</t>
  </si>
  <si>
    <t>ありま|よしずみ</t>
  </si>
  <si>
    <t>有馬義純</t>
  </si>
  <si>
    <t>肥前有馬氏当主。有馬義貞の子。大友氏に従って活動し、長崎で六町が町割された際は町立てに立ち会った。</t>
  </si>
  <si>
    <t>有馬義貞の子</t>
  </si>
  <si>
    <t>#00ff6e</t>
  </si>
  <si>
    <t>139s|140s|141s|144|147|175s</t>
  </si>
  <si>
    <t>有馬|晴信</t>
  </si>
  <si>
    <t>ありま|はるのぶ</t>
  </si>
  <si>
    <t>有馬晴信</t>
  </si>
  <si>
    <t>有馬氏当主。受洗後、遣欧少年使節の派遣に加わる。島津家久と組み沖田畷で龍造寺隆信を破った。朱印船貿易を営むが、岡本大八事件で改易され、甲斐に流され切腹した。</t>
  </si>
  <si>
    <t>波多|親</t>
  </si>
  <si>
    <t>はた|ちかし</t>
  </si>
  <si>
    <t>波多親</t>
  </si>
  <si>
    <t>肥前国衆。岸岳城主。有馬義貞の子で波多氏を継いだ。朝鮮出兵では鍋島直茂の麾下で渡海したが、帰陣途上に所領を没収され、徳川家康預かりとなって常陸へ配流された。</t>
  </si>
  <si>
    <t>有馬義貞の子、波多盛の養子。別名：有馬鎮</t>
  </si>
  <si>
    <t>#00fff2</t>
  </si>
  <si>
    <t>144|147|149|150</t>
  </si>
  <si>
    <t>波多|薀</t>
  </si>
  <si>
    <t>はた|たくわ</t>
  </si>
  <si>
    <t>波多薀</t>
  </si>
  <si>
    <t>有馬鎮の子</t>
  </si>
  <si>
    <t>大村|純忠</t>
  </si>
  <si>
    <t>おおむら|すみただ</t>
  </si>
  <si>
    <t>大村純忠</t>
  </si>
  <si>
    <t>大村氏当主。横瀬浦・福田を経て長崎を開港。日本初のキリシタン大名となり、長崎と茂木をイエズス会に寄進した。大友義鎮・有馬晴信とともに遣欧少年使節を派遣した。</t>
  </si>
  <si>
    <t>有馬晴純の子、大村純前の養子</t>
  </si>
  <si>
    <t>大村|喜前</t>
  </si>
  <si>
    <t>おおむら|よしさき</t>
  </si>
  <si>
    <t>大村喜前</t>
  </si>
  <si>
    <t>#00ff7f</t>
  </si>
  <si>
    <t>大村氏当主。秀吉の九州平定で旧領を安堵された。朝鮮出兵に従軍し、帰国後に玖島城を築いて家臣を城下へ集め、領内で検地を実施。のちに禁教令を出して仏教復興を進めた。</t>
  </si>
  <si>
    <t>143|144|148|150|151|176</t>
  </si>
  <si>
    <t>大村純忠の子、有馬義純の養子</t>
  </si>
  <si>
    <t>大村|純頼</t>
  </si>
  <si>
    <t>おおむら|すみより</t>
  </si>
  <si>
    <t>大村純頼</t>
  </si>
  <si>
    <t>肥前大村藩二代藩主。大村喜前の次男。父の在任中、庶家一門を追放する「御一門払い」を断行させた。のちに父の跡を継いで大村藩主となった。</t>
  </si>
  <si>
    <t>大村喜前の子。有馬→大村</t>
  </si>
  <si>
    <t>大村|純伊</t>
  </si>
  <si>
    <t>おおむら|すみこれ</t>
  </si>
  <si>
    <t>大村純伊</t>
  </si>
  <si>
    <t>大村氏当主。純治の嫡男。戦いに敗れ本領を失い、伊勢参宮で回復を祈願した。渋江公勢らの援軍を得て大村領を奪回し、有馬尚鑑とは福田氏を介して贈答を行った。</t>
  </si>
  <si>
    <t>#00ff7b</t>
  </si>
  <si>
    <t>143|144|149|151|153|155s|174s|184s</t>
  </si>
  <si>
    <t>大村|純前</t>
  </si>
  <si>
    <t>おおむら|すみさき</t>
  </si>
  <si>
    <t>大村純前</t>
  </si>
  <si>
    <t>大村氏当主。上洛して将軍足利義晴に謁見し、有馬氏の官途名受領を仲介した。有馬晴純の子・純忠を養子に迎え、実子貴明を後藤氏へ養子に出し、純忠に家督を譲った。</t>
  </si>
  <si>
    <t>大村純伊の子</t>
  </si>
  <si>
    <t>後藤|貴明</t>
  </si>
  <si>
    <t>ごとう|たかあき</t>
  </si>
  <si>
    <t>後藤貴明</t>
  </si>
  <si>
    <t>大村純前の次男。後藤氏の養子となり武雄19代領主を継いだ。大村・有馬氏らと争い龍造寺隆信の支援を受け惟明を破った。隆信に従い、三男・家信を養子に迎えた。</t>
  </si>
  <si>
    <t>#00ff83</t>
  </si>
  <si>
    <t>149|151|152|154s|158|176</t>
  </si>
  <si>
    <t>大村純前の子、後藤純明の養子。</t>
  </si>
  <si>
    <t>後藤|晴明</t>
  </si>
  <si>
    <t>ごとう|はるあき</t>
  </si>
  <si>
    <t>後藤晴明</t>
  </si>
  <si>
    <t>肥前後藤氏一族。貴明の実子。家督争い後の盟約で龍造寺隆信の養子となり龍造寺家均を称した。代わって隆信の子・家信が後藤氏へ入り、両家の養子交換が成立した。</t>
  </si>
  <si>
    <t>大村佐純の子。龍造寺隆信の養子。龍造寺家均(りゅうぞうじいえなり)</t>
  </si>
  <si>
    <t>後藤|純明</t>
  </si>
  <si>
    <t>ごとう|すみあき</t>
  </si>
  <si>
    <t>後藤純明</t>
  </si>
  <si>
    <t>肥前後藤氏18代当主。武雄領主。塚崎城主。富岡に円応寺を開基して了然禅師を開山とし、浄円寺も建立した。大村純前の実子・貴明を養子に迎え、後藤氏の家督を継がせた。</t>
  </si>
  <si>
    <t>#00ff9d</t>
  </si>
  <si>
    <t>154|155|157</t>
  </si>
  <si>
    <t>西郷|純久</t>
  </si>
  <si>
    <t>さいごう|すみひさ</t>
  </si>
  <si>
    <t>西郷純久</t>
  </si>
  <si>
    <t>肥前国衆。高城主。西郷氏当主。有馬氏と結び、高城を本拠に高来郡北部から藤津・彼杵両郡へ勢力を広げた。船越・宇木・小野・沖など諸城を支城として伊佐早を支配した。</t>
  </si>
  <si>
    <t>西郷|純尭</t>
  </si>
  <si>
    <t>さいごう|すみたか</t>
  </si>
  <si>
    <t>西郷純尭</t>
  </si>
  <si>
    <t>肥前国衆。高城主。高来郡北部から藤津・彼杵へ勢力を伸ばし、大村純忠と抗争した。後藤貴明・松浦隆信らとともに三城城を攻めたが、龍造寺隆信に高城を包囲され降伏した。</t>
  </si>
  <si>
    <t>#00ff87</t>
  </si>
  <si>
    <t>150|151|153|154</t>
  </si>
  <si>
    <t>西郷純久の子</t>
  </si>
  <si>
    <t>西郷|純尚</t>
  </si>
  <si>
    <t>さいごう|すみなお</t>
  </si>
  <si>
    <t>西郷純尚</t>
  </si>
  <si>
    <t>西郷氏当主。純尭の子。高城主。秀吉の島津攻略命令に従わず所領を没収され、龍造寺家晴に高城を奪われた。肥後国人一揆で高城を奪回したが、反撃を受け島原へ敗走した。</t>
  </si>
  <si>
    <t>西郷純尭の子</t>
  </si>
  <si>
    <t>深堀|純賢</t>
  </si>
  <si>
    <t>ふかぼり|すみまさ</t>
  </si>
  <si>
    <t>深堀純賢</t>
  </si>
  <si>
    <t>肥前国衆。深堀氏18代当主。西郷氏と結んで大村・長崎氏と抗争した。九州仕置で所領を安堵されたが翌年一部を没収され、朝鮮出兵を機に鍋島直茂へ臣従した。</t>
  </si>
  <si>
    <t>#00ff8c</t>
  </si>
  <si>
    <t>西郷純久の子。有馬→1573龍造寺→1586鍋島</t>
  </si>
  <si>
    <t>148|151|152|154|155</t>
  </si>
  <si>
    <t>千々石|紀員</t>
  </si>
  <si>
    <t>ちぢわ|のりかず</t>
  </si>
  <si>
    <t>千々石紀員</t>
  </si>
  <si>
    <t>肥前千々石氏。洗礼名ミゲル。天正遣欧少年使節の正使として欧州へ渡り、ローマ教皇らに謁見。帰国後イエズス会に入ったが、のちに脱会し大村氏に仕えて清左衛門と称した。</t>
  </si>
  <si>
    <t>朝長|純利</t>
  </si>
  <si>
    <t>ともなが|すみとし</t>
  </si>
  <si>
    <t>朝長純利</t>
  </si>
  <si>
    <t>大村家臣。老臣・執政官。純忠の名代としてイエズス会のアルメイダと横瀬浦開港を協議した。港周辺の土地利用や関税の条件を詰め、ポルトガル船受け入れを進めた。</t>
  </si>
  <si>
    <t>朝長|前安</t>
  </si>
  <si>
    <t>#00ff94</t>
  </si>
  <si>
    <t>ともなが|さきやす</t>
  </si>
  <si>
    <t>150s|152|153|155|156|157</t>
  </si>
  <si>
    <t>朝長前安</t>
  </si>
  <si>
    <t>大村家臣。文禄の役で武功を挙げた。乾馬場から片町へ移り、大村純信の教育係を務め、家老職六百石となった。</t>
  </si>
  <si>
    <t>朝長純利の子</t>
  </si>
  <si>
    <t>長崎|純景</t>
  </si>
  <si>
    <t>ながさき|すみかげ</t>
  </si>
  <si>
    <t>長崎純景</t>
  </si>
  <si>
    <t>大村家臣。長崎氏当主。長崎を領し、純忠の娘婿となって自らもキリスト教に入信。長崎最初の教会建立を認め、深堀・西郷勢と抗戦した。のちに田中吉政へ仕えた。</t>
  </si>
  <si>
    <t>平井|経治</t>
  </si>
  <si>
    <t>ひらい|つねはる</t>
  </si>
  <si>
    <t>平井経治</t>
  </si>
  <si>
    <t>肥前国衆。須古城主。有馬氏に属し、龍造寺隆信の侵攻を前後四度にわたり迎撃した。十余年の抗争の末に須古城を落とされ、平井氏の支配は終わった。</t>
  </si>
  <si>
    <t>#00ff90</t>
  </si>
  <si>
    <t>148|149|150|152|153</t>
  </si>
  <si>
    <t>福田|兼親</t>
  </si>
  <si>
    <t>ふくだ|かねちか</t>
  </si>
  <si>
    <t>福田兼親</t>
  </si>
  <si>
    <t>肥前福田氏。忠兼の長子。大村喜前に従って朝鮮の役に出兵した。帰国後、喜前と正式な君臣関係を結んだ。先祖代々の福田を離れて大村城下へ移住し、大村氏の家臣となった。</t>
  </si>
  <si>
    <t>安富|純治</t>
  </si>
  <si>
    <t>やすとみ|すみはる</t>
  </si>
  <si>
    <t>安富純治</t>
  </si>
  <si>
    <t>肥前国衆。深江城主。純泰の父。有馬氏に属したが龍造寺隆信の高来侵攻で降り龍造寺方に立った。沖田畷後も有馬・島津方に屈せず、純泰に龍造寺への忠節を諭して戦死した。</t>
  </si>
  <si>
    <t>#00ffa1</t>
  </si>
  <si>
    <t>154|156|158s|161s</t>
  </si>
  <si>
    <t>安富|純泰</t>
  </si>
  <si>
    <t>やすとみ|すみやす</t>
  </si>
  <si>
    <t>安富純泰</t>
  </si>
  <si>
    <t>肥前国衆。安富純治の子。龍造寺隆信に従い肥後横島城の城番を務めた。有馬・島津勢が深江城を攻めると帰城し、家人・農民と十八日間の攻囲に耐え、のちに佐賀へ退いた。</t>
  </si>
  <si>
    <t>安富純治の子</t>
  </si>
  <si>
    <t>安東|法季</t>
  </si>
  <si>
    <t>あんどう|のりすえ</t>
  </si>
  <si>
    <t>安東法季</t>
  </si>
  <si>
    <t>#00ff98</t>
  </si>
  <si>
    <t>126s|148s|153|154|156|174s|184s</t>
  </si>
  <si>
    <t>安藤|盛季</t>
  </si>
  <si>
    <t>あんどう|もりすえ</t>
  </si>
  <si>
    <t>安藤盛季</t>
  </si>
  <si>
    <t>安東法季の子</t>
  </si>
  <si>
    <t>安藤|義季</t>
  </si>
  <si>
    <t>あんどう|よしすえ</t>
  </si>
  <si>
    <t>安藤義季</t>
  </si>
  <si>
    <t>安藤盛季の孫</t>
  </si>
  <si>
    <t>#00ffaa</t>
  </si>
  <si>
    <t>147|158|162</t>
  </si>
  <si>
    <t>安藤|鹿季</t>
  </si>
  <si>
    <t>あんどう|かのすえ</t>
  </si>
  <si>
    <t>安藤鹿季</t>
  </si>
  <si>
    <t>安東|宣季</t>
  </si>
  <si>
    <t>あんどう|のぶすえ</t>
  </si>
  <si>
    <t>安東宣季</t>
  </si>
  <si>
    <t>#00ffa5</t>
  </si>
  <si>
    <t>147|150|157s|159|161</t>
  </si>
  <si>
    <t>安藤鹿季の子孫</t>
  </si>
  <si>
    <t>安東|尭季</t>
  </si>
  <si>
    <t>あんどう|たかすえ</t>
  </si>
  <si>
    <t>安東尭季</t>
  </si>
  <si>
    <t>湊安東氏当主。娘を檜山安東氏の舜季に嫁がせ、愛季の外祖父となった。庄内の砂越宗恂から大浦氏との交渉取次を求められ、周辺諸勢力の仲介にあたった。</t>
  </si>
  <si>
    <t>安東宣季の子。別名：安東堯季</t>
  </si>
  <si>
    <t>潮潟|道貞</t>
  </si>
  <si>
    <t>うしおがた|みちさだ</t>
  </si>
  <si>
    <t>潮潟道貞</t>
  </si>
  <si>
    <t>#00ffae</t>
  </si>
  <si>
    <t>161|164|167</t>
  </si>
  <si>
    <t>安東|重季</t>
  </si>
  <si>
    <t>あんどう|しげすえ</t>
  </si>
  <si>
    <t>安東重季</t>
  </si>
  <si>
    <t>潮潟道貞の子</t>
  </si>
  <si>
    <t>安東|政季</t>
  </si>
  <si>
    <t>あんどう|まさすえ</t>
  </si>
  <si>
    <t>安東政季</t>
  </si>
  <si>
    <t>安東重季の子、安藤義季の養子</t>
  </si>
  <si>
    <t>安東|忠季</t>
  </si>
  <si>
    <t>あんどう|ただすえ</t>
  </si>
  <si>
    <t>安東忠季</t>
  </si>
  <si>
    <t>#00ffb2</t>
  </si>
  <si>
    <t>157s|158|160|167</t>
  </si>
  <si>
    <t>安東政季の子</t>
  </si>
  <si>
    <t>安東|尋季</t>
  </si>
  <si>
    <t>あんどう|ひろすえ</t>
  </si>
  <si>
    <t>安東尋季</t>
  </si>
  <si>
    <t>檜山安東氏当主。檜山城主。松前大館を掌握した蠣崎義広に蝦夷島の守護を任せた。以後、蠣崎氏は交易の運上を檜山へ納め、主従関係を保った。</t>
  </si>
  <si>
    <t>安東忠季の子</t>
  </si>
  <si>
    <t>安東|舜季</t>
  </si>
  <si>
    <t>あんどう|きよすえ</t>
  </si>
  <si>
    <t>安東舜季</t>
  </si>
  <si>
    <t>檜山安東氏当主。檜山城主。尋季の子。湊安東氏の尭季の娘を妻に迎えて両家の融和を図り、檜山を本拠に勢力を維持した。</t>
  </si>
  <si>
    <t>#00ffb6</t>
  </si>
  <si>
    <t>146|159|163</t>
  </si>
  <si>
    <t>安東尋季の子</t>
  </si>
  <si>
    <t>安東|愛季</t>
  </si>
  <si>
    <t>あんどう|ちかすえ</t>
  </si>
  <si>
    <t>安東愛季</t>
  </si>
  <si>
    <t>檜山安東氏当主。湊安東氏を統合し、脇本城を改修して居城とした。大浦為信に奪われた浪岡城を奪回すべく、蠣崎氏の支援を得て津軽へ出兵した。信長とも使者を往来させた。</t>
  </si>
  <si>
    <t>安東舜季の子・家督</t>
  </si>
  <si>
    <t>安東|業季</t>
  </si>
  <si>
    <t>あんどう|なりすえ</t>
  </si>
  <si>
    <t>安東業季</t>
  </si>
  <si>
    <t>安東愛季の嫡男。父が統合した檜山・湊両安東氏の後継者として育てられたが、十六歳で父に先立ち早世した。</t>
  </si>
  <si>
    <t>#00ffc3</t>
  </si>
  <si>
    <t>163|164|166|172</t>
  </si>
  <si>
    <t>安東愛季の子</t>
  </si>
  <si>
    <t>秋田|実季</t>
  </si>
  <si>
    <t>あきた|さねすえ</t>
  </si>
  <si>
    <t>秋田実季</t>
  </si>
  <si>
    <t>安東氏当主。湊合戦で湊安東氏の反乱を退け、湊城へ本拠を移して秋田姓を称した。秀吉から五万石余を安堵され、関ヶ原後は常陸宍戸へ転封。晩年に伊勢朝熊へ配流された。</t>
  </si>
  <si>
    <t>安東愛季の次男・家督</t>
  </si>
  <si>
    <t>秋田|俊季</t>
  </si>
  <si>
    <t>あきた|としすえ</t>
  </si>
  <si>
    <t>秋田俊季</t>
  </si>
  <si>
    <t>秋田実季の長男。父・実季の蟄居後、常陸宍戸五万石を与えられた。正保二年に五千石を加増され、五万五千石で三春へ移封されて三春藩秋田家の初代藩主となった。</t>
  </si>
  <si>
    <t>秋田実季の子</t>
  </si>
  <si>
    <t>#00ffcb</t>
  </si>
  <si>
    <t>160|161|164|166|168|171</t>
  </si>
  <si>
    <t>秋田|盛季</t>
  </si>
  <si>
    <t>あきた|もりすえ</t>
  </si>
  <si>
    <t>秋田盛季</t>
  </si>
  <si>
    <t>三春藩二代藩主。家督を継ぎ、五千石を弟・季久へ分知。悪化した藩財政の再建に取り組み、寛文・延宝年間に新田開発を進めた。</t>
  </si>
  <si>
    <t>秋田俊季の子</t>
  </si>
  <si>
    <t>安東|茂季</t>
  </si>
  <si>
    <t>安東茂季</t>
  </si>
  <si>
    <t>湊安東氏当主。安東舜季の三男。尭季の跡を継ぎ湊城を領した。家臣らの湊騒動では兄・愛季の援軍を得て鎮圧し、豊島城へ移った後は湊家の実権を愛季に委ねた。</t>
  </si>
  <si>
    <t>安東舜季の子、安東尭季の養子</t>
  </si>
  <si>
    <t>#00ffbb</t>
  </si>
  <si>
    <t>162|164|165</t>
  </si>
  <si>
    <t>安東|通季</t>
  </si>
  <si>
    <t>あんどう|みちすえ</t>
  </si>
  <si>
    <t>安東通季</t>
  </si>
  <si>
    <t>1603:湊|季政:みなと|ひでまさ</t>
  </si>
  <si>
    <t>湊安東氏。茂季の嫡子。父の死後に豊島城主となり、湊家嫡流を唱えて戸沢盛安・南部信直らと結んだ。天正十七年に湊城の実季を急襲して湊合戦を起こしたが、敗れた。</t>
  </si>
  <si>
    <t>安東茂季の子。別名：湊高季、湊秀政。秋田→1589反乱→蒲生→戸沢→南部</t>
  </si>
  <si>
    <t>安東|季隆</t>
  </si>
  <si>
    <t>あんどう|すえたか</t>
  </si>
  <si>
    <t>安東季隆</t>
  </si>
  <si>
    <t>1603:湊|0:みなと|0</t>
  </si>
  <si>
    <t>安東通季の子</t>
  </si>
  <si>
    <t>涌本|脩季</t>
  </si>
  <si>
    <t>わきもと|ながすえ</t>
  </si>
  <si>
    <t>#00ffbf</t>
  </si>
  <si>
    <t>涌本脩季</t>
  </si>
  <si>
    <t>160|163|165|166|167</t>
  </si>
  <si>
    <t>安東舜季の子</t>
  </si>
  <si>
    <t>安東|氏季</t>
  </si>
  <si>
    <t>あんどう|うじすえ</t>
  </si>
  <si>
    <t>安東氏季</t>
  </si>
  <si>
    <t>安東|種季</t>
  </si>
  <si>
    <t>あんどう|たねすえ</t>
  </si>
  <si>
    <t>安東種季</t>
  </si>
  <si>
    <t>安東氏一門。元服の際に安東愛季から一字を受け、種季と名乗った。その後、秋田実季から知行を与えられた。</t>
  </si>
  <si>
    <t>#00ffc7</t>
  </si>
  <si>
    <t>164|165|167|171|172|173</t>
  </si>
  <si>
    <t>安東氏季の子。安東→1602佐竹</t>
  </si>
  <si>
    <t>安東|家政</t>
  </si>
  <si>
    <t>あんどう|いえまさ</t>
  </si>
  <si>
    <t>安東家政</t>
  </si>
  <si>
    <t>安東重季の子</t>
  </si>
  <si>
    <t>下国|某</t>
  </si>
  <si>
    <t>しもくに|なにがし</t>
  </si>
  <si>
    <t>下国某</t>
  </si>
  <si>
    <t>安東家政の子</t>
  </si>
  <si>
    <t>下国|師季</t>
  </si>
  <si>
    <t>しもくに|もろすえ</t>
  </si>
  <si>
    <t>下国師季</t>
  </si>
  <si>
    <t>茂別下国氏。茂別館主。下国家政の孫。蠣崎季広の娘婿。茂別矢不来館を攻め落とされ松前へ退き、出家した。のちに子の重季と不和になり世太奈伊へ移って没した。</t>
  </si>
  <si>
    <t>#00ffd4</t>
  </si>
  <si>
    <t>168|170|171|172s</t>
  </si>
  <si>
    <t>下国某の子</t>
  </si>
  <si>
    <t>下国|重季</t>
  </si>
  <si>
    <t>しもくに|しげすえ</t>
  </si>
  <si>
    <t>下国重季</t>
  </si>
  <si>
    <t>茂別下国氏。下国師季の子。茂別館を失って松前へ退いた父と不和になった。父の没後に家督を継ぎ、蠣崎氏の庇護下で家を存続させた。</t>
  </si>
  <si>
    <t>下国師季の子</t>
  </si>
  <si>
    <t>一部|勝景</t>
  </si>
  <si>
    <t>いちぶ|かつかげ</t>
  </si>
  <si>
    <t>一部勝景</t>
  </si>
  <si>
    <t>安東家臣。出羽太平郷の国衆。一部氏を率いて大江氏をしのぎ郷内の実権を握った。由利では大宝寺義氏と戦って軍功を挙げ、太平郷の支配を固めた。</t>
  </si>
  <si>
    <t>#00ffd8</t>
  </si>
  <si>
    <t>169|173s|185s</t>
  </si>
  <si>
    <t>安東愛季→1587安東通季</t>
  </si>
  <si>
    <t>一部|景家</t>
  </si>
  <si>
    <t>いちぶ|かげいえ</t>
  </si>
  <si>
    <t>一部景家</t>
  </si>
  <si>
    <t>一部勝景の子。父は中津川氏に仕え、秋田郡に所領を得て一部氏を称した。父の跡を継いだ景家は中津川氏滅亡後に流浪し、梅津政景に仕えた。子孫も梅津家臣となった。</t>
  </si>
  <si>
    <t>一部勝景の子</t>
  </si>
  <si>
    <t>一部|景国</t>
  </si>
  <si>
    <t>いちぶ|かげくに</t>
  </si>
  <si>
    <t>一部景国</t>
  </si>
  <si>
    <t>#00ffd0</t>
  </si>
  <si>
    <t>167|169|171</t>
  </si>
  <si>
    <t>五十目|秀盛</t>
  </si>
  <si>
    <t>いそのめ|ひでもり</t>
  </si>
  <si>
    <t>五十目秀盛</t>
  </si>
  <si>
    <t>出羽国衆。馬場目城滅亡後に五十目の領主となった。山間部の市を砂沢城下へ移し、人と物資の集まる町場を育て、後の五城目発展の基礎を築いた。</t>
  </si>
  <si>
    <t>安東→1588南部</t>
  </si>
  <si>
    <t>大浦|智忠</t>
  </si>
  <si>
    <t>おおうら|ともただ</t>
  </si>
  <si>
    <t>大浦智忠</t>
  </si>
  <si>
    <t>安東家臣。秋田実季に仕え、文禄期に四百余石を知行した。慶長五・六年には作事入用目録や材木・油樽などの請取状を作成し、秋田家の作事・物資調達の実務に携わった。</t>
  </si>
  <si>
    <t>#00e5ff</t>
  </si>
  <si>
    <t>170s|173s</t>
  </si>
  <si>
    <t>大高|光忠</t>
  </si>
  <si>
    <t>おおたか|みつただ</t>
  </si>
  <si>
    <t>大高光忠</t>
  </si>
  <si>
    <t>大高|康澄</t>
  </si>
  <si>
    <t>おおたか|やすずみ</t>
  </si>
  <si>
    <t>大高康澄</t>
  </si>
  <si>
    <t>安東家臣。檜山安東氏の重臣。実季が本拠を土崎湊城へ移したのちに、康澄は旧本拠の檜山城を預かった。羽州街道沿いの要地を守り、城と周辺地域を管理した。</t>
  </si>
  <si>
    <t>#00ffdc</t>
  </si>
  <si>
    <t>166|167|168|169|172</t>
  </si>
  <si>
    <t>川尻|重之</t>
  </si>
  <si>
    <t>かわじり|しげゆき</t>
  </si>
  <si>
    <t>川尻重之</t>
  </si>
  <si>
    <t>豊島重村家臣。安東→1570仁賀保</t>
  </si>
  <si>
    <t>嘉成|康清</t>
  </si>
  <si>
    <t>かんなり|やすきよ</t>
  </si>
  <si>
    <t>嘉成康清</t>
  </si>
  <si>
    <t>嘉成|資清</t>
  </si>
  <si>
    <t>かんなり|すけきよ</t>
  </si>
  <si>
    <t>嘉成資清</t>
  </si>
  <si>
    <t>#00ffe5</t>
  </si>
  <si>
    <t>166|170s|172|185s</t>
  </si>
  <si>
    <t>嘉成康清の子</t>
  </si>
  <si>
    <t>嘉成|貞清</t>
  </si>
  <si>
    <t>かんなり|さだきよ</t>
  </si>
  <si>
    <t>嘉成貞清</t>
  </si>
  <si>
    <t>嘉成資清の子</t>
  </si>
  <si>
    <t>嘉成|重盛</t>
  </si>
  <si>
    <t>かなり|しげもり</t>
  </si>
  <si>
    <t>嘉成重盛</t>
  </si>
  <si>
    <t>秋田家臣。阿仁を支配した。南部勢との阿仁塚之台の戦いで敵将・萱森判官を討った家臣・奈良岡惣五郎の戦功を賞し、秘蔵の馬を贈った。</t>
  </si>
  <si>
    <t>#00ffe1</t>
  </si>
  <si>
    <t>165|166|169s|171|173</t>
  </si>
  <si>
    <t>豊島|重村</t>
  </si>
  <si>
    <t>としま|しげむら</t>
  </si>
  <si>
    <t>豊島重村</t>
  </si>
  <si>
    <t>出羽国衆。豊島郷領主。秋田沿岸部と内陸の交通路を押さえ、大宝寺氏や仁賀保氏と結ぶ。安東愛季の交易統制に反発し、下刈・川尻・小野寺・戸沢らと挙兵したが鎮圧された。</t>
  </si>
  <si>
    <t>豊島|重氏</t>
  </si>
  <si>
    <t>とよしま|しげうじ</t>
  </si>
  <si>
    <t>豊島重氏</t>
  </si>
  <si>
    <t>#00e9ff</t>
  </si>
  <si>
    <t>148s|155s|174s</t>
  </si>
  <si>
    <t>豊島重村の子</t>
  </si>
  <si>
    <t>永井|広治</t>
  </si>
  <si>
    <t>ながい|ひろはる</t>
  </si>
  <si>
    <t>永井広治</t>
  </si>
  <si>
    <t>出羽太平城主。仙北の小野寺義道と結び、安東実季の攻略を企てた。翌年の湊合戦では湊道季に加勢し、戸沢氏の援軍を得ながら安東軍と戦ったが敗北した。</t>
  </si>
  <si>
    <t>南部|季賢</t>
  </si>
  <si>
    <t>なんぶ|すえかた</t>
  </si>
  <si>
    <t>南部季賢</t>
  </si>
  <si>
    <t>安東家臣。主君・愛季の使者としてたびたび上洛した。織田信長へ鷹を進上し、安土で奥羽諸大名の使者とともに饗応を受けるなど中央政権との交渉を担当した。</t>
  </si>
  <si>
    <t>花輪|親行</t>
  </si>
  <si>
    <t>はなわ|ちかゆき</t>
  </si>
  <si>
    <t>花輪親行</t>
  </si>
  <si>
    <t>鹿角国衆。花輪を本拠とする安保氏流。安東氏の鹿角侵攻に呼応して長牛城を包囲したが、南部氏の反攻で安東勢が退くと郡外へ退去した。のちに南部晴政へ仕えた。</t>
  </si>
  <si>
    <t>#00ffe9</t>
  </si>
  <si>
    <t>126s|143s|148s|155s|184s</t>
  </si>
  <si>
    <t>円子|延親</t>
  </si>
  <si>
    <t>まるこ|のぶちか</t>
  </si>
  <si>
    <t>円子延親</t>
  </si>
  <si>
    <t>鹿角国衆。花輪親行の子。花輪を離れて九戸郡円子村に移り、のちに南部利直に仕えて知行を得た。</t>
  </si>
  <si>
    <t>花輪親行の子</t>
  </si>
  <si>
    <t>三浦|盛永</t>
  </si>
  <si>
    <t>みうら|もりなが</t>
  </si>
  <si>
    <t>三浦盛永</t>
  </si>
  <si>
    <t>三浦|盛季</t>
  </si>
  <si>
    <t>みうら|もりよし</t>
  </si>
  <si>
    <t>三浦盛季</t>
  </si>
  <si>
    <t>三浦盛永の子</t>
  </si>
  <si>
    <t>伊達|成宗</t>
  </si>
  <si>
    <t>いだて|しげむね</t>
  </si>
  <si>
    <t>伊達成宗</t>
  </si>
  <si>
    <t>伊達|尚宗</t>
  </si>
  <si>
    <t>だて|ひさむね</t>
  </si>
  <si>
    <t>伊達尚宗</t>
  </si>
  <si>
    <t>伊達成宗の子</t>
  </si>
  <si>
    <t>伊達|稙宗</t>
  </si>
  <si>
    <t>いだて|たねむね</t>
  </si>
  <si>
    <t>伊達稙宗</t>
  </si>
  <si>
    <t>伊達氏当主。梁川城から桑折西山城へ本拠を移し、棟役日記・段銭帳を作成して税制を整備。分国法「塵芥集」を制定し領国統治を進めた。天文の乱で晴宗に敗れ隠居。</t>
  </si>
  <si>
    <t>伊達尚宗の子、亘理宗隆の娘婿</t>
  </si>
  <si>
    <t>伊達|晴宗</t>
  </si>
  <si>
    <t>いだて|はるむね</t>
  </si>
  <si>
    <t>伊達晴宗</t>
  </si>
  <si>
    <t>伊達氏十五代当主。天文の乱で稙宗方を破って家督を継ぎ、米沢へ本拠を移した。乱中に重複した宛行を整理するため「晴宗公采地下賜録」を作成し、家臣へ土地を与え直した。</t>
  </si>
  <si>
    <t>伊達稙宗の子。家督</t>
  </si>
  <si>
    <t>大崎|義宣</t>
  </si>
  <si>
    <t>おおさき|よしのぶ</t>
  </si>
  <si>
    <t>大崎義宣</t>
  </si>
  <si>
    <t>大崎氏の養嗣子。伊達稙宗の次男。天文の乱では稙宗方に立ち、支倉へ進軍して越年した。大崎義直と家督を争い、大崎家中の主導権を巡って対立した。</t>
  </si>
  <si>
    <t>伊達稙宗の子、大崎義直の養子</t>
  </si>
  <si>
    <t>伊達|実元</t>
  </si>
  <si>
    <t>いだて|さねもと</t>
  </si>
  <si>
    <t>伊達実元</t>
  </si>
  <si>
    <t>伊達一門。大森城主。稙宗の三男。越後上杉氏への入嗣問題が天文の乱の契機となった。乱後は兄・晴宗に赦され大森城に留まり、のちに田手宗光と輝宗の対立を仲介した。</t>
  </si>
  <si>
    <t>伊達稙宗の３男</t>
  </si>
  <si>
    <t>伊達|成実</t>
  </si>
  <si>
    <t>いだて|しげざね</t>
  </si>
  <si>
    <t>伊達成実</t>
  </si>
  <si>
    <t>伊達家臣。人取橋で政宗の退却を支え、郡山合戦では大内定綱を説得して味方につけた。摺上原にも出陣。亘理領主として町割り・治水・新田開発を進め、『成実記』を著した。</t>
  </si>
  <si>
    <t>伊達実元の子</t>
  </si>
  <si>
    <t>伊達|輝宗</t>
  </si>
  <si>
    <t>いだて|てるむね</t>
  </si>
  <si>
    <t>伊達輝宗</t>
  </si>
  <si>
    <t>伊達氏当主。元亀の変で中野宗時ら有力家臣を失脚させ家中統制を進め、相馬氏と抗争後に和睦。政宗へ家督を譲ったのち、畠山義継に拉致され粟ノ須で戦死した。</t>
  </si>
  <si>
    <t>伊達晴宗の子。家督</t>
  </si>
  <si>
    <t>idate_terumune.webp</t>
  </si>
  <si>
    <t>伊達|政宗</t>
  </si>
  <si>
    <t>いだて|まさむね</t>
  </si>
  <si>
    <t>伊達政宗</t>
  </si>
  <si>
    <t>伊達氏17代当主。摺上原で蘆名氏を破るが、小田原参陣後に会津を失い岩出山へ移る。関ヶ原後は仙台城と城下を築き、新田開発と舟運を進めた。支倉常長を欧州へ派遣した。</t>
  </si>
  <si>
    <t>謀将|医術</t>
  </si>
  <si>
    <t>伊達輝宗の子。家督</t>
  </si>
  <si>
    <t>idate_masamune.webp</t>
  </si>
  <si>
    <t>伊達|秀宗</t>
  </si>
  <si>
    <t>いだて|ひでむね</t>
  </si>
  <si>
    <t>伊達秀宗</t>
  </si>
  <si>
    <t>宇和島藩初代藩主。大坂冬の陣に従軍した功で宇和郡10万石を与えられ、翌年宇和島へ入部。家臣・商人・職人ら約1600人を伴って入部し、宇和島藩の初期藩政を整えた。</t>
  </si>
  <si>
    <t>伊達政宗の子</t>
  </si>
  <si>
    <t>伊達|忠宗</t>
  </si>
  <si>
    <t>いだて|ただむね</t>
  </si>
  <si>
    <t>伊達忠宗</t>
  </si>
  <si>
    <t>仙台藩2代藩主。家督相続後に藩政機構を整え、領内総検地を実施した。仙台城では二の丸を造営し、藩主の居所と政庁を移転。幕末まで続く仙台藩の政治中枢を築いた。</t>
  </si>
  <si>
    <t>伊達政宗の子。家督</t>
  </si>
  <si>
    <t>伊達|政道</t>
  </si>
  <si>
    <t>いだて|まさみち</t>
  </si>
  <si>
    <t>伊達政道</t>
  </si>
  <si>
    <t>伊達輝宗の次男。政宗の同母弟。小次郎。諱不詳。蘆名家の後継候補となるが、佐竹義広が迎えられ実現せず。政宗の小田原参陣前に兄に斬られた。</t>
  </si>
  <si>
    <t>伊達輝宗の子。通称：伊達小次郎</t>
  </si>
  <si>
    <t>伊達|政景</t>
  </si>
  <si>
    <t>いだて|まさかげ</t>
  </si>
  <si>
    <t>伊達政景</t>
  </si>
  <si>
    <t>1567:留守|0:るす|0</t>
  </si>
  <si>
    <t>伊達家臣。留守氏を継ぎ、岩切から利府、大郷大谷へ本拠を移した。政宗の宿将として朝鮮の役に出陣し、その功で伊達姓を賜った。のちに一関城主となり町割りを進めた。</t>
  </si>
  <si>
    <t>伊達晴宗の３男、留守顕宗の養子。別名：留守政景</t>
  </si>
  <si>
    <t>伊達|政重</t>
  </si>
  <si>
    <t>いだて|まさしげ</t>
  </si>
  <si>
    <t>伊達政重</t>
  </si>
  <si>
    <t>1577:国分|盛重:こくぶん|もりしげ/1577:伊達|0:いだて|0</t>
  </si>
  <si>
    <t>伊達晴宗の五男。国分氏の養子となり十七代当主・松森城主となった。陸奥国分寺を再興。政宗と対立し佐竹義宣を頼って常陸へ退き、のちに秋田へ移って横手千石を領した。</t>
  </si>
  <si>
    <t>伊達晴宗の子</t>
  </si>
  <si>
    <t>伊達|宗澄</t>
  </si>
  <si>
    <t>だて|むねすみ</t>
  </si>
  <si>
    <t>伊達宗澄</t>
  </si>
  <si>
    <t>伊達家臣。伊達晴宗の弟。最上義守救援では輝宗軍の二陣を務め、義光方と戦った。政宗が会津へ本拠を移すと米沢城代に置かれ、伊達氏の旧本拠を預かった。</t>
  </si>
  <si>
    <t>伊達稙宗の５男</t>
  </si>
  <si>
    <t>留守|景宗</t>
  </si>
  <si>
    <t>るす|かげむね</t>
  </si>
  <si>
    <t>留守景宗</t>
  </si>
  <si>
    <t>留守氏十六代当主。伊達氏から留守家へ入嗣し、岩切城を本拠に宮城郡を治めた。天文の乱では晴宗方につき、稙宗方の国分宗政と松森で戦って敗れた。</t>
  </si>
  <si>
    <t>伊達尚宗の子</t>
  </si>
  <si>
    <t>粟野|長国</t>
  </si>
  <si>
    <t>あわの|ながくに</t>
  </si>
  <si>
    <t>粟野長国</t>
  </si>
  <si>
    <t>伊達家臣。北目城主。父・高国の跡を継ぎ、名取郡北方一円を領して伊達家の大老臣となった。天文の乱では伊達稙宗方に属し、亘理氏らと行動した。</t>
  </si>
  <si>
    <t>粟野|宗国</t>
  </si>
  <si>
    <t>あわの|むねくに</t>
  </si>
  <si>
    <t>粟野宗国</t>
  </si>
  <si>
    <t>伊達家臣。名取郡北方三十三郷の旗頭として北目城を本拠とした。伊達政宗の国替えに際して所替えを拒み、北目城をめぐって伊達勢と争った末に所領を失った。</t>
  </si>
  <si>
    <t>粟野長国の長男</t>
  </si>
  <si>
    <t>粟野|盛国</t>
  </si>
  <si>
    <t>あわの|もりくに</t>
  </si>
  <si>
    <t>粟野盛国</t>
  </si>
  <si>
    <t>伊達家臣。秀宗の守役を務め五百石を領し、政宗から兜を拝領した。秀宗の宇和島入部に従って移住し、宇和島藩で仕えて宇和島粟野家の祖となった。</t>
  </si>
  <si>
    <t>粟野宗国の子</t>
  </si>
  <si>
    <t>粟野|国治</t>
  </si>
  <si>
    <t>あわの|くにはる</t>
  </si>
  <si>
    <t>粟野国治</t>
  </si>
  <si>
    <t>伊達家臣。沖野城主。大崎合戦で兄・宗国とともに松森城を守った。のちに宗国と領境を争い伊達政宗へ訴えたが、宗国を是とする裁定で所領を離れ、沖野城は廃城となった。</t>
  </si>
  <si>
    <t>粟野長国の次男</t>
  </si>
  <si>
    <t>石母田|景頼</t>
  </si>
  <si>
    <t>いしもだ|かげより</t>
  </si>
  <si>
    <t>石母田景頼</t>
  </si>
  <si>
    <t>伊達家臣。石母田城主。大崎合戦で苦境に陥った伊達軍の救援に赴いた。のちに桑折姓を称し、宇和島へ移って伊達秀宗の後見役を務めた。</t>
  </si>
  <si>
    <t>岩淵|又五郎</t>
  </si>
  <si>
    <t>いわぶち|またごろう</t>
  </si>
  <si>
    <t>岩淵又五郎</t>
  </si>
  <si>
    <t>1596:五島|寿庵:ごとう|じゅあん/1612:後藤|0:ごとう|0</t>
  </si>
  <si>
    <t>後藤寿庵。岩淵氏の出身。長崎へ逃れて洗礼を受け、のちに伊達政宗に仕え胆沢郡福原を領した。寿庵堰を開削して荒地を開墾したが、禁教下でも棄教を拒み領地を去った。</t>
  </si>
  <si>
    <t>葛西→1596長崎浪人→1611伊達</t>
  </si>
  <si>
    <t>遠藤|基信</t>
  </si>
  <si>
    <t>えんどう|もとのぶ</t>
  </si>
  <si>
    <t>遠藤基信</t>
  </si>
  <si>
    <t>伊達家臣。輝宗の重臣。中野宗時の謀反を訴えて信任を得た。外交役として蘆名・北条氏らと折衝し、織田信長とも関係を築いた。輝宗横死後は墓前で殉死した。</t>
  </si>
  <si>
    <t>大条|実頼</t>
  </si>
  <si>
    <t>おおえだ|さねより</t>
  </si>
  <si>
    <t>大条実頼</t>
  </si>
  <si>
    <t>伊達家臣。蘆名家に仕えたのち政宗へ帰参し、奉行職を務めた。丸森城主となると鳥屋館を築いて本拠を移し、長谷堂合戦では自ら戦って負傷した。</t>
  </si>
  <si>
    <t>～1586年まで蘆名→伊達</t>
  </si>
  <si>
    <t>鬼庭|良直</t>
  </si>
  <si>
    <t>おににわ|よしなお</t>
  </si>
  <si>
    <t>鬼庭良直</t>
  </si>
  <si>
    <t>1575:0|左月斎:0|さげつさい</t>
  </si>
  <si>
    <t>伊達家臣。晴宗・輝宗・政宗に仕え、家中の軍事を支えた。人取橋では劣勢の伊達軍を退却させるため殿軍を務め、佐竹・蘆名連合軍と交戦して討死した。</t>
  </si>
  <si>
    <t>鬼庭|綱元</t>
  </si>
  <si>
    <t>おににわ|つなもと</t>
  </si>
  <si>
    <t>鬼庭綱元</t>
  </si>
  <si>
    <t>伊達家臣。父・良直の隠居後に家督を継ぎ、政宗の奉行として軍務を処理し豊臣政権との折衝にあたった。一時出奔するも帰参し、茂庭姓を称して仙台藩奉行を務めた。</t>
  </si>
  <si>
    <t>鬼庭良直の子</t>
  </si>
  <si>
    <t>片倉|景重</t>
  </si>
  <si>
    <t>かたくら|かげしげ</t>
  </si>
  <si>
    <t>片倉景重</t>
  </si>
  <si>
    <t>伊達家臣。片倉館主。八幡宮の神職を務め、天文の乱後に伊達晴宗から下長井の所領を与えられた。子の景綱は伊達政宗に仕えた。</t>
  </si>
  <si>
    <t>片倉|景綱</t>
  </si>
  <si>
    <t>かたくら|かげつな</t>
  </si>
  <si>
    <t>片倉景綱</t>
  </si>
  <si>
    <t>伊達家臣。政宗の傅役・側近。人取橋・摺上原に従軍。秀吉の小田原征伐では政宗に参陣を進言した。亘理領主として町場を整え、のちに白石城主となった。</t>
  </si>
  <si>
    <t>片倉景重の子</t>
  </si>
  <si>
    <t>片倉|重綱</t>
  </si>
  <si>
    <t>かたくら|しげつな</t>
  </si>
  <si>
    <t>片倉重綱</t>
  </si>
  <si>
    <t>伊達家臣。大坂夏の陣では先陣を率い、道明寺口に伏兵を配置し後藤基次勢を破った。この戦功で「鬼小十郎」と呼ばれ、のちに白石城主を継いで重長と改名した。</t>
  </si>
  <si>
    <t>片倉景綱の子。別名：片倉重長</t>
  </si>
  <si>
    <t>萱場|元時</t>
  </si>
  <si>
    <t>かやば|もととき</t>
  </si>
  <si>
    <t>萱場元時</t>
  </si>
  <si>
    <t>伊達成実家臣。同名の父の子。鉄砲の名手で、伊達政宗から稲富流に比する腕前と賞された。鶴を撃たせる際にも政宗から派遣を求められ、陪臣ながら技量を認められた。</t>
  </si>
  <si>
    <t>桑折|貞長</t>
  </si>
  <si>
    <t>こおり|さだなが</t>
  </si>
  <si>
    <t>桑折貞長</t>
  </si>
  <si>
    <t>伊達家臣。桑折景長の子。晴宗の奥州探題就任に尽力し、牧野久仲とともに奥州守護代に任じられた。中野宗時・久仲父子の離反後は、久仲に代わって小松城主となった。</t>
  </si>
  <si>
    <t>桑折|宗長</t>
  </si>
  <si>
    <t>こおり|むねなが</t>
  </si>
  <si>
    <t>桑折宗長</t>
  </si>
  <si>
    <t>伊達家臣。桑折貞長の子。相馬氏との戦いや人取橋・摺上原に出陣した。政宗の代には評定衆となり、軍政を処理した。</t>
  </si>
  <si>
    <t>桑折貞長の子</t>
  </si>
  <si>
    <t>国分|盛氏</t>
  </si>
  <si>
    <t>こくぶん|もりうじ</t>
  </si>
  <si>
    <t>国分盛氏</t>
  </si>
  <si>
    <t>国分氏15代当主。小泉城を居城とした。</t>
  </si>
  <si>
    <t>国分|盛顕</t>
  </si>
  <si>
    <t>こくぶん|もりあき</t>
  </si>
  <si>
    <t>国分盛顕</t>
  </si>
  <si>
    <t>国分氏一門。国分盛氏の子。松森へ移り、松森城を居城とした。</t>
  </si>
  <si>
    <t>国分盛氏の子</t>
  </si>
  <si>
    <t>後藤|信康</t>
  </si>
  <si>
    <t>ごとう|のぶやす</t>
  </si>
  <si>
    <t>後藤信康</t>
  </si>
  <si>
    <t>伊達家臣。本姓は湯目氏。後藤家を継ぎ、黄母衣で戦って「黄後藤」と恐れられた。軍奉行として対蘆名戦や朝鮮出兵に従い、仙台城築城では総奉行を務めた。</t>
  </si>
  <si>
    <t>小梁川|盛宗</t>
  </si>
  <si>
    <t>こやながわ|もりむね</t>
  </si>
  <si>
    <t>小梁川盛宗(初代)</t>
  </si>
  <si>
    <t>小梁川|親朝</t>
  </si>
  <si>
    <t>こやながわ|ちかとも</t>
  </si>
  <si>
    <t>小梁川親朝</t>
  </si>
  <si>
    <t>伊達家臣。小梁川氏当主。稙宗に従い最上義定と長谷堂で戦い、敵軍を破って城を攻略した。戦後は長谷堂城を守備し、伊達・最上両家の和睦成立まで駐屯した。</t>
  </si>
  <si>
    <t>小梁川盛宗(初代)の子・家督</t>
  </si>
  <si>
    <t>小梁川|親宗</t>
  </si>
  <si>
    <t>こやながわ|ちかむね</t>
  </si>
  <si>
    <t>小梁川親宗</t>
  </si>
  <si>
    <t>伊達家臣。高畠城主。親朝の子。天文の乱では晴宗方に属した。中野宗時と上洛し、北条氏康にも謁見するなど、伊達氏の対外交渉にあたった。</t>
  </si>
  <si>
    <t>小梁川親朝の子・家督</t>
  </si>
  <si>
    <t>小梁川盛宗(二代目)</t>
  </si>
  <si>
    <t>伊達家臣。小梁川氏当主。親宗の子。輝宗・政宗父子に仕え、輝宗の死後に出家した。政宗の代にも軍議に参画し、作戦立案や軍事助言にあたった。</t>
  </si>
  <si>
    <t>小梁川親宗の子・家督</t>
  </si>
  <si>
    <t>小梁川|宗重</t>
  </si>
  <si>
    <t>こやながわ|むねしげ</t>
  </si>
  <si>
    <t>小梁川宗重</t>
  </si>
  <si>
    <t>伊達家臣。小梁川盛宗の子。父の跡を継いで伊達家中の家格「一家」に列した。</t>
  </si>
  <si>
    <t>小梁川盛宗(二代目)の子・家督</t>
  </si>
  <si>
    <t>小梁川|宗朝</t>
  </si>
  <si>
    <t>こやながわ|むねとも</t>
  </si>
  <si>
    <t>小梁川宗朝</t>
  </si>
  <si>
    <t>伊達家臣。稙宗の重臣。京都遊学後、帰国して稙宗に仕える。晴宗が稙宗を西山城に幽閉すると救出し、天文の乱で稙宗方として戦った。丸森隠退にも従い、その死に殉じた。</t>
  </si>
  <si>
    <t>小梁川盛宗(初代)の子</t>
  </si>
  <si>
    <t>小梁川|宗秀</t>
  </si>
  <si>
    <t>こやながわ|むねひで</t>
  </si>
  <si>
    <t>小梁川宗秀</t>
  </si>
  <si>
    <t>伊達家臣。宗朝の子。稙宗・輝宗に仕えた。元亀の変では新田景綱と追討軍の先鋒を務め、小松城を攻撃した。中野宗時らを敗走させる奮戦の末に討死した。和歌にも通じた。</t>
  </si>
  <si>
    <t>小梁川宗朝の子</t>
  </si>
  <si>
    <t>桜田|資親</t>
  </si>
  <si>
    <t>さくらだ|すけちか</t>
  </si>
  <si>
    <t>桜田資親</t>
  </si>
  <si>
    <t>伊達家臣。河股城主。輪王寺で相馬氏と戦い、その戦功で川俣の旧領を回復した。河股城を拠点に伊達領南端を守り、相馬氏・大内氏への備えを固めた。</t>
  </si>
  <si>
    <t>～1560年まで浪人→伊達</t>
  </si>
  <si>
    <t>桜田|元親</t>
  </si>
  <si>
    <t>さくらだ|もとちか</t>
  </si>
  <si>
    <t>桜田元親</t>
  </si>
  <si>
    <t>伊達家臣。桜田資親の子。相馬駒ヶ峯城主。関ヶ原期に上杉領へ侵攻して河股城を攻め、白石城攻略を助けた。のちに伊達秀宗の宇和島入部に従い、侍大将を務めた。</t>
  </si>
  <si>
    <t>桜田資親の子</t>
  </si>
  <si>
    <t>白石|宗綱</t>
  </si>
  <si>
    <t>しろいし|むねつな</t>
  </si>
  <si>
    <t>白石宗綱</t>
  </si>
  <si>
    <t>白石|宗利</t>
  </si>
  <si>
    <t>しろいし|むねとし</t>
  </si>
  <si>
    <t>白石宗利</t>
  </si>
  <si>
    <t>伊達家臣。白石城主。中野宗時らの相馬逃亡時、その通過を止めず輝宗の勘気を被った。厳科の沙汰を受けたが晴宗・実元の取り成しで赦免され、城を安堵された。</t>
  </si>
  <si>
    <t>白石宗綱の子</t>
  </si>
  <si>
    <t>白石|宗実</t>
  </si>
  <si>
    <t>しろいし|むねざね</t>
  </si>
  <si>
    <t>白石宗実</t>
  </si>
  <si>
    <t>伊達家臣。白石城主。輝宗・政宗に仕え、岩出山移封後は水沢城へ移った。一万六千石を知行し、政宗の名代として城の修築と藩境警備にあたった。</t>
  </si>
  <si>
    <t>白石宗利の子</t>
  </si>
  <si>
    <t>白石|宗直</t>
  </si>
  <si>
    <t>しろいし|むねなお</t>
  </si>
  <si>
    <t>白石宗直</t>
  </si>
  <si>
    <t>伊達家臣。伊達宗清の子で白石宗実の養子。寺池城主となり大坂の陣に出陣した。伊達姓を許され、北上川の治水では相模土手を築いて新田開発を進めた。</t>
  </si>
  <si>
    <t>白石宗実の養子</t>
  </si>
  <si>
    <t>白石|綱辰</t>
  </si>
  <si>
    <t>しろいし|つなとき</t>
  </si>
  <si>
    <t>白石綱辰</t>
  </si>
  <si>
    <t>白石|綱与</t>
  </si>
  <si>
    <t>しろいし|つなよ</t>
  </si>
  <si>
    <t>白石綱与</t>
  </si>
  <si>
    <t>白石綱辰の子</t>
  </si>
  <si>
    <t>鈴木|元信</t>
  </si>
  <si>
    <t>すずき|もとのぶ</t>
  </si>
  <si>
    <t>鈴木元信</t>
  </si>
  <si>
    <t>伊達家臣。政宗に取り立てられ、知行割奉行として家臣の知行配分を処理した。朝鮮出兵では御用人として豊臣秀吉との折衝にあたった。</t>
  </si>
  <si>
    <t>中野|宗時</t>
  </si>
  <si>
    <t>なかの|むねとき</t>
  </si>
  <si>
    <t>中野宗時</t>
  </si>
  <si>
    <t>伊達家臣。稙宗の法令「塵芥集」制定に参加。天文の乱では晴宗方に立ち、戦後は四郷の惣成敗職を得た。のちに輝宗への謀反が露見し、小松城を追われ相馬領へ逃れた。</t>
  </si>
  <si>
    <t>中野|親時</t>
  </si>
  <si>
    <t>なかの|ちかとき</t>
  </si>
  <si>
    <t>中野親時</t>
  </si>
  <si>
    <t>中野宗時の子</t>
  </si>
  <si>
    <t>牧野|久仲</t>
  </si>
  <si>
    <t>まきの|ひさなか</t>
  </si>
  <si>
    <t>牧野久仲</t>
  </si>
  <si>
    <t>伊達家臣。中野宗時の次男。牧野家を継ぎ小松城主となった。晴宗の探題就任に尽力し、桑折貞長と奥州守護代を務めた。輝宗の代に父とともに反乱し、敗れて相馬領へ逃れた。</t>
  </si>
  <si>
    <t>支倉|常長</t>
  </si>
  <si>
    <t>はせくら|つねなが</t>
  </si>
  <si>
    <t>支倉常長</t>
  </si>
  <si>
    <t>伊達家臣。伊達政宗の命で慶長遣欧使節を率い、月の浦から太平洋を渡ってメキシコを経てスペイン・ローマへ赴いた。通商と宣教師招聘を交渉し、七年後帰国した。</t>
  </si>
  <si>
    <t>原田|宗時</t>
  </si>
  <si>
    <t>はらだ|むねとき</t>
  </si>
  <si>
    <t>原田宗時</t>
  </si>
  <si>
    <t>伊達家臣。政宗の宿老。摺上原合戦前の会津侵攻で桧原城方面を任された。文禄の役では政宗に従って朝鮮へ渡海したが、病を得て帰途の対馬で死去した。</t>
  </si>
  <si>
    <t>屋代|景頼</t>
  </si>
  <si>
    <t>やしろ|かげより</t>
  </si>
  <si>
    <t>屋代景頼</t>
  </si>
  <si>
    <t>伊達家臣。政宗側近の奉行。朝鮮出兵中は岩出山城の留守居を務め、年貢の徴収や京への馬・鷹の送達を命じられた。伊達成実出奔後は角田城を接収した。</t>
  </si>
  <si>
    <t>山岡|重長</t>
  </si>
  <si>
    <t>やまおか|しげなが</t>
  </si>
  <si>
    <t>山岡重長</t>
  </si>
  <si>
    <t>伊達家臣。腰物奉行を務め、文禄の役に従軍した。秀吉の命で小成田から山岡へ改姓し、のちに仙台藩奉行となった。</t>
  </si>
  <si>
    <t>湯目|景康</t>
  </si>
  <si>
    <t>ゆのめ|かげやす</t>
  </si>
  <si>
    <t>湯目景康</t>
  </si>
  <si>
    <t>伊達家臣。佐沼城主。葛西大崎一揆後に一千五百石を領し、佐沼に一市町を開いた。秀次事件で政宗に嫌疑が及ぶと秀吉へ直訴して疑いを解き、その功で津田姓を賜った。</t>
  </si>
  <si>
    <t>世瀬|蔵人</t>
  </si>
  <si>
    <t>よせ|くらんど</t>
  </si>
  <si>
    <t>世瀬蔵人</t>
  </si>
  <si>
    <t>留守|顕宗</t>
  </si>
  <si>
    <t>るす|あきむね</t>
  </si>
  <si>
    <t>留守顕宗</t>
  </si>
  <si>
    <t>陸奥国衆。留守氏17代当主。伊達晴宗の三男・政景を養子に迎え、家督を譲る。隠居後は中館に住み、南宮など多賀国府周辺の所領を治めた。</t>
  </si>
  <si>
    <t>亘理|宗隆</t>
  </si>
  <si>
    <t>わたり|むねたか</t>
  </si>
  <si>
    <t>亘理宗隆</t>
  </si>
  <si>
    <t>伊達家臣。亘理氏当主。嫡男がなく、娘を伊達稙宗に嫁がせ、外孫の綱宗・元宗を養子に迎えた。綱宗の討死後は元宗を後継とし、亘理氏を伊達一門へ結びつけた。</t>
  </si>
  <si>
    <t>亘理|元宗</t>
  </si>
  <si>
    <t>わたり|もとむね</t>
  </si>
  <si>
    <t>亘理元宗</t>
  </si>
  <si>
    <t>伊達氏一門。亘理城主。中野宗時・牧野久仲の反乱を鎮圧し、竹に雀の家紋を許された。相馬氏への備えを担い、政宗の小田原参陣中も重宗と駒嶺城で相馬勢を撃退した。</t>
  </si>
  <si>
    <t>亘理宗隆の子</t>
  </si>
  <si>
    <t>亘理|重宗</t>
  </si>
  <si>
    <t>わたり|しげむね</t>
  </si>
  <si>
    <t>亘理重宗</t>
  </si>
  <si>
    <t>伊達家臣。亘理元宗の子。相馬氏との境目を守り、最上氏攻めでは出陣と和睦交渉を行った。政宗の小田原参陣中には相馬勢を撃退し、のちに朝鮮出兵へ従軍した。</t>
  </si>
  <si>
    <t>亘理元宗の子</t>
  </si>
  <si>
    <t>亘理|定宗</t>
  </si>
  <si>
    <t>わたり|さだむね</t>
  </si>
  <si>
    <t>亘理定宗</t>
  </si>
  <si>
    <t>1606:伊達|0:いだて|0</t>
  </si>
  <si>
    <t>伊達家臣。亘理重宗から家督を継ぎ、涌谷邑主三代として二万石余を領した。伊達政宗の長女・五郎八姫の婚礼に際して伊達姓を許され一門に列し、涌谷伊達家の祖となった。</t>
  </si>
  <si>
    <t>亘理重宗の子</t>
  </si>
  <si>
    <t>粟野|重次</t>
  </si>
  <si>
    <t>あわの|しげつぐ</t>
  </si>
  <si>
    <t>粟野重次</t>
  </si>
  <si>
    <t>伊達家臣。亘理重宗の子。粟野宗国の養子。政宗から秀宗に従って宇和島へ移るよう命じられたが辞退し、知行を没収された。のちに忠宗に許され仙台へ帰参した。</t>
  </si>
  <si>
    <t>亘理重宗の子、粟野宗国の養子</t>
  </si>
  <si>
    <t>一条|房通</t>
  </si>
  <si>
    <t>いちじょう|ふさみち</t>
  </si>
  <si>
    <t>一条房通</t>
  </si>
  <si>
    <t>一条家当主。土佐の房家から宗家の冬良へ養子に入り家督を継いだ。左大臣を経て関白に就き、従一位・准三宮に進む。和歌にも親しんだ。</t>
  </si>
  <si>
    <t>一条|房家</t>
  </si>
  <si>
    <t>いちじょう|ふさいえ</t>
  </si>
  <si>
    <t>一条房家</t>
  </si>
  <si>
    <t>土佐一条氏当主。中村を京になぞらえて整え、公家文化を移す一方、産業を興して貿易を進めた。幡多の国司として国内の平和維持にも努め、土佐一条氏の繁栄を築いた。</t>
  </si>
  <si>
    <t>一条|房冬</t>
  </si>
  <si>
    <t>いちじょう|ふさふゆ</t>
  </si>
  <si>
    <t>一条房冬</t>
  </si>
  <si>
    <t>土佐一条氏二代当主。房家の長子。伏見宮邦高親王の王女・玉姫を妻とし、権中納言から左近衛大将へ進み正二位となった。中村を本拠に家領を治めた。</t>
  </si>
  <si>
    <t>一条房家の子</t>
  </si>
  <si>
    <t>一条|房基</t>
  </si>
  <si>
    <t>いちじょう|ふさもと</t>
  </si>
  <si>
    <t>一条房基</t>
  </si>
  <si>
    <t>土佐一条氏当主。中村を拠点に津野・大平氏を降して高岡郡を平定。豊後の大友義鑑と姻戚関係を結び、津野勢を伊予喜多郡へ派遣して勢力を広げた。</t>
  </si>
  <si>
    <t>一条房冬の子</t>
  </si>
  <si>
    <t>一条|兼定</t>
  </si>
  <si>
    <t>いちじょう|かねさだ</t>
  </si>
  <si>
    <t>一条兼定</t>
  </si>
  <si>
    <t>一条氏当主。西園寺氏と争い、安芸氏と結んで長宗我部元親の挟撃を図った。家臣に追放され豊後の大友宗麟を頼って受洗。旧領回復を図るも渡川で敗れ、伊予へ退いた。</t>
  </si>
  <si>
    <t>一条房基の子、一条房通の養子</t>
  </si>
  <si>
    <t>ichijou_kanesada.webp</t>
  </si>
  <si>
    <t>一条|内政</t>
  </si>
  <si>
    <t>いちじょう|ただまさ</t>
  </si>
  <si>
    <t>一条内政</t>
  </si>
  <si>
    <t>土佐一条氏当主。兼定の子。父の追放後、長宗我部元親に擁立され元親の娘を妻に迎えて大津城へ移った。のちに波川玄蕃らの反乱計画に加わり、元親に追放され伊予へ退いた。</t>
  </si>
  <si>
    <t>一条兼定の子</t>
  </si>
  <si>
    <t>一条|政親</t>
  </si>
  <si>
    <t>いちじょう|まさちか</t>
  </si>
  <si>
    <t>一条政親</t>
  </si>
  <si>
    <t>土佐一条氏。内政の子。父が長宗我部元親に追放されたのちに、久礼田氏に養育され「久礼田御所」と称された。長宗我部氏滅亡後に土佐を離れ、その後の消息は不明。</t>
  </si>
  <si>
    <t>一条内政の子</t>
  </si>
  <si>
    <t>土居|家忠</t>
  </si>
  <si>
    <t>どい|いえただ</t>
  </si>
  <si>
    <t>土居家忠</t>
  </si>
  <si>
    <t>1542:0|宗珊:0|そうさん</t>
  </si>
  <si>
    <t>一条家家老。宗珊。西園寺氏との戦いで援軍を送った長宗我部元親への答礼使を務めた。兼定の乱行を諫めて斬殺され、他の家老が兼定を追放する契機となった。</t>
  </si>
  <si>
    <t>一条房家の子。別名：土居宗珊</t>
  </si>
  <si>
    <t>土居|家通</t>
  </si>
  <si>
    <t>どい|いえみち</t>
  </si>
  <si>
    <t>土居家通</t>
  </si>
  <si>
    <t>長宗我部家臣。上谷城主。今城殿と称し、のちに今城を姓とした。元親の土佐統一後に仕え、西予の抑えとして伊予北ノ川の石ヶ城へ入った。四国征伐後は藤野川村に蟄居した。</t>
  </si>
  <si>
    <t>土居家忠の子</t>
  </si>
  <si>
    <t>飛鳥井|雅量</t>
  </si>
  <si>
    <t>あすかい|まさかず</t>
  </si>
  <si>
    <t>飛鳥井雅量</t>
  </si>
  <si>
    <t>公家。飛鳥井家出身。京都の戦乱を避け土佐へ下り中村一条氏を頼った。津野定勝らに蹴鞠の秘伝を授け、一条氏滅亡後は長宗我部氏に仕え、加持村の鹿持城に居住した。</t>
  </si>
  <si>
    <t>飛鳥井頼孝の子。一条→長宗我部</t>
  </si>
  <si>
    <t>飛鳥井|某</t>
  </si>
  <si>
    <t>あすかい|なにがし</t>
  </si>
  <si>
    <t>飛鳥井某</t>
  </si>
  <si>
    <t>飛鳥井雅量の子。別名：虎熊丸？</t>
  </si>
  <si>
    <t>鹿持|雅春</t>
  </si>
  <si>
    <t>かもち|まさはる</t>
  </si>
  <si>
    <t>鹿持雅春</t>
  </si>
  <si>
    <t>土佐の飛鳥井氏。長宗我部元親から旧領を与えられ幡多郡鹿持に住んだ。のちに中村山内氏へ仕えた。</t>
  </si>
  <si>
    <t>飛鳥井某の子。一条→長宗我部</t>
  </si>
  <si>
    <t>安並|直敏</t>
  </si>
  <si>
    <t>あなみ|なおとし</t>
  </si>
  <si>
    <t>安並直敏</t>
  </si>
  <si>
    <t>土佐一条家臣。土居・羽生・為松と並ぶ四家老。土居宗算の死後、羽生・為松と合議して兼定に隠居を迫り、豊後へ追放した。反発した国侍に居城を攻め滅ぼされた。</t>
  </si>
  <si>
    <t>安並|有次</t>
  </si>
  <si>
    <t>あなみ|ありつぐ</t>
  </si>
  <si>
    <t>安並有次</t>
  </si>
  <si>
    <t>一条氏旧臣。長宗我部盛親に仕え、関ヶ原後は藤堂高虎に召し抱えられ三百石を領した。大坂の陣では新七郎組で出陣し、戦功により金子一枚を賞された。</t>
  </si>
  <si>
    <t>安並直敏の子。一条→藤堂</t>
  </si>
  <si>
    <t>小島|政章</t>
  </si>
  <si>
    <t>おじま|まさあき</t>
  </si>
  <si>
    <t>小島政章</t>
  </si>
  <si>
    <t>土佐一条家臣。小島城主。和井城を攻略して弟に預け、一条兼定追放後は家老衆を攻めた。のちに長宗我部元親に従い、幡多郡周辺の諸城を平定して五百町を与えられた。</t>
  </si>
  <si>
    <t>小島|政倶</t>
  </si>
  <si>
    <t>おじま|まさとも</t>
  </si>
  <si>
    <t>小島政倶</t>
  </si>
  <si>
    <t>小島政章の子</t>
  </si>
  <si>
    <t>加久見|宗清</t>
  </si>
  <si>
    <t>かくみ|むねきよ</t>
  </si>
  <si>
    <t>加久見宗清</t>
  </si>
  <si>
    <t>幡多の国衆。三崎城主。幡多南部に勢力を持ち、中浜を給地とした。一条氏滅亡後は長宗我部元親に従い、文禄の役で朝鮮へ渡った。</t>
  </si>
  <si>
    <t>窪川|俊光</t>
  </si>
  <si>
    <t>くぼかわ|としみつ</t>
  </si>
  <si>
    <t>窪川俊光</t>
  </si>
  <si>
    <t>土佐の国衆。茂串山城主。仁井田五人衆の一角。一条氏に従い、のちに長宗我部元親に仕えた。伊予岡本城攻めでは久武親信とともに戦死した。</t>
  </si>
  <si>
    <t>佐竹|義之</t>
  </si>
  <si>
    <t>さたけ|よしゆき</t>
  </si>
  <si>
    <t>佐竹義之</t>
  </si>
  <si>
    <t>一条→長宗我部</t>
  </si>
  <si>
    <t>佐竹|義直</t>
  </si>
  <si>
    <t>さたけ|よしなお</t>
  </si>
  <si>
    <t>佐竹義直</t>
  </si>
  <si>
    <t>土佐一条氏家臣。久礼城主。義之の子。吉良親貞の調略を受けて長宗我部方へ転じ、以後は元親に従った。九州征伐にも出陣した。</t>
  </si>
  <si>
    <t>佐竹義之の子。一条→長宗我部</t>
  </si>
  <si>
    <t>佐竹|親辰</t>
  </si>
  <si>
    <t>さたけ|ちかとき</t>
  </si>
  <si>
    <t>佐竹親辰</t>
  </si>
  <si>
    <t>土佐国衆。久礼城主。佐竹義直の子。父の後を継いで長宗我部氏に仕えた。土佐の書家六人の一人に数えられ、長宗我部氏改易後は堺へ移った。</t>
  </si>
  <si>
    <t>佐竹義直の子。一条→長宗我部</t>
  </si>
  <si>
    <t>佐竹|義秀</t>
  </si>
  <si>
    <t>さたけ|よしひで</t>
  </si>
  <si>
    <t>佐竹義秀</t>
  </si>
  <si>
    <t>土佐の国衆。上ノ加江城主。汐満に居館を構えた。当地南部を領した平田氏を館へ招いて討ち、その所領を併合して上ノ加江の支配を広げた。</t>
  </si>
  <si>
    <t>佐竹|親直</t>
  </si>
  <si>
    <t>さたけ|ちかなお</t>
  </si>
  <si>
    <t>佐竹親直</t>
  </si>
  <si>
    <t>長宗我部家臣。上ノ加江城主・佐竹義秀の子。父の跡を継ぎ、上ノ加江・押岡・小草を領した。長宗我部元親の娘を妻とし、盛親の代まで長宗我部家に仕えた。</t>
  </si>
  <si>
    <t>佐竹義秀の子。一条→長宗我部</t>
  </si>
  <si>
    <t>佐竹|朝親</t>
  </si>
  <si>
    <t>さたけ|ともちか</t>
  </si>
  <si>
    <t>佐竹朝親</t>
  </si>
  <si>
    <t>1616:賀江|0:かえ|0/1628:柴田|朝意:しばた|とももと</t>
  </si>
  <si>
    <t>仙台藩士。父が大坂夏の陣で戦死し、母と伊達軍の捕虜となった後に召し抱えられる。柴田家を継いで奉行となる。伊達騒動では原田甲斐を討ち、自身も重傷を負って死去した。</t>
  </si>
  <si>
    <t>佐竹親直の子。一条→長宗我部→伊達</t>
  </si>
  <si>
    <t>敷地|藤安</t>
  </si>
  <si>
    <t>しきち|ふじやす</t>
  </si>
  <si>
    <t>敷地藤安</t>
  </si>
  <si>
    <t>土佐一条家臣。柚ノ木城主。一条氏配下の有力国衆として三原郷・川登郷などを領した。娘を一条房冬に嫁がせ、のちに房冬から死を命じられた。</t>
  </si>
  <si>
    <t>持明院|基孝</t>
  </si>
  <si>
    <t>じみょういん|もとたか</t>
  </si>
  <si>
    <t>持明院基孝</t>
  </si>
  <si>
    <t>公卿。持明院基規の子。正二位権中納言。戦乱の京都に留まり朝廷に仕えた。持明院流の書法を多くの公家へ伝授し、入木道を再興した。</t>
  </si>
  <si>
    <t>津野|基高</t>
  </si>
  <si>
    <t>つの|もとたか</t>
  </si>
  <si>
    <t>津野基高</t>
  </si>
  <si>
    <t>土佐の国衆。津野氏当主。姫野々城主。大野見で幡多衆と戦い、戸田長衛門尉らを出城に置いた。一条房基の進攻に抗して姫野々城で激戦の末に敗れ、高岡郡の支配を失った。</t>
  </si>
  <si>
    <t>安宗|実刻</t>
  </si>
  <si>
    <t>あきむね|さねくに</t>
  </si>
  <si>
    <t>安宗実刻</t>
  </si>
  <si>
    <t>一条家臣。安宗城主。長宗我部元親の幡多進出後も降伏を拒んだ。小島政章らに慶福寺へ誘い出され、入浴中に包囲され自害した。玉木左兵衛も城へ戻り火を放って自害した。</t>
  </si>
  <si>
    <t>羽生|道成</t>
  </si>
  <si>
    <t>はぶ|みちなり</t>
  </si>
  <si>
    <t>羽生道成</t>
  </si>
  <si>
    <t>一条家臣。四家老の一人。土居宗算の死後、為松・安並と兼定を隠居させ嫡子・内政を擁立。元親に支援を求めたが、兼定追放に憤った国侍の蜂起で中村を襲われ討たれた。</t>
  </si>
  <si>
    <t>源|康政</t>
  </si>
  <si>
    <t>みなもとの|やすまさ</t>
  </si>
  <si>
    <t>源康政</t>
  </si>
  <si>
    <t>土佐一条家臣。執政。兼定の家政を預かった。新城合戦では尾崎藤兵衛尉の戦功を賞し、近日の進発を告げるなど、軍事命令と恩賞処理を行った。</t>
  </si>
  <si>
    <t>一色|義直</t>
  </si>
  <si>
    <t>いっしき|よしなお</t>
  </si>
  <si>
    <t>一色義直</t>
  </si>
  <si>
    <t>一色|義秀</t>
  </si>
  <si>
    <t>いっしき|よしひで</t>
  </si>
  <si>
    <t>一色義秀</t>
  </si>
  <si>
    <t>一色義直の子</t>
  </si>
  <si>
    <t>一色|義有</t>
  </si>
  <si>
    <t>いっしき|よしあり</t>
  </si>
  <si>
    <t>一色義有</t>
  </si>
  <si>
    <t>一色義秀の養子</t>
  </si>
  <si>
    <t>一色|義清</t>
  </si>
  <si>
    <t>いっしき|よしきよ</t>
  </si>
  <si>
    <t>一色義清</t>
  </si>
  <si>
    <t>丹後一色氏当主。石川直経に擁立され、石川城を拠点とした。一色九郎を擁する守護代・延永春信らと対立し、若狭武田氏と結んで丹後各地で激しく争った。</t>
  </si>
  <si>
    <t>一色|義員</t>
  </si>
  <si>
    <t>いっしき|よしかず</t>
  </si>
  <si>
    <t>一色義員</t>
  </si>
  <si>
    <t>丹後守護。一色義清の子。一色左近太夫。越前一向一揆攻略に際して織田方として出兵し、丹後一国を安堵された。信長らとともに堺へ下向し、京都御馬揃えにも参加した。</t>
  </si>
  <si>
    <t>一色義清の子</t>
  </si>
  <si>
    <t>一色|義俊</t>
  </si>
  <si>
    <t>いっしき|よしとし</t>
  </si>
  <si>
    <t>一色義俊</t>
  </si>
  <si>
    <t>丹後一色氏当主。細川藤孝父子の侵攻に抗し、父の敗死後は弓木城に籠った。明智光秀の仲介で和睦し、藤孝の娘を妻とした。本能寺の変後に再び対立し、宮津城で討たれた。</t>
  </si>
  <si>
    <t>一色義員の子</t>
  </si>
  <si>
    <t>一色|重之</t>
  </si>
  <si>
    <t>いっしき|しげゆき</t>
  </si>
  <si>
    <t>一色重之</t>
  </si>
  <si>
    <t>一色氏一族。義員の子。丹後から伊予へ移り、高峠城主・石川通清の食客となった。のちに青木一重の代官として周敷郡へ移り、長福寺を再興した。</t>
  </si>
  <si>
    <t>一色|重直</t>
  </si>
  <si>
    <t>いっしき|しげなお</t>
  </si>
  <si>
    <t>一色重直</t>
  </si>
  <si>
    <t>一色重之の子</t>
  </si>
  <si>
    <t>石川秀廉</t>
  </si>
  <si>
    <t>いしかわ|ひでかど</t>
  </si>
  <si>
    <t>一色家臣。丹後伊久知城主。代々にわたり丹後守護・一色氏の家老職を務めた。</t>
  </si>
  <si>
    <t>石川|秀門</t>
  </si>
  <si>
    <t>石川秀門</t>
  </si>
  <si>
    <t>一色家臣。丹後伊久知城主。石川秀廉の子。細川藤孝に田辺城に招かれ、宴の席で謀殺された。</t>
  </si>
  <si>
    <t>石川秀廉の子</t>
  </si>
  <si>
    <t>石川|秀澄</t>
  </si>
  <si>
    <t>いしかわ|ひでずみ</t>
  </si>
  <si>
    <t>石川秀澄</t>
  </si>
  <si>
    <t>一色家臣。石川秀門の子。父の死後、細川藤孝の丹後侵攻を受け、弓木山で討死した。</t>
  </si>
  <si>
    <t>石川秀門の子</t>
  </si>
  <si>
    <t>石川|五郎</t>
  </si>
  <si>
    <t>いしかわ|ごろう</t>
  </si>
  <si>
    <t>石川五郎</t>
  </si>
  <si>
    <t>盗賊の頭目。京都を中心に荒らしまわり、秀吉の命を受けた京都所司代・前田玄以に捕らえられた。京都三条河原にて処刑が執り行われ、母親と同類とともに油で煮殺された。</t>
  </si>
  <si>
    <t>石川秀門の子。別名：石川五右衛門</t>
  </si>
  <si>
    <t>稲富|祐秀</t>
  </si>
  <si>
    <t>いなとみ|すけひで</t>
  </si>
  <si>
    <t>稲富祐秀</t>
  </si>
  <si>
    <t>一色家臣。鉄砲の名人・佐々木義国から砲術を学び、創意を加えた。孫・祐直（一夢）に砲術を伝え、祐直は独自の工夫を加えて稲富流を創始した。</t>
  </si>
  <si>
    <t>稲富|直秀</t>
  </si>
  <si>
    <t>いなとみ|なおひで</t>
  </si>
  <si>
    <t>稲富直秀</t>
  </si>
  <si>
    <t>稲富祐秀の子</t>
  </si>
  <si>
    <t>稲富|祐直</t>
  </si>
  <si>
    <t>いなとみ|すけなお</t>
  </si>
  <si>
    <t>稲富祐直</t>
  </si>
  <si>
    <t>一色・細川家臣。祖父から砲術を学び稲富流を創始。関ヶ原時にガラシャの自害へ殉じず忠興の怒りを買うが、家康に救われた。のちに国友鍛冶集団の組織化に携わった。</t>
  </si>
  <si>
    <t>稲富直秀の子</t>
  </si>
  <si>
    <t>高屋|良閑</t>
  </si>
  <si>
    <t>たかや|りょうえい</t>
  </si>
  <si>
    <t>高屋良閑</t>
  </si>
  <si>
    <t>一色家臣。丹後下岡城主。一色義道の陣代を務め、中山の戦いで軍功を挙げた。義道の死後、細川興元に攻められ子とともに討死した。</t>
  </si>
  <si>
    <t>吉原|西雲</t>
  </si>
  <si>
    <t>よしわら|さいうん</t>
  </si>
  <si>
    <t>吉原西雲</t>
  </si>
  <si>
    <t>丹後国衆。峰山の吉原氏。細川藤孝の丹後入国後も出仕を拒んで抵抗を続け、藤孝らの討伐を受けて滅ぼされた。</t>
  </si>
  <si>
    <t>伊東|祐国</t>
  </si>
  <si>
    <t>いとう|すけくに</t>
  </si>
  <si>
    <t>伊東祐国</t>
  </si>
  <si>
    <t>伊東|尹祐</t>
  </si>
  <si>
    <t>いとう|ただすけ</t>
  </si>
  <si>
    <t>伊東尹祐</t>
  </si>
  <si>
    <t>伊東祐国の子</t>
  </si>
  <si>
    <t>伊東|義祐</t>
  </si>
  <si>
    <t>いとう|よしすけ</t>
  </si>
  <si>
    <t>伊東義祐</t>
  </si>
  <si>
    <t>日向伊東氏当主。飫肥城を攻略し、佐土原城を整えて勢力を拡大。木崎原で島津軍に大敗したのち、家臣らの離反と島津軍の侵攻で日向を追われ、豊後の大友氏を頼った。</t>
  </si>
  <si>
    <t>伊東尹祐の子</t>
  </si>
  <si>
    <t>伊東|祐松</t>
  </si>
  <si>
    <t>いとう|すけます</t>
  </si>
  <si>
    <t>伊東祐松</t>
  </si>
  <si>
    <t>1555:0|帰雲斎:0|きうんさい</t>
  </si>
  <si>
    <t>伊東義祐の子</t>
  </si>
  <si>
    <t>伊東|義益</t>
  </si>
  <si>
    <t>いとう|よします</t>
  </si>
  <si>
    <t>伊東氏当主。義祐の嫡男。父から家督を譲られ、一条房基の娘・阿喜多を正室に迎えた。若くして病没した。</t>
  </si>
  <si>
    <t>伊東|義賢</t>
  </si>
  <si>
    <t>いとう|よしかた</t>
  </si>
  <si>
    <t>伊東義賢</t>
  </si>
  <si>
    <t>伊東氏一門。伊東祐兵の朝鮮出兵に従い、晋州城攻めでは一手を率いて真っ先に攻め登り戦功を挙げた。熊川城在陣中には、祐兵を廃して嫡流の義賢を当主に推す動きが起きた。</t>
  </si>
  <si>
    <t>伊東義益の子</t>
  </si>
  <si>
    <t>伊東|祐兵</t>
  </si>
  <si>
    <t>いとう|すけたか</t>
  </si>
  <si>
    <t>伊東祐兵</t>
  </si>
  <si>
    <t>伊東氏当主。飫肥城主。島津氏に日向を追われたのち秀吉に仕え、九州平定で案内役を務めた功により飫肥を回復した。帰還後は城下町の本格建設を進めた。</t>
  </si>
  <si>
    <t>伊東|祐慶</t>
  </si>
  <si>
    <t>いとう|すけのり</t>
  </si>
  <si>
    <t>伊東祐慶</t>
  </si>
  <si>
    <t>日向飫肥藩主。家督相続後、清武城に籠る稲津掃部助を攻めて自害させた。新検地を実施して石高を改め、薩摩藩との境界争いも有利に解決して飫肥藩領を整えた。</t>
  </si>
  <si>
    <t>伊東祐兵の子</t>
  </si>
  <si>
    <t>伊東|祐武</t>
  </si>
  <si>
    <t>いとう|すけたけ</t>
  </si>
  <si>
    <t>伊東祐武</t>
  </si>
  <si>
    <t>伊東|祐安</t>
  </si>
  <si>
    <t>いとう|すけやす</t>
  </si>
  <si>
    <t>伊東祐安</t>
  </si>
  <si>
    <t>伊東一門。木崎原の戦いで伊東軍の大将を務め、島津義弘と戦った。伏兵と挟撃を受けて軍勢が崩れる中で奮戦したが討死した。伊東方は大敗し、勢力衰退の転機となった。</t>
  </si>
  <si>
    <t>伊東祐武の子</t>
  </si>
  <si>
    <t>伊東|祐青</t>
  </si>
  <si>
    <t>いとう|すけはる</t>
  </si>
  <si>
    <t>伊東祐青</t>
  </si>
  <si>
    <t>伊東家臣。義祐の代官。木崎原合戦で大将を務めた。法華嶽薬師堂の改装時、武運長久と家族の息災を祈る墨書天井画を奉納した。</t>
  </si>
  <si>
    <t>町の配偶者</t>
  </si>
  <si>
    <t>伊東|祐益</t>
  </si>
  <si>
    <t>伊東祐益</t>
  </si>
  <si>
    <t>伊東マンショ。天正遣欧少年使節の正使としてローマへ赴き教皇に謁見した。帰国後イエズス会に入り、マカオで司祭に叙階され、各地で布教に従事した。</t>
  </si>
  <si>
    <t>伊東祐青と町の子。伊東マンショ</t>
  </si>
  <si>
    <t>荒武|宗幸</t>
  </si>
  <si>
    <t>あらたけ|むねゆき</t>
  </si>
  <si>
    <t>荒武宗幸</t>
  </si>
  <si>
    <t>伊東家臣。伊東義祐と島津忠広が休戦して催した相撲で中馬武蔵守と対戦し、組み伏せて首を取った。この一件で休戦は破れ、島津方の増援を招き戦いが再燃した。</t>
  </si>
  <si>
    <t>稲津|重政</t>
  </si>
  <si>
    <t>いなづ|しげまさ</t>
  </si>
  <si>
    <t>稲津重政</t>
  </si>
  <si>
    <t>伊東家臣。清武城主。伊東祐兵の小姓から家老に抜擢された。関ヶ原期には高橋氏の宮崎城を攻略し、清武城を拠点に軍を率いた。</t>
  </si>
  <si>
    <t>落合|兼朝</t>
  </si>
  <si>
    <t>おちあい|かねとも</t>
  </si>
  <si>
    <t>落合兼朝</t>
  </si>
  <si>
    <t>伊東家臣。義祐の重臣。相良氏との和睦後、国境で相良家臣と会談して交渉にあたった。「御代々覚書事」をまとめ、伊東家の由緒や儀礼を記録した。</t>
  </si>
  <si>
    <t>川崎|祐長</t>
  </si>
  <si>
    <t>かわさき|すけなが</t>
  </si>
  <si>
    <t>川崎祐長</t>
  </si>
  <si>
    <t>伊東家臣。伊東祐兵の外祖父。伊東義祐・祐兵・祐慶の三代に仕え、晩年は清武地頭を務めた。</t>
  </si>
  <si>
    <t>木脇|祐守</t>
  </si>
  <si>
    <t>きわき|すけもり</t>
  </si>
  <si>
    <t>木脇祐守</t>
  </si>
  <si>
    <t>伊東家臣。島津氏との和睦後、伊東祐兵が飫肥城主となると執事に任じられ、松尾二十町を領した。</t>
  </si>
  <si>
    <t>長倉|祐有</t>
  </si>
  <si>
    <t>ながくら|すけなお</t>
  </si>
  <si>
    <t>長倉祐有</t>
  </si>
  <si>
    <t>伊東家臣。長嶺を本拠とした。伊東氏の家督争いで祐清の弟・祐吉を擁立し、祐清を出家させた。祐吉の早世後、家督を継いだ祐清改め義祐に反して挙兵したが、鎮圧された。</t>
  </si>
  <si>
    <t>長倉|祐政</t>
  </si>
  <si>
    <t>ながくら|すけまさ</t>
  </si>
  <si>
    <t>長倉祐政</t>
  </si>
  <si>
    <t>伊東家臣。高原城主。木崎原敗戦後対島津氏の前線を任された。島津義久の大軍を少勢で迎撃し三の門で抗戦した。水の手を断たれると和議を結び、城兵を率いて野尻へ退いた。</t>
  </si>
  <si>
    <t>長倉祐有の子</t>
  </si>
  <si>
    <t>福永|祐友</t>
  </si>
  <si>
    <t>ふくなが|すけとも</t>
  </si>
  <si>
    <t>福永祐友</t>
  </si>
  <si>
    <t>伊東家臣。野尻城主。島津氏の侵攻で前線の野尻城を守った。上原尚近の働きかけを受けて島津方へ転じ、城内に島津兵を迎えた。これを機に伊東方の離反が続いた。</t>
  </si>
  <si>
    <t>米良|重方</t>
  </si>
  <si>
    <t>めら|しげかた</t>
  </si>
  <si>
    <t>米良重方</t>
  </si>
  <si>
    <t>伊東家臣。須木・小林城主。島津軍の小林城攻撃に籠城して抗戦し、須木からの援軍とともに撃退した。飫肥でも戦功を挙げ、木崎原では島津義弘勢と戦って討死した。</t>
  </si>
  <si>
    <t>米良|矩重</t>
  </si>
  <si>
    <t>めら|のりしげ</t>
  </si>
  <si>
    <t>米良矩重</t>
  </si>
  <si>
    <t>伊東家臣。須木城主。米良重方の弟。兄の死後に須木を継いだ。高原城落城後、義祐への遺恨から須木・小林両城を島津氏に渡し、周辺諸城も相次いで投降した。</t>
  </si>
  <si>
    <t>米良重方の子</t>
  </si>
  <si>
    <t>米良|祐次</t>
  </si>
  <si>
    <t>めら|すけつぐ</t>
  </si>
  <si>
    <t>米良祐次</t>
  </si>
  <si>
    <t>伊東家臣。門川城主。土持親成の攻撃を撃退した。主家の日向退去後は大友氏を迎えて伊東氏勢力の回復を図り、島津氏への反攻に加わった。</t>
  </si>
  <si>
    <t>山田|宗昌</t>
  </si>
  <si>
    <t>やまだ|むねまさ</t>
  </si>
  <si>
    <t>山田宗昌</t>
  </si>
  <si>
    <t>1579:0|匡得:0|きょうとく</t>
  </si>
  <si>
    <t>伊東家臣。主家が日向を追われると大友家の客将となり、のちに佐伯惟定を頼った。堅田合戦では惟定に代わって采配を振るい島津軍を破り、九州平定後は伊東氏に帰参した。</t>
  </si>
  <si>
    <t>別名：山田匡得</t>
  </si>
  <si>
    <t>今川|国氏</t>
  </si>
  <si>
    <t>いまがわ|くにうじ</t>
  </si>
  <si>
    <t>今川国氏</t>
  </si>
  <si>
    <t>今川|基氏</t>
  </si>
  <si>
    <t>いまがわ|もとうじ</t>
  </si>
  <si>
    <t>今川基氏</t>
  </si>
  <si>
    <t>今川国氏の子</t>
  </si>
  <si>
    <t>今川|範国</t>
  </si>
  <si>
    <t>いまがわ|のりくに</t>
  </si>
  <si>
    <t>今川範国</t>
  </si>
  <si>
    <t>今川基氏の子</t>
  </si>
  <si>
    <t>今川|範氏</t>
  </si>
  <si>
    <t>いまがわ|のりうじ</t>
  </si>
  <si>
    <t>今川範氏</t>
  </si>
  <si>
    <t>今川範国の子</t>
  </si>
  <si>
    <t>今川|義忠</t>
  </si>
  <si>
    <t>いまがわ|よしただ</t>
  </si>
  <si>
    <t>今川義忠</t>
  </si>
  <si>
    <t>今川範氏の子孫</t>
  </si>
  <si>
    <t>今川|氏親</t>
  </si>
  <si>
    <t>いまがわ|うじちか</t>
  </si>
  <si>
    <t>今川氏親</t>
  </si>
  <si>
    <t>今川義忠の子</t>
  </si>
  <si>
    <t>今川|氏輝</t>
  </si>
  <si>
    <t>いまがわ|うじてる</t>
  </si>
  <si>
    <t>今川氏輝</t>
  </si>
  <si>
    <t>今川氏9代当主。幼くして家督を継ぎ、母・寿桂尼が補佐。成長後は家臣団を整え商業を振興し、武田信虎と交戦した。弟・彦五郎と相次いで急死し、花倉の乱が勃発した。</t>
  </si>
  <si>
    <t>今川氏親の子</t>
  </si>
  <si>
    <t>玄広|恵探</t>
  </si>
  <si>
    <t>げんこう|えたん</t>
  </si>
  <si>
    <t>玄広恵探</t>
  </si>
  <si>
    <t>今川一門。遍照光寺住持。氏輝没後、栴岳承芳と家督を争い、花蔵の乱では葉梨城を本拠、方ノ上城を支城として抗戦した。敗北して家督争いに敗れ、承芳が今川義元となった。</t>
  </si>
  <si>
    <t>今川氏親の子。別名：今川良真</t>
  </si>
  <si>
    <t>今川|義元</t>
  </si>
  <si>
    <t>いまがわ|よしもと</t>
  </si>
  <si>
    <t>今川氏10代当主。花倉の乱を制して家督を継ぎ、三河まで勢力を拡大。今川仮名目録追加を制定し、武田・北条と三国同盟を結んだ。尾張へ出兵し桶狭間で討死した。</t>
  </si>
  <si>
    <t>今川氏親の子、常恵院の配偶者</t>
  </si>
  <si>
    <t>imagawa_yoshimoto.webp</t>
  </si>
  <si>
    <t>1006006:999</t>
  </si>
  <si>
    <t>今川|氏真</t>
  </si>
  <si>
    <t>いまがわ|うじざね</t>
  </si>
  <si>
    <t>今川氏真</t>
  </si>
  <si>
    <t>今川氏当主。桶狭間後に家督を継ぎ、楽市政策を進める。武田氏に駿河を追われ掛川城で徳川軍に抗戦。和議で開城し北条氏へ移り、のちに家康のもとで和歌・蹴鞠に親しんだ。</t>
  </si>
  <si>
    <t>今川義元と定恵院の子。今川→北条→徳川</t>
  </si>
  <si>
    <t>imagawa_ujizane.webp</t>
  </si>
  <si>
    <t>今川|範以</t>
  </si>
  <si>
    <t>いまがわ|のりもち</t>
  </si>
  <si>
    <t>今川範以</t>
  </si>
  <si>
    <t>今川氏真の長男。義元の孫。父とともに徳川氏の庇護を受けて京都に住み、和歌や書に親しんだ。流暢な筆を残し、豊かな教養で知られた。</t>
  </si>
  <si>
    <t>今川氏真の子。今川→北条→徳川</t>
  </si>
  <si>
    <t>今川|直房</t>
  </si>
  <si>
    <t>いまがわ|なおふさ</t>
  </si>
  <si>
    <t>今川直房</t>
  </si>
  <si>
    <t>江戸幕府高家。今川範以の子で氏真の孫。徳川家に仕え朝廷との交渉を担当した。東照大権現の宮号宣下では家光の使者として上洛し、その功で五百石を加増された。</t>
  </si>
  <si>
    <t>今川範以の子。秀忠家臣</t>
  </si>
  <si>
    <t>品川|高久</t>
  </si>
  <si>
    <t>しながわ|たかひさ</t>
  </si>
  <si>
    <t>品川高久</t>
  </si>
  <si>
    <t>江戸幕府旗本。今川氏真の次男。徳川秀忠に仕えて名馬を賜り、今川家の嫡流と区別するため品川を称した。上野碓氷郡に千石を与えられた。</t>
  </si>
  <si>
    <t>今川氏真の子。江戸幕府旗本</t>
  </si>
  <si>
    <t>今川|貞世</t>
  </si>
  <si>
    <t>いまがわ|さだよ</t>
  </si>
  <si>
    <t>今川貞世</t>
  </si>
  <si>
    <t>瀬名|一秀</t>
  </si>
  <si>
    <t>せな|かずひで</t>
  </si>
  <si>
    <t>瀬名一秀</t>
  </si>
  <si>
    <t>今川貞世の子孫</t>
  </si>
  <si>
    <t>瀬名|氏貞</t>
  </si>
  <si>
    <t>せな|うじさだ</t>
  </si>
  <si>
    <t>瀬名氏貞</t>
  </si>
  <si>
    <t>今川家臣。瀬名一秀の子。遠江蒲東方に所領を持った。稲荷山竜泉寺に寺領を寄進し、寄進状には前年の検地による増分も記した。</t>
  </si>
  <si>
    <t>瀬名一秀の子</t>
  </si>
  <si>
    <t>瀬名|氏俊</t>
  </si>
  <si>
    <t>せな|うじとし</t>
  </si>
  <si>
    <t>瀬名氏俊</t>
  </si>
  <si>
    <t>今川家臣。桶狭間合戦の二日前、先発約二百を率いて着陣。村人を動員して義元の休息陣地を設営し、本隊到着前の陣地準備を指揮した。</t>
  </si>
  <si>
    <t>瀬名氏貞の子</t>
  </si>
  <si>
    <t>瀬名|氏詮</t>
  </si>
  <si>
    <t>せな|うじあきら</t>
  </si>
  <si>
    <t>瀬名氏詮</t>
  </si>
  <si>
    <t>今川家臣。瀬名氏俊の子。武田信玄の駿河侵攻に際し、朝比奈信置・葛山氏元らとともに武田方へ内通した。</t>
  </si>
  <si>
    <t>瀬名氏俊の子</t>
  </si>
  <si>
    <t>瀬名|政勝</t>
  </si>
  <si>
    <t>せな|まさかつ</t>
  </si>
  <si>
    <t>瀬名政勝</t>
  </si>
  <si>
    <t>徳川家臣。十六歳で家康に拝謁し、のちに近侍して小牧の役に供奉。大和三百石を与えられ、旧領の駿河瀬名村にも知行を得た。関ヶ原にも従い、のちに大番に列した。</t>
  </si>
  <si>
    <t>瀬名氏詮の子</t>
  </si>
  <si>
    <t>瀬名|清貞</t>
  </si>
  <si>
    <t>せな|きよさだ</t>
  </si>
  <si>
    <t>瀬名清貞</t>
  </si>
  <si>
    <t>江戸幕府旗本。政勝の子。関ヶ原に従軍し、父の死後に家督を継いだ。大番を経て下野で二百石を加増され家禄五百石となり、切手御門番頭を務めた。</t>
  </si>
  <si>
    <t>瀬名政勝の子</t>
  </si>
  <si>
    <t>関口|氏純</t>
  </si>
  <si>
    <t>せきぐち|うじずみ</t>
  </si>
  <si>
    <t>今川家臣。今川御一家衆。山科言継の駿府滞在時、義元・氏真との対面や和歌・酒宴にたびたび同席。義元没後も活動し、天沢寺への所領寄進に関する替地証文を発給した。</t>
  </si>
  <si>
    <t>瀬名氏貞の子。別名：関口氏純、関口親永</t>
  </si>
  <si>
    <t>今川|経国</t>
  </si>
  <si>
    <t>いまがわ|つねくに</t>
  </si>
  <si>
    <t>今川経国</t>
  </si>
  <si>
    <t>関口|政興</t>
  </si>
  <si>
    <t>せきぐち|まさおき</t>
  </si>
  <si>
    <t>関口政興</t>
  </si>
  <si>
    <t>今川経国の子孫</t>
  </si>
  <si>
    <t>関口|氏縁</t>
  </si>
  <si>
    <t>せきぐち|うじより</t>
  </si>
  <si>
    <t>関口氏縁</t>
  </si>
  <si>
    <t>今川家臣。駿府で冷泉為和から和歌を贈られ、公家衆と交流した。山科言継が氏真と対面した際にも同席し、今川館での公家接待に加わった。</t>
  </si>
  <si>
    <t>関口政興の子</t>
  </si>
  <si>
    <t>関口|氏経</t>
  </si>
  <si>
    <t>せきぐち|うじつね</t>
  </si>
  <si>
    <t>関口氏経</t>
  </si>
  <si>
    <t>今川家臣。氏真の奉行人。遠江井伊谷を管轄し、氏真の命を受けて井伊直虎とともに祝田郷の徳政令発動を伝えた。</t>
  </si>
  <si>
    <t>関口氏縁の子</t>
  </si>
  <si>
    <t>井伊|直虎</t>
  </si>
  <si>
    <t>いい|なおとら</t>
  </si>
  <si>
    <t>井伊直虎</t>
  </si>
  <si>
    <t>今川家臣。関口氏経の子。井伊直盛の養子となり井伊次郎直虎を称した。今川氏真の命で井伊谷を治め、氏経とともに祝田郷の神官・本百姓へ徳政令の発動を伝えた。</t>
  </si>
  <si>
    <t>関口氏経の子、井伊直盛の養子。別名：関口次郎</t>
  </si>
  <si>
    <t>青木|一重</t>
  </si>
  <si>
    <t>あおき|かずしげ</t>
  </si>
  <si>
    <t>青木一重</t>
  </si>
  <si>
    <t>徳川家臣。姉川で武功を挙げ、その後は丹羽長秀を経て秀吉に仕える。秀頼の大坂七手組番頭となり、落城後は家康に召し出され摂津麻田一万石を領した。</t>
  </si>
  <si>
    <t>朝比奈|泰煕</t>
  </si>
  <si>
    <t>あさひな|やすひろ</t>
  </si>
  <si>
    <t>朝比奈泰煕</t>
  </si>
  <si>
    <t>朝比奈|泰能</t>
  </si>
  <si>
    <t>あさひな|やすよし</t>
  </si>
  <si>
    <t>朝比奈泰能</t>
  </si>
  <si>
    <t>今川家臣。掛川城主。氏親・義元の二代に仕え、今川氏の遠江進出で旧城が手狭になると、現在地に新たな掛川城を築いた。</t>
  </si>
  <si>
    <t>朝比奈泰煕の子</t>
  </si>
  <si>
    <t>朝比奈|泰朝</t>
  </si>
  <si>
    <t>あさひな|やすとも</t>
  </si>
  <si>
    <t>朝比奈泰朝</t>
  </si>
  <si>
    <t>今川家臣。掛川城主。桶狭間で鷲津砦を攻めた。駿河を追われた氏真を迎え、家康軍に半年近く抗戦。開城後も氏真に従い北条氏のもとへ移った。</t>
  </si>
  <si>
    <t>朝比奈泰能の子</t>
  </si>
  <si>
    <t>朝比奈|泰基</t>
  </si>
  <si>
    <t>あさひな|やすもと</t>
  </si>
  <si>
    <t>朝比奈泰基</t>
  </si>
  <si>
    <t>今川家臣。朝比奈泰朝の子。掛川城の開城交渉で父の使者となり、徳川方の酒井忠次の陣へ赴いた。城兵の助命を条件に開城を申し入れ、和議成立後に今川氏真らは城を退いた。</t>
  </si>
  <si>
    <t>朝比奈泰朝の子。今川→酒井忠次家臣</t>
  </si>
  <si>
    <t>朝比奈|俊永</t>
  </si>
  <si>
    <t>あさひな|としなが</t>
  </si>
  <si>
    <t>朝比奈俊永</t>
  </si>
  <si>
    <t>朝比奈泰煕の養子</t>
  </si>
  <si>
    <t>朝比奈|親徳</t>
  </si>
  <si>
    <t>あさひな|ちかのり</t>
  </si>
  <si>
    <t>朝比奈親徳</t>
  </si>
  <si>
    <t>今川家臣。氏輝・義元・氏真に仕えた奉行人。訴訟や伝馬の運用を担当した。桶狭間合戦では鉄砲で負傷。義元討死後も三河に在陣し、氏真政権で政務を担った。</t>
  </si>
  <si>
    <t>朝比奈俊永の子</t>
  </si>
  <si>
    <t>朝比奈|信置</t>
  </si>
  <si>
    <t>あさひな|のぶおき</t>
  </si>
  <si>
    <t>朝比奈信置</t>
  </si>
  <si>
    <t>今川・武田家臣。今川氏衰退後に武田信玄へ仕え、駿河庵原一帯を支配した。一乗寺を旧庵原氏領へ移して再興し、同族僧を開山に招いて寺院を保護した。</t>
  </si>
  <si>
    <t>朝比奈親徳の子</t>
  </si>
  <si>
    <t>朝比奈|信良</t>
  </si>
  <si>
    <t>あさひな|のぶよし</t>
  </si>
  <si>
    <t>朝比奈信良</t>
  </si>
  <si>
    <t>今川家臣。朝比奈信置の子。父とともに武田氏へ属し勝頼に仕えた。持舟城兵を率いて退却する徳川軍を追撃し、当目峠で石川数正勢と戦った。</t>
  </si>
  <si>
    <t>朝比奈信置の子</t>
  </si>
  <si>
    <t>朝比奈|元永</t>
  </si>
  <si>
    <t>あさひな|もとなが</t>
  </si>
  <si>
    <t>朝比奈元永</t>
  </si>
  <si>
    <t>今川家臣。朝比奈信置の子。父の自害時は他国にいて難を逃れた。のちに豊臣秀次に仕え、秀次没後は山内一豊に仕官した。</t>
  </si>
  <si>
    <t>朝比奈|宗利</t>
  </si>
  <si>
    <t>あさひな|むねとし</t>
  </si>
  <si>
    <t>朝比奈宗利</t>
  </si>
  <si>
    <t>徳川家臣。朝比奈信置の子。今川・武田氏に仕え徳川勢と戦ったのちに家康に属した。小牧・長久手、小田原、関ヶ原、大坂の陣へ従軍し、家光付・大番組頭を務めた。</t>
  </si>
  <si>
    <t>天野|藤秀</t>
  </si>
  <si>
    <t>あまの|ふじひで</t>
  </si>
  <si>
    <t>天野藤秀</t>
  </si>
  <si>
    <t>遠江国衆。犬居城主。今川氏衰退後は徳川家康に従うが武田氏へ転じ、信玄の遠江侵攻で先導を務めた。信玄没後は徳川軍を撃退して抗戦したが、犬居城を失い甲斐へ退いた。</t>
  </si>
  <si>
    <t>今川→武田→北条</t>
  </si>
  <si>
    <t>安部|元真</t>
  </si>
  <si>
    <t>あんべ|もとざね</t>
  </si>
  <si>
    <t>安部元真</t>
  </si>
  <si>
    <t>今川家臣。武田信玄の駿河侵攻で氏真が掛川へ退くと岡部正綱らと籠城した。講和後も武田に従わず井川へ退き、のちに徳川家康に仕えて旧領を回復し、山城攻略にも働いた。</t>
  </si>
  <si>
    <t>今川→浪人→徳川</t>
  </si>
  <si>
    <t>伊丹|康直</t>
  </si>
  <si>
    <t>いたみ|やすなお</t>
  </si>
  <si>
    <t>伊丹康直</t>
  </si>
  <si>
    <t>伊丹氏一族。伊丹城落城後に流浪し、今川義元を経て武田信玄に仕え船大将となった。武田氏滅亡後は家康に従い、駿河の船奉行として水軍を指揮した。</t>
  </si>
  <si>
    <t>今川→武田→徳川</t>
  </si>
  <si>
    <t>飯尾|乗連</t>
  </si>
  <si>
    <t>いのお|のりつら</t>
  </si>
  <si>
    <t>飯尾乗連</t>
  </si>
  <si>
    <t>今川家臣。引馬城主。浜松荘の受龍庵領を検地し、増加分一町九段を寺領として寄進した。子の連龍も引馬城主を務めた。</t>
  </si>
  <si>
    <t>飯尾|連龍</t>
  </si>
  <si>
    <t>いのお|つらたつ</t>
  </si>
  <si>
    <t>飯尾連龍</t>
  </si>
  <si>
    <t>今川家臣。引馬城主。桶狭間後、徳川家康へ通じようとしたため今川氏真に攻められ、引馬城でこれを退けた。和睦後に駿府へ呼び出され、氏真に謀殺された。</t>
  </si>
  <si>
    <t>飯尾乗連の子</t>
  </si>
  <si>
    <t>鵜殿|長持</t>
  </si>
  <si>
    <t>うどの|ながもち</t>
  </si>
  <si>
    <t>鵜殿長持</t>
  </si>
  <si>
    <t>今川家臣。上ノ郷城主。今川義元の妹を妻とし、三河の今川方で重きをなした。連歌師宗牧を迎え、松平清善らと千句連歌の会を催した。</t>
  </si>
  <si>
    <t>鵜殿|長照</t>
  </si>
  <si>
    <t>うどの|ながてる</t>
  </si>
  <si>
    <t>鵜殿長照</t>
  </si>
  <si>
    <t>今川家臣。上ノ郷城主。長持の子。桶狭間後も氏真方に残り、松平元康の攻撃を防いだが、夜襲と放火で城を落とされ討死した。</t>
  </si>
  <si>
    <t>鵜殿長持の子</t>
  </si>
  <si>
    <t>鵜殿|氏長</t>
  </si>
  <si>
    <t>うどの|うじなが</t>
  </si>
  <si>
    <t>鵜殿氏長</t>
  </si>
  <si>
    <t>今川家臣。上ノ郷城主・鵜殿長照の子。家康の上ノ郷城攻めで弟・氏次と捕らえられ、築山殿・信康との人質交換で今川方へ帰還。のちに徳川家へ仕えた。</t>
  </si>
  <si>
    <t>鵜殿長照の子</t>
  </si>
  <si>
    <t>小笠原|春義</t>
  </si>
  <si>
    <t>おがさわら|はるよし</t>
  </si>
  <si>
    <t>小笠原春義</t>
  </si>
  <si>
    <t>今川家臣。高天神城主。花倉の乱後に高天神城へ入り、華厳院に寄進状を出した。のちに子の氏興が城主となった。</t>
  </si>
  <si>
    <t>遠江小笠原家。今川→1569徳川</t>
  </si>
  <si>
    <t>小笠原|氏興</t>
  </si>
  <si>
    <t>おがさわら|うじおき</t>
  </si>
  <si>
    <t>小笠原氏興</t>
  </si>
  <si>
    <t>今川家臣。小笠原春義の子。華厳院へ土地を寄進し、桶狭間では今川義元に従軍した。敗走後は高天神城へ戻り、のちに子の氏助が高天神城主を継いだ。</t>
  </si>
  <si>
    <t>遠江小笠原家。小笠原春義の子。今川→1569徳川</t>
  </si>
  <si>
    <t>小笠原|氏助</t>
  </si>
  <si>
    <t>おがさわら|うじすけ</t>
  </si>
  <si>
    <t>小笠原氏助</t>
  </si>
  <si>
    <t>遠江高天神城主。今川氏から家康へ転じ、掛川城攻めに従軍した。姉川では徳川軍第二陣として戦功を挙げ、武田勝頼の包囲時には高天神城を守った。</t>
  </si>
  <si>
    <t>遠江小笠原家。小笠原氏興の子。今川→1569徳川</t>
  </si>
  <si>
    <t>岡部|親綱</t>
  </si>
  <si>
    <t>おかべ|ちかつな</t>
  </si>
  <si>
    <t>岡部親綱</t>
  </si>
  <si>
    <t>今川家臣。花倉の乱で義元方に立ち、駿府の今川館・方ノ上城・葉梨城で奮戦した。寿桂尼が花倉方へ持参した注書を取り返して義元へ進上し、忠節を賞された。</t>
  </si>
  <si>
    <t>岡部|久綱</t>
  </si>
  <si>
    <t>おかべ|ひさつな</t>
  </si>
  <si>
    <t>岡部久綱</t>
  </si>
  <si>
    <t>今川家臣。岡部親綱の子。氏親・氏輝・義元三代に仕え、義元の側近となった。武田信虎の隠居をめぐって太原雪斎と甲府へ赴き、武田方との交渉にあたった。</t>
  </si>
  <si>
    <t>岡部親綱の子</t>
  </si>
  <si>
    <t>岡部|正綱</t>
  </si>
  <si>
    <t>おかべ|まさつな</t>
  </si>
  <si>
    <t>岡部正綱</t>
  </si>
  <si>
    <t>今川家臣。武田信玄の駿河侵攻後も抗戦し、講和後は武田氏に仕えて清水城を守った。武田氏滅亡後は徳川家康に従い、甲斐平定に携わって甲斐・駿河に知行を得た。</t>
  </si>
  <si>
    <t>岡部久綱の子</t>
  </si>
  <si>
    <t>岡部|長盛</t>
  </si>
  <si>
    <t>おかべ|ながもり</t>
  </si>
  <si>
    <t>岡部長盛</t>
  </si>
  <si>
    <t>徳川家臣。岡部正綱の子。家督を継ぎ小牧・長久手に従軍した。大名となって丹波亀山・福知山を経て美濃大垣五万石へ転封され、大垣藩岡部家の祖となった。茶道にも通じた。</t>
  </si>
  <si>
    <t>岡部正綱の子</t>
  </si>
  <si>
    <t>岡部|元信</t>
  </si>
  <si>
    <t>おかべ|もとのぶ</t>
  </si>
  <si>
    <t>岡部元信</t>
  </si>
  <si>
    <t>今川家臣。小豆坂で織田軍を突き崩す。桶狭間後も鳴海城を守り、退去後に刈谷城を奇襲し水野信近を討つ。武田氏の高天神城を守るも、徳川軍に包囲され討って出て戦死した。</t>
  </si>
  <si>
    <t>小原|鎮実</t>
  </si>
  <si>
    <t>おはら|しげざね</t>
  </si>
  <si>
    <t>小原鎮実</t>
  </si>
  <si>
    <t>葛山|氏元</t>
  </si>
  <si>
    <t>かつらやま|うじもと</t>
  </si>
  <si>
    <t>葛山氏元</t>
  </si>
  <si>
    <t>駿河国衆。葛山城主。今川氏に属して駿東一帯を支配した。信玄の駿河侵攻で今川氏真に背き武田方へ転じ、武田氏の駿河支配に組み込まれた。</t>
  </si>
  <si>
    <t>九英|承菊</t>
  </si>
  <si>
    <t>きゅうえい|しょうぎく</t>
  </si>
  <si>
    <t>九英承菊</t>
  </si>
  <si>
    <t>1543:太原|崇孚:たいげん|そうふ</t>
  </si>
  <si>
    <t>今川氏の僧将。義元の教育役から軍師となり、花倉の乱で家督継承を助けた。三河侵攻や領国統治・外交を担い、武田・北条との三国同盟にも関わった。臨済寺住持も務めた。</t>
  </si>
  <si>
    <t>別名：太原崇孚、太原雪斎</t>
  </si>
  <si>
    <t>久野|宗能</t>
  </si>
  <si>
    <t>くの|むねよし</t>
  </si>
  <si>
    <t>久野宗能</t>
  </si>
  <si>
    <t>今川家臣。久野城主。元宗の桶狭間での討死後、僧籍から還俗して家督を継いだ。家康に属し、関東移封に従い久野を離れた。関ヶ原後に旧領へ戻り、再び久野城主となった。</t>
  </si>
  <si>
    <t>氏真→徳川</t>
  </si>
  <si>
    <t>菅沼|定盈</t>
  </si>
  <si>
    <t>すがぬま|さだみつ</t>
  </si>
  <si>
    <t>菅沼定盈</t>
  </si>
  <si>
    <t>徳川家臣。野田城主。桶狭間後に家康へ従う。武田信玄の2万余に約400の城兵で抗し、城外へ打って出て一月余籠城した。井戸水を断たれ、城兵の助命を条件に開城した。</t>
  </si>
  <si>
    <t>菅沼|定芳</t>
  </si>
  <si>
    <t>すがぬま|さだよし</t>
  </si>
  <si>
    <t>菅沼定芳</t>
  </si>
  <si>
    <t>丹波亀山藩主。菅沼定盈の六男。兄・定仍の遺領を継ぎ伊勢長島を領した。膳所を経て亀山へ転封し、保津川の筏師を諸役免除とした。鍬山神社を再興した。</t>
  </si>
  <si>
    <t>菅沼定盈の子。今川→徳川</t>
  </si>
  <si>
    <t>孕石|元泰</t>
  </si>
  <si>
    <t>はらみいし|もとやす</t>
  </si>
  <si>
    <t>孕石元泰</t>
  </si>
  <si>
    <t>今川→武田→羽柴→山内</t>
  </si>
  <si>
    <t>孕石|元成</t>
  </si>
  <si>
    <t>はらみいし|もとしげ</t>
  </si>
  <si>
    <t>孕石元成</t>
  </si>
  <si>
    <t>山内家臣。武田氏滅亡後に浪人となり、小田原征伐の働きで山内一豊に二百石で仕えた。土佐入国に従って四百五十石に加増され、のちに忠豊の傅役を務め六百五十石を領した。</t>
  </si>
  <si>
    <t>孕石元泰の子。今川→武田→羽柴→山内</t>
  </si>
  <si>
    <t>松井|宗信</t>
  </si>
  <si>
    <t>まつい|むねのぶ</t>
  </si>
  <si>
    <t>松井宗信</t>
  </si>
  <si>
    <t>今川家臣。二俣城主。義元の三河侵攻に従って田原城攻めで戦功を挙げ、駿河興国寺城の戦いでも働いた。桶狭間では義元に従って織田軍と戦い、討死した。</t>
  </si>
  <si>
    <t>松下|之綱</t>
  </si>
  <si>
    <t>まつした|ゆきつな</t>
  </si>
  <si>
    <t>松下之綱</t>
  </si>
  <si>
    <t>今川家臣。遠江頭陀寺の境内に屋敷を構え、家康の遠江侵攻時に今川氏から離れて徳川方へ転じた。のちに秀吉へ仕え、遠江久野一万六千石を領して久野城を改修した。</t>
  </si>
  <si>
    <t>60～70年は遠江曳馬城、77年は北近江長浜城、82年は播磨姫路城、83年以降は丹波亀山城。</t>
  </si>
  <si>
    <t>三浦|元政</t>
  </si>
  <si>
    <t>みうら|もとまさ</t>
  </si>
  <si>
    <t>三浦元政</t>
  </si>
  <si>
    <t>今川家臣。三浦氏の有力武将として同心衆を統率。武田信玄の駿河侵攻では氏真を掛川城へ護衛し、大手で追撃軍を撃退した。のちに穴山信君に招かれ武田方へ転じた。</t>
  </si>
  <si>
    <t>由比|正信</t>
  </si>
  <si>
    <t>ゆい|まさのぶ</t>
  </si>
  <si>
    <t>由比正信</t>
  </si>
  <si>
    <t>今川家臣。川入城主。花倉の乱で義元方に属して家督継承を支え、徳之一色城にも在城した。川入・徳之一色両城を拠点に今川領東部を守った。</t>
  </si>
  <si>
    <t>由比|正純</t>
  </si>
  <si>
    <t>ゆい|まさずみ</t>
  </si>
  <si>
    <t>由比正純</t>
  </si>
  <si>
    <t>由比正信の子</t>
  </si>
  <si>
    <t>松平|長親</t>
  </si>
  <si>
    <t>まつだいら|ながちか</t>
  </si>
  <si>
    <t>松平長親</t>
  </si>
  <si>
    <t>松平氏5代当主。安祥城主として西三河を治め、今川氏親・伊勢宗瑞の三河侵攻を二度防いだ。庶子から福釜・桜井・東条・藤井の各松平家が分立した。</t>
  </si>
  <si>
    <t>松平|信忠</t>
  </si>
  <si>
    <t>まつだいら|のぶただ</t>
  </si>
  <si>
    <t>松平信忠</t>
  </si>
  <si>
    <t>松平長親の子</t>
  </si>
  <si>
    <t>松平|清康</t>
  </si>
  <si>
    <t>まつだいら|きよやす</t>
  </si>
  <si>
    <t>松平清康</t>
  </si>
  <si>
    <t>松平氏当主。山中城を攻略して岡崎城へ本拠を移し、牧野・戸田・奥平・菅沼氏らを帰服させ三河統一を進めた。尾張守山へ出陣中に家臣に殺害され、松平氏の支配は崩れた。</t>
  </si>
  <si>
    <t>松平信忠の子</t>
  </si>
  <si>
    <t>松平|広忠</t>
  </si>
  <si>
    <t>まつだいら|ひろただ</t>
  </si>
  <si>
    <t>松平広忠</t>
  </si>
  <si>
    <t>松平氏当主。清康の死後に岡崎城を追われたが、今川義元の支援で復帰した。織田信秀の三河侵攻に対抗して今川氏への従属を強め、家康を人質に送った。</t>
  </si>
  <si>
    <t>松平清康の子</t>
  </si>
  <si>
    <t>松平|忠政</t>
  </si>
  <si>
    <t>まつだいら|ただまさ</t>
  </si>
  <si>
    <t>松平忠政</t>
  </si>
  <si>
    <t>松平広忠の子。母は妙琳。父から母と共に桑谷二百五十貫を与えられ、父の死後は位牌を守った。家康は嫡子・康久にも桑谷の地を与えた。母の死後には四百貫を兼領した。</t>
  </si>
  <si>
    <t>松平広忠の子。元信の兄。</t>
  </si>
  <si>
    <t>松平|元信</t>
  </si>
  <si>
    <t>まつだいら|もとやす</t>
  </si>
  <si>
    <t>1558:0|元康:0|もとやす/1563:0|家康:0|いえやす/1566:徳川|0:とくがわ|0</t>
  </si>
  <si>
    <t>江戸幕府の初代征夷大将軍。広忠の子。今川義元の死後、織田信長と同盟して勢力を拡大。関ヶ原の戦いで東軍を率いて勝利し、天下人としての地位を確立した。</t>
  </si>
  <si>
    <t>退き巧者</t>
  </si>
  <si>
    <t>松平広忠と於大の方の子。別名：徳川家康</t>
  </si>
  <si>
    <t>tokugawa_ieyasu.webp|1582:tokugawa_ieyasu2.webp</t>
  </si>
  <si>
    <t>松平|信康</t>
  </si>
  <si>
    <t>まつだいら|のぶやす</t>
  </si>
  <si>
    <t>松平信康</t>
  </si>
  <si>
    <t>1566:徳川|0:とくがわ|0</t>
  </si>
  <si>
    <t>徳川家康の嫡男。岡崎城主。信長の娘・徳姫を妻に迎え、三河の軍勢を率いた。武田勝頼と対陣した際には殿軍を務めたが、家康の命で岡崎を離れ二俣城で切腹した。</t>
  </si>
  <si>
    <t>松平元信の子</t>
  </si>
  <si>
    <t>松平|秀康</t>
  </si>
  <si>
    <t>まつだいら|ひでやす</t>
  </si>
  <si>
    <t>松平秀康</t>
  </si>
  <si>
    <t>結城家当主。秀吉の養子を経て結城家を継ぎ、城下を整備した。関ヶ原では宇都宮に在陣して上杉景勝の南下を抑え、戦後は越前六十八万石へ移って北庄城と城下を整備した。</t>
  </si>
  <si>
    <t>松平元信の子、結城晴朝の嗣子。別名：結城秀康。徳川→羽柴→結城</t>
  </si>
  <si>
    <t>松平|忠直</t>
  </si>
  <si>
    <t>まつだいら|ただなお</t>
  </si>
  <si>
    <t>松平忠直</t>
  </si>
  <si>
    <t>越前北庄藩主。秀康の遺領を継ぎ、大坂夏の陣では越前勢を率いて真田信繁を討ち、三千七百余の首級を挙げた。参勤怠慢などで幕府と対立し、改易され豊後へ配流された。</t>
  </si>
  <si>
    <t>松平秀康の子</t>
  </si>
  <si>
    <t>松平|忠昌</t>
  </si>
  <si>
    <t>松平忠昌</t>
  </si>
  <si>
    <t>徳川一門。結城秀康の次男。兄・忠直の配流後、越前福井五十万石余へ入封。北庄を福居と改め、家中へ掟を出して武具・軍法役付や代官らの職務を定め、藩政を整えた。</t>
  </si>
  <si>
    <t>松平|直政</t>
  </si>
  <si>
    <t>まつだいら|なおまさ</t>
  </si>
  <si>
    <t>松平直政</t>
  </si>
  <si>
    <t>徳川一門。大坂冬の陣で十四歳で初陣し真田丸を攻め、越前大野・信濃松本を経て出雲松江へ転封。富国・安民・質素・節財を藩政の大綱に掲げ、松江藩政の基礎を固めた。</t>
  </si>
  <si>
    <t>徳川|秀忠</t>
  </si>
  <si>
    <t>とくがわ|ひでただ</t>
  </si>
  <si>
    <t>江戸幕府2代将軍。関ヶ原では真田昌幸に阻まれ本戦に遅参。大坂の陣に出陣し、豊臣氏滅亡後に武家諸法度を発布。禁中並公家中諸法度にも連署し、家光へ将軍職を譲った。</t>
  </si>
  <si>
    <t>徳川|家光</t>
  </si>
  <si>
    <t>とくがわ|いえみつ</t>
  </si>
  <si>
    <t>徳川家光</t>
  </si>
  <si>
    <t>江戸幕府3代将軍。武家諸法度を改定して参勤交代を制度化し、対外関係や渡航・貿易統制を整えた。島原の乱を鎮圧し、日光東照宮を大改築して将軍家の権威を示した。</t>
  </si>
  <si>
    <t>徳川秀忠の子</t>
  </si>
  <si>
    <t>徳川|家綱</t>
  </si>
  <si>
    <t>とくがわ|いえつな</t>
  </si>
  <si>
    <t>徳川家綱</t>
  </si>
  <si>
    <t>江戸幕府四代将軍。十一歳で就任し、松平信綱・保科正之らの補佐を受けた。末期養子の禁を緩和し殉死を禁止。明暦大火後は定火消を置き、防災を重視した江戸再建を進めた。</t>
  </si>
  <si>
    <t>徳川家光の子</t>
  </si>
  <si>
    <t>徳川|綱吉</t>
  </si>
  <si>
    <t>とくがわ|つなよし</t>
  </si>
  <si>
    <t>徳川綱吉</t>
  </si>
  <si>
    <t>江戸幕府5代将軍。武家諸法度と諸士法度を統合し、大名と旗本に及ぶ法を整えた。湯島聖堂を建立し、儒学経典の注釈書を刊行。生類を保護する諸法令も相次いで発布した。</t>
  </si>
  <si>
    <t>徳川家光の子、徳川家綱の養子</t>
  </si>
  <si>
    <t>保科|正之</t>
  </si>
  <si>
    <t>ほしな|まさゆき</t>
  </si>
  <si>
    <t>保科正之</t>
  </si>
  <si>
    <t>会津藩祖。高遠・山形を経て会津二十三万石を領した。社倉制度と高齢者扶持を実施し、家訓十五箇条を制定。家光の遺命で家綱を補佐し、殉死禁止や末期養子の容認を進めた。</t>
  </si>
  <si>
    <t>徳川秀忠の子、保科正光（武田）の養子</t>
  </si>
  <si>
    <t>松平|忠吉</t>
  </si>
  <si>
    <t>まつだいら|ただよし</t>
  </si>
  <si>
    <t>松平忠吉</t>
  </si>
  <si>
    <t>徳川家康の四男。松平家を継ぎ忍城主となった。関ヶ原では井伊直政と先陣を争い、島津勢との戦闘で負傷しつつ奮戦。戦後は尾張清洲五十二万石を領した。</t>
  </si>
  <si>
    <t>松平|忠輝</t>
  </si>
  <si>
    <t>まつだいら|ただてる</t>
  </si>
  <si>
    <t>松平忠輝</t>
  </si>
  <si>
    <t>徳川家康の六男。長沢松平家を継ぎ、信濃川中島を経て越後を領した。高田城を築いて居城とし、越後支配の拠点を整えた。大坂の陣後に改易された。</t>
  </si>
  <si>
    <t>徳川|義直</t>
  </si>
  <si>
    <t>とくがわ|よしなお</t>
  </si>
  <si>
    <t>徳川義直</t>
  </si>
  <si>
    <t>尾張藩初代藩主。家臣向けの「定」二十一か条を発布し、幕政にも参与。名古屋城二之丸に御文庫を創設し、書籍を収集して史書『類聚日本紀』などの編纂を進めた。</t>
  </si>
  <si>
    <t>徳川|頼宣</t>
  </si>
  <si>
    <t>とくがわ|よりのぶ</t>
  </si>
  <si>
    <t>徳川頼宣</t>
  </si>
  <si>
    <t>紀州藩初代藩主。紀伊・伊勢五十五万五千石を領す。家康から付けられた家臣を中核に家臣団を整えた。和歌山城を改修して城下町と藩の職制を整備。紀州東照宮を造営した。</t>
  </si>
  <si>
    <t>松平|頼房</t>
  </si>
  <si>
    <t>まつだいら|よりふさ</t>
  </si>
  <si>
    <t>松平頼房</t>
  </si>
  <si>
    <t>1636:徳川|0:とくがわ|0</t>
  </si>
  <si>
    <t>水戸徳川家初代当主。家康の十一男。水戸に封じられて家臣団を編成し、水戸城と城下町を整備した。東照宮も創建し、御三家の一角として東北方面への備えを固めた。</t>
  </si>
  <si>
    <t>松平|光圀</t>
  </si>
  <si>
    <t>まつだいら|みつくに</t>
  </si>
  <si>
    <t>徳川光圀</t>
  </si>
  <si>
    <t>水戸藩2代藩主。殉死を禁じ、笠原水道を開設し、社寺改革を実施。世子時代から「大日本史」編纂を始め、史局を彰考館と名付けて学者を集め、自ら監修にあたった。</t>
  </si>
  <si>
    <t>松平頼房の子</t>
  </si>
  <si>
    <t>内藤|信成</t>
  </si>
  <si>
    <t>ないとう|のぶなり</t>
  </si>
  <si>
    <t>内藤信成</t>
  </si>
  <si>
    <t>徳川家臣。内藤清長の養子。長篠・小田原の役で戦功を挙げ、韮山城主を経て駿府城主となった。のちに近江長浜四万石を領し、長浜藩初代藩主となる。</t>
  </si>
  <si>
    <t>松平広忠の子、内藤清長の養子。別名：松平信成</t>
  </si>
  <si>
    <t>内藤|信正</t>
  </si>
  <si>
    <t>ないとう|のぶまさ</t>
  </si>
  <si>
    <t>内藤信正</t>
  </si>
  <si>
    <t>徳川家臣。小牧・長久手で初陣し、長浜四万石を継ぐ。大坂夏の陣後、高槻城主となり、のちに伏見城代へ転任。幕府の西国支配の要職である初代大坂城代に就任した。</t>
  </si>
  <si>
    <t>内藤信成の子</t>
  </si>
  <si>
    <t>久松|俊勝</t>
  </si>
  <si>
    <t>ひさまつ|としかつ</t>
  </si>
  <si>
    <t>久松俊勝</t>
  </si>
  <si>
    <t>松平|康元</t>
  </si>
  <si>
    <t>まつだいら|やすもと</t>
  </si>
  <si>
    <t>松平康元</t>
  </si>
  <si>
    <t>久松俊勝と於大の方の長男</t>
  </si>
  <si>
    <t>松平|忠良</t>
  </si>
  <si>
    <t>松平忠良</t>
  </si>
  <si>
    <t>美濃大垣藩主。松平康元の長男。父の死後に下総関宿四万石を継いだ。大坂夏の陣で戦功を挙げ、一万石を加増されて美濃大垣五万石へ転封され、久松松平家の大垣藩を開いた。</t>
  </si>
  <si>
    <t>松平康元の子</t>
  </si>
  <si>
    <t>松平|定勝</t>
  </si>
  <si>
    <t>まつだいら|さだかつ</t>
  </si>
  <si>
    <t>松平定勝</t>
  </si>
  <si>
    <t>徳川家臣。掛川城主。小牧・長久手では蟹江城攻めの先陣を務め、関ヶ原にも従軍した。のちに掛川三万石から伏見城代を経て伊勢桑名十一万石へ移った。</t>
  </si>
  <si>
    <t>久松俊勝と於大の方の子</t>
  </si>
  <si>
    <t>松平|定行</t>
  </si>
  <si>
    <t>まつだいら|さだゆき</t>
  </si>
  <si>
    <t>松平定行</t>
  </si>
  <si>
    <t>松平定勝の子。桑名藩主を経て伊予松山十五万石へ移封。幕命で長崎警備にあたり、領内では茶・楮栽培と製茶・製紙を奨励して藩政基盤を整えた。</t>
  </si>
  <si>
    <t>松平定勝の子</t>
  </si>
  <si>
    <t>青山|忠成</t>
  </si>
  <si>
    <t>あおやま|ただなり</t>
  </si>
  <si>
    <t>青山忠成</t>
  </si>
  <si>
    <t>徳川家臣。三河出身。幼少から家康に近侍し、秀忠の傅役を務めた。関東入部後は関東総奉行・江戸町奉行として町政を処理し、のちに二万八千石を領した。</t>
  </si>
  <si>
    <t>青山|忠俊</t>
  </si>
  <si>
    <t>あおやま|ただとし</t>
  </si>
  <si>
    <t>青山忠俊</t>
  </si>
  <si>
    <t>青山忠成の子。秀忠に近侍し大坂の陣で戦功を挙げた。家光の補導役から老中となり、酒井忠世・土井利勝と幕政を処理したが、家光への諫言で減封され蟄居した。</t>
  </si>
  <si>
    <t>青山忠成の子</t>
  </si>
  <si>
    <t>阿部|定吉</t>
  </si>
  <si>
    <t>あべ|さだよし</t>
  </si>
  <si>
    <t>阿部定吉</t>
  </si>
  <si>
    <t>松平家臣。清康に仕えた。森山崩れ後は広忠に従い、岡崎を追われた主君と伊勢・遠江を流浪。今川義元の援助を得て岡崎へ帰還した。</t>
  </si>
  <si>
    <t>阿部|正豊</t>
  </si>
  <si>
    <t>あべ|まさとよ</t>
  </si>
  <si>
    <t>阿部正豊</t>
  </si>
  <si>
    <t>松平家臣。阿部定吉の嫡男。尾張・森山の陣で放れ馬の騒ぎを聞き、父・定吉が清康に殺されたと誤解して主君・松平清康を背後から斬殺。直後、植村氏明に討ち取られた。</t>
  </si>
  <si>
    <t>阿部定吉の子</t>
  </si>
  <si>
    <t>阿部|正勝</t>
  </si>
  <si>
    <t>あべ|まさかつ</t>
  </si>
  <si>
    <t>阿部正勝</t>
  </si>
  <si>
    <t>徳川家臣。家康に仕え、天竜川で武田勝頼と戦い、小田原征伐でも軍功を挙げた。関東入国後は伊豆市原五千石を与えられた。</t>
  </si>
  <si>
    <t>阿部|正次</t>
  </si>
  <si>
    <t>あべ|まさつぐ</t>
  </si>
  <si>
    <t>阿部正次</t>
  </si>
  <si>
    <t>徳川家臣。阿部正勝の長男。大坂の陣で功を立て、大多喜・小田原を経て武蔵岩槻を領した。奏者番を経て大坂城代となり、二十一年にわたり大坂城を守り西国を監視した。</t>
  </si>
  <si>
    <t>阿部正勝の子</t>
  </si>
  <si>
    <t>安藤|直次</t>
  </si>
  <si>
    <t>あんどう|なおつぐ</t>
  </si>
  <si>
    <t>安藤直次</t>
  </si>
  <si>
    <t>徳川家臣。姉川・長篠で戦功を挙げ、家康の十男頼宣の傅役となった。頼宣の紀伊入封に従い、田辺三万八千八百石の付家老となる。田辺城下を整え、梅栽培を奨励した。</t>
  </si>
  <si>
    <t>井伊|直平</t>
  </si>
  <si>
    <t>いい|なおひら</t>
  </si>
  <si>
    <t>井伊直平</t>
  </si>
  <si>
    <t>井伊氏当主。井伊谷を本拠に黙宗瑞淵を招き、龍泰寺を建立した。今川氏真の命で天野氏の犬居城攻めへ向かう途中に急死し、家臣により渓雲寺へ葬られた。</t>
  </si>
  <si>
    <t>井伊|直宗</t>
  </si>
  <si>
    <t>いい|なおむね</t>
  </si>
  <si>
    <t>井伊直宗</t>
  </si>
  <si>
    <t>今川家臣。井伊直平の子。井伊氏二十一代当主。今川義元に従い、三河田原城攻めに出陣した。</t>
  </si>
  <si>
    <t>井伊直平の子</t>
  </si>
  <si>
    <t>井伊|直盛</t>
  </si>
  <si>
    <t>いい|なおもり</t>
  </si>
  <si>
    <t>井伊直盛</t>
  </si>
  <si>
    <t>今川家臣。遠江井伊谷の井伊氏二十二代当主。直宗の子。井伊谷を本拠に今川義元に仕え、尾張侵攻に従軍。桶狭間で義元とともに討死した。</t>
  </si>
  <si>
    <t>井伊直宗の子</t>
  </si>
  <si>
    <t>井伊|直政</t>
  </si>
  <si>
    <t>いい|なおまさ</t>
  </si>
  <si>
    <t>井伊直政</t>
  </si>
  <si>
    <t>徳川家臣。武田旧臣を率いる赤備えを任され、小牧・長久手で戦う。関ヶ原前に諸将を東軍へ誘い、開戦時は松平忠吉と先駆けて攻撃。戦後は毛利・島津氏との講和にあたった。</t>
  </si>
  <si>
    <t>赤備え|鬼</t>
  </si>
  <si>
    <t>井伊直虎の養子。徳川四天王</t>
  </si>
  <si>
    <t>井伊|直勝</t>
  </si>
  <si>
    <t>いい|なおかつ</t>
  </si>
  <si>
    <t>井伊直勝</t>
  </si>
  <si>
    <t>井伊家当主。佐和山を継いで彦根城築城と芹川付け替えを伴う城下造成を進めた。彦根を直孝へ譲って上野安中に移り、安中城を再興して町割りと関所警護を担った。</t>
  </si>
  <si>
    <t>井伊直政の長男</t>
  </si>
  <si>
    <t>井伊|直孝</t>
  </si>
  <si>
    <t>いい|なおたか</t>
  </si>
  <si>
    <t>井伊直孝</t>
  </si>
  <si>
    <t>彦根藩主。大坂の陣で井伊家を率い、夏の陣では赤備えを率いて戦功を挙げた。二十万石に加増され井伊家当主となり、のちに秀忠の遺命で将軍家光を後見し幕政に参画した。</t>
  </si>
  <si>
    <t>井伊直政の次男</t>
  </si>
  <si>
    <t>石川|清兼</t>
  </si>
  <si>
    <t>いしかわ|きよかね</t>
  </si>
  <si>
    <t>石川清兼</t>
  </si>
  <si>
    <t>松平家臣。家康誕生時に蟇目の役を務めた。本證寺門徒115名の筆頭として本願寺と寺の後継を守ると誓い、一向一揆では門徒方に加わったのちに家康へ帰参した。</t>
  </si>
  <si>
    <t>石川|康正</t>
  </si>
  <si>
    <t>いしかわ|やすまさ</t>
  </si>
  <si>
    <t>石川康正</t>
  </si>
  <si>
    <t>石川清兼の子</t>
  </si>
  <si>
    <t>石川|数正</t>
  </si>
  <si>
    <t>いしかわ|かずまさ</t>
  </si>
  <si>
    <t>石川数正</t>
  </si>
  <si>
    <t>徳川家臣。家康の岡崎城代として西三河を率い、秀吉との交渉を担当したが大坂へ出奔。豊臣方として信濃松本に入封し、松本城二の曲輪の普請と城下町の拡張を進めた。</t>
  </si>
  <si>
    <t>石川康正の子。徳川→羽柴</t>
  </si>
  <si>
    <t>石川|康長</t>
  </si>
  <si>
    <t>いしかわ|やすなが</t>
  </si>
  <si>
    <t>石川康長</t>
  </si>
  <si>
    <t>松本城主。数正の子。父の城普請を継ぎ、天守・乾小天守・渡櫓を築き、総堀や城下を整えた。関ヶ原後も所領を保つが、大久保長安事件に連座し改易。豊後へ配流された。</t>
  </si>
  <si>
    <t>石川数正の子</t>
  </si>
  <si>
    <t>石川|康勝</t>
  </si>
  <si>
    <t>いしかわ|やすかつ</t>
  </si>
  <si>
    <t>石川康勝</t>
  </si>
  <si>
    <t>豊臣家臣。石川数正の次男。結城秀康に従ったのちに父とともに秀吉へ仕え、遺領一万五千石を継いだ。関ヶ原では徳川方に属し、改易後は大坂城へ入った。</t>
  </si>
  <si>
    <t>石川|家成</t>
  </si>
  <si>
    <t>いしかわ|いえなり</t>
  </si>
  <si>
    <t>石川家成</t>
  </si>
  <si>
    <t>徳川家康の重臣。寺部城攻めで先鋒を務め、三河一向一揆では改宗して家康方に立った。鎮圧後は西三河の旗頭として諸将を統率し、掛川城攻略後は城番となって遠江を守った。</t>
  </si>
  <si>
    <t>以心|崇伝</t>
  </si>
  <si>
    <t>いしん|すうでん</t>
  </si>
  <si>
    <t>以心崇伝</t>
  </si>
  <si>
    <t>臨済宗僧。南禅寺住職。家康に招かれて幕政に参与し、寺社行政と禁教政策を担当。武家諸法度・禁中並公家諸法度の制定にも関与し、金地院僧録として宗教行政を統括した。</t>
  </si>
  <si>
    <t>京浪人→1608徳川</t>
  </si>
  <si>
    <t>板倉|勝重</t>
  </si>
  <si>
    <t>いたくら|かつしげ</t>
  </si>
  <si>
    <t>板倉勝重</t>
  </si>
  <si>
    <t>徳川家臣。京都所司代。朝廷・公家や西国大名を監視し、京都の司法・行政を担当した。女性や子供の誘拐・人身売買を取り締まり、朽木元綱にも通行者の検査を命じた。</t>
  </si>
  <si>
    <t>伊奈|忠次</t>
  </si>
  <si>
    <t>いな|ただつぐ</t>
  </si>
  <si>
    <t>伊奈忠次</t>
  </si>
  <si>
    <t>徳川家臣。家康に仕え総検地と小田原攻めの兵站を担当。関東入国後は小室を拠点に代官頭として検地・治水・新田開発・宿駅整備を進め、幕府の地方支配の基礎を築いた。</t>
  </si>
  <si>
    <t>伊奈|忠政</t>
  </si>
  <si>
    <t>いな|ただまさ</t>
  </si>
  <si>
    <t>伊奈忠政</t>
  </si>
  <si>
    <t>武蔵小室藩主。父・忠次の跡を継ぎ代官頭となる。大坂冬の陣では家康から淀川の堤普請を命じられ、城の堀を干す工事を監督。夏の陣にも従軍し、鬼怒川の治水にあたった。</t>
  </si>
  <si>
    <t>伊奈忠次の子</t>
  </si>
  <si>
    <t>稲垣|重綱</t>
  </si>
  <si>
    <t>いながき|しげつな</t>
  </si>
  <si>
    <t>稲垣重綱</t>
  </si>
  <si>
    <t>上野伊勢崎藩主。稲垣長茂の長男。父の死後に家督を継いだ。大坂の陣で戦功を挙げ、越後藤井・三条を経て三河刈谷藩主へ転封された。大坂城代を務め、二万三千石を領した。</t>
  </si>
  <si>
    <t>宇津|忠茂</t>
  </si>
  <si>
    <t>うつ|ただしげ</t>
  </si>
  <si>
    <t>宇津忠茂</t>
  </si>
  <si>
    <t>大久保|忠俊</t>
  </si>
  <si>
    <t>おおくぼ|ただとし</t>
  </si>
  <si>
    <t>大久保忠俊</t>
  </si>
  <si>
    <t>松平家臣。清康・広忠・家康三代に仕えた。広忠の岡崎帰還を助けた。三河一向一揆では上和田で一揆勢と戦い、平定後は門徒武士や寺院の赦免に努め、和議を仲介した。</t>
  </si>
  <si>
    <t>宇津忠茂の子</t>
  </si>
  <si>
    <t>大久保|忠員</t>
  </si>
  <si>
    <t>おおくぼ|ただかず</t>
  </si>
  <si>
    <t>大久保忠員</t>
  </si>
  <si>
    <t>松平・徳川家臣。宇津忠茂の子。清康・広忠・家康三代に仕え、蟹江城の戦いで七本槍の一人として奮戦した。三河一向一揆では上和田砦を守った。</t>
  </si>
  <si>
    <t>大久保|忠世</t>
  </si>
  <si>
    <t>おおくぼ|ただよ</t>
  </si>
  <si>
    <t>大久保忠世</t>
  </si>
  <si>
    <t>徳川家臣。長篠で弟・忠佐とともに戦功を挙げ、二俣城主となった。小田原征伐では家康に従って参戦し、戦後に小田原城四万五千石を与えられた。</t>
  </si>
  <si>
    <t>大久保忠員の子</t>
  </si>
  <si>
    <t>大久保|忠隣</t>
  </si>
  <si>
    <t>おおくぼ|ただちか</t>
  </si>
  <si>
    <t>大久保忠隣</t>
  </si>
  <si>
    <t>徳川家臣。家康の近習として諸戦に従い、小田原城主となった。秀忠付重臣として政務を担い、酒匂堰を開削して津久井地方で総検地を実施。のちに改易され近江へ蟄居した。</t>
  </si>
  <si>
    <t>大久保忠世の子</t>
  </si>
  <si>
    <t>石川|忠総</t>
  </si>
  <si>
    <t>いしかわ|ただふさ</t>
  </si>
  <si>
    <t>石川忠総</t>
  </si>
  <si>
    <t>大垣城主。大垣城に総堀を築き、城郭全体の防備を強化した。大久保忠隣の改易に伴い一時幽閉されたが赦され、大坂の陣で軍功を挙げる。日田・佐倉を経て膳所藩主となった。</t>
  </si>
  <si>
    <t>大久保忠隣の子、石川家成の養子。別名：大久保忠総</t>
  </si>
  <si>
    <t>大久保|忠佐</t>
  </si>
  <si>
    <t>おおくぼ|ただすけ</t>
  </si>
  <si>
    <t>大久保忠佐</t>
  </si>
  <si>
    <t>徳川家臣。忠員の次男。三河一向一揆、長篠、小牧・長久手などで戦功を重ねた。関東移封後は上総茂原五千石を領し、関ヶ原後に駿河沼津二万石の城主となった。</t>
  </si>
  <si>
    <t>大久保|忠教</t>
  </si>
  <si>
    <t>おおくぼ|ただたか</t>
  </si>
  <si>
    <t>大久保忠教</t>
  </si>
  <si>
    <t>徳川家臣。十七歳で初陣し、二度の上田城攻めに参陣。大坂冬・夏の陣では槍奉行、のちに旗奉行を務めた。晩年に徳川家と大久保一族の事績を記した「三河物語」を著した。</t>
  </si>
  <si>
    <t>大須賀|康高</t>
  </si>
  <si>
    <t>おおすか|やすたか</t>
  </si>
  <si>
    <t>大須賀康高</t>
  </si>
  <si>
    <t>徳川家臣。姉川・三方ヶ原・長篠に従軍した。家康の命で高天神城攻略の拠点・横須賀城を築き、初代城主となった。高天神城落城後は遠州南部を預かり、新田開発を進めた。</t>
  </si>
  <si>
    <t>小笠原|信嶺</t>
  </si>
  <si>
    <t>おがさわら|のぶみね</t>
  </si>
  <si>
    <t>小笠原信嶺</t>
  </si>
  <si>
    <t>武田家臣。松尾小笠原氏当主。山県昌景らと三河の諸城を攻め、長篠敗戦後は伊那谷の国境守備を担った。武田氏滅亡後は家康に属し、関東移封に従って武蔵本庄へ移った。</t>
  </si>
  <si>
    <t>松尾小笠原家</t>
  </si>
  <si>
    <t>奥平|貞勝</t>
  </si>
  <si>
    <t>おくだいら|さだかつ</t>
  </si>
  <si>
    <t>奥平貞勝</t>
  </si>
  <si>
    <t>三河作手の国衆。奥平氏当主。周辺大名の勢力争いの中で松平氏、今川氏に従い、のちに武田氏へ属した。作手を本拠に家の存続を図った。</t>
  </si>
  <si>
    <t>奥平|定能</t>
  </si>
  <si>
    <t>おくだいら|さだよし</t>
  </si>
  <si>
    <t>奥平定能</t>
  </si>
  <si>
    <t>奥三河国衆。亀山城主。貞勝の子。信玄に本領を安堵され武田方に属すが、信玄死後に離反。家康から所領と信昌への亀姫輿入れを約され、信昌や家臣を率いて徳川方へ転じた。</t>
  </si>
  <si>
    <t>奥平貞勝の子</t>
  </si>
  <si>
    <t>奥平|信昌</t>
  </si>
  <si>
    <t>おくだいら|のぶまさ</t>
  </si>
  <si>
    <t>奥平信昌</t>
  </si>
  <si>
    <t>奥三河国衆。長篠城主。武田勝頼の包囲を耐え抜き、新城城を築いて城下を開く。のちに京都所司代を務めて美濃加納十万石を領し、城下整備と治水に取り組んだ。</t>
  </si>
  <si>
    <t>奥平定能の子</t>
  </si>
  <si>
    <t>奥平|家昌</t>
  </si>
  <si>
    <t>おくだいら|いえまさ</t>
  </si>
  <si>
    <t>奥平家昌</t>
  </si>
  <si>
    <t>宇都宮藩初代藩主。関ヶ原では秀忠に従って上田城を攻め、戦後に宇都宮十万石を領した。宇都宮では寺院を建立・再建し、大膳市を開いて城下の商業振興を進めた。</t>
  </si>
  <si>
    <t>奥平信昌の子</t>
  </si>
  <si>
    <t>奥平|忠昌</t>
  </si>
  <si>
    <t>おくだいら|ただまさ</t>
  </si>
  <si>
    <t>奥平忠昌</t>
  </si>
  <si>
    <t>下野宇都宮藩主。奥平家昌の長男。父の死後、幼少で宇都宮十万石を継いだ。一万石加増後に下総古河へ転封された。本多正純の改易後に宇都宮へ再封され、十一万石を領した。</t>
  </si>
  <si>
    <t>奥平家昌の子</t>
  </si>
  <si>
    <t>奥平|忠政</t>
  </si>
  <si>
    <t>奥平忠政</t>
  </si>
  <si>
    <t>奥平|忠隆</t>
  </si>
  <si>
    <t>おくだいら|ただたか</t>
  </si>
  <si>
    <t>奥平忠隆</t>
  </si>
  <si>
    <t>美濃加納藩主。奥平忠政の子。幼くして父の跡を継ぎ、祖父・信昌と祖母・亀姫の後見を受けた。二十五歳で没し、加納の奥平家は断絶した。</t>
  </si>
  <si>
    <t>奥平忠政の子</t>
  </si>
  <si>
    <t>松平|忠明</t>
  </si>
  <si>
    <t>まつだいら|ただあき</t>
  </si>
  <si>
    <t>松平忠明</t>
  </si>
  <si>
    <t>大坂城主。大坂の陣後に荒廃した市街の復興を進め、河川改修や新田開発で町民の帰住を促した。その後、大和郡山へ移り、二の丸屋形や城門を整備して城下町を拡充した。</t>
  </si>
  <si>
    <t>奥平信昌の子、松平元信の養子。別名：奥平忠明</t>
  </si>
  <si>
    <t>奥平|貞治</t>
  </si>
  <si>
    <t>おくだいら|さだはる</t>
  </si>
  <si>
    <t>奥平貞治</t>
  </si>
  <si>
    <t>徳川家臣。奥平貞勝の子。関ヶ原では家康の命で小早川秀秋勢を監視し、小早川勢が東軍へ転じると大谷吉継勢との戦闘に加わった。</t>
  </si>
  <si>
    <t>高力|清長</t>
  </si>
  <si>
    <t>こうりき|きよなが</t>
  </si>
  <si>
    <t>高力清長</t>
  </si>
  <si>
    <t>徳川家臣。三河一向一揆で家康方として戦った。のちに本多重次・天野康景と三河三奉行を務め民政を処理。遠江・駿河経略や小田原征伐にも従い、関東移封後は岩槻を領した。</t>
  </si>
  <si>
    <t>高力|正長</t>
  </si>
  <si>
    <t>こうりき|まさなが</t>
  </si>
  <si>
    <t>高力正長</t>
  </si>
  <si>
    <t>高力清長の子</t>
  </si>
  <si>
    <t>高力|忠房</t>
  </si>
  <si>
    <t>こうりき|ただふさ</t>
  </si>
  <si>
    <t>高力忠房</t>
  </si>
  <si>
    <t>徳川家臣。岩槻藩主を継ぎ、浜松を経て島原四万石へ加増転封。島原・天草一揆後の荒廃した農村へ他領から移住民を招き、寺社を創設・再興して復興を進めた。</t>
  </si>
  <si>
    <t>高力正長の子</t>
  </si>
  <si>
    <t>近藤|康用</t>
  </si>
  <si>
    <t>こんどう|やすもち</t>
  </si>
  <si>
    <t>近藤康用</t>
  </si>
  <si>
    <t>今川家臣。宇利城主。忠用の子。井伊谷三人衆の一人。家康の遠江侵攻に際し鈴木重時・菅沼忠久とともに徳川方へ帰順し、道案内を務めた。のちに井伊直政の与力となった。</t>
  </si>
  <si>
    <t>酒井|忠次</t>
  </si>
  <si>
    <t>さかい|ただつぐ</t>
  </si>
  <si>
    <t>酒井忠次</t>
  </si>
  <si>
    <t>徳川家臣。三河一向一揆では家康を支え、吉田城主として東三河衆を統率。長篠では鳶ヶ巣山砦への奇襲を指揮し、信長との連絡役も務めた。小牧・長久手にも出陣した。</t>
  </si>
  <si>
    <t>徳川四天王</t>
  </si>
  <si>
    <t>酒井|家次</t>
  </si>
  <si>
    <t>さかい|いえつぐ</t>
  </si>
  <si>
    <t>酒井家次</t>
  </si>
  <si>
    <t>徳川家臣。吉田城主。長篠で戦功を挙げ、家督を継ぐ。家康の関東移封後は下総臼井三万石、のちに上野高崎五万石を領し、大坂の陣後に越後高田十万石へ加増転封された。</t>
  </si>
  <si>
    <t>酒井忠次の子</t>
  </si>
  <si>
    <t>酒井|忠勝</t>
  </si>
  <si>
    <t>さかい|ただかつ</t>
  </si>
  <si>
    <t>酒井小五郎</t>
  </si>
  <si>
    <t>酒井家次の子</t>
  </si>
  <si>
    <t>酒井|忠当</t>
  </si>
  <si>
    <t>さかい|ただまさ</t>
  </si>
  <si>
    <t>酒井忠当</t>
  </si>
  <si>
    <t>出羽庄内藩主。酒井忠勝の子。父の跡を継いで鶴岡藩主となり、遺志に従って弟二人へ新田を分知。岳父・松平信綱の指導を受けて法令を整え、藩の統治体制を整備した。</t>
  </si>
  <si>
    <t>酒井小五郎の子</t>
  </si>
  <si>
    <t>本多|康俊</t>
  </si>
  <si>
    <t>ほんだ|やすとし</t>
  </si>
  <si>
    <t>本多康俊</t>
  </si>
  <si>
    <t>徳川家臣。関ヶ原の戦功で西尾二万石を領した。西尾では伊文神社の祭礼を奨励し、縁心寺を創建。大坂夏の陣で百五級を挙げ、三万石へ加増され近江膳所へ転封された。</t>
  </si>
  <si>
    <t>酒井忠次の子、本多忠次（未登場）の養子。別名：酒井康俊</t>
  </si>
  <si>
    <t>小笠原|信之</t>
  </si>
  <si>
    <t>おがさわら|のぶゆき</t>
  </si>
  <si>
    <t>小笠原信之</t>
  </si>
  <si>
    <t>徳川家臣。家康の命で小笠原信嶺の養嗣子となり、本庄城主を継いだ。十数年、本庄で中山道を整備し宿場発展の礎を築き、のちに下総古河二万石へ加増転封された。</t>
  </si>
  <si>
    <t>酒井忠次の子、小笠原信嶺の養子</t>
  </si>
  <si>
    <t>小笠原|政信</t>
  </si>
  <si>
    <t>おがさわら|まさのぶ</t>
  </si>
  <si>
    <t>小笠原政信</t>
  </si>
  <si>
    <t>下総古河藩主。幼くして古河二万石を継ぎ、大坂の陣では幕府方で出陣した。徳川秀忠の日光社参では古河城で一行を饗応。のちに下総関宿二万二千七百石へ加増転封された。</t>
  </si>
  <si>
    <t>小笠原信之の子。小笠原信嶺の養子</t>
  </si>
  <si>
    <t>酒井|正親</t>
  </si>
  <si>
    <t>さかい|まさちか</t>
  </si>
  <si>
    <t>酒井正親</t>
  </si>
  <si>
    <t>松平・徳川家臣。清康・広忠・家康三代に仕えた。家康の東三河進出に従い吉良義昭の西条城を攻略し、その城主となって周辺を統治した。</t>
  </si>
  <si>
    <t>酒井|重忠</t>
  </si>
  <si>
    <t>さかい|しげただ</t>
  </si>
  <si>
    <t>酒井重忠</t>
  </si>
  <si>
    <t>徳川家臣。姉川・長久手で戦い、西尾城主を経て関東移封後に川越一万石を領した。川越城下の諸役を免除して商人の集住を図り、厩橋三万三千石へ加増転封された。</t>
  </si>
  <si>
    <t>酒井正親の子</t>
  </si>
  <si>
    <t>酒井|忠世</t>
  </si>
  <si>
    <t>さかい|ただよ</t>
  </si>
  <si>
    <t>酒井忠世</t>
  </si>
  <si>
    <t>徳川家臣。家康の関東入封後に武蔵川越城主となり、秀忠の将軍就任後は筆頭年寄を務めた。父の遺領を継いで厩橋十二万二千五百石余を領し、老中・大老として幕政を担った。</t>
  </si>
  <si>
    <t>酒井重忠の子</t>
  </si>
  <si>
    <t>西尾|忠永</t>
  </si>
  <si>
    <t>にしお|ただなが</t>
  </si>
  <si>
    <t>西尾忠永</t>
  </si>
  <si>
    <t>徳川家臣。関ヶ原に従軍し、奏者番・書院番頭を務めて武蔵原市藩主となる。大坂冬・夏の陣で戦功を挙げ、常陸土浦二万石へ加増転封された。</t>
  </si>
  <si>
    <t>酒井重忠の子。別名：酒井忠康</t>
  </si>
  <si>
    <t>酒井|忠利</t>
  </si>
  <si>
    <t>さかい|ただとし</t>
  </si>
  <si>
    <t>酒井忠利</t>
  </si>
  <si>
    <t>徳川家臣。駿河田中城主を経て武蔵川越二万石へ入封。川越で検地を実施し、喜多院を復興して三芳野天神社を建立した。加増を重ね三万七千石を領し、家光を補佐した。</t>
  </si>
  <si>
    <t>酒井忠勝</t>
  </si>
  <si>
    <t>徳川家臣。家光の側近として老中・大老を務め、若狭小浜十二万石余を領した。小浜城の天守を築き、港町を整備した。家光没後は遺命を受け、家綱を補佐して幕政を担った。</t>
  </si>
  <si>
    <t>酒井忠利の子</t>
  </si>
  <si>
    <t>榊原|康政</t>
  </si>
  <si>
    <t>さかきばら|やすまさ</t>
  </si>
  <si>
    <t>榊原康政</t>
  </si>
  <si>
    <t>徳川四天王の一人。三河一向一揆の上野城攻めで初陣。姉川で先鋒を務め、小牧・長久手で秀吉非難の檄文を出した。館林十万石を領し、検地・治水・城下整備を進めた。</t>
  </si>
  <si>
    <t>大須賀|忠政</t>
  </si>
  <si>
    <t>おおすか|ただまさ</t>
  </si>
  <si>
    <t>大須賀忠政</t>
  </si>
  <si>
    <t>徳川家臣。横須賀城主を継ぎ、関東移封で上総久留里を領した。関ヶ原後に遠江横須賀へ復帰し、城下の町割を進め、町人へ土地を与えて地子・諸役を免除した。</t>
  </si>
  <si>
    <t>榊原康政の子、大須賀康高の養子。別名：榊原忠政</t>
  </si>
  <si>
    <t>榊原|忠次</t>
  </si>
  <si>
    <t>さかきばら|ただつぐ</t>
  </si>
  <si>
    <t>榊原忠次</t>
  </si>
  <si>
    <t>榊原氏当主。大須賀忠政の子。幼くして横須賀藩主となり、叔父・榊原康勝の死後は榊原家を継承した。館林から白河十四万石、姫路十五万石へ移封され、将軍後見役を務めた。</t>
  </si>
  <si>
    <t>大須賀忠政の子、榊原康勝の跡を継ぐ</t>
  </si>
  <si>
    <t>榊原|康勝</t>
  </si>
  <si>
    <t>さかきばら|やすかつ</t>
  </si>
  <si>
    <t>榊原康勝</t>
  </si>
  <si>
    <t>館林藩二代藩主。榊原康政の三男。父の死後十万石を継いだ。大坂冬の陣では佐竹義宣を救援し、夏の陣では木村重成と戦い、天王寺・岡山にも参戦した。</t>
  </si>
  <si>
    <t>榊原康政の子</t>
  </si>
  <si>
    <t>鈴木|重好</t>
  </si>
  <si>
    <t>すずき|しげよし</t>
  </si>
  <si>
    <t>鈴木重好</t>
  </si>
  <si>
    <t>竹腰|正信</t>
  </si>
  <si>
    <t>たけのこし|まさのぶ</t>
  </si>
  <si>
    <t>竹腰正信</t>
  </si>
  <si>
    <t>尾張藩付家老。徳川義直の同母兄。家康に仕えたのちに成瀬正成とともに義直へ付属され、美濃今尾三万石を領した。藩制最高職の両家年寄として藩政を統轄した。</t>
  </si>
  <si>
    <t>戸田|氏鉄</t>
  </si>
  <si>
    <t>とだ|うじかね</t>
  </si>
  <si>
    <t>戸田氏鉄</t>
  </si>
  <si>
    <t>徳川家臣。大坂の陣後に近江膳所から尼崎五万石へ移り、新城と城下町を築いて大坂西方を守った。徳川大坂城の築城奉行も務め、のちに美濃大垣十万石へ加増転封された。</t>
  </si>
  <si>
    <t>戸田|氏信</t>
  </si>
  <si>
    <t>とだ|うじのぶ</t>
  </si>
  <si>
    <t>戸田氏信</t>
  </si>
  <si>
    <t>美濃大垣藩二代藩主。氏鉄の死後に家督を継ぎ、三人の弟へ新墾地一万三千石を分与。家臣団の編制を整え、法令集「定帳」を制定して藩政の基盤を固めた。</t>
  </si>
  <si>
    <t>戸田氏鉄の子</t>
  </si>
  <si>
    <t>戸田|忠次</t>
  </si>
  <si>
    <t>とだ|ただつぐ</t>
  </si>
  <si>
    <t>戸田忠次</t>
  </si>
  <si>
    <t>徳川家臣。三河一向一揆で一揆方から家康方へ転じ、鎮圧に加わった。小田原征伐では後陣を指揮。関東移封後は下田五千石を領し、居館を置いて下田町の原形を整えた。</t>
  </si>
  <si>
    <t>戸田|尊次</t>
  </si>
  <si>
    <t>とだ|たかつぐ</t>
  </si>
  <si>
    <t>戸田尊次</t>
  </si>
  <si>
    <t>徳川家臣。戸田忠次の子。伊豆下田を領し、小牧・長久手、関ヶ原に従軍した。戦後は三河田原一万石へ加増転封され、田原藩主として領内を治めた。</t>
  </si>
  <si>
    <t>戸田忠次の子</t>
  </si>
  <si>
    <t>戸田|忠能</t>
  </si>
  <si>
    <t>とだ|ただよし</t>
  </si>
  <si>
    <t>戸田忠能</t>
  </si>
  <si>
    <t>田原藩主。戸田尊次の長男。父とともに関ヶ原合戦、大坂の陣に出陣した。父の死後に田原一万石を継ぎ二代藩主となった。嗣子がなく、弟・忠継の子・忠昌を養子に迎えた。</t>
  </si>
  <si>
    <t>戸田尊次の子</t>
  </si>
  <si>
    <t>戸田|康長</t>
  </si>
  <si>
    <t>とだ|やすなが</t>
  </si>
  <si>
    <t>戸田康長</t>
  </si>
  <si>
    <t>1574:松平|0:まつだいら|0</t>
  </si>
  <si>
    <t>徳川家臣。家康の異父妹・松姫を妻とし、他家で初めて松平姓を許された。関東入国後武蔵一万石を得て転封を重ねた。上野高崎から信濃松本七万石へ入り、松本城主となった。</t>
  </si>
  <si>
    <t>戸田忠重（未登場）の子。別名：松平康長</t>
  </si>
  <si>
    <t>鳥居|忠吉</t>
  </si>
  <si>
    <t>とりい|ただよし</t>
  </si>
  <si>
    <t>鳥居忠吉</t>
  </si>
  <si>
    <t>松平家臣。岡崎奉行衆。主家が今川氏の支配下にある間、留守の岡崎城で年貢・訴訟を処理した。倹約して武具・米穀・銭を蓄え、家康自立時の軍資とした。</t>
  </si>
  <si>
    <t>鳥居|元忠</t>
  </si>
  <si>
    <t>とりい|もとただ</t>
  </si>
  <si>
    <t>鳥居元忠</t>
  </si>
  <si>
    <t>徳川家臣。家康の近習。姉川・長篠で戦功を挙げ、本能寺後は甲斐で北条軍を破り郡代となった。関ヶ原前に伏見城を預かり、西軍を十日間食い止め、城とともに討死した。</t>
  </si>
  <si>
    <t>鳥居忠吉の子</t>
  </si>
  <si>
    <t>鳥居|成次</t>
  </si>
  <si>
    <t>とりい|なりつぐ</t>
  </si>
  <si>
    <t>鳥居成次</t>
  </si>
  <si>
    <t>徳川家臣。谷村藩主。関ヶ原後に甲斐郡内を与えられ谷村を拠点とする。富士御室浅間神社本殿を再建し、のちに徳川忠長の付家老として甲斐・駿河三万五千石を領した。</t>
  </si>
  <si>
    <t>鳥居元忠の子</t>
  </si>
  <si>
    <t>内藤|清長</t>
  </si>
  <si>
    <t>ないとう|きよなが</t>
  </si>
  <si>
    <t>内藤清長</t>
  </si>
  <si>
    <t>内藤|家長</t>
  </si>
  <si>
    <t>ないとう|いえなが</t>
  </si>
  <si>
    <t>内藤家長</t>
  </si>
  <si>
    <t>徳川家臣。内藤清長の子。家康の関東入国に伴い上総佐貫城主となり二万石を領した。関ヶ原前哨戦では鳥居元忠らとともに伏見城を守り、西軍に抗戦して落城時に討死した。</t>
  </si>
  <si>
    <t>内藤清長の子</t>
  </si>
  <si>
    <t>内藤|政長</t>
  </si>
  <si>
    <t>ないとう|まさなが</t>
  </si>
  <si>
    <t>内藤政長</t>
  </si>
  <si>
    <t>徳川家臣。内藤家長の子。家康に仕え長久手や会津攻めに従軍した。伏見城で父・家長を失い、上総佐貫二万石を継ぎ、のちに陸奥磐城平七万石へ加増転封された。</t>
  </si>
  <si>
    <t>内藤家長の子</t>
  </si>
  <si>
    <t>内藤|忠興</t>
  </si>
  <si>
    <t>ないとう|ただおき</t>
  </si>
  <si>
    <t>内藤忠興</t>
  </si>
  <si>
    <t>磐城平藩二代藩主。総検地「寛永寅の縄」を実施し、小川江を開削して新田開発を進めた。成文法「壁書」を定め、二度大坂城代を務め、『磐城風土記』の編纂も命じた。</t>
  </si>
  <si>
    <t>内藤政長の子</t>
  </si>
  <si>
    <t>内藤|清成</t>
  </si>
  <si>
    <t>ないとう|きよなり</t>
  </si>
  <si>
    <t>内藤清成</t>
  </si>
  <si>
    <t>徳川家臣。家康側近。秀忠の傅役を務め、関東入国後は相模五千石を領した。青山忠成らと関八州の庶務を処理し、関東総奉行として江戸市中まで統括した。</t>
  </si>
  <si>
    <t>高遠内藤家</t>
  </si>
  <si>
    <t>永井|直勝</t>
  </si>
  <si>
    <t>ながい|なおかつ</t>
  </si>
  <si>
    <t>永井直勝</t>
  </si>
  <si>
    <t>徳川家臣。信康に付属後、家康の近臣となり小牧・長久手で池田恒興を討ち取った。対豊臣氏の外交にも携わり、小幡・笠間を経て下総古河七万二千石を領し評定衆に列した。</t>
  </si>
  <si>
    <t>長坂|信政</t>
  </si>
  <si>
    <t>ながさか|のぶまさ</t>
  </si>
  <si>
    <t>長坂信政</t>
  </si>
  <si>
    <t>松平家臣。血槍九郎。清康に仕え、戦場で槍先が敵血に染まる勇戦から異名を得た。織田勢との戦いでは一番槍の功を立てた。大身の槍と異名は長坂家に受け継がれた。</t>
  </si>
  <si>
    <t>朱槍</t>
  </si>
  <si>
    <t>成瀬|正成</t>
  </si>
  <si>
    <t>なるせ|まさなり</t>
  </si>
  <si>
    <t>成瀬正成</t>
  </si>
  <si>
    <t>徳川家臣。小牧・長久手で初陣。堺政所・駿府年寄を務め、大坂の陣では本多正純と城の堀埋め立てを奉行。義直の付家老として尾張藩政を担い、秀忠から犬山城を拝領した。</t>
  </si>
  <si>
    <t>南光坊|天海</t>
  </si>
  <si>
    <t>なんこうぼう|てんかい</t>
  </si>
  <si>
    <t>南光坊天海</t>
  </si>
  <si>
    <t>天台宗の僧。家康に重んじられ、家康の神号をめぐって「権現」を主張した。家康の廟を日光へ移し、東照宮の造営と上野寛永寺の開創を進めた。比叡山の復興にも尽くした。</t>
  </si>
  <si>
    <t>蘆名氏浪人→徳川</t>
  </si>
  <si>
    <t>服部|保長</t>
  </si>
  <si>
    <t>はっとり|やすなが</t>
  </si>
  <si>
    <t>服部保長</t>
  </si>
  <si>
    <t>足利将軍家臣。伊賀国花垣村余野の服部氏出身。足利家に仕官した後、永禄初めに三河へ移り、徳川家康方へ再仕官した。</t>
  </si>
  <si>
    <t>服部|正成</t>
  </si>
  <si>
    <t>はっとり|まさなり</t>
  </si>
  <si>
    <t>服部正成</t>
  </si>
  <si>
    <t>徳川家臣。服部半蔵。姉川・三方ヶ原で戦い、本能寺の変では堺滞在中の家康の伊賀越えを助け三河へ帰還させた。関東移封後は与力三十騎・伊賀同心二百人を率いた。</t>
  </si>
  <si>
    <t>鬼|踏破</t>
  </si>
  <si>
    <t>服部保長の子。別名：服部半蔵</t>
  </si>
  <si>
    <t>服部|正就</t>
  </si>
  <si>
    <t>服部正就</t>
  </si>
  <si>
    <t>徳川家臣。服部正成の長男。父の死後に家督と半蔵の名跡を継いだが、伊賀同心の統率問題で改易された。岳父・松平定勝に預けられ、再起を期して大坂の陣に参戦し討死した。</t>
  </si>
  <si>
    <t>服部正成の子</t>
  </si>
  <si>
    <t>林|羅山</t>
  </si>
  <si>
    <t>はやし|らざん</t>
  </si>
  <si>
    <t>林羅山</t>
  </si>
  <si>
    <t>朱子学者。藤原惺窩に学び、家康に仕えて将軍家の学問を担った。武家諸法度や外交文書を起草し、『寛永諸家系図伝』編纂の副総裁を務めた。忍岡に学寮と孔子廟を設けた。</t>
  </si>
  <si>
    <t>京浪人→1605徳川</t>
  </si>
  <si>
    <t>平岩|親吉</t>
  </si>
  <si>
    <t>ひらいわ|ちかよし</t>
  </si>
  <si>
    <t>平岩親吉</t>
  </si>
  <si>
    <t>徳川家臣。家康の幼少期から近侍し、長男・信康の傅役を務めた。のちに九男義直の傅役にも任じられ、尾張入封後は犬山城主として藩政に参与した。</t>
  </si>
  <si>
    <t>本多|助政</t>
  </si>
  <si>
    <t>ほんだ|すけまさ</t>
  </si>
  <si>
    <t>本多助政</t>
  </si>
  <si>
    <t>本多|定通</t>
  </si>
  <si>
    <t>ほんだ|さだみち</t>
  </si>
  <si>
    <t>本多定通</t>
  </si>
  <si>
    <t>本多助政の子</t>
  </si>
  <si>
    <t>本多|定助</t>
  </si>
  <si>
    <t>ほんだ|さだすけ</t>
  </si>
  <si>
    <t>本多定助</t>
  </si>
  <si>
    <t>本多定通の子孫</t>
  </si>
  <si>
    <t>本多|助時</t>
  </si>
  <si>
    <t>ほんだ|すけとき</t>
  </si>
  <si>
    <t>本多助時</t>
  </si>
  <si>
    <t>本多定助の子</t>
  </si>
  <si>
    <t>本多|忠豊</t>
  </si>
  <si>
    <t>ほんだ|ただとよ</t>
  </si>
  <si>
    <t>本多忠豊</t>
  </si>
  <si>
    <t>本多助時の子孫</t>
  </si>
  <si>
    <t>本多|忠高</t>
  </si>
  <si>
    <t>ほんだ|ただたか</t>
  </si>
  <si>
    <t>本多忠高</t>
  </si>
  <si>
    <t>松平家臣。忠豊の子。広忠に仕え、今川軍と共同した安城城奪回戦で松平軍の先鋒を指揮した。織田信広を本丸近くまで追い詰めたが、敵の矢を受けて討死した。</t>
  </si>
  <si>
    <t>本多忠豊の子</t>
  </si>
  <si>
    <t>本多|忠勝</t>
  </si>
  <si>
    <t>ほんだ|ただかつ</t>
  </si>
  <si>
    <t>本多忠勝</t>
  </si>
  <si>
    <t>徳川四天王の一人。三河一向一揆では改宗して家康に従い、のちに先手役を任された。関ヶ原後に桑名十万石を領した。桑名城と城下を整備し、河川改修・新田開発も進めた。</t>
  </si>
  <si>
    <t>三河の鹿</t>
  </si>
  <si>
    <t>本多忠高の子。徳川四天王</t>
  </si>
  <si>
    <t>本多|忠政</t>
  </si>
  <si>
    <t>ほんだ|ただまさ</t>
  </si>
  <si>
    <t>本多忠政</t>
  </si>
  <si>
    <t>桑名藩主を経て姫路城主となった。大坂の陣では徳川方で戦い、冬の陣後に大坂城の堀埋めを担当。姫路入封後は西の丸・三の丸などを増築し、城郭の全容を整えた。</t>
  </si>
  <si>
    <t>本多忠勝の子</t>
  </si>
  <si>
    <t>本多|政朝</t>
  </si>
  <si>
    <t>ほんだ|まさとも</t>
  </si>
  <si>
    <t>本多政朝</t>
  </si>
  <si>
    <t>播磨姫路藩主。本多忠政の次男。叔父・忠朝の戦死後に上総大多喜藩を継ぎ、播磨龍野五万石へ転封された。兄・忠刻に先立たれ、父の死後は姫路十五万石の本家を継いだ。</t>
  </si>
  <si>
    <t>本多忠政の子</t>
  </si>
  <si>
    <t>本多|忠朝</t>
  </si>
  <si>
    <t>ほんだ|ただとも</t>
  </si>
  <si>
    <t>本多忠朝</t>
  </si>
  <si>
    <t>徳川家臣。大多喜五万石の城主。関ヶ原で初陣を飾り、戦後に大多喜を継いだ。大坂夏の陣では天王寺口で豊臣軍と戦い、毛利勝永勢との戦闘で討死した。</t>
  </si>
  <si>
    <t>本多|正時</t>
  </si>
  <si>
    <t>ほんだ|まさとき</t>
  </si>
  <si>
    <t>本多正時</t>
  </si>
  <si>
    <t>本多|重正</t>
  </si>
  <si>
    <t>ほんだ|しげまさ</t>
  </si>
  <si>
    <t>本多重正</t>
  </si>
  <si>
    <t>本多正時の子孫</t>
  </si>
  <si>
    <t>本多|重次</t>
  </si>
  <si>
    <t>ほんだ|しげつぐ</t>
  </si>
  <si>
    <t>本多重次</t>
  </si>
  <si>
    <t>徳川家臣。三河一向一揆や掛川城攻めに従軍し、高力清長・天野康景と岡崎三奉行を務めた。剛毅な性格から「鬼作左」と恐れられ、豊臣秀吉の命で蟄居した。</t>
  </si>
  <si>
    <t>本多重正の子</t>
  </si>
  <si>
    <t>本多|定政</t>
  </si>
  <si>
    <t>ほんだ|さだまさ</t>
  </si>
  <si>
    <t>本多定政</t>
  </si>
  <si>
    <t>本多|俊正</t>
  </si>
  <si>
    <t>ほんだ|としまさ</t>
  </si>
  <si>
    <t>本多俊正</t>
  </si>
  <si>
    <t>本多定政の子孫</t>
  </si>
  <si>
    <t>本多|正信</t>
  </si>
  <si>
    <t>ほんだ|まさのぶ</t>
  </si>
  <si>
    <t>本多正信</t>
  </si>
  <si>
    <t>徳川家臣。三河一向一揆では一揆方に属して出奔したが、帰参後は家康の側近となった。関東移封後は関東総奉行を務め、秀忠の代にも幕政中枢で政務を処理した。</t>
  </si>
  <si>
    <t>本多俊正の子</t>
  </si>
  <si>
    <t>honda_masanobu.webp|1583:honda_masanobu2.webp</t>
  </si>
  <si>
    <t>本多|正純</t>
  </si>
  <si>
    <t>ほんだ|まさずみ</t>
  </si>
  <si>
    <t>本多正純</t>
  </si>
  <si>
    <t>徳川家臣。家康の側近として国政に参与した。大坂冬の陣後は大坂城惣堀の埋め立てを指揮し、家康没後は葬儀・東照社造営を担当。宇都宮十五万石余を領した。</t>
  </si>
  <si>
    <t>本多正信の子</t>
  </si>
  <si>
    <t>本多|政重</t>
  </si>
  <si>
    <t>ほんだ|まさしげ</t>
  </si>
  <si>
    <t>本多政重</t>
  </si>
  <si>
    <t>本多正信の次男。家康を離れて宇喜多秀家・福島正則らに仕え、直江兼続の婿となり上杉家にも仕官した。妻の死後は前田家へ戻り、加賀藩国老として藩政を処理した。</t>
  </si>
  <si>
    <t>本多|忠純</t>
  </si>
  <si>
    <t>ほんだ|ただずみ</t>
  </si>
  <si>
    <t>本多忠純</t>
  </si>
  <si>
    <t>下野皆川藩初代藩主。本多正信の三男。家康に仕え下野榎本一万石を領して大名となった。大坂夏の陣の戦功で一万八千石を加増され、皆川へ移った。</t>
  </si>
  <si>
    <t>本多|康重</t>
  </si>
  <si>
    <t>ほんだ|やすしげ</t>
  </si>
  <si>
    <t>本多康重</t>
  </si>
  <si>
    <t>徳川家臣。高天神城攻めや小牧・長久手で戦功を挙げ、家督を継ぐ。家康の関東移封後は上野白井を領し、関ヶ原後に岡崎五万石へ加増転封された。</t>
  </si>
  <si>
    <t>本多|康紀</t>
  </si>
  <si>
    <t>ほんだ|やすのり</t>
  </si>
  <si>
    <t>本多康紀</t>
  </si>
  <si>
    <t>三河岡崎藩主。大坂冬の陣では備前島に出陣し、講和後も大坂城に残って城門警備と惣堀の埋立てを担った。夏の陣では大野治房勢と戦い、帰国後に岡崎城天守を再建した。</t>
  </si>
  <si>
    <t>本多康重の子</t>
  </si>
  <si>
    <t>牧野|康成</t>
  </si>
  <si>
    <t>まきの|やすなり</t>
  </si>
  <si>
    <t>牧野康成</t>
  </si>
  <si>
    <t>徳川家臣。大胡藩初代藩主。家康の東海道平定戦で武功を挙げ、関東移封に伴い上野大胡二万石を領した。大胡城を居城とし、城下の町割を整えて近世大胡の基礎を築いた。</t>
  </si>
  <si>
    <t>牧野|忠成</t>
  </si>
  <si>
    <t>まきの|ただなり</t>
  </si>
  <si>
    <t>牧野忠成</t>
  </si>
  <si>
    <t>徳川家臣。大胡藩主から越後長峰を経て長岡六万石へ移封され、長岡藩初代藩主となった。長岡城を完成させ、屋敷割・町割や法令整備、新田開発を進めて藩政の基礎を築いた。</t>
  </si>
  <si>
    <t>牧野康成の子</t>
  </si>
  <si>
    <t>三宅|康信</t>
  </si>
  <si>
    <t>みやけ|やすのぶ</t>
  </si>
  <si>
    <t>三宅康信</t>
  </si>
  <si>
    <t>徳川家臣。三宅康貞の子。父とともに家康に仕え、関ヶ原や大坂の陣に従軍した。家督を継いで三河挙母一万石を領し、後に伊勢亀山へ転封され一万二千石となり藩祖となった。</t>
  </si>
  <si>
    <t>渡辺|守綱</t>
  </si>
  <si>
    <t>わたなべ|もりつな</t>
  </si>
  <si>
    <t>渡辺守綱</t>
  </si>
  <si>
    <t>徳川家臣。槍の半蔵。赤坂の戦いで劣勢を覆す戦功を挙げた。三河一向一揆では家康に敵対するが、終結後に帰参して足軽隊を率いた。のちに尾張家の重臣となり寺部を領した。</t>
  </si>
  <si>
    <t>大給|親忠</t>
  </si>
  <si>
    <t>おぎゅう|ちかただ</t>
  </si>
  <si>
    <t>大給親忠</t>
  </si>
  <si>
    <t>大給|乗元</t>
  </si>
  <si>
    <t>おぎゅう|のりもと</t>
  </si>
  <si>
    <t>大給乗元</t>
  </si>
  <si>
    <t>大給松平氏の祖。松平親忠の次男。井田野の戦い後に大給城主として分立し、乗正とともに城郭を整備した。三河加茂郡大給を領し、父から額田郡の細川城も譲られた。</t>
  </si>
  <si>
    <t>大給親忠の子。別名：松平乗元</t>
  </si>
  <si>
    <t>大給|乗正</t>
  </si>
  <si>
    <t>おぎゅう|のりまさ</t>
  </si>
  <si>
    <t>大給乗正</t>
  </si>
  <si>
    <t>大給松平氏二代当主。乗元の子。三河へ侵攻した今川方の伊勢宗瑞と戦う宗家を助けて参戦した。大給城を大修築し山城としての体裁を整えた。大給松平氏は同城を本拠とした。</t>
  </si>
  <si>
    <t>大給乗元の子。別名：松平乗正</t>
  </si>
  <si>
    <t>大給|乗勝</t>
  </si>
  <si>
    <t>おぎゅう|のりかつ</t>
  </si>
  <si>
    <t>大給乗勝</t>
  </si>
  <si>
    <t>大給乗正の子。別名：松平乗勝</t>
  </si>
  <si>
    <t>大給|親乗</t>
  </si>
  <si>
    <t>おぎゅう|ちかのり</t>
  </si>
  <si>
    <t>大給親乗</t>
  </si>
  <si>
    <t>大給松平家当主。大給城主。乗勝の子。松平清康に従って宇利城攻めで戦功を立てた。のちに滝脇松平氏と戦い、同族間の争いの中で大給家を率いた。</t>
  </si>
  <si>
    <t>大給乗勝の子。別名：松平親乗</t>
  </si>
  <si>
    <t>大給|真乗</t>
  </si>
  <si>
    <t>おぎゅう|さねのり</t>
  </si>
  <si>
    <t>大給真乗</t>
  </si>
  <si>
    <t>徳川家臣。大給親乗の子。家康に仕え、遠江小山城攻めや姉川で功を挙げ、長篠にも従軍した。遠江進出後は大日村・星久保村などに所領を与えられた。</t>
  </si>
  <si>
    <t>大給親乗の子。別名：松平真乗</t>
  </si>
  <si>
    <t>大給|家乗</t>
  </si>
  <si>
    <t>おぎゅう|いえのり</t>
  </si>
  <si>
    <t>大給家乗</t>
  </si>
  <si>
    <t>徳川家臣。上野那波一万石を領し、関ヶ原後に美濃岩村二万石へ転封。岩村城と城下町を整備し、尾張・三河から商人を招いて町人地の形成を進めた。</t>
  </si>
  <si>
    <t>大給真乗の子。別名：松平家乗</t>
  </si>
  <si>
    <t>大給|乗次</t>
  </si>
  <si>
    <t>おぎゅう|のりつぐ</t>
  </si>
  <si>
    <t>大給乗次</t>
  </si>
  <si>
    <t>大給親忠の子。別名：松平乗次</t>
  </si>
  <si>
    <t>大給|元次</t>
  </si>
  <si>
    <t>おぎゅう|もとつぐ</t>
  </si>
  <si>
    <t>大給元次</t>
  </si>
  <si>
    <t>大給乗次の子。別名：松平元次</t>
  </si>
  <si>
    <t>大給|貞次</t>
  </si>
  <si>
    <t>おぎゅう|さだつぐ</t>
  </si>
  <si>
    <t>大給貞次</t>
  </si>
  <si>
    <t>大給元次の子。別名：松平貞次</t>
  </si>
  <si>
    <t>宮石|宗次</t>
  </si>
  <si>
    <t>みやいし|むねつぐ</t>
  </si>
  <si>
    <t>宮石宗次</t>
  </si>
  <si>
    <t>大給貞次の子。別名：松平宗次</t>
  </si>
  <si>
    <t>宮石|康次</t>
  </si>
  <si>
    <t>みやいし|やすつぐ</t>
  </si>
  <si>
    <t>宮石康次</t>
  </si>
  <si>
    <t>徳川家臣。宮石城主。宮石宗次の子。高天神城攻め、小牧・長久手合戦で戦功を挙げ、家康の五男・松平信吉の傅役を務めた。信吉死後は設楽郡に知行を得て目付となった。</t>
  </si>
  <si>
    <t>宮石宗次の子。別名：松平康次</t>
  </si>
  <si>
    <t>宮石|正次</t>
  </si>
  <si>
    <t>みやいし|まさつぐ</t>
  </si>
  <si>
    <t>宮石正次</t>
  </si>
  <si>
    <t>宮石康次の子。別名：別名：松平正次</t>
  </si>
  <si>
    <t>大河内|信貞</t>
  </si>
  <si>
    <t>おおこうち|のぶさだ</t>
  </si>
  <si>
    <t>大河内信貞</t>
  </si>
  <si>
    <t>三河国衆。寺津城主。東条吉良氏に仕えた。金剛院を復興して菩提寺とし、寺津八幡宮も再興するなど寺津の整備にあたった。</t>
  </si>
  <si>
    <t>吉良→松平。信貞のとき家康に仕えた。</t>
  </si>
  <si>
    <t>大河内|秀綱</t>
  </si>
  <si>
    <t>おおこうち|ひさつな</t>
  </si>
  <si>
    <t>大河内秀綱</t>
  </si>
  <si>
    <t>吉良家臣。稗原城主。吉良義昭に従い、三河一向一揆で徳川家康と戦った。のちに東国へ移り、平林寺の大檀那として戦火で焼失した伽藍を再建した。</t>
  </si>
  <si>
    <t>大河内信貞の子</t>
  </si>
  <si>
    <t>大河内|久綱</t>
  </si>
  <si>
    <t>大河内久綱</t>
  </si>
  <si>
    <t>徳川家臣。大河内秀綱の子。父の没後、武蔵高麗郡の知行を継いだ。妻沼陣屋の代官として熊谷町・羽生領の検地を行い、幕府領の年貢収納を担った。忍城城代も務めた。</t>
  </si>
  <si>
    <t>大河内秀綱の子</t>
  </si>
  <si>
    <t>長沢|正綱</t>
  </si>
  <si>
    <t>ながさわ|まさつな</t>
  </si>
  <si>
    <t>長沢正綱</t>
  </si>
  <si>
    <t>徳川家臣。大河内秀綱の次男。家康の命で長沢松平家を継いだ。駿府で近習出頭人・勘定頭を務め、日光遷葬に供奉。日光廟普請に携わり、杉並木を寄進した。</t>
  </si>
  <si>
    <t>大河内秀綱の子、宮石正次の養子。別名：松平正綱</t>
  </si>
  <si>
    <t>長沢|信綱</t>
  </si>
  <si>
    <t>ながさわ|のぶつな</t>
  </si>
  <si>
    <t>長沢信綱</t>
  </si>
  <si>
    <t>松平信綱。幼く家光に近侍し、老中として幕政に参与した。島原の乱を鎮圧し、家綱の代には慶安事件や明暦の大火に対処。川越では野火止用水を開き新田を拓いた。</t>
  </si>
  <si>
    <t>大河内久綱の子、長沢正綱の養子。別名：松平信綱</t>
  </si>
  <si>
    <t>岩城|常隆</t>
  </si>
  <si>
    <t>いわき|つねたか</t>
  </si>
  <si>
    <t>岩城常隆(11代)</t>
  </si>
  <si>
    <t>岩城氏11代当主。</t>
  </si>
  <si>
    <t>岩城|由隆</t>
  </si>
  <si>
    <t>いわき|よしたか</t>
  </si>
  <si>
    <t>岩城由隆</t>
  </si>
  <si>
    <t>岩城氏当主。常隆の子。父とともに古河公方足利政氏を支え、佐竹氏らと関東の争いへ介入。白河勢と那須山田城を攻め、翌年も那須口へ出兵するなど南奥で勢力を広げた。</t>
  </si>
  <si>
    <t>岩城氏13代当主。</t>
  </si>
  <si>
    <t>岩城常隆(11代)の子</t>
  </si>
  <si>
    <t>岩城|成隆</t>
  </si>
  <si>
    <t>いわき|なりたか</t>
  </si>
  <si>
    <t>岩城成隆</t>
  </si>
  <si>
    <t>岩城氏14代当主。由隆の子。久保姫の縁談をめぐり、白河との縁組を進めて相馬顕胤と木戸川で交戦。講和後、久保姫と伊達晴宗の子を岩城氏の嗣子とする条件を受け入れた。</t>
  </si>
  <si>
    <t>岩城氏14代当主。</t>
  </si>
  <si>
    <t>岩城由隆の子</t>
  </si>
  <si>
    <t>白土|隆通</t>
  </si>
  <si>
    <t>しらと|たかみち</t>
  </si>
  <si>
    <t>白土隆通</t>
  </si>
  <si>
    <t>岩城家臣。岩城成隆の子。常隆に仕え、佐竹・伊達両家との交渉を担当した。郡山合戦後は小川隆勝らと米沢へ赴き、伊達政宗との折衝にあたった。</t>
  </si>
  <si>
    <t>岩城成隆の子</t>
  </si>
  <si>
    <t>白土|隆良</t>
  </si>
  <si>
    <t>しらと|たかよし</t>
  </si>
  <si>
    <t>白土隆良</t>
  </si>
  <si>
    <t>白土隆通の子</t>
  </si>
  <si>
    <t>白土|重隆</t>
  </si>
  <si>
    <t>しらと|しげたか</t>
  </si>
  <si>
    <t>白土重隆</t>
  </si>
  <si>
    <t>daimyo:岩城|0:いわき|0</t>
  </si>
  <si>
    <t>岩城氏15代当主。由隆の子。娘・久保姫を伊達晴宗へ嫁がせ、その長男・親隆を養嗣子に迎えた。天文の乱では晴宗方に加勢し、婚姻外交で伊達・佐竹らとの関係を整えた。</t>
  </si>
  <si>
    <t>岩城氏15代当主。由隆の子。</t>
  </si>
  <si>
    <t>岩城由隆の子。別名：岩城重隆</t>
  </si>
  <si>
    <t>岩城|親隆</t>
  </si>
  <si>
    <t>いわき|ちかたか</t>
  </si>
  <si>
    <t>岩城親隆</t>
  </si>
  <si>
    <t>岩城氏16代当主。伊達晴宗と久保姫の長男で、祖父・重隆との約束で養嗣子となり家督を継ぐ。佐竹義昭の娘を妻に迎えるが、戦場で負傷したのち病を得て家政から退いた。</t>
  </si>
  <si>
    <t>岩城氏16代当主。</t>
  </si>
  <si>
    <t>伊達晴宗の子、白土重隆の養子。別名：伊達親隆</t>
  </si>
  <si>
    <t>岩城常隆(17代)</t>
  </si>
  <si>
    <t>岩城氏17代当主。親隆の子。佐竹義重の後見を受け、伊達政宗の伸長に対し佐竹氏らと抗争。のちに政宗と和睦し、小田原攻めに参陣して所領を安堵されるも帰途で病没した。</t>
  </si>
  <si>
    <t>岩城氏17代当主。</t>
  </si>
  <si>
    <t>岩城親隆の子</t>
  </si>
  <si>
    <t>岩城|貞隆</t>
  </si>
  <si>
    <t>いわき|さだたか</t>
  </si>
  <si>
    <t>岩城貞隆</t>
  </si>
  <si>
    <t>岩城氏18代当主。佐竹義重の三男で常隆の没後に家督を継ぐ。関ヶ原後に所領を失うが江戸で家名再興に奔走。のちに信濃1万石を与えられ大名へ復帰し岩城家を再興した。</t>
  </si>
  <si>
    <t>岩城氏18代当主。</t>
  </si>
  <si>
    <t>佐竹義重の子、岩城常隆(17代)の養子。別名：佐竹貞隆。岩城→1602浪人→羽柴→1615徳川秀忠</t>
  </si>
  <si>
    <t>岩城|吉隆</t>
  </si>
  <si>
    <t>岩城吉隆</t>
  </si>
  <si>
    <t>岩城氏19代当主。貞隆の子。亀田二万石へ移され初代藩主となり、亀田陣屋を構え城下を整備。のち伯父・佐竹義宣の養子となって義隆と改名し、秋田藩主を継いだ。</t>
  </si>
  <si>
    <t>岩城氏19代当主。</t>
  </si>
  <si>
    <t>岩城貞隆の子、佐竹義宣の養子。別名：佐竹吉隆、岩城吉隆</t>
  </si>
  <si>
    <t>船尾|隆相</t>
  </si>
  <si>
    <t>ふなお|たかすけ</t>
  </si>
  <si>
    <t>船尾隆相</t>
  </si>
  <si>
    <t>岩城家臣。岩城常隆の子。磐城郡船尾を本拠として船尾氏を興し、岩城氏一門として同地に勢力を築いた。</t>
  </si>
  <si>
    <t>船尾|隆直</t>
  </si>
  <si>
    <t>ふなお|たかなお</t>
  </si>
  <si>
    <t>船尾隆直</t>
  </si>
  <si>
    <t>船尾隆相の子。岩城→1553佐竹</t>
  </si>
  <si>
    <t>船尾|昭直</t>
  </si>
  <si>
    <t>ふなお|あきなお</t>
  </si>
  <si>
    <t>船尾昭直</t>
  </si>
  <si>
    <t>佐竹家臣。船尾城主。船尾隆直の子。義昭から「昭」の一字を受け、南奥進出では赤館・滑津城を守った。佐竹義広の白河入嗣にも関わった。</t>
  </si>
  <si>
    <t>船尾隆直の子。岩城→1553佐竹</t>
  </si>
  <si>
    <t>船尾|義綱</t>
  </si>
  <si>
    <t>ふなお|よしつな</t>
  </si>
  <si>
    <t>船尾義綱</t>
  </si>
  <si>
    <t>佐竹家臣。船尾昭直の子。元服に際して白川義親から白川姓と「義」の一字を与えられ、義綱と称した。佐竹義宣に仕え、知行を与えられた。</t>
  </si>
  <si>
    <t>船尾昭直の子。岩城→1553佐竹</t>
  </si>
  <si>
    <t>菊田|隆道</t>
  </si>
  <si>
    <t>きくた|たかみち</t>
  </si>
  <si>
    <t>菊田隆道</t>
  </si>
  <si>
    <t>富岡|隆時</t>
  </si>
  <si>
    <t>とみおか|たかとき</t>
  </si>
  <si>
    <t>富岡隆時</t>
  </si>
  <si>
    <t>富岡|隆宗</t>
  </si>
  <si>
    <t>とみおか|たかむね</t>
  </si>
  <si>
    <t>富岡隆宗</t>
  </si>
  <si>
    <t>岩城家臣。主家没落後に徳川家康へ出仕し、成瀬正成の取り成しで竹貫三千石を得た。伏見城在番を経て竹貫へ入り、横川に神林館を築いて所領を治めた。</t>
  </si>
  <si>
    <t>富岡隆時の子</t>
  </si>
  <si>
    <t>飯野|隆至</t>
  </si>
  <si>
    <t>いいの|たかよし</t>
  </si>
  <si>
    <t>飯野隆至</t>
  </si>
  <si>
    <t>大塚|政成</t>
  </si>
  <si>
    <t>おおつか|まさなり</t>
  </si>
  <si>
    <t>大塚政成</t>
  </si>
  <si>
    <t>常陸国衆。竜子山城主。岩城氏に属した大塚氏を率い、佐竹義昭から「一家の例」で遇された。のちに上洛して将軍義輝に拝謁し、黄金などを献上した。</t>
  </si>
  <si>
    <t>岩城→佐竹</t>
  </si>
  <si>
    <t>大塚|隆成</t>
  </si>
  <si>
    <t>おおつか|たかなり</t>
  </si>
  <si>
    <t>大塚隆成</t>
  </si>
  <si>
    <t>大塚政成の跡を継ぐ。岩城→佐竹</t>
  </si>
  <si>
    <t>大塚|親成</t>
  </si>
  <si>
    <t>おおつか|ちかなり</t>
  </si>
  <si>
    <t>大塚親成</t>
  </si>
  <si>
    <t>竜子山城主。大塚隆成の子。岩城・佐竹両家の争いでは両家の間に入って和議を成立させた。佐竹義重の侵攻時は岩城に出仕していた。文禄の役では肥前名護屋に在陣した。</t>
  </si>
  <si>
    <t>大塚隆成の子。岩城→佐竹</t>
  </si>
  <si>
    <t>小川|隆勝</t>
  </si>
  <si>
    <t>おがわ|たかかつ</t>
  </si>
  <si>
    <t>小川隆勝</t>
  </si>
  <si>
    <t>志賀|武治</t>
  </si>
  <si>
    <t>しが|たけはる</t>
  </si>
  <si>
    <t>志賀武治</t>
  </si>
  <si>
    <t>竹貫|隆光</t>
  </si>
  <si>
    <t>たけぬき|たかみつ</t>
  </si>
  <si>
    <t>竹貫隆光</t>
  </si>
  <si>
    <t>竹貫|広光</t>
  </si>
  <si>
    <t>たけぬき|ひろみつ</t>
  </si>
  <si>
    <t>竹貫広光</t>
  </si>
  <si>
    <t>岩城家臣。竹貫氏当主。岩城氏の命を受け、佐竹氏と白川氏の紛争調停にあたった。古殿若宮八幡宮が雷火で焼失すると、その再建に尽力して大檀那を務めた。</t>
  </si>
  <si>
    <t>竹貫隆光の子</t>
  </si>
  <si>
    <t>竹貫|重光</t>
  </si>
  <si>
    <t>たけぬき|しげみつ</t>
  </si>
  <si>
    <t>竹貫重光</t>
  </si>
  <si>
    <t>岩城家臣。竹貫領主。伊達政宗に内応を誘われたが、密使の件を主君・岩城常隆へ明かして拒絶した。岩城への恩顧を重んじ、小田原へ参陣した。のちに富岡城代となった。</t>
  </si>
  <si>
    <t>竹貫広光の子</t>
  </si>
  <si>
    <t>内ヶ島|為氏</t>
  </si>
  <si>
    <t>うちがしま|ためうじ</t>
  </si>
  <si>
    <t>内ヶ島為氏</t>
  </si>
  <si>
    <t>内ヶ島|雅氏</t>
  </si>
  <si>
    <t>うちがしま|まさうじ</t>
  </si>
  <si>
    <t>内ヶ島雅氏</t>
  </si>
  <si>
    <t>飛騨白川郷の国衆。帰雲城主。本願寺実如らの仲介で父・為氏が敵対した正蓮寺の明心と和睦し、娘を嫁がせた。</t>
  </si>
  <si>
    <t>内ヶ島為氏の子</t>
  </si>
  <si>
    <t>内ヶ島|氏利</t>
  </si>
  <si>
    <t>うちがしま|うじとし</t>
  </si>
  <si>
    <t>内ヶ島氏利</t>
  </si>
  <si>
    <t>飛騨国衆。帰雲城主。雅氏の子。父の跡を継いで内ヶ島氏三代当主となり、本願寺と親交を保った。没すると遺族は本願寺へ五百匹を進上し、証如から千匹の香典が贈られた。</t>
  </si>
  <si>
    <t>内ヶ島雅氏の子</t>
  </si>
  <si>
    <t>内ヶ島|氏理</t>
  </si>
  <si>
    <t>うちがしま|うじまさ</t>
  </si>
  <si>
    <t>内ヶ島氏理</t>
  </si>
  <si>
    <t>飛騨国衆。帰雲城主。氏利の子。佐々成政を援けて越中へ出陣中、金森長近に本拠を攻められ、帰還後に降伏して赦免されたが、約3か月後の大地震で一族とともに埋没した。</t>
  </si>
  <si>
    <t>内ヶ島氏利の子</t>
  </si>
  <si>
    <t>内ヶ島|氏行</t>
  </si>
  <si>
    <t>うちがしま|うじゆき</t>
  </si>
  <si>
    <t>内ヶ島氏行</t>
  </si>
  <si>
    <t>内ヶ島氏理の子</t>
  </si>
  <si>
    <t>内ヶ島|氏則</t>
  </si>
  <si>
    <t>うちがしま|うじのり</t>
  </si>
  <si>
    <t>内ヶ島氏則</t>
  </si>
  <si>
    <t>内ヶ島|氏房</t>
  </si>
  <si>
    <t>うちがしま|うじふさ</t>
  </si>
  <si>
    <t>内ヶ島氏房</t>
  </si>
  <si>
    <t>内ヶ島|氏方</t>
  </si>
  <si>
    <t>うちがしま|うじかた</t>
  </si>
  <si>
    <t>内ヶ島氏方</t>
  </si>
  <si>
    <t>飛騨内ヶ島氏。内ヶ島氏房の長男。天正地震の際は郡上八幡に出ていたため、帰雲城を襲った山崩れを免れ、一族の滅亡後も生き残った。</t>
  </si>
  <si>
    <t>内ヶ島氏房の子</t>
  </si>
  <si>
    <t>内ヶ島|氏親</t>
  </si>
  <si>
    <t>うちがしま|うじちか</t>
  </si>
  <si>
    <t>内ヶ島氏親</t>
  </si>
  <si>
    <t>飛騨内ヶ島氏。帰雲城主・内ヶ島氏理の弟。天正地震で帰雲城と城下町約三百戸が山崩れに埋没し、氏理ら一族の多くが死亡するなか、尾呂の祖父宅にいて難を逃れた。</t>
  </si>
  <si>
    <t>尾神|氏綱</t>
  </si>
  <si>
    <t>おがみ|うじつな</t>
  </si>
  <si>
    <t>尾神氏綱</t>
  </si>
  <si>
    <t>内ヶ島家臣。金森長近が飛騨へ侵攻すると、白川郷へ進む金森軍を岩瀬橋で迎撃した。激戦の末に敵軍を退け、内ヶ島氏の本拠・帰雲城へ通じる道を守った。</t>
  </si>
  <si>
    <t>川尻|氏信</t>
  </si>
  <si>
    <t>かわじり|うじのぶ</t>
  </si>
  <si>
    <t>川尻氏信</t>
  </si>
  <si>
    <t>内ヶ島家臣。向牧戸城主。白川郷南口を守り、郡上・高山方面に備えた。金森長近の飛騨侵攻では向牧戸城が激戦の末に落城した。</t>
  </si>
  <si>
    <t>川尻|勘平</t>
  </si>
  <si>
    <t>かわじり|かんべい</t>
  </si>
  <si>
    <t>川尻勘平</t>
  </si>
  <si>
    <t>内ヶ島家臣。向牧戸城主・川尻氏信の子。主家を離れて金森長近に従い、飛騨攻めでは向牧戸城攻略に功を立てた。戦後は百一石六斗余を与えられ、金森家臣として仕えた。</t>
  </si>
  <si>
    <t>川尻氏信の子</t>
  </si>
  <si>
    <t>東|常慶</t>
  </si>
  <si>
    <t>とう|つねよし</t>
  </si>
  <si>
    <t>東常慶</t>
  </si>
  <si>
    <t>美濃国衆。篠脇城主。郡上東氏11代。朝倉氏の侵攻後、赤谷山城へ本拠を移した。子・常尭と遠藤盛数の争いでは常尭方に立った。同城を攻め落とされ、郡上東氏は滅亡した。</t>
  </si>
  <si>
    <t>東|常尭</t>
  </si>
  <si>
    <t>とう|よしたか</t>
  </si>
  <si>
    <t>東常尭</t>
  </si>
  <si>
    <t>郡上東氏当主。家臣・遠藤胤縁を暗殺したが、弟の盛数らに攻められ郡上を追われ、飛騨の内ヶ島氏を頼った。のちに旧領回復を図るも敗れ、帰雲城で大地震に遭い没した。</t>
  </si>
  <si>
    <t>東常慶の子、内ヶ島氏理の養子。美濃浪人→1559内ヶ島</t>
  </si>
  <si>
    <t>山下|時慶</t>
  </si>
  <si>
    <t>やました|ときよし</t>
  </si>
  <si>
    <t>山下時慶</t>
  </si>
  <si>
    <t>内ヶ島家臣。荻町城主。山下氏は、もとは姉小路氏に仕え、のちに内ヶ島氏に属した。氏頼・氏規に続く三代目で、白川街道や馬刈・牛首両峠を監視し、帰雲城北方を守った。</t>
  </si>
  <si>
    <t>山下|氏勝</t>
  </si>
  <si>
    <t>やました|うじかつ</t>
  </si>
  <si>
    <t>山下氏勝</t>
  </si>
  <si>
    <t>内ヶ島家臣。荻町城主。帰雲城崩壊後に白川を離れて秀吉に仕えた後、徳川義直へ転じた。清須は水攻めに弱いとして名古屋への城移転を家康に進言し、清須越の契機を作った。</t>
  </si>
  <si>
    <t>山下時慶の子</t>
  </si>
  <si>
    <t>山下|氏政</t>
  </si>
  <si>
    <t>やました|うじまさ</t>
  </si>
  <si>
    <t>山下氏政</t>
  </si>
  <si>
    <t>尾張藩士。氏勝の長男。父の隠居後に家督を継ぎ、名古屋城代を務めた。志水忠政らと田中家の家督相続や後室扶持の仕置を通達した。のちに飛騨下原へ退き隠棲した。</t>
  </si>
  <si>
    <t>山下氏勝の子</t>
  </si>
  <si>
    <t>宇都宮|正綱</t>
  </si>
  <si>
    <t>うつのみや|まさつな</t>
  </si>
  <si>
    <t>宇都宮正綱</t>
  </si>
  <si>
    <t>宇都宮|成綱</t>
  </si>
  <si>
    <t>うつのみや|しげつな</t>
  </si>
  <si>
    <t>宇都宮成綱</t>
  </si>
  <si>
    <t>宇都宮正綱の子</t>
  </si>
  <si>
    <t>落合|業親</t>
  </si>
  <si>
    <t>おちあい|なりちか</t>
  </si>
  <si>
    <t>落合業親</t>
  </si>
  <si>
    <t>宇都宮成綱の子</t>
  </si>
  <si>
    <t>落合|政親</t>
  </si>
  <si>
    <t>おちあい|まさちか</t>
  </si>
  <si>
    <t>落合政親</t>
  </si>
  <si>
    <t>宇都宮家臣。落合業親の子。今泉高光に従い、芳賀高武の夜襲で上三川城が落ちると、高光らとともに自害した。</t>
  </si>
  <si>
    <t>落合業親の子</t>
  </si>
  <si>
    <t>宇都宮|興綱</t>
  </si>
  <si>
    <t>うつのみや|おきつな</t>
  </si>
  <si>
    <t>宇都宮興綱</t>
  </si>
  <si>
    <t>宇都宮氏19代当主。正綱の子。芳賀氏を継いだのち、結城政朝の助力を得て甥・忠綱を攻め宇都宮城主となった。海潮寺へ所領を寄進した。</t>
  </si>
  <si>
    <t>宇都宮|尚綱</t>
  </si>
  <si>
    <t>うつのみや|ひさつな</t>
  </si>
  <si>
    <t>宇都宮尚綱</t>
  </si>
  <si>
    <t>宇都宮氏20代当主。那須高資と喜連川五月女坂で戦ったが敗れて討死。幼い広綱は真岡へ退き、その後壬生氏に宇都宮城を奪われた。</t>
  </si>
  <si>
    <t>宇都宮興綱の子</t>
  </si>
  <si>
    <t>宇都宮|広綱</t>
  </si>
  <si>
    <t>うつのみや|ひろつな</t>
  </si>
  <si>
    <t>宇都宮広綱</t>
  </si>
  <si>
    <t>宇都宮氏21代当主。父の戦死後に宇都宮城を壬生氏に奪われたが、芳賀高定・佐竹義昭の支援で本拠を奪回。上杉謙信の関東出兵に従い、佐竹氏と結んで北条方と対抗した。</t>
  </si>
  <si>
    <t>宇都宮尚綱の子</t>
  </si>
  <si>
    <t>宇都宮|国綱</t>
  </si>
  <si>
    <t>うつのみや|くにつな</t>
  </si>
  <si>
    <t>宇都宮国綱</t>
  </si>
  <si>
    <t>宇都宮氏22代当主。北条氏の侵攻に備えて多気城へ本拠を移し、城下ごとの移転を進めた。小田原征伐後は所領を安堵され、朝鮮へ出兵。のちに改易された。</t>
  </si>
  <si>
    <t>宇都宮広綱の子</t>
  </si>
  <si>
    <t>芳賀|高武</t>
  </si>
  <si>
    <t>はが|たかたけ</t>
  </si>
  <si>
    <t>芳賀高武</t>
  </si>
  <si>
    <t>宇都宮家臣。広綱の子。芳賀高継の養子となり芳賀氏を継いだ。小田原征伐後、兄・国綱の本領安堵に伴って所領を与えられ、真岡を拠点とした。</t>
  </si>
  <si>
    <t>宇都宮広綱の子、芳賀高継の養子</t>
  </si>
  <si>
    <t>今泉|高光</t>
  </si>
  <si>
    <t>いまいずみ|たかみつ</t>
  </si>
  <si>
    <t>今泉高光</t>
  </si>
  <si>
    <t>宇都宮家臣。上三川城主。朝鮮出兵で国綱に従い渡海した。国綱の継嗣問題では相談役となったが、これに反発した芳賀高武の夜襲を受け、上三川城落城時に自害した。</t>
  </si>
  <si>
    <t>岡本|正親</t>
  </si>
  <si>
    <t>おかもと|まさちか</t>
  </si>
  <si>
    <t>岡本正親</t>
  </si>
  <si>
    <t>塩谷氏家臣。松ヶ嶺城主。沼尻の戦いで二子を失った。小田原征伐に主家の名代で参陣し、後に泉十五郷を領して泉城へ移った。二子の菩提を弔うため鏡山寺を建立した。</t>
  </si>
  <si>
    <t>塩谷家臣</t>
  </si>
  <si>
    <t>小宅|高良</t>
  </si>
  <si>
    <t>おやけ|たかよし</t>
  </si>
  <si>
    <t>小宅高良</t>
  </si>
  <si>
    <t>小宅城主。海潮寺に寄進を行った。</t>
  </si>
  <si>
    <t>小宅氏。天文18年（1549）に海潮寺へ寄進。生年は活動年代からのゲーム上推定</t>
  </si>
  <si>
    <t>小宅|高信</t>
  </si>
  <si>
    <t>おやけ|たかのぶ</t>
  </si>
  <si>
    <t>小宅高信</t>
  </si>
  <si>
    <t>小宅高良の次男。父の菩提と母の逆修のため、南原の年貢三貫文分を海潮寺に寄進した。</t>
  </si>
  <si>
    <t>小宅高良の次男。海潮寺文書に署名が残る。生没年はゲーム上推定</t>
  </si>
  <si>
    <t>小宅|尚時</t>
  </si>
  <si>
    <t>おやけ|なおとき</t>
  </si>
  <si>
    <t>小宅尚時</t>
  </si>
  <si>
    <t>宇都宮家臣。小宅高国の子。小田氏治が坂戸城へ侵攻すると高森原で迎撃したが敗れ、落城後は父とともに小栗城へ退いた。</t>
  </si>
  <si>
    <t>君島|高胤</t>
  </si>
  <si>
    <t>きみしま|たかたね</t>
  </si>
  <si>
    <t>君島高胤</t>
  </si>
  <si>
    <t>宇都宮家臣。大須賀党の一門。君島広胤の子。永禄年間、結城晴朝との猿山合戦で功を挙げた。のちに玉井高宗らと千本城に拠り、壬生義雄勢の侵攻を阻んだ。</t>
  </si>
  <si>
    <t>塩谷|孝綱</t>
  </si>
  <si>
    <t>しおや|たかつな</t>
  </si>
  <si>
    <t>塩谷孝綱</t>
  </si>
  <si>
    <t>宇都宮氏一門。塩谷氏当主。隆綱の養子となり、断絶していた塩谷氏を再興した。川崎城を本拠に那須氏と争い、川崎峯の薬師を再興した。</t>
  </si>
  <si>
    <t>塩谷|義孝</t>
  </si>
  <si>
    <t>しおや|よしたか</t>
  </si>
  <si>
    <t>塩谷義孝</t>
  </si>
  <si>
    <t>宇都宮氏一門。塩谷氏当主。川崎城を本拠とした。弟・孝信と対立し、その攻撃を受けて自害した。</t>
  </si>
  <si>
    <t>塩谷孝綱の子</t>
  </si>
  <si>
    <t>塩谷|孝信</t>
  </si>
  <si>
    <t>しおや|たかのぶ</t>
  </si>
  <si>
    <t>塩谷孝信</t>
  </si>
  <si>
    <t>那須家臣。喜連川城主。兄・義孝と対立し那須資晴に属した。宇都宮・佐竹勢に喜連川城を奪われるが、翌年那須勢の先鋒として川崎城を攻め、薄葉原で義孝勢を破った。</t>
  </si>
  <si>
    <t>塩谷孝綱の子。宇都宮→1564那須</t>
  </si>
  <si>
    <t>須田|盛久</t>
  </si>
  <si>
    <t>すだ|もりひさ</t>
  </si>
  <si>
    <t>須田盛久</t>
  </si>
  <si>
    <t>宇都宮家臣。須田盛秀の婿養子。のちに佐竹氏へ仕え、盛秀の死後は横手城代を継いだ。幕府から預けられた本多正純父子の監視を命じられ、横手を治めた。</t>
  </si>
  <si>
    <t>須田盛秀の養子。宇都宮→佐竹</t>
  </si>
  <si>
    <t>多功|長朝</t>
  </si>
  <si>
    <t>たこう|ながとも</t>
  </si>
  <si>
    <t>多功長朝</t>
  </si>
  <si>
    <t>宇都宮家臣。多功城主。五月女坂では尚綱の先陣で戦った。上杉方の佐野豊綱が多功城を攻めるとこれを討ち取り、敗走する越後勢を上野白井まで追撃した。</t>
  </si>
  <si>
    <t>多功|房朝</t>
  </si>
  <si>
    <t>たこう|ふさとも</t>
  </si>
  <si>
    <t>多功房朝</t>
  </si>
  <si>
    <t>宇都宮家臣。多功城主。多功長朝の子。五月女坂では父とともに奮戦。父の死後に多功城を継ぎ、北条氏政の軍勢を撃退。佐竹勢とともに再び北条軍を退けた。</t>
  </si>
  <si>
    <t>多功長朝の子</t>
  </si>
  <si>
    <t>多功|秀朝</t>
  </si>
  <si>
    <t>たこう|ひでとも</t>
  </si>
  <si>
    <t>多功秀朝</t>
  </si>
  <si>
    <t>宇都宮家臣。多功氏一門。宇都宮広綱の命を受け、多功房興とともに徳次郎城主・赤井勝連を討った。</t>
  </si>
  <si>
    <t>多功房朝の子</t>
  </si>
  <si>
    <t>多功|綱朝</t>
  </si>
  <si>
    <t>たこう|つなとも</t>
  </si>
  <si>
    <t>多功綱朝</t>
  </si>
  <si>
    <t>多功|綱賀</t>
  </si>
  <si>
    <t>たこう|つなよし</t>
  </si>
  <si>
    <t>多功綱賀</t>
  </si>
  <si>
    <t>宇都宮氏一門。多功氏十四代。宇都宮城南方の要衝・多功城主。宇都宮氏の改易に伴い所領を没収され、初代宗朝以来三百余年に及んだ多功氏の支配は終わった。</t>
  </si>
  <si>
    <t>多功綱朝の子</t>
  </si>
  <si>
    <t>多功|綱秀</t>
  </si>
  <si>
    <t>たこう|つなひで</t>
  </si>
  <si>
    <t>多功綱秀</t>
  </si>
  <si>
    <t>芳賀|高経</t>
  </si>
  <si>
    <t>はが|たかつね</t>
  </si>
  <si>
    <t>芳賀高経</t>
  </si>
  <si>
    <t>宇都宮氏の重臣。真岡城を本拠とし、宇都宮興綱を謀殺してその子・尚綱を擁立した。後に尚綱と対立して児山城に籠城。小田政治の仲介で退去したが、尚綱に討たれた。</t>
  </si>
  <si>
    <t>芳賀|高継</t>
  </si>
  <si>
    <t>はが|たかつぐ</t>
  </si>
  <si>
    <t>芳賀高継</t>
  </si>
  <si>
    <t>宇都宮家臣。真岡城主。高定から芳賀氏を継いで国綱を補佐し、真岡城を築城。のちに国綱の弟・高武を養子に迎えて家督を譲り、隠退した。</t>
  </si>
  <si>
    <t>芳賀高経の子、芳賀高定の養子</t>
  </si>
  <si>
    <t>益子|某</t>
  </si>
  <si>
    <t>ましこ|なにがし</t>
  </si>
  <si>
    <t>益子某</t>
  </si>
  <si>
    <t>益子氏一門連結用</t>
  </si>
  <si>
    <t>益子|勝清</t>
  </si>
  <si>
    <t>ましこ|かつきよ</t>
  </si>
  <si>
    <t>益子勝清</t>
  </si>
  <si>
    <t>益子氏の養嗣子。結城氏と宇都宮氏の抗争では血縁の結城氏に味方して宇都宮氏と戦い、益子を離れて下館へ移った。円通寺の再建に際して寺地と山林を寄進した。</t>
  </si>
  <si>
    <t>益子氏の養嗣子。益子勝宗の父</t>
  </si>
  <si>
    <t>益子|勝宗</t>
  </si>
  <si>
    <t>ましこ|かつむね</t>
  </si>
  <si>
    <t>益子勝宗</t>
  </si>
  <si>
    <t>宇都宮家臣。益子氏当主。七井綱代を破り、子の勝忠を七井城主に置いた。のちに高館城へ居城を移す。水谷正村と田野城攻略にも加わった。</t>
  </si>
  <si>
    <t>益子勝清の三男</t>
  </si>
  <si>
    <t>芳賀|高定</t>
  </si>
  <si>
    <t>はが|たかさだ</t>
  </si>
  <si>
    <t>芳賀高定</t>
  </si>
  <si>
    <t>宇都宮家臣。芳賀家を継ぐ。尚綱戦死後、遺児・広綱を真岡城で保護。千本資俊を動かして那須高資を謀殺させ、壬生氏に奪われた宇都宮城も奪回して主家を再興した。</t>
  </si>
  <si>
    <t>益子氏出身。後世系図に益子勝宗の三男とする記載あり。芳賀氏を継承</t>
  </si>
  <si>
    <t>芳賀|高景</t>
  </si>
  <si>
    <t>はが|たかかげ</t>
  </si>
  <si>
    <t>芳賀高景</t>
  </si>
  <si>
    <t>宇都宮家臣。勝山城主。宇都宮国綱の改易まで同城を支配し、これに伴って城も廃され芳賀氏による支配は終わった。</t>
  </si>
  <si>
    <t>芳賀高定の子</t>
  </si>
  <si>
    <t>皆川|俊宗</t>
  </si>
  <si>
    <t>みながわ|としむね</t>
  </si>
  <si>
    <t>皆川俊宗</t>
  </si>
  <si>
    <t>下野国衆。皆川城主。川連城を奪い、榎本城も攻略。宇都宮家中の重臣・岡本宗慶を討って宇都宮城を占拠したが、佐竹義重らの反撃を受けて失脚した。</t>
  </si>
  <si>
    <t>皆川|広照</t>
  </si>
  <si>
    <t>みながわ|ひろてる</t>
  </si>
  <si>
    <t>皆川広照</t>
  </si>
  <si>
    <t>下野国衆。皆川城主。小田原征伐で家康に投降し本領一万三千石を安堵された。のちに松平忠輝の傅として飯山を領す。改易後、大坂の陣の功で赦され府中一万石へ復帰した。</t>
  </si>
  <si>
    <t>皆川俊宗の子</t>
  </si>
  <si>
    <t>壬生|綱重</t>
  </si>
  <si>
    <t>みぶ|つなしげ</t>
  </si>
  <si>
    <t>壬生綱重</t>
  </si>
  <si>
    <t>壬生|綱房</t>
  </si>
  <si>
    <t>みぶ|つなふさ</t>
  </si>
  <si>
    <t>壬生綱房</t>
  </si>
  <si>
    <t>宇都宮家臣。鹿沼城を拡張し、今宮神社を造営。主君・宇都宮俊綱が戦死すると、子の綱雄と宇都宮城を占領し、幼い広綱と対立した。</t>
  </si>
  <si>
    <t>壬生綱重の子</t>
  </si>
  <si>
    <t>壬生|綱雄</t>
  </si>
  <si>
    <t>みぶ|つなたけ</t>
  </si>
  <si>
    <t>壬生綱雄</t>
  </si>
  <si>
    <t>宇都宮家臣。壬生氏四代当主。父・綱房と宇都宮城を占拠して家中で勢力を伸ばした。宇都宮広綱・芳賀氏らに城を奪回された後も、小山氏と結んで抗争を続けた。</t>
  </si>
  <si>
    <t>壬生綱房の長男</t>
  </si>
  <si>
    <t>壬生|綱長</t>
  </si>
  <si>
    <t>壬生綱長</t>
  </si>
  <si>
    <t>壬生綱雄の子</t>
  </si>
  <si>
    <t>壬生|義雄</t>
  </si>
  <si>
    <t>みぶ|よしたけ</t>
  </si>
  <si>
    <t>壬生義雄</t>
  </si>
  <si>
    <t>壬生氏五代当主。叔父・徳雪斎周長と対立して北条方へ傾き、佐竹・宇都宮・結城勢と抗争した。小田原征伐では北条方として竹ノ鼻口を守った。</t>
  </si>
  <si>
    <t>壬生綱長の子。下野宇都宮→佐竹→北条</t>
  </si>
  <si>
    <t>神山|綱勝</t>
  </si>
  <si>
    <t>かみやま|つなかつ</t>
  </si>
  <si>
    <t>神山綱勝</t>
  </si>
  <si>
    <t>壬生綱長の子、神山治持の養子</t>
  </si>
  <si>
    <t>座禅院|昌膳</t>
  </si>
  <si>
    <t>ざぜんいん|しょうぜん</t>
  </si>
  <si>
    <t>座禅院昌膳</t>
  </si>
  <si>
    <t>壬生綱房の子。鹿沼城主。壬生氏の勢力拡大に尽力し、主家である宇都宮氏の軍師としても活躍。佐竹氏・小山氏と結んで北条氏に対抗するも、一族の壬生義雄と対立し敗れた。</t>
  </si>
  <si>
    <t>壬生綱房の次男。別名：徳雪斎周長</t>
  </si>
  <si>
    <t>座禅院|昌歆</t>
  </si>
  <si>
    <t>ざぜんいん|しょうきん</t>
  </si>
  <si>
    <t>座禅院昌歆</t>
  </si>
  <si>
    <t>座禅院家の名跡を継ぐ</t>
  </si>
  <si>
    <t>座禅院|昌広</t>
  </si>
  <si>
    <t>ざぜんいん|しょうこう</t>
  </si>
  <si>
    <t>座禅院昌広</t>
  </si>
  <si>
    <t>座禅院|昌淳</t>
  </si>
  <si>
    <t>ざぜんいん|しょうじゅん</t>
  </si>
  <si>
    <t>座禅院昌淳</t>
  </si>
  <si>
    <t>日光山御留守職。壬生氏出身。座禅院を務め、日光山51世権別当となった。鹿沼天満宮へ宮殿を寄進した。</t>
  </si>
  <si>
    <t>大門|資長</t>
  </si>
  <si>
    <t>だいもん|すけたけ</t>
  </si>
  <si>
    <t>大門資長</t>
  </si>
  <si>
    <t>壬生綱房の三男</t>
  </si>
  <si>
    <t>大門|資忠</t>
  </si>
  <si>
    <t>だいもん|すけただ</t>
  </si>
  <si>
    <t>大門資忠</t>
  </si>
  <si>
    <t>壬生氏一族。大門資長の子。村井から百疋など計二百疋を伊勢神宮へ寄進し、翌年以降も栃窪から百疋を納めることを定めた。</t>
  </si>
  <si>
    <t>大門資長の子</t>
  </si>
  <si>
    <t>神山|治持</t>
  </si>
  <si>
    <t>かみやま|はるもち</t>
  </si>
  <si>
    <t>神山治持</t>
  </si>
  <si>
    <t>下野国衆。都賀郡の風野を回復したのちに、村井・栃窪から計二百疋を伊勢の佐八御師へ進納した。さらに風野郷内から毎年二百疋を奉納すると定めた。</t>
  </si>
  <si>
    <t>黒川|房朝</t>
  </si>
  <si>
    <t>くろかわ|ふさとも</t>
  </si>
  <si>
    <t>黒川房朝</t>
  </si>
  <si>
    <t>壬生家臣。壬生綱房による今宮神社の新造で惣奉行を務め、木屋奉行の染谷村胤らとともに造営を取り仕切った。</t>
  </si>
  <si>
    <t>黒川|正勝</t>
  </si>
  <si>
    <t>くろかわ|まさかつ</t>
  </si>
  <si>
    <t>黒川正勝</t>
  </si>
  <si>
    <t>壬生家臣。黒川房朝の子。壬生義雄に重臣として仕え、義雄が最期を悟った際、義雄の命を受けて子・黒川勝重を呼び寄せた。</t>
  </si>
  <si>
    <t>黒川房朝の子</t>
  </si>
  <si>
    <t>黒川|勝重</t>
  </si>
  <si>
    <t>くろかわ|かつしげ</t>
  </si>
  <si>
    <t>黒川勝重</t>
  </si>
  <si>
    <t>黒川正勝の子</t>
  </si>
  <si>
    <t>藤倉|勘斎</t>
  </si>
  <si>
    <t>ふじくら|かんさい</t>
  </si>
  <si>
    <t>藤倉勘斎</t>
  </si>
  <si>
    <t>宇都宮|清綱</t>
  </si>
  <si>
    <t>うつのみや|きよつな</t>
  </si>
  <si>
    <t>宇都宮清綱</t>
  </si>
  <si>
    <t>伊予宇都宮氏当主。大洲城主。嫡子・豊綱に大洲城を譲り、房綱らを伴って萩森城へ移った。萩森殿と称され、保内郷七千八百石を知行し、同地で隠居生活を送った。</t>
  </si>
  <si>
    <t>宇都宮|豊綱</t>
  </si>
  <si>
    <t>うつのみや|とよつな</t>
  </si>
  <si>
    <t>宇都宮豊綱</t>
  </si>
  <si>
    <t>伊予の国衆。伊予宇都宮氏最後の当主。大津地蔵嶽城を本拠に河野氏へ反旗を翻し、一条兼定と結んだ。鳥坂峠で河野・毛利軍と戦ったが敗れ、地蔵嶽・八幡両城を失った。</t>
  </si>
  <si>
    <t>宇都宮清綱の子</t>
  </si>
  <si>
    <t>宇都宮|豊治</t>
  </si>
  <si>
    <t>うつのみや|とよはる</t>
  </si>
  <si>
    <t>宇都宮豊治</t>
  </si>
  <si>
    <t>伊予宇都宮氏。宇都宮豊綱の子。家の没落後に萩野与右衛門と称し、小早川隆景に仕えた。のちに小早川秀包の領国で郡代を務めた。</t>
  </si>
  <si>
    <t>宇都宮豊綱の子</t>
  </si>
  <si>
    <t>萩森|房綱</t>
  </si>
  <si>
    <t>はぎもり|ふさつな</t>
  </si>
  <si>
    <t>萩森房綱</t>
  </si>
  <si>
    <t>伊予宇都宮氏。宇都宮清綱の次男。父・清綱が豊綱へ大洲城を譲ると、清綱に従って萩森城へ移った。八幡浜の萩森城主となり、得能主膳らを従えた。</t>
  </si>
  <si>
    <t>笠間|正綱</t>
  </si>
  <si>
    <t>かさま|まさつな</t>
  </si>
  <si>
    <t>笠間正綱</t>
  </si>
  <si>
    <t>井上|重房</t>
  </si>
  <si>
    <t>いのうえ|しげふさ</t>
  </si>
  <si>
    <t>井上重房</t>
  </si>
  <si>
    <t>中尾城主。海賊が襲う三机浦へ萩森殿から派遣され海を守った。長養寺を創建し、土地を開いて町を整え、人口を増やし商業を栄えさせ、三机湊繁栄の礎を築いた。</t>
  </si>
  <si>
    <t>祖母井|之重</t>
  </si>
  <si>
    <t>うばがい|ゆきしげ</t>
  </si>
  <si>
    <t>祖母井之重</t>
  </si>
  <si>
    <t>祖母井|之照</t>
  </si>
  <si>
    <t>うばがい|ゆきてる</t>
  </si>
  <si>
    <t>祖母井之照</t>
  </si>
  <si>
    <t>祖母井之重の子</t>
  </si>
  <si>
    <t>曾根|高昌</t>
  </si>
  <si>
    <t>そね|たかしげ</t>
  </si>
  <si>
    <t>曾根高昌</t>
  </si>
  <si>
    <t>伊予国衆。曽根城主。周防で大内氏に仕え、のちに喜多郡へ移った。浄久寺を菩提寺として保護し、死後は諱にちなみ高昌寺と改称された。</t>
  </si>
  <si>
    <t>曾根|宣高</t>
  </si>
  <si>
    <t>そね|のぶたか</t>
  </si>
  <si>
    <t>曾根宣高</t>
  </si>
  <si>
    <t>伊予国衆。曾根城主。龍王城主・城戸直宗と争い、長宗我部元親の援助を得て同城を攻略した。四国征伐では小早川隆景に降伏し、翌年に曾根城は廃城となった。</t>
  </si>
  <si>
    <t>曾根高昌の子</t>
  </si>
  <si>
    <t>浦上|村宗</t>
  </si>
  <si>
    <t>うらがみ|むらむね</t>
  </si>
  <si>
    <t>浦上村宗</t>
  </si>
  <si>
    <t>1551独立</t>
  </si>
  <si>
    <t>浦上|政宗</t>
  </si>
  <si>
    <t>うらがみ|まさむね</t>
  </si>
  <si>
    <t>浦上政宗</t>
  </si>
  <si>
    <t>浦上氏当主。父・村宗の戦死後、室山城へ移り赤松晴政に従った。のちに自立して弟・宗景と対立し、子・清宗の婚礼中に赤松政秀の急襲を受け父子ともに殺害された。</t>
  </si>
  <si>
    <t>浦上村宗の子。浦上→1541赤松→1563浦上</t>
  </si>
  <si>
    <t>浦上|清宗</t>
  </si>
  <si>
    <t>うらがみ|きよむね</t>
  </si>
  <si>
    <t>浦上清宗</t>
  </si>
  <si>
    <t>浦上家臣。浦上政宗の子。播磨室山城を本拠とする一門。黒田職隆の娘を妻に迎えた。婚礼の夜、龍野城主・赤松政秀の急襲を受け、父・政宗とともに殺害された。</t>
  </si>
  <si>
    <t>浦上政宗の子。浦上→1541赤松→1563浦上</t>
  </si>
  <si>
    <t>浦上|誠宗</t>
  </si>
  <si>
    <t>うらがみ|あきむね</t>
  </si>
  <si>
    <t>浦上誠宗</t>
  </si>
  <si>
    <t>浦上氏惣領家。浦上政宗の三男。父と兄・清宗の死後、室津城主となった。黒田職隆の娘を娶り久松丸をもうけたが、叔父・宗景の意を受けた江見河原源五郎に暗殺された。</t>
  </si>
  <si>
    <t>浦上|宗景</t>
  </si>
  <si>
    <t>うらがみ|むねかげ</t>
  </si>
  <si>
    <t>浦上宗景</t>
  </si>
  <si>
    <t>備前浦上氏当主。兄・政宗と対立して天神山城を拠点に自立。備前・美作に勢力を広げ、信長に領国支配を認められたが、毛利氏と結んだ宇喜多直家に敗れ備前を追われた。</t>
  </si>
  <si>
    <t>浦上村宗の子。浦上→1541赤松→1551浦上（独立）</t>
  </si>
  <si>
    <t>uragami_munekage.webp</t>
  </si>
  <si>
    <t>浦上|宗辰</t>
  </si>
  <si>
    <t>うらがみ|むねとき</t>
  </si>
  <si>
    <t>浦上宗辰</t>
  </si>
  <si>
    <t>浦上宗景の子。赤松→1551浦上</t>
  </si>
  <si>
    <t>浦上|成宗</t>
  </si>
  <si>
    <t>うらがみ|しげむね</t>
  </si>
  <si>
    <t>浦上成宗</t>
  </si>
  <si>
    <t>浦上宗景の子。浦上→宇喜多</t>
  </si>
  <si>
    <t>浮田|国定</t>
  </si>
  <si>
    <t>うきた|くにさだ</t>
  </si>
  <si>
    <t>浮田国定</t>
  </si>
  <si>
    <t>浦上家臣。砥石城主。浦上政宗と弟・宗景の抗争で政宗方を支えた。宗景方の宇喜多直家に砥石城を攻められ、抗戦の末に敗れて討たれた。</t>
  </si>
  <si>
    <t>浦上政宗に付く</t>
  </si>
  <si>
    <t>岡本|氏秀</t>
  </si>
  <si>
    <t>おかもと|うじひで</t>
  </si>
  <si>
    <t>岡本氏秀</t>
  </si>
  <si>
    <t>浦上家臣。宗景の宿老。美作諸将との取次を務め、高田城への援兵派遣を命じ、松山方面への伝達を求めた。織田軍を迎えるため堺へ使者も送った。</t>
  </si>
  <si>
    <t>後藤|勝国</t>
  </si>
  <si>
    <t>ごとう|かつくに</t>
  </si>
  <si>
    <t>後藤勝国</t>
  </si>
  <si>
    <t>尼子→浦上→毛利</t>
  </si>
  <si>
    <t>後藤|勝基</t>
  </si>
  <si>
    <t>ごとう|かつもと</t>
  </si>
  <si>
    <t>後藤勝基</t>
  </si>
  <si>
    <t>美作国衆。三星城主。尼子氏を離れて浦上宗景と結び、東美作で勢力を広げた。宇喜多直家による宗景追放後は浦上旧臣らとともに抗戦したが、宇喜多勢に三星城を落とされた。</t>
  </si>
  <si>
    <t>後藤勝国の子</t>
  </si>
  <si>
    <t>笹部|貞利</t>
  </si>
  <si>
    <t>ささべ|さだとし</t>
  </si>
  <si>
    <t>笹部貞利</t>
  </si>
  <si>
    <t>島村|盛実</t>
  </si>
  <si>
    <t>しまむら|もりざね</t>
  </si>
  <si>
    <t>島村盛実</t>
  </si>
  <si>
    <t>浦上政宗家臣。砥石城を襲って宇喜多能家を自害に追い込み、宇喜多氏を没落させた。のちに再興した能家の孫・宇喜多直家に祖父の仇として謀殺された。</t>
  </si>
  <si>
    <t>中山|信正</t>
  </si>
  <si>
    <t>なかやま|のぶまさ</t>
  </si>
  <si>
    <t>中山信正</t>
  </si>
  <si>
    <t>備前国衆。亀山城主。松田氏に従い、浦上氏に備える拠点として亀山城を築いた。のちに浦上宗景に仕えた。死後、亀山城は宇喜多直家の居城となった。</t>
  </si>
  <si>
    <t>日笠|頼房</t>
  </si>
  <si>
    <t>ひかさ|よりふさ</t>
  </si>
  <si>
    <t>日笠頼房</t>
  </si>
  <si>
    <t>浦上宗景家臣。備前青山城主。宗景の兄・政宗からの独立に際して相談に乗り、天神山築城から落城まで宗景を補佐した。落城後も少数の家臣とともに宗景を守って流浪した。</t>
  </si>
  <si>
    <t>星賀|光重</t>
  </si>
  <si>
    <t>ほしか|みつしげ</t>
  </si>
  <si>
    <t>星賀光重</t>
  </si>
  <si>
    <t>浦上家臣。美作鷲山城主。浦上宗景に従った。宗景が宇喜多直家に追放された後も後藤勝基らと結んで抵抗。宇喜多方の攻撃を受け、鷲山城落城の際に討死した。</t>
  </si>
  <si>
    <t>宇喜多|能家</t>
  </si>
  <si>
    <t>うきた|よしいえ</t>
  </si>
  <si>
    <t>宇喜多能家</t>
  </si>
  <si>
    <t>浦上家臣。宇喜多氏当主。浦上宗助・村宗に仕え、矢津峠・牧石河原で松田勢と戦った。赤松義村の三石城攻撃にも加勢し、撃退に貢献した。村宗の死後は砥石城に隠退した。</t>
  </si>
  <si>
    <t>宇喜多|興家</t>
  </si>
  <si>
    <t>うきた|おきいえ</t>
  </si>
  <si>
    <t>宇喜多興家</t>
  </si>
  <si>
    <t>宇喜多能家の子、直家の父。父・能家の死後に砥石城を脱出し、備前福岡の豪商の家を頼って身を寄せた。以後は福岡で暮らした。</t>
  </si>
  <si>
    <t>宇喜多能家の子</t>
  </si>
  <si>
    <t>宇喜多|直家</t>
  </si>
  <si>
    <t>うきた|なおいえ</t>
  </si>
  <si>
    <t>宇喜多直家</t>
  </si>
  <si>
    <t>浦上家臣。明禅寺で三村勢を破り、岡山城へ本拠を移して城下町の基礎を築いた。毛利氏と結んで浦上宗景を追い備前の大半を掌握。のちに毛利氏と断交して織田方へ転じた。</t>
  </si>
  <si>
    <t>宇喜多興家の子</t>
  </si>
  <si>
    <t>ukita_naoie.webp</t>
  </si>
  <si>
    <t>宇喜多|秀家</t>
  </si>
  <si>
    <t>うきた|ひでいえ</t>
  </si>
  <si>
    <t>宇喜多秀家</t>
  </si>
  <si>
    <t>宇喜多氏当主。岡山城を大改築して城下を整え、文禄の役では総大将を務めた。五大老に列し、関ヶ原では西軍主力として戦ったが敗れ、八丈島へ流された。</t>
  </si>
  <si>
    <t>宇喜多直家の子</t>
  </si>
  <si>
    <t>宇喜多|秀高</t>
  </si>
  <si>
    <t>うきた|ひでたか</t>
  </si>
  <si>
    <t>宇喜多秀高</t>
  </si>
  <si>
    <t>宇喜多秀家の子</t>
  </si>
  <si>
    <t>宇喜多|忠家</t>
  </si>
  <si>
    <t>うきた|ただいえ</t>
  </si>
  <si>
    <t>宇喜多忠家</t>
  </si>
  <si>
    <t>宇喜多家一門。富山城主。直家没後は秀家を補佐し、八浜合戦では宇喜多軍を率いて毛利軍と戦った。備中高松城攻めでも秀家に代わって出陣し、城北の八幡山に布陣した。</t>
  </si>
  <si>
    <t>宇喜多|基家</t>
  </si>
  <si>
    <t>うきた|もといえ</t>
  </si>
  <si>
    <t>宇喜多基家</t>
  </si>
  <si>
    <t>宇喜多一門。直家の養子。直家の没後は幼い秀家の名代として家政を差配した。毛利氏の児島侵攻では忠家と迎撃し、八浜合戦で宇喜多軍を率いて戦死した。</t>
  </si>
  <si>
    <t>宇喜多忠家の子、宇喜多直家の養子</t>
  </si>
  <si>
    <t>宇喜多|詮家</t>
  </si>
  <si>
    <t>うきた|あきいえ</t>
  </si>
  <si>
    <t>宇喜多詮家</t>
  </si>
  <si>
    <t>1601:坂崎|直盛:さかざき|なおもり</t>
  </si>
  <si>
    <t>宇喜多一門。忠家の子。秀家に仕えたが内紛で退去。家康に仕え関ヶ原の功で津和野三万石を得た。城下を整え、大坂の陣後には加増を受けた。</t>
  </si>
  <si>
    <t>宇喜多忠家の子。別名：坂崎直盛</t>
  </si>
  <si>
    <t>明石|行雄</t>
  </si>
  <si>
    <t>あかし|ゆきかつ</t>
  </si>
  <si>
    <t>明石行雄</t>
  </si>
  <si>
    <t>浦上家臣。備前の有力家臣として領内の境界争いを仲介した。天神山城の戦い後は宇喜多直家に従い宿老となり、白石城など旧浦上領の城郭普請を指揮した。</t>
  </si>
  <si>
    <t>別名：明石景親。浦上→宇喜多</t>
  </si>
  <si>
    <t>明石|全登</t>
  </si>
  <si>
    <t>あかし|てるずみ</t>
  </si>
  <si>
    <t>明石全登</t>
  </si>
  <si>
    <t>宇喜多秀家の重臣。キリシタン。関ヶ原で西軍として戦い、主家改易後は浪人となった。大坂の陣では豊臣方に加わって戦ったが、落城後の消息は不明。</t>
  </si>
  <si>
    <t>明石行雄の子。浦上→宇喜多</t>
  </si>
  <si>
    <t>伊賀|久隆</t>
  </si>
  <si>
    <t>いが|ひさたか</t>
  </si>
  <si>
    <t>伊賀久隆</t>
  </si>
  <si>
    <t>備前国衆。虎倉城主。松田氏に属したのち宇喜多直家と結び、松田氏を滅ぼした。毛利軍が虎倉城へ攻め寄せると、下加茂で迎撃して破った。</t>
  </si>
  <si>
    <t>遠藤|余市左衛門</t>
  </si>
  <si>
    <t>えんどう|よいちざえもん</t>
  </si>
  <si>
    <t>遠藤余市左衛門</t>
  </si>
  <si>
    <t>浦上→宇喜多</t>
  </si>
  <si>
    <t>遠藤|俊通</t>
  </si>
  <si>
    <t>えんどう|としみち</t>
  </si>
  <si>
    <t>遠藤俊通</t>
  </si>
  <si>
    <t>宇喜多家臣。兄・秀清とともに宇喜多直家の命を受け、美作へ進出していた三村家親を鉄砲で狙撃し、討ち取った。</t>
  </si>
  <si>
    <t>遠藤余市左衛門の子。浦上→宇喜多</t>
  </si>
  <si>
    <t>遠藤|秀清</t>
  </si>
  <si>
    <t>えんどう|ひできよ</t>
  </si>
  <si>
    <t>遠藤秀清</t>
  </si>
  <si>
    <t>宇喜多家臣。弟・俊通とともに直家の命を受け、鉄砲で三村家親を狙撃し暗殺した。功により重用され浮田家久と称した。秀家にも仕え下津井城主となり、備讃瀬戸を守った。</t>
  </si>
  <si>
    <t>大田原|長時</t>
  </si>
  <si>
    <t>おおたわら|ながとき</t>
  </si>
  <si>
    <t>大田原長時</t>
  </si>
  <si>
    <t>浦上家臣。浦上宗景が兄・政宗から独立した当初から宗景を支え、備前東部を担う武将となった。宇喜多直家の離反後は天神山城で抗戦し、のちに宇喜多方へ転じた。</t>
  </si>
  <si>
    <t>岡|家利</t>
  </si>
  <si>
    <t>おか|いえとし</t>
  </si>
  <si>
    <t>岡家利</t>
  </si>
  <si>
    <t>宇喜多家重臣。直家・秀家に仕え、備中高松城攻めにも従った。秀家の命で宇喜多堤を築き、八ヶ郷用水を開削して新田開発を進めた。文禄の役では朝鮮へ渡った。</t>
  </si>
  <si>
    <t>別名：岡利勝</t>
  </si>
  <si>
    <t>岡|家俊</t>
  </si>
  <si>
    <t>岡家俊</t>
  </si>
  <si>
    <t>宇喜多家臣。岡家利の子。朝鮮出兵中に庭瀬城主を継いだ。宇喜多家の内紛で蟄居し、関ヶ原後は徳川家康に仕えた。大坂の陣後、豊臣方についた長男に連座して切腹した。</t>
  </si>
  <si>
    <t>岡家利の子。宇喜多→徳川</t>
  </si>
  <si>
    <t>長船|貞親</t>
  </si>
  <si>
    <t>おさふね|さだちか</t>
  </si>
  <si>
    <t>長船貞親</t>
  </si>
  <si>
    <t>長船|綱直</t>
  </si>
  <si>
    <t>おさふね|つななお</t>
  </si>
  <si>
    <t>長船綱直</t>
  </si>
  <si>
    <t>宇喜多家臣。長船貞親の子。宇喜多領の検地では戸川達安・岡家利と並び、配下の家臣を通じて帳簿を村へ打ち渡した。</t>
  </si>
  <si>
    <t>長船貞親の子。浦上→宇喜多</t>
  </si>
  <si>
    <t>長船|定行</t>
  </si>
  <si>
    <t>おさふね|さだゆき</t>
  </si>
  <si>
    <t>長船定行</t>
  </si>
  <si>
    <t>宇喜多家臣。二万四千八十四石を領する大身で、家中の有力寄親として一組を率いた。配下に九十五人の与力を抱え、組全体の知行は四万二千石余に達した。</t>
  </si>
  <si>
    <t>菅納|家晴</t>
  </si>
  <si>
    <t>かんの|いえはる</t>
  </si>
  <si>
    <t>菅納家晴</t>
  </si>
  <si>
    <t>富川|秀安</t>
  </si>
  <si>
    <t>とがわ|ひでやす</t>
  </si>
  <si>
    <t>富川秀安</t>
  </si>
  <si>
    <t>宇喜多家臣。本姓は富川、のちに戸川氏を称した。直家の東美作進出では林野城に入り、地域支配を担った。中国国分け後は常山城主となり、児島の要地を守った。</t>
  </si>
  <si>
    <t>戸川|達安</t>
  </si>
  <si>
    <t>とがわ|みちやす</t>
  </si>
  <si>
    <t>戸川達安</t>
  </si>
  <si>
    <t>宇喜多家臣。常山城主。秀家の重臣だったが家中騒動で主家を離れた。関ヶ原では東軍に属して戦功を挙げ、戦後は備中庭瀬二万九千二百石を与えられ庭瀬藩を立てた。</t>
  </si>
  <si>
    <t>富川秀安の子</t>
  </si>
  <si>
    <t>沼本|房家</t>
  </si>
  <si>
    <t>ぬまもと|ふさいえ</t>
  </si>
  <si>
    <t>沼本房家</t>
  </si>
  <si>
    <t>浦上家臣。美作弓削荘の国衆。菅納氏と弓削衆を率い、宇喜多直家が宗景に背くと宇喜多方へ転じた。築城普請を直家に賞され、毛利氏との決裂後は備中加茂城攻めに加わった。</t>
  </si>
  <si>
    <t>延原|景能</t>
  </si>
  <si>
    <t>のぶはら|かげよし</t>
  </si>
  <si>
    <t>延原景能</t>
  </si>
  <si>
    <t>浦上家臣。宗景の重臣。備前の境界争いでは家臣六名の筆頭として仲裁に加わった。のちに宇喜多直家へ転じ、美作三星城を攻略した。</t>
  </si>
  <si>
    <t>花房|職忠</t>
  </si>
  <si>
    <t>はなぶさ|もとただ</t>
  </si>
  <si>
    <t>花房職忠</t>
  </si>
  <si>
    <t>花房|職治</t>
  </si>
  <si>
    <t>はなぶさ|もとはる</t>
  </si>
  <si>
    <t>花房職治</t>
  </si>
  <si>
    <t>花房職忠の子</t>
  </si>
  <si>
    <t>花房|職勝</t>
  </si>
  <si>
    <t>はなぶさ|もとかつ</t>
  </si>
  <si>
    <t>花房職勝</t>
  </si>
  <si>
    <t>花房職治の子</t>
  </si>
  <si>
    <t>花房|職秀</t>
  </si>
  <si>
    <t>はなぶさ|もとひで</t>
  </si>
  <si>
    <t>花房職秀</t>
  </si>
  <si>
    <t>宇喜多家臣。備中高松城攻めで堤南側に布陣。岩屋城接収では周囲約6.5kmの付城群を築き、城を完全包囲した。のちに家康に仕え、関ヶ原・大坂の陣に従軍した。</t>
  </si>
  <si>
    <t>花房職勝の子。明石→宇喜多→徳川</t>
  </si>
  <si>
    <t>花房|正定</t>
  </si>
  <si>
    <t>はなぶさ|まささだ</t>
  </si>
  <si>
    <t>花房正定</t>
  </si>
  <si>
    <t>花房|正幸</t>
  </si>
  <si>
    <t>はなぶさ|まさゆき</t>
  </si>
  <si>
    <t>花房正幸</t>
  </si>
  <si>
    <t>花房正定の子。播磨から備前へ移り、宇喜多直家に仕えた。子の正成は宇喜多秀家の重臣。</t>
  </si>
  <si>
    <t>花房正定の子。赤松→浦上→宇喜多</t>
  </si>
  <si>
    <t>花房|正成</t>
  </si>
  <si>
    <t>はなぶさ|まさなり</t>
  </si>
  <si>
    <t>花房正成</t>
  </si>
  <si>
    <t>宇喜多家臣。家老。直家・秀家に仕え、秀家期には四人の長臣の一人として家政を処理した。関ヶ原後は家康に召し出され、備中五千石を与えられた。</t>
  </si>
  <si>
    <t>花房正幸の子。赤松→浦上→宇喜多</t>
  </si>
  <si>
    <t>江馬|時経</t>
  </si>
  <si>
    <t>えま|ときつね</t>
  </si>
  <si>
    <t>江馬時経</t>
  </si>
  <si>
    <t>飛騨国衆。高原郷の江馬氏当主。石神谷を居館とし、白山神社を再興した。</t>
  </si>
  <si>
    <t>江馬|時盛</t>
  </si>
  <si>
    <t>えま|ときもり</t>
  </si>
  <si>
    <t>江馬時盛</t>
  </si>
  <si>
    <t>飛騨高原郷の国衆。江馬氏当主。古川盆地へ進出し姉小路氏を破った。武田軍の飛騨侵攻では武田方につき、上杉方の嫡子・輝盛らと対立。武田軍撤退後は上杉輝虎と和睦した。</t>
  </si>
  <si>
    <t>江馬時経の子</t>
  </si>
  <si>
    <t>江馬|輝盛</t>
  </si>
  <si>
    <t>えま|てるもり</t>
  </si>
  <si>
    <t>江馬輝盛</t>
  </si>
  <si>
    <t>飛騨高原郷の国衆。高原諏訪城主。父・時盛と対立して上杉氏と結んだ。信長の死後、飛騨支配を争い姉小路頼綱に決戦を挑むが、八日町で敗死。居城も陥落した。</t>
  </si>
  <si>
    <t>江馬時盛の子</t>
  </si>
  <si>
    <t>江馬|時政</t>
  </si>
  <si>
    <t>えま|ときまさ</t>
  </si>
  <si>
    <t>江馬時政</t>
  </si>
  <si>
    <t>飛騨高原郷の国衆。輝盛の子。父の討死後に江馬氏を継いだ。佐々成政勢に高原の城を攻められ明け渡し、岩屋堂へ籠った。</t>
  </si>
  <si>
    <t>江馬輝盛の子</t>
  </si>
  <si>
    <t>江馬|貞盛</t>
  </si>
  <si>
    <t>えま|さだもり</t>
  </si>
  <si>
    <t>江馬貞盛</t>
  </si>
  <si>
    <t>江馬氏一族。時盛の子。兄・輝盛による家督奪取後、身の危険を避けて家臣と能登を目指した。笈破で大風雪に遭い、村人の家へ助けられたが凍死した。</t>
  </si>
  <si>
    <t>江馬時盛の次男</t>
  </si>
  <si>
    <t>江馬|信盛</t>
  </si>
  <si>
    <t>えま|のぶもり</t>
  </si>
  <si>
    <t>江馬信盛</t>
  </si>
  <si>
    <t>飛騨江馬氏。時盛の子。父が武田氏へ降ると人質として甲斐へ赴き、武田家臣となった。父から家督継承を望まれたが辞退し、のちに高天神城の守備に加わった。</t>
  </si>
  <si>
    <t>江馬時盛の三男。武田に人質に行く</t>
  </si>
  <si>
    <t>麻生野|直盛</t>
  </si>
  <si>
    <t>あそや|なおもり</t>
  </si>
  <si>
    <t>麻生野直盛</t>
  </si>
  <si>
    <t>江馬氏一族。江馬時経の次男。麻生野に分城を築いて居住し、麻生野氏を称した。宇佐八幡宮を勧請し、麻生野の開墾にも携わった。</t>
  </si>
  <si>
    <t>江馬時経の次男</t>
  </si>
  <si>
    <t>麻生野|慶盛</t>
  </si>
  <si>
    <t>あそや|よしもり</t>
  </si>
  <si>
    <t>麻生野慶盛</t>
  </si>
  <si>
    <t>麻生野直盛の子</t>
  </si>
  <si>
    <t>麻生野|家頼</t>
  </si>
  <si>
    <t>あそや|いえより</t>
  </si>
  <si>
    <t>麻生野家頼</t>
  </si>
  <si>
    <t>麻生野慶盛の子</t>
  </si>
  <si>
    <t>麻生野|養慶</t>
  </si>
  <si>
    <t>あそや|ようけい</t>
  </si>
  <si>
    <t>麻生野養慶</t>
  </si>
  <si>
    <t>飛騨麻生野氏。麻生野慶盛の次男。越中舟倉の真言宗泰立寺で出家して養慶と号し、金森氏の命で名張一之宮の別当となった。大衆院を称し、一之宮の祭祀を担った。</t>
  </si>
  <si>
    <t>麻生野慶盛の子。麻生野→金森</t>
  </si>
  <si>
    <t>河上|某</t>
  </si>
  <si>
    <t>かわかみ|なにがし</t>
  </si>
  <si>
    <t>河上某</t>
  </si>
  <si>
    <t>河上氏一門連結用</t>
  </si>
  <si>
    <t>河上|定次</t>
  </si>
  <si>
    <t>かわかみ|さだつぐ</t>
  </si>
  <si>
    <t>河上定次</t>
  </si>
  <si>
    <t>江馬氏家臣。河上強内。上杉氏との取次を務めた。謙信の能登出兵時には江馬輝盛への連絡を任され、信長の加賀出兵の風聞と輝盛の協力姿勢を河田長親へ伝えた。</t>
  </si>
  <si>
    <t>河上某の子孫</t>
  </si>
  <si>
    <t>河上|富春</t>
  </si>
  <si>
    <t>かわかみ|とみはる</t>
  </si>
  <si>
    <t>河上富春</t>
  </si>
  <si>
    <t>河上|富信</t>
  </si>
  <si>
    <t>かわかみ|とみのぶ</t>
  </si>
  <si>
    <t>河上富信</t>
  </si>
  <si>
    <t>江馬家臣。越中新川中地山城代。江馬輝盛の越中進出に従い、中地山城を預かった。輝盛が上杉謙信に協力して越中で活動する際、その前進拠点を守った。</t>
  </si>
  <si>
    <t>河上富春の子</t>
  </si>
  <si>
    <t>吉村|政元</t>
  </si>
  <si>
    <t>よしむら|まさもと</t>
  </si>
  <si>
    <t>吉村政元</t>
  </si>
  <si>
    <t>吉村|政延</t>
  </si>
  <si>
    <t>よしむら|まさのぶ</t>
  </si>
  <si>
    <t>吉村政延</t>
  </si>
  <si>
    <t>吉村政元の子</t>
  </si>
  <si>
    <t>大内|政弘</t>
  </si>
  <si>
    <t>おおうち|まさひろ</t>
  </si>
  <si>
    <t>大内政弘</t>
  </si>
  <si>
    <t>大内|義興</t>
  </si>
  <si>
    <t>おおうち|よしおき</t>
  </si>
  <si>
    <t>大内義興</t>
  </si>
  <si>
    <t>大内政弘の子</t>
  </si>
  <si>
    <t>大内|義隆</t>
  </si>
  <si>
    <t>おおうち|よしたか</t>
  </si>
  <si>
    <t>大内義隆</t>
  </si>
  <si>
    <t>大内氏当主。北九州へ勢力を広げ、日明貿易の利権を握った。学問・文芸を保護して山口の文化を栄えさせ、ザビエルに布教を許可。陶隆房の謀反で大寧寺へ追われ自害した。</t>
  </si>
  <si>
    <t>大内義興の子</t>
  </si>
  <si>
    <t>大内|高弘</t>
  </si>
  <si>
    <t>おおうち|たかひろ</t>
  </si>
  <si>
    <t>大内高弘</t>
  </si>
  <si>
    <t>大内|輝弘</t>
  </si>
  <si>
    <t>おおうち|てるひろ</t>
  </si>
  <si>
    <t>大内輝弘</t>
  </si>
  <si>
    <t>大内高弘の子。大内氏滅亡後は大友宗麟の庇護を受けた。大内氏再興を掲げて周防へ侵攻し山口へ入ったが、高嶺城を落とせず毛利軍の反撃を受け、茶臼山で自害した。</t>
  </si>
  <si>
    <t>大内高弘の子。大内→大友</t>
  </si>
  <si>
    <t>青景|隆著</t>
  </si>
  <si>
    <t>あおかげ|たかあきら</t>
  </si>
  <si>
    <t>青景隆著</t>
  </si>
  <si>
    <t>大内家臣。奉行人。杉興重・飯田隆言・陶隆満らとともに、筑前筑紫村で勝利した黒川隆尚の戦功を賞する義隆の御書と太刀の送付を取り次いだ。</t>
  </si>
  <si>
    <t>麻生|隆守</t>
  </si>
  <si>
    <t>あそう|たかもり</t>
  </si>
  <si>
    <t>麻生隆守</t>
  </si>
  <si>
    <t>筑前の国衆。岡城主。麻生家延の後裔として吉木一帯を治めたが、瓜生貞延の攻撃を受けて居城を失った。</t>
  </si>
  <si>
    <t>天野|興定</t>
  </si>
  <si>
    <t>あまの|おきさだ</t>
  </si>
  <si>
    <t>天野興定</t>
  </si>
  <si>
    <t>安芸志和東の国衆・天野氏当主。米山城に拠り、尼子方へ転じたが大内軍の攻撃を受け、和議して大内方へ復帰した。その後、生城山城を築いて本拠とした。</t>
  </si>
  <si>
    <t>大内→尼子→大内</t>
  </si>
  <si>
    <t>天野|隆綱</t>
  </si>
  <si>
    <t>あまの|たかつな</t>
  </si>
  <si>
    <t>天野隆綱</t>
  </si>
  <si>
    <t>安芸の国衆。生城山天野氏当主。大内義隆を廃する計画を陶隆房から告げられ、協力を求められた。のちに毛利元就・隆元の勧誘を受け毛利方へ帰服し、志芳荘の地を寄進した。</t>
  </si>
  <si>
    <t>天野興定の子。大内→毛利</t>
  </si>
  <si>
    <t>飯田|興秀</t>
  </si>
  <si>
    <t>いいだ|おきひで</t>
  </si>
  <si>
    <t>飯田興秀</t>
  </si>
  <si>
    <t>大内家臣。奉行人。筑前御笠郡代。岩屋城に在城して少弐・大友氏との戦いに備えた。弓馬など武家故実にも通じ、小城・三津山陣で籠手田定経に故実を伝えた。</t>
  </si>
  <si>
    <t>相良|武任</t>
  </si>
  <si>
    <t>さがら|たけとう</t>
  </si>
  <si>
    <t>相良武任</t>
  </si>
  <si>
    <t>大内家臣。義隆の奉行人。文治派を代表して家政を処理し、陶隆房らと対立。謀反の動きを「相良武任申状」で義隆へ訴えたが、大寧寺の変で筑前へ逃れ陶方に討たれた。</t>
  </si>
  <si>
    <t>杉|興運</t>
  </si>
  <si>
    <t>すぎ|おきかず</t>
  </si>
  <si>
    <t>杉興運</t>
  </si>
  <si>
    <t>大内家臣。筑前守護代。義隆の命で少弐氏討伐軍を率いたが田手畷で敗れた。高鳥居城を拠点に筑前を管轄し、大寧寺の変後は陶晴賢に討たれた。</t>
  </si>
  <si>
    <t>豊後守家</t>
  </si>
  <si>
    <t>杉|重矩</t>
  </si>
  <si>
    <t>すぎ|しげのり</t>
  </si>
  <si>
    <t>杉重矩</t>
  </si>
  <si>
    <t>大内家臣。義隆の奉行人。貫隆仲・内藤興盛らと政務を処理し、宗像氏の相論では鍋寿丸被官への土貢催促停止を伝えた。義隆の死後は陶晴賢と対立し、大崎に蟄居した。</t>
  </si>
  <si>
    <t>大内</t>
  </si>
  <si>
    <t>杉|重輔</t>
  </si>
  <si>
    <t>すぎ|しげすけ</t>
  </si>
  <si>
    <t>杉重輔</t>
  </si>
  <si>
    <t>大内家臣。厳島で陶晴賢が敗死すると若山城を攻め、陶長房を龍文寺で自害に追い込んだ。豊前では長副十三町を恵良秀盛へ打ち渡させ、のちに内藤隆世と争った。</t>
  </si>
  <si>
    <t>杉重矩の子。大内</t>
  </si>
  <si>
    <t>杉|重良</t>
  </si>
  <si>
    <t>すぎ|しげよし</t>
  </si>
  <si>
    <t>杉重良</t>
  </si>
  <si>
    <t>毛利家臣。豊前松山城主。幼少のため天野隆重らの補佐を受け、大友氏との度重なる攻防で城を守った。のちに毛利氏を離れて大友氏に属し、蓑島で高橋・長野勢と戦った。</t>
  </si>
  <si>
    <t>杉重輔の子。大内→毛利→大友</t>
  </si>
  <si>
    <t>問田|隆盛</t>
  </si>
  <si>
    <t>といだ|たかもり</t>
  </si>
  <si>
    <t>問田隆盛</t>
  </si>
  <si>
    <t>大内家臣。問田氏当主。大内氏一門の重臣として、主家の氏寺・氷上山興隆寺を担当し、安芸国東西条の福成寺寺務を取り次いだ。</t>
  </si>
  <si>
    <t>内藤|興盛</t>
  </si>
  <si>
    <t>ないとう|おきもり</t>
  </si>
  <si>
    <t>内藤興盛</t>
  </si>
  <si>
    <t>大内家臣。義興・義隆二代に仕え、長門守護代として領国統治を担った。娘を義隆の養女として毛利隆元に嫁がせる。大寧寺の変では陶隆房に味方し、のちに義長に仕えた。</t>
  </si>
  <si>
    <t>平賀|隆宗</t>
  </si>
  <si>
    <t>ひらが|たかむね</t>
  </si>
  <si>
    <t>平賀隆宗</t>
  </si>
  <si>
    <t>安芸国衆。平賀氏当主。頭崎城主。大内義隆に従い神辺城攻めに出陣したが、陣中で病没。義隆は小早川隆保を平賀家の養子とし、跡を継がせた。</t>
  </si>
  <si>
    <t>弘中|隆兼</t>
  </si>
  <si>
    <t>ひろなか|たかかね</t>
  </si>
  <si>
    <t>弘中隆兼</t>
  </si>
  <si>
    <t>大内家臣。安芸守護代。陶晴賢に従い、厳島出兵では渡海に反対したが容れられず出陣した。厳島の戦いで敗れると山中へ退いて抵抗を続け、最後は子とともに自害した。</t>
  </si>
  <si>
    <t>宗像|正氏</t>
  </si>
  <si>
    <t>むなかた|まさうじ</t>
  </si>
  <si>
    <t>宗像正氏</t>
  </si>
  <si>
    <t>宗像大宮司。大内家臣。義興の命で安芸大野城攻めに参加し、奉行人として家政を処理した。義隆から一字を受け黒川隆尚と称し、大内氏一族に列した。</t>
  </si>
  <si>
    <t>冷泉|隆豊</t>
  </si>
  <si>
    <t>れいぜい|たかとよ</t>
  </si>
  <si>
    <t>冷泉隆豊</t>
  </si>
  <si>
    <t>大内家臣。大内水軍の将として活動し、安芸銀山城を守った。義隆に近侍し、陶晴賢の挙兵時には主君とともに大寧寺へ退く。義隆を介錯したのち自害した。</t>
  </si>
  <si>
    <t>冷泉|元豊</t>
  </si>
  <si>
    <t>れいぜい|もととよ</t>
  </si>
  <si>
    <t>冷泉元豊</t>
  </si>
  <si>
    <t>毛利家臣。冷泉隆豊の子。大寧寺の変後に平賀弘保を頼って逃れ、のちに毛利氏へ仕えた。防長統一に協力し、水軍を率いて豊前柳ヶ浦で大友軍と戦った。</t>
  </si>
  <si>
    <t>冷泉隆豊の子。大内→毛利</t>
  </si>
  <si>
    <t>冷泉|元満</t>
  </si>
  <si>
    <t>れいぜい|もとみつ</t>
  </si>
  <si>
    <t>冷泉元満</t>
  </si>
  <si>
    <t>毛利家臣。冷泉隆豊の子。兄・元豊の戦死後に家督を継承。水軍を率いて九州・四国・紀伊へ出陣し、淡路岩屋城も守備した。朝鮮出兵では蔚山の戦いに加わった。</t>
  </si>
  <si>
    <t>陶|興房</t>
  </si>
  <si>
    <t>すえ|おきふさ</t>
  </si>
  <si>
    <t>陶興房</t>
  </si>
  <si>
    <t>大内家臣。周防守護代。義興に従って上洛し、船岡山で戦功を挙げた。帰国後は尼子氏から東西条を奪回し鏡山城を廃した。義隆の代には九州で少弐氏攻略に加わった。</t>
  </si>
  <si>
    <t>陶|隆房</t>
  </si>
  <si>
    <t>すえ|たかふさ</t>
  </si>
  <si>
    <t>陶隆房</t>
  </si>
  <si>
    <t>daimyo:0|晴賢:0|はるかた</t>
  </si>
  <si>
    <t>大内家臣。周防守護代。郡山城を囲む尼子軍を大内軍の総大将として撃退。のちに義隆を自害に追い込み大内義長を擁立して実権を握った。元就と厳島で戦い敗れて自害した。</t>
  </si>
  <si>
    <t>陶興房の養子。別名：陶晴賢</t>
  </si>
  <si>
    <t>江良|房栄</t>
  </si>
  <si>
    <t>えら|ふさひで</t>
  </si>
  <si>
    <t>江良房栄</t>
  </si>
  <si>
    <t>陶家臣。大寧寺の変で宮川甲斐守と別働隊を率い、防府口から山口へ侵攻した。変後は天野隆綱へ義隆父子の死を報じ、奉行人として家政を処理した。</t>
  </si>
  <si>
    <t>大崎|教兼</t>
  </si>
  <si>
    <t>おおさき|のりかね</t>
  </si>
  <si>
    <t>大崎教兼</t>
  </si>
  <si>
    <t>大崎|政兼</t>
  </si>
  <si>
    <t>おおさき|まさかね</t>
  </si>
  <si>
    <t>大崎政兼</t>
  </si>
  <si>
    <t>大崎教兼の子</t>
  </si>
  <si>
    <t>大崎|義兼</t>
  </si>
  <si>
    <t>おおさき|よしかね</t>
  </si>
  <si>
    <t>大崎義兼</t>
  </si>
  <si>
    <t>大崎政兼の子</t>
  </si>
  <si>
    <t>大崎|義直</t>
  </si>
  <si>
    <t>おおさき|よしなお</t>
  </si>
  <si>
    <t>大崎義直</t>
  </si>
  <si>
    <t>大崎義兼の次男。奥州探題として陸奥大崎五郡を領した。家臣の反乱を伊達稙宗の援軍で鎮圧し、以後は伊達氏に従属しつつ大崎領を治めた。</t>
  </si>
  <si>
    <t>大崎義兼の子</t>
  </si>
  <si>
    <t>大崎|義隆</t>
  </si>
  <si>
    <t>おおさき|よしたか</t>
  </si>
  <si>
    <t>大崎義隆</t>
  </si>
  <si>
    <t>奥州探題。名生城主。大崎義直の子。内乱に乗じた伊達政宗と抗争し、のちに政宗の軍事指揮下に入った。小田原征伐に参陣しなかったため、秀吉に領地五郡を没収された。</t>
  </si>
  <si>
    <t>大崎義直の子</t>
  </si>
  <si>
    <t>高清水|直堅</t>
  </si>
  <si>
    <t>たかしみず|なおかた</t>
  </si>
  <si>
    <t>高清水直堅</t>
  </si>
  <si>
    <t>大崎氏一門。大崎義兼の子。大崎氏の分家・高泉家に入婿し、高清水を領した。天文年間に高清水城を築いて本拠とした。</t>
  </si>
  <si>
    <t>大崎義兼の子、高清水定家の養子</t>
  </si>
  <si>
    <t>高清水|高景</t>
  </si>
  <si>
    <t>たかしみず|たかかげ</t>
  </si>
  <si>
    <t>高清水高景</t>
  </si>
  <si>
    <t>高清水直堅の子。大崎→伊達</t>
  </si>
  <si>
    <t>百々|直孝</t>
  </si>
  <si>
    <t>どど|なおたか</t>
  </si>
  <si>
    <t>百々直孝</t>
  </si>
  <si>
    <t>百々|隆元</t>
  </si>
  <si>
    <t>どど|たかもと</t>
  </si>
  <si>
    <t>百々隆元</t>
  </si>
  <si>
    <t>大崎家臣。百々城主。大崎合戦では新井田隆景方に属し、古川隆忠らとともに師山城を守って伊達軍に抗戦した。大崎氏滅亡後も抗戦したが、伊達政宗の軍勢に討たれた。</t>
  </si>
  <si>
    <t>百々直孝の子</t>
  </si>
  <si>
    <t>高清水|定家</t>
  </si>
  <si>
    <t>たかしみず|さだいえ</t>
  </si>
  <si>
    <t>高清水定家</t>
  </si>
  <si>
    <t>磯田|兼継</t>
  </si>
  <si>
    <t>いそだ|かねつぐ</t>
  </si>
  <si>
    <t>磯田兼継</t>
  </si>
  <si>
    <t>大崎家臣。磯田城主。岩出山城主の氏家氏一族で磯田氏を称した。奥州仕置で主家が改易され所領を失うが、のちに伊達政宗に仕えた。</t>
  </si>
  <si>
    <t>氏家家臣</t>
  </si>
  <si>
    <t>一栗|放牛</t>
  </si>
  <si>
    <t>いちくり|ほうぎゅう</t>
  </si>
  <si>
    <t>一栗放牛</t>
  </si>
  <si>
    <t>大崎家臣。一栗城主。出家後、大崎氏改易を経て葛西・大崎一揆へ加わり、孫・高春とともに佐沼城に籠城した。敗勢となると高春を逃がし、自らは城に残って討死した。</t>
  </si>
  <si>
    <t>一栗|某</t>
  </si>
  <si>
    <t>いちくり|なにがし</t>
  </si>
  <si>
    <t>一栗某</t>
  </si>
  <si>
    <t>一栗放牛の子</t>
  </si>
  <si>
    <t>一栗|高春</t>
  </si>
  <si>
    <t>いちくり|たかはる</t>
  </si>
  <si>
    <t>一栗高春</t>
  </si>
  <si>
    <t>大崎家臣。一栗城主。葛西・大崎一揆で伊達政宗の鎮圧軍に抗戦した。のちに最上義光に仕え、添川楯主・鶴ヶ岡城番を務めた。</t>
  </si>
  <si>
    <t>一栗某の子。大崎→最上</t>
  </si>
  <si>
    <t>一迫|隆真</t>
  </si>
  <si>
    <t>いちはさま|たかざね</t>
  </si>
  <si>
    <t>一迫隆真</t>
  </si>
  <si>
    <t>大崎家臣。真坂城最後の城主。狩野氏の一族で一迫氏を称した。大崎氏の内紛では氏家吉継らとともに伊達政宗方についた。奥州仕置で所領を失い、真坂城を退いた。</t>
  </si>
  <si>
    <t>氏家|隆継</t>
  </si>
  <si>
    <t>うじいえ|たかつぐ</t>
  </si>
  <si>
    <t>氏家隆継</t>
  </si>
  <si>
    <t>大崎家臣。主君・大崎義隆の名生城移転後、家中の内紛で同城を占拠して籠城した。これが伊達氏の介入を招き、大崎合戦の遠因となった。</t>
  </si>
  <si>
    <t>氏家|吉継</t>
  </si>
  <si>
    <t>うじいえ|よしつぐ</t>
  </si>
  <si>
    <t>氏家吉継</t>
  </si>
  <si>
    <t>大崎家臣。氏家氏当主。岩出山を拠点とし、大崎氏衰退期に伊達政宗と交渉を重ねて岩出山を警固した。のちに城を明け渡した。</t>
  </si>
  <si>
    <t>氏家隆継の子</t>
  </si>
  <si>
    <t>笠原|隆治</t>
  </si>
  <si>
    <t>かさはら|たかはる</t>
  </si>
  <si>
    <t>笠原隆治</t>
  </si>
  <si>
    <t>笠原|隆親</t>
  </si>
  <si>
    <t>かさはら|たかちか</t>
  </si>
  <si>
    <t>笠原隆親</t>
  </si>
  <si>
    <t>1590:笠原:0|かさはら|0</t>
  </si>
  <si>
    <t>大崎家臣。宮崎城主。笠原氏九代当主。葛西・大崎一揆では伊達軍を相手に宮崎城へ籠城して抗戦した。落城後は出羽へ逃れ、のちに楯岡満茂に仕えた。</t>
  </si>
  <si>
    <t>笠原隆治の子。別名：宮崎隆親</t>
  </si>
  <si>
    <t>里見|義成</t>
  </si>
  <si>
    <t>さとみ|よしなり</t>
  </si>
  <si>
    <t>里見義成</t>
  </si>
  <si>
    <t>里見|隆成</t>
  </si>
  <si>
    <t>さとみ|たかなり</t>
  </si>
  <si>
    <t>里見隆成</t>
  </si>
  <si>
    <t>大崎四家老。里見義成の子。大崎→最上</t>
  </si>
  <si>
    <t>里見|隆元</t>
  </si>
  <si>
    <t>さとみ|たかもと</t>
  </si>
  <si>
    <t>里見隆元</t>
  </si>
  <si>
    <t>里見隆成の子。大崎→最上</t>
  </si>
  <si>
    <t>渋谷|隆秀</t>
  </si>
  <si>
    <t>しぶや|たかひで</t>
  </si>
  <si>
    <t>渋谷隆秀</t>
  </si>
  <si>
    <t>大崎四家老</t>
  </si>
  <si>
    <t>渋谷|隆時</t>
  </si>
  <si>
    <t>しぶや|たかとき</t>
  </si>
  <si>
    <t>渋谷隆時</t>
  </si>
  <si>
    <t>大崎家臣。大崎四家老の一人。桑折城を拠点とした渋谷氏を率いた。大崎合戦では中目隆政一族や黒川氏らとともに兵五百で桑折城を守り、侵攻した伊達軍に抗戦した。</t>
  </si>
  <si>
    <t>渋谷隆秀の子</t>
  </si>
  <si>
    <t>新井田|隆景</t>
  </si>
  <si>
    <t>にいだ|たかかげ</t>
  </si>
  <si>
    <t>新井田隆景</t>
  </si>
  <si>
    <t>大崎家臣。新井田城主。里見隆成の次男。大崎義隆の近習として寵遇された。伊場野惣八郎との対立から内紛が起こると、義隆を新井田へ迎え氏家隆継派に対抗した。</t>
  </si>
  <si>
    <t>里見隆成の子</t>
  </si>
  <si>
    <t>仁木|高家</t>
  </si>
  <si>
    <t>につき|たかいえ</t>
  </si>
  <si>
    <t>仁木高家</t>
  </si>
  <si>
    <t>仁木|隆家</t>
  </si>
  <si>
    <t>仁木隆家</t>
  </si>
  <si>
    <t>仁木高家の子</t>
  </si>
  <si>
    <t>四釜|隆秀</t>
  </si>
  <si>
    <t>しかま|たかひで</t>
  </si>
  <si>
    <t>四釜隆秀</t>
  </si>
  <si>
    <t>中目|長政</t>
  </si>
  <si>
    <t>なかのめ|ながまさ</t>
  </si>
  <si>
    <t>中目長政</t>
  </si>
  <si>
    <t>中目|隆政</t>
  </si>
  <si>
    <t>なかのめ|たかまさ</t>
  </si>
  <si>
    <t>中目隆政</t>
  </si>
  <si>
    <t>大崎家臣。大崎四家老の一人。大崎義隆に仕えた。大崎合戦では一族を率いて渋谷隆時や黒川氏らとともに桑折城へ入り、兵五百で城を守り、侵攻した伊達軍に抗戦した。</t>
  </si>
  <si>
    <t>中目長政の子。大崎四家老</t>
  </si>
  <si>
    <t>南条|隆信</t>
  </si>
  <si>
    <t>なんじょう|たかのぶ</t>
  </si>
  <si>
    <t>南条隆信</t>
  </si>
  <si>
    <t>大崎家臣。中新田城代。大崎合戦では伊達政宗の軍勢を城兵と迎え撃って破り、大崎氏の要地を守った。</t>
  </si>
  <si>
    <t>大崎→浪人</t>
  </si>
  <si>
    <t>太田|資清</t>
  </si>
  <si>
    <t>おおた|すけきよ</t>
  </si>
  <si>
    <t>太田資清</t>
  </si>
  <si>
    <t>太田|資長</t>
  </si>
  <si>
    <t>おおた|すけなが</t>
  </si>
  <si>
    <t>太田資長</t>
  </si>
  <si>
    <t>1473:0|道灌:0|どうかん</t>
  </si>
  <si>
    <t>太田資清の子。別名：太田道灌</t>
  </si>
  <si>
    <t>太田|資康</t>
  </si>
  <si>
    <t>おおた|すけやす</t>
  </si>
  <si>
    <t>太田資康</t>
  </si>
  <si>
    <t>太田資長の子</t>
  </si>
  <si>
    <t>太田|資高</t>
  </si>
  <si>
    <t>おおた|すけたか</t>
  </si>
  <si>
    <t>太田資高</t>
  </si>
  <si>
    <t>扇谷上杉家臣。上杉朝興に仕えたが北条氏綱に内応し、江戸城の攻略に協力した。以後は富永・遠山氏とともに江戸城代となり、江戸周辺を支配した。</t>
  </si>
  <si>
    <t>太田資康の子。扇谷上杉→北条</t>
  </si>
  <si>
    <t>太田|康資</t>
  </si>
  <si>
    <t>おおた|やすすけ</t>
  </si>
  <si>
    <t>太田康資</t>
  </si>
  <si>
    <t>北条家臣。葛西城攻略で功を挙げたが、江戸城代・遠山綱景との対立から離反し太田資正・里見義弘と結んだ。第二次国府台合戦で北条氏康と戦い、連合軍は大敗した。</t>
  </si>
  <si>
    <t>太田資高の子。北条→1564里見</t>
  </si>
  <si>
    <t>太田|重正</t>
  </si>
  <si>
    <t>おおた|しげまさ</t>
  </si>
  <si>
    <t>太田重正</t>
  </si>
  <si>
    <t>徳川家臣。後北条氏滅亡後に徳川家康に召し抱えられ、五百石を与えられた。家康の江戸入国に先立つ先発隊に加わり、江戸城の引き渡しに関与した。</t>
  </si>
  <si>
    <t>太田康資の子。北条→1564太田資正→1590徳川</t>
  </si>
  <si>
    <t>太田|資宗</t>
  </si>
  <si>
    <t>おおた|すけむね</t>
  </si>
  <si>
    <t>太田資宗</t>
  </si>
  <si>
    <t>太田重正の子。徳川秀忠・家光に仕え、六人衆・奏者番を歴任。山川・西尾を経て浜松藩主となった。幕命で林羅山と系譜を調査し『寛永諸家系図伝』編纂の総裁を務めた。</t>
  </si>
  <si>
    <t>太田重正の子。徳川</t>
  </si>
  <si>
    <t>太田|輝資</t>
  </si>
  <si>
    <t>おおた|てるすけ</t>
  </si>
  <si>
    <t>太田輝資</t>
  </si>
  <si>
    <t>後北条家臣。兄・康資が北条氏から離反した際も北条方に残り、本郷城を拠点とした。小田原征伐後、徳川家康から仕官を求められたが辞退し、本郷で余生を送った。</t>
  </si>
  <si>
    <t>太田資高の子。北条（太田氏資）家臣</t>
  </si>
  <si>
    <t>太田|資忠</t>
  </si>
  <si>
    <t>おおた|すけただ</t>
  </si>
  <si>
    <t>太田資忠</t>
  </si>
  <si>
    <t>太田資清の子、太田資長の養子</t>
  </si>
  <si>
    <t>太田|資家</t>
  </si>
  <si>
    <t>おおた|すけいえ</t>
  </si>
  <si>
    <t>太田資家</t>
  </si>
  <si>
    <t>太田資忠の子</t>
  </si>
  <si>
    <t>太田|資頼</t>
  </si>
  <si>
    <t>おおた|すけより</t>
  </si>
  <si>
    <t>太田資頼</t>
  </si>
  <si>
    <t>太田資家の子</t>
  </si>
  <si>
    <t>太田|資顕</t>
  </si>
  <si>
    <t>おおた|すけあき</t>
  </si>
  <si>
    <t>太田資顕</t>
  </si>
  <si>
    <t>岩付太田氏当主。岩付城主。北条氏綱に城を奪われ石戸城へ退いたが、渋江氏を破って岩付城を奪回した。河越合戦前後に北条氏康へ帰属し、弟の資正は反北条方に立った。</t>
  </si>
  <si>
    <t>太田資頼の子</t>
  </si>
  <si>
    <t>太田|資正</t>
  </si>
  <si>
    <t>おおた|すけまさ</t>
  </si>
  <si>
    <t>太田資正</t>
  </si>
  <si>
    <t>武蔵岩付城主。扇谷上杉氏から北条氏に属したが離反し、上杉謙信の関東出兵に加わった。子の氏資に岩付城を奪われた後は佐竹氏を頼り、常陸を拠点に北条氏と戦い続けた。</t>
  </si>
  <si>
    <t>太田資頼の子。扇谷上杉→1548北条従属→1561上杉従属→1565～佐竹家臣</t>
  </si>
  <si>
    <t>太田|氏資</t>
  </si>
  <si>
    <t>おおた|うじすけ</t>
  </si>
  <si>
    <t>太田氏資</t>
  </si>
  <si>
    <t>岩槻城主。太田資正の子。北条氏康の娘婿。父・資正を追放し、弟・政景を幽閉して北条氏に従った。上総三船山合戦では北条軍の殿軍を務め、里見勢との激戦で討死した。</t>
  </si>
  <si>
    <t>太田資正の子。1548北条従属→1564北条家臣→討死</t>
  </si>
  <si>
    <t>梶原|政景</t>
  </si>
  <si>
    <t>かじわら|まさかげ</t>
  </si>
  <si>
    <t>梶原政景</t>
  </si>
  <si>
    <t>兄・氏資に幽閉されたが脱出し、父・資正と佐竹義重を頼って常陸へ移った。手這坂で父や真壁久幹とともに小田氏治を破り、のちに小田城主となって六か村を預かった。</t>
  </si>
  <si>
    <t>太田資正の子。1548北条従属→1564佐竹→1600越前結城→1614松平忠直</t>
  </si>
  <si>
    <t>潮田|資忠</t>
  </si>
  <si>
    <t>うしおだ|すけただ</t>
  </si>
  <si>
    <t>潮田資忠</t>
  </si>
  <si>
    <t>岩付太田家臣。寿能城主。太田資正の子。兄・氏資が父を追放して北条氏に従うと、ともに上杉方と戦った。小田原征伐で氏房に従って入城し、子・資勝とともに戦死した。</t>
  </si>
  <si>
    <t>潮田|資勝</t>
  </si>
  <si>
    <t>うしおだ|すけかつ</t>
  </si>
  <si>
    <t>潮田資勝</t>
  </si>
  <si>
    <t>北条家臣。小田原征伐で岩付城主・北条氏房に従い、父・資忠と小田原城へ入った。豊臣方との戦いで父子ともに戦死した。</t>
  </si>
  <si>
    <t>潮田資忠の子</t>
  </si>
  <si>
    <t>潮田|資政</t>
  </si>
  <si>
    <t>うしおだ|すけまさ</t>
  </si>
  <si>
    <t>潮田資政</t>
  </si>
  <si>
    <t>北条家臣。寿能城主・潮田資忠の子。小田原征伐では父と兄の小田原出陣中、寿能城を守った。北条氏滅亡後は太田資武を頼り、徳川家康に召し出されて土井利勝に仕えた。</t>
  </si>
  <si>
    <t>潮田資忠の子。北条→土井利勝</t>
  </si>
  <si>
    <t>太田|資武</t>
  </si>
  <si>
    <t>おおた|すけたけ</t>
  </si>
  <si>
    <t>太田資武</t>
  </si>
  <si>
    <t>佐竹家臣。太田資正の三男。常陸片野城主。九戸政実の乱では秀吉方の軍に加わり、のちに越前の結城秀康に仕えた。大坂夏の陣にも出陣し、秀康の没後も越前松平家に仕えた。</t>
  </si>
  <si>
    <t>太田資正の子。佐竹→1601越前結城→1615松平忠昌</t>
  </si>
  <si>
    <t>佐枝|信宗</t>
  </si>
  <si>
    <t>さえだ|のぶむね</t>
  </si>
  <si>
    <t>佐枝信宗</t>
  </si>
  <si>
    <t>太田家臣。岩付の奉行人。恒岡資宗とともに、水損を受けた井草郷へ堤防修築を命じた。後北条氏支配下では、吉祥寺への香油銭・扶持給の受け渡しを担った。</t>
  </si>
  <si>
    <t>宮城|政業</t>
  </si>
  <si>
    <t>みやぎ|まさなり</t>
  </si>
  <si>
    <t>宮城政業</t>
  </si>
  <si>
    <t>大友|義長</t>
  </si>
  <si>
    <t>おおとも|よしなが</t>
  </si>
  <si>
    <t>大友義長</t>
  </si>
  <si>
    <t>大友|義鑑</t>
  </si>
  <si>
    <t>おおとも|よしあき</t>
  </si>
  <si>
    <t>大友義鑑</t>
  </si>
  <si>
    <t>大友氏当主。大内義隆と北部九州を争い勢場ヶ原で戦い、将軍義晴の仲裁で和睦。明へ交易船を派遣し、義鎮に代えて塩市丸を後継に据えようとして二階崩れの変で殺害された。</t>
  </si>
  <si>
    <t>大友義長の子</t>
  </si>
  <si>
    <t>大友|義鎮</t>
  </si>
  <si>
    <t>おおとも|よししげ</t>
  </si>
  <si>
    <t>大友義鎮</t>
  </si>
  <si>
    <t>1562:0|宗麟:0|そうりん</t>
  </si>
  <si>
    <t>大友氏当主。二階崩れの変後に家督を継ぎ北部九州六国の守護となる。ザビエルに布教を許し南蛮貿易を進め、臼杵城を築く。受洗し、耳川敗戦後は同城で島津軍を迎え撃った。</t>
  </si>
  <si>
    <t>大友義鑑の子。別名：大友宗麟</t>
  </si>
  <si>
    <t>ohtomo_sourin.webp|1562:ohtomo_sourin2.webp</t>
  </si>
  <si>
    <t>大友|義統</t>
  </si>
  <si>
    <t>おおとも|よしむね</t>
  </si>
  <si>
    <t>大友義統</t>
  </si>
  <si>
    <t>大友氏当主。日向で島津勢に大敗し、九州平定後は豊後を安堵された。朝鮮出兵中の戦線離脱で改易。関ヶ原期に旧領回復を図って豊後へ戻るが、石垣原で敗れて降伏した。</t>
  </si>
  <si>
    <t>大友義鎮の子。立花家臣</t>
  </si>
  <si>
    <t>大友|親家</t>
  </si>
  <si>
    <t>おおとも|ちかいえ</t>
  </si>
  <si>
    <t>大友親家</t>
  </si>
  <si>
    <t>1579:田原|0:たばる|0</t>
  </si>
  <si>
    <t>大友一門。宗麟の次男。田原宗家を継ぎ、大友家宿老を務め朝鮮出兵に従軍した。主家改易後は立花宗茂のもとへ移り、細川忠興に仕えた。</t>
  </si>
  <si>
    <t>大友義鎮の子。立花家臣。田原親家</t>
  </si>
  <si>
    <t>大友|親盛</t>
  </si>
  <si>
    <t>おおとも|ちかもり</t>
  </si>
  <si>
    <t>大友親盛</t>
  </si>
  <si>
    <t>1581:田原|0:たばる|0</t>
  </si>
  <si>
    <t>大友宗麟の三男。田原親賢の養子となり田原家を継いだ。戸次川・文禄の役に従軍し、大友家改易後は豊前細川氏に仕えた。</t>
  </si>
  <si>
    <t>大友義鎮の子、田原親賢の養子。別名：田原親盛</t>
  </si>
  <si>
    <t>大内|義長</t>
  </si>
  <si>
    <t>おおうち|よしなが</t>
  </si>
  <si>
    <t>大内義長</t>
  </si>
  <si>
    <t>大内氏最後の当主。陶晴賢の擁立で家督を継ぎ、晴賢と吉見正頼を攻めて和睦。捕虜中国人を明へ送還し使節も派遣。晴賢敗死後、毛利氏に追われ長福寺で自害した。</t>
  </si>
  <si>
    <t>大友義鑑の子、大内義隆の養子</t>
  </si>
  <si>
    <t>菊池|義武</t>
  </si>
  <si>
    <t>きくち|よしたけ</t>
  </si>
  <si>
    <t>菊池義武</t>
  </si>
  <si>
    <t>菊池氏当主。菊池武包を追放して肥後守護となるが、兄・大友義鑑と対立し八代へ退いた。義鑑没後、隈本城で再挙兵するも義鎮軍に敗れ、豊後で捕らえられて自害した。</t>
  </si>
  <si>
    <t>大友義長の子。大友→菊池</t>
  </si>
  <si>
    <t>麻生|鎮里</t>
  </si>
  <si>
    <t>あそう|しげさと</t>
  </si>
  <si>
    <t>麻生鎮里</t>
  </si>
  <si>
    <t>麻生|元重</t>
  </si>
  <si>
    <t>あそう|もとしげ</t>
  </si>
  <si>
    <t>麻生元重</t>
  </si>
  <si>
    <t>筑前国衆。大友宗麟の兵火で焼失した岡田宮の社殿を再興した。</t>
  </si>
  <si>
    <t>一萬田|親泰</t>
  </si>
  <si>
    <t>いちまだ|ちかやす</t>
  </si>
  <si>
    <t>一萬田親泰</t>
  </si>
  <si>
    <t>一萬田|鑑相</t>
  </si>
  <si>
    <t>いちまだ|あきすけ</t>
  </si>
  <si>
    <t>一萬田鑑相</t>
  </si>
  <si>
    <t>大友家臣。一萬田氏一門。高橋鑑種の兄。大友義鑑に仕え、義鑑の没後は宗麟に対する謀反を企てたが発覚した。計画を果たせぬまま殺害された。</t>
  </si>
  <si>
    <t>一萬田親泰の子</t>
  </si>
  <si>
    <t>一萬田|鑑実</t>
  </si>
  <si>
    <t>いちまだ|あきざね</t>
  </si>
  <si>
    <t>一萬田鑑実</t>
  </si>
  <si>
    <t>大友家臣。一萬田鑑相の子。父らの粛清後に家督を継ぎ、菊池義武・秋月文種との戦いや筑前出兵に従軍した。加判衆に列して家政を処理した。</t>
  </si>
  <si>
    <t>一萬田鑑相の子</t>
  </si>
  <si>
    <t>一萬田|鎮実</t>
  </si>
  <si>
    <t>いちまだ|しげさね</t>
  </si>
  <si>
    <t>一萬田鎮実</t>
  </si>
  <si>
    <t>大友家臣。一萬田鑑実の子。宗麟の娘婿。高橋鑑種の反乱鎮圧に従軍し、筑前で毛利軍と戦った。島津氏の豊後侵攻では鳥屋城に籠城し、降伏後に義統の命で自害した。</t>
  </si>
  <si>
    <t>一萬田鑑実の子</t>
  </si>
  <si>
    <t>高橋|鑑種</t>
  </si>
  <si>
    <t>たかはし|あきたね</t>
  </si>
  <si>
    <t>高橋鑑種</t>
  </si>
  <si>
    <t>大友家臣。宝満・岩屋城主。宗麟に仕えたが毛利氏と結んで反乱し、立花鑑載らとともに大友方へ抗戦した。毛利軍撤退後は城を失い豊前小倉城へ移り、同地を拠点とした。</t>
  </si>
  <si>
    <t>臼杵|長景</t>
  </si>
  <si>
    <t>うすき|ながかげ</t>
  </si>
  <si>
    <t>臼杵長景</t>
  </si>
  <si>
    <t>臼杵|鑑続</t>
  </si>
  <si>
    <t>うすき|あきつぐ</t>
  </si>
  <si>
    <t>臼杵鑑続</t>
  </si>
  <si>
    <t>大友家臣。義鑑・義鎮二代の加判衆として国政を担い、志摩郡代を通じて博多支配に関与した。明使・鄭舜功と会見し、秋月文種討伐では吉岡長増らと宗像方へ出陣を促した。</t>
  </si>
  <si>
    <t>臼杵長景の子</t>
  </si>
  <si>
    <t>臼杵|鑑速</t>
  </si>
  <si>
    <t>うすき|あきはや</t>
  </si>
  <si>
    <t>臼杵鑑速</t>
  </si>
  <si>
    <t>大友家臣。宗麟の重臣で、戸次鑑連・吉弘鑑理とともに三老と称された。加判衆として政務を執り、筑前・豊前方面の軍事や毛利氏との外交を担って北部九州支配にあたった。</t>
  </si>
  <si>
    <t>大木|俊光</t>
  </si>
  <si>
    <t>おおき|としみつ</t>
  </si>
  <si>
    <t>大木統光</t>
  </si>
  <si>
    <t>蒲池家臣。大木城主。蒲池鎮漣が龍造寺隆信の招きで肥前へ赴くのを諫めたが容れられず、主君は謀殺された。のちに佐賀へ赴いて追腹を願うも止められ、鍋島直茂に仕えた。</t>
  </si>
  <si>
    <t>加来|統直</t>
  </si>
  <si>
    <t>かく|むねなお</t>
  </si>
  <si>
    <t>加来統直</t>
  </si>
  <si>
    <t>大友家臣。大畑城主。野中鎮兼の攻撃を受けたが城を守り、これを退けた。九州平定後、黒田氏の豊前入国に反発して抵抗した。</t>
  </si>
  <si>
    <t>鹿子木|親員</t>
  </si>
  <si>
    <t>かのこぎ|ちかかず</t>
  </si>
  <si>
    <t>鹿子木親員</t>
  </si>
  <si>
    <t>肥後国衆。隈本城主。菊池義武に協力したが、義武と大友氏の対立後は大友方へ転じた。阿蘇山衆徒と彦山の紛争を仲介し、藤崎八旛宮や大慈寺の復興にも尽力した。</t>
  </si>
  <si>
    <t>菊池→大友</t>
  </si>
  <si>
    <t>蒲池|鑑久</t>
  </si>
  <si>
    <t>かまち|あきひさ</t>
  </si>
  <si>
    <t>蒲池鑑久</t>
  </si>
  <si>
    <t>筑後蒲池氏当主。蒲池治久の子。大友氏に属した。弟・親広の子孫が上蒲池氏、子・鑑盛の子孫が下蒲池氏となった。</t>
  </si>
  <si>
    <t>蒲池|鑑盛</t>
  </si>
  <si>
    <t>かまち|あきもり</t>
  </si>
  <si>
    <t>蒲池鑑盛</t>
  </si>
  <si>
    <t>筑後国衆。蒲池氏当主。柳川城を本拠に大友氏に属し、肥前を追われた龍造寺隆信を領内で保護した。大友氏の日向出兵にも従い、耳川の戦いで討死した。</t>
  </si>
  <si>
    <t>蒲池鑑久の子</t>
  </si>
  <si>
    <t>城井|正房</t>
  </si>
  <si>
    <t>きい|まさふさ</t>
  </si>
  <si>
    <t>城井正房</t>
  </si>
  <si>
    <t>豊前城井氏当主。城井谷を本拠とした。大内氏に属したが、大内氏滅亡後は大友氏に従った。先祖伝来の弓術「艾達の射法」に通じ、将軍・足利義植の御前でこれを披露した。</t>
  </si>
  <si>
    <t>大内→大友</t>
  </si>
  <si>
    <t>城井|長房</t>
  </si>
  <si>
    <t>きい|ながふさ</t>
  </si>
  <si>
    <t>城井長房</t>
  </si>
  <si>
    <t>豊前宇都宮氏当主。正房の子。下野宇都宮氏の内紛に介入し、本家の家督争いを支援した。城井谷を本拠に豊前国衆として勢力を保った。</t>
  </si>
  <si>
    <t>城井正房の子</t>
  </si>
  <si>
    <t>城井|鎮房</t>
  </si>
  <si>
    <t>きい|しげふさ</t>
  </si>
  <si>
    <t>城井鎮房</t>
  </si>
  <si>
    <t>豊前城井谷の国衆。豊臣秀吉の九州平定後に転封を拒み、黒田長政の軍を城井谷で撃退。のちに和睦したが中津城へ招かれ、酒宴の席で黒田方に殺害された。</t>
  </si>
  <si>
    <t>城井長房の子。大内→大友→島津→羽柴</t>
  </si>
  <si>
    <t>木付|鎮直</t>
  </si>
  <si>
    <t>きむら|しげなお</t>
  </si>
  <si>
    <t>木付鎮直</t>
  </si>
  <si>
    <t>大友家臣。木付城主。大友一門。島津軍の豊後侵攻では天然の要害を生かして約二か月籠城し、豊臣方の援軍到着後に反撃して島津勢を退けた。</t>
  </si>
  <si>
    <t>斎藤|鎮実</t>
  </si>
  <si>
    <t>さいとう|しげざね</t>
  </si>
  <si>
    <t>斎藤鎮実</t>
  </si>
  <si>
    <t>大友家臣。宗麟の重臣。家臣へ所領を宛行い、日向遠征では舟生庄衆を率いて佐伯惟教の軍に属し、高城を包囲した。</t>
  </si>
  <si>
    <t>佐伯|惟教</t>
  </si>
  <si>
    <t>さえき|これのり</t>
  </si>
  <si>
    <t>佐伯惟教</t>
  </si>
  <si>
    <t>1577:0|宗天:0|そうてん</t>
  </si>
  <si>
    <t>大友家臣。豊後佐伯氏当主。義鎮への謀反に加担して一族と伊予へ逃れるが、帰参後は加判衆に復帰。日向侵攻では先陣の一人を務め、耳川合戦で子らとともに討死した。</t>
  </si>
  <si>
    <t>佐伯|惟真</t>
  </si>
  <si>
    <t>さえき|これざね</t>
  </si>
  <si>
    <t>佐伯惟真</t>
  </si>
  <si>
    <t>大友家臣。佐伯氏13代当主。惟教の子。父らと日向侵攻に従軍し、高城川原で大友軍が大敗すると、惟教・鎮忠とともに戦死した。</t>
  </si>
  <si>
    <t>佐伯惟教の子</t>
  </si>
  <si>
    <t>佐伯|惟定</t>
  </si>
  <si>
    <t>さえき|これさだ</t>
  </si>
  <si>
    <t>佐伯惟定</t>
  </si>
  <si>
    <t>大友家臣。栂牟礼城主。島津軍の豊後侵攻では堅田合戦でこれを破り、佐伯への侵入を阻止した。大友義統の改易後は佐伯を離れ、伊予の藤堂高虎に仕えた。</t>
  </si>
  <si>
    <t>佐伯惟真の子</t>
  </si>
  <si>
    <t>佐田|隆居</t>
  </si>
  <si>
    <t>さだ|たかおき</t>
  </si>
  <si>
    <t>佐田隆居</t>
  </si>
  <si>
    <t>大友家臣。豊前宇佐郡の国衆。宇佐郡代を務め、馬ヶ岳城番・妙見岳城勤番として豊前の防備にあたった。長野城攻めにも従軍し、配下への知行宛行を行った。</t>
  </si>
  <si>
    <t>佐田|鎮綱</t>
  </si>
  <si>
    <t>さだ|しげつな</t>
  </si>
  <si>
    <t>佐田鎮綱</t>
  </si>
  <si>
    <t>大友家臣。豊前宇佐郡の国衆。上田表で反大友勢と戦い、親類・家中に負傷者を出した。九州平定後も深見の西光寺十三町六反を知行した。</t>
  </si>
  <si>
    <t>佐田隆居の子</t>
  </si>
  <si>
    <t>志賀|親守</t>
  </si>
  <si>
    <t>しが|ちかもり</t>
  </si>
  <si>
    <t>志賀親守</t>
  </si>
  <si>
    <t>大友家臣。岡城主。宗麟・義統の加判衆を務めた。島津氏の豊後侵攻時には宗麟と丹生島城に籠り、防戦した。</t>
  </si>
  <si>
    <t>志賀|親度</t>
  </si>
  <si>
    <t>しが|ちかのり</t>
  </si>
  <si>
    <t>志賀親度</t>
  </si>
  <si>
    <t>大友家臣。岡城主。親守の子。宗麟の加判衆として日向攻めに加わり、長く日向に在陣して島津氏の北上を阻んだ。のちに島津義久へ内通した。</t>
  </si>
  <si>
    <t>志賀親守の子</t>
  </si>
  <si>
    <t>志賀|親次</t>
  </si>
  <si>
    <t>しが|ちかつぐ</t>
  </si>
  <si>
    <t>志賀親次</t>
  </si>
  <si>
    <t>大友家臣。岡城主。親度の子。豊薩合戦で島津軍の三度の攻撃をことごとく撃退し、秀吉に戦功を賞された。キリシタンでもあり、大友家改易後は福島正則らに仕えた。</t>
  </si>
  <si>
    <t>志賀親度の子</t>
  </si>
  <si>
    <t>城|親冬</t>
  </si>
  <si>
    <t>じょう|ちかふゆ</t>
  </si>
  <si>
    <t>城親冬</t>
  </si>
  <si>
    <t>肥後国衆。隈本城主。大友氏に従い菊池義武と戦い、恩賞として飽田・託麻二郡を与えられた。鹿子木氏に代わって隈本を本拠とし、のちに出家して行西と称し徳栄寺を開いた。</t>
  </si>
  <si>
    <t>城|親賢</t>
  </si>
  <si>
    <t>じょう|ちかかた</t>
  </si>
  <si>
    <t>城親賢</t>
  </si>
  <si>
    <t>肥後国衆。隈本城主。城親冬の子。大友氏の支配下で勢力を保つが、耳川敗戦後に島津氏と結び大友氏から離反。のちに龍造寺氏に従い、相良・島津の和睦交渉にもあたった。</t>
  </si>
  <si>
    <t>城親冬の子</t>
  </si>
  <si>
    <t>城|親基</t>
  </si>
  <si>
    <t>じょう|ちかもと</t>
  </si>
  <si>
    <t>城親基</t>
  </si>
  <si>
    <t>城氏一門。城親賢の弟。出田氏を継いで出田一要と称した。親賢の子・久基が幼少のため、その後見となった。</t>
  </si>
  <si>
    <t>高橋|長種</t>
  </si>
  <si>
    <t>たかはし|ながたね</t>
  </si>
  <si>
    <t>高橋長種</t>
  </si>
  <si>
    <t>筑後国衆。高橋城主。大蔵春実を祖とする筑後高橋氏の当主。嗣子に恵まれず、大友氏は名家の断絶を惜しんで一萬田右馬助を迎え、名跡を継がせて高橋鑑種とした。</t>
  </si>
  <si>
    <t>田北|親員</t>
  </si>
  <si>
    <t>たきた|ちかかず</t>
  </si>
  <si>
    <t>田北親員</t>
  </si>
  <si>
    <t>田北|鑑重</t>
  </si>
  <si>
    <t>たきた|あきしげ</t>
  </si>
  <si>
    <t>田北鑑重</t>
  </si>
  <si>
    <t>1566:0|紹鉄:0|しょうてつ</t>
  </si>
  <si>
    <t>大友家臣。田北氏当主。戸次鑑連が毛利勢と争う立花城方面へ援兵を派遣。耳川敗戦後は宗麟に背いて熊牟礼城で挙兵するが、討伐軍に敗れ筑前へ逃れる途中で討たれた。</t>
  </si>
  <si>
    <t>田北親員の子。別名：田北紹鉄</t>
  </si>
  <si>
    <t>田北|鎮周</t>
  </si>
  <si>
    <t>たきた|しげかね</t>
  </si>
  <si>
    <t>田北鎮周</t>
  </si>
  <si>
    <t>大友家臣。田北鑑重の養子。毛利氏との戦いや立花鑑載の反乱鎮圧に従い、加判衆として政務を担った。日向遠征では高城を攻め、耳川で島津軍と戦って討死した。</t>
  </si>
  <si>
    <t>田北親員の子、田北鑑重の養子</t>
  </si>
  <si>
    <t>田尻|鑑種</t>
  </si>
  <si>
    <t>たじり|あきたね</t>
  </si>
  <si>
    <t>田尻鑑種</t>
  </si>
  <si>
    <t>筑後の国衆。鷹尾城主。大友氏に従い、のちに龍造寺氏へ転じて三池鎮実攻めの先陣を務めた。所領を巡って龍造寺氏に反旗を翻し、鷹尾城に籠城して抗戦した。</t>
  </si>
  <si>
    <t>大友→1578龍造寺</t>
  </si>
  <si>
    <t>田原|親宏</t>
  </si>
  <si>
    <t>たばる|ちかひろ</t>
  </si>
  <si>
    <t>田原親宏</t>
  </si>
  <si>
    <t>大友家臣。田原氏当主。国東半島に大勢力を持った。耳川敗戦後、弱体化した大友宗麟へ圧力をかけ旧領を回復し、親貫を養子に迎えて後継者とした。</t>
  </si>
  <si>
    <t>田原親述（未登場）の子、田原親董（未登場）の養子</t>
  </si>
  <si>
    <t>田原|親賢</t>
  </si>
  <si>
    <t>たばる|ちかかた</t>
  </si>
  <si>
    <t>田原親賢</t>
  </si>
  <si>
    <t>1566:0|紹忍:0|じょうにん</t>
  </si>
  <si>
    <t>大友家臣。奈多八幡宮大宮司家の出身。田原親資の養嗣子となった。豊前遠征で軍を率い、妙見岳城督として宇佐・下毛両郡の軍事・行政を統括した。</t>
  </si>
  <si>
    <t>奈多鑑基（未登場）の子、田原親資(親輔)（未登場）の養子。別名：田原紹忍</t>
  </si>
  <si>
    <t>土持|親佐</t>
  </si>
  <si>
    <t>つちもち|ちかすけ</t>
  </si>
  <si>
    <t>土持親佐</t>
  </si>
  <si>
    <t>日向国衆。松尾城主。縣土持氏当主。伊東氏と北日向を争い、夏田・小雨潟で伊東勢を破って門川城を奪還。再び侵攻を受けると門川城主と協力して抗戦した。</t>
  </si>
  <si>
    <t>土持|親成</t>
  </si>
  <si>
    <t>つちもち|ちかなり</t>
  </si>
  <si>
    <t>土持親成</t>
  </si>
  <si>
    <t>日向国衆。松尾城主。平安時代よりの名門である縣土持氏の最盛期を築いた。島津氏と結んで大友氏から離反するも、大友義統率いる大軍の侵攻を受けて敗れ捕縛された。</t>
  </si>
  <si>
    <t>土持親佐の子。国主。大友→島津</t>
  </si>
  <si>
    <t>角隈|石宗</t>
  </si>
  <si>
    <t>つのくま|せきそう</t>
  </si>
  <si>
    <t>角隈石宗</t>
  </si>
  <si>
    <t>大友家臣。軍配者として兵法・軍略を担い、大友宗麟の日向出兵を諫めた。進言が容れられず従軍し、耳川で島津軍と交戦して討死した。</t>
  </si>
  <si>
    <t>入田|親誠</t>
  </si>
  <si>
    <t>にゅうた|ちかざね</t>
  </si>
  <si>
    <t>入田親誠</t>
  </si>
  <si>
    <t>大友家臣。義鑑政権の重臣。二階崩れの変後、義鎮の追討を受け、津賀牟礼城に籠って抗戦した。敗れて肥後へ逃れ、所領は没収されて志賀氏らに分与された。</t>
  </si>
  <si>
    <t>入田|義実</t>
  </si>
  <si>
    <t>にゅうた|よしざね</t>
  </si>
  <si>
    <t>入田義実</t>
  </si>
  <si>
    <t>大友家臣。入田親誠の子。旧領回復の不満から島津氏に内通し、緩木城に一族を集めて籠城。島津家久の取次で島津方へ転じ、豊後侵攻に加勢した。九州平定では薩摩へ退いた。</t>
  </si>
  <si>
    <t>入田親誠の子。大友→島津</t>
  </si>
  <si>
    <t>野中|鎮兼</t>
  </si>
  <si>
    <t>のなか|しげかね</t>
  </si>
  <si>
    <t>野中鎮兼</t>
  </si>
  <si>
    <t>豊前の国衆。長岩城主。下毛郡を支配した。黒田官兵衛の豊前入国に反発して挙兵し、長岩城で抗戦した末に自害した。</t>
  </si>
  <si>
    <t>原|種良</t>
  </si>
  <si>
    <t>はら|たねよし</t>
  </si>
  <si>
    <t>原種良</t>
  </si>
  <si>
    <t>黒田家臣。宝珠山隆倍の子。のちに原姓を称した。黒田二十四騎の一人。関ヶ原の戦いののち如水から知行を預かり、筑前入国後は長政から知行を与えられた。</t>
  </si>
  <si>
    <t>大友→1587黒田</t>
  </si>
  <si>
    <t>原野|恵俊</t>
  </si>
  <si>
    <t>はらの|しげとし</t>
  </si>
  <si>
    <t>原野恵俊</t>
  </si>
  <si>
    <t>蒲池家臣。筑後一ツ木村に住んだ。龍造寺隆信が筑後へ退いた際、主君・蒲池鑑盛の取り計らいで自邸に迎え、隆信を庇護した。</t>
  </si>
  <si>
    <t>蒲池鑑盛家臣</t>
  </si>
  <si>
    <t>本荘|右述</t>
  </si>
  <si>
    <t>ほんじょう|すけのぶ</t>
  </si>
  <si>
    <t>本荘右述</t>
  </si>
  <si>
    <t>大友家臣。義鑑政権の重臣。義鑑の改名をめぐる幕府交渉で京都との連絡にあたり、国東郡の所領還付を執行した。</t>
  </si>
  <si>
    <t>問註所|統景</t>
  </si>
  <si>
    <t>もんぢゅうじょ|むねかげ</t>
  </si>
  <si>
    <t>問註所統景</t>
  </si>
  <si>
    <t>大友家臣。筑後国衆。長岩城主。大友氏の筑後支配が後退する中も長岩城を守り、長岩・松尾城に籠って龍造寺氏らの侵攻を防いだ。秀吉の九州平定まで大友方を支えた。</t>
  </si>
  <si>
    <t>吉岡|長増</t>
  </si>
  <si>
    <t>よしおか|ながます</t>
  </si>
  <si>
    <t>吉岡長増</t>
  </si>
  <si>
    <t>1562:0|宗歓:0|そうかん</t>
  </si>
  <si>
    <t>大友家臣。加判衆。戸次鑑連・吉弘鑑理らと筑前・豊前の軍事・外交を担当した。高橋鑑種の離反後は筑紫氏らへ出陣を促し、北部九州で対毛利戦線の調整にあたった。</t>
  </si>
  <si>
    <t>別名：吉岡宗歓</t>
  </si>
  <si>
    <t>吉岡|鑑興</t>
  </si>
  <si>
    <t>よしおか|あきおき</t>
  </si>
  <si>
    <t>吉岡鑑興</t>
  </si>
  <si>
    <t>大友家臣。吉岡長増の子。宗麟・義統期の加判衆として重臣会議に列し、臼杵鑑速・吉弘鑑理・戸次鑑連らと軍事・領国政務を協議した。</t>
  </si>
  <si>
    <t>吉岡長増の子</t>
  </si>
  <si>
    <t>若林|鎮興</t>
  </si>
  <si>
    <t>わかばやし|しげおき</t>
  </si>
  <si>
    <t>若林鎮興</t>
  </si>
  <si>
    <t>大友家臣。豊後水軍の将。一尺屋の若林氏当主。毛利氏との戦いで警固船大将を務め、大内輝弘の周防上陸を支援。一族の船・屋敷を統括して海上警固を指揮した。</t>
  </si>
  <si>
    <t>若林|統昌</t>
  </si>
  <si>
    <t>わかばやし|むねまさ</t>
  </si>
  <si>
    <t>若林統昌</t>
  </si>
  <si>
    <t>大友家臣。一尺屋の若林水軍を担う。父・鎮興と水軍を率い、島津氏の豊後侵攻ではともに防戦した。朝鮮出兵に従軍し、主家改易後は義統に従い、その後は松平定勝に仕えた。</t>
  </si>
  <si>
    <t>若林鎮興の子。大友→松平定勝</t>
  </si>
  <si>
    <t>立花|鑑光</t>
  </si>
  <si>
    <t>たちばな|あきみつ</t>
  </si>
  <si>
    <t>立花鑑光</t>
  </si>
  <si>
    <t>日田|親賢</t>
  </si>
  <si>
    <t>ひた|ちかかた</t>
  </si>
  <si>
    <t>日田親賢</t>
  </si>
  <si>
    <t>立花|鑑載</t>
  </si>
  <si>
    <t>たちばな|あきとし</t>
  </si>
  <si>
    <t>立花鑑載</t>
  </si>
  <si>
    <t>大友氏別家。筑前立花城主。西大友とよばれた。毛利氏に通じ、高橋鑑種とともに大友宗麟へ反旗を翻した。宗麟の命を受けた戸次鑑連らに攻められ、敗れて自害した。</t>
  </si>
  <si>
    <t>日田親賢の子、立花鑑光の養子</t>
  </si>
  <si>
    <t>立花|親善</t>
  </si>
  <si>
    <t>たちばな|ちかよし</t>
  </si>
  <si>
    <t>立花親善</t>
  </si>
  <si>
    <t>大友家臣。立花鑑載の子。父の滅亡後に逃れて窮し、戸次鑑連に旧領と家名存続を願った。宗麟には許されなかったが、鑑連の取り成しで立花領に居住し、家伝の品を託した。</t>
  </si>
  <si>
    <t>立花鑑載の子</t>
  </si>
  <si>
    <t>戸次|鑑連</t>
  </si>
  <si>
    <t>べっき|あきつら</t>
  </si>
  <si>
    <t>戸次鑑連</t>
  </si>
  <si>
    <t>1563:0|道雪:0|どうせつ/1571:立花|0:たちばな|0</t>
  </si>
  <si>
    <t>大友家臣。宗麟の加判衆。毛利軍との筑前争奪戦で軍を率い、立花鑑載を破って立花城督となった。耳川敗戦後は秋月・龍造寺氏に対抗し、家臣を博多へ派遣して統治した。</t>
  </si>
  <si>
    <t>雷神</t>
  </si>
  <si>
    <t>立花親善の名跡を継ぐ。別名：立花道雪</t>
  </si>
  <si>
    <t>戸次|誾千代</t>
  </si>
  <si>
    <t>べっき|ぎんちよ</t>
  </si>
  <si>
    <t>戸次誾千代</t>
  </si>
  <si>
    <t>1571:立花|0:たちばな|0</t>
  </si>
  <si>
    <t>立花道雪の一人娘。幼くして立花山城の城督を継ぎのちに高橋紹運の子・宗茂を婿に迎えた。筑後入封に伴い柳川へ移り、関ヶ原後は宗茂の改易に伴い肥後腹赤村で暮らした。</t>
  </si>
  <si>
    <t>戸次鑑連の子</t>
  </si>
  <si>
    <t>tachibana_ginchiyo.webp</t>
  </si>
  <si>
    <t>吉弘|鑑理</t>
  </si>
  <si>
    <t>よしひろ|あきただ</t>
  </si>
  <si>
    <t>吉弘鑑理</t>
  </si>
  <si>
    <t>大友家臣。豊州三老の一人。宗麟の加判衆として政務を担い、戸次鑑連らと筑紫氏に出陣を求めた。毛利氏との戦いでは諸勢力と連携し、筑前の戦線で対陣した。</t>
  </si>
  <si>
    <t>吉弘|鎮信</t>
  </si>
  <si>
    <t>よしひろ|しげのぶ</t>
  </si>
  <si>
    <t>吉弘鎮信</t>
  </si>
  <si>
    <t>大友家臣。屋山城主。奉行人として博多港の運営に携わり、日向遠征に参加した。都甲では六郷満山の寺院を保護して天念寺の大般若経再書写を進めた。耳川の戦いで討死した。</t>
  </si>
  <si>
    <t>吉弘鑑理の子</t>
  </si>
  <si>
    <t>吉弘|統幸</t>
  </si>
  <si>
    <t>よしひろ|むねゆき</t>
  </si>
  <si>
    <t>吉弘統幸</t>
  </si>
  <si>
    <t>大友家臣。鎮信の子。父の討死後に家督を継いだ。豊薩合戦では島津軍を足止めし、関ヶ原では義統を諫めつつ従い、石垣原で黒田軍と戦って討死した。</t>
  </si>
  <si>
    <t>吉弘鎮信の子</t>
  </si>
  <si>
    <t>吉弘|政宣</t>
  </si>
  <si>
    <t>よしひろ|まさのぶ</t>
  </si>
  <si>
    <t>吉弘政宣</t>
  </si>
  <si>
    <t>立花家臣。吉弘統幸の子。江上八院の戦いで配下を率いて戦い、立花宗茂からその働きを賞する感状を受けた。父の戦死後も立花家に仕えた。</t>
  </si>
  <si>
    <t>吉弘統幸の子。立花家臣</t>
  </si>
  <si>
    <t>吉弘|鎮理</t>
  </si>
  <si>
    <t>よしひろ|しげまさ</t>
  </si>
  <si>
    <t>吉弘鎮理</t>
  </si>
  <si>
    <t>1569:高橋|鎮種:たかはし|しげたね/1578:0|紹運:0|じょううん</t>
  </si>
  <si>
    <t>大友家臣。岩屋城主。立花道雪らと大友氏を支えた。島津軍の北上を受けると岩屋城に七百余で籠城し、大軍に抗戦。秀吉の援軍到着まで時間を稼ぎ、城兵と討死した。</t>
  </si>
  <si>
    <t>吉弘鑑理の子。別名：高橋紹運</t>
  </si>
  <si>
    <t>高橋|統虎</t>
  </si>
  <si>
    <t>たかはし|むねとら</t>
  </si>
  <si>
    <t>高橋統虎</t>
  </si>
  <si>
    <t>1582:立花|0:たちばな|0/1592:0|宗虎:0|むねとら/1595:0|親成:0|ちかなり/1600:0|尚政:0|なおまさ/1610:0|宗茂:0|むねしげ</t>
  </si>
  <si>
    <t>大友家臣。立花山城で島津軍を退け、秀吉から柳川を得て大名となる。朝鮮出兵では碧蹄館で先鋒を務め、関ヶ原では西軍として大津城を攻め改易。のちに旧領柳川に復帰した。</t>
  </si>
  <si>
    <t>鎮西一</t>
  </si>
  <si>
    <t>吉弘鎮理の子、戸次鑑連の養子。別名：立花宗茂</t>
  </si>
  <si>
    <t>高橋|統増</t>
  </si>
  <si>
    <t>たかはし|むねます</t>
  </si>
  <si>
    <t>高橋統増</t>
  </si>
  <si>
    <t>大友家臣。高橋紹運の次男で宗茂の弟。九州平定後三池郡一万八千石を与えられ江浦城主となった。関ヶ原で西軍に属して改易され、後に幕府へ仕えた。</t>
  </si>
  <si>
    <t>吉弘鎮理の子。立花家臣</t>
  </si>
  <si>
    <t>小野|鎮幸</t>
  </si>
  <si>
    <t>おの|しげゆき</t>
  </si>
  <si>
    <t>小野鎮幸</t>
  </si>
  <si>
    <t>立花家臣。大友氏直臣から道雪の要請で転じた。宗茂の代に蒲池城番となり家中最高の五千石を領する。大規模な合戦に22度参戦。宗茂改易後、加藤家で立花旧臣団を束ねた。</t>
  </si>
  <si>
    <t>立花家臣</t>
  </si>
  <si>
    <t>十時|連貞</t>
  </si>
  <si>
    <t>ととき|つらさだ</t>
  </si>
  <si>
    <t>十時連貞</t>
  </si>
  <si>
    <t>立花家臣。道雪・宗茂に仕え、家老として加増された。宗茂の改易後も江戸へ従い、浪牢生活を支えた。柳川復帰後は家督を譲り、老いて島原の乱にも出陣した。</t>
  </si>
  <si>
    <t>由布|惟信</t>
  </si>
  <si>
    <t>ゆふ|これのぶ</t>
  </si>
  <si>
    <t>由布惟信</t>
  </si>
  <si>
    <t>立花家臣。道雪に仕え筑前・筑後で戦い、宗茂の代には立花山城で島津軍に抗戦。筑後入封後は酒見城を任され、家老として知行配分を担う。肥後国人一揆鎮圧にも従軍した。</t>
  </si>
  <si>
    <t>大西|元高</t>
  </si>
  <si>
    <t>おおにし|もとたか</t>
  </si>
  <si>
    <t>大西元高</t>
  </si>
  <si>
    <t>阿波国衆。白地城主。</t>
  </si>
  <si>
    <t>大西貞頼の養子</t>
  </si>
  <si>
    <t>大西|頼武</t>
  </si>
  <si>
    <t>おおにし|よりたけ</t>
  </si>
  <si>
    <t>大西頼武</t>
  </si>
  <si>
    <t>阿波国衆。元高の子。白地城主。はじめ細川氏に属し、のちに三好長慶の妹を娶って阿波西部から土佐北部・讃岐南部・伊予東部にかけて支配し最大勢力を誇った。</t>
  </si>
  <si>
    <t>大西元高の子</t>
  </si>
  <si>
    <t>大西|輝武</t>
  </si>
  <si>
    <t>おおにし|てるたけ</t>
  </si>
  <si>
    <t>大西輝武</t>
  </si>
  <si>
    <t>阿波国衆。頼武の子。白地城主。弟・頼晴の勧めに応じて長宗我部氏に降伏し、三好方の重清長政を討つ戦功を挙げたが、十河存保勢の反撃を受け討死した。</t>
  </si>
  <si>
    <t>大西頼武の子。別名：大西覚用、大西覚養</t>
  </si>
  <si>
    <t>大西|信武</t>
  </si>
  <si>
    <t>おおにし|のぶたけ</t>
  </si>
  <si>
    <t>大西信武</t>
  </si>
  <si>
    <t>大西頼武の次男。漆川城主。1577年「漆川館の戦い」で父・頼武に従って長宗我部元親勢と戦い、討死した。</t>
  </si>
  <si>
    <t>大西頼武の次男。漆川城主。漆川館の戦いで父・頼武に従って長宗我部元親勢と戦い、討死した。</t>
  </si>
  <si>
    <t>大西頼武の次男</t>
  </si>
  <si>
    <t>大西|頼晴</t>
  </si>
  <si>
    <t>おおにし|よりはる</t>
  </si>
  <si>
    <t>大西頼晴</t>
  </si>
  <si>
    <t>大西頼武の三男。人質として長宗我部元親のもとに赴き、そのまま家臣として仕え優遇された。のちに降伏の使者として輝武のもとに赴いた。</t>
  </si>
  <si>
    <t>大西頼武の三男。別名：大西頼包。大西→長宗我部</t>
  </si>
  <si>
    <t>大西|頼信</t>
  </si>
  <si>
    <t>おおにし|よりのぶ</t>
  </si>
  <si>
    <t>大西頼信</t>
  </si>
  <si>
    <t>大西頼武の四男。田尾城主。兄・輝武により改修が行われた田尾城主となり、寺野武次の補佐を受け長宗我部勢と戦った。元親を苦戦させるも火攻めにより落城し討死した。</t>
  </si>
  <si>
    <t>大西頼武の四男、大西輝武の養子</t>
  </si>
  <si>
    <t>大西|元武</t>
  </si>
  <si>
    <t>おおにし|もとたけ</t>
  </si>
  <si>
    <t>大西元武</t>
  </si>
  <si>
    <t>元高の次男。馬路城主。三好長治と結んで長宗我部氏に対抗し勢力を拡大。知勇兼備の将として武威を振るい、その人徳に領民らも服した。</t>
  </si>
  <si>
    <t>大西元高の次男。別名：大西頼貞</t>
  </si>
  <si>
    <t>大西|武氏</t>
  </si>
  <si>
    <t>おおにし|たけうじ</t>
  </si>
  <si>
    <t>大西武氏</t>
  </si>
  <si>
    <t>大西元武の子。宇摩郡の諸将が元親に属すると、父・元武とともに馬路城を追われた。長宗我部方の真鍋通周勢と戦い、敗れて父子ともに自刃した。</t>
  </si>
  <si>
    <t>大西元武の子</t>
  </si>
  <si>
    <t>大西|貞武</t>
  </si>
  <si>
    <t>おおにし|さだたけ</t>
  </si>
  <si>
    <t>大西貞武</t>
  </si>
  <si>
    <t>元高の三男。兄・元武に従い先鋒として末尾城を攻めたが、敗退し討死した。兄・元武主従は一応は山川国秀宅に逃れるも、逃げるすべもなく後事を国秀に託し自刃した。</t>
  </si>
  <si>
    <t>大西元高の三男。別名：大西頼清</t>
  </si>
  <si>
    <t>寺野|武次</t>
  </si>
  <si>
    <t>てらの|たけつぐ</t>
  </si>
  <si>
    <t>寺野武次</t>
  </si>
  <si>
    <t>大西家臣。田尾城に入り、大西頼信を補佐して長宗我部勢と争った。三百の兵で二日間にわたり元親勢三千を苦戦させるも、火攻めにより落城。頼信とともに討死した。</t>
  </si>
  <si>
    <t>有瀬|成貞</t>
  </si>
  <si>
    <t>ありせ|なるさだ</t>
  </si>
  <si>
    <t>有瀬成貞</t>
  </si>
  <si>
    <t>大西家臣。見性寺の変では三好義賢に属して細川持隆勢と争い戦功を挙げた。有瀬百石を領した。</t>
  </si>
  <si>
    <t>有瀬|某</t>
  </si>
  <si>
    <t>ありせ|なにがし</t>
  </si>
  <si>
    <t>有瀬某</t>
  </si>
  <si>
    <t>有瀬成貞の子。</t>
  </si>
  <si>
    <t>有瀬|成清</t>
  </si>
  <si>
    <t>ありせ|なりきよ</t>
  </si>
  <si>
    <t>有瀬成清</t>
  </si>
  <si>
    <t>蜂須賀家臣。有瀬成貞の嫡孫。蜂須賀家政から祖谷山有瀬の五十石を与えられ、土州御堺目之奉行に任じられた。有瀬を基盤に、阿波と土佐の国境支配を担った。</t>
  </si>
  <si>
    <t>蜂須賀家臣。成貞の孫。蜂須賀家政に仕えた。有瀬50石を領し、土州御堺目之奉行に任じられた。</t>
  </si>
  <si>
    <t>有瀬成貞の孫。大西→蜂須賀</t>
  </si>
  <si>
    <t>真鍋|通周</t>
  </si>
  <si>
    <t>まなべ|みちちか</t>
  </si>
  <si>
    <t>真鍋通周</t>
  </si>
  <si>
    <t>大西家臣。末尾城主。長宗我部元親に内応して主君・元武から離反。大西勢と戦い戦功を挙げた。1585年の秀吉による四国攻めに際し、小早川隆景の侵攻を受けて落城した。</t>
  </si>
  <si>
    <t>大西家臣。末尾城主。長宗我部元親に内応して主君・元武から離反し、元武兄弟の攻撃を受けるも撃退した。秀吉による四国攻めに際し、小早川隆景の侵攻を受けて落城した。</t>
  </si>
  <si>
    <t>小笠原|長棟</t>
  </si>
  <si>
    <t>おがさわら|ながむね</t>
  </si>
  <si>
    <t>小笠原長棟</t>
  </si>
  <si>
    <t>信濃守護。府中小笠原氏当主。伊那郡に出兵して知久氏らと戦い、松尾小笠原氏を屈服させて分裂した一族を統一。林城を本拠とし、嫡男・長時に家督を譲った。</t>
  </si>
  <si>
    <t>小笠原|長時</t>
  </si>
  <si>
    <t>おがさわら|ながとき</t>
  </si>
  <si>
    <t>小笠原長時</t>
  </si>
  <si>
    <t>小笠原氏当主。信濃守護。武田晴信に敗れ林城を失い越後や京都を流浪。三好長慶を頼って将軍義輝の弓馬師範を務め、のちに上杉謙信・蘆名盛氏を頼った。</t>
  </si>
  <si>
    <t>小笠原長棟の子。小笠原→京都（三好）→1569三好義継について本圀寺攻め→上杉→1581蘆名</t>
  </si>
  <si>
    <t>小笠原|貞慶</t>
  </si>
  <si>
    <t>おがさわら|さだよし</t>
  </si>
  <si>
    <t>小笠原貞慶</t>
  </si>
  <si>
    <t>小笠原氏当主。武田氏滅亡後に家康の援助を得て旧領へ復帰し、深志城を奪回して松本城と改称。城郭を整え、本町・中町・東町などの町筋を設けて城下町を築いた。</t>
  </si>
  <si>
    <t>小笠原長時の子。小笠原→京都（三好）→1569三好義継について本圀寺攻め→織田→徳川（石川数正）→羽柴→徳川</t>
  </si>
  <si>
    <t>小笠原|秀政</t>
  </si>
  <si>
    <t>おがさわら|ひでまさ</t>
  </si>
  <si>
    <t>小笠原秀政</t>
  </si>
  <si>
    <t>小笠原氏当主。貞慶の子。秀吉に仕えて家督を継ぐ。小田原征伐後は古河、関ヶ原後は飯田へ移り、松本へ復帰。大坂夏の陣では徳川方として戦い、長男とともに討死した。</t>
  </si>
  <si>
    <t>小笠原貞慶の子。織田→徳川（石川数正）→羽柴→徳川</t>
  </si>
  <si>
    <t>小笠原|忠真</t>
  </si>
  <si>
    <t>おがさわら|ただざね</t>
  </si>
  <si>
    <t>小笠原忠真</t>
  </si>
  <si>
    <t>小笠原秀政の次男。大坂夏の陣で父・秀政と兄を失い、松本八万石を継いだ。明石十万石を経て小倉十五万石へ移封された。島原の乱に出陣し、長崎警固も務めた。</t>
  </si>
  <si>
    <t>小笠原秀政の子。徳川家臣</t>
  </si>
  <si>
    <t>小笠原|信定</t>
  </si>
  <si>
    <t>おがさわら|のぶさだ</t>
  </si>
  <si>
    <t>小笠原信定</t>
  </si>
  <si>
    <t>信濃小笠原一族。長棟の子。鈴岡小笠原氏を継ぎ、武田晴信の伊那侵攻では長時とともに抗戦して鈴岡城を守った。落城後は三好三人衆の客将となった。</t>
  </si>
  <si>
    <t>小笠原長棟の子。小笠原→京都（三好）→1569三好義継について本圀寺攻めに参加し討死</t>
  </si>
  <si>
    <t>小笠原|貞種</t>
  </si>
  <si>
    <t>おがさわら|さだたね</t>
  </si>
  <si>
    <t>小笠原貞種</t>
  </si>
  <si>
    <t>小笠原家臣。長時の弟・洞雪。天正壬午の乱で上杉景勝の支援を受け、木曽義昌を追って深志城に入った。のちに徳川家康に支援された甥・貞慶に城を奪回され、越後へ退いた。</t>
  </si>
  <si>
    <t>小笠原長棟の子。小笠原→京都（三好）→1569三好義継について本圀寺攻め→上杉</t>
  </si>
  <si>
    <t>犬甘|政徳</t>
  </si>
  <si>
    <t>いぬかい|まさのり</t>
  </si>
  <si>
    <t>犬甘政徳</t>
  </si>
  <si>
    <t>小笠原家臣。犬甘城主。武田晴信の松本平侵攻で長時が林城を退いても、平瀬義兼・二木重高らとともに抵抗した。二木氏の館へ退いた後、犬甘城は武田方に落とされた。</t>
  </si>
  <si>
    <t>犬甘|久知</t>
  </si>
  <si>
    <t>いぬかい|ひさとも</t>
  </si>
  <si>
    <t>犬甘久知</t>
  </si>
  <si>
    <t>小笠原家臣。上杉景勝方との対陣で、小笠原貞慶の命を受け筑摩郡睡峠へ出陣。溝口貞秀が日岐盛武・宇留賀与兵衛を久知の陣へ送り、協力して上杉方に備えた。</t>
  </si>
  <si>
    <t>犬甘政徳の子。小笠原秀政家臣</t>
  </si>
  <si>
    <t>大井|貞隆</t>
  </si>
  <si>
    <t>おおい|さだたか</t>
  </si>
  <si>
    <t>大井貞隆</t>
  </si>
  <si>
    <t>信濃国衆。佐久郡の大井氏。家臣へ所領を宛行い、高野山蓮華定院を領内住民の宿坊と定めた。武田晴信に長窪を攻められて捕らえられ、甲府へ送られた。</t>
  </si>
  <si>
    <t>大井|貞清</t>
  </si>
  <si>
    <t>おおい|さだきよ</t>
  </si>
  <si>
    <t>大井貞清</t>
  </si>
  <si>
    <t>信濃国衆。内山城主。武田晴信の佐久侵攻を受け、内山城で抗戦したが開城して野沢へ退いた。のちに子とともに甲府へ出仕し、武田氏に従って再び内山城の守備を任された。</t>
  </si>
  <si>
    <t>大井康光の子、大井貞隆の養子。小笠原→武田</t>
  </si>
  <si>
    <t>知久|頼元</t>
  </si>
  <si>
    <t>ちく|よりもと</t>
  </si>
  <si>
    <t>知久頼元</t>
  </si>
  <si>
    <t>下伊那の国衆。神ノ峰城主。天竜川東岸一帯を治め、武田晴信に従わず抵抗。神ノ峰城を攻め落とされ領地を焼かれると、父子で甲斐へ連行され処刑された。</t>
  </si>
  <si>
    <t>溝口|長友</t>
  </si>
  <si>
    <t>みぞぐち|ながとも</t>
  </si>
  <si>
    <t>溝口長友</t>
  </si>
  <si>
    <t>溝口|長勝</t>
  </si>
  <si>
    <t>みぞぐち|ながかつ</t>
  </si>
  <si>
    <t>溝口長勝</t>
  </si>
  <si>
    <t>溝口長友の子</t>
  </si>
  <si>
    <t>溝口|貞泰</t>
  </si>
  <si>
    <t>みぞぐち|さだやす</t>
  </si>
  <si>
    <t>溝口貞泰</t>
  </si>
  <si>
    <t>小笠原家臣。貞慶のもとで敵への備えと筑摩郡の所領給付を処理した。のちに小笠原氏の由緒をまとめた「溝口家記」を著した。</t>
  </si>
  <si>
    <t>溝口長友の子。小笠原秀政家臣</t>
  </si>
  <si>
    <t>赤井|時家</t>
  </si>
  <si>
    <t>あかい|ときいえ</t>
  </si>
  <si>
    <t>赤井時家</t>
  </si>
  <si>
    <t>丹波国衆。後屋城主。赤井氏を率い氷上・何鹿郡へ勢力を広げ、次男・直正を荻野氏の養子とした。内藤宗勝と争い、氷上郡では直正とともに家臣の知行を安堵した。</t>
  </si>
  <si>
    <t>赤井|家清</t>
  </si>
  <si>
    <t>あかい|いえきよ</t>
  </si>
  <si>
    <t>赤井家清</t>
  </si>
  <si>
    <t>丹波氷上郡の国衆。赤井氏当主。細川晴元方として弟・荻野直正らと香良で芦田・足立連合軍を破り、氷上郡をほぼ制圧した。この合戦で負傷し、二年後に死去した。</t>
  </si>
  <si>
    <t>赤井時家の子</t>
  </si>
  <si>
    <t>赤井|忠家</t>
  </si>
  <si>
    <t>あかい|ただいえ</t>
  </si>
  <si>
    <t>赤井忠家</t>
  </si>
  <si>
    <t>赤井氏当主。夜久野の酒屋和泉へ諸公事・臨時課役・徳政令の免除を認めた。叔父・荻野直正の死後は赤井・荻野勢を率いたが、明智光秀の再攻を受け黒井城から退去した。</t>
  </si>
  <si>
    <t>赤井家清の子</t>
  </si>
  <si>
    <t>荻野|直正</t>
  </si>
  <si>
    <t>おぎの|なおまさ</t>
  </si>
  <si>
    <t>荻野直正</t>
  </si>
  <si>
    <t>丹波国衆。赤井氏出身。荻野秋清を倒し黒井城主となる。守護代・内藤宗勝を破り丹波奥三郡を支配。信長に従ったのち反織田方へ転じ、波多野秀治の加勢を得て光秀を退けた。</t>
  </si>
  <si>
    <t>赤井時家の子、室は荻野秋清娘</t>
  </si>
  <si>
    <t>1020005:120</t>
  </si>
  <si>
    <t>荻野|直信</t>
  </si>
  <si>
    <t>おぎの|なおのぶ</t>
  </si>
  <si>
    <t>荻野直信</t>
  </si>
  <si>
    <t>丹波国衆。荻野直正の長男。父の死後は赤井忠家らと明智光秀に抗した。黒井城落城後は毛利氏を頼り、やがて秀吉に仕えて三千石を領したが、謀反を疑われ切腹を命じられた。</t>
  </si>
  <si>
    <t>荻野直正の子</t>
  </si>
  <si>
    <t>荻野|直義</t>
  </si>
  <si>
    <t>おぎの|なおよし</t>
  </si>
  <si>
    <t>荻野直義</t>
  </si>
  <si>
    <t>1610:赤井|0:あかい|0</t>
  </si>
  <si>
    <t>丹波国衆。荻野直正の次男。黒井城落城後は荻野金左衛門と名を変えて潜伏し、のちに藤堂高虎に仕えた。大坂夏の陣では母衣衆となり、長宗我部軍へ乗り込んだ。</t>
  </si>
  <si>
    <t>赤井|幸家</t>
  </si>
  <si>
    <t>あかい|よしいえ</t>
  </si>
  <si>
    <t>赤井幸家</t>
  </si>
  <si>
    <t>赤井家臣。赤井時家の子。兄・直正に従い明智光秀の丹波攻めで奮戦した。直正の病没後は甥・直義を後見して黒井城防衛を担い、明智軍の再攻で城が落ちると直義を逃がした。</t>
  </si>
  <si>
    <t>赤井|幸長</t>
  </si>
  <si>
    <t>あかい|よしなが</t>
  </si>
  <si>
    <t>赤井幸長</t>
  </si>
  <si>
    <t>小笠原信之家臣。赤井幸家の子。関ヶ原の役では主君に従って徳川秀忠方として信濃へ出陣した。上田城攻めで真田方と戦い、攻城の最中に討死した。</t>
  </si>
  <si>
    <t>赤井幸家の子</t>
  </si>
  <si>
    <t>赤井|時勝</t>
  </si>
  <si>
    <t>あかい|ときかつ</t>
  </si>
  <si>
    <t>赤井時勝</t>
  </si>
  <si>
    <t>荻野|秋清</t>
  </si>
  <si>
    <t>おぎの|あききよ</t>
  </si>
  <si>
    <t>荻野秋清</t>
  </si>
  <si>
    <t>丹波国衆。黒井城主。荻野氏が春日部荘へ勢力を広げるなか黒井城に拠った。一族の赤井直正が荻野氏の猶子となった後、秋清を殺害して入城し、黒井城主となった。</t>
  </si>
  <si>
    <t>芦田|為家</t>
  </si>
  <si>
    <t>あしだ|ためいえ</t>
  </si>
  <si>
    <t>芦田為家</t>
  </si>
  <si>
    <t>芦田|国澄</t>
  </si>
  <si>
    <t>あしだ|くにずみ</t>
  </si>
  <si>
    <t>芦田国澄</t>
  </si>
  <si>
    <t>芦田為家の子</t>
  </si>
  <si>
    <t>足立|基晴</t>
  </si>
  <si>
    <t>あだち|もとはる</t>
  </si>
  <si>
    <t>足立基晴</t>
  </si>
  <si>
    <t>別名：足立基清</t>
  </si>
  <si>
    <t>足立|基助</t>
  </si>
  <si>
    <t>あだち|もとすけ</t>
  </si>
  <si>
    <t>足立基助</t>
  </si>
  <si>
    <t>丹波国衆。山垣城主。足立基晴の子。元亀二年、山名勢の攻撃を受けた山垣城へ復帰した。天正七年、織田方の丹波攻めで城を守って抗戦し、落城とともに討死した。</t>
  </si>
  <si>
    <t>足立基晴の子</t>
  </si>
  <si>
    <t>足立|基依</t>
  </si>
  <si>
    <t>あだち|もとより</t>
  </si>
  <si>
    <t>足立基依</t>
  </si>
  <si>
    <t>足立基助の子</t>
  </si>
  <si>
    <t>足立|基時</t>
  </si>
  <si>
    <t>あだち|もととき</t>
  </si>
  <si>
    <t>足立基時</t>
  </si>
  <si>
    <t>足立|基徳</t>
  </si>
  <si>
    <t>あだち|もとのり</t>
  </si>
  <si>
    <t>足立基徳</t>
  </si>
  <si>
    <t>足立|光永</t>
  </si>
  <si>
    <t>あだち|みつなが</t>
  </si>
  <si>
    <t>足立光永</t>
  </si>
  <si>
    <t>丹波国衆。遠阪城主。織田方の丹波攻めで羽柴秀長軍を迎え撃って善戦したが、遠阪城は水の手を断たれて落城した。</t>
  </si>
  <si>
    <t>久下|重治</t>
  </si>
  <si>
    <t>くげ|しげはる</t>
  </si>
  <si>
    <t>久下重治</t>
  </si>
  <si>
    <t>丹波国衆。玉巻城主。荻野直正に従い、明智光秀の丹波侵攻に抗して玉巻城に籠城した。玉巻城の落城に際して自害した。</t>
  </si>
  <si>
    <t>長沢|義遠</t>
  </si>
  <si>
    <t>ながさわ|よしとお</t>
  </si>
  <si>
    <t>長沢義遠</t>
  </si>
  <si>
    <t>丹波国衆。多紀郡小山城主。織田方の丹波攻略で明智光秀・長岡藤孝らの攻撃を受け、小山城に籠って抗戦した。激戦の末に城を攻め落とされ、討死した。</t>
  </si>
  <si>
    <t>織田|久長</t>
  </si>
  <si>
    <t>おだ|ひさなが</t>
  </si>
  <si>
    <t>織田久長</t>
  </si>
  <si>
    <t>織田|敏定</t>
  </si>
  <si>
    <t>おだ|としさだ</t>
  </si>
  <si>
    <t>織田敏定</t>
  </si>
  <si>
    <t>織田久長の子</t>
  </si>
  <si>
    <t>織田|信定</t>
  </si>
  <si>
    <t>おだ|のぶさだ</t>
  </si>
  <si>
    <t>織田信定</t>
  </si>
  <si>
    <t>織田弾正忠家当主。清洲織田氏に仕えながら勝幡城を築き、津島の商業・水運を押さえて経済基盤を固めた。勢力を子・信秀へ譲り、信長へ続く弾正忠家飛躍の土台を作った。</t>
  </si>
  <si>
    <t>織田敏定の子</t>
  </si>
  <si>
    <t>織田|信秀</t>
  </si>
  <si>
    <t>おだ|のぶひで</t>
  </si>
  <si>
    <t>織田大和守家臣。津島を基盤に台頭して那古野城を今川方から奪い、古渡城・末森城へ本拠を移した。美濃斎藤氏と争う一方、三河・東尾張から進む今川・松平勢にも備えた。</t>
  </si>
  <si>
    <t>織田信定の子</t>
  </si>
  <si>
    <t>織田|信広</t>
  </si>
  <si>
    <t>おだ|のぶひろ</t>
  </si>
  <si>
    <t>織田信広</t>
  </si>
  <si>
    <t>織田信秀の庶長子。三河安祥城を守り、今川軍に捕らえられて松平竹千代との人質交換で帰還した。のちに信長へ仕え、室町幕府との連絡役を務めた。</t>
  </si>
  <si>
    <t>織田信秀の子</t>
  </si>
  <si>
    <t>織田|信長</t>
  </si>
  <si>
    <t>おだ|のぶなが</t>
  </si>
  <si>
    <t>織田弾正忠家当主・信秀の子。今川義元を桶狭間で討ち取った。将軍・足利義昭を擁して上洛し畿内を平定。天下統一を目前に重臣・明智光秀の謀反により本能寺に倒れた。</t>
  </si>
  <si>
    <t>天下布武|傾奇者</t>
  </si>
  <si>
    <t>oda_nobunaga.webp|1579:oda_nobunaga2.webp</t>
  </si>
  <si>
    <t>1004007:999|1004008:240</t>
  </si>
  <si>
    <t>織田|信忠</t>
  </si>
  <si>
    <t>おだ|のぶただ</t>
  </si>
  <si>
    <t>織田信忠</t>
  </si>
  <si>
    <t>織田氏当主。岩村城攻略後に家督と岐阜城を継ぎ、美濃・尾張の一部を統治。雑賀攻め、松永久秀討伐、武田征伐を指揮。本能寺の変では二条御所で明智軍と戦い自害した。</t>
  </si>
  <si>
    <t>織田信長の嫡子</t>
  </si>
  <si>
    <t>oda_nobutada.webp</t>
  </si>
  <si>
    <t>織田|秀信</t>
  </si>
  <si>
    <t>おだ|ひでのぶ</t>
  </si>
  <si>
    <t>織田秀信</t>
  </si>
  <si>
    <t>岐阜城主。清洲会議で幼時に織田家の後継者に決まり、のちに美濃十三万石を領した。関ヶ原では西軍に属して木曽川で東軍を迎撃。岐阜城落城後に降伏し、高野山へ送られた。</t>
  </si>
  <si>
    <t>織田信忠の子</t>
  </si>
  <si>
    <t>織田|信雄</t>
  </si>
  <si>
    <t>おだ|のぶかつ</t>
  </si>
  <si>
    <t>織田信雄</t>
  </si>
  <si>
    <t>北畠家を継ぎ伊勢国司となる。本能寺後は尾張・伊賀・南伊勢を領した。家康と結び小牧・長久手で秀吉と戦い講和。小田原攻め後、転封を拒み改易され、のちに赦免された。</t>
  </si>
  <si>
    <t>織田信長の次男。北畠具房の養子。別名：北畠具豊</t>
  </si>
  <si>
    <t>織田|秀雄</t>
  </si>
  <si>
    <t>おだ|ひでかつ</t>
  </si>
  <si>
    <t>織田秀雄</t>
  </si>
  <si>
    <t>越前大野城主。織田信雄の長男。豊臣秀吉から大野五万石を与えられ、越前の領主となった。関ヶ原の戦いでは父の意向に従って西軍に属し、敗戦後に改易されて所領を失った。</t>
  </si>
  <si>
    <t>織田信雄の子</t>
  </si>
  <si>
    <t>織田|高長</t>
  </si>
  <si>
    <t>おだ|たかなが</t>
  </si>
  <si>
    <t>織田高長</t>
  </si>
  <si>
    <t>大和宇陀松山藩二代藩主。大坂冬の陣で前田利常の麾下に戦功を挙げた。父・信雄の跡を継いで宇陀松山を領し、小幡藩との本家争いは幕府裁定で松山藩が本家と定まった。</t>
  </si>
  <si>
    <t>織田|信孝</t>
  </si>
  <si>
    <t>おだ|のぶたか</t>
  </si>
  <si>
    <t>織田信孝</t>
  </si>
  <si>
    <t>織田氏一門。神戸氏を継ぎ伊勢を領した。本能寺後は秀吉とともに光秀を破り、清洲会議後に岐阜城主となる。柴田勝家と結んで秀吉に抗したが敗れ、内海へ送られ自害した。</t>
  </si>
  <si>
    <t>織田信長の三男。神戸具盛の養子。別名：神戸信孝</t>
  </si>
  <si>
    <t>織田|勝長</t>
  </si>
  <si>
    <t>おだ|かつなが</t>
  </si>
  <si>
    <t>織田勝長</t>
  </si>
  <si>
    <t>織田信長の子。遠山景任没後、養子として岩村城へ送られ跡を継いだ。武田方に城を奪われ甲斐へ人質となった。後に解放され、本能寺の変で戦死した。</t>
  </si>
  <si>
    <t>織田信長の子、後に遠山景任の養子</t>
  </si>
  <si>
    <t>津田|勝良</t>
  </si>
  <si>
    <t>つだ|かつよし</t>
  </si>
  <si>
    <t>津田勝良</t>
  </si>
  <si>
    <t>織田勝長の子、室は池田恒興の娘</t>
  </si>
  <si>
    <t>織田|信勝</t>
  </si>
  <si>
    <t>織田信勝</t>
  </si>
  <si>
    <t>末森城主。林秀貞・柴田勝家らに擁立されて信長に反旗を翻したが、稲生合戦で敗れて和睦。再び謀反を企て、清洲城へ誘い出され信長に殺害された。</t>
  </si>
  <si>
    <t>織田|信澄</t>
  </si>
  <si>
    <t>おだ|のぶずみ</t>
  </si>
  <si>
    <t>織田信澄</t>
  </si>
  <si>
    <t>1578:津田|0:つだ|0</t>
  </si>
  <si>
    <t>織田信勝の子。信長の甥。近江高島を領し大溝城を築き、商人を集めて港や城下町を整えた。光秀の娘婿で本能寺の変への関与を疑われ、織田信孝・丹羽長秀に討たれた。</t>
  </si>
  <si>
    <t>織田信勝の子</t>
  </si>
  <si>
    <t>織田|昌澄</t>
  </si>
  <si>
    <t>おだ|まさずみ</t>
  </si>
  <si>
    <t>織田昌澄</t>
  </si>
  <si>
    <t>豊臣家臣。織田信澄の子。藤堂高虎に従い朝鮮へ渡り、豊臣秀頼に仕えた。大坂の陣では天満口で高虎軍と戦った。落城後は出家し、徳川秀忠に召し出され近江二千石を領した。</t>
  </si>
  <si>
    <t>織田信澄の子。藤堂→羽柴→徳川</t>
  </si>
  <si>
    <t>織田|信包</t>
  </si>
  <si>
    <t>おだ|のぶかね</t>
  </si>
  <si>
    <t>織田信包</t>
  </si>
  <si>
    <t>織田氏一門。信長の弟。伊勢安濃津城を築いて五層の天守を建て、北伊勢を治めた。信長没後は秀吉に仕えるも所領を没収され謹慎。のちに丹波柏原三万六千石を領した。</t>
  </si>
  <si>
    <t>織田|信則</t>
  </si>
  <si>
    <t>おだ|のぶのり</t>
  </si>
  <si>
    <t>織田信則</t>
  </si>
  <si>
    <t>丹波柏原藩二代藩主。織田信包の三男で信長の甥。父の死後に柏原藩を継ぎ、徳川家光が京都へ上洛した際には供奉を務めた。</t>
  </si>
  <si>
    <t>織田信包の子</t>
  </si>
  <si>
    <t>織田|長益</t>
  </si>
  <si>
    <t>おだ|ながます</t>
  </si>
  <si>
    <t>織田長益</t>
  </si>
  <si>
    <t>1590:0|有楽斎:0|うらくさい</t>
  </si>
  <si>
    <t>織田氏一門。本能寺後は信雄に仕え、家康と秀吉の講和を調整。関ヶ原では東軍に参戦し、大坂城で秀頼を補佐して和平に奔走。のちに正伝院を再興し茶室如庵を整えた。</t>
  </si>
  <si>
    <t>織田|頼長</t>
  </si>
  <si>
    <t>おだ|よりなが</t>
  </si>
  <si>
    <t>織田頼長</t>
  </si>
  <si>
    <t>茶人。織田有楽斎から茶法と台子の法を伝授された。大坂冬の陣では有楽斎の徳川方加勢勧告に従わず、河内に隠棲して出家。のちに京都東山の円山に住んだ。</t>
  </si>
  <si>
    <t>織田長益の子</t>
  </si>
  <si>
    <t>織田|信康</t>
  </si>
  <si>
    <t>おだ|のぶやす</t>
  </si>
  <si>
    <t>織田信康</t>
  </si>
  <si>
    <t>織田|信清</t>
  </si>
  <si>
    <t>おだ|のぶきよ</t>
  </si>
  <si>
    <t>織田信清</t>
  </si>
  <si>
    <t>1564:犬山|鉄斎:いぬやま|てっさい</t>
  </si>
  <si>
    <t>織田一門。犬山城主。信長とともに岩倉城を攻め落としたが、戦後の所領配分を巡って対立し斎藤龍興と結んだ。家臣の離反で孤立すると信長の攻撃を受け、犬山城を脱出した。</t>
  </si>
  <si>
    <t>織田信康の子</t>
  </si>
  <si>
    <t>津田|信益</t>
  </si>
  <si>
    <t>つだ|のぶます</t>
  </si>
  <si>
    <t>津田信益</t>
  </si>
  <si>
    <t>織田氏一門。犬山城主・織田信清の子。信長に仕えた。本能寺の変直前には安土城本丸の留守衆を務め、のちに豊臣秀吉、片桐且元を経て越前松平家に仕えた。</t>
  </si>
  <si>
    <t>織田信清の子</t>
  </si>
  <si>
    <t>織田|広良</t>
  </si>
  <si>
    <t>おだ|ひろよし</t>
  </si>
  <si>
    <t>織田広良</t>
  </si>
  <si>
    <t>織田家臣。犬山城主・織田信康の次男。信長の従弟。美濃攻略の前線・十九条城の城番を任され、軽海・十九条の戦いでは先陣に立ち、斎藤方の牧村政倫を破ったが討死した。</t>
  </si>
  <si>
    <t>織田|信光</t>
  </si>
  <si>
    <t>おだ|のぶみつ</t>
  </si>
  <si>
    <t>織田信光</t>
  </si>
  <si>
    <t>織田信定の子。守山城主。兄・信秀に従い小豆坂で今川軍と戦った。のちに甥の信長とともに清洲城を攻め、守護代・織田信友を自害させて尾張統一を助けた。</t>
  </si>
  <si>
    <t>織田|寛定</t>
  </si>
  <si>
    <t>おだ|とおさだ</t>
  </si>
  <si>
    <t>織田寛定</t>
  </si>
  <si>
    <t>織田|達勝</t>
  </si>
  <si>
    <t>おだ|みちかつ</t>
  </si>
  <si>
    <t>織田達勝</t>
  </si>
  <si>
    <t>斯波家臣。清須城主。尾張下四郡守護代。家臣・織田信秀と一時争うが和談した。のちに土岐頼充の美濃奪回戦で信秀らと連携し井ノ口城下へ攻め込んだ。妙興寺領も安堵した。</t>
  </si>
  <si>
    <t>織田寛定の子</t>
  </si>
  <si>
    <t>織田|信友</t>
  </si>
  <si>
    <t>おだ|のぶとも</t>
  </si>
  <si>
    <t>織田信友</t>
  </si>
  <si>
    <t>尾張下四郡守護代。清洲城主。守護・斯波義統が信長と結ぶと信友方が義統を殺害。義統の子・義銀が信長を頼り、清洲城を攻められ信長・織田信光の軍に敗れて自害した。</t>
  </si>
  <si>
    <t>織田達勝の養子。別名：織田広信</t>
  </si>
  <si>
    <t>織田|敏信</t>
  </si>
  <si>
    <t>おだ|としのぶ</t>
  </si>
  <si>
    <t>織田敏信</t>
  </si>
  <si>
    <t>織田|信安</t>
  </si>
  <si>
    <t>織田信安</t>
  </si>
  <si>
    <t>尾張上四郡守護代。岩倉城主。信長の弟・信勝に味方して反旗を翻し、浮野の戦いで信長軍と戦った。敗勢後は子・信賢に追放され尾張を離れた。</t>
  </si>
  <si>
    <t>織田敏信の子</t>
  </si>
  <si>
    <t>赤座|吉家</t>
  </si>
  <si>
    <t>あかざ|よしいえ</t>
  </si>
  <si>
    <t>赤座吉家</t>
  </si>
  <si>
    <t>織田信長家臣。越前南条郡を領し、府中三人衆から所領を打ち渡された。大桐村の灰焼きを保護した。関ヶ原では西軍に属して敗れ、所領を失った。</t>
  </si>
  <si>
    <t>朝倉→織田→羽柴→前田</t>
  </si>
  <si>
    <t>永原|孝治</t>
  </si>
  <si>
    <t>ながはら|たかはる</t>
  </si>
  <si>
    <t>永原孝治</t>
  </si>
  <si>
    <t>前田家臣。赤座吉家の子。父の死後松任城を継ぎ、のちに永原姓を称した。前田利常に仕え小松城の家老並となり、大坂の陣に従軍。砺波郡の山銭を扱った。</t>
  </si>
  <si>
    <t>赤座吉家の子、永原重治（未登場）の養子。朝倉→織田→羽柴→前田</t>
  </si>
  <si>
    <t>池田|恒興</t>
  </si>
  <si>
    <t>いけだ|つねおき</t>
  </si>
  <si>
    <t>池田恒興</t>
  </si>
  <si>
    <t>織田家臣。信長の乳兄弟。荒木村重討伐後に摂津を領した。本能寺の変後は秀吉方に属し、小牧・長久手では森長可と犬山城を攻略。三河進撃第一隊を率い、長久手で討死した。</t>
  </si>
  <si>
    <t>池田|輝政</t>
  </si>
  <si>
    <t>いけだ|てるまさ</t>
  </si>
  <si>
    <t>池田輝政</t>
  </si>
  <si>
    <t>池田氏当主。岐阜城主を経て三河吉田へ移り、関ヶ原では東軍に属して前哨戦の岐阜城を攻略。戦後は播磨姫路へ入封し、姫路城を大改修して連立式天守を備える城郭へ整えた。</t>
  </si>
  <si>
    <t>池田恒興の子</t>
  </si>
  <si>
    <t>池田|利隆</t>
  </si>
  <si>
    <t>いけだ|としたか</t>
  </si>
  <si>
    <t>池田利隆</t>
  </si>
  <si>
    <t>池田家当主。幼い弟・忠継に代わって岡山城で備前の政務を代行。のちに播磨四十二万石を継いで姫路藩主となり、大坂冬・夏の陣で徳川方として戦功を挙げた。</t>
  </si>
  <si>
    <t>池田輝政の子。のちに徳川。</t>
  </si>
  <si>
    <t>池田|光政</t>
  </si>
  <si>
    <t>いけだ|みつまさ</t>
  </si>
  <si>
    <t>池田光政</t>
  </si>
  <si>
    <t>岡山藩主。熊沢蕃山らを登用して藩政を改革し、藩校を設置。領内百二十三か所に手習所を開き、さらに津田永忠へ命じて庶民教育の閑谷学校を創立した。</t>
  </si>
  <si>
    <t>池田利隆の子</t>
  </si>
  <si>
    <t>池田|忠雄</t>
  </si>
  <si>
    <t>いけだ|ただかつ</t>
  </si>
  <si>
    <t>池田忠雄</t>
  </si>
  <si>
    <t>洲本藩主を経て備前岡山藩主となった。御野郡で新田開発を進め、田原井堰・神崎新堀を築き寛永検地を実施。岡山城月見櫓も建て、河合又五郎事件で旗本側と対立した。</t>
  </si>
  <si>
    <t>池田輝政の子。織田→羽柴→徳川</t>
  </si>
  <si>
    <t>池田|輝澄</t>
  </si>
  <si>
    <t>いけだ|てるずみ</t>
  </si>
  <si>
    <t>池田輝澄</t>
  </si>
  <si>
    <t>山崎藩主。播磨宍粟郡三万八千石を領し、鹿沢城と城下町を築いて山崎の発展の基礎を整えた。のちに佐用領も継いだが、家中騒動で改易され因幡鹿野に蟄居した。</t>
  </si>
  <si>
    <t>池田輝政の子。徳川家臣</t>
  </si>
  <si>
    <t>池田|政綱</t>
  </si>
  <si>
    <t>いけだ|まさつな</t>
  </si>
  <si>
    <t>池田政綱</t>
  </si>
  <si>
    <t>赤穂藩主。池田輝政の五男。兄・忠継の遺領から赤穂郡三万五千石を分与され赤穂藩を立てた。藩邸を整備し赤穂で検地を実施するなど藩政の基礎を整えた。</t>
  </si>
  <si>
    <t>池田|長吉</t>
  </si>
  <si>
    <t>いけだ|ながよし</t>
  </si>
  <si>
    <t>池田長吉</t>
  </si>
  <si>
    <t>豊臣家臣。秀吉の養子。小牧・長久手、九州、小田原に従軍し、文禄の役では船奉行を務めた。関ヶ原では東軍として岐阜城を攻略し、鳥取六万石を領した。</t>
  </si>
  <si>
    <t>池田恒興の子。織田→羽柴→徳川</t>
  </si>
  <si>
    <t>池田|長幸</t>
  </si>
  <si>
    <t>池田長幸</t>
  </si>
  <si>
    <t>池田家当主。因幡鳥取を領し、大坂夏の陣では池田利隆軍に加わって戦功を挙げた。のちに備中松山六万五千石へ転封され、松山城下に下町・鍛冶町を取り立てた。</t>
  </si>
  <si>
    <t>池田長吉の子。羽柴→徳川</t>
  </si>
  <si>
    <t>飯尾|定宗</t>
  </si>
  <si>
    <t>いのお|さだむね</t>
  </si>
  <si>
    <t>飯尾定宗</t>
  </si>
  <si>
    <t>織田家臣。尾張奥田城主。飯尾氏を継ぎ信長に属した。桶狭間の戦いでは子の信宗らとともに鷲津砦を守り、朝比奈泰朝ら今川軍の攻撃に抗戦したが、砦陥落とともに討死した。</t>
  </si>
  <si>
    <t>江口|正吉</t>
  </si>
  <si>
    <t>えぐち|まさよし</t>
  </si>
  <si>
    <t>江口正吉</t>
  </si>
  <si>
    <t>丹羽家臣。長重の重臣として浅井畷で撤退中の前田軍殿隊を急襲し、戦功を挙げた。関ヶ原後に丹羽家が改易されると結城秀康に仕えた。</t>
  </si>
  <si>
    <t>近江→丹羽→越前結城</t>
  </si>
  <si>
    <t>太田|一吉</t>
  </si>
  <si>
    <t>おおた|かずよし</t>
  </si>
  <si>
    <t>太田一吉</t>
  </si>
  <si>
    <t>丹羽長秀家臣。長秀の死後は秀吉に仕え臼杵城主となった。朝鮮出兵で軍目付として渡海し石田三成とも関係を深めた。関ヶ原合戦では西軍に属し、敗戦後に所領を没収された。</t>
  </si>
  <si>
    <t>美濃→丹羽→羽柴→京浪人</t>
  </si>
  <si>
    <t>太田|信定</t>
  </si>
  <si>
    <t>おおた|のぶさだ</t>
  </si>
  <si>
    <t>太田信定</t>
  </si>
  <si>
    <t>1583:0|牛一:0|ぎゅういち</t>
  </si>
  <si>
    <t>織田・豊臣家臣。太田牛一。弓衆や奉行として信長に仕え、後に秀吉のもとで検地奉行を務めた。晩年は著述に努め、信長の事績を『信長公記』などに記した。</t>
  </si>
  <si>
    <t>別名：大田牛一</t>
  </si>
  <si>
    <t>岡本|良勝</t>
  </si>
  <si>
    <t>おかもと|よしかつ</t>
  </si>
  <si>
    <t>岡本良勝</t>
  </si>
  <si>
    <t>織田信孝家臣。峯城主。秀吉に仕え、小田原征伐後に亀山城主となって城を大改修した。関ヶ原では西軍に属したが、敗戦後に亀山城を明け渡し桑名で自害した。</t>
  </si>
  <si>
    <t>織田→信雄→羽柴</t>
  </si>
  <si>
    <t>奥田|直政</t>
  </si>
  <si>
    <t>おくだ|なおまさ</t>
  </si>
  <si>
    <t>奥田直政</t>
  </si>
  <si>
    <t>1585:堀|0:ほり|0</t>
  </si>
  <si>
    <t>堀秀政・秀治の与力。秀政の従兄弟。坂本城攻めや小牧・長久手の退却戦で功を立てた。秀治の越後移封後は三条五万石を領し、豊臣蔵入地の代官も務めた。</t>
  </si>
  <si>
    <t>奥田|直寄</t>
  </si>
  <si>
    <t>おくだ|なおより</t>
  </si>
  <si>
    <t>奥田直寄</t>
  </si>
  <si>
    <t>堀家臣。直政の子。堀秀治の坂戸城代として上杉遺民一揆を鎮圧。堀氏改易後も徳川家に仕え、長岡城と新潟湊を整備。村上十万石へ移り、村上城を大改修し城下町を整えた。</t>
  </si>
  <si>
    <t>奥田直政の子。堀家臣</t>
  </si>
  <si>
    <t>奥村|永福</t>
  </si>
  <si>
    <t>おくむら|ながとみ</t>
  </si>
  <si>
    <t>奥村永福</t>
  </si>
  <si>
    <t>前田家臣。荒子城代。前田利久に仕え、利家の家督継承時に退去するが朝倉攻めで帰参。長篠・石動山で軍功を挙げ末森城主となり、佐々成政軍の猛攻から城を守り抜いた。</t>
  </si>
  <si>
    <t>前田家臣</t>
  </si>
  <si>
    <t>金森|可近</t>
  </si>
  <si>
    <t>かなもり|ありちか</t>
  </si>
  <si>
    <t>金森可近</t>
  </si>
  <si>
    <t>1575:0|長近:0|ながちか</t>
  </si>
  <si>
    <t>織田家臣。秀吉の命で飛騨の三木氏を攻略して一国を領した。高山城の本丸・二之丸を築き、商人を招いて城下町を整備。関ヶ原では東軍として戦い、上有知などを加増された。</t>
  </si>
  <si>
    <t>別名：金森長近</t>
  </si>
  <si>
    <t>金森|可重</t>
  </si>
  <si>
    <t>かなもり|よししげ</t>
  </si>
  <si>
    <t>金森可重</t>
  </si>
  <si>
    <t>織田・豊臣・徳川家臣。飛騨高山城主。関ヶ原で東軍として戦い、長近の死後に家督を継いだ。長近の菩提寺・素玄寺を建立し、大坂の陣にも出陣。茶道にも通じた。</t>
  </si>
  <si>
    <t>金森可近の子。織田→羽柴→徳川</t>
  </si>
  <si>
    <t>金森|重頼</t>
  </si>
  <si>
    <t>かなもり|しげより</t>
  </si>
  <si>
    <t>金森重頼</t>
  </si>
  <si>
    <t>飛騨高山藩主。家康に近侍し大坂両陣に従軍。家督を継いだのち、幕命で改易された松平忠輝を預かった。領内では新田・鉱山開発を進め、東照宮を勧請し宗猷寺を創建した。</t>
  </si>
  <si>
    <t>金森可重の子。徳川</t>
  </si>
  <si>
    <t>可児|吉長</t>
  </si>
  <si>
    <t>かに|よしなが</t>
  </si>
  <si>
    <t>可児吉長</t>
  </si>
  <si>
    <t>福島家臣。可児才蔵。諸国を流浪し主君を転々としたのち福島正則に仕え、関ヶ原では先陣の福島隊で戦功を挙げた。「笹の才蔵」と称され、戦後は正則の広島移封に従った。</t>
  </si>
  <si>
    <t>別名：可児才蔵。斎藤→柴田→前田→織田信孝→羽柴→福島</t>
  </si>
  <si>
    <t>兼松|正吉</t>
  </si>
  <si>
    <t>かねまつ|まさよし</t>
  </si>
  <si>
    <t>兼松正吉</t>
  </si>
  <si>
    <t>織田家臣。朝倉攻めで功を立て、秀吉の黄母衣衆となった。秀吉没後は家康麾下七騎に数えられ、関ヶ原にも出陣。松平忠吉を経て徳川義直に仕え二千六百石を領した。</t>
  </si>
  <si>
    <t>織田→信雄→羽柴→→徳川→松平忠吉→徳川義直</t>
  </si>
  <si>
    <t>河尻|秀隆</t>
  </si>
  <si>
    <t>かわじり|ひでたか</t>
  </si>
  <si>
    <t>河尻秀隆</t>
  </si>
  <si>
    <t>織田家臣。信秀・信長に仕え黒母衣衆に列した。岩村城主を経て武田氏攻めで先鋒を務め、その功で甲斐一国を与えられた。本能寺の変後、甲斐で一揆に襲われ敗死した。</t>
  </si>
  <si>
    <t>河尻|秀長</t>
  </si>
  <si>
    <t>かわじり|ひでなが</t>
  </si>
  <si>
    <t>河尻秀長</t>
  </si>
  <si>
    <t>豊臣家臣。河尻秀隆の子。小牧・長久手、九州攻め、小田原攻めに従軍。朝鮮出兵では肥前名護屋に在陣した。その後、苗木城主となり、関ヶ原の戦いで西軍に属して戦死した。</t>
  </si>
  <si>
    <t>河尻秀隆の子</t>
  </si>
  <si>
    <t>桑山|重晴</t>
  </si>
  <si>
    <t>くわやま|しげはる</t>
  </si>
  <si>
    <t>桑山重晴</t>
  </si>
  <si>
    <t>豊臣家臣。はじめ秀吉、ついで秀長に仕え、紀伊和歌山城代として三万石を領した。関ヶ原では徳川方につき和歌山城を守備した。千利休に学び、茶人としても知られた。</t>
  </si>
  <si>
    <t>織田→羽柴→徳川</t>
  </si>
  <si>
    <t>桑山|元晴</t>
  </si>
  <si>
    <t>くわやま|もとはる</t>
  </si>
  <si>
    <t>桑山元晴</t>
  </si>
  <si>
    <t>豊臣家臣。関ヶ原で東軍に属し大和御所一万石を領した。御所町の道路・背割り下水などを整備。重晴の没後は所領を併せ二万六千石余となり、大坂の陣に従軍した。</t>
  </si>
  <si>
    <t>桑山重晴の子。羽柴→徳川</t>
  </si>
  <si>
    <t>桑山|一重</t>
  </si>
  <si>
    <t>くわやま|かずしげ</t>
  </si>
  <si>
    <t>桑山一重</t>
  </si>
  <si>
    <t>桑山重晴の子</t>
  </si>
  <si>
    <t>桑山|一晴</t>
  </si>
  <si>
    <t>くわやま|かずはる</t>
  </si>
  <si>
    <t>桑山一晴</t>
  </si>
  <si>
    <t>豊臣家臣。関ヶ原では祖父・重晴、叔父・元晴とともに東軍に属した。重晴の紀伊和歌山領二万石を継ぎ、のちに大和布施へ移封され初代藩主となった。</t>
  </si>
  <si>
    <t>桑山一重の子。羽柴→徳川</t>
  </si>
  <si>
    <t>桑山|一直</t>
  </si>
  <si>
    <t>くわやま|かずなお</t>
  </si>
  <si>
    <t>桑山一直</t>
  </si>
  <si>
    <t>大和新庄藩主。桑山一重の子。徳川家康に仕え関ヶ原の戦いで戦功を挙げた。兄・一晴の死後に大和布施藩を継ぎ、大坂冬・夏の陣にも出陣した。のちに藩名を新庄藩と改めた。</t>
  </si>
  <si>
    <t>坂井|成政</t>
  </si>
  <si>
    <t>さかい|なりまさ</t>
  </si>
  <si>
    <t>坂井成政</t>
  </si>
  <si>
    <t>坂井成利の子。関ヶ原合戦では山岡景友の陣に属して戦功を挙げ、近江で五百石を与えられた。大坂の陣では松平正綱に属して両陣を戦い、後年は徳川秀忠に仕え大番となった。</t>
  </si>
  <si>
    <t>織田→徳川</t>
  </si>
  <si>
    <t>坂井|政尚</t>
  </si>
  <si>
    <t>さかい|まさひさ</t>
  </si>
  <si>
    <t>坂井政尚</t>
  </si>
  <si>
    <t>織田家臣。信長の上洛戦では柴田勝家らとともに先陣を務め、箕作城攻めで功を立てた。姉川でも先鋒に立ち、志賀の陣では堅田で浅井・朝倉勢を迎撃したが包囲され討死した。</t>
  </si>
  <si>
    <t>佐久間|盛通</t>
  </si>
  <si>
    <t>さくま|もりみち</t>
  </si>
  <si>
    <t>佐久間盛通</t>
  </si>
  <si>
    <t>佐久間|盛経</t>
  </si>
  <si>
    <t>さくま|もりつね</t>
  </si>
  <si>
    <t>佐久間盛経</t>
  </si>
  <si>
    <t>佐久間盛通の子</t>
  </si>
  <si>
    <t>佐久間|盛重</t>
  </si>
  <si>
    <t>さくま|もりしげ</t>
  </si>
  <si>
    <t>佐久間盛重</t>
  </si>
  <si>
    <t>織田家臣。桶狭間の戦いで丸根砦を守備。大高城救援に向かう松平元康ら今川勢と激戦を繰り広げ、砦陥落とともに討死した。</t>
  </si>
  <si>
    <t>佐久間盛経の子</t>
  </si>
  <si>
    <t>佐久間|信晴</t>
  </si>
  <si>
    <t>さくま|のぶはる</t>
  </si>
  <si>
    <t>佐久間信晴</t>
  </si>
  <si>
    <t>佐久間|信盛</t>
  </si>
  <si>
    <t>さくま|のぶもり</t>
  </si>
  <si>
    <t>佐久間信盛</t>
  </si>
  <si>
    <t>織田信長の宿老。長篠の戦功で水野信元の旧領を与えられた。石山本願寺攻めでは天王寺城に入り方面軍を率いた。開城後に折檻状を受けて追放され、高野山へ退いた。</t>
  </si>
  <si>
    <t>佐久間信晴の子</t>
  </si>
  <si>
    <t>sakuma_nobumori.webp</t>
  </si>
  <si>
    <t>佐久間|信栄</t>
  </si>
  <si>
    <t>さくま|のぶひで</t>
  </si>
  <si>
    <t>佐久間信栄</t>
  </si>
  <si>
    <t>1585:0|不干斎:0|ふかんさい</t>
  </si>
  <si>
    <t>織田家臣。佐久間信盛の子。父とともに追放後、赦免され信雄に仕えた。千利休に茶を学び、のちに豊臣秀吉・徳川秀忠の御伽衆を務めた。茶人としても知られた。</t>
  </si>
  <si>
    <t>佐久間信盛の子</t>
  </si>
  <si>
    <t>佐久間|盛重久六</t>
  </si>
  <si>
    <t>さくま|もりしげひさろく</t>
  </si>
  <si>
    <t>佐久間盛重久六</t>
  </si>
  <si>
    <t>佐久間|盛次</t>
  </si>
  <si>
    <t>さくま|もりつぐ</t>
  </si>
  <si>
    <t>佐久間盛次</t>
  </si>
  <si>
    <t>佐久間盛重久六の子</t>
  </si>
  <si>
    <t>佐久間|盛政</t>
  </si>
  <si>
    <t>さくま|もりまさ</t>
  </si>
  <si>
    <t>佐久間盛政</t>
  </si>
  <si>
    <t>柴田家臣。越前・加賀で戦功を挙げ、金沢御堂陥落後に初代金沢城主となった。賤ヶ岳では大岩山砦を急襲して中川清秀を討つが、秀吉軍の反撃に敗れ、捕らえられ処刑された。</t>
  </si>
  <si>
    <t>佐久間盛次の子</t>
  </si>
  <si>
    <t>佐久間|安政</t>
  </si>
  <si>
    <t>さくま|やすまさ</t>
  </si>
  <si>
    <t>佐久間安政</t>
  </si>
  <si>
    <t>徳川家臣。賤ヶ岳で秀吉に敗れ北条氏政を頼ったが、のちに赦免された。関ヶ原・大坂の陣で功を挙げ信濃飯山三万石を領し、寺領を安堵して移転寺院へ屋敷地を与えた。</t>
  </si>
  <si>
    <t>柴田|勝政</t>
  </si>
  <si>
    <t>しばた|かつまさ</t>
  </si>
  <si>
    <t>柴田勝政</t>
  </si>
  <si>
    <t>織田家臣。佐久間盛次の子で盛政の弟。柴田勝家の養子となり、越前勝山城主として兄とともに加賀一向一揆を平定。賤ヶ岳では勝家軍の先鋒を務め、羽柴勢と戦って討死した。</t>
  </si>
  <si>
    <t>佐久間盛次の子、柴田勝家の養子</t>
  </si>
  <si>
    <t>佐久間|勝之</t>
  </si>
  <si>
    <t>さくま|かつゆき</t>
  </si>
  <si>
    <t>佐久間勝之</t>
  </si>
  <si>
    <t>徳川家臣。長沼藩初代藩主。佐々成政の養子となり、のちに北条氏政・蒲生氏郷に仕えた。秀吉没後は家康に従い、関ヶ原・大坂の陣で功を挙げ、信濃長沼一万八千石を領した。</t>
  </si>
  <si>
    <t>佐久間盛次の子、佐々成政の養子、柴田勝家の養子。織田→徳川</t>
  </si>
  <si>
    <t>1006077|1006078</t>
  </si>
  <si>
    <t>佐々|成政</t>
  </si>
  <si>
    <t>さっさ|なりまさ</t>
  </si>
  <si>
    <t>佐々成政</t>
  </si>
  <si>
    <t>織田家臣。越中富山城主。越中を平定。秀吉に抗して末森城を攻めるが敗退し、厳冬期に浜松で家康に抗戦継続を促した。降伏後は肥後を得るも国衆一揆の責を問われ切腹した。</t>
  </si>
  <si>
    <t>踏破</t>
  </si>
  <si>
    <t>柴田|勝家</t>
  </si>
  <si>
    <t>しばた|かついえ</t>
  </si>
  <si>
    <t>柴田勝家</t>
  </si>
  <si>
    <t>信長の宿老。越前一向一揆平定後に北庄城を築き、北陸方面軍を率いた。加賀を平定し能登・越中へ進出。本能寺の変後は秀吉と対立し、賤ヶ岳で敗れて北庄城で自害した。</t>
  </si>
  <si>
    <t>織田四天王</t>
  </si>
  <si>
    <t>shibata_katsuie.webp|1576:shibata_katsuie2.webp</t>
  </si>
  <si>
    <t>柴田|勝豊</t>
  </si>
  <si>
    <t>しばた|かつとよ</t>
  </si>
  <si>
    <t>柴田勝豊</t>
  </si>
  <si>
    <t>織田家臣。丸岡城主。豊原から丸岡に城を移す。清洲会議後は長浜城主となり、長浜を除く坂田・浅井・伊香三郡に徳政令を発した。秀吉軍に攻められ長浜城を明け渡した。</t>
  </si>
  <si>
    <t>柴田勝家の養子</t>
  </si>
  <si>
    <t>菅屋|長頼</t>
  </si>
  <si>
    <t>すがや|ながより</t>
  </si>
  <si>
    <t>菅屋長頼</t>
  </si>
  <si>
    <t>織田信長の側近奉行。蘭奢待切取・安土宗論を担当し、七尾城代に就任。信長の命で遊佐続光らを処断し、能登・越中諸城の破却を執行。本能寺の変では二条御所で討死した。</t>
  </si>
  <si>
    <t>仙石|秀久</t>
  </si>
  <si>
    <t>せんごく|ひでひさ</t>
  </si>
  <si>
    <t>仙石秀久</t>
  </si>
  <si>
    <t>秀吉家臣。四国征伐の功で讃岐高松城主となった。戸次川で島津軍に大敗し改易されるも、小田原征伐で復帰。小諸城主となって城を大改修し、関ヶ原では徳川方に属した。</t>
  </si>
  <si>
    <t>仙石|秀範</t>
  </si>
  <si>
    <t>せんごく|ひでのり</t>
  </si>
  <si>
    <t>仙石秀範</t>
  </si>
  <si>
    <t>豊臣家臣。仙石秀久の子。三千石を与えられた。関ヶ原では父と別れ西軍に属したため廃嫡された。のちに秀頼に召され大坂城へ入り、大坂の陣で豊臣方として戦った。</t>
  </si>
  <si>
    <t>仙石秀久の子</t>
  </si>
  <si>
    <t>仙石|忠政</t>
  </si>
  <si>
    <t>せんごく|ただまさ</t>
  </si>
  <si>
    <t>仙石忠政</t>
  </si>
  <si>
    <t>上田藩主。父・秀久と第二次上田合戦に従軍し、小諸藩主を継いだ。上田へ移封されると破却された上田城を復興。築城覚書で現場へ指示し、本丸に七棟の櫓を築いた。</t>
  </si>
  <si>
    <t>高木|清秀</t>
  </si>
  <si>
    <t>たかぎ|きよひで</t>
  </si>
  <si>
    <t>高木清秀</t>
  </si>
  <si>
    <t>徳川家臣。水野信元・佐久間信盛に仕え、本能寺の変後は家康に仕えた。姉川・長篠では一番槍で知られた。関東移封後、武蔵・相模に五千石を領した。</t>
  </si>
  <si>
    <t>水野→織田信秀→→徳川</t>
  </si>
  <si>
    <t>滝川|貞勝</t>
  </si>
  <si>
    <t>たきがわ|さだかつ</t>
  </si>
  <si>
    <t>滝川貞勝</t>
  </si>
  <si>
    <t>甲賀出身？</t>
  </si>
  <si>
    <t>滝川|一勝</t>
  </si>
  <si>
    <t>たきがわ|いちかつ</t>
  </si>
  <si>
    <t>滝川一勝</t>
  </si>
  <si>
    <t>滝川貞勝の子</t>
  </si>
  <si>
    <t>滝川|一益</t>
  </si>
  <si>
    <t>たきがわ|いちます</t>
  </si>
  <si>
    <t>滝川一益</t>
  </si>
  <si>
    <t>織田家臣。伊勢長島一揆の平定に従軍。武田氏滅亡後は厩橋を拠点に関東を任された。本能寺の変後、神流川で北条軍に敗れ伊勢へ退却。柴田勝家に呼応するが秀吉に降った。</t>
  </si>
  <si>
    <t>滝川一勝の子。織田四天王</t>
  </si>
  <si>
    <t>滝川|一忠</t>
  </si>
  <si>
    <t>たきがわ|かずただ</t>
  </si>
  <si>
    <t>滝川一忠</t>
  </si>
  <si>
    <t>滝川一益の子</t>
  </si>
  <si>
    <t>滝川|一積</t>
  </si>
  <si>
    <t>たきがわ|かずあつ</t>
  </si>
  <si>
    <t>滝川一積</t>
  </si>
  <si>
    <t>江戸幕府旗本。滝川一忠の子。使番を務め、大坂の陣にも参陣した。真田信繁の死後、信繁の娘を養女に迎えて養育し蒲生家臣へ嫁がせたが、この縁組を咎められて改易された。</t>
  </si>
  <si>
    <t>滝川一忠の子</t>
  </si>
  <si>
    <t>滝川|一時</t>
  </si>
  <si>
    <t>たきがわ|いつとき</t>
  </si>
  <si>
    <t>滝川一時</t>
  </si>
  <si>
    <t>豊臣・徳川家臣。滝川一益の次男。小牧・長久手で父に従い蟹江城合戦に参戦した。兄・一忠の追放後に家督を継ぎ、後に家康に召され下総二千石を領し関ヶ原で本隊に従った。</t>
  </si>
  <si>
    <t>滝川|一乗</t>
  </si>
  <si>
    <t>たきがわ|いちのり</t>
  </si>
  <si>
    <t>滝川一乗</t>
  </si>
  <si>
    <t>幕臣。滝川一時の子。徳川家光の書院番となり、上洛に供奉した。のちに加増を受け千二百石を領し、小姓組を経て徳川家綱に仕えた。</t>
  </si>
  <si>
    <t>滝川一時の子</t>
  </si>
  <si>
    <t>滝川|辰政</t>
  </si>
  <si>
    <t>たきがわ|たつまさ</t>
  </si>
  <si>
    <t>滝川辰政</t>
  </si>
  <si>
    <t>岡山藩士。滝川一益の五男。岡山藩で三千石を領し、番頭を務めた。</t>
  </si>
  <si>
    <t>津田|秀政</t>
  </si>
  <si>
    <t>つだ|ひでまさ</t>
  </si>
  <si>
    <t>津田秀政</t>
  </si>
  <si>
    <t>織田家臣。津田秀重の子。滝川一益の娘婿となり、一益の与力を務めた。武田氏滅亡後は松井田城を預かる。本能寺の変後は信雄・秀吉を経て家康に仕え、幕府旗本となった。</t>
  </si>
  <si>
    <t>滝川一益の養子。織田→信雄→羽柴→徳川</t>
  </si>
  <si>
    <t>滝川|某</t>
  </si>
  <si>
    <t>たきがわわ|なにがし</t>
  </si>
  <si>
    <t>滝川某</t>
  </si>
  <si>
    <t>滝川|益重</t>
  </si>
  <si>
    <t>たきがわ|ますしげ</t>
  </si>
  <si>
    <t>滝川益重</t>
  </si>
  <si>
    <t>滝川家臣。賤ヶ岳の戦いに先立つ北伊勢で峯城に籠り、羽柴秀吉軍に抗戦。開城後は秀吉に召し抱えられ、小牧・長久手にも従軍した。</t>
  </si>
  <si>
    <t>滝川某の子</t>
  </si>
  <si>
    <t>前田|利益</t>
  </si>
  <si>
    <t>まえだ|とします</t>
  </si>
  <si>
    <t>前田利益</t>
  </si>
  <si>
    <t>1591:穀蔵院|飄戸斎:こくぞういん|ひょっとさい/1598:前田|利貞:まえだ|としさだ</t>
  </si>
  <si>
    <t>前田慶次。前田利久の養子。滝川一族の出身。前田家を離れて上杉景勝に仕えた。上杉軍と最上軍の戦いでは退却軍の殿を務めて奮戦し、のちに米沢に移って文芸にも親しんだ。</t>
  </si>
  <si>
    <t>傾奇者|朱槍|踏破</t>
  </si>
  <si>
    <t>滝川益重の子、前田利久の養子。別名：前田慶次郎、穀蔵院飄戸斎、前田利貞</t>
  </si>
  <si>
    <t>田中|吉政</t>
  </si>
  <si>
    <t>たなか|よしまさ</t>
  </si>
  <si>
    <t>田中吉政</t>
  </si>
  <si>
    <t>豊臣家臣。三河岡崎城主。関ヶ原で東軍に属し、戦後に石田三成を捕縛。筑後一国を与えられ柳川城に入り、城を大規模改修して城下や往還・干拓堤防を整備した。</t>
  </si>
  <si>
    <t>宮部継潤→織田→羽柴→徳川</t>
  </si>
  <si>
    <t>田中|吉次</t>
  </si>
  <si>
    <t>たなか|よしつぐ</t>
  </si>
  <si>
    <t>田中吉次</t>
  </si>
  <si>
    <t>田中吉政の嫡男。岡崎では堀尾吉晴の治療に関わった。のちに父と不和になって廃嫡され、京都へ退去した。</t>
  </si>
  <si>
    <t>田中吉政の子。宮部継潤→織田→羽柴→徳川</t>
  </si>
  <si>
    <t>田中|吉興</t>
  </si>
  <si>
    <t>たなか|よしおき</t>
  </si>
  <si>
    <t>田中吉興</t>
  </si>
  <si>
    <t>田中|忠政</t>
  </si>
  <si>
    <t>たなか|ただまさ</t>
  </si>
  <si>
    <t>田中忠政</t>
  </si>
  <si>
    <t>筑後柳川藩主。田中吉政の四男。徳川秀忠に仕え、父の死後に家督を継いだ。父の領国支配を引き継ぎ、家臣団を再編して柳川藩政を整えた。</t>
  </si>
  <si>
    <t>妻木|広忠</t>
  </si>
  <si>
    <t>つまき|ひろただ</t>
  </si>
  <si>
    <t>妻木広忠</t>
  </si>
  <si>
    <t>美濃妻木城主。妻木氏当主として妻木を領し、甥・明智光秀の勢力拡大に協力した。光秀の躍進に伴い明智姓を称し、定光寺へ所領を寄進した。</t>
  </si>
  <si>
    <t>織田→明智</t>
  </si>
  <si>
    <t>妻木|貞徳</t>
  </si>
  <si>
    <t>つまき|さだのり</t>
  </si>
  <si>
    <t>妻木貞徳</t>
  </si>
  <si>
    <t>織田家臣。美濃妻木領主。信長の馬廻を務め、本能寺の変後は隠居。関ヶ原では再び東軍に属し、西軍の岩村城主・田丸直昌と戦って功を挙げた。</t>
  </si>
  <si>
    <t>妻木広忠の子。斎藤→織田→徳川</t>
  </si>
  <si>
    <t>妻木|頼忠</t>
  </si>
  <si>
    <t>つまき|よりただ</t>
  </si>
  <si>
    <t>妻木頼忠</t>
  </si>
  <si>
    <t>森家臣。妻木貞徳の子。本能寺の変後、父とともに森長可へ仕え、小牧・長久手などに従軍した。のちに徳川家康に属し、関ヶ原で西軍方と戦って本領妻木郷を安堵された。</t>
  </si>
  <si>
    <t>妻木貞徳の子。森可成→徳川</t>
  </si>
  <si>
    <t>徳永|寿昌</t>
  </si>
  <si>
    <t>とくなが|ながまさ</t>
  </si>
  <si>
    <t>徳永寿昌</t>
  </si>
  <si>
    <t>豊臣家臣。もとは柴田勝豊に仕えた。近江能登川で屋敷割を行い集住を進めた。関ヶ原では東軍として戦功を挙げ、高須五万石余を領して城を修築し城下町を整備した。</t>
  </si>
  <si>
    <t>柴田勝豊→羽柴→徳川</t>
  </si>
  <si>
    <t>徳永|昌重</t>
  </si>
  <si>
    <t>とくなが|まさしげ</t>
  </si>
  <si>
    <t>徳永昌重</t>
  </si>
  <si>
    <t>美濃高須藩主。徳永寿昌の長男。父の死後に五万三千七百石を継いだ。大坂城二の丸石垣普請を命じられたが遅延し、改易され出羽鶴岡へ配流された。</t>
  </si>
  <si>
    <t>徳永寿昌の子。柴田勝豊→羽柴→徳川</t>
  </si>
  <si>
    <t>戸田|勝隆</t>
  </si>
  <si>
    <t>とだ|かつたか</t>
  </si>
  <si>
    <t>戸田勝隆</t>
  </si>
  <si>
    <t>羽柴家臣。大津城主。四国平定後に伊予喜多・宇和郡を領し、家臣への知行宛行や年貢徴収を進めた。小田原征伐に従軍し、朝鮮出兵では五番手として渡海した。</t>
  </si>
  <si>
    <t>織田→羽柴</t>
  </si>
  <si>
    <t>戸田|勝成</t>
  </si>
  <si>
    <t>とだ|かつしげ</t>
  </si>
  <si>
    <t>戸田勝成</t>
  </si>
  <si>
    <t>豊臣家臣。織田信長・丹羽長秀を経て秀吉に仕え、越前安居城一万石を領した。九州・小田原攻めに従軍して二万石へ加増され、関ヶ原では西軍として本戦で討死した。</t>
  </si>
  <si>
    <t>戸田勝隆の子、丹羽→羽柴</t>
  </si>
  <si>
    <t>村上|義明</t>
  </si>
  <si>
    <t>むらかみ|よしあきら</t>
  </si>
  <si>
    <t>村上義明</t>
  </si>
  <si>
    <t>戸田勝隆の子。村上頼勝の養子となり、越後村上城主の家督を継いだ。のちに改易され、丹波へ配流された。</t>
  </si>
  <si>
    <t>戸田勝隆の子、村上頼勝の養子</t>
  </si>
  <si>
    <t>百々|綱家</t>
  </si>
  <si>
    <t>どど|つないえ</t>
  </si>
  <si>
    <t>百々綱家</t>
  </si>
  <si>
    <t>織田秀信家臣。関ヶ原前哨戦では西軍方として木曽川沿いに布陣。綱家ら西軍は鉄砲隊を中心に東軍の渡河を迎撃し、渡河後は米野で戦って敗れた。</t>
  </si>
  <si>
    <t>別名：百々安信</t>
  </si>
  <si>
    <t>中川|重政</t>
  </si>
  <si>
    <t>なかがわ|しげまさ</t>
  </si>
  <si>
    <t>中川重政</t>
  </si>
  <si>
    <t>1572:0|土玄:0|しげん</t>
  </si>
  <si>
    <t>織田家臣。信長上洛後、秀吉・丹羽長秀・明智光秀らと奉行を務め、若狭武田旧臣の知行安堵にあたった。浅井氏離反後は安土に置かれ、六角残党を抑えて近江南部を守った。</t>
  </si>
  <si>
    <t>中川|光重</t>
  </si>
  <si>
    <t>なかがわ|みつしげ</t>
  </si>
  <si>
    <t>中川光重</t>
  </si>
  <si>
    <t>1595:0|宗半:0|そうはん</t>
  </si>
  <si>
    <t>織田・前田家臣。中川重政の子。前田利家の次女・蕭姫を娶った。越中増山城主を務め、のちに御伽衆となった。茶の湯にも通じ、前田家中の茶人として知られた。</t>
  </si>
  <si>
    <t>中川重政の子</t>
  </si>
  <si>
    <t>長崎|元家</t>
  </si>
  <si>
    <t>ながさき|もといえ</t>
  </si>
  <si>
    <t>長崎元家</t>
  </si>
  <si>
    <t>滝川一益家臣。本能寺の変後、本多正重とともに家康のもとへ赴き援軍を求めた。一益没落後は信雄・秀吉・小早川秀秋に仕え、関ヶ原では秀秋の使者として家康と交渉した。</t>
  </si>
  <si>
    <t>滝川→信雄→羽柴→小早川秀秋→徳川</t>
  </si>
  <si>
    <t>中島|氏勝</t>
  </si>
  <si>
    <t>なかじま|うじかつ</t>
  </si>
  <si>
    <t>中島氏勝</t>
  </si>
  <si>
    <t>織田家臣。中島豊後守。諱不詳。主君・織田信清が信長と敵対すると、丹羽長秀の調略により信長の兵を引き入れ、以降は信長に仕えた。織田信忠のもと長島一向一揆と争った。</t>
  </si>
  <si>
    <t>織田信清家臣。中島豊後守</t>
  </si>
  <si>
    <t>永原|松雲</t>
  </si>
  <si>
    <t>ながはら|しょううん</t>
  </si>
  <si>
    <t>永原松雲</t>
  </si>
  <si>
    <t>丹羽家臣</t>
  </si>
  <si>
    <t>中村|一氏</t>
  </si>
  <si>
    <t>なかむら|かずうじ</t>
  </si>
  <si>
    <t>中村一氏</t>
  </si>
  <si>
    <t>豊臣家臣。岸和田城主として根来・雑賀衆の攻撃を撃退した。秀吉の命で近江水口岡山城を築き、甲賀支配の拠点とした。小田原征伐後は駿河一国を領し、駿府城を整備した。</t>
  </si>
  <si>
    <t>南部|光顕</t>
  </si>
  <si>
    <t>なんぶ|みつあき</t>
  </si>
  <si>
    <t>南部光顕</t>
  </si>
  <si>
    <t>丹羽|長秀</t>
  </si>
  <si>
    <t>にわ|ながひで</t>
  </si>
  <si>
    <t>丹羽長秀</t>
  </si>
  <si>
    <t>1575:惟住|0:これずみ|0</t>
  </si>
  <si>
    <t>織田信長の宿老。安土城築城の総奉行を務めた。本能寺の変後は秀吉に協力して山崎で明智軍を破り、清洲会議では三法師を支持。賤ヶ岳後に越前・加賀半国を領した。</t>
  </si>
  <si>
    <t>鬼|謀将</t>
  </si>
  <si>
    <t>niwa_nagahide.webp</t>
  </si>
  <si>
    <t>丹羽|長重</t>
  </si>
  <si>
    <t>にわ|ながしげ</t>
  </si>
  <si>
    <t>丹羽長重</t>
  </si>
  <si>
    <t>丹羽家当主。長秀の遺領を継ぐが秀吉に所領を削減された。関ヶ原期は前田利長と争って改易。のちに大名へ復帰し、白河十万石で小峰城を大改修して城下を整備した。</t>
  </si>
  <si>
    <t>丹羽長秀の子</t>
  </si>
  <si>
    <t>丹羽|光重</t>
  </si>
  <si>
    <t>にわ|みつしげ</t>
  </si>
  <si>
    <t>丹羽光重</t>
  </si>
  <si>
    <t>二本松藩初代藩主。白河から二本松へ移封され、城内・武家屋敷・城下町の大規模整備を進めた。二合田用水を整備して城と町へ水を引き、社寺整備や学芸奨励にも力を注いだ。</t>
  </si>
  <si>
    <t>丹羽長重の子</t>
  </si>
  <si>
    <t>藤堂|一高</t>
  </si>
  <si>
    <t>とうどう|かずたか</t>
  </si>
  <si>
    <t>藤堂一高</t>
  </si>
  <si>
    <t>羽柴秀長の養子を経て藤堂高虎の養子となり、伊予今治二万石を領した。高虎の伊勢・伊賀入封後も今治を治め、のちに伊賀名張へ移り、名張藤堂家の祖となった。</t>
  </si>
  <si>
    <t>丹羽長秀の子、藤堂高虎の養子。別名：藤堂高吉。</t>
  </si>
  <si>
    <t>拝郷|家嘉</t>
  </si>
  <si>
    <t>はいごう|いえよし</t>
  </si>
  <si>
    <t>拝郷家嘉</t>
  </si>
  <si>
    <t>織田家臣。柴田勝家の与力として大聖寺城を与えられた。賤ヶ岳では敗走する柴田軍に加わり、追撃してきた福島正則に討ち取られた。</t>
  </si>
  <si>
    <t>蜂屋|頼隆</t>
  </si>
  <si>
    <t>はちや|よりたか</t>
  </si>
  <si>
    <t>蜂屋頼隆</t>
  </si>
  <si>
    <t>織田家臣。信孝らと四国攻めを準備するが本能寺の変で中止。秀吉に従い賤ヶ岳後に越前敦賀を領し、古城に代えて湊近くに敦賀城を築く。九州征伐にも従軍した。</t>
  </si>
  <si>
    <t>林|通安</t>
  </si>
  <si>
    <t>はやし|みちやす</t>
  </si>
  <si>
    <t>林通安</t>
  </si>
  <si>
    <t>林|秀貞</t>
  </si>
  <si>
    <t>はやし|ひでさだ</t>
  </si>
  <si>
    <t>林秀貞</t>
  </si>
  <si>
    <t>織田家臣。信秀以来の宿老。信長の家督相続後は補佐役を務めた。信行擁立を図って信長と戦うが赦されて復帰し、晩年に追放された。</t>
  </si>
  <si>
    <t>林通安の子</t>
  </si>
  <si>
    <t>hayashi_hidesada.webp</t>
  </si>
  <si>
    <t>林|通政</t>
  </si>
  <si>
    <t>はやし|みちまさ</t>
  </si>
  <si>
    <t>林通政</t>
  </si>
  <si>
    <t>織田家臣。林秀貞の子。長島一向一揆への二度目の出兵に従軍した。多芸山を経て退却する織田軍が追撃を受けると殿軍を務め、一揆勢と激戦の末、家臣らとともに討死した。</t>
  </si>
  <si>
    <t>林秀貞の子</t>
  </si>
  <si>
    <t>林|一吉</t>
  </si>
  <si>
    <t>はやし|かつよし</t>
  </si>
  <si>
    <t>林一吉</t>
  </si>
  <si>
    <t>山内家臣。関ヶ原後の山内一豊の土佐入国に従い、窪川五千石を与えられた。古渓山城を築いて麓に町を形成し、山内姓と一豊の一字を受けて窪川山内氏の祖となった。</t>
  </si>
  <si>
    <t>林秀貞の子。織田→山内一豊</t>
  </si>
  <si>
    <t>林|通具</t>
  </si>
  <si>
    <t>はやし|みちとも</t>
  </si>
  <si>
    <t>林通具</t>
  </si>
  <si>
    <t>織田家臣。林秀貞らと織田信長の弟・信行を擁して反旗を翻した。稲生の戦いでは信行方の主力として出陣し、名塚周辺で信長勢と激戦を繰り広げ、討死した。</t>
  </si>
  <si>
    <t>塙|正勝</t>
  </si>
  <si>
    <t>ばん|まさかつ</t>
  </si>
  <si>
    <t>塙正勝</t>
  </si>
  <si>
    <t>1575:原田|直政:はらだ|なおまさ</t>
  </si>
  <si>
    <t>織田家臣。足利義昭との和平交渉を担い、山城・大和の守護を務めた。原田直政と改名。本願寺攻めでは山城・大和衆を率い、三津寺で一揆勢と戦って討死した。</t>
  </si>
  <si>
    <t>別名：塙直政、原田直政</t>
  </si>
  <si>
    <t>塙|安友</t>
  </si>
  <si>
    <t>ばん|やすとも</t>
  </si>
  <si>
    <t>塙安友</t>
  </si>
  <si>
    <t>織田家臣。塙直政の子。父の戦死後は佐々成政らを経て豊臣秀次に仕えた。秀次の死後に剃髪し、江戸へ移って小児科医となった。</t>
  </si>
  <si>
    <t>塙正勝の子。織田→佐々→羽柴→田中吉政家臣</t>
  </si>
  <si>
    <t>土方|雄久</t>
  </si>
  <si>
    <t>ひじかた|かつひさ</t>
  </si>
  <si>
    <t>土方雄久</t>
  </si>
  <si>
    <t>織田信雄家臣。犬山城主。のちに秀吉に仕えたが、秀吉没後に家康暗殺計画への関与を疑われ追放。関ヶ原後に赦免され、美濃野々市一万石に加えて下総多古五千石を領した。</t>
  </si>
  <si>
    <t>織田→信雄→羽柴→徳川</t>
  </si>
  <si>
    <t>土方|雄氏</t>
  </si>
  <si>
    <t>ひじかた|かつうじ</t>
  </si>
  <si>
    <t>土方雄氏</t>
  </si>
  <si>
    <t>伊勢菰野藩初代藩主。土方雄久の長男。父とともに秀吉に仕え、家康暗殺計画の嫌疑で追放された。関ヶ原の戦いに際して赦免され、伊勢菰野一万二千石を与えられ立藩した。</t>
  </si>
  <si>
    <t>土方雄久の子。織田→信雄→羽柴→徳川</t>
  </si>
  <si>
    <t>土方|雄重</t>
  </si>
  <si>
    <t>ひじかた|かつしげ</t>
  </si>
  <si>
    <t>土方雄重</t>
  </si>
  <si>
    <t>江戸前期の大名。土方雄久の次男。徳川秀忠の小姓となり父の跡を継いで下総多古藩主となった。大坂の陣で戦功を挙げ、後に陸奥窪田二万石へ移され窪田藩初代藩主となった。</t>
  </si>
  <si>
    <t>平手|政秀</t>
  </si>
  <si>
    <t>ひらて|まさひで</t>
  </si>
  <si>
    <t>平手政秀</t>
  </si>
  <si>
    <t>織田家臣。信秀の老臣。信長の傅役として養育し、蔵入領も管理した。朝廷への献金使者を務め、信長と斎藤道三の娘との婚姻をまとめて和睦に導いた。のちに自害した。</t>
  </si>
  <si>
    <t>平手|久秀</t>
  </si>
  <si>
    <t>ひらて|ひさひで</t>
  </si>
  <si>
    <t>平手久秀</t>
  </si>
  <si>
    <t>平手政秀の子</t>
  </si>
  <si>
    <t>平手|汎秀</t>
  </si>
  <si>
    <t>ひらて|ひろひで</t>
  </si>
  <si>
    <t>平手汎秀</t>
  </si>
  <si>
    <t>織田家臣。野田・福島攻めに従軍した。武田信玄の西上では徳川家康への援軍として三方ヶ原に出陣し、武者大将として先陣を務めた。兵力に勝る武田軍と激戦の末に討死した。</t>
  </si>
  <si>
    <t>古田|重然</t>
  </si>
  <si>
    <t>ふるた|しげてる</t>
  </si>
  <si>
    <t>古田重然</t>
  </si>
  <si>
    <t>織田・豊臣家臣。茶人・古田織部。千利休に学び、没後は茶の湯に大きな影響を与え、徳川秀忠らに茶法を伝授した。大坂夏の陣後、豊臣方への内通を疑われ切腹を命じられた。</t>
  </si>
  <si>
    <t>美濃浪人</t>
  </si>
  <si>
    <t>古田|重則</t>
  </si>
  <si>
    <t>ふるた|しげのり</t>
  </si>
  <si>
    <t>古田重則</t>
  </si>
  <si>
    <t>古田|重勝</t>
  </si>
  <si>
    <t>ふるた|しげかつ</t>
  </si>
  <si>
    <t>古田重勝</t>
  </si>
  <si>
    <t>豊臣家臣。美濃出身。古田重則の長男。近江日野を経て伊勢松坂城主となった。関ヶ原では東軍に属して加増され、松坂藩主として城を再興した。</t>
  </si>
  <si>
    <t>古田重則の子。美濃→織田→羽柴→徳川</t>
  </si>
  <si>
    <t>古田|重治</t>
  </si>
  <si>
    <t>ふるた|しげはる</t>
  </si>
  <si>
    <t>古田重治</t>
  </si>
  <si>
    <t>浜田藩初代藩主。石見浜田五万五千石余を与えられ、伊勢松坂から入封。領内を検分して城地を定め、浜田城を築いて城下を整備。完成後は家督を重恒へ譲った。</t>
  </si>
  <si>
    <t>古田重則の子、古田重勝の養子。美濃→織田→羽柴→徳川</t>
  </si>
  <si>
    <t>堀田|正吉</t>
  </si>
  <si>
    <t>ほった|まさよし</t>
  </si>
  <si>
    <t>堀田正吉</t>
  </si>
  <si>
    <t>織田・豊臣・徳川家臣。織田信雄、浅野長政、小早川秀秋に仕えた。小早川家断絶後は浪人となるが、徳川家康に番士として召し出され幕臣となった。</t>
  </si>
  <si>
    <t>浅野長政→1592小早川隆景→秀秋→1602徳川</t>
  </si>
  <si>
    <t>堀|秀重</t>
  </si>
  <si>
    <t>ほり|ひでしげ</t>
  </si>
  <si>
    <t>堀秀重</t>
  </si>
  <si>
    <t>堀|秀政</t>
  </si>
  <si>
    <t>ほり|ひでまさ</t>
  </si>
  <si>
    <t>堀秀政</t>
  </si>
  <si>
    <t>織田家臣。信長に近侍し、のちに秀吉に仕えた。山崎・賤ヶ岳で戦功を挙げ、小牧・長久手では榊原康政勢を破る。越前北庄を領し、小田原攻めで山中城を攻め、陣中で病没。</t>
  </si>
  <si>
    <t>堀秀重の子</t>
  </si>
  <si>
    <t>堀|秀治</t>
  </si>
  <si>
    <t>ほり|ひではる</t>
  </si>
  <si>
    <t>堀秀治</t>
  </si>
  <si>
    <t>堀秀政の嫡男。父の陣没で北庄を継ぐ。上杉景勝の会津移封で越後春日山へ移り、関ヶ原では東軍に属す。家老・堀直政らを中心に、港湾を活かす福島城築城を進めた。</t>
  </si>
  <si>
    <t>堀秀政の子</t>
  </si>
  <si>
    <t>堀|親良</t>
  </si>
  <si>
    <t>ほり|ちかよし</t>
  </si>
  <si>
    <t>堀親良</t>
  </si>
  <si>
    <t>豊臣・徳川家臣。越前二万石を継ぎ、越後蔵王堂四万石を領した。病で封を譲るが家康に再出仕し、真岡一万二千石を得て大坂両陣に従軍。のちに烏山二万五千石へ移封された。</t>
  </si>
  <si>
    <t>近藤|政成</t>
  </si>
  <si>
    <t>こんどう|まさなり</t>
  </si>
  <si>
    <t>近藤政成</t>
  </si>
  <si>
    <t>近藤重勝の養子。堀秀政の四男。越前で一万石を領し、のちに信濃高井郡五千石と美濃国内五千石へ移された。</t>
  </si>
  <si>
    <t>多賀|秀種</t>
  </si>
  <si>
    <t>たが|ひでたね</t>
  </si>
  <si>
    <t>多賀秀種</t>
  </si>
  <si>
    <t>豊臣家臣。堀秀政のもとで佐和山城代を務め、のちに大和宇陀二万石余を領した。関ヶ原では西軍として大津城を攻め、戦後改易。赦免後は加賀前田家に仕えた。</t>
  </si>
  <si>
    <t>堀秀重の子、多賀貞能の養子。堀→羽柴→堀→浪人→前田</t>
  </si>
  <si>
    <t>堀|利重</t>
  </si>
  <si>
    <t>ほり|とししげ</t>
  </si>
  <si>
    <t>堀利重</t>
  </si>
  <si>
    <t>常陸玉取藩初代藩主。堀秀重の子。徳川秀忠に仕えた。大久保忠隣の改易に連座して預けられたが、大坂の陣後、一万石を与えられ立藩した。のちに奏者番兼寺社奉行を務めた。</t>
  </si>
  <si>
    <t>多賀|貞能</t>
  </si>
  <si>
    <t>たが|さだよし</t>
  </si>
  <si>
    <t>多賀貞能</t>
  </si>
  <si>
    <t>浅井家臣。近江の国衆。のちに織田信長に従い、小谷城攻めでは虎御前山南端の八相山に陣を構え、浅井攻略に加わった。秀種を婿養子に迎えた。</t>
  </si>
  <si>
    <t>浅井→織田→羽柴</t>
  </si>
  <si>
    <t>本多|利久</t>
  </si>
  <si>
    <t>ほんだ|としひさ</t>
  </si>
  <si>
    <t>本多利久</t>
  </si>
  <si>
    <t>豊臣秀長家臣。大和高取城主。秀長の命を受けて高取城を大規模改修し、石垣を備えた城郭へ整備した。</t>
  </si>
  <si>
    <t>織田信安→羽柴→徳川</t>
  </si>
  <si>
    <t>本多|俊政</t>
  </si>
  <si>
    <t>本多俊政</t>
  </si>
  <si>
    <t>豊臣秀長家臣。高取城主。秀長のもとで高取城を改修し、一万五千石の大名として独立した。関ヶ原では東軍に属し、戦功で二万五千石に加増され高取藩本多家初代となった。</t>
  </si>
  <si>
    <t>本多利久の子。織田信安→羽柴→徳川</t>
  </si>
  <si>
    <t>本多|政武</t>
  </si>
  <si>
    <t>ほんだ|まさたけ</t>
  </si>
  <si>
    <t>本多政武</t>
  </si>
  <si>
    <t>大和高取藩主。父・俊政の跡を継いで二万五千石を領した。徳川方として大坂の陣に出陣し、夏の陣では道明寺口で後藤又兵衛隊へ家臣とともに攻めかかった。</t>
  </si>
  <si>
    <t>本多俊政の子。織田信安→羽柴→徳川</t>
  </si>
  <si>
    <t>前田|玄以</t>
  </si>
  <si>
    <t>まえだ|げんい</t>
  </si>
  <si>
    <t>前田玄以</t>
  </si>
  <si>
    <t>豊臣家臣。織田信忠に仕え、本能寺の変で三法師を伴い脱出した。京都所司代として妙顕寺城の普請と京の政務を担い、丹波亀山五万石を領した。のちに五奉行の一人となった。</t>
  </si>
  <si>
    <t>美濃国浪人→織田</t>
  </si>
  <si>
    <t>前田|利春</t>
  </si>
  <si>
    <t>まえだ|としはる</t>
  </si>
  <si>
    <t>前田利春</t>
  </si>
  <si>
    <t>前田|利久</t>
  </si>
  <si>
    <t>まえだ|としひさ</t>
  </si>
  <si>
    <t>前田利久</t>
  </si>
  <si>
    <t>前田氏当主。荒子城主。父の死後に家督を継ぐが、信長の命で弟・利家へ譲る。その後は利家に仕え、七尾に住して金沢城代を務めた。</t>
  </si>
  <si>
    <t>前田利春の子</t>
  </si>
  <si>
    <t>前田|利家</t>
  </si>
  <si>
    <t>まえだ|としいえ</t>
  </si>
  <si>
    <t>前田利家</t>
  </si>
  <si>
    <t>織田家臣。赤母衣衆として戦い越前府中・能登を領す。賤ヶ岳で柴田方を離れ、秀吉に従い金沢に入る。末森合戦で佐々成政軍を退け、秀吉没後は五大老として秀頼を後見した。</t>
  </si>
  <si>
    <t>傾奇者</t>
  </si>
  <si>
    <t>前田|利長</t>
  </si>
  <si>
    <t>まえだ|としなが</t>
  </si>
  <si>
    <t>前田利長</t>
  </si>
  <si>
    <t>加賀前田家二代当主。関ヶ原では徳川方に属し、戦後加賀・能登・越中を領した。隠居後に高岡城を築き、武家・町人・寺社を配して城下を整え、鋳物師を招き金屋町を開いた。</t>
  </si>
  <si>
    <t>前田利家の嫡男</t>
  </si>
  <si>
    <t>前田|利政</t>
  </si>
  <si>
    <t>まえだ|としまさ</t>
  </si>
  <si>
    <t>前田利政</t>
  </si>
  <si>
    <t>能登七尾城主。二十二万石余を領した。関ヶ原では徳川家康の出兵要請に応じず、戦後に所領を没収され京都へ隠棲。文化人や豪商と交わり、前田土佐守家の祖となった。</t>
  </si>
  <si>
    <t>前田利家の子</t>
  </si>
  <si>
    <t>前田|利常</t>
  </si>
  <si>
    <t>まえだ|としつね</t>
  </si>
  <si>
    <t>前田利常</t>
  </si>
  <si>
    <t>加賀藩3代藩主。将軍家と縁組し、領内総検地と塩専売を進めた。隠居後は小松城に移り、幼い孫・綱紀を後見。改作法を実施して年貢制度を改め、新田を開発した。</t>
  </si>
  <si>
    <t>前田利家の子、前田利長の養子</t>
  </si>
  <si>
    <t>増田|長盛</t>
  </si>
  <si>
    <t>ました|ながもり</t>
  </si>
  <si>
    <t>増田長盛</t>
  </si>
  <si>
    <t>豊臣家臣。五奉行の一人。大和郡山で秋篠川を付け替え、旧河道を外堀に用いて惣構えを完成させた。関ヶ原では西軍に属しつつ家康へ情報を送り、敗戦後に改易された。</t>
  </si>
  <si>
    <t>増田|盛次</t>
  </si>
  <si>
    <t>ました|もりつぐ</t>
  </si>
  <si>
    <t>増田盛次</t>
  </si>
  <si>
    <t>豊臣・徳川家臣。関ヶ原後に徳川義直へ仕え、大坂冬の陣では徳川方で戦った。ほどなく豊臣秀頼のもとへ戻って大坂城に入り、夏の陣では豊臣方として戦死した。</t>
  </si>
  <si>
    <t>増田長盛の子。織田→徳川→羽柴</t>
  </si>
  <si>
    <t>溝口|秀勝</t>
  </si>
  <si>
    <t>みぞぐち|ひでかつ</t>
  </si>
  <si>
    <t>溝口秀勝</t>
  </si>
  <si>
    <t>丹羽家臣。長秀の没後は秀吉に仕え、若狭高浜・加賀大聖寺を経て新発田六万石へ移封され築城を始めた。関ヶ原では東軍に属して上杉遺民一揆を鎮め、新発田藩祖となった。</t>
  </si>
  <si>
    <t>織田→丹羽→羽柴→徳川</t>
  </si>
  <si>
    <t>溝口|宣勝</t>
  </si>
  <si>
    <t>みぞぐち|のぶかつ</t>
  </si>
  <si>
    <t>溝口宣勝</t>
  </si>
  <si>
    <t>越後新発田藩二代藩主。溝口秀勝の長男。大聖寺から新発田へ移り、上杉旧臣の一揆を鎮めた。父の死後に家督を継ぎ善勝へ一万二千石を分与し、城下整備と新田開発を進めた。</t>
  </si>
  <si>
    <t>溝口秀勝の子。羽柴→徳川</t>
  </si>
  <si>
    <t>溝口|善勝</t>
  </si>
  <si>
    <t>みぞぐち|よしかつ</t>
  </si>
  <si>
    <t>溝口善勝</t>
  </si>
  <si>
    <t>越後沢海藩初代藩主。溝口秀勝の次男。徳川秀忠に仕えた。父の死後、兄・宣勝から一万二千石を分与され、旧領と合わせ一万四千石を領して新発田藩の支藩・沢海藩を立てた。</t>
  </si>
  <si>
    <t>村井|貞勝</t>
  </si>
  <si>
    <t>むらい|さだかつ</t>
  </si>
  <si>
    <t>村井貞勝</t>
  </si>
  <si>
    <t>織田家臣。京都所司代。朝山日乗と御所修理を担当し、義昭追放後は朝廷対応・寺社統制・京都市政・治安維持を任された。本能寺の変で信忠とともに戦死した。</t>
  </si>
  <si>
    <t>村井|長頼</t>
  </si>
  <si>
    <t>むらい|ながより</t>
  </si>
  <si>
    <t>村井長頼</t>
  </si>
  <si>
    <t>前田家臣。利家に仕え、蓮沼城攻撃などで戦功を挙げた。越前府中・能登島で知行を受け、蓮沼での功により四千俵を加増され一万一千石余となった。</t>
  </si>
  <si>
    <t>村上|頼勝</t>
  </si>
  <si>
    <t>むらかみ|よりかつ</t>
  </si>
  <si>
    <t>村上頼勝</t>
  </si>
  <si>
    <t>豊臣家臣。加賀小松城主として九州・小田原攻めに従軍。堀秀治の越後入封に伴い村上城主となる。関ヶ原では東軍に属し、上杉遺民一揆を鎮圧して所領を安堵された。</t>
  </si>
  <si>
    <t>丹羽→羽柴→徳川</t>
  </si>
  <si>
    <t>毛受|勝照</t>
  </si>
  <si>
    <t>めんじゅ|かつてる</t>
  </si>
  <si>
    <t>毛受勝照</t>
  </si>
  <si>
    <t>柴田家臣。勝家の小姓頭。賤ヶ岳の戦いで勝家の金の御幣の馬印を掲げ、勝忠とともに羽柴軍を引きつけて主君の越前退却を助け、討死した。</t>
  </si>
  <si>
    <t>柴田家臣</t>
  </si>
  <si>
    <t>毛利|高政</t>
  </si>
  <si>
    <t>もうり|たかまさ</t>
  </si>
  <si>
    <t>毛利高政</t>
  </si>
  <si>
    <t>豊臣家臣。のちに佐伯藩祖となった。日田・玖珠を治め、関ヶ原では西軍に属した。戦後に豊後佐伯へ移封され、番匠川河口に佐伯城と城下町を築いて藩政を整えた。</t>
  </si>
  <si>
    <t>織田→小早川家→徳川</t>
  </si>
  <si>
    <t>毛利|良勝</t>
  </si>
  <si>
    <t>もうり|よしかつ</t>
  </si>
  <si>
    <t>毛利良勝</t>
  </si>
  <si>
    <t>織田家臣。毛利新介。桶狭間で今川義元の首級を挙げ、黒母衣衆に加わって馬廻りを務めた。本能寺の変では信忠に従い、二条御所で明智軍と戦って討死した。</t>
  </si>
  <si>
    <t>別名：毛利新介</t>
  </si>
  <si>
    <t>森|可行</t>
  </si>
  <si>
    <t>もり|よしゆき</t>
  </si>
  <si>
    <t>森可行</t>
  </si>
  <si>
    <t>斎藤→1552織田</t>
  </si>
  <si>
    <t>森|可成</t>
  </si>
  <si>
    <t>もり|よしなり</t>
  </si>
  <si>
    <t>森可成</t>
  </si>
  <si>
    <t>織田家臣。尾張統一・美濃攻略に従い、美濃金山城主となる。上洛にも同行し畿内の治安維持にあたる。宇佐山城主として京都への道を守り、浅井・朝倉軍との戦いで討死した。</t>
  </si>
  <si>
    <t>森可行の子。斎藤→1552織田</t>
  </si>
  <si>
    <t>mori_yoshinari.webp</t>
  </si>
  <si>
    <t>森|長可</t>
  </si>
  <si>
    <t>もり|ながよし</t>
  </si>
  <si>
    <t>森長可</t>
  </si>
  <si>
    <t>織田家臣。金山城主。武田征伐では信濃へ進み、北信濃四郡と海津城を得た。本能寺の変後は秀吉に従い、小牧・長久手で池田恒興とともに討死。「鬼武蔵」と称された。</t>
  </si>
  <si>
    <t>森可成の子</t>
  </si>
  <si>
    <t>森|成利</t>
  </si>
  <si>
    <t>もり|なりとし</t>
  </si>
  <si>
    <t>森成利</t>
  </si>
  <si>
    <t>織田家臣。十三歳で信長の小姓となり、十八歳で六万石の金山城主となった。その直後に本能寺の変が起こると信長に従って抗戦し討死。蘭丸の名で知られる。</t>
  </si>
  <si>
    <t>森可成の子。森蘭丸</t>
  </si>
  <si>
    <t>森|忠政</t>
  </si>
  <si>
    <t>もり|ただまさ</t>
  </si>
  <si>
    <t>森忠政</t>
  </si>
  <si>
    <t>美濃金山城主。長可戦死後に家督を継ぎ、関ヶ原では徳川秀忠に従軍。のちに美作十八万六千五百石を領し、鶴山に津山城を築いて城下町を整備し、国内総検地を進めた。</t>
  </si>
  <si>
    <t>森|可政</t>
  </si>
  <si>
    <t>もり|よしまさ</t>
  </si>
  <si>
    <t>森可政</t>
  </si>
  <si>
    <t>森可行の子</t>
  </si>
  <si>
    <t>森|可春</t>
  </si>
  <si>
    <t>もり|よしはる</t>
  </si>
  <si>
    <t>森可春</t>
  </si>
  <si>
    <t>津山森家家臣。森可政の子。国家老として林野に居住し藩政を処理した。仕置のあり方を巡り主君・長継と対立したが、細川忠利の仲介で和解した。</t>
  </si>
  <si>
    <t>森可政の子</t>
  </si>
  <si>
    <t>簗田|広正</t>
  </si>
  <si>
    <t>やなだ|ひろまさ</t>
  </si>
  <si>
    <t>簗田広正</t>
  </si>
  <si>
    <t>簗田|正次</t>
  </si>
  <si>
    <t>やなだ|まさつぐ</t>
  </si>
  <si>
    <t>簗田正次</t>
  </si>
  <si>
    <t>1575:別喜|0:べつき|0</t>
  </si>
  <si>
    <t>簗田広正の子</t>
  </si>
  <si>
    <t>山内|盛豊</t>
  </si>
  <si>
    <t>やまうち|もりとよ</t>
  </si>
  <si>
    <t>山内盛豊</t>
  </si>
  <si>
    <t>尾張岩倉織田家臣。黒田城主。織田信安に仕え、岩倉織田氏の家老を務めた。信長の岩倉攻めで岩倉城が落ちると、盛豊も戦死した。</t>
  </si>
  <si>
    <t>織田信安家臣→織田</t>
  </si>
  <si>
    <t>山内|一豊</t>
  </si>
  <si>
    <t>やまうち|かずとよ</t>
  </si>
  <si>
    <t>山内一豊</t>
  </si>
  <si>
    <t>豊臣家臣。掛川城主となり城郭・城下を整備。関ヶ原では東軍につき、戦功で土佐一国を得た。浦戸で長宗我部旧臣の抵抗を鎮め、高知城の本丸・二之丸を築いて入城した。</t>
  </si>
  <si>
    <t>山内盛豊の子</t>
  </si>
  <si>
    <t>山内|康豊</t>
  </si>
  <si>
    <t>やまうち|やすとよ</t>
  </si>
  <si>
    <t>山内康豊</t>
  </si>
  <si>
    <t>山内家臣。一豊の弟。土佐へ先行入国して旧長宗我部氏家臣の反抗を鎮圧し、幡多中村二万石を領した。一豊没後は実子・忠義の後見役として法令制定にも関与した。</t>
  </si>
  <si>
    <t>山内|忠義</t>
  </si>
  <si>
    <t>やまうち|ただよし</t>
  </si>
  <si>
    <t>山内忠義</t>
  </si>
  <si>
    <t>土佐藩2代藩主。逃散農民の帰住を奨励し、下人解放や田地割替を実施。元和改革で検地を進め、野中兼山を奉行に登用。新田開発・殖産を推進して藩政基盤を整えた。</t>
  </si>
  <si>
    <t>山内康豊の子、山内一豊の養子</t>
  </si>
  <si>
    <t>山口|重政</t>
  </si>
  <si>
    <t>やまぐち|しげまさ</t>
  </si>
  <si>
    <t>山口重政</t>
  </si>
  <si>
    <t>常陸牛久藩初代藩主。家康に仕え関ヶ原の戦功で大名となった。大久保忠隣の失脚に連座し改易され高野山に蟄居したが、大坂の陣を経て復帰し、遠江・常陸1万5千石を得た。</t>
  </si>
  <si>
    <t>山口|宗永</t>
  </si>
  <si>
    <t>やまぐち|むねなが</t>
  </si>
  <si>
    <t>山口宗永</t>
  </si>
  <si>
    <t>豊臣家臣。加賀大聖寺城主。秀吉に仕えて検地に手腕を振るい、小早川秀秋の補佐も務めた。関ヶ原では西軍に属し、大聖寺城で前田利長軍を迎え撃った。</t>
  </si>
  <si>
    <t>山口|弘定</t>
  </si>
  <si>
    <t>やまぐち|ひろさだ</t>
  </si>
  <si>
    <t>山口弘定</t>
  </si>
  <si>
    <t>大坂方武将。大聖寺城で父・宗永と兄・修弘が敗死した後、大坂城へ入った。大坂夏の陣では木村重成隊の先発として若江で井伊直孝勢と戦い、討死した。</t>
  </si>
  <si>
    <t>山口宗永の子</t>
  </si>
  <si>
    <t>和田|定利</t>
  </si>
  <si>
    <t>わだ|さだとし</t>
  </si>
  <si>
    <t>和田定利</t>
  </si>
  <si>
    <t>織田家臣。黒田城主。主君・織田信清が信長と敵対すると、丹羽長秀の調略により信長方の兵を引き入れ、以降は信長に仕えた。織田信忠のもと長島攻めに従軍するも討死した。</t>
  </si>
  <si>
    <t>織田信清家臣→織田</t>
  </si>
  <si>
    <t>渡辺|了</t>
  </si>
  <si>
    <t>わたなべ|さとる</t>
  </si>
  <si>
    <t>渡辺了</t>
  </si>
  <si>
    <t>藤堂家臣。渡辺勘兵衛。関ヶ原後に藤堂高虎へ二万石で召し抱えられ今治城築城に加わった。伊賀転封後は上野城を預かった。大坂の陣で高虎と作戦を巡り対立し離れた。</t>
  </si>
  <si>
    <t>明智|光継</t>
  </si>
  <si>
    <t>あけち|みつつぐ</t>
  </si>
  <si>
    <t>明智光継</t>
  </si>
  <si>
    <t>明智|光綱</t>
  </si>
  <si>
    <t>あけち|みつつな</t>
  </si>
  <si>
    <t>明智光綱</t>
  </si>
  <si>
    <t>明智光継の子</t>
  </si>
  <si>
    <t>明智|光秀</t>
  </si>
  <si>
    <t>あけち|みつひで</t>
  </si>
  <si>
    <t>明智光秀</t>
  </si>
  <si>
    <t>1575:惟任|0:これとう|0</t>
  </si>
  <si>
    <t>織田家臣。幕府・朝廷との交渉を担い、坂本城を築く。丹波攻略では亀山城を拠点に八上・黒井城を攻略。平定後は福知山城下を整備し、本能寺で信長を討つが山崎で敗れた。</t>
  </si>
  <si>
    <t>明智光綱の子。織田四天王</t>
  </si>
  <si>
    <t>akechi_mitsuhide.webp|1575:akechi_mitsuhide2.webp</t>
  </si>
  <si>
    <t>明智|光慶</t>
  </si>
  <si>
    <t>あけち|みつよし</t>
  </si>
  <si>
    <t>明智光慶</t>
  </si>
  <si>
    <t>明智光秀の子。愛宕山で連歌「愛宕百韻」に加わった。本能寺の変後、光秀から近国平定後に細川忠興とともに政権を託す後継者とされたが、山崎敗戦で実現しなかった。</t>
  </si>
  <si>
    <t>明智光秀の子</t>
  </si>
  <si>
    <t>明智|光安</t>
  </si>
  <si>
    <t>あけち|みつやす</t>
  </si>
  <si>
    <t>明智光安</t>
  </si>
  <si>
    <t>美濃明智氏。長山城主。長良川の戦いで斎藤道三方についたため斎藤義龍勢の攻撃を受け、弟・光久とともに籠城して抗戦。長山城落城時に自害した。</t>
  </si>
  <si>
    <t>明智|秀満</t>
  </si>
  <si>
    <t>あけち|ひでみつ</t>
  </si>
  <si>
    <t>明智秀満</t>
  </si>
  <si>
    <t>明智家臣。福知山城代として由良川の漁業権を安堵。本能寺の変で先鋒を務め、山崎敗戦後は坂本城で光秀の妻子と籠城。財宝を敵将へ渡して自害した。</t>
  </si>
  <si>
    <t>明智光安の子</t>
  </si>
  <si>
    <t>三宅|重利</t>
  </si>
  <si>
    <t>みやけ|しげとし</t>
  </si>
  <si>
    <t>三宅重利</t>
  </si>
  <si>
    <t>唐津藩寺沢家臣。富岡城代。細川家を経て寺沢広高に仕えた。島原・天草一揆では天草鎮圧に出陣し、本渡で一揆勢と戦って敗れ、死去した。</t>
  </si>
  <si>
    <t>明智秀満の子。明智→三淵細川→寺沢広高</t>
  </si>
  <si>
    <t>明智|光久</t>
  </si>
  <si>
    <t>あけち|みつひさ</t>
  </si>
  <si>
    <t>明智光久</t>
  </si>
  <si>
    <t>明智氏一門。光安の弟。土岐明智氏の拠点・長山城を兄と守った。長良川の戦い後、斎藤義龍勢の攻撃を受け籠城した。二日間抗戦し、城が落ちると兄・光安とともに自害した。</t>
  </si>
  <si>
    <t>明智|光忠</t>
  </si>
  <si>
    <t>あけち|みつただ</t>
  </si>
  <si>
    <t>明智光忠</t>
  </si>
  <si>
    <t>明智光秀家臣。丹波平定後は八上城主となる。本能寺の変では二条城を攻め、山崎敗戦後は近江坂本城へ戻って自害した。</t>
  </si>
  <si>
    <t>明智光久の子</t>
  </si>
  <si>
    <t>明智|光近</t>
  </si>
  <si>
    <t>あけち|みつちか</t>
  </si>
  <si>
    <t>明智光近</t>
  </si>
  <si>
    <t>明智家臣。光忠の子。本能寺の変後、光秀の軍に加わって山崎の戦いに臨み、羽柴秀吉軍と戦って討死した。</t>
  </si>
  <si>
    <t>明智光忠の子</t>
  </si>
  <si>
    <t>石谷|頼辰</t>
  </si>
  <si>
    <t>いしがい|よりとき</t>
  </si>
  <si>
    <t>石谷頼辰</t>
  </si>
  <si>
    <t>幕府奉公衆・石谷光政の養子。斎藤利三の兄。足利義輝の没後は明智光秀に仕え、長宗我部元親との取次を務めた。本能寺の変後は土佐へ移った。</t>
  </si>
  <si>
    <t>足利義輝→明智→長宗我部</t>
  </si>
  <si>
    <t>斎藤|利三</t>
  </si>
  <si>
    <t>さいとう|としみつ</t>
  </si>
  <si>
    <t>斎藤利三</t>
  </si>
  <si>
    <t>明智家臣。稲葉氏を経て光秀に仕え、丹波攻略に従軍。黒井城落城後は城代となり城を改修。本能寺の変で明智軍を率い、山崎敗戦後に捕らえられ処刑された。</t>
  </si>
  <si>
    <t>石谷頼辰の子。稲葉→明智</t>
  </si>
  <si>
    <t>斎藤|利宗</t>
  </si>
  <si>
    <t>さいとう|としむね</t>
  </si>
  <si>
    <t>斎藤利宗</t>
  </si>
  <si>
    <t>明智・加藤・徳川家臣。斎藤利三の三男で春日局の兄。父とともに光秀に仕え、山崎敗戦後に剃髪した。朝鮮出兵で加藤清正に従い、帰国後に還俗し妹の縁で徳川家光に仕えた。</t>
  </si>
  <si>
    <t>斎藤利三の子。明智→加藤清正→徳川家光</t>
  </si>
  <si>
    <t>伊勢|貞興</t>
  </si>
  <si>
    <t>いせ|さだおき</t>
  </si>
  <si>
    <t>伊勢貞興</t>
  </si>
  <si>
    <t>足利家臣。伊勢氏一族。有職故実を家学とし『伊勢貞興返答書』を著した。幕府滅亡後は明智光秀に仕え、本能寺の変に加わった。山崎の戦いで秀吉軍と交戦し討死した。</t>
  </si>
  <si>
    <t>足利→明智</t>
  </si>
  <si>
    <t>恩田|直経</t>
  </si>
  <si>
    <t>おんだ|なおつね</t>
  </si>
  <si>
    <t>恩田直経</t>
  </si>
  <si>
    <t>明智家臣。恩田氏出身。明智孫十郎直経と称した。本能寺の変では光秀軍に従い、織田信忠の籠もる二条御所を攻めた。信忠勢と激戦を繰り広げ、御所内の乱戦で討死した。</t>
  </si>
  <si>
    <t>土岐→明智</t>
  </si>
  <si>
    <t>木村|吉清</t>
  </si>
  <si>
    <t>きむら|よしはる</t>
  </si>
  <si>
    <t>木村吉清</t>
  </si>
  <si>
    <t>豊臣家臣。明智光秀に仕えたのちに秀吉に登用された。奥州仕置後は蒲生氏郷の客将となり、信夫五万石大森城主となった。城下を杉目城へ移し福島城と改称し城下町を整えた。</t>
  </si>
  <si>
    <t>明智→羽柴</t>
  </si>
  <si>
    <t>木村|清久</t>
  </si>
  <si>
    <t>きむら|きよひさ</t>
  </si>
  <si>
    <t>木村清久</t>
  </si>
  <si>
    <t>豊臣家臣。木村吉清の子。奥州仕置後、父の領国となった葛西・大崎旧領へ入る。葛西大崎一揆では古川城から寺池城へ向かい、留守を家臣に託した。</t>
  </si>
  <si>
    <t>木村吉清の子。秀頼家臣</t>
  </si>
  <si>
    <t>藤田|行政</t>
  </si>
  <si>
    <t>ふじた|ゆきまさ</t>
  </si>
  <si>
    <t>藤田行政</t>
  </si>
  <si>
    <t>明智家臣。光秀の重臣として明智名字を与えられた。本能寺の変後は筒井順慶へ参戦を求める使者となり、山崎の戦いでは明智軍として羽柴勢と戦った。</t>
  </si>
  <si>
    <t>藤田|秀行</t>
  </si>
  <si>
    <t>ふじた|ひでゆき</t>
  </si>
  <si>
    <t>藤田秀行</t>
  </si>
  <si>
    <t>藤田行政の子</t>
  </si>
  <si>
    <t>本城|有介</t>
  </si>
  <si>
    <t>ほんじょう|ありすけ</t>
  </si>
  <si>
    <t>本城有介</t>
  </si>
  <si>
    <t>丹波の地侍。明智光秀の丹波攻略では荻野氏方として抗戦し、平定後は光秀に臣従。本能寺の変では先陣として本能寺へ突入し、その体験を『本城惣右衛門覚書』に残した。</t>
  </si>
  <si>
    <t>丹波浪人→赤井→明智→羽柴秀長→増田長盛→藤堂→松平忠直</t>
  </si>
  <si>
    <t>溝尾|茂朝</t>
  </si>
  <si>
    <t>みぞお|しげとも</t>
  </si>
  <si>
    <t>溝尾茂朝</t>
  </si>
  <si>
    <t>明智家臣。光秀の流浪時代から仕えた古参。永禄年間から家人として活動し、徳川家康饗応では接待役を務めた。山崎の戦いで敗れた光秀に従い、敗走路まで行動を共にした。</t>
  </si>
  <si>
    <t>溝尾|秀朝</t>
  </si>
  <si>
    <t>みぞお|ひでとも</t>
  </si>
  <si>
    <t>溝尾秀朝</t>
  </si>
  <si>
    <t>溝尾茂朝の子</t>
  </si>
  <si>
    <t>箕浦|忠光</t>
  </si>
  <si>
    <t>みのうら|ただみつ</t>
  </si>
  <si>
    <t>箕浦忠光</t>
  </si>
  <si>
    <t>藤堂忠高の娘婿。浅井→明智</t>
  </si>
  <si>
    <t>箕浦|忠重</t>
  </si>
  <si>
    <t>みのうら|ただしげ</t>
  </si>
  <si>
    <t>箕浦忠重</t>
  </si>
  <si>
    <t>箕浦忠光の子。浅井→明智→羽柴秀長</t>
  </si>
  <si>
    <t>安田|国継</t>
  </si>
  <si>
    <t>やすだ|くにつぐ</t>
  </si>
  <si>
    <t>安田国継</t>
  </si>
  <si>
    <t>明智家臣。通称・作兵衛。本能寺の変では光秀軍の先鋒として戦った。主家滅亡後は天野源右衛門と改名した。諸家を転々とした後立花宗茂に仕え、さらに寺沢広高へ仕官した。</t>
  </si>
  <si>
    <t>明智→羽柴秀長→蒲生→立花宗茂→寺沢広高</t>
  </si>
  <si>
    <t>小畠|国明</t>
  </si>
  <si>
    <t>こばたけ|くにあき</t>
  </si>
  <si>
    <t>小畠国明</t>
  </si>
  <si>
    <t>丹波国衆。船井郡宍人を本拠とする小畠氏。守護細川氏の被官として同地に勢力を保った。足利義昭から近衛前久の丹波入国に際して忠節を求められた。</t>
  </si>
  <si>
    <t>丹波諸勢力→明智</t>
  </si>
  <si>
    <t>小畠|永明</t>
  </si>
  <si>
    <t>こばたけ|ながあき</t>
  </si>
  <si>
    <t>小畠永明</t>
  </si>
  <si>
    <t>丹波国衆。明智光秀の丹波攻めに協力し、負傷後も馬路・余部の在城衆への指示伝達を託された。田中方の人質受取りや余部への移動、保津川端への材木輸送も命じられた。</t>
  </si>
  <si>
    <t>小畠国明の子。丹波諸勢力→明智</t>
  </si>
  <si>
    <t>四王天|政孝</t>
  </si>
  <si>
    <t>しおうてん|まさたか</t>
  </si>
  <si>
    <t>四王天政孝</t>
  </si>
  <si>
    <t>明智家臣。丹波国衆。光秀の丹波攻略後に仕え、本能寺の変では二条御所攻撃に加わった。山崎の戦いで羽柴軍と戦い討死した。</t>
  </si>
  <si>
    <t>四王天|政実</t>
  </si>
  <si>
    <t>しおうてん|まさざね</t>
  </si>
  <si>
    <t>四王天政実</t>
  </si>
  <si>
    <t>明智家臣。明智光秀の丹波攻略に与力として参加。本能寺の変でも戦い、森蘭丸を討ち取った。</t>
  </si>
  <si>
    <t>四王天政孝の子。丹波諸勢力→明智</t>
  </si>
  <si>
    <t>並河|某</t>
  </si>
  <si>
    <t>なみかわ|なにがし</t>
  </si>
  <si>
    <t>並河某</t>
  </si>
  <si>
    <t>並河|宗隆</t>
  </si>
  <si>
    <t>なみかわ|むねたか</t>
  </si>
  <si>
    <t>並河宗隆</t>
  </si>
  <si>
    <t>並河某の子。明智→浪人→羽柴方で大坂の陣</t>
  </si>
  <si>
    <t>並河|易家</t>
  </si>
  <si>
    <t>なみかわ|やすいえ</t>
  </si>
  <si>
    <t>並河易家</t>
  </si>
  <si>
    <t>丹波国衆。並河城主。織田信長の丹波攻略で明智光秀に属し、八上城攻めに加わった。本能寺の変後も光秀に従い、山崎では天王山麓に布陣して羽柴軍と戦った。</t>
  </si>
  <si>
    <t>並河某の子</t>
  </si>
  <si>
    <t>並河|宗為</t>
  </si>
  <si>
    <t>なみかわ|むねため</t>
  </si>
  <si>
    <t>並河宗為</t>
  </si>
  <si>
    <t>明智・豊臣・加藤家臣。並河易家の子。山崎後に秀吉へ召し出され四千石を与えられ、加藤清正に仕えて朝鮮へ従軍した。肥後では一万九千石を預かる家老・備頭を務めた。</t>
  </si>
  <si>
    <t>並河易家の子。明智→加藤清正</t>
  </si>
  <si>
    <t>松田|政近</t>
  </si>
  <si>
    <t>まつだ|まさちか</t>
  </si>
  <si>
    <t>松田政近</t>
  </si>
  <si>
    <t>明智家臣。山崎の戦いで並河易家と天王山中腹を進み、羽柴秀長・黒田孝高隊と交戦。一時間ほど一進一退の激戦を続けたが、明智軍が総崩れとなるなか乱戦で討死した。</t>
  </si>
  <si>
    <t>木下|弥右衛門</t>
  </si>
  <si>
    <t>きのした|やえもん</t>
  </si>
  <si>
    <t>木下|秀吉</t>
  </si>
  <si>
    <t>きのした|ひでよし</t>
  </si>
  <si>
    <t>木下秀吉</t>
  </si>
  <si>
    <t>1572:羽柴|0:はしば|0</t>
  </si>
  <si>
    <t>天下人。百姓出身で、はじめ織田信長に仕えて頭角を現し、数多の功績を挙げて宿老にまで登りつめた。信長の没後は政権争いの主導権を握り、自らの政権を確立した。</t>
  </si>
  <si>
    <t>人たらし|退き巧者|謀将</t>
  </si>
  <si>
    <t>木下弥右衛門の子</t>
  </si>
  <si>
    <t>hashiba_hideyoshi.webp|1572:hashiba_hideyoshi2.webp</t>
  </si>
  <si>
    <t>羽柴|秀頼</t>
  </si>
  <si>
    <t>はしば|ひでより</t>
  </si>
  <si>
    <t>豊臣秀頼</t>
  </si>
  <si>
    <t>豊臣家当主。秀吉没後に家督と大坂城を継いだ。関ヶ原後は摂津・河内・和泉60余万石の大名となり、徳川秀忠の娘・千姫と婚姻した。大坂の陣で敗れ、母・淀殿と自害した。</t>
  </si>
  <si>
    <t>木下秀吉と茶々の子。織田→羽柴</t>
  </si>
  <si>
    <t>木下|長秀</t>
  </si>
  <si>
    <t>きのした|ながひで</t>
  </si>
  <si>
    <t>木下長秀</t>
  </si>
  <si>
    <t>1575:羽柴|0:はしば|0/1584:0|秀長:0|ひでなが</t>
  </si>
  <si>
    <t>秀吉の弟。豊臣政権の重臣として四国・九州平定で軍を率い、大和・紀伊を領した。郡山城を畿内統治の拠点に整え、城下へ商工業者を集めて経済振興を進めた。</t>
  </si>
  <si>
    <t>杉原|定利</t>
  </si>
  <si>
    <t>すぎはら|さだとし</t>
  </si>
  <si>
    <t>寧々の父</t>
  </si>
  <si>
    <t>木下|家定</t>
  </si>
  <si>
    <t>きのした|いえさだ</t>
  </si>
  <si>
    <t>木下家定</t>
  </si>
  <si>
    <t>豊臣家臣。北政所の兄。秀吉に重用され、大坂城留守居・姫路城主を務めた。関ヶ原では北政所を警護し、戦後は家康に属して備中足守二万五千石を領した。</t>
  </si>
  <si>
    <t>杉原定利の子</t>
  </si>
  <si>
    <t>木下|勝俊</t>
  </si>
  <si>
    <t>きのした|かつとし</t>
  </si>
  <si>
    <t>木下勝俊</t>
  </si>
  <si>
    <t>豊臣家臣。若狭小浜城主。関ヶ原前に伏見城の守備を離れ、合戦後は京都東山に隠棲。長嘯子と号し細川幽斎に和歌を学び、『挙白集』などを残した。</t>
  </si>
  <si>
    <t>木下家定の子。織田→羽柴</t>
  </si>
  <si>
    <t>木下|延俊</t>
  </si>
  <si>
    <t>きのした|のぶとし</t>
  </si>
  <si>
    <t>木下延俊</t>
  </si>
  <si>
    <t>日出藩初代藩主。関ヶ原で東軍に属して豊後日出三万石を領した。義兄・細川忠興の助力で日出城を築いて城下を整え、日々の行動を記した『木下延俊慶長日記』を残した。</t>
  </si>
  <si>
    <t>木下家定の次男</t>
  </si>
  <si>
    <t>小早川|秀秋</t>
  </si>
  <si>
    <t>こばやかわ|ひであき</t>
  </si>
  <si>
    <t>小早川秀秋</t>
  </si>
  <si>
    <t>小早川氏当主。隆景の養子。関ヶ原で西軍から東軍へ転じ、大谷吉継軍を攻めて西軍敗走の契機を作った。戦後は備前・美作を領し岡山城を拡張。嗣子なく死去し家は断絶した。</t>
  </si>
  <si>
    <t>木下家定の五男、木下秀吉の養子、小早川隆景の養子。別名：木下秀俊</t>
  </si>
  <si>
    <t>1401002|1025011</t>
  </si>
  <si>
    <t>浅野|長勝</t>
  </si>
  <si>
    <t>あさの|ながかつ</t>
  </si>
  <si>
    <t>浅野長勝</t>
  </si>
  <si>
    <t>寧々の養父</t>
  </si>
  <si>
    <t>浅野|長政</t>
  </si>
  <si>
    <t>あさの|ながまさ</t>
  </si>
  <si>
    <t>浅野長政</t>
  </si>
  <si>
    <t>豊臣家臣。蔵入地代官として太閤検地を進め、関東・奥羽の諸大名との交渉にあたる。朝鮮出兵で軍監を務め、甲斐を領して五奉行の一人となった。関ヶ原では東軍に属した。</t>
  </si>
  <si>
    <t>浅野長勝の子</t>
  </si>
  <si>
    <t>浅野|長晟</t>
  </si>
  <si>
    <t>あさの|ながあきら</t>
  </si>
  <si>
    <t>浅野長晟</t>
  </si>
  <si>
    <t>紀伊和歌山藩主。大坂の陣で戦功を挙げ、福島正則改易後に広島へ入封。三原・東城など四か所に家老を置き、地方知行制を敷く一方、主要な町と港は直轄地とした。</t>
  </si>
  <si>
    <t>浅野長政の子</t>
  </si>
  <si>
    <t>浅野|長重</t>
  </si>
  <si>
    <t>あさの|ながしげ</t>
  </si>
  <si>
    <t>浅野長重</t>
  </si>
  <si>
    <t>徳川家臣。下野真岡藩主。浅野長政の遺領・常陸真壁五万石を継ぎ、真壁陣屋を設けて町場を整備。大坂の陣の戦功で五万三千五百石へ加増され、笠間藩主となった。</t>
  </si>
  <si>
    <t>浅野|幸長</t>
  </si>
  <si>
    <t>あさの|よしなが</t>
  </si>
  <si>
    <t>浅野幸長</t>
  </si>
  <si>
    <t>豊臣家臣。小田原・朝鮮出兵を経て関ヶ原では東軍に属し、紀伊三十七万余石を領す。和歌山城に天守を築き、大手を一の橋へ移して本町通りを大手筋とする城下町を整えた。</t>
  </si>
  <si>
    <t>杉原|長房</t>
  </si>
  <si>
    <t>すぎはら|ながふさ</t>
  </si>
  <si>
    <t>杉原長房</t>
  </si>
  <si>
    <t>豊臣家臣。杵築城主を経て豊岡城主となる。関ヶ原では西軍に属したが高台院の取り成しで本領を安堵された。のちに円山川の水勢を分ける渠を開き、豊岡の治水を進めた。</t>
  </si>
  <si>
    <t>浅野長政の養子。織田→羽柴</t>
  </si>
  <si>
    <t>三輪|吉房</t>
  </si>
  <si>
    <t>みわ|よしふさ</t>
  </si>
  <si>
    <t>三輪吉房</t>
  </si>
  <si>
    <t>日秀尼の配偶者</t>
  </si>
  <si>
    <t>木下|秀次</t>
  </si>
  <si>
    <t>とよとみ|ひでつぐ</t>
  </si>
  <si>
    <t>木下秀次</t>
  </si>
  <si>
    <t>豊臣秀次。八幡山城を築き、安土の商人を移して城下を造成。楽市楽座を定め、八幡堀を開削して湖上の船運を導いた。関白となるが高野山へ追放され、のちに切腹した。</t>
  </si>
  <si>
    <t>三輪吉房の子、木下秀吉の養子</t>
  </si>
  <si>
    <t>足立|重信</t>
  </si>
  <si>
    <t>あだち|しげのぶ</t>
  </si>
  <si>
    <t>足立重信</t>
  </si>
  <si>
    <t>加藤嘉明家臣。家老。関ヶ原時に留守を守り、毛利勢と河野氏残党を撃退。普請奉行として石手川を南へ付け替え、灌漑地と城下用地を確保し、松山城と城下町を築いた。</t>
  </si>
  <si>
    <t>美濃国→加藤嘉明家臣</t>
  </si>
  <si>
    <t>飯田|直景</t>
  </si>
  <si>
    <t>いいだ|なおかげ</t>
  </si>
  <si>
    <t>飯田直景</t>
  </si>
  <si>
    <t>加藤清正家臣。飯田覚兵衛。賤ヶ岳・天草志岐氏攻略に従軍した。文禄の役では晋州城攻撃に亀甲車を用い、熊本城築城では石垣普請にあたった。清正没後は忠広に仕えた。</t>
  </si>
  <si>
    <t>京浪人→加藤清正→黒田長政家臣</t>
  </si>
  <si>
    <t>生駒|豊政</t>
  </si>
  <si>
    <t>いこま|とよまさ</t>
  </si>
  <si>
    <t>生駒豊政</t>
  </si>
  <si>
    <t>生駒|家宗</t>
  </si>
  <si>
    <t>いこま|いえむね</t>
  </si>
  <si>
    <t>生駒家宗</t>
  </si>
  <si>
    <t>生駒豊政の子</t>
  </si>
  <si>
    <t>生駒|家長</t>
  </si>
  <si>
    <t>いこま|いえなが</t>
  </si>
  <si>
    <t>生駒家長</t>
  </si>
  <si>
    <t>生駒家宗の子</t>
  </si>
  <si>
    <t>生駒|利豊</t>
  </si>
  <si>
    <t>いこま|としとよ</t>
  </si>
  <si>
    <t>生駒利豊</t>
  </si>
  <si>
    <t>尾張徳川家臣。生駒家長の子。父とともに信長に仕えたのちに、清洲城主・松平忠吉の家臣となった。忠吉没後は義直に従い、清洲から名古屋へ移って尾張藩に仕えた。</t>
  </si>
  <si>
    <t>生駒家長の子。岐阜浪人→織田→羽柴→徳川</t>
  </si>
  <si>
    <t>生駒|親重</t>
  </si>
  <si>
    <t>いこま|ちかしげ</t>
  </si>
  <si>
    <t>生駒親重</t>
  </si>
  <si>
    <t>生駒|親正</t>
  </si>
  <si>
    <t>いこま|ちかまさ</t>
  </si>
  <si>
    <t>生駒親正</t>
  </si>
  <si>
    <t>豊臣家臣。讃岐国主。四国平定後に讃岐一国を得て高松城を築き、子・一正と丸亀城も築いた。豊臣政権の中老。関ヶ原では西軍に属し、敗戦後に出家して家督を一正へ譲った。</t>
  </si>
  <si>
    <t>生駒親重の子。岐阜浪人→織田→羽柴→徳川</t>
  </si>
  <si>
    <t>生駒|一正</t>
  </si>
  <si>
    <t>いこま|かずまさ</t>
  </si>
  <si>
    <t>生駒一正</t>
  </si>
  <si>
    <t>生駒親正の子。朝鮮出兵に従軍し、父と丸亀城を築いた。関ヶ原では父が西軍に属す一方、自らは東軍の先鋒を務め、讃岐一国を安堵されて高松城へ移った。</t>
  </si>
  <si>
    <t>生駒親正の子。岐阜浪人→織田→羽柴→徳川</t>
  </si>
  <si>
    <t>生駒|正俊</t>
  </si>
  <si>
    <t>いこま|まさとし</t>
  </si>
  <si>
    <t>生駒正俊</t>
  </si>
  <si>
    <t>讃岐高松藩三代藩主。讃岐一国を継ぎ、金光院寺領の諸役免除を安堵した。大坂冬の陣では木津川口に布陣し、夏の陣にも出陣。大坂城普請にも加わった。</t>
  </si>
  <si>
    <t>生駒一正の子。岐阜浪人→織田→羽柴→徳川</t>
  </si>
  <si>
    <t>石川|貞清</t>
  </si>
  <si>
    <t>いしかわ|さだきよ</t>
  </si>
  <si>
    <t>石川貞清</t>
  </si>
  <si>
    <t>豊臣家臣。犬山城主・木曽代官で十二万石を領した。関ヶ原では援軍諸将の離反で犬山城を退き西軍本隊に参加。敗れて改易されるも、池田輝政の嘆願で助命され宗林と号した。</t>
  </si>
  <si>
    <t>石川|貞政</t>
  </si>
  <si>
    <t>いしかわ|さだまさ</t>
  </si>
  <si>
    <t>石川貞政</t>
  </si>
  <si>
    <t>秀吉の馬廻。家康に転じ、上杉攻め・関ヶ原に参戦。のちに秀頼に近侍し、方広寺鐘銘事件で片桐且元成敗の命を受けるが、且元に内通した。大坂の陣では秀忠に従った。</t>
  </si>
  <si>
    <t>石川貞清の養子。織田→羽柴→徳川</t>
  </si>
  <si>
    <t>石田|正継</t>
  </si>
  <si>
    <t>いしだ|まさつぐ</t>
  </si>
  <si>
    <t>石田正継</t>
  </si>
  <si>
    <t>豊臣家臣。堺代官として小西立佐と共同で政務を担い、正澄とともに三成の佐和山領を統治した。関ヶ原後は佐和山城守備の総大将として東軍を迎え撃ち、落城時に戦死した。</t>
  </si>
  <si>
    <t>近江→羽柴</t>
  </si>
  <si>
    <t>石田|正澄</t>
  </si>
  <si>
    <t>いしだ|まさずみ</t>
  </si>
  <si>
    <t>石田正澄</t>
  </si>
  <si>
    <t>豊臣家臣。三成の兄。秀吉の使者を務め、堺代官として政務にあたった。父・正継とともに三成の佐和山領を支え、関ヶ原後は佐和山城三の丸で東軍に抗戦し落城時に戦死した。</t>
  </si>
  <si>
    <t>石田正継の子。近江→羽柴</t>
  </si>
  <si>
    <t>石田|三成</t>
  </si>
  <si>
    <t>いしだ|みつなり</t>
  </si>
  <si>
    <t>石田三成</t>
  </si>
  <si>
    <t>豊臣秀吉に近侍し、検地・兵站政務を担って五奉行の一人となった。佐和山19万石余を領し秀吉死後は徳川家康と対立した。関ヶ原で西軍を率いて敗れ、捕縛され処刑された。</t>
  </si>
  <si>
    <t>石田|重家</t>
  </si>
  <si>
    <t>いしだ|しげいえ</t>
  </si>
  <si>
    <t>石田重家</t>
  </si>
  <si>
    <t>1601:壽聖院|宗享:じゅそういん|そうじゅん</t>
  </si>
  <si>
    <t>石田三成の長男。関ヶ原後、父が祖父・正継の菩提寺として創建した妙心寺塔頭・壽聖院で僧となった。石田家の歴史を『霊牌日鑑』に記した。</t>
  </si>
  <si>
    <t>石田三成の子。近江→羽柴</t>
  </si>
  <si>
    <t>石田|重成</t>
  </si>
  <si>
    <t>いしだ|しげなり</t>
  </si>
  <si>
    <t>石田重成</t>
  </si>
  <si>
    <t>1601:杉山|俊成:すぎやま|としなり</t>
  </si>
  <si>
    <t>豊臣家臣。石田三成の子。秀頼に近侍した。関ヶ原敗戦の報を受け大坂城を脱出し、津軽為信の陣所で保護された。のちに津軽家へ仕えた。</t>
  </si>
  <si>
    <t>石田三成の子。杉山源吾。近江→羽柴</t>
  </si>
  <si>
    <t>市橋|長勝</t>
  </si>
  <si>
    <t>いちはし|ながかつ</t>
  </si>
  <si>
    <t>市橋長勝</t>
  </si>
  <si>
    <t>織田・豊臣家臣。美濃今尾城主。信長・秀吉に仕え、関ヶ原では東軍に属した。戦後は伯耆矢橋で大名となり、大坂の陣の功で越後三条四万一千三百石へ加増転封された。</t>
  </si>
  <si>
    <t>美濃→織田→羽柴</t>
  </si>
  <si>
    <t>伊東|長実</t>
  </si>
  <si>
    <t>いとう|ながざね</t>
  </si>
  <si>
    <t>伊東長実</t>
  </si>
  <si>
    <t>豊臣家臣。備中一万石を領する。石田三成の挙兵を家康へ内報。大坂の陣では豊臣方として籠城したが、先の功で赦され所領を保ち、岡田藩祖となった。</t>
  </si>
  <si>
    <t>羽柴→徳川</t>
  </si>
  <si>
    <t>伊藤|盛正</t>
  </si>
  <si>
    <t>いとう|もりまさ</t>
  </si>
  <si>
    <t>伊藤盛正</t>
  </si>
  <si>
    <t>豊臣家臣。大垣城主。家督を継いで大垣を領した。関ヶ原前、石田三成から大垣城の明け渡しを求められ当初は拒否したが退去。戦後は福島正則を経て前田家に仕えた。</t>
  </si>
  <si>
    <t>羽柴→前田</t>
  </si>
  <si>
    <t>上田|重安</t>
  </si>
  <si>
    <t>うえだ|しげやす</t>
  </si>
  <si>
    <t>上田重安</t>
  </si>
  <si>
    <t>豊臣・浅野家臣。宗箇と号す。秀吉に仕え、関ヶ原後は蜂須賀家を経て浅野家に仕官。茶人として千利休・古田織部に学び、広島藩家老として浅野家別邸の縮景園を築いた。</t>
  </si>
  <si>
    <t>丹羽→羽柴→浅野</t>
  </si>
  <si>
    <t>大谷|吉房</t>
  </si>
  <si>
    <t>おおたに|よしふさ</t>
  </si>
  <si>
    <t>大谷吉房</t>
  </si>
  <si>
    <t>六角→浅井→羽柴</t>
  </si>
  <si>
    <t>大谷|吉継</t>
  </si>
  <si>
    <t>おおたに|よしつぐ</t>
  </si>
  <si>
    <t>大谷吉継</t>
  </si>
  <si>
    <t>豊臣政権の奉行。九州征伐で兵站を担い、敦賀の港町を整備。朝鮮出兵では軍奉行として渡海し明との講和に携わる。関ヶ原では三成に味方し、小早川秀秋らと戦って自害した。</t>
  </si>
  <si>
    <t>大谷|吉治</t>
  </si>
  <si>
    <t>おおたに|よしはる</t>
  </si>
  <si>
    <t>大谷吉治</t>
  </si>
  <si>
    <t>大谷吉継の子。近江→羽柴</t>
  </si>
  <si>
    <t>大野|定長</t>
  </si>
  <si>
    <t>おおの|さだなが</t>
  </si>
  <si>
    <t>大野定長</t>
  </si>
  <si>
    <t>大野|治長</t>
  </si>
  <si>
    <t>おおの|はるなが</t>
  </si>
  <si>
    <t>大野治長</t>
  </si>
  <si>
    <t>豊臣家臣。秀吉の側近。関ヶ原後も秀頼に仕えた。大坂の陣では豊臣方の中心として徳川氏との交渉と城内の軍事指揮にあたり、落城時に秀頼らと自害した。</t>
  </si>
  <si>
    <t>大野定長の子。織田→羽柴</t>
  </si>
  <si>
    <t>大野|治胤</t>
  </si>
  <si>
    <t>おおの|はるたね</t>
  </si>
  <si>
    <t>大野治胤</t>
  </si>
  <si>
    <t>豊臣家臣。大野治長・治房の弟。秀頼に仕え、大坂夏の陣では堺を焼き討ちし二万戸を灰にした。大坂城落城後に捕らえられ、堺へ引き渡されて火刑に処された。</t>
  </si>
  <si>
    <t>大野定長の子織田→羽柴</t>
  </si>
  <si>
    <t>大野|治房</t>
  </si>
  <si>
    <t>おおの|はるふさ</t>
  </si>
  <si>
    <t>大野治房</t>
  </si>
  <si>
    <t>豊臣家臣。大野治長の弟。大坂夏の陣では岡山口を率い、秀忠の本陣へ攻め込んだ。落城時に秀頼の子・国松丸を守って脱出するも、京都で捕らえられ斬首された。</t>
  </si>
  <si>
    <t>小坂|雄長</t>
  </si>
  <si>
    <t>おさか|おなが</t>
  </si>
  <si>
    <t>小坂雄長</t>
  </si>
  <si>
    <t>豊臣家臣。関ヶ原の戦いでは福島正則に属して東軍に加わり、宇喜多秀家勢と戦った。</t>
  </si>
  <si>
    <t>織田信雄→福島正則家臣</t>
  </si>
  <si>
    <t>小野木|重次</t>
  </si>
  <si>
    <t>おのぎ|しげつぐ</t>
  </si>
  <si>
    <t>小野木重次</t>
  </si>
  <si>
    <t>豊臣家臣。丹波福知山城主。関ヶ原の戦いでは西軍に属し、細川幽斎の籠もる田辺城を攻めた。西軍敗北後は福知山城に籠城し、のちに開城して丹波亀山で自害した。</t>
  </si>
  <si>
    <t>糟屋|武則</t>
  </si>
  <si>
    <t>かすや|たけのり</t>
  </si>
  <si>
    <t>糟屋武則</t>
  </si>
  <si>
    <t>豊臣家臣。加古川城主。別所長治に仕えたのち秀吉に従う。賤ヶ岳で戦功を挙げ、七本槍の一人に数えられた。朝鮮出兵にも従軍し、関ヶ原では西軍に属して敗れ所領を失った。</t>
  </si>
  <si>
    <t>別所→羽柴→徳川</t>
  </si>
  <si>
    <t>片桐|直貞</t>
  </si>
  <si>
    <t>かたぎり|なおさだ</t>
  </si>
  <si>
    <t>片桐直貞</t>
  </si>
  <si>
    <t>片桐|且元</t>
  </si>
  <si>
    <t>かたぎり|かつもと</t>
  </si>
  <si>
    <t>片桐且元</t>
  </si>
  <si>
    <t>豊臣家臣。賤ヶ岳七本槍の一人。検地や朝鮮出兵に従事し、秀頼を後見。方広寺再建の総奉行を務め、鐘銘問題で家康と交渉するが大坂城を退去。大坂の陣では徳川方に属した。</t>
  </si>
  <si>
    <t>片桐直貞の子</t>
  </si>
  <si>
    <t>片桐|貞隆</t>
  </si>
  <si>
    <t>かたぎり|さだたか</t>
  </si>
  <si>
    <t>片桐貞隆</t>
  </si>
  <si>
    <t>豊臣家臣。秀吉に仕え一万石の大名となる。大坂城退去後は茨木城を本拠とし、のちに大和小泉に陣屋を構えた。幕府から摂津の天領一万六千石余の預かりも任された。</t>
  </si>
  <si>
    <t>加藤|清正</t>
  </si>
  <si>
    <t>かとう|きよまさ</t>
  </si>
  <si>
    <t>加藤清正</t>
  </si>
  <si>
    <t>豊臣家臣。賤ヶ岳で戦功を挙げ肥後半国を領した。朝鮮出兵では先鋒を務め、関ヶ原後に肥後一国を領す。熊本城を築き、白川改修や堰・用水路整備で城下と農地を開発した。</t>
  </si>
  <si>
    <t>羽柴→大名</t>
  </si>
  <si>
    <t>加藤|忠広</t>
  </si>
  <si>
    <t>かとう|ただひろ</t>
  </si>
  <si>
    <t>加藤忠広</t>
  </si>
  <si>
    <t>肥後熊本藩主。幼く家督を継ぎ、家老合議のもとで藩政が運営された。家臣団の内紛を経たのちに幕府の命で改易され、肥後五十四万石を没収。出羽庄内へ配流された。</t>
  </si>
  <si>
    <t>加藤清正の子</t>
  </si>
  <si>
    <t>加藤|嘉明</t>
  </si>
  <si>
    <t>かとう|よしあきら</t>
  </si>
  <si>
    <t>加藤嘉明</t>
  </si>
  <si>
    <t>豊臣家臣。賤ヶ岳で戦功を挙げ、朝鮮出兵では水軍を率いた。関ヶ原では東軍に属して加増され、勝山に松山城を構えて入城。石手川を南へ付け替え城下を整え、会津へ転封。</t>
  </si>
  <si>
    <t>加藤|明成</t>
  </si>
  <si>
    <t>かとう|あきなり</t>
  </si>
  <si>
    <t>加藤明成</t>
  </si>
  <si>
    <t>会津藩主。家督を継ぎ、地震で傷んだ若松城を改修して五層天守とし、西出丸・北出丸を増築。家臣・堀主水の出奔と幕府への訴えを経て処断し、会津を返上した。</t>
  </si>
  <si>
    <t>加藤嘉明の子</t>
  </si>
  <si>
    <t>亀田|高綱</t>
  </si>
  <si>
    <t>かめだ|たかつな</t>
  </si>
  <si>
    <t>亀田高綱</t>
  </si>
  <si>
    <t>柴田・浅野家臣。柴田勝豊に仕えるが追われ、浅野長政・幸長父子に仕官した。関ヶ原と大坂の陣で軍功を挙げた。後に論功をめぐり上田重安と争って浅野家を去り、隠居した。</t>
  </si>
  <si>
    <t>柴田→浅野長政→浪人</t>
  </si>
  <si>
    <t>木村|重茲</t>
  </si>
  <si>
    <t>きむら|しげこれ</t>
  </si>
  <si>
    <t>木村重茲</t>
  </si>
  <si>
    <t>豊臣家臣。賤ヶ岳・小田原攻めなどに従い、越前府中十二万石、山城淀十八万石を領した。秀次の後見役を務めたが、秀次事件に連座して摂津大門寺で自害した。</t>
  </si>
  <si>
    <t>木村|重成</t>
  </si>
  <si>
    <t>きむら|しげなり</t>
  </si>
  <si>
    <t>木村重成</t>
  </si>
  <si>
    <t>豊臣家臣。秀頼に仕え、大坂冬の陣で初陣し鴫野・今福で戦った。和議の正使として徳川秀忠のもとへ赴いた。夏の陣では若江で井伊直孝勢と戦い、討死した。</t>
  </si>
  <si>
    <t>木村重茲の子</t>
  </si>
  <si>
    <t>木村|正勝</t>
  </si>
  <si>
    <t>きむら|まさかつ</t>
  </si>
  <si>
    <t>木村正勝</t>
  </si>
  <si>
    <t>加藤清正家臣。木村又蔵。剣術と腕力に優れ、のちに毛利家に仕える。朝鮮陣中の清正の事績を書き残し、その文章は古橋又玄が編んだ軍記『清正記』に取り入れられた。</t>
  </si>
  <si>
    <t>別名：木村又蔵。六角→加藤清正</t>
  </si>
  <si>
    <t>小出|秀政</t>
  </si>
  <si>
    <t>こいで|ひでまさ</t>
  </si>
  <si>
    <t>小出秀政</t>
  </si>
  <si>
    <t>豊臣家臣。秀吉の叔父で岸和田城主。五層の天守を築き城下を整備した。関ヶ原では西軍方に属したが、東軍についた次男・秀家の軍功により所領を保った。</t>
  </si>
  <si>
    <t>小出|吉政</t>
  </si>
  <si>
    <t>こいで|よしまさ</t>
  </si>
  <si>
    <t>小出吉政</t>
  </si>
  <si>
    <t>豊臣家臣。秀吉に仕え、但馬出石六万石を領した。関ヶ原では西軍に属したが、東軍に属した弟・秀家の戦功により所領を安堵された。秀政没後は和泉岸和田藩を継いだ。</t>
  </si>
  <si>
    <t>小出秀政の子</t>
  </si>
  <si>
    <t>小出|吉英</t>
  </si>
  <si>
    <t>こいで|よしひで</t>
  </si>
  <si>
    <t>小出吉英</t>
  </si>
  <si>
    <t>出石藩主。有子山城を廃して山麓に出石城を築き、城下町を整備した。のちに岸和田藩を継ぎ、大坂の陣では徳川方として戦う。再び出石へ移ると沢庵宗彭を保護した。</t>
  </si>
  <si>
    <t>小出吉政の子。羽柴→徳川</t>
  </si>
  <si>
    <t>小出|吉親</t>
  </si>
  <si>
    <t>こいで|よしちか</t>
  </si>
  <si>
    <t>小出吉親</t>
  </si>
  <si>
    <t>但馬出石藩主。大坂の陣で徳川方として戦功を挙げた。のちに丹波園部三万石余へ移り、城と城下町を築いて藩政の基礎を固めた。</t>
  </si>
  <si>
    <t>小出|三尹</t>
  </si>
  <si>
    <t>こいで|みつただ</t>
  </si>
  <si>
    <t>小出三尹</t>
  </si>
  <si>
    <t>和泉陶器藩初代藩主。小出秀政の四男。兄・秀家の養子となり遺領を継いだ。後に甥・吉英から一万石を分与され陶器藩を立て大坂の陣で従軍した。金森宗和に茶の湯を学んだ。</t>
  </si>
  <si>
    <t>小出秀政の子。羽柴→徳川</t>
  </si>
  <si>
    <t>五藤|為重</t>
  </si>
  <si>
    <t>ごとう|ためしげ</t>
  </si>
  <si>
    <t>五藤為重</t>
  </si>
  <si>
    <t>山内家臣。五藤清基の次男。のちに一豊に仕え、兄・為浄と転戦した。伊勢亀山城攻めで兄・為浄を失い家督を継ぎ、土佐入国後は安芸千百石と安芸城を預けられ重臣となった。</t>
  </si>
  <si>
    <t>山内家臣</t>
  </si>
  <si>
    <t>薄田|兼相</t>
  </si>
  <si>
    <t>すすきだ|かねすけ</t>
  </si>
  <si>
    <t>薄田兼相</t>
  </si>
  <si>
    <t>豊臣家臣。秀吉・秀頼に仕え、秀頼の名代で家康へ使した。大坂冬の陣では伯労淵の砦を失った。夏の陣では道明寺で戦い、討死した。</t>
  </si>
  <si>
    <t>浪人→羽柴方で大坂夏の陣</t>
  </si>
  <si>
    <t>高田|吉次</t>
  </si>
  <si>
    <t>たかだ|よしつぐ</t>
  </si>
  <si>
    <t>高田吉次</t>
  </si>
  <si>
    <t>小倉藩士。伊賀国白樫の出身。宝蔵院流槍術を中村尚政に学び、高田派を興した。小笠原忠政に仕え、島原の乱で軍功を挙げた。徳川家光の前で十文字槍の奥義を披露した。</t>
  </si>
  <si>
    <t>伊賀国の浪人→羽柴方で大坂の陣→徳川</t>
  </si>
  <si>
    <t>竹中|重氏</t>
  </si>
  <si>
    <t>たけなか|しげうじ</t>
  </si>
  <si>
    <t>竹中重氏</t>
  </si>
  <si>
    <t>竹中|重元</t>
  </si>
  <si>
    <t>たけなか|しげもと</t>
  </si>
  <si>
    <t>竹中重元</t>
  </si>
  <si>
    <t>美濃国衆。大御堂城を拠点に土岐・斎藤氏へ仕えた。長良川では斎藤道三方についたため義龍軍の攻撃を受け、のちに菩提山城へ移って六角氏の求めに応じ浅井氏と戦った。</t>
  </si>
  <si>
    <t>竹中重氏の子</t>
  </si>
  <si>
    <t>竹中|重治</t>
  </si>
  <si>
    <t>たけなか|しげはる</t>
  </si>
  <si>
    <t>竹中重治</t>
  </si>
  <si>
    <t>美濃菩提山城主。竹中半兵衛。斎藤龍興の稲葉山城を少数で奪い、のちに返還。信長に仕え秀吉の与力となり、浅井攻略では堀・樋口両氏を調略。三木城の包囲中に病没した。</t>
  </si>
  <si>
    <t>竹中重元の子。別名：竹中半兵衛</t>
  </si>
  <si>
    <t>takenaka_shigeharu.webp</t>
  </si>
  <si>
    <t>竹中|重門</t>
  </si>
  <si>
    <t>たけなか|しげかど</t>
  </si>
  <si>
    <t>竹中重門</t>
  </si>
  <si>
    <t>豊臣家臣。関ヶ原領主。関ヶ原では東軍に属して小西行長を捕らえた。戦後は家康の命で戦死者を葬り東西の首塚を築き、神社を修復。晩年に秀吉の一代記『豊鑑』を著した。</t>
  </si>
  <si>
    <t>竹中重治の子</t>
  </si>
  <si>
    <t>竹中|重光</t>
  </si>
  <si>
    <t>たけなか|しげみつ</t>
  </si>
  <si>
    <t>竹中重光</t>
  </si>
  <si>
    <t>竹中|重利</t>
  </si>
  <si>
    <t>たけなか|しげとし</t>
  </si>
  <si>
    <t>竹中重利</t>
  </si>
  <si>
    <t>豊臣家臣。関ヶ原で東軍に属し、戦後は豊後府内を領した。府内城を増築して天守や櫓・門を整え、大坂から職人を招いた。城下町を整備し、京泊を設けて水運の基盤を築いた。</t>
  </si>
  <si>
    <t>竹中重光の子</t>
  </si>
  <si>
    <t>竹中|重義</t>
  </si>
  <si>
    <t>たけなか|しげよし</t>
  </si>
  <si>
    <t>竹中重義</t>
  </si>
  <si>
    <t>府内藩主。長崎奉行としてキリシタンの摘発と雲仙地獄での拷問を進めた。職務上の不正を訴えられて罷免され、江戸で嫡子とともに切腹を命じられた。</t>
  </si>
  <si>
    <t>竹中重利の子</t>
  </si>
  <si>
    <t>谷|衛友</t>
  </si>
  <si>
    <t>たに|もりとも</t>
  </si>
  <si>
    <t>谷衛友</t>
  </si>
  <si>
    <t>豊臣家臣。谷衛好の子。三木城攻めで父・衛好を失い、家督を継いで山家一万六千石を領した。関ヶ原では西軍として田辺城を攻めたが所領を安堵され、大坂の陣にも従軍した。</t>
  </si>
  <si>
    <t>佃|十成</t>
  </si>
  <si>
    <t>つくだ|かずなり</t>
  </si>
  <si>
    <t>佃十成</t>
  </si>
  <si>
    <t>加藤家臣。筆頭家老。朝鮮再征では敵船へ乗り移って武功を挙げ、関ヶ原では松前城の留守居として来襲した毛利勢を撃退。功により久万山六千石を与えられた。</t>
  </si>
  <si>
    <t>織田→徳川→加藤嘉明</t>
  </si>
  <si>
    <t>寺沢|広高</t>
  </si>
  <si>
    <t>てらざわ|ひろたか</t>
  </si>
  <si>
    <t>寺沢広高</t>
  </si>
  <si>
    <t>豊臣家臣。肥前唐津藩主。名護屋城普請を担当し、長崎奉行を務めた。関ヶ原で東軍につき天草を加増され、検地を進めた。唐津城を築き、虹の松原にクロマツを植えさせた。</t>
  </si>
  <si>
    <t>富田|一白</t>
  </si>
  <si>
    <t>とみた|いっぱく</t>
  </si>
  <si>
    <t>富田一白</t>
  </si>
  <si>
    <t>織田・豊臣家臣。秀吉の側近・渉外役。織田信雄や徳川家康との和平交渉を担当し、小牧・長久手では神戸城を守った。のちに伊勢安濃津を与えられ、御伽衆となった。</t>
  </si>
  <si>
    <t>富田|信高</t>
  </si>
  <si>
    <t>とみた|のぶたか</t>
  </si>
  <si>
    <t>富田信高</t>
  </si>
  <si>
    <t>豊臣家臣。安濃津城主。関ヶ原で分部光嘉らと西軍を相手に籠城。開城したが東軍勝利後に復領・加増された。のちに伊予板島十万石へ移り、坂崎直盛との争いで改易。</t>
  </si>
  <si>
    <t>富田一白の子。織田→羽柴→徳川</t>
  </si>
  <si>
    <t>長束|正家</t>
  </si>
  <si>
    <t>なつか|まさいえ</t>
  </si>
  <si>
    <t>長束正家</t>
  </si>
  <si>
    <t>豊臣家臣。近江水口岡山城主。小田原征伐の兵糧準備や近江・越前の検地を担い、五奉行に列した。関ヶ原では西軍に属し、敗戦後に水口へ戻るが開城し、日野で自刃した。</t>
  </si>
  <si>
    <t>丹羽→羽柴</t>
  </si>
  <si>
    <t>野々村|幸成</t>
  </si>
  <si>
    <t>ののむら|ゆきなり</t>
  </si>
  <si>
    <t>野々村幸成</t>
  </si>
  <si>
    <t>豊臣家臣。秀吉の黄母衣衆に列し、御馬廻七頭、いわゆる七手組の一人となった。秀吉死後も秀頼に仕え、大坂の陣で豊臣方として戦い、落城時に切腹した。</t>
  </si>
  <si>
    <t>羽柴家臣</t>
  </si>
  <si>
    <t>早川|長政</t>
  </si>
  <si>
    <t>はやかわ|ながまさ</t>
  </si>
  <si>
    <t>早川長政</t>
  </si>
  <si>
    <t>豊臣家臣。美濃岩手村の検地を担当し、九州平定後は益富城番となった。慶長の役では軍目付として戦功評価に携わった。関ヶ原では西軍に属し、戦後に所領を没収された。</t>
  </si>
  <si>
    <t>速水|守久</t>
  </si>
  <si>
    <t>はやみ|もりひさ</t>
  </si>
  <si>
    <t>速水守久</t>
  </si>
  <si>
    <t>豊臣家臣。もとは浅井氏に仕え、のちに秀吉に従った。秀頼の代には七手組を率い、大坂の陣で城を守った。落城時には千姫を徳川陣へ送り届け、秀頼に殉じて自害した。</t>
  </si>
  <si>
    <t>塙|直之</t>
  </si>
  <si>
    <t>ばん|なおゆき</t>
  </si>
  <si>
    <t>塙直之</t>
  </si>
  <si>
    <t>豊臣方。塙団右衛門。加藤嘉明に仕え文禄・慶長の役で軍功を挙げ鉄砲大将となった。後に諸家を転々とし、大坂の陣で豊臣方に加わり、和泉樫井で浅野長晟と戦って討死した。</t>
  </si>
  <si>
    <t>別名：塙団右衛門。加藤嘉明→小早川秀秋→松平忠吉→福島正則→羽柴</t>
  </si>
  <si>
    <t>一柳|直盛</t>
  </si>
  <si>
    <t>ひとつやなぎ|なおもり</t>
  </si>
  <si>
    <t>一柳直盛</t>
  </si>
  <si>
    <t>豊臣家臣。兄・直末の戦死後に尾張黒田城主となる。関ヶ原では東軍として岐阜城を攻め、伊勢神戸五万石を領した。大坂の陣にも参戦し、のちに伊予西条へ加増転封された。</t>
  </si>
  <si>
    <t>平岡|頼勝</t>
  </si>
  <si>
    <t>ひらおか|よりかつ</t>
  </si>
  <si>
    <t>平岡頼勝</t>
  </si>
  <si>
    <t>小早川家臣。秀秋の家老。関ヶ原では秀秋を説得して東軍に通じ、大谷吉継隊への攻撃を促した。秀秋の死後は家康に仕え、美濃徳野一万石を与えられて大名となった。</t>
  </si>
  <si>
    <t>摂津浪人→羽柴→小早川</t>
  </si>
  <si>
    <t>平塚|為広</t>
  </si>
  <si>
    <t>ひらつか|ためひろ</t>
  </si>
  <si>
    <t>平塚為広</t>
  </si>
  <si>
    <t>豊臣家臣。美濃垂井城主。関ヶ原では西軍に加わり、大谷吉継の陣近くに布陣。病身の吉継に代わって前線を指揮し、小早川秀秋らの攻撃を受ける中で奮戦して討死した。</t>
  </si>
  <si>
    <t>平野|長泰</t>
  </si>
  <si>
    <t>ひらの|ながやす</t>
  </si>
  <si>
    <t>平野長泰</t>
  </si>
  <si>
    <t>豊臣家臣。賤ヶ岳七本槍の一人。賤ヶ岳の戦功で大和十市郡五千石を領し、田原本に拠る。関ヶ原では東軍に属し、教行寺を招いて寺内町形成の契機を作った。</t>
  </si>
  <si>
    <t>福島|正信</t>
  </si>
  <si>
    <t>ふくしま|まさのぶ</t>
  </si>
  <si>
    <t>福島正信</t>
  </si>
  <si>
    <t>豊臣家臣。福島正則の父。尾張海東郡二寺村の住人。秀吉の伯母を妻とし、秀吉に仕えた。小牧・長久手の戦いでは秀吉軍に従い、二百五十人を率いて出陣した。</t>
  </si>
  <si>
    <t>福島|正則</t>
  </si>
  <si>
    <t>ふくしま|まさのり</t>
  </si>
  <si>
    <t>福島正則</t>
  </si>
  <si>
    <t>豊臣家臣。賤ヶ岳で一番槍の功を挙げる。関ヶ原では東軍先鋒として戦い、安芸・備後を得た。広島城を増改築し検地・新田開発や城下町整備を進めるが、のちに広島領を失う。</t>
  </si>
  <si>
    <t>福島正信の子。羽柴家臣</t>
  </si>
  <si>
    <t>福島|忠勝</t>
  </si>
  <si>
    <t>ふくしま|ただかつ</t>
  </si>
  <si>
    <t>福島忠勝</t>
  </si>
  <si>
    <t>福島正則の嫡子。徳川秀忠から一字を賜る。広島城修築を咎められ父が減封されると家督を継ぎ、信濃高井野と越後魚沼の計四万五千石を受けたが、父に先立って死去した。</t>
  </si>
  <si>
    <t>福島正則の子</t>
  </si>
  <si>
    <t>福島|高晴</t>
  </si>
  <si>
    <t>ふくしま|たかはる</t>
  </si>
  <si>
    <t>福島高晴</t>
  </si>
  <si>
    <t>宇陀松山藩主。関ヶ原後に大和宇陀へ入り、秋山城を松山城と改称。城の改修と城下町整備を進めた。大坂夏の陣で豊臣方への内通を疑われ改易され、松山城は破却された。</t>
  </si>
  <si>
    <t>福島正信の子</t>
  </si>
  <si>
    <t>堀尾|泰晴</t>
  </si>
  <si>
    <t>ほりお|やすはる</t>
  </si>
  <si>
    <t>堀尾泰晴</t>
  </si>
  <si>
    <t>尾張丹羽郡の国衆。織田信安に仕え、嫡子・吉晴とともに岩倉城へ出仕した。信長の尾張統一で岩倉城が落ちると父子で牢人となった。</t>
  </si>
  <si>
    <t>織田信安家臣→織田→羽柴</t>
  </si>
  <si>
    <t>堀尾|吉晴</t>
  </si>
  <si>
    <t>ほりお|よしはる</t>
  </si>
  <si>
    <t>堀尾吉晴</t>
  </si>
  <si>
    <t>豊臣家臣。佐和山・浜松城主を歴任し、のちに三中老となった。関ヶ原後は子・忠氏が出雲・隠岐を領した。忠氏の没後、吉晴は孫・忠晴を後見して松江城を築いた。</t>
  </si>
  <si>
    <t>堀尾泰晴の子</t>
  </si>
  <si>
    <t>堀尾|忠氏</t>
  </si>
  <si>
    <t>ほりお|ただうじ</t>
  </si>
  <si>
    <t>堀尾忠氏</t>
  </si>
  <si>
    <t>豊臣・徳川家臣。関ヶ原の戦功で出雲・隠岐を領し富田城に入った。松江への移城を計画し、堀尾吉晴と城地を検討。亀田山を提案したが築城前に病没し、その案が採用された。</t>
  </si>
  <si>
    <t>堀尾吉晴の子</t>
  </si>
  <si>
    <t>堀尾|忠晴</t>
  </si>
  <si>
    <t>ほりお|ただはる</t>
  </si>
  <si>
    <t>堀尾忠晴</t>
  </si>
  <si>
    <t>出雲松江藩主。父・忠氏の死後、幼くして家督を継ぎ、祖父・吉晴の後見を受けた。吉晴の主導で松江城と城下町が築かれ、新城を本拠とした。大坂冬・夏の陣にも出陣した。</t>
  </si>
  <si>
    <t>堀尾忠氏の子</t>
  </si>
  <si>
    <t>蒔田|広定</t>
  </si>
  <si>
    <t>まいた|ひろさだ</t>
  </si>
  <si>
    <t>蒔田広定</t>
  </si>
  <si>
    <t>備中浅尾藩初代藩主。豊臣秀吉に仕え伊勢雲出一万石を領した。関ヶ原で西軍に属し高野山に蟄居した。後に徳川家康に許され、備中浅尾一万余石を与えられて大名に復帰した。</t>
  </si>
  <si>
    <t>森|友重</t>
  </si>
  <si>
    <t>もり|ともしげ</t>
  </si>
  <si>
    <t>森友重</t>
  </si>
  <si>
    <t>1582:毛利|0:もうり|0/1601:0|高政:0|たかまさ</t>
  </si>
  <si>
    <t>豊臣家臣。秀吉側近。朝鮮出兵では舟奉行・目付を務め、軍船と渡海軍の監督にあたった。関ヶ原後は豊後佐伯へ入り、佐伯城と城下町を築いて藩政を整えた。</t>
  </si>
  <si>
    <t>別名：森高政、毛利高政</t>
  </si>
  <si>
    <t>森|吉成</t>
  </si>
  <si>
    <t>森吉成</t>
  </si>
  <si>
    <t>1587:毛利|勝信:もうり|かつのぶ</t>
  </si>
  <si>
    <t>豊臣家臣。九州平定後に豊前小倉六万石を領した。関ヶ原では西軍に属して敗れ所領を失い、山内一豊のもと土佐へ移った。</t>
  </si>
  <si>
    <t>別名：毛利勝信</t>
  </si>
  <si>
    <t>森|吉政</t>
  </si>
  <si>
    <t>森吉政</t>
  </si>
  <si>
    <t>1587:毛利|勝永:もうり|かつなが</t>
  </si>
  <si>
    <t>豊臣家臣。秀吉・秀頼に仕え、関ヶ原で西軍に属して改易された。土佐で蟄居したのち大坂城へ入り、夏の陣では天王寺口で本多忠朝らの先鋒を破った。大坂落城後に自害した。</t>
  </si>
  <si>
    <t>森吉成の子。別名：毛利勝永</t>
  </si>
  <si>
    <t>湯浅|隆貞</t>
  </si>
  <si>
    <t>ゆあさ|たかさだ</t>
  </si>
  <si>
    <t>湯浅隆貞</t>
  </si>
  <si>
    <t>大谷吉継家臣。通称は五助。関ヶ原で大谷隊が崩れると主君・吉継の自刃を介錯し、その首を隠した。藤堂方に発見されると自身の首と引き換えに、吉継の首の秘匿を頼んだ。</t>
  </si>
  <si>
    <t>大谷吉継家臣。六角→浅井→羽柴</t>
  </si>
  <si>
    <t>脇坂|安治</t>
  </si>
  <si>
    <t>わきざか|やすはる</t>
  </si>
  <si>
    <t>脇坂安治</t>
  </si>
  <si>
    <t>豊臣家臣。賤ヶ岳の戦功で七本槍に数えられ、淡路洲本城主となった。小田原・朝鮮で水軍を率い、関ヶ原では東軍へ転じた。のちに伊予大洲へ移り、大洲城の整備を進めた。</t>
  </si>
  <si>
    <t>脇坂|安元</t>
  </si>
  <si>
    <t>わきさか|やすもと</t>
  </si>
  <si>
    <t>脇坂安元</t>
  </si>
  <si>
    <t>飯田藩主。伊予大洲から飯田五万五千石へ移封し、飯田城下の町割・街道を整備。養子・安政を迎える桜丸御殿を設け、幕命で伊那郡絵図も作成した。</t>
  </si>
  <si>
    <t>脇坂安治の子</t>
  </si>
  <si>
    <t>小田|治久</t>
  </si>
  <si>
    <t>おだ|はるひさ</t>
  </si>
  <si>
    <t>小田治久</t>
  </si>
  <si>
    <t>小田|孝朝</t>
  </si>
  <si>
    <t>おだ|たかとも</t>
  </si>
  <si>
    <t>小田孝朝</t>
  </si>
  <si>
    <t>小田治久の子</t>
  </si>
  <si>
    <t>小田|成治</t>
  </si>
  <si>
    <t>おだ|なりはる</t>
  </si>
  <si>
    <t>小田成治</t>
  </si>
  <si>
    <t>小田氏11代当主。</t>
  </si>
  <si>
    <t>小田孝朝の子孫</t>
  </si>
  <si>
    <t>小田|治孝</t>
  </si>
  <si>
    <t>おだ|はるたか</t>
  </si>
  <si>
    <t>小田治孝</t>
  </si>
  <si>
    <t>小田氏12代当主。</t>
  </si>
  <si>
    <t>小田成治の子</t>
  </si>
  <si>
    <t>岡見|某</t>
  </si>
  <si>
    <t>おかみ|なにがし</t>
  </si>
  <si>
    <t>岡見某</t>
  </si>
  <si>
    <t>小田治孝の子</t>
  </si>
  <si>
    <t>岡見|治資</t>
  </si>
  <si>
    <t>おかみ|はるすけ</t>
  </si>
  <si>
    <t>岡見治資</t>
  </si>
  <si>
    <t>小田氏庶流。牛久城主。小田氏治に従い1569年「手這坂の戦い」で真壁氏幹勢と戦闘中、根来衆・大蔵坊の鉄砲に胸板を撃ち抜かれ討死した。</t>
  </si>
  <si>
    <t>小田氏庶流。牛久城主。小田氏治に従い手這坂の戦いで真壁氏幹勢と戦闘中、根来衆・大蔵坊の鉄砲に胸板を撃ち抜かれ討死した。</t>
  </si>
  <si>
    <t>岡見某の子</t>
  </si>
  <si>
    <t>岡見|治広</t>
  </si>
  <si>
    <t>おかみ|はるひろ</t>
  </si>
  <si>
    <t>岡見治広</t>
  </si>
  <si>
    <t>小田氏庶流。岡見治資の子。牛久城主。小田原の戦い後は小田家の所領没収により主家が滅亡してからは江戸崎に蟄居。のちに結城秀康に仕えた。</t>
  </si>
  <si>
    <t>岡見治資の子</t>
  </si>
  <si>
    <t>岡見|義治</t>
  </si>
  <si>
    <t>おかみ|よしはる</t>
  </si>
  <si>
    <t>岡見義治</t>
  </si>
  <si>
    <t>小田|政治</t>
  </si>
  <si>
    <t>おだ|まさはる</t>
  </si>
  <si>
    <t>小田政治</t>
  </si>
  <si>
    <t>小田氏13代当主。成治の子。小田城主。家中の争乱を制し家督を継承。巧みな外交と積極的な軍事行動で勢力を拡大し、中興の祖として最盛期を築いた。</t>
  </si>
  <si>
    <t>小田|氏治</t>
  </si>
  <si>
    <t>おだ|うじはる</t>
  </si>
  <si>
    <t>小田氏治</t>
  </si>
  <si>
    <t>小田氏14代当主。政治の子。先祖代々の地を三十年以上防衛。小田城を幾度も失いながら八度奪還し「常陸の不死鳥」と称されるも、秀吉に所領を没収され滅亡した。</t>
  </si>
  <si>
    <t>常陸の不死鳥</t>
  </si>
  <si>
    <t>小田政治の子</t>
  </si>
  <si>
    <t>oda_uziharu.webp</t>
  </si>
  <si>
    <t>八田|友治</t>
  </si>
  <si>
    <t>はった|ともはる</t>
  </si>
  <si>
    <t>八田友治</t>
  </si>
  <si>
    <t>小田氏治の庶子。小田氏滅亡後は秀吉・秀次に仕え、東国の動静を伝える間諜を担う。文禄の役では船奉行を務め、播磨国赤穂及び伊勢国羽田に3100石を領した。</t>
  </si>
  <si>
    <t>小田氏治の子。庶子</t>
  </si>
  <si>
    <t>小田|義治</t>
  </si>
  <si>
    <t>はった|よしはる</t>
  </si>
  <si>
    <t>八田義治</t>
  </si>
  <si>
    <t>八田友治の嫡男。叔父の速水守久を頼り豊臣秀頼に仕えた。大坂冬・夏の陣で豊臣方として戦い負傷し、落城後は福島正則の客分として広島へ招かれた。</t>
  </si>
  <si>
    <t>八田友治の子</t>
  </si>
  <si>
    <t>八田|友重</t>
  </si>
  <si>
    <t>はった|ともしげ</t>
  </si>
  <si>
    <t>八田友重</t>
  </si>
  <si>
    <t>八田友治の次男。養家を離れ徳永寿昌に仕えて関ヶ原・大坂冬の陣を戦った。後に松平定勝・定行に仕え、伊予松山への転封に随行した。小早川能久に甲州流軍学を学んだ。</t>
  </si>
  <si>
    <t>小田|守治</t>
  </si>
  <si>
    <t>おだ|もりはる</t>
  </si>
  <si>
    <t>小田守治</t>
  </si>
  <si>
    <t>小田氏当主。氏治の嫡男で家督を継いだ。佐竹・結城両氏に圧されて没落した後、父とともに結城秀康へ仕え、秀康の越前移封に従って移住。常陸以来の家名を近世へ伝えた。</t>
  </si>
  <si>
    <t>小田氏15代当主。</t>
  </si>
  <si>
    <t>小田氏治の子</t>
  </si>
  <si>
    <t>小田|重治</t>
  </si>
  <si>
    <t>おだ|しげはる</t>
  </si>
  <si>
    <t>小田重治</t>
  </si>
  <si>
    <t>岡見|邦知</t>
  </si>
  <si>
    <t>おかみ|くにとも</t>
  </si>
  <si>
    <t>岡見邦知</t>
  </si>
  <si>
    <t>岡見|頼久</t>
  </si>
  <si>
    <t>おかみ|よりひさ</t>
  </si>
  <si>
    <t>岡見頼久</t>
  </si>
  <si>
    <t>小田氏庶流。足高城主。</t>
  </si>
  <si>
    <t>岡見邦知の子孫</t>
  </si>
  <si>
    <t>岡見|治親</t>
  </si>
  <si>
    <t>おかみ|はるちか</t>
  </si>
  <si>
    <t>岡見治親</t>
  </si>
  <si>
    <t>小田氏庶流。岡見頼久の子。足高城主。治親の没後、幼い宗治に変わって頼勝が家政を代行した。</t>
  </si>
  <si>
    <t>岡見頼久の子</t>
  </si>
  <si>
    <t>岡見|頼忠</t>
  </si>
  <si>
    <t>おかみ|よりただ</t>
  </si>
  <si>
    <t>岡見頼忠</t>
  </si>
  <si>
    <t>小田家臣。土岐治頼の子。岡見治親の養子。北条氏政と結んで多賀谷勢と戦い戦功を挙げた。第三次谷田部館の戦いで多賀谷勢と戦い討死した。</t>
  </si>
  <si>
    <t>土岐治頼の子、岡見治親の養子。別名：岡見頼勝</t>
  </si>
  <si>
    <t>岡見|宗治</t>
  </si>
  <si>
    <t>おかみ|むねはる</t>
  </si>
  <si>
    <t>岡見宗治</t>
  </si>
  <si>
    <t>小田家臣。足高城主。多賀谷勢の侵攻を退け、北条氏照の援軍を得て守備の功を賞された。のちに養父・頼勝が多賀谷方に通じ、足高城が落ちると牛久へ退いた。</t>
  </si>
  <si>
    <t>小田家臣。岡見治親の子。多賀谷経伯を討ち取るなど多賀谷勢との戦いで多くの戦功を挙げたが、義父頼勝が多賀谷方に内応し足高城を引き渡したため牛久城に落ち延びた。</t>
  </si>
  <si>
    <t>岡見治親の子、岡見頼勝の養子</t>
  </si>
  <si>
    <t>岡見|頼勝</t>
  </si>
  <si>
    <t>おかみ|よりかつ</t>
  </si>
  <si>
    <t>岡見頼勝</t>
  </si>
  <si>
    <t>小田家臣。岡見頼久の子。兄・治親の没後、その子・宗治が幼かったため代わり家政を担った。宗治とは円滑を欠き多賀谷重経方に内応。その後和議の酒宴の席で謀殺された。</t>
  </si>
  <si>
    <t>小田家臣。岡見頼久の子。兄・治親の没後、その子宗治が幼かったため代わり家政を担った。宗治とは円滑を欠き多賀谷重経方に内応。その後和議の酒宴の席で謀殺された。</t>
  </si>
  <si>
    <t>赤松|凝淵斎</t>
  </si>
  <si>
    <t>あかまつ|ぎょうえんさい</t>
  </si>
  <si>
    <t>赤松凝淵斎</t>
  </si>
  <si>
    <t>小田家臣。手子生城主。小田四天王の一人。長尾景虎の関東襲来に際し勇戦した。「第一次山王堂の戦い」で長尾・佐竹・結城の支援を受けた多賀谷勢と戦い討死した。</t>
  </si>
  <si>
    <t>小田家臣。手子生城主。小田四天王の一人。長尾景虎の関東襲来に際し勇戦した。第一次山王堂の戦いで長尾・佐竹・結城の支援を受けた多賀谷勢と戦い討死した。</t>
  </si>
  <si>
    <t>別名：赤松則実？</t>
  </si>
  <si>
    <t>天羽|源鉄斎</t>
  </si>
  <si>
    <t>あまは|げんてつさい</t>
  </si>
  <si>
    <t>天羽源鉄斎</t>
  </si>
  <si>
    <t>小田家臣。策略を用いて太田氏・佐竹氏に対抗した。源鉄斎の没後、氏治は小田原征伐に参陣せず豊臣方の佐竹氏を攻撃し、戦後所領を没収されて滅亡した。</t>
  </si>
  <si>
    <t>飯塚|重光</t>
  </si>
  <si>
    <t>いいづか|しげみつ</t>
  </si>
  <si>
    <t>飯塚重光</t>
  </si>
  <si>
    <t>小田家臣。藤沢城主。山王堂の戦いで長尾景虎が地元の者に名の知れた武士はいないか尋ねたところ、海老ヶ島の平塚自省と小田四天王の菅谷・飯塚・赤松・手塚の名を挙げた。</t>
  </si>
  <si>
    <t>信太|家範</t>
  </si>
  <si>
    <t>しだ|いえのり</t>
  </si>
  <si>
    <t>信太家範</t>
  </si>
  <si>
    <t>信太|輔範</t>
  </si>
  <si>
    <t>しのだ|すけのり</t>
  </si>
  <si>
    <t>信太輔範</t>
  </si>
  <si>
    <t>信太家範の子</t>
  </si>
  <si>
    <t>菅谷|晴範</t>
  </si>
  <si>
    <t>すがや|はるのり</t>
  </si>
  <si>
    <t>菅谷晴範</t>
  </si>
  <si>
    <t>信太輔範の庶長子</t>
  </si>
  <si>
    <t>菅谷|勝貞</t>
  </si>
  <si>
    <t>すげのや|かつさだ</t>
  </si>
  <si>
    <t>菅谷勝貞</t>
  </si>
  <si>
    <t>小田家臣。晴範の子。土浦城主。重臣として終生小田氏を支え、水運にも大きな影響力を持った。叔父の信太範宗とは不仲で、主君・氏治に範宗が北条に通じていると讒言した。</t>
  </si>
  <si>
    <t>小田家臣。晴範の子。土浦城主。重臣として終生小田氏を支え、水運にも大きな影響力を持った。叔父の信太範宗とは不仲で、主君氏治に範宗が北条に通じていると讒言した。</t>
  </si>
  <si>
    <t>菅谷晴範の子、信太範貞の養子</t>
  </si>
  <si>
    <t>菅谷|政貞</t>
  </si>
  <si>
    <t>すげのや|まささだ</t>
  </si>
  <si>
    <t>菅谷政貞</t>
  </si>
  <si>
    <t>小田家臣。勝貞の子。土浦城主。主君・氏治を居城に迎えて幾度も小田城を奪還した。氏治による信太範宗粛清の命を受け、自ら無礼を働いて蟄居し油断を誘って斬殺した。</t>
  </si>
  <si>
    <t>小田家臣。勝貞の子。土浦城主。主君氏治を居城に迎えて幾度も小田城を奪還した。氏治による信太範宗粛清の命を受け、自ら無礼を働いて蟄居し油断を誘って斬殺した。</t>
  </si>
  <si>
    <t>菅谷勝貞の子</t>
  </si>
  <si>
    <t>菅谷|範政</t>
  </si>
  <si>
    <t>すげのや|のりまさ</t>
  </si>
  <si>
    <t>菅谷範政</t>
  </si>
  <si>
    <t>小田家臣。土浦城主。小田氏治を支え、佐竹勢と対峙した。小田原征伐後に土浦城を失うが、のちに家康に仕えて筑波郡五千石を領する旗本となる。</t>
  </si>
  <si>
    <t>菅谷政貞の子</t>
  </si>
  <si>
    <t>菅谷|政頼</t>
  </si>
  <si>
    <t>すがや|まさより</t>
  </si>
  <si>
    <t>菅谷政頼</t>
  </si>
  <si>
    <t>菅谷勝貞の子、菅谷政貞の養子</t>
  </si>
  <si>
    <t>信太|頼範</t>
  </si>
  <si>
    <t>しのだ|よりのり</t>
  </si>
  <si>
    <t>信太頼範</t>
  </si>
  <si>
    <t>小田家臣。輔範の子。宇都宮氏と常陸坂戸城を巡って激しく争い戦功を挙げた。1564年、常陸国坂戸館を攻め落としたが、その後反攻に遭い再び落城。討死した。</t>
  </si>
  <si>
    <t>小田家臣。輔範の子。宇都宮氏と常陸坂戸城を巡って争い戦功を挙げた。主君・小田氏治が上杉謙信に大敗すると、氏治を藤沢城に退かせて自身はもう一戦し、敗れて自害した。</t>
  </si>
  <si>
    <t>信太輔範の嫡男</t>
  </si>
  <si>
    <t>信太|範宗</t>
  </si>
  <si>
    <t>しのだ|のりむね</t>
  </si>
  <si>
    <t>信太範宗</t>
  </si>
  <si>
    <t>小田家臣。輔範の子。佐竹氏に偽降の計をしかけ、実子・喜八を失いながら小田城を奪還した。主君・氏治に失望して引き篭もり、氏治の命を受けた菅谷政貞により謀殺された。</t>
  </si>
  <si>
    <t>小田家臣。輔範の子。佐竹氏に偽降の計をしかけ、実子・喜八を失いながらも小田城を奪還した。主君氏治に失望して引き篭もり、氏治の命を受けた菅谷政貞により謀殺された。</t>
  </si>
  <si>
    <t>信太輔範の次男</t>
  </si>
  <si>
    <t>信太|治房</t>
  </si>
  <si>
    <t>しのだ|はるふさ</t>
  </si>
  <si>
    <t>信太治房</t>
  </si>
  <si>
    <t>小田家臣。範宗の子。小田城に防備を残すよう主君・氏治に進言するも聞き入れられず、小田城は佐竹氏に抑えられた。戦後、敗戦の責任を取らされて自刃した。</t>
  </si>
  <si>
    <t>小田家臣。範宗の子。小田城に防備を残すよう主君氏治に進言するも聞き入れられず、小田城は佐竹氏に抑えられた。戦後、敗戦の責任を取らされて自刃した。</t>
  </si>
  <si>
    <t>信太範宗の子</t>
  </si>
  <si>
    <t>信太|範貞</t>
  </si>
  <si>
    <t>しのだ|のりさだ</t>
  </si>
  <si>
    <t>信太範貞</t>
  </si>
  <si>
    <t>信太家範の次男</t>
  </si>
  <si>
    <t>只越|全久</t>
  </si>
  <si>
    <t>ただこし|てるひさ</t>
  </si>
  <si>
    <t>只越全久</t>
  </si>
  <si>
    <t>小田家臣。小張城主。佐竹・多賀谷勢と戦い戦功を挙げた。多賀谷重経が足高城と牛久城の間に泊崎城を築き両城が分断され追い詰められると、城兵の助命を条件に自刃した。</t>
  </si>
  <si>
    <t>月岡|広秀</t>
  </si>
  <si>
    <t>つきおか|ひろひで</t>
  </si>
  <si>
    <t>月岡広秀</t>
  </si>
  <si>
    <t>小田家臣。板橋城主。矢田部館の戦いで多賀谷勢と戦い敗北。小張川の戦いでは岡見宗治、月岡広秀らとともに多賀谷・佐竹勢と戦い、討死した。</t>
  </si>
  <si>
    <t>小野寺|泰道</t>
  </si>
  <si>
    <t>おのでら|やすみち</t>
  </si>
  <si>
    <t>小野寺泰道</t>
  </si>
  <si>
    <t>小野寺|稙道</t>
  </si>
  <si>
    <t>おのでら|たねみち</t>
  </si>
  <si>
    <t>小野寺稙道</t>
  </si>
  <si>
    <t>出羽小野寺氏当主。稲庭城を晴道に譲り沼館城へ移って横手盆地に勢力を拡大。将軍足利義稙から偏諱を受けた。平城の乱で横手光盛・金沢金乗坊らと戦い、死去した。</t>
  </si>
  <si>
    <t>小野寺泰道の子</t>
  </si>
  <si>
    <t>大築地|秀道</t>
  </si>
  <si>
    <t>おおつきじ|ひでみち</t>
  </si>
  <si>
    <t>大築地秀道</t>
  </si>
  <si>
    <t>小野寺家臣。沼館城主。戸沢盛安が侵攻すると家臣・小清水充盛を阿気野へ出陣させ迎撃した。小清水は討死したが、戸沢軍も横手からの救援軍接近を知り城攻めを断念した。</t>
  </si>
  <si>
    <t>小野寺稙道の子</t>
  </si>
  <si>
    <t>小野寺|輝道</t>
  </si>
  <si>
    <t>おのでら|てるみち</t>
  </si>
  <si>
    <t>小野寺輝道</t>
  </si>
  <si>
    <t>1570:0|景道:0|かげみち</t>
  </si>
  <si>
    <t>出羽の国衆。小野寺氏当主。平城の乱後に羽黒山へ逃れ、羽黒山衆徒・大宝寺義氏・由利衆の支援で復帰。足利義輝から偏諱を受け、横手城へ本拠を移して仙北支配を進めた。</t>
  </si>
  <si>
    <t>小野寺|光道</t>
  </si>
  <si>
    <t>おのでら|あきみち</t>
  </si>
  <si>
    <t>小野寺光道</t>
  </si>
  <si>
    <t>小野寺氏当主。輝道の嫡男。父の隠居後に家督を継ぎ、横手を本拠とした。治世には「仙北干戈」と呼ばれる争乱が続き、周辺勢力との抗争に直面した。</t>
  </si>
  <si>
    <t>小野寺輝道の子</t>
  </si>
  <si>
    <t>小野寺|義道</t>
  </si>
  <si>
    <t>おのでら|よしみち</t>
  </si>
  <si>
    <t>小野寺義道</t>
  </si>
  <si>
    <t>小野寺氏当主。横手城主。最上義光と雄勝・仙北を争った。秀吉の奥州仕置で平鹿郡の一部を没収され、関ヶ原前後も最上方と抗争。戦後に改易され津和野へ預けられた。</t>
  </si>
  <si>
    <t>西馬音内|茂道</t>
  </si>
  <si>
    <t>にしもない|しげみち</t>
  </si>
  <si>
    <t>西馬音内茂道</t>
  </si>
  <si>
    <t>小野寺氏一族。西馬音内城主。宗家の義道と対立し最上氏の侵攻時には戦わず降った。のちに小野寺氏へ帰参し、関ヶ原後に最上氏から攻められると城に火を放ち庄内へ退いた。</t>
  </si>
  <si>
    <t>小野寺輝道の子。小野寺→戸沢盛安</t>
  </si>
  <si>
    <t>小野寺|康道</t>
  </si>
  <si>
    <t>小野寺康道</t>
  </si>
  <si>
    <t>小野寺家臣。大森城主。岩渕城を大森城と改称して治め、大森合戦を戦い抜いた。主家改易後は当主と石見津和野へ移され、少数の家臣が従った。</t>
  </si>
  <si>
    <t>岩崎|道高</t>
  </si>
  <si>
    <t>いわさき|みちたか</t>
  </si>
  <si>
    <t>岩崎道高</t>
  </si>
  <si>
    <t>岩崎|義高</t>
  </si>
  <si>
    <t>いわさき|よしたか</t>
  </si>
  <si>
    <t>岩崎義高</t>
  </si>
  <si>
    <t>小野寺家臣。岩崎城主。道高の子。最上義光が雄勝郡へ侵攻すると主君・小野寺義道に救援を求めた。援軍を得られぬまま原田大膳の夜襲を受けて討死し、岩崎城も落ちた。</t>
  </si>
  <si>
    <t>岩崎道高の子</t>
  </si>
  <si>
    <t>横手|光盛</t>
  </si>
  <si>
    <t>よこて|あきもり</t>
  </si>
  <si>
    <t>横手光盛</t>
  </si>
  <si>
    <t>小野寺家臣。出羽平城主。金沢金乗坊らと結んで小野寺稙道に反旗を翻し、稙道を自害に追い込んだ。その後、稙道の子・輝道らの反撃を受けて討たれた。</t>
  </si>
  <si>
    <t>黒沢|道家</t>
  </si>
  <si>
    <t>くろさわ|みちいえ</t>
  </si>
  <si>
    <t>黒沢道家</t>
  </si>
  <si>
    <t>小野寺家臣。黒沢城を拠点に和賀氏への備えを固めた。大沢合戦に出陣し、八柏道為討伐では樫内淡路とともに討手を務めた。主家改易後は佐竹氏に仕えた。</t>
  </si>
  <si>
    <t>佐々木|貞綱</t>
  </si>
  <si>
    <t>ささき|さだつな</t>
  </si>
  <si>
    <t>佐々木貞綱</t>
  </si>
  <si>
    <t>小野寺家客将。佐々木氏出身。六千石を与えられて真室郷へ入り、鮭延城を築いた。最上・庄内方面への備えとして同地の守りを固めた。</t>
  </si>
  <si>
    <t>小野寺→最上</t>
  </si>
  <si>
    <t>鮭延|秀綱</t>
  </si>
  <si>
    <t>さけのべ|ひでつな</t>
  </si>
  <si>
    <t>鮭延秀綱</t>
  </si>
  <si>
    <t>最上家臣。鮭延城主。義光に降って本領を安堵され、同城は庄内攻略の拠点となる。長谷堂城合戦では援軍として上杉軍と戦った。最上家改易後は土井利勝に預けられた。</t>
  </si>
  <si>
    <t>佐々木貞綱の子。小野寺→最上→土井利勝</t>
  </si>
  <si>
    <t>鍋倉|道周</t>
  </si>
  <si>
    <t>なべくら|みちちか</t>
  </si>
  <si>
    <t>鍋倉道周</t>
  </si>
  <si>
    <t>鍋倉|道能</t>
  </si>
  <si>
    <t>なべくら|みちよし</t>
  </si>
  <si>
    <t>鍋倉道能</t>
  </si>
  <si>
    <t>鍋倉|道長</t>
  </si>
  <si>
    <t>なべくら|みちなが</t>
  </si>
  <si>
    <t>鍋倉道長</t>
  </si>
  <si>
    <t>鍋倉通能の子。鍋倉左近</t>
  </si>
  <si>
    <t>西野|道房</t>
  </si>
  <si>
    <t>にしの|みちふさ</t>
  </si>
  <si>
    <t>西野道房</t>
  </si>
  <si>
    <t>小野寺家臣。西野館主。重臣。主君・小野寺輝道が将軍義輝から偏諱「輝」と遠江守を拝領した際、輝道とともに礼状を送った。</t>
  </si>
  <si>
    <t>西野|道俊</t>
  </si>
  <si>
    <t>にしの|みちとし</t>
  </si>
  <si>
    <t>西野道俊</t>
  </si>
  <si>
    <t>小野寺家臣。大谷吉継の意向で太閤蔵入地の年貢納入を領内へ催促した。朝鮮出兵中は黒沢道家らと諸事を取り計らうよう命じられ、名護屋在陣の義道の動向も伝えた。</t>
  </si>
  <si>
    <t>西野道房の子</t>
  </si>
  <si>
    <t>八柏|道為</t>
  </si>
  <si>
    <t>やがしわ|みちため</t>
  </si>
  <si>
    <t>八柏道為</t>
  </si>
  <si>
    <t>六郷|道行</t>
  </si>
  <si>
    <t>ろくごう|みちゆき</t>
  </si>
  <si>
    <t>六郷道行</t>
  </si>
  <si>
    <t>出羽六郷の国衆。二階堂氏の一族。六郷を苗字とし、永泉寺に涅槃像を寄進した。</t>
  </si>
  <si>
    <t>小野寺→羽柴→徳川</t>
  </si>
  <si>
    <t>六郷|政乗</t>
  </si>
  <si>
    <t>ろくごう|まさのり</t>
  </si>
  <si>
    <t>六郷政乗</t>
  </si>
  <si>
    <t>出羽六郷の国衆。関ヶ原で東軍に属して小野寺勢と戦い、常陸府中一万石の大名となる。大坂の陣後は出羽本荘二万石へ転封され、本荘城を修復して城下町を再編した。</t>
  </si>
  <si>
    <t>六郷道行の子。小野寺→羽柴→徳川</t>
  </si>
  <si>
    <t>香川|景房</t>
  </si>
  <si>
    <t>かがわ|かげふさ</t>
  </si>
  <si>
    <t>香川景房</t>
  </si>
  <si>
    <t>香川|頼景</t>
  </si>
  <si>
    <t>かがわ|よりかげ</t>
  </si>
  <si>
    <t>香川頼景</t>
  </si>
  <si>
    <t>香川景房の子</t>
  </si>
  <si>
    <t>香川|元綱</t>
  </si>
  <si>
    <t>かがわ|もとつな</t>
  </si>
  <si>
    <t>香川元綱</t>
  </si>
  <si>
    <t>香川頼景の子</t>
  </si>
  <si>
    <t>香川|和景</t>
  </si>
  <si>
    <t>かがわ|かずかげ</t>
  </si>
  <si>
    <t>香川和景</t>
  </si>
  <si>
    <t>香川元綱の子</t>
  </si>
  <si>
    <t>香川|満景</t>
  </si>
  <si>
    <t>かがわ|みつかげ</t>
  </si>
  <si>
    <t>香川満景</t>
  </si>
  <si>
    <t>香川和景の子</t>
  </si>
  <si>
    <t>香川|元景</t>
  </si>
  <si>
    <t>かがわ|もとかげ</t>
  </si>
  <si>
    <t>香川元景</t>
  </si>
  <si>
    <t>細川家臣。讃岐国西方守護代。細川氏のもとで西讃岐支配を担い、一族を各地の代官として勢力を拡大。将軍足利義材の連歌会にも参加し、細川氏衰退後は在地支配を強めた。</t>
  </si>
  <si>
    <t>香川満景の子。家督</t>
  </si>
  <si>
    <t>香川|之景</t>
  </si>
  <si>
    <t>かがわ|ゆきかげ</t>
  </si>
  <si>
    <t>香川之景</t>
  </si>
  <si>
    <t>讃岐国衆。西讃守護代。天霧城主。三好勢の侵攻に籠城して和睦し、のちに長宗我部元親と和して次男・親和を嗣子とした。秀吉の四国攻め後は親和とともに土佐へ退いた。</t>
  </si>
  <si>
    <t>香川元景の子。家督。別名：香川信景</t>
  </si>
  <si>
    <t>香川|景全</t>
  </si>
  <si>
    <t>かがわ|かげはる</t>
  </si>
  <si>
    <t>香川景全</t>
  </si>
  <si>
    <t>讃岐の国衆。観音寺城主。天文年間に同城を築き居館とした。長宗我部元親の讃岐侵攻では兄・香川信景とともに元親方へ属し、観音寺周辺は戦火を免れた。</t>
  </si>
  <si>
    <t>香川元景の子</t>
  </si>
  <si>
    <t>香川|景仲</t>
  </si>
  <si>
    <t>かがわ|かげなか</t>
  </si>
  <si>
    <t>香川景仲</t>
  </si>
  <si>
    <t>香川|朝安</t>
  </si>
  <si>
    <t>かがわ|ともやす</t>
  </si>
  <si>
    <t>香川朝安</t>
  </si>
  <si>
    <t>香川景仲の子</t>
  </si>
  <si>
    <t>香川|景宗</t>
  </si>
  <si>
    <t>かがわ|かげむね</t>
  </si>
  <si>
    <t>香川景宗</t>
  </si>
  <si>
    <t>香川朝安の子</t>
  </si>
  <si>
    <t>香川|景秀</t>
  </si>
  <si>
    <t>かがわ|かげひで</t>
  </si>
  <si>
    <t>香川景秀</t>
  </si>
  <si>
    <t>香川景宗の子</t>
  </si>
  <si>
    <t>香川|景安</t>
  </si>
  <si>
    <t>かがわ|かげやす</t>
  </si>
  <si>
    <t>香川景安</t>
  </si>
  <si>
    <t>香川景秀の子</t>
  </si>
  <si>
    <t>川田|景良</t>
  </si>
  <si>
    <t>かわだ|かげよし</t>
  </si>
  <si>
    <t>川田景良</t>
  </si>
  <si>
    <t>香川景安の子</t>
  </si>
  <si>
    <t>川田|景正</t>
  </si>
  <si>
    <t>かわだ|かげまさ</t>
  </si>
  <si>
    <t>川田景正</t>
  </si>
  <si>
    <t>川田景良の子</t>
  </si>
  <si>
    <t>川田|景兼</t>
  </si>
  <si>
    <t>かわた|かげかね</t>
  </si>
  <si>
    <t>川田景兼</t>
  </si>
  <si>
    <t>川田|景信</t>
  </si>
  <si>
    <t>かわた|かげつぐ</t>
  </si>
  <si>
    <t>川田景信</t>
  </si>
  <si>
    <t>川田景兼の子</t>
  </si>
  <si>
    <t>川田|景次</t>
  </si>
  <si>
    <t>かわだ|かげつぐ</t>
  </si>
  <si>
    <t>川田景次</t>
  </si>
  <si>
    <t>川田景信の子</t>
  </si>
  <si>
    <t>川田|景盛</t>
  </si>
  <si>
    <t>かわだ|かげもり</t>
  </si>
  <si>
    <t>川田景盛</t>
  </si>
  <si>
    <t>川田景次の子</t>
  </si>
  <si>
    <t>秋山|良泰</t>
  </si>
  <si>
    <t>あきやま|よしやす</t>
  </si>
  <si>
    <t>秋山良泰</t>
  </si>
  <si>
    <t>秋山|一忠</t>
  </si>
  <si>
    <t>あきやま|かずただ</t>
  </si>
  <si>
    <t>秋山一忠</t>
  </si>
  <si>
    <t>秋山良泰の子</t>
  </si>
  <si>
    <t>秋山|光忠</t>
  </si>
  <si>
    <t>あきやま|みつただ</t>
  </si>
  <si>
    <t>秋山光忠</t>
  </si>
  <si>
    <t>秋山一忠の子</t>
  </si>
  <si>
    <t>大平|国雅</t>
  </si>
  <si>
    <t>おおひら|くにまさ</t>
  </si>
  <si>
    <t>大平国雅</t>
  </si>
  <si>
    <t>大平|国祐</t>
  </si>
  <si>
    <t>おおひら|くにすけ</t>
  </si>
  <si>
    <t>大平国祐</t>
  </si>
  <si>
    <t>讃岐国衆。香川氏に属し、金倉合戦では香川元春らと軍勢を率いて戦った。長宗我部氏の侵攻後は仙石秀久に仕え、九州征伐にも従軍して戸次川の戦いに参加した。</t>
  </si>
  <si>
    <t>大平国雅の子</t>
  </si>
  <si>
    <t>大平|国常</t>
  </si>
  <si>
    <t>おおひら|くにつね</t>
  </si>
  <si>
    <t>大平国常</t>
  </si>
  <si>
    <t>大平国祐の子</t>
  </si>
  <si>
    <t>細川|氏政</t>
  </si>
  <si>
    <t>ほそかわ|うじまさ</t>
  </si>
  <si>
    <t>細川氏政</t>
  </si>
  <si>
    <t>讃岐国衆。仁尾の江甫草城主。長宗我部元親の讃岐侵攻を受けて抗戦したが城を落とされ、氏寺・興昌寺の一夜庵前庭で自害した。</t>
  </si>
  <si>
    <t>細川|頼弘</t>
  </si>
  <si>
    <t>ほそかわ|よりひろ</t>
  </si>
  <si>
    <t>細川頼弘</t>
  </si>
  <si>
    <t>讃岐の国衆。仁尾城主。仁尾を治めた。長宗我部元親の讃岐侵攻を受け籠城して抗戦したが、落城の際に戦死した。</t>
  </si>
  <si>
    <t>三野|栄久</t>
  </si>
  <si>
    <t>みの|ひでひさ</t>
  </si>
  <si>
    <t>三野栄久</t>
  </si>
  <si>
    <t>香川家臣。四家老の一人。金倉合戦で香川元春・大平国祐と軍を率いた。信長への使者として帰属交渉にあたり、長宗我部氏との和睦後は岡豊城へ交代で赴き人質となった。</t>
  </si>
  <si>
    <t>三野|栄政</t>
  </si>
  <si>
    <t>みの|ひでまさ</t>
  </si>
  <si>
    <t>三野栄政</t>
  </si>
  <si>
    <t>三野栄久の子</t>
  </si>
  <si>
    <t>吉田|兼近</t>
  </si>
  <si>
    <t>よしだ|かねちか</t>
  </si>
  <si>
    <t>吉田兼近</t>
  </si>
  <si>
    <t>吉田|宗久</t>
  </si>
  <si>
    <t>よしだ|むねひさ</t>
  </si>
  <si>
    <t>吉田宗久</t>
  </si>
  <si>
    <t>吉田兼近の子</t>
  </si>
  <si>
    <t>蠣崎|光広</t>
  </si>
  <si>
    <t>かきざき|みつひろ</t>
  </si>
  <si>
    <t>蠣崎光広</t>
  </si>
  <si>
    <t>蠣崎|義広</t>
  </si>
  <si>
    <t>かきざき|よしひろ</t>
  </si>
  <si>
    <t>蠣崎義広</t>
  </si>
  <si>
    <t>蠣崎氏三代当主。父・光広の跡を継ぎ、徳山館を本拠とした。アイヌ勢の蜂起に対し、上ノ国の和喜館で和睦を装い首長タナケシを射殺。のちにタリコナ夫妻も誘い討った。</t>
  </si>
  <si>
    <t>蠣崎光広の子</t>
  </si>
  <si>
    <t>蠣崎|季広</t>
  </si>
  <si>
    <t>かきざき|すえひろ</t>
  </si>
  <si>
    <t>蠣崎季広</t>
  </si>
  <si>
    <t>蠣崎氏4代当主。義広の跡を継いだ。東西のアイヌ首長と講和し、「夷狄之商舶往還之法度」を定め、交易船の通航儀礼や首長への夷役の配分を取り決めた。</t>
  </si>
  <si>
    <t>蠣崎義広の子</t>
  </si>
  <si>
    <t>蠣崎|舜広</t>
  </si>
  <si>
    <t>かきざき|としひろ</t>
  </si>
  <si>
    <t>蠣崎舜広</t>
  </si>
  <si>
    <t>蠣崎家嫡男。季広の長男。家督を継ぐ前に若くして没した。弟・元広も没したため、三男の慶広が家督を継いだ。</t>
  </si>
  <si>
    <t>蠣崎季広の嫡男</t>
  </si>
  <si>
    <t>明石|元広</t>
  </si>
  <si>
    <t>あかし|もとひろ</t>
  </si>
  <si>
    <t>明石元広</t>
  </si>
  <si>
    <t>蠣崎季広の次男。明石季衡に男子がなかったため娘婿に迎えられ、明石家を継いだ。自身にも男子がなく、娘の系統が家督を継承した。</t>
  </si>
  <si>
    <t>蠣崎季広の次男</t>
  </si>
  <si>
    <t>松前|慶広</t>
  </si>
  <si>
    <t>まつまえ|よしひろ</t>
  </si>
  <si>
    <t>松前慶広</t>
  </si>
  <si>
    <t>蠣崎氏5代当主。安東氏から自立して秀吉に臣従し、蝦夷地来航船への課税権を獲得。松前姓を名乗り、家康から対アイヌ交易の独占を認められた。福山館を築いた。</t>
  </si>
  <si>
    <t>蠣崎季広の三男</t>
  </si>
  <si>
    <t>松前|盛広</t>
  </si>
  <si>
    <t>まつまえ|もりひろ</t>
  </si>
  <si>
    <t>松前盛広</t>
  </si>
  <si>
    <t>松前慶広の長男。父とともに徳川家康へ謁見し、松前氏の後継者と目されたが父に先立って没した。</t>
  </si>
  <si>
    <t>松前慶広の子</t>
  </si>
  <si>
    <t>松前|公広</t>
  </si>
  <si>
    <t>まつまえ|きんひろ</t>
  </si>
  <si>
    <t>松前公広</t>
  </si>
  <si>
    <t>松前藩二代藩主。砂金場の開発や近江商人の受け入れで藩財政を整えた。蝦夷地巡察を命じ、村上掃部左衛門らに地図を作らせた。</t>
  </si>
  <si>
    <t>松前盛広の子</t>
  </si>
  <si>
    <t>松前|景広</t>
  </si>
  <si>
    <t>まつまえ|かげひろ</t>
  </si>
  <si>
    <t>松前景広</t>
  </si>
  <si>
    <t>松前藩家老。松前慶広の子。西館に居を構え、白符などを支配した。松前家の系譜と歴代事績をまとめ、『新羅之記録』を編纂した。</t>
  </si>
  <si>
    <t>蠣崎|吉広</t>
  </si>
  <si>
    <t>蠣崎吉広</t>
  </si>
  <si>
    <t>松前氏一門。蠣崎季広の子で慶広の弟。名護屋で秀吉に拝謁する兄・慶広に随行し、家康への臣従時にも大坂城へ赴いた。豊臣・徳川政権との折衝に随行した。</t>
  </si>
  <si>
    <t>蠣崎季広の子</t>
  </si>
  <si>
    <t>蠣崎|守広</t>
  </si>
  <si>
    <t>かきざき|もりひろ</t>
  </si>
  <si>
    <t>蠣崎守広</t>
  </si>
  <si>
    <t>松前氏家老。季広の子。兄・慶広から別家を許され、守広系蠣崎家の祖となった。慶広没後は公広を補佐。氏広を自邸で饗応中に火災が起こり、責を負って火中に入り死去した。</t>
  </si>
  <si>
    <t>蠣崎季広の１１男</t>
  </si>
  <si>
    <t>蠣崎|高広</t>
  </si>
  <si>
    <t>かきざき|たかひろ</t>
  </si>
  <si>
    <t>蠣崎高広</t>
  </si>
  <si>
    <t>蠣崎氏一門。光広の次男。泊村城主となり、のちに上ノ国勝山城主を務めた。子の基広に家を譲って剃髪し、廃れていた阿吽寺を再興して開山となった。</t>
  </si>
  <si>
    <t>蠣崎|基広</t>
  </si>
  <si>
    <t>かきざき|もとひろ</t>
  </si>
  <si>
    <t>蠣崎基広</t>
  </si>
  <si>
    <t>上ノ国守護。高広の子。父の没後に跡を継ぎ、上ノ国を治めた。蠣崎季広の家督継承後に謀叛を企てるが発覚し、季広に討たれた。</t>
  </si>
  <si>
    <t>蠣崎高広の子</t>
  </si>
  <si>
    <t>明石|季衡</t>
  </si>
  <si>
    <t>あかし|すえひろ</t>
  </si>
  <si>
    <t>明石季衡</t>
  </si>
  <si>
    <t>蠣崎義広の娘婿。男子がなく、蠣崎季広の次男・元広を娘婿に迎えた。元広が勘気を受けた際には、根保田にあった季衡の居所へ預けられた。</t>
  </si>
  <si>
    <t>厚谷|重形</t>
  </si>
  <si>
    <t>あつや|しげかた</t>
  </si>
  <si>
    <t>厚谷重形</t>
  </si>
  <si>
    <t>厚谷|季政</t>
  </si>
  <si>
    <t>あつや|すえまさ</t>
  </si>
  <si>
    <t>厚谷季政</t>
  </si>
  <si>
    <t>蠣崎家臣。蠣崎義広の長女を娶る。森山季定の反乱鎮圧では季広に従い、士卒八十四人を率いて海路森山へ出陣。諸軍と森山館を包囲し、自ら前門を攻めて落城に加わった。</t>
  </si>
  <si>
    <t>厚谷重形の子</t>
  </si>
  <si>
    <t>厚谷|季貞</t>
  </si>
  <si>
    <t>あつや|すえさだ</t>
  </si>
  <si>
    <t>厚谷季貞</t>
  </si>
  <si>
    <t>厚谷季政の子</t>
  </si>
  <si>
    <t>厚谷|貞政</t>
  </si>
  <si>
    <t>あつや|さだまさ</t>
  </si>
  <si>
    <t>厚谷貞政</t>
  </si>
  <si>
    <t>松前家臣。比石館主重政の後裔。福山館の火災では酒井広種とともに火中へ踏み入り、主君・松前公広を救い出したが、自身も傷を負い、のちに死去した。</t>
  </si>
  <si>
    <t>厚谷季貞の子</t>
  </si>
  <si>
    <t>小平|季遠</t>
  </si>
  <si>
    <t>こだいら|すえとお</t>
  </si>
  <si>
    <t>小平季遠</t>
  </si>
  <si>
    <t>小林|良道</t>
  </si>
  <si>
    <t>こばやし|よしみち</t>
  </si>
  <si>
    <t>小林良道</t>
  </si>
  <si>
    <t>近藤|義武</t>
  </si>
  <si>
    <t>こんどう|よしたけ</t>
  </si>
  <si>
    <t>近藤義武</t>
  </si>
  <si>
    <t>松前家臣。禰保田館主。家老。松前慶広の子・忠広の元服で理髪役を務め、蝦夷へ配流された公家・花山院忠長を饗応した。大坂の陣では忠広の傅役として参陣した。</t>
  </si>
  <si>
    <t>酒井|広種</t>
  </si>
  <si>
    <t>さかい|ひろたね</t>
  </si>
  <si>
    <t>酒井広種</t>
  </si>
  <si>
    <t>松前家臣。町奉行。福山館の大火で厚谷貞政とともに火中へ入り、主君・松前公広を救出した。救出後、自身も火傷のため没した。</t>
  </si>
  <si>
    <t>富田|広定</t>
  </si>
  <si>
    <t>とみた|ひろさだ</t>
  </si>
  <si>
    <t>富田広定</t>
  </si>
  <si>
    <t>長門|広益</t>
  </si>
  <si>
    <t>ながと|ひろます</t>
  </si>
  <si>
    <t>長門広益</t>
  </si>
  <si>
    <t>蠣崎家臣。長門藤六。上ノ国守護・蠣崎基広の反乱時、主君・季広の命を受けて基広を討ち取った。蠣崎氏内部の反乱を鎮め、季広の支配を支えた。</t>
  </si>
  <si>
    <t>南条|広継</t>
  </si>
  <si>
    <t>なんじょう|ひろつぐ</t>
  </si>
  <si>
    <t>南条広継</t>
  </si>
  <si>
    <t>南条|宗継</t>
  </si>
  <si>
    <t>なんじょう|むねつぐ</t>
  </si>
  <si>
    <t>南条宗継</t>
  </si>
  <si>
    <t>南条広継の子</t>
  </si>
  <si>
    <t>葛西|清重</t>
  </si>
  <si>
    <t>かさい|きよしげ</t>
  </si>
  <si>
    <t>葛西清重</t>
  </si>
  <si>
    <t>葛西|満重</t>
  </si>
  <si>
    <t>かさい|みつしげ</t>
  </si>
  <si>
    <t>葛西満重</t>
  </si>
  <si>
    <t>葛西清重の子孫</t>
  </si>
  <si>
    <t>葛西|宗清</t>
  </si>
  <si>
    <t>かさい|むねきよ</t>
  </si>
  <si>
    <t>葛西宗清</t>
  </si>
  <si>
    <t>葛西氏13代当主。</t>
  </si>
  <si>
    <t>伊達成宗の子、葛西満重の養子</t>
  </si>
  <si>
    <t>葛西|政信</t>
  </si>
  <si>
    <t>かさい|まさのぶ</t>
  </si>
  <si>
    <t>葛西政信</t>
  </si>
  <si>
    <t>葛西|晴重</t>
  </si>
  <si>
    <t>かさい|はるしげ</t>
  </si>
  <si>
    <t>葛西晴重</t>
  </si>
  <si>
    <t>葛西氏14代当主。</t>
  </si>
  <si>
    <t>葛西政信の子、葛西宗清の嗣子</t>
  </si>
  <si>
    <t>葛西|晴胤</t>
  </si>
  <si>
    <t>かさい|はるたね</t>
  </si>
  <si>
    <t>葛西晴胤</t>
  </si>
  <si>
    <t>葛西氏15代当主。将軍・足利義晴から「晴」の偏諱を受けた。胆沢・江刺郡の争いに介入して合戦停止を求める一方、江刺彦三郎には大崎氏との戦いに備えて再出陣を命じた。</t>
  </si>
  <si>
    <t>葛西氏15代当主。</t>
  </si>
  <si>
    <t>葛西晴重の子</t>
  </si>
  <si>
    <t>葛西|親信</t>
  </si>
  <si>
    <t>かさい|ちかのぶ</t>
  </si>
  <si>
    <t>葛西親信</t>
  </si>
  <si>
    <t>葛西氏16代当主。</t>
  </si>
  <si>
    <t>葛西晴胤の子</t>
  </si>
  <si>
    <t>葛西|晴信</t>
  </si>
  <si>
    <t>かさい|はるのぶ</t>
  </si>
  <si>
    <t>葛西晴信</t>
  </si>
  <si>
    <t>葛西氏17代当主。寺池城を本拠に伊達氏と結び、大崎義隆を二度破った。一族・国衆を抱える領内は不安定で小田原攻めには不参。秀吉に所領を没収され葛西氏は滅亡した。</t>
  </si>
  <si>
    <t>葛西氏17代当主。</t>
  </si>
  <si>
    <t>葛西親信の子</t>
  </si>
  <si>
    <t>葛西|義重</t>
  </si>
  <si>
    <t>かさい|よししげ</t>
  </si>
  <si>
    <t>葛西義重</t>
  </si>
  <si>
    <t>葛西晴信の子</t>
  </si>
  <si>
    <t>鬼死骸|胤綱</t>
  </si>
  <si>
    <t>おにしがい|たねつな</t>
  </si>
  <si>
    <t>鬼死骸胤綱</t>
  </si>
  <si>
    <t>鬼死骸千葉氏。葛西晴信の子。葛西・大崎一揆に加わり、降伏後の糠塚山で伊達勢に襲われたが脱出した。西磐井郡市野邑に潜み、江戸初期まで生き延びて家系を伝えた。</t>
  </si>
  <si>
    <t>葛西晴信の子、鬼死骸胤朝の養子。葛西→1591一揆→浪人</t>
  </si>
  <si>
    <t>葛西|胤重</t>
  </si>
  <si>
    <t>かさい|たねしげ</t>
  </si>
  <si>
    <t>葛西胤重</t>
  </si>
  <si>
    <t>葛西|重俊</t>
  </si>
  <si>
    <t>かさい|しげとし</t>
  </si>
  <si>
    <t>葛西重俊</t>
  </si>
  <si>
    <t>葛西氏一族。葛西胤重の子。伊達政宗に召し出され、宮城郡高城保の幡屋・竹屋村百貫文を与えられた。</t>
  </si>
  <si>
    <t>葛西胤重の子</t>
  </si>
  <si>
    <t>葛西|俊信</t>
  </si>
  <si>
    <t>かさい|としのぶ</t>
  </si>
  <si>
    <t>葛西俊信</t>
  </si>
  <si>
    <t>葛西氏十九代。重俊の次男。父の没後に家督を継ぎ伊達政宗に仕え、宮城郡蒲生村・柴田郡沼辺村に知行を得た。馬術に秀で、元和年間には御所で秘術「関貫通」を披露した。</t>
  </si>
  <si>
    <t>葛西重俊の子</t>
  </si>
  <si>
    <t>及川|頼家</t>
  </si>
  <si>
    <t>おいかわ|よりいえ</t>
  </si>
  <si>
    <t>及川頼家</t>
  </si>
  <si>
    <t>葛西家臣。鳥海村柏木館主。葛西一門の千葉信近と争い、その際には親類関係を通じて他村から合力を集めた。</t>
  </si>
  <si>
    <t>長坂|胤盛</t>
  </si>
  <si>
    <t>ながさか|たねもり</t>
  </si>
  <si>
    <t>長坂胤盛</t>
  </si>
  <si>
    <t>長坂|広胤</t>
  </si>
  <si>
    <t>ながさわ|ひろたね</t>
  </si>
  <si>
    <t>長坂広胤</t>
  </si>
  <si>
    <t>長坂胤盛の子</t>
  </si>
  <si>
    <t>鬼死骸|胤朝</t>
  </si>
  <si>
    <t>おにしがい|たねとも</t>
  </si>
  <si>
    <t>鬼死骸胤朝</t>
  </si>
  <si>
    <t>葛西家臣。長坂胤盛の子。鬼死骸千葉氏を継ぎ、西磐井の鬼死骸白岩を本拠とした。葛西晴信の命で子・胤成と栗原郡片馬合へ移り、上吉目木に地盤を移した。</t>
  </si>
  <si>
    <t>鬼死骸|胤成</t>
  </si>
  <si>
    <t>おにしがい|たねなり</t>
  </si>
  <si>
    <t>鬼死骸胤成</t>
  </si>
  <si>
    <t>葛西家臣。片馬合吉目木城主。千葉胤朝の子。葛西晴信の命で上吉目木へ移り、流荘の争乱や長部氏との戦いに出陣した。主家滅亡後は旧臣一揆に加わり鎮圧軍に抗した。</t>
  </si>
  <si>
    <t>鬼死骸胤朝の子。葛西→1590一揆</t>
  </si>
  <si>
    <t>鬼死骸|胤親</t>
  </si>
  <si>
    <t>おにしがい|たねちか</t>
  </si>
  <si>
    <t>鬼死骸胤親</t>
  </si>
  <si>
    <t>葛西家臣。鬼死骸胤朝の末子。葛西・大崎一揆に加わり、降伏後に糠塚山で伊達勢に襲われたが、兄・胤広と脱出して生き延びた。</t>
  </si>
  <si>
    <t>鬼死骸胤朝の子。葛西→1590一揆→浪人</t>
  </si>
  <si>
    <t>鬼死骸|胤基</t>
  </si>
  <si>
    <t>おにしがい|たねもと</t>
  </si>
  <si>
    <t>鬼死骸胤基</t>
  </si>
  <si>
    <t>鬼死骸千葉氏。長坂胤盛の子。西磐井郡鬼死骸白岩を本拠とした一族で、寺崎良次と富沢直綱の争いでは甥の千葉胤成・胤広とともに出陣し、戦功を挙げた。</t>
  </si>
  <si>
    <t>柏山|明吉</t>
  </si>
  <si>
    <t>かしやま|あきよし</t>
  </si>
  <si>
    <t>柏山明吉</t>
  </si>
  <si>
    <t>葛西家臣。胆沢地方を広く支配した国衆。南部衆と争った際、半入館の石川越後守へ下河原村三千刈などを恩賞として与え、家臣への恩賞処分を行った。</t>
  </si>
  <si>
    <t>柏山|明宗</t>
  </si>
  <si>
    <t>かしやま|あきむね</t>
  </si>
  <si>
    <t>柏山明宗</t>
  </si>
  <si>
    <t>葛西家臣。柏山明吉の子。兄・明国と家督を争い、胆沢郡総領職・柏山領主となる。浜田氏との争乱では病弱のため家老・三田義広を陣代とし、五十騎を率いさせた。</t>
  </si>
  <si>
    <t>柏山明吉の子</t>
  </si>
  <si>
    <t>柏山|明助</t>
  </si>
  <si>
    <t>かしやま|あきすけ</t>
  </si>
  <si>
    <t>柏山明助</t>
  </si>
  <si>
    <t>南部家臣。葛西旧臣の家に生まれ、主家滅亡後に南部利直へ仕えた。岩崎一揆鎮圧の功で千石と岩崎城代を与えられ、旧和賀勢力と仙台藩境の警戒にあたった。</t>
  </si>
  <si>
    <t>柏山明宗の子。葛西→南部</t>
  </si>
  <si>
    <t>小山|明長</t>
  </si>
  <si>
    <t>おやま|あきなが</t>
  </si>
  <si>
    <t>小山明長</t>
  </si>
  <si>
    <t>柏山明吉の子。葛西→南部</t>
  </si>
  <si>
    <t>折居|明久</t>
  </si>
  <si>
    <t>おりい|あきひさ</t>
  </si>
  <si>
    <t>折居明久</t>
  </si>
  <si>
    <t>柏山氏支流。南部利直に仕え、岩崎攻めで功を立て五十石を得た。岩崎に住み、柏山氏断絶後は一族の祭祀を継承した。</t>
  </si>
  <si>
    <t>柏山明吉の子。葛西→南部。別名：柏山明久、折居明宗</t>
  </si>
  <si>
    <t>金沢|冬胤</t>
  </si>
  <si>
    <t>かなざわ|ふゆたね</t>
  </si>
  <si>
    <t>金沢冬胤</t>
  </si>
  <si>
    <t>陸奥の国衆。金沢城主。峠城主の寺崎時胤と戦って勝利を収め、さらに薄衣氏を破るなど周辺勢力と抗争し、金沢氏の勢力を拡大した。</t>
  </si>
  <si>
    <t>金沢|胤正</t>
  </si>
  <si>
    <t>かなざわ|たねまさ</t>
  </si>
  <si>
    <t>金沢胤正</t>
  </si>
  <si>
    <t>金沢冬胤の子</t>
  </si>
  <si>
    <t>金沢|信胤</t>
  </si>
  <si>
    <t>かなざわ|のぶたね</t>
  </si>
  <si>
    <t>金沢信胤</t>
  </si>
  <si>
    <t>金沢胤正の子</t>
  </si>
  <si>
    <t>寺崎|良次</t>
  </si>
  <si>
    <t>てらさき|よしつぐ</t>
  </si>
  <si>
    <t>寺崎良次</t>
  </si>
  <si>
    <t>葛西家臣。峠城主。流郷の旗頭。富沢直綱の反乱を諸勢とともに撃退した。河崎城奪還では葛西方四千を率いる総大将として九戸政実と戦った。</t>
  </si>
  <si>
    <t>金沢胤正の子、寺崎茂継の嗣子</t>
  </si>
  <si>
    <t>寺崎|正次</t>
  </si>
  <si>
    <t>てらさき|まさつぐ</t>
  </si>
  <si>
    <t>寺崎正次</t>
  </si>
  <si>
    <t>葛西家臣。寺崎良次の子。葛西・大崎一揆では葛西方の棟梁格となり、須江山に集められたのちに伊達勢に討たれた。</t>
  </si>
  <si>
    <t>寺崎良次の子</t>
  </si>
  <si>
    <t>寺崎|貞次</t>
  </si>
  <si>
    <t>てらさき|さだつぐ</t>
  </si>
  <si>
    <t>寺崎貞次</t>
  </si>
  <si>
    <t>寺崎|時胤</t>
  </si>
  <si>
    <t>てらさき|ときたね</t>
  </si>
  <si>
    <t>寺崎時胤</t>
  </si>
  <si>
    <t>寺崎|清時</t>
  </si>
  <si>
    <t>てらさき|きよとき</t>
  </si>
  <si>
    <t>寺崎清時</t>
  </si>
  <si>
    <t>寺崎時胤の子</t>
  </si>
  <si>
    <t>寺崎|茂継</t>
  </si>
  <si>
    <t>てらさき|しげつぐ</t>
  </si>
  <si>
    <t>寺崎茂継</t>
  </si>
  <si>
    <t>寺崎清時の子</t>
  </si>
  <si>
    <t>佐藤|某</t>
  </si>
  <si>
    <t>さとう|なにがし</t>
  </si>
  <si>
    <t>佐藤某</t>
  </si>
  <si>
    <t>佐藤|信貞</t>
  </si>
  <si>
    <t>さとう|のぶさだ</t>
  </si>
  <si>
    <t>佐藤信貞</t>
  </si>
  <si>
    <t>佐藤某の子。葛西→1590一揆→浪人</t>
  </si>
  <si>
    <t>佐藤|信時</t>
  </si>
  <si>
    <t>さとう|のぶとき</t>
  </si>
  <si>
    <t>佐藤信時</t>
  </si>
  <si>
    <t>下河原|恒忠</t>
  </si>
  <si>
    <t>しもかわら|つねただ</t>
  </si>
  <si>
    <t>下河原恒忠</t>
  </si>
  <si>
    <t>葛西家臣。柏山氏に仕えて二百石を与えられ、下河原館を本拠として下河原氏の祖となった。柏山氏没落後は南部氏に仕えた。</t>
  </si>
  <si>
    <t>柏山家臣。葛西→南部</t>
  </si>
  <si>
    <t>下河原|恒長</t>
  </si>
  <si>
    <t>しもかわら|つねなが</t>
  </si>
  <si>
    <t>下河原恒長</t>
  </si>
  <si>
    <t>深堀|武虎</t>
  </si>
  <si>
    <t>ふかぼり|たけとら</t>
  </si>
  <si>
    <t>深堀武虎</t>
  </si>
  <si>
    <t>葛西→1590一揆</t>
  </si>
  <si>
    <t>米谷|常秀</t>
  </si>
  <si>
    <t>まいや|つねひで</t>
  </si>
  <si>
    <t>米谷常秀</t>
  </si>
  <si>
    <t>武鑓|重信</t>
  </si>
  <si>
    <t>むやり|しげのぶ</t>
  </si>
  <si>
    <t>武鑓重信</t>
  </si>
  <si>
    <t>葛西家臣。武鑓城主。武鑓重利の継嗣となり、葛西氏三代に仕えて各地を転戦した。改易後は旧臣の一揆に加わり、桃生郡糠塚山で伊達勢と戦って傷死した。</t>
  </si>
  <si>
    <t>矢作|重常</t>
  </si>
  <si>
    <t>やはぎ|しげつね</t>
  </si>
  <si>
    <t>矢作重常</t>
  </si>
  <si>
    <t>葛西家臣。気仙郡鶴崎城主。浜田広綱らが葛西晴信に背いた浜田の乱では、浜田氏と同族ながら宗家方に立って戦い、浜田勢を討った。その働きを晴信から手厚く賞された。</t>
  </si>
  <si>
    <t>河野|通直</t>
  </si>
  <si>
    <t>かわの|みちなお</t>
  </si>
  <si>
    <t>河野通直(弾正少弼)</t>
  </si>
  <si>
    <t>伊予河野氏当主。湯築城主。子・晴通の家督継承後に父子対立となる。幕府の仲介で和解し、晴通が早世すると家督に復帰。以後も家臣の所領や寺務を安堵した。</t>
  </si>
  <si>
    <t>河野|通政</t>
  </si>
  <si>
    <t>かわの|みちまさ</t>
  </si>
  <si>
    <t>河野通政</t>
  </si>
  <si>
    <t>伊予河野氏当主。父・通直から家督を継ぐが対立し、幕府の仲介で和解。大内軍が中島へ侵攻すると家臣らに迎撃を命じて撃退。寺社領を安堵したが、翌年に死去した。</t>
  </si>
  <si>
    <t>河野通直(弾正少弼)の子。別名：河野晴通</t>
  </si>
  <si>
    <t>河野|通宣</t>
  </si>
  <si>
    <t>かわの|みちのぶ</t>
  </si>
  <si>
    <t>河野通宣</t>
  </si>
  <si>
    <t>河野氏当主。湯築城主。家中の抗争に対応し、平岡房実に命じて岩伽羅城主・和田通興の反乱を鎮圧。幕府との関係を保って左京大夫に任官し、病を得て通直へ家督を譲った。</t>
  </si>
  <si>
    <t>河野通直(弾正少弼)の子</t>
  </si>
  <si>
    <t>河野通直(伊予守)</t>
  </si>
  <si>
    <t>伊予河野家当主。湯築城主。幼く家督を継ぎ、毛利氏の支援を受けて長宗我部氏に抗した。秀吉の四国攻めでは小早川隆景に降伏し、竹原へ移って再興を図った。</t>
  </si>
  <si>
    <t>村上通康の子、河野通宣の養子</t>
  </si>
  <si>
    <t>河野|通軌</t>
  </si>
  <si>
    <t>かわの|みちのり</t>
  </si>
  <si>
    <t>河野通軌</t>
  </si>
  <si>
    <t>河野氏一門。関ヶ原の戦いで毛利方に加わり、宍戸氏らとともに伊予へ侵攻した。三津付近に上陸して加藤嘉明不在の領国を攻めたが、佃十成らの留守勢に撃退された。</t>
  </si>
  <si>
    <t>宍戸元秀の子、河野通直(伊予守)の養子。河野→毛利</t>
  </si>
  <si>
    <t>石川|通清</t>
  </si>
  <si>
    <t>いしかわ|みちきよ</t>
  </si>
  <si>
    <t>石川通清</t>
  </si>
  <si>
    <t>新居郡の国衆。高峠城主。金子氏らとともに長宗我部方の先鋒となって讃岐羽床城を攻めた。のちに川之江城が陥落すると長宗我部元親に降り、高峠城を守ったまま没した。</t>
  </si>
  <si>
    <t>大野|利直</t>
  </si>
  <si>
    <t>おおの|としなお</t>
  </si>
  <si>
    <t>大野利直</t>
  </si>
  <si>
    <t>河野家臣。久万大除城主。父・朝直の跡を継ぎ、菅生山大宝寺へ梵鐘を寄進した。黒川通俊と結んで戒能通運を攻め、花山城を攻略して家臣・森家継を城代として置いた。</t>
  </si>
  <si>
    <t>大野|直昌</t>
  </si>
  <si>
    <t>おおの|なおしげ</t>
  </si>
  <si>
    <t>大野直昌</t>
  </si>
  <si>
    <t>河野家臣。大除城主。久万・小田方面を支配した。秀吉の四国平定で主君・河野通直の降伏後、大除城を開城し、のちに通直へ従って安芸竹原へ移った。</t>
  </si>
  <si>
    <t>大野利直の子</t>
  </si>
  <si>
    <t>大野|直之</t>
  </si>
  <si>
    <t>おおの|なおゆき</t>
  </si>
  <si>
    <t>大野直之</t>
  </si>
  <si>
    <t>宇都宮氏重臣。菅田城主。宇都宮氏を追放して地蔵ヶ嶽城を掌握し、長宗我部方へ内応して河野氏と抗争した。秀吉の四国攻めでは小早川隆景軍に敗れ、堀城へ退いた。</t>
  </si>
  <si>
    <t>戒能|通運</t>
  </si>
  <si>
    <t>かいのう|みちかず</t>
  </si>
  <si>
    <t>戒能通運</t>
  </si>
  <si>
    <t>河野家臣。伊予小手ヶ滝城・大熊城主。久万の大野利直らと争い、小手ヶ滝城を攻められ用水を絶たれると大熊城へ退いた。同城を拠点に久万山方面からの侵攻に備えた。</t>
  </si>
  <si>
    <t>戒能|通森</t>
  </si>
  <si>
    <t>かいのう|みちもり</t>
  </si>
  <si>
    <t>戒能通森</t>
  </si>
  <si>
    <t>河野家臣。大熊城主。戒能通運の子。南方・則之内や井内を領し、大友・三好勢の来襲時に軍務を担った。小早川隆景の伊予侵攻では、河野通直に降伏を勧めた。</t>
  </si>
  <si>
    <t>戒能通運の子</t>
  </si>
  <si>
    <t>金子|元成</t>
  </si>
  <si>
    <t>かねこ|もとなり</t>
  </si>
  <si>
    <t>金子元成</t>
  </si>
  <si>
    <t>新居郡国衆。金子城主。石川氏に従い、領内の兵乱鎮定にたびたび働いて軍功を賞され所領を得た。村上通康へ使者を送り、親交を求めた。</t>
  </si>
  <si>
    <t>金子|元宅</t>
  </si>
  <si>
    <t>かねこ|もといえ</t>
  </si>
  <si>
    <t>金子元宅</t>
  </si>
  <si>
    <t>伊予石川家臣。新居・宇摩両郡の実力者。毛利氏から離れて長宗我部元親と同盟を結んだ。秀吉の四国平定では高尾城に籠って抗戦し、落城時に戦死した。</t>
  </si>
  <si>
    <t>金子元成の子</t>
  </si>
  <si>
    <t>金子|宅明</t>
  </si>
  <si>
    <t>かえこ|いえあき</t>
  </si>
  <si>
    <t>金子宅明</t>
  </si>
  <si>
    <t>金子元宅の子。父の戦死後に土佐へ渡り、長宗我部元親のもとに留まった。後に加藤家に仕えて会津へ移り、再び土佐へ戻って山内家に召し抱えられ、土佐金子氏の祖となった。</t>
  </si>
  <si>
    <t>金子元宅の子</t>
  </si>
  <si>
    <t>忽那|通乗</t>
  </si>
  <si>
    <t>くつな|みちのり</t>
  </si>
  <si>
    <t>忽那通乗</t>
  </si>
  <si>
    <t>河野家臣。忽那氏惣領。通光の子。河野通直から反銭・諸公事の免除や所領を受け、忽那島を基盤に勢力を維持した。勲功により伊予本土にも所領を得た。</t>
  </si>
  <si>
    <t>忽那|通著</t>
  </si>
  <si>
    <t>くつな|みちあき</t>
  </si>
  <si>
    <t>忽那通著</t>
  </si>
  <si>
    <t>河野家臣。忽那山城主。大友方の星野氏による伊予侵入を受け、弟や村上勢と城を守って撃退。のちに毛利軍と三津浜で戦い、占領された恵良城を奪還して敵を海上へ退けた。</t>
  </si>
  <si>
    <t>忽那通乗の子</t>
  </si>
  <si>
    <t>重見|通昭</t>
  </si>
  <si>
    <t>しげみ|みちあき</t>
  </si>
  <si>
    <t>重見通昭</t>
  </si>
  <si>
    <t>重見|通種</t>
  </si>
  <si>
    <t>しげみ|みちたね</t>
  </si>
  <si>
    <t>重見通種</t>
  </si>
  <si>
    <t>河野氏一族。近見山城主。河野通直に背いて来島通康の追討を受けのちに陶晴賢に仕えた。厳島で毛利軍に捕らえられ、元就の仕官要請を拒み、晴賢への恩義を貫いて自害した。</t>
  </si>
  <si>
    <t>重見通昭の子</t>
  </si>
  <si>
    <t>重見|通遠</t>
  </si>
  <si>
    <t>しげみ|みちとお</t>
  </si>
  <si>
    <t>重見通遠</t>
  </si>
  <si>
    <t>重見|通次</t>
  </si>
  <si>
    <t>しげみ|みちつぐ</t>
  </si>
  <si>
    <t>重見通次</t>
  </si>
  <si>
    <t>河野家臣。日高山城主。兄・通種が謀反の疑いを受けて村上通康に討たれたのちに、重見氏の本拠を継承。南北朝期から続く河野氏一族の重見氏を率い、日高山城を守った。</t>
  </si>
  <si>
    <t>重見|通晴</t>
  </si>
  <si>
    <t>しげみ|みちはる</t>
  </si>
  <si>
    <t>重見通晴</t>
  </si>
  <si>
    <t>河野家臣。日高山城主。小早川隆景の伊予侵攻に抗戦したが、日高山城を落とされ、一族の多くが自害した。</t>
  </si>
  <si>
    <t>重見通次の子</t>
  </si>
  <si>
    <t>垣生|盛周</t>
  </si>
  <si>
    <t>はぶ|もりちか</t>
  </si>
  <si>
    <t>垣生盛周</t>
  </si>
  <si>
    <t>河野家臣。垣生城主。河野通宣・通直に仕えた奉行人。平岡房実とともに、通直から二神氏への新たな知行給付を執行した。</t>
  </si>
  <si>
    <t>平岡|房実</t>
  </si>
  <si>
    <t>ひらおか|ふさざね</t>
  </si>
  <si>
    <t>平岡房実</t>
  </si>
  <si>
    <t>河野家執事。荏原城主。大熊城で黒川氏を撃退し、岩伽羅城主・和田通興の反乱を鎮圧した。村上通康と奉行人を務め、宝珠寺の竹木伐採を禁じ、山崎稲荷宮の知行を安堵した。</t>
  </si>
  <si>
    <t>平岡|直房</t>
  </si>
  <si>
    <t>ひらおか|なおふさ</t>
  </si>
  <si>
    <t>平岡直房</t>
  </si>
  <si>
    <t>河野家臣。平岡房実の子。関ヶ原の戦いに際して毛利軍に呼応し、荏原城で河野氏の再興を図って挙兵したが敗れた。のちに毛利氏に仕えた。</t>
  </si>
  <si>
    <t>平岡房実の子</t>
  </si>
  <si>
    <t>二神|通範</t>
  </si>
  <si>
    <t>ふたがみ|みちのり</t>
  </si>
  <si>
    <t>二神通範</t>
  </si>
  <si>
    <t>河野家臣。河野通直から父の所領を安堵され、二神島を基盤に河野氏へ仕えた。四国平定では高穴山城に籠もり小早川隆景軍と抗戦し、河野氏滅亡後は出家して通直を弔った。</t>
  </si>
  <si>
    <t>壬生川|通国</t>
  </si>
  <si>
    <t>みぶかわ|みちくに</t>
  </si>
  <si>
    <t>壬生川通国</t>
  </si>
  <si>
    <t>河野家臣。鷺森城主。河野通吉の命で黒河通博らとともに高尾城の石川氏を攻めた。のちに黒川氏と争い、大曲に陣して戦うが敗れた。討死し、跡は桑原三郎兵衛が継いだ。</t>
  </si>
  <si>
    <t>壬生川|泰国</t>
  </si>
  <si>
    <t>みぶかわ|やすくに</t>
  </si>
  <si>
    <t>壬生川泰国</t>
  </si>
  <si>
    <t>河野家臣。鷺森城主。壬生川通国の子。父の跡を継ぎ、天正十三年の豊臣秀吉による四国平定で小早川隆景軍の攻撃を受け、落城とともに討死した。</t>
  </si>
  <si>
    <t>壬生川通国の子</t>
  </si>
  <si>
    <t>和田|通興</t>
  </si>
  <si>
    <t>わだ|みちおき</t>
  </si>
  <si>
    <t>和田通興</t>
  </si>
  <si>
    <t>河野家臣。岩伽羅城主。久米郡を拠点とする国衆として勢力を伸ばしたが、主家の河野通宣に背いて反乱。平岡房実の攻撃で岩伽羅城を失い、山之内へ逃れた末に自害した。</t>
  </si>
  <si>
    <t>北畠|政郷</t>
  </si>
  <si>
    <t>きたばたけ|まささと</t>
  </si>
  <si>
    <t>北畠政郷</t>
  </si>
  <si>
    <t>北畠顕家の子孫。別名：北畠政勝</t>
  </si>
  <si>
    <t>北畠|材親</t>
  </si>
  <si>
    <t>きたばたけ|きちか</t>
  </si>
  <si>
    <t>北畠材親</t>
  </si>
  <si>
    <t>北畠政郷の子</t>
  </si>
  <si>
    <t>北畠|晴具</t>
  </si>
  <si>
    <t>きたばたけ|はるとも</t>
  </si>
  <si>
    <t>北畠晴具</t>
  </si>
  <si>
    <t>北畠氏7代当主。伊勢国司。具方の死後に国司家を継ぎ、多気を本拠とした。神山一乗寺へ制札を下し、具教へ家督を譲った後もしばらく実権を握った。</t>
  </si>
  <si>
    <t>北畠材親の子</t>
  </si>
  <si>
    <t>北畠|具教</t>
  </si>
  <si>
    <t>きたばたけ|とものり</t>
  </si>
  <si>
    <t>北畠具教</t>
  </si>
  <si>
    <t>伊勢国司。長野氏と和睦して北伊勢へ進出。信長の侵攻では大河内城で抗戦したが和睦し、子・具房の養子に信雄を迎えた。三瀬館へ隠棲後、信長の命を受けた刺客に殺された。</t>
  </si>
  <si>
    <t>北畠晴具の子</t>
  </si>
  <si>
    <t>kitabatake_tomonori.webp</t>
  </si>
  <si>
    <t>北畠|具房</t>
  </si>
  <si>
    <t>きたばたけ|ともふさ</t>
  </si>
  <si>
    <t>北畠具房</t>
  </si>
  <si>
    <t>伊勢国司北畠氏当主。父・具教が実権を保つ中で家督を継ぎ、織田信長の南伊勢侵攻には具教と大河内城に籠城。信長の次男・茶筅丸を養子に迎え、城を明け渡して和睦した。</t>
  </si>
  <si>
    <t>北畠具教の子</t>
  </si>
  <si>
    <t>kitabatake_tomohusa.webp</t>
  </si>
  <si>
    <t>長野|具藤</t>
  </si>
  <si>
    <t>ながの|ともふじ</t>
  </si>
  <si>
    <t>長野具藤</t>
  </si>
  <si>
    <t>北畠一門。具教の子で、長野藤定の養子となり家督を継いだ。織田信長の伊勢侵攻では信長の弟・信包が長野氏の名跡を継ぎ、具藤は家督を失った。</t>
  </si>
  <si>
    <t>北畠具教の子、長野藤定の養子</t>
  </si>
  <si>
    <t>木造|具政</t>
  </si>
  <si>
    <t>こづくり|ともまさ</t>
  </si>
  <si>
    <t>木造具政</t>
  </si>
  <si>
    <t>北畠氏一門。木造城主。信長の伊勢侵攻では織田方に内応し、軍を木造城へ迎えて大河内城攻めに協力した。のちに信雄に属し、戸木城で蒲生氏郷軍と戦った。</t>
  </si>
  <si>
    <t>北畠晴具の子、木造具康の養子</t>
  </si>
  <si>
    <t>滝川|雄利</t>
  </si>
  <si>
    <t>たきがわ|かつとし</t>
  </si>
  <si>
    <t>滝川雄利</t>
  </si>
  <si>
    <t>北畠一門。滝川一益の姓を受け、織田信雄に仕えたのち秀吉に従って伊勢神戸城主となった。関ヶ原では西軍につき改易されたが、後に常陸片野二万石を領して大名に復帰した。</t>
  </si>
  <si>
    <t>木造具政の子、滝川一益の養子。別名：木造雄利。木造具政→織田信雄→豊臣秀頼→浪人→徳川秀忠</t>
  </si>
  <si>
    <t>木造|長正</t>
  </si>
  <si>
    <t>こづくり|ながまさ</t>
  </si>
  <si>
    <t>木造長正</t>
  </si>
  <si>
    <t>織田家臣。具政の子。信雄に仕え戸木城を守った。小牧・長久手合戦で秀吉方と対峙。のちに織田秀信の家老となり、関ヶ原合戦では岐阜城七曲口を守って福島正則勢と戦った。</t>
  </si>
  <si>
    <t>木造具政の子</t>
  </si>
  <si>
    <t>北畠|具親</t>
  </si>
  <si>
    <t>きたばたけ|ともちか</t>
  </si>
  <si>
    <t>北畠具親</t>
  </si>
  <si>
    <t>北畠一門。もとは興福寺東門院院主。北畠氏滅亡後に還俗し、南伊勢の旧臣を集め家再興を図った。森城で織田信雄に抗戦したが、城が落ちると毛利輝元を頼って西国へ逃れた。</t>
  </si>
  <si>
    <t>北畠晴具の子。1576独立→1582伊賀→1584蒲生氏郷</t>
  </si>
  <si>
    <t>北畠|政能</t>
  </si>
  <si>
    <t>きたばたけ|やすよし</t>
  </si>
  <si>
    <t>北畠政能</t>
  </si>
  <si>
    <t>北畠|政成</t>
  </si>
  <si>
    <t>きたばたけ|まさなり</t>
  </si>
  <si>
    <t>北畠政成</t>
  </si>
  <si>
    <t>北畠一門。霧山城主。北畠具教が殺害されると旧臣千余が霧山城へ集結した。羽柴秀吉・神戸信孝らの織田軍に攻められ、城を守って討死した。</t>
  </si>
  <si>
    <t>北畠政能の子</t>
  </si>
  <si>
    <t>家城|之清</t>
  </si>
  <si>
    <t>いえき|ゆききよ</t>
  </si>
  <si>
    <t>家城之清</t>
  </si>
  <si>
    <t>北畠家臣。家城城主。垂見鷺山合戦で長野勢と七度槍を合わせ高名を立てる。大河内城でも広坂口で池田勢と戦い、のちに北畠具親の挙兵に加わり川俣で討死。</t>
  </si>
  <si>
    <t>大宮|景連</t>
  </si>
  <si>
    <t>おおみや|かげつら</t>
  </si>
  <si>
    <t>大宮景連</t>
  </si>
  <si>
    <t>小浜|景隆</t>
  </si>
  <si>
    <t>おはま|かげたか</t>
  </si>
  <si>
    <t>小浜景隆</t>
  </si>
  <si>
    <t>志摩小浜の水軍衆。北畠氏に仕え、武田信玄の船大将となった。武田氏滅亡後は徳川家康に仕え、小牧・長久手の戦いでは羽柴方水軍と戦い、大淀・村松で軍功を挙げた。</t>
  </si>
  <si>
    <t>北畠→武田→勝頼→徳川</t>
  </si>
  <si>
    <t>小浜|光隆</t>
  </si>
  <si>
    <t>おはま|みつたか</t>
  </si>
  <si>
    <t>小浜光隆</t>
  </si>
  <si>
    <t>徳川家臣。志摩水軍の将・景隆の子。父譲りの水軍力を背景に大坂船手頭となり、川口の船手屋敷から官船管理・海上警備・商船監視を指揮した。</t>
  </si>
  <si>
    <t>小浜景隆の子。北畠→武田→勝頼→徳川</t>
  </si>
  <si>
    <t>鹿伏兎|定長</t>
  </si>
  <si>
    <t>かぶと|さだなが</t>
  </si>
  <si>
    <t>鹿伏兎定長</t>
  </si>
  <si>
    <t>伊勢関氏の一族。加太の鹿伏兎城主。室町将軍・足利義晴へ白い鷹を献上し、これにちなみ城は「白鷹城」とも呼ばれるようになった。</t>
  </si>
  <si>
    <t>鹿伏兎|定秀</t>
  </si>
  <si>
    <t>かぶと|さだひで</t>
  </si>
  <si>
    <t>鹿伏兎定秀</t>
  </si>
  <si>
    <t>伊勢国衆。鹿伏兎城主・定長の子。織田氏への服属後に浅井長政へ与した。姉川の戦いでは居城を弟・定義と叔父・坂定住に任せて出陣し、浅井方として戦って討死した。</t>
  </si>
  <si>
    <t>鹿伏兎定長の子。関→浅井</t>
  </si>
  <si>
    <t>神戸|長盛</t>
  </si>
  <si>
    <t>かんべ|ながもり</t>
  </si>
  <si>
    <t>神戸長盛</t>
  </si>
  <si>
    <t>伊勢国衆。神戸氏5代当主。4代具盛の跡を継ぎ、楠氏・赤堀氏とともに北勢や近江北部へ出兵し、同族の関氏とも戦った。のちに子の利盛が家督を継いだ。</t>
  </si>
  <si>
    <t>神戸|利盛</t>
  </si>
  <si>
    <t>かんべ|としもり</t>
  </si>
  <si>
    <t>神戸利盛</t>
  </si>
  <si>
    <t>伊勢神戸氏六代当主。神戸長盛の子。柿城の救援中に家臣の佐藤中務丞に神戸城を奪われたが、援軍を得て奪還した。子がなく早世し、弟・友盛が還俗して家督を継いだ。</t>
  </si>
  <si>
    <t>神戸長盛の子</t>
  </si>
  <si>
    <t>神戸|具盛</t>
  </si>
  <si>
    <t>かんべ|とももり</t>
  </si>
  <si>
    <t>神戸具盛(7代目)</t>
  </si>
  <si>
    <t>伊勢国衆。神戸城主。兄・利盛の跡を継ぎ、信長の伊勢侵攻では三男・信孝を養子に迎えて和睦。小牧・長久手では信雄方として秀吉と戦い、敗れて安濃津へ逃れた。</t>
  </si>
  <si>
    <t>楠木|正具</t>
  </si>
  <si>
    <t>くすのき|まさとも</t>
  </si>
  <si>
    <t>楠木正具</t>
  </si>
  <si>
    <t>北畠家臣。伊勢治田城主。織田信長の伊勢侵攻に抗し、のちに石山本願寺へ移って顕如に従った。織田軍との抗争を続け、木津川口で本願寺方として討死した。</t>
  </si>
  <si>
    <t>北畠→北畠滅亡後は本願寺</t>
  </si>
  <si>
    <t>木造|俊茂</t>
  </si>
  <si>
    <t>こづくり|とししげ</t>
  </si>
  <si>
    <t>木造俊茂</t>
  </si>
  <si>
    <t>北畠一門。木造氏7代当主。参議。木造城を古城の北へ移して新城を築き、城下には定期市が立った。</t>
  </si>
  <si>
    <t>木造|具康</t>
  </si>
  <si>
    <t>こづくり|ともやす</t>
  </si>
  <si>
    <t>木造具康</t>
  </si>
  <si>
    <t>木造俊茂の子</t>
  </si>
  <si>
    <t>国府|盛種</t>
  </si>
  <si>
    <t>こう|もりたね</t>
  </si>
  <si>
    <t>国府盛種</t>
  </si>
  <si>
    <t>関家臣。北畠→織田信孝</t>
  </si>
  <si>
    <t>田原|重綱</t>
  </si>
  <si>
    <t>たはら|しげつな</t>
  </si>
  <si>
    <t>田原重綱</t>
  </si>
  <si>
    <t>伊勢浜田城主・元綱の子。滝川一益に浜田城を攻められると父に逃がされ美濃へ落ち延びた。のちに織田信雄に仕え、小牧・長久手の戦いでは加賀野井城に籠城し、討死した。</t>
  </si>
  <si>
    <t>北畠→織田信雄</t>
  </si>
  <si>
    <t>鳥羽|成忠</t>
  </si>
  <si>
    <t>とば|しげただ</t>
  </si>
  <si>
    <t>鳥羽成忠</t>
  </si>
  <si>
    <t>北畠→九鬼</t>
  </si>
  <si>
    <t>鳥羽|宗忠</t>
  </si>
  <si>
    <t>とば|むねただ</t>
  </si>
  <si>
    <t>鳥羽宗忠</t>
  </si>
  <si>
    <t>鳥羽成忠の子。北畠→九鬼</t>
  </si>
  <si>
    <t>田丸|直昌</t>
  </si>
  <si>
    <t>たまる|なおまさ</t>
  </si>
  <si>
    <t>田丸直昌</t>
  </si>
  <si>
    <t>北畠一族。田丸城主。本能寺後に織田信雄へ叛き、羽柴秀吉に味方して蒲生氏郷とともに松ヶ島城を攻略した。のちに氏郷に従い東北へ移り、関ヶ原では西軍につき改易された。</t>
  </si>
  <si>
    <t>北畠→織田信雄→秀頼</t>
  </si>
  <si>
    <t>鳥屋尾|満栄</t>
  </si>
  <si>
    <t>とやのお|みつひで</t>
  </si>
  <si>
    <t>鳥屋尾満栄</t>
  </si>
  <si>
    <t>北畠家臣。奉行人。大湊会合衆との折衝にあたり海上動員を求めた。具豊期には船道具・材木の積載や桑名方面への出船を督促し、軍需輸送を管理した。</t>
  </si>
  <si>
    <t>藤方|朝成</t>
  </si>
  <si>
    <t>ふじかた|ともなり</t>
  </si>
  <si>
    <t>藤方朝成</t>
  </si>
  <si>
    <t>北畠家臣。織田氏との和睦後は信雄に従った。三瀬の変では信長から旧主・具教襲撃を命じられたが、自らは赴かず家臣を名代として送った。のちに羽柴方に属した。</t>
  </si>
  <si>
    <t>北畠→織田信雄→羽柴</t>
  </si>
  <si>
    <t>藤方|安正</t>
  </si>
  <si>
    <t>ふじかた|やすまさ</t>
  </si>
  <si>
    <t>藤方安正</t>
  </si>
  <si>
    <t>織田家臣。藤方朝成の子。はじめ織田信包、続いて豊臣秀次に仕えた。秀次没後に浪人となったが徳川家康に召し抱えられ、下総で五百石を領した。さらに徳川秀忠に仕えた。</t>
  </si>
  <si>
    <t>藤方朝成の子。北畠→羽柴→徳川</t>
  </si>
  <si>
    <t>森本|具俊</t>
  </si>
  <si>
    <t>もりもと|ともとし</t>
  </si>
  <si>
    <t>森本具俊</t>
  </si>
  <si>
    <t>北畠→織田信包→秀次→徳川家康→秀忠</t>
  </si>
  <si>
    <t>山路|正幽</t>
  </si>
  <si>
    <t>やまじ|しょうゆう</t>
  </si>
  <si>
    <t>山路正幽</t>
  </si>
  <si>
    <t>山路|正国</t>
  </si>
  <si>
    <t>やまじ|まさくに</t>
  </si>
  <si>
    <t>山路正国</t>
  </si>
  <si>
    <t>柴田勝豊家臣。近江長浜城主の勝豊に仕え、勝豊が羽柴秀吉に降ると堂木山砦を守備した。賤ヶ岳では佐久間盛政の誘いで柴田勝家方へ転じ、羽柴勢と交戦して討死した。</t>
  </si>
  <si>
    <t>山路正幽の子。北畠→柴田勝豊</t>
  </si>
  <si>
    <t>長尾|一勝</t>
  </si>
  <si>
    <t>ながお|かずかつ</t>
  </si>
  <si>
    <t>長尾一勝</t>
  </si>
  <si>
    <t>福島家臣。正則の三家老の一人。関ヶ原後に備後東城一万石を任され五品嶽城主となった。城下町を整備し、東城の町割りと領内統治を進めた。</t>
  </si>
  <si>
    <t>山路正幽の子。別名：長尾種常。神戸具盛→福島正則</t>
  </si>
  <si>
    <t>星合|教賢</t>
  </si>
  <si>
    <t>ほしあい|のりかた</t>
  </si>
  <si>
    <t>星合教賢</t>
  </si>
  <si>
    <t>北畠家臣。星合具種の次男。幼い子・具泰に代わって軍役を務め、北畠具教の死後は大和吉野へ退いた。</t>
  </si>
  <si>
    <t>北畠→織田秀雄</t>
  </si>
  <si>
    <t>星合|具泰</t>
  </si>
  <si>
    <t>ほしあい|ともひら</t>
  </si>
  <si>
    <t>星合具泰</t>
  </si>
  <si>
    <t>北畠一門。大河内城主を継いだ。北畠一族が織田信雄に殺害されると吉野へ逃れ、のちに織田秀雄に仕えた。秀雄改易後は徳川秀忠に仕えた。</t>
  </si>
  <si>
    <t>星合教賢の子。北畠→織田秀雄</t>
  </si>
  <si>
    <t>本田|親康</t>
  </si>
  <si>
    <t>ほんだ|ちかやす</t>
  </si>
  <si>
    <t>本田親康</t>
  </si>
  <si>
    <t>北畠→織田</t>
  </si>
  <si>
    <t>長野|稙藤</t>
  </si>
  <si>
    <t>ながの|たねふじ</t>
  </si>
  <si>
    <t>長野稙藤</t>
  </si>
  <si>
    <t>伊勢国衆。長野氏当主。長野城主。高田派門徒に影響力を持ち、本願寺証如へ願証寺を通じて太刀や鯨の荒巻を贈った。</t>
  </si>
  <si>
    <t>細野|藤光</t>
  </si>
  <si>
    <t>ほその|ふじみつ</t>
  </si>
  <si>
    <t>細野藤光</t>
  </si>
  <si>
    <t>長野稙藤の子</t>
  </si>
  <si>
    <t>細野|藤敦</t>
  </si>
  <si>
    <t>ほその|ふじあつ</t>
  </si>
  <si>
    <t>細野藤敦</t>
  </si>
  <si>
    <t>長野工藤氏一族。細野藤光の子。安濃城主。信長の伊勢侵攻では籠城して抗戦したが、本家長野氏の降伏に従った。のちに織田信包に攻められ、城に火を放って退去した。</t>
  </si>
  <si>
    <t>細野藤光の子</t>
  </si>
  <si>
    <t>分部|光嘉</t>
  </si>
  <si>
    <t>わけべ|みつよし</t>
  </si>
  <si>
    <t>分部光嘉</t>
  </si>
  <si>
    <t>分部氏当主。織田信包に仕え、のちに秀吉から一万石を領した。関ヶ原では富田信高と安濃津城に籠城して西軍と戦い、戦後に二万石を与えられ伊勢上野藩主となった。</t>
  </si>
  <si>
    <t>細野藤光の子、分部光高の養子。長野工藤→織田信包→大名</t>
  </si>
  <si>
    <t>分部|光勝</t>
  </si>
  <si>
    <t>わけべ|みつかつ</t>
  </si>
  <si>
    <t>分部光勝</t>
  </si>
  <si>
    <t>分部光嘉の子</t>
  </si>
  <si>
    <t>分部|光信</t>
  </si>
  <si>
    <t>わけべ|みつのぶ</t>
  </si>
  <si>
    <t>分部光信</t>
  </si>
  <si>
    <t>伊勢上野藩主。大坂冬・夏の陣に出陣し、二条城・大坂城普請にも参加。近江大溝へ転封後は陣屋を構え、武家地・町人地や水路を整えて城下町を形成した。</t>
  </si>
  <si>
    <t>分部光嘉の養子。長野工藤→織田→羽柴→徳川</t>
  </si>
  <si>
    <t>川北|藤元</t>
  </si>
  <si>
    <t>かわきた|ふじもと</t>
  </si>
  <si>
    <t>川北藤元</t>
  </si>
  <si>
    <t>長野家臣。長野氏一族。細野藤光の三男。信長の伊勢侵攻時、兄・分部光嘉らとともに織田方へ内応し、信包を長野家の養子に迎える和議を進めた。具藤退去後は信包に仕えた。</t>
  </si>
  <si>
    <t>細野藤光の子。長野工藤→織田信包</t>
  </si>
  <si>
    <t>長野|藤定</t>
  </si>
  <si>
    <t>ながの|ふじさだ</t>
  </si>
  <si>
    <t>長野藤定</t>
  </si>
  <si>
    <t>伊勢の国衆。長野工藤氏当主。父・稙藤とともに北畠氏と争ったが、北畠具教との和議で具教の次男・具藤を養子に迎え家督を譲った。これにより長野氏は北畠氏に従属した。</t>
  </si>
  <si>
    <t>雲林院|祐基</t>
  </si>
  <si>
    <t>うじい|すけもと</t>
  </si>
  <si>
    <t>雲林院祐基</t>
  </si>
  <si>
    <t>雲林院城主。織田信包と対立して浪人となり、娘婿・矢部家定を頼って安土へ赴いた。信長から小知行を受けて城番となり、本能寺の変直前には安土城二の丸番衆に列した。</t>
  </si>
  <si>
    <t>長野稙藤の子。長野工藤→織田信包</t>
  </si>
  <si>
    <t>雲林院|祐光</t>
  </si>
  <si>
    <t>うじい|すけみつ</t>
  </si>
  <si>
    <t>雲林院祐光</t>
  </si>
  <si>
    <t>伊勢の国衆。雲林院祐基の子。織田信包の支配に反発し、父とともに浪人となった。</t>
  </si>
  <si>
    <t>雲林院祐基の子。別名：雲林院兵部少輔</t>
  </si>
  <si>
    <t>乙部|政直</t>
  </si>
  <si>
    <t>おとべ|まさなお</t>
  </si>
  <si>
    <t>乙部政直</t>
  </si>
  <si>
    <t>長野工藤→織田信包</t>
  </si>
  <si>
    <t>進藤|政次</t>
  </si>
  <si>
    <t>しんどう|まさつぐ</t>
  </si>
  <si>
    <t>進藤政次</t>
  </si>
  <si>
    <t>宇喜多家臣。関ヶ原敗戦後、主君・宇喜多秀家の逃亡を助けて所在を秘した。その忠節を徳川家康に賞され、のちに幕府の御家人に取り立てられた。</t>
  </si>
  <si>
    <t>乙部政直の子。長野工藤→宇喜多</t>
  </si>
  <si>
    <t>分部|光高</t>
  </si>
  <si>
    <t>わけべ|みつたか</t>
  </si>
  <si>
    <t>分部光高</t>
  </si>
  <si>
    <t>伊勢長野家臣。分部光恒の子。分部氏当主。細野藤光の子・光嘉を養子に迎えた。北畠具教と葉野で戦い、光嘉とともに出陣したが敗れて討死した。</t>
  </si>
  <si>
    <t>長谷川|藤直</t>
  </si>
  <si>
    <t>はせがわ|ふじなお</t>
  </si>
  <si>
    <t>長谷川藤直</t>
  </si>
  <si>
    <t>伊勢の武将。進藤義俊の子。母方の長谷川姓を称した。北畠具教に仕え、具教の子・具藤が長野氏を継ぐとこれに従い、長野家臣となった。</t>
  </si>
  <si>
    <t>長野具藤→徳川</t>
  </si>
  <si>
    <t>長谷川|藤広</t>
  </si>
  <si>
    <t>はせがわ|ふじひろ</t>
  </si>
  <si>
    <t>長谷川藤広</t>
  </si>
  <si>
    <t>家康側近。長崎奉行。キリシタン取締りと外国貿易を管轄し、有馬晴信とポルトガル船を攻撃した。堺奉行・小豆島代官も兼ね、堺復興と長崎・堺間の海上輸送を整備した。</t>
  </si>
  <si>
    <t>長野具藤→徳川。水軍</t>
  </si>
  <si>
    <t>肝付|兼忠</t>
  </si>
  <si>
    <t>きもつき|かねただ</t>
  </si>
  <si>
    <t>肝付兼忠</t>
  </si>
  <si>
    <t>肝付|兼連</t>
  </si>
  <si>
    <t>きもつき|かねつら</t>
  </si>
  <si>
    <t>肝付兼連</t>
  </si>
  <si>
    <t>肝付兼忠の子</t>
  </si>
  <si>
    <t>肝付|兼久</t>
  </si>
  <si>
    <t>きもつき|かねひさ</t>
  </si>
  <si>
    <t>肝付兼久</t>
  </si>
  <si>
    <t>肝付兼連の子</t>
  </si>
  <si>
    <t>肝付|兼興</t>
  </si>
  <si>
    <t>きもつき|かねおき</t>
  </si>
  <si>
    <t>肝付兼興</t>
  </si>
  <si>
    <t>肝付兼久の子</t>
  </si>
  <si>
    <t>肝付|兼続</t>
  </si>
  <si>
    <t>きもつき|かねつぐ</t>
  </si>
  <si>
    <t>肝付兼続</t>
  </si>
  <si>
    <t>肝付氏16代当主。高山城主。島津氏と争い、恒吉城を攻めて北郷時久を破った。勢力を大隅から日向へ広げて飫肥城を制圧し、肝付氏の領国を最大規模まで拡大した。</t>
  </si>
  <si>
    <t>肝付兼興の子</t>
  </si>
  <si>
    <t>肝付|良兼</t>
  </si>
  <si>
    <t>きもつき|よしかね</t>
  </si>
  <si>
    <t>肝付良兼</t>
  </si>
  <si>
    <t>肝付氏17代当主。高山城を本拠に伊東義祐・禰寝重長・伊地知氏らと結んで島津氏に対抗。連合水軍三百艘で鹿児島・向島方面を襲い、大隅で抗争を続けた。</t>
  </si>
  <si>
    <t>肝付兼続の子</t>
  </si>
  <si>
    <t>肝付|兼亮</t>
  </si>
  <si>
    <t>きもつき|かねすけ</t>
  </si>
  <si>
    <t>肝付兼亮</t>
  </si>
  <si>
    <t>肝付氏当主。大隅をめぐり島津氏と抗争し、伊地知重興らと鹿児島・桜島方面へ侵攻。島津義久の攻勢を受け、降伏した。</t>
  </si>
  <si>
    <t>肝付兼続の子、肝付良兼の娘婿</t>
  </si>
  <si>
    <t>肝付|兼護</t>
  </si>
  <si>
    <t>きもつき|かねもり</t>
  </si>
  <si>
    <t>肝付兼護</t>
  </si>
  <si>
    <t>肝付氏19代当主。兼続の子。初め麦生田道哲、のちに兄・良兼の養子となる。関ヶ原の戦いで島津義弘に従い、退却時に中村清兵衛へ帰国を命じ、敵中へ斬り込み戦死した。</t>
  </si>
  <si>
    <t>肝付|兼幸</t>
  </si>
  <si>
    <t>きもつき|かねゆき</t>
  </si>
  <si>
    <t>肝付兼幸</t>
  </si>
  <si>
    <t>肝付氏20代当主。兼護の子。島津家久と琉球中山王の上洛に供奉し、帰途に筑前相島で難風に遭い船が破損して溺死した。男子がなく、従弟の兼寅が養子となり家を継いだ。</t>
  </si>
  <si>
    <t>肝付兼護の子</t>
  </si>
  <si>
    <t>肝付|兼光</t>
  </si>
  <si>
    <t>きもつき|かねみつ</t>
  </si>
  <si>
    <t>肝付兼光</t>
  </si>
  <si>
    <t>肝付|兼固</t>
  </si>
  <si>
    <t>きもつき|かねかた</t>
  </si>
  <si>
    <t>肝付兼固</t>
  </si>
  <si>
    <t>肝付兼光の子</t>
  </si>
  <si>
    <t>肝付|兼演</t>
  </si>
  <si>
    <t>きもつき|かねひろ</t>
  </si>
  <si>
    <t>肝付兼演</t>
  </si>
  <si>
    <t>大隅の国衆。加治木城主。島津忠良の軍に従って加治木城を攻略し、同城を領した。のちに島津貴久と対立して加治木を守り、北郷氏の仲介で和睦した。</t>
  </si>
  <si>
    <t>肝付兼固の子</t>
  </si>
  <si>
    <t>肝付|兼盛</t>
  </si>
  <si>
    <t>肝付兼盛</t>
  </si>
  <si>
    <t>島津家臣。肝付兼演の長男。加治木肝付氏二代当主。父の跡を継いで加治木を領し、島津義久から上三体堂を加封され、のちに踊も領した。</t>
  </si>
  <si>
    <t>肝付兼演の子</t>
  </si>
  <si>
    <t>肝付|兼寛</t>
  </si>
  <si>
    <t>肝付兼寛</t>
  </si>
  <si>
    <t>島津家臣。加治木城主。兼盛の死後に家督を継ぎ、高城・耳川合戦で敵兵を多数討った。肥後出兵では堅志田へ攻め入り、沖田畷でも戦功を挙げた。</t>
  </si>
  <si>
    <t>肝付兼盛の子</t>
  </si>
  <si>
    <t>肝付|兼篤</t>
  </si>
  <si>
    <t>きもつき|かねあつ</t>
  </si>
  <si>
    <t>肝付兼篤</t>
  </si>
  <si>
    <t>喜入領主。兼盛の子。兼三の追放後に家督を継ぎ、庄内の乱で兵を率いて野々美谷城を攻めた。琉球出兵では後陣の大将として渡海し、徳之島で敵兵を撃退。帰国後に病没した。</t>
  </si>
  <si>
    <t>肝付|兼武</t>
  </si>
  <si>
    <t>きもつき|かねたけ</t>
  </si>
  <si>
    <t>肝付兼武</t>
  </si>
  <si>
    <t>島津家臣。喜入肝付家当主。肝付兼篤の子。幼くして家督を継ぎ、島津家久の前で元服。喜入・真幸院に知行を得て、肝付氏の祖神・若宮大明神を喜入へ移した。</t>
  </si>
  <si>
    <t>肝付兼篤の子</t>
  </si>
  <si>
    <t>安楽|兼寛</t>
  </si>
  <si>
    <t>あんらく|かねひろ</t>
  </si>
  <si>
    <t>安楽兼寛</t>
  </si>
  <si>
    <t>肝付氏方。牛根城将。島津氏の攻勢を受け牛根城に籠り、新納忠元らに抗戦した。戦局が苦しくなると和議を請い、弟・兼貫を人質に出して開城し、城兵と下大隅へ退いた。</t>
  </si>
  <si>
    <t>安楽|兼之</t>
  </si>
  <si>
    <t>あんらく|かねゆき</t>
  </si>
  <si>
    <t>安楽兼之</t>
  </si>
  <si>
    <t>肝付家臣。肝付兼続に仕え、検見崎兼堯らと坪付や知行宛行を行った。兼続に従って救仁院へ移り、家臣への知行処理を担当した。</t>
  </si>
  <si>
    <t>安楽|兼朗</t>
  </si>
  <si>
    <t>あんらく|かねあき</t>
  </si>
  <si>
    <t>安楽兼朗</t>
  </si>
  <si>
    <t>肝付家臣。安楽兼之の子。救仁院で社殿を造立した。のちに安楽の大宮司を務め、大檀越に肝付兼亮を仰いで山宮大明神の宝殿を造営し、領内の安穏を祈った。</t>
  </si>
  <si>
    <t>安楽兼之の子</t>
  </si>
  <si>
    <t>伊地知|重興</t>
  </si>
  <si>
    <t>いじち|しげおき</t>
  </si>
  <si>
    <t>伊地知重興</t>
  </si>
  <si>
    <t>大隅国衆。下大隅五所の領主。肝付氏と結んで島津氏に反した。島津歳久らに小浜を攻略され、のちに五所を挙げて島津義久に降伏し下城を与えられた。</t>
  </si>
  <si>
    <t>肝付→1574島津</t>
  </si>
  <si>
    <t>伊地知|重政</t>
  </si>
  <si>
    <t>いじち|しげまさ</t>
  </si>
  <si>
    <t>伊地知重政</t>
  </si>
  <si>
    <t>検見崎|兼書</t>
  </si>
  <si>
    <t>けみさき|かねふみ</t>
  </si>
  <si>
    <t>検見崎兼書</t>
  </si>
  <si>
    <t>肝付家臣。肝付郡司職。肝付良兼・兼続らと盛光寺の阿弥陀堂を修造した。</t>
  </si>
  <si>
    <t>検見崎|兼泰</t>
  </si>
  <si>
    <t>けみさき|かねやす</t>
  </si>
  <si>
    <t>検見崎兼泰</t>
  </si>
  <si>
    <t>検見崎兼書の子</t>
  </si>
  <si>
    <t>禰寝|清年</t>
  </si>
  <si>
    <t>ねじめ|きよとし</t>
  </si>
  <si>
    <t>禰寝清年</t>
  </si>
  <si>
    <t>大隅の国衆。禰寝氏当主。島津氏の内乱で島津忠朝・新納忠勝らとともに鹿児島へ赴き島津勝久に争乱収拾を働きかけた。種子島氏と争って屋久島を奪い、宮之浦城を築いた。</t>
  </si>
  <si>
    <t>禰寝|重長</t>
  </si>
  <si>
    <t>ねじめ|しげたけ</t>
  </si>
  <si>
    <t>禰寝重長</t>
  </si>
  <si>
    <t>大隅国衆。種子島家の内紛に自ら二百余の兵と船を率いて介入。のちに肝付良兼・伊地知氏・伊東義祐と結び島津氏に抗したが、義久へ降伏して帰順し、肝付氏の孤立を招いた。</t>
  </si>
  <si>
    <t>禰寝清年の子。肝付→1573島津</t>
  </si>
  <si>
    <t>禰寝|重張</t>
  </si>
  <si>
    <t>ねじめ|しげひら</t>
  </si>
  <si>
    <t>禰寝重張</t>
  </si>
  <si>
    <t>島津家臣。禰寝氏十七代当主。秀吉の命で大隅禰寝院から薩摩吉利へ移され、島津氏の私領主となった。園林寺を小根占から吉利へ移し、歴代領主の菩提所とした。</t>
  </si>
  <si>
    <t>禰寝重長の子。肝付→1573島津</t>
  </si>
  <si>
    <t>薬丸|兼将</t>
  </si>
  <si>
    <t>やくまる|かねまさ</t>
  </si>
  <si>
    <t>薬丸兼将</t>
  </si>
  <si>
    <t>肝付家臣。東郷氏・荒武氏らとの境目で警固や往来、使者の扱いを調整し、使節の取次にあたった。</t>
  </si>
  <si>
    <t>薬丸|兼持</t>
  </si>
  <si>
    <t>やくまる|かねもち</t>
  </si>
  <si>
    <t>薬丸兼持</t>
  </si>
  <si>
    <t>肝付家臣。龍相城守将。兼将の子。甑武清が龍相城を襲うと城外で迎撃し退けた。戦ヶ島では島津忠親の大軍を迎え、大野出羽守と一騎打ちして深手を負わせ討死した。</t>
  </si>
  <si>
    <t>薬丸兼将の子</t>
  </si>
  <si>
    <t>薬丸|兼成</t>
  </si>
  <si>
    <t>やくまる|かねしげ</t>
  </si>
  <si>
    <t>薬丸兼成</t>
  </si>
  <si>
    <t>肝付家臣。薬丸兼持の子。家伝の剣法「野太刀」を継ぎ、その使い手として名高かった。東郷重位の初陣では介添え役を務めた。</t>
  </si>
  <si>
    <t>薬丸兼持の子</t>
  </si>
  <si>
    <t>黒川|景氏</t>
  </si>
  <si>
    <t>くろかわ|かげうじ</t>
  </si>
  <si>
    <t>黒川景氏</t>
  </si>
  <si>
    <t>陸奥黒川郡の国衆。大崎氏の内訌では古川城へ出兵し、伊達氏天文の乱にも加わった。のちに鶴巣館を築いて御所館から本拠を移し、黒川郡内で勢力を広げた。</t>
  </si>
  <si>
    <t>黒川|稙国</t>
  </si>
  <si>
    <t>くろかわ|たねくに</t>
  </si>
  <si>
    <t>黒川稙国</t>
  </si>
  <si>
    <t>陸奥黒川氏当主。景氏の子。鶴楯城を本拠に黒川郡を治め、朝廷から修理大夫に任じられた。</t>
  </si>
  <si>
    <t>黒川景氏の子</t>
  </si>
  <si>
    <t>黒川|稙家</t>
  </si>
  <si>
    <t>くろかわ|たねいえ</t>
  </si>
  <si>
    <t>黒川稙家</t>
  </si>
  <si>
    <t>黒川稙国の子</t>
  </si>
  <si>
    <t>黒川|晴氏</t>
  </si>
  <si>
    <t>くろかわ|はるうじ</t>
  </si>
  <si>
    <t>黒川晴氏</t>
  </si>
  <si>
    <t>1591:0|月舟斎:0|げっしゅうさい</t>
  </si>
  <si>
    <t>黒川郡の国衆。大崎合戦で伊達方から大崎方へ転じ、中新田城兵と挟撃して伊達軍を敗走させた。包囲された娘婿・留守政景のため和議を仲介し、奥州仕置で所領を失った。</t>
  </si>
  <si>
    <t>黒川|義康</t>
  </si>
  <si>
    <t>くろかわ|よしやす</t>
  </si>
  <si>
    <t>黒川義康</t>
  </si>
  <si>
    <t>大崎義直の子。黒川晴氏の養子。黒川氏十世。奥州仕置で黒川氏が大名として滅んだのちに伊達政宗に仕え、千石を知行した。嗣子なく没し、知行は没収された。</t>
  </si>
  <si>
    <t>大崎義直の子、黒川晴氏の養子</t>
  </si>
  <si>
    <t>八谷|氏則</t>
  </si>
  <si>
    <t>はちや|うじのり</t>
  </si>
  <si>
    <t>八谷氏則</t>
  </si>
  <si>
    <t>飯坂|氏定</t>
  </si>
  <si>
    <t>いいざか|うじさだ</t>
  </si>
  <si>
    <t>飯坂氏定</t>
  </si>
  <si>
    <t>黒川景氏の子、飯坂宗康の養子。黒川→1563長尾</t>
  </si>
  <si>
    <t>大衡|宗氏</t>
  </si>
  <si>
    <t>おおひら|むねうじ</t>
  </si>
  <si>
    <t>大衡宗氏</t>
  </si>
  <si>
    <t>黒川氏一族。大衡城を築いて本拠とし、城の鎮守として八幡大神を本丸に祀った。大衡の地を治め、黒川氏家中で城主として活動した。</t>
  </si>
  <si>
    <t>大衡|氏胤</t>
  </si>
  <si>
    <t>おおひら|うじたね</t>
  </si>
  <si>
    <t>大衡氏胤</t>
  </si>
  <si>
    <t>黒川氏家臣。大衡城主。豊臣秀吉の奥州仕置時に大衡城主を務めていたが、同城は伊達家領となって廃城した。</t>
  </si>
  <si>
    <t>大衡宗氏の子。黒川→留守政景</t>
  </si>
  <si>
    <t>細川|重定</t>
  </si>
  <si>
    <t>ほそかわ|しげさだ</t>
  </si>
  <si>
    <t>細川重定</t>
  </si>
  <si>
    <t>八森|定直</t>
  </si>
  <si>
    <t>はちもり|さだなお</t>
  </si>
  <si>
    <t>八森定直</t>
  </si>
  <si>
    <t>飯坂|宗康</t>
  </si>
  <si>
    <t>いいざか|むねやす</t>
  </si>
  <si>
    <t>飯坂宗康</t>
  </si>
  <si>
    <t>伊達家臣。飯坂城主。晴宗・輝宗・政宗三代に仕える。相馬戦で十三番備に加わり、郡山合戦で窪田城を守る。岩城・相馬の田村侵攻に備え、大條宗直らとともに派遣された。</t>
  </si>
  <si>
    <t>郷右近|可斎</t>
  </si>
  <si>
    <t>ごううこん|かさい</t>
  </si>
  <si>
    <t>郷右近可斎</t>
  </si>
  <si>
    <t>佐藤|忠冬</t>
  </si>
  <si>
    <t>さとう|ただふゆ</t>
  </si>
  <si>
    <t>佐藤忠冬</t>
  </si>
  <si>
    <t>松坂|定頼</t>
  </si>
  <si>
    <t>まつざか|さだより</t>
  </si>
  <si>
    <t>松坂定頼</t>
  </si>
  <si>
    <t>長井|利隆</t>
  </si>
  <si>
    <t>ながい|としたか</t>
  </si>
  <si>
    <t>長井利隆</t>
  </si>
  <si>
    <t>長井|規秀</t>
  </si>
  <si>
    <t>ながい|のりひで</t>
  </si>
  <si>
    <t>1535:斎藤|利政:さいとう|としまさ/1549:0|道三:0|どうさん</t>
  </si>
  <si>
    <t>美濃斎藤氏当主。長井氏惣領から斎藤氏を継ぎ、稲葉山城と井口城下を整備。守護・土岐氏を追放して美濃を掌握し、織田信秀と和睦。家督を義龍へ譲った後、長良川で敗死。</t>
  </si>
  <si>
    <t>長井利隆の子。別名：斎藤道三</t>
  </si>
  <si>
    <t>斎藤|利尚</t>
  </si>
  <si>
    <t>さいとう|としひさ</t>
  </si>
  <si>
    <t>斎藤利尚</t>
  </si>
  <si>
    <t>1555:0|高政:0|たかまさ/1559:一色|義龍:いっしき|よしたつ</t>
  </si>
  <si>
    <t>美濃斎藤氏当主。道三から家督を継いだのちに父と対立し、長良川の戦いで道三を破った。家督後は宿老制を置き、新たな知行・軍役体制を整えて領国支配を再編した。</t>
  </si>
  <si>
    <t>長井規秀の子。別名：一色義龍、斎藤義龍</t>
  </si>
  <si>
    <t>saitou_yoshitatsu.webp</t>
  </si>
  <si>
    <t>1006006:120</t>
  </si>
  <si>
    <t>斎藤|龍興</t>
  </si>
  <si>
    <t>さいとう|たつおき</t>
  </si>
  <si>
    <t>斎藤龍興</t>
  </si>
  <si>
    <t>1559:一色|0:いっしき|0/1566:0|義棟:0|よしむね</t>
  </si>
  <si>
    <t>斎藤氏当主。稲葉山城主。義龍の死後に家督を継ぎ、織田信長の美濃侵攻に抗した。重臣らの離反で稲葉山城を失うと伊勢長島へ逃れ、朝倉義景を頼るが刀禰坂で討死した。</t>
  </si>
  <si>
    <t>斎藤利尚の子、一色龍興、一色義棟</t>
  </si>
  <si>
    <t>saitou_tatsuoki.webp</t>
  </si>
  <si>
    <t>斎藤|利治</t>
  </si>
  <si>
    <t>さいとう|としはる</t>
  </si>
  <si>
    <t>斎藤利治</t>
  </si>
  <si>
    <t>美濃斎藤氏の一門。加治田城主。信長の馬廻として仕え、東美濃攻略に従軍。越中月岡野の戦いでは上杉勢を撃退した。のちに信忠に仕え、本能寺の変では二条御所で討死した。</t>
  </si>
  <si>
    <t>長井規秀の子。斎藤→織田信忠家臣</t>
  </si>
  <si>
    <t>斎藤|義興</t>
  </si>
  <si>
    <t>さいとう|よしおき</t>
  </si>
  <si>
    <t>斎藤義興</t>
  </si>
  <si>
    <t>織田家臣。斎藤利治の子。父の死後は長沼三徳らに養育され、元服後に織田秀信へ仕えた。岐阜城攻防で池田輝政勢と戦い負傷。落城後は梅竜寺で療養し、のちに輝政へ仕えた。</t>
  </si>
  <si>
    <t>斎藤利治の子。斎藤→森長可→織田秀信→1601～池田輝政</t>
  </si>
  <si>
    <t>長井|道利</t>
  </si>
  <si>
    <t>ながい|みちとし</t>
  </si>
  <si>
    <t>長井道利</t>
  </si>
  <si>
    <t>斎藤家臣。美濃可児郡の国衆。明知荘代官を務め、烏峰城を拠点とした。織田信長の美濃侵攻で烏峰城を失い、同城は森可成に与えられた。</t>
  </si>
  <si>
    <t>長井利隆の子。東常慶の養子</t>
  </si>
  <si>
    <t>長井|道勝</t>
  </si>
  <si>
    <t>ながい|みちかつ</t>
  </si>
  <si>
    <t>長井道勝</t>
  </si>
  <si>
    <t>斎藤家臣。今須城主。長良川の戦いで義龍方に属し、斎藤道三に組み付いて生け捕りを図った。小牧源太に首を奪われると、自らが先に組み付いた証として道三の鼻を削いだ。</t>
  </si>
  <si>
    <t>長井道利の子。斎藤→織田→羽柴→池田（ずっと岐阜城）</t>
  </si>
  <si>
    <t>安藤|守就</t>
  </si>
  <si>
    <t>あんどう|もりなり</t>
  </si>
  <si>
    <t>安藤守就</t>
  </si>
  <si>
    <t>美濃三人衆の一人。西美濃に勢力を築き斎藤氏から信長へ転じた。岐阜攻略で内応して本領を安堵された。後に追放され、本能寺の変後に旧領回復を図るも稲葉一鉄に敗れた。</t>
  </si>
  <si>
    <t>西美濃三人衆</t>
  </si>
  <si>
    <t>安藤|定治</t>
  </si>
  <si>
    <t>あんどう|さだはる</t>
  </si>
  <si>
    <t>安藤定治</t>
  </si>
  <si>
    <t>織田家臣。安藤守就の子。父とともに斎藤氏を離れ、信長に従った。武田氏への内通を疑われ父子で追放された。本能寺の変後に旧領回復を図って挙兵し、稲葉良通と戦った。</t>
  </si>
  <si>
    <t>安藤守就の子</t>
  </si>
  <si>
    <t>稲葉|良通</t>
  </si>
  <si>
    <t>いなば|よしみち</t>
  </si>
  <si>
    <t>稲葉良通</t>
  </si>
  <si>
    <t>1574:0|一鉄:0|いってつ</t>
  </si>
  <si>
    <t>美濃国衆。曽根城主。土岐・斎藤氏に仕え、西美濃三人衆の一人となる。信長の美濃攻略に内応し、本領と杭瀬川以西の段銭徴収権を安堵された。のちに秀吉にも仕えた。</t>
  </si>
  <si>
    <t>西美濃三人衆。別名：稲葉一鉄</t>
  </si>
  <si>
    <t>稲葉|重通</t>
  </si>
  <si>
    <t>いなば|しげみち</t>
  </si>
  <si>
    <t>稲葉重通</t>
  </si>
  <si>
    <t>織田・豊臣家臣。信長・秀吉に仕え、美濃清水城主となって一万二千石を領した。晩年は秀吉の御咄衆として近侍した。</t>
  </si>
  <si>
    <t>稲葉良通の子</t>
  </si>
  <si>
    <t>稲葉|道通</t>
  </si>
  <si>
    <t>いなば|つねみち</t>
  </si>
  <si>
    <t>稲葉道通</t>
  </si>
  <si>
    <t>織田・豊臣家臣。稲葉重通の子。兄の牧村利貞の死後に遺領を継いで伊勢岩出城主となった。関ヶ原では徳川方に属して戦功を挙げ、田丸城主となって同城を大改修した。</t>
  </si>
  <si>
    <t>稲葉重通の子。斎藤→羽柴→徳川</t>
  </si>
  <si>
    <t>稲葉|正成</t>
  </si>
  <si>
    <t>いなば|まさなり</t>
  </si>
  <si>
    <t>稲葉正成</t>
  </si>
  <si>
    <t>稲葉重通の養子。小早川秀秋の家老を務め、関ヶ原では秀秋を徳川方へ転じさせた。のちに徳川家に仕え、美濃十七条・越後糸魚川を経て下野真岡を領し、大名となった。</t>
  </si>
  <si>
    <t>稲葉重通の子</t>
  </si>
  <si>
    <t>稲葉|貞通</t>
  </si>
  <si>
    <t>いなば|さだみち</t>
  </si>
  <si>
    <t>稲葉貞通</t>
  </si>
  <si>
    <t>織田・豊臣家臣。曾根城主。信長に仕え、本能寺後は秀吉に属し郡上八幡城主となった。小田原・朝鮮の役に従軍。関ヶ原では東軍に転じ、戦後に豊後臼杵五万石へ移封された。</t>
  </si>
  <si>
    <t>稲葉|典通</t>
  </si>
  <si>
    <t>いなば|のりみち</t>
  </si>
  <si>
    <t>稲葉典通</t>
  </si>
  <si>
    <t>織田・豊臣・徳川家臣。稲葉貞通の長男。信長に仕え曽根城主となり、秀吉の九州攻めに従軍した。関ヶ原では岐阜城陥落後、父とともに東軍に属し、豊後臼杵藩主を継いだ。</t>
  </si>
  <si>
    <t>稲葉貞通の子</t>
  </si>
  <si>
    <t>猪子|高就</t>
  </si>
  <si>
    <t>いのこ|たかなり</t>
  </si>
  <si>
    <t>猪子高就</t>
  </si>
  <si>
    <t>斎藤道三、のちに織田信長家臣。信長の近習となり、天王寺砦や三木表へ検使として派遣された。本能寺の変では信忠に従って二条御所に籠り、明智軍と戦って討死した。</t>
  </si>
  <si>
    <t>桑原|直元</t>
  </si>
  <si>
    <t>くわはら|なおもと</t>
  </si>
  <si>
    <t>桑原直元</t>
  </si>
  <si>
    <t>1559:氏家|0:うじいえ|0/1567:0|卜全:0|ぼくぜん</t>
  </si>
  <si>
    <t>美濃三人衆の一人。斎藤氏に仕えたのち織田信長へ内応し、美濃攻略に加わった。信長配下として伊勢長島攻めにも出陣し、戦闘で討死した。</t>
  </si>
  <si>
    <t>西美濃三人衆。別名：氏家卜全</t>
  </si>
  <si>
    <t>氏家|直昌</t>
  </si>
  <si>
    <t>うじいえ|なおまさ</t>
  </si>
  <si>
    <t>氏家直昌</t>
  </si>
  <si>
    <t>織田家臣。大垣城主。直元の戦死後に家督を継ぎ、小谷・越前・天王寺などに従軍。有岡城攻めでは四角屋敷を守備し、荒木方の出撃に応戦した。</t>
  </si>
  <si>
    <t>桑原直元の子</t>
  </si>
  <si>
    <t>氏家|行広</t>
  </si>
  <si>
    <t>うじいえ|ゆきひろ</t>
  </si>
  <si>
    <t>氏家行広</t>
  </si>
  <si>
    <t>豊臣家臣。桑名城主。氏家卜全の子。織田信孝に仕え、後に秀吉へ従った。関ヶ原で西軍に属して改易された。大坂の陣では家康の十万石の招きを拒み、落城時に秀頼へ殉じた。</t>
  </si>
  <si>
    <t>遠藤|胤好</t>
  </si>
  <si>
    <t>えんどう|たねよし</t>
  </si>
  <si>
    <t>遠藤胤好</t>
  </si>
  <si>
    <t>遠藤|胤縁</t>
  </si>
  <si>
    <t>えんどう|たねより</t>
  </si>
  <si>
    <t>遠藤胤縁</t>
  </si>
  <si>
    <t>遠藤胤好の子</t>
  </si>
  <si>
    <t>遠藤|盛数</t>
  </si>
  <si>
    <t>えんどう|もりかず</t>
  </si>
  <si>
    <t>遠藤盛数</t>
  </si>
  <si>
    <t>郡上国衆。鶴尾山城主。郡上南部の拠点として鶴尾山城を築き、後に宗家の東氏を滅ぼして八幡山に新城を構えた。郡上の主導権を握り、遠藤氏発展の基礎を固めた。</t>
  </si>
  <si>
    <t>遠藤胤好の子、東常慶の養子</t>
  </si>
  <si>
    <t>遠藤|慶隆</t>
  </si>
  <si>
    <t>えんどう|よしたか</t>
  </si>
  <si>
    <t>遠藤慶隆</t>
  </si>
  <si>
    <t>郡上遠藤氏当主。八幡城を拠点に信長・秀吉へ従うが、秀吉に郡上を没収。関ヶ原では東軍につき、西軍の守る八幡城を攻めた功で旧領を回復し、郡上八幡藩主となった。</t>
  </si>
  <si>
    <t>遠藤盛数の子</t>
  </si>
  <si>
    <t>遠藤|胤俊</t>
  </si>
  <si>
    <t>えんどう|たねとし</t>
  </si>
  <si>
    <t>遠藤胤俊</t>
  </si>
  <si>
    <t>美濃国衆。木越城主。東氏滅亡後、遠藤盛数から郡上の半分を与えられ「両遠藤」の一方となった。盛数の死後に郡上掌握を図り八幡城の変を起こし、後に遠藤慶隆と和睦した。</t>
  </si>
  <si>
    <t>遠藤胤縁の子</t>
  </si>
  <si>
    <t>遠藤|胤基</t>
  </si>
  <si>
    <t>えんどう|たねもと</t>
  </si>
  <si>
    <t>遠藤胤基</t>
  </si>
  <si>
    <t>美濃国衆。兄・胤俊の死後に家督を継いだ。本能寺の変後は織田信孝に属し、のちに秀吉へ降伏。小牧・長久手や九州征伐に従軍し、犬地五千五百石へ減封された。</t>
  </si>
  <si>
    <t>大沢|正秀</t>
  </si>
  <si>
    <t>おおさわ|まさひで</t>
  </si>
  <si>
    <t>大沢正秀</t>
  </si>
  <si>
    <t>美濃鵜沼城主。織田信長に仕え、のちに豊臣秀吉・秀次に仕えた。晩年は小田原風祭に住み、万松院に葬られた。</t>
  </si>
  <si>
    <t>斎藤→柴田→勝豊→羽柴→小田原浪人</t>
  </si>
  <si>
    <t>加藤|光泰</t>
  </si>
  <si>
    <t>かとう|みつやす</t>
  </si>
  <si>
    <t>加藤光泰</t>
  </si>
  <si>
    <t>豊臣家臣。もとは斎藤龍興に仕え、斎藤氏滅亡後は信長を経て秀吉に属した。山崎戦後、周山・大垣を経て甲斐二十四万石を領し、甲府城を築いて甲斐支配を進めた。</t>
  </si>
  <si>
    <t>加藤|貞泰</t>
  </si>
  <si>
    <t>かとう|さだやす</t>
  </si>
  <si>
    <t>加藤貞泰</t>
  </si>
  <si>
    <t>豊臣・徳川家臣。大洲藩初代藩主。美濃黒野を領して築城と堤防工事を進めた。大坂夏の陣後に伊予大洲へ入り、大洲城を修復し、藩船を運用する船手組を組織した。</t>
  </si>
  <si>
    <t>加藤光泰の子。斎藤→羽柴→徳川</t>
  </si>
  <si>
    <t>岸|信周</t>
  </si>
  <si>
    <t>きし|のぶちか</t>
  </si>
  <si>
    <t>岸信周</t>
  </si>
  <si>
    <t>斎藤家臣。美濃堂洞城主。加納口で武功を挙げ、斎藤道三に賞された。信長の中濃攻略に抗し、堂洞合戦では織田軍を迎撃した。城を攻め落とされ自刃した。</t>
  </si>
  <si>
    <t>小牧|道家</t>
  </si>
  <si>
    <t>こまき|みちいえ</t>
  </si>
  <si>
    <t>小牧道家</t>
  </si>
  <si>
    <t>美濃の武士。小牧源太。長良川の戦いでは斎藤義龍方に属した。長井忠左衛門が斎藤道三に組み付くと横から斬り込み、道三の脛を薙いで押し伏せ、その首を討ち取った。</t>
  </si>
  <si>
    <t>別名：小牧源太</t>
  </si>
  <si>
    <t>斎藤|利良</t>
  </si>
  <si>
    <t>さいとう|としよし</t>
  </si>
  <si>
    <t>斎藤利良</t>
  </si>
  <si>
    <t>美濃守護代。土岐頼武を支持し、土岐政房方と争った。敗れて頼武と越前へ退いたが、朝倉氏の支援で美濃へ戻り、頼武の守護就任を実現させた。</t>
  </si>
  <si>
    <t>斎藤|利茂</t>
  </si>
  <si>
    <t>さいとう|とししげ</t>
  </si>
  <si>
    <t>斎藤利茂</t>
  </si>
  <si>
    <t>美濃守護代。土岐頼武に仕え、頼武と弟・頼芸の家督争いでは頼武方に立った。長井長弘らの挙兵で稲葉山城を失い、のちに六角定頼の仲介で頼芸方に転じて守護代を務めた。</t>
  </si>
  <si>
    <t>斎藤利良の子</t>
  </si>
  <si>
    <t>原|長頼</t>
  </si>
  <si>
    <t>はら|ながより</t>
  </si>
  <si>
    <t>原長頼</t>
  </si>
  <si>
    <t>織田家臣。信長に仕え越前勝山城主となった。賤ヶ岳では柴田勝家方の先鋒を務め、敗戦後は秀吉に従った。のちに美濃太田山城主となり、関ヶ原で西軍に属して敗れ自害した。</t>
  </si>
  <si>
    <t>日根野|弘就</t>
  </si>
  <si>
    <t>ひねの|ひろなり</t>
  </si>
  <si>
    <t>日根野弘就</t>
  </si>
  <si>
    <t>1566:延永|0:のぶなが|0/1574:日根野|0:ひねの|0</t>
  </si>
  <si>
    <t>斎藤家臣。道三・義龍・龍興に仕え、斎藤氏滅亡後は諸家を経て信長に属した。伊勢長島攻めなどに従軍し、後に秀吉に仕え小牧・長久手合戦にも参陣した。高野山で出家した。</t>
  </si>
  <si>
    <t>斎藤→氏真→1569浅井→1572長島→1574織田→羽柴</t>
  </si>
  <si>
    <t>日根野|高吉</t>
  </si>
  <si>
    <t>ひねの|たかよし</t>
  </si>
  <si>
    <t>日根野高吉</t>
  </si>
  <si>
    <t>豊臣家臣。日根野弘就の子。小田原攻めの戦功で信濃諏訪を与えられ、湖畔に高島城を築いた。城下町を整備し、諏訪領支配の基礎を固めた。</t>
  </si>
  <si>
    <t>日根野弘就の子。斎藤→織田→信孝→羽柴</t>
  </si>
  <si>
    <t>日根野|吉明</t>
  </si>
  <si>
    <t>ひねの|よしあき</t>
  </si>
  <si>
    <t>日根野吉明</t>
  </si>
  <si>
    <t>豊後府内藩主。高島城を継ぎ、関ヶ原では東軍に属した。戦後は下野壬生へ移り、大坂の陣に出陣。のちに豊後府内二万石へ転封され、初瀬井路を開いた。</t>
  </si>
  <si>
    <t>日根野高吉の子。羽柴→徳川</t>
  </si>
  <si>
    <t>不破|光治</t>
  </si>
  <si>
    <t>ふわ|みつはる</t>
  </si>
  <si>
    <t>不破光治</t>
  </si>
  <si>
    <t>斎藤家臣。美濃の有力国衆。斎藤氏滅亡後に信長へ従い、越前一向一揆平定後は前田利家・佐々成政と府中二郡を預かった。龍門寺城を居城とし柴田勝家の目付を務めた。</t>
  </si>
  <si>
    <t>松野|一忠</t>
  </si>
  <si>
    <t>まつの|かずただ</t>
  </si>
  <si>
    <t>松野一忠</t>
  </si>
  <si>
    <t>安藤守就家臣。守就追放後、武勇を惜しんだ織田信長に召し抱えられた。本能寺の変には間に合わず、旧知の斎藤利三から明智方へ誘われるが拒絶し、妙顕寺で追腹を切った。</t>
  </si>
  <si>
    <t>安藤守就家臣</t>
  </si>
  <si>
    <t>松野|重元</t>
  </si>
  <si>
    <t>まつの|しげもと</t>
  </si>
  <si>
    <t>松野重元</t>
  </si>
  <si>
    <t>小早川秀秋家臣。越前に知行を受けた。関ヶ原では秀秋の東軍加担に従わず戦列を離脱した。戦後は田中吉政に仕え、一万二千石余を領して筑後松延城を守った。</t>
  </si>
  <si>
    <t>松野一忠の子。安藤守就家臣</t>
  </si>
  <si>
    <t>横山|長隆</t>
  </si>
  <si>
    <t>よこやま|ながたか</t>
  </si>
  <si>
    <t>横山長隆</t>
  </si>
  <si>
    <t>前田家臣。美濃出身。稲葉良通、金森長近に仕えたのちに前田利長に召し出された。賤ヶ岳の戦いでは前田勢の撤退に際して殿軍を務め、追撃する羽柴勢と戦って討死した。</t>
  </si>
  <si>
    <t>稲葉→金森→前田</t>
  </si>
  <si>
    <t>横山|長知</t>
  </si>
  <si>
    <t>よこやま|ながちか</t>
  </si>
  <si>
    <t>横山長知</t>
  </si>
  <si>
    <t>前田家臣。横山長隆の次男。前田利長の側近として仕え、加賀八家の横山家を継いで三万石を領した。富山城代・国家老を務め、自領では年貢率を定めて支配を行った。</t>
  </si>
  <si>
    <t>横山長隆の子。稲葉→金森→前田</t>
  </si>
  <si>
    <t>土岐|政房</t>
  </si>
  <si>
    <t>とき|まさふさ</t>
  </si>
  <si>
    <t>土岐政房</t>
  </si>
  <si>
    <t>土岐|頼武</t>
  </si>
  <si>
    <t>とき|よりたけ</t>
  </si>
  <si>
    <t>土岐頼武</t>
  </si>
  <si>
    <t>美濃守護。土岐政房の子。弟・頼芸と家督を争い、内乱に敗れて越前へ逃れた。朝倉氏の支援を受けて美濃へ復帰し、守護として徳山氏に大野郡・加茂郡の所領を与えた。</t>
  </si>
  <si>
    <t>土岐政房の子。別名：土岐政頼</t>
  </si>
  <si>
    <t>土岐|頼芸</t>
  </si>
  <si>
    <t>とき|よりのり</t>
  </si>
  <si>
    <t>土岐頼芸</t>
  </si>
  <si>
    <t>美濃守護。兄・政頼との家督争いを制して大桑城を本拠とし、在地国衆へ知行を宛行った。斎藤道三に追われて美濃を失い、諸国を流浪。晩年は旧臣・稲葉一鉄のもとへ戻った。</t>
  </si>
  <si>
    <t>土岐政房の子。斎藤→六角</t>
  </si>
  <si>
    <t>土岐|頼栄</t>
  </si>
  <si>
    <t>とき|よりひで</t>
  </si>
  <si>
    <t>土岐頼栄</t>
  </si>
  <si>
    <t>土岐頼芸の子。別名：土岐頼秀</t>
  </si>
  <si>
    <t>土岐|頼次</t>
  </si>
  <si>
    <t>とき|よりつぐ</t>
  </si>
  <si>
    <t>土岐頼次</t>
  </si>
  <si>
    <t>土岐頼芸の子。父と美濃を追われ、松永久秀、豊臣秀吉、徳川家康に仕えた。家康への初拝謁では源頼政の子孫として名物太刀「獅子王」を賜った。</t>
  </si>
  <si>
    <t>土岐頼芸の子。斎藤義龍→松永→羽柴→徳川秀忠</t>
  </si>
  <si>
    <t>土岐|頼勝</t>
  </si>
  <si>
    <t>とき|よりかつ</t>
  </si>
  <si>
    <t>土岐頼勝</t>
  </si>
  <si>
    <t>土岐頼次の子。徳川家に仕え、大坂両陣に供奉した。幕府から美濃国内に五百石を加増され千石を領した。のちに幕府の儀礼を担う高家に列した。</t>
  </si>
  <si>
    <t>土岐頼次の子。斎藤義龍→松永→羽柴→徳川秀忠</t>
  </si>
  <si>
    <t>土岐|頼元</t>
  </si>
  <si>
    <t>とき|よりもと</t>
  </si>
  <si>
    <t>土岐頼元</t>
  </si>
  <si>
    <t>美濃土岐氏一門。土岐頼芸の子。父を追放した斎藤道三の死後、斎藤義龍に保護された。斎藤氏滅亡後は武田・豊臣氏を経て徳川家康に仕え、土岐氏の家名を伝えた。</t>
  </si>
  <si>
    <t>土岐頼芸の子</t>
  </si>
  <si>
    <t>揖斐|光親</t>
  </si>
  <si>
    <t>いび|みつちか</t>
  </si>
  <si>
    <t>揖斐光親</t>
  </si>
  <si>
    <t>土岐氏一族。揖斐城主。土岐頼芸に味方したため斎藤道三の攻撃を受け、揖斐城を落とされ流浪した。のちに美濃へ戻り、道三の子・斎藤義龍に従った。</t>
  </si>
  <si>
    <t>土岐政房の子</t>
  </si>
  <si>
    <t>関|成重</t>
  </si>
  <si>
    <t>せき|なりしげ</t>
  </si>
  <si>
    <t>関成重</t>
  </si>
  <si>
    <t>織田家臣。真清田神社神主。一宮城主。一宮を本拠に神職と城主を兼ねた。信忠の命を受け、長谷川与次らと恵林寺成敗の奉行を務め、寺中の僧俗を山門へ集めて焼き討ちした。</t>
  </si>
  <si>
    <t>土岐→斎藤道三→織田</t>
  </si>
  <si>
    <t>関|成政</t>
  </si>
  <si>
    <t>せき|なりまさ</t>
  </si>
  <si>
    <t>関成政</t>
  </si>
  <si>
    <t>織田家臣。一宮城主。関成重の子。浅井長政との戦いで敵勢を退けた。のちに森長可に属し、小牧・長久手の戦いで長可が討死すると奮戦して戦死した。</t>
  </si>
  <si>
    <t>関成重の子。織田→信雄→羽柴</t>
  </si>
  <si>
    <t>西園寺|公家</t>
  </si>
  <si>
    <t>さいおんじ|きんいえ</t>
  </si>
  <si>
    <t>西園寺公家</t>
  </si>
  <si>
    <t>西園寺|実充</t>
  </si>
  <si>
    <t>さいおんじ|さねみつ</t>
  </si>
  <si>
    <t>西園寺実充</t>
  </si>
  <si>
    <t>伊予西園寺氏当主。松葉城を本拠に宇和郡を治めた。宇都宮氏との抗争で嫡子・公高を失った頃に黒瀬城へ本拠を移し、のちに養子・公広へ所領を譲って京都大徳寺で出家した。</t>
  </si>
  <si>
    <t>西園寺公家の子</t>
  </si>
  <si>
    <t>西園寺|公高</t>
  </si>
  <si>
    <t>さいおんじ|きんたか</t>
  </si>
  <si>
    <t>西園寺公高</t>
  </si>
  <si>
    <t>西園寺氏嫡子。飛鳥城が宇都宮豊綱に攻められると危急を聞いて出陣し、城方を救うため奮戦。十九歳で戦死した。当地には墓所が残り、後世まで供養された。</t>
  </si>
  <si>
    <t>西園寺実充の子</t>
  </si>
  <si>
    <t>西園寺|公宣</t>
  </si>
  <si>
    <t>さいおんじ|きんのぶ</t>
  </si>
  <si>
    <t>西園寺公宣</t>
  </si>
  <si>
    <t>西園寺|公広</t>
  </si>
  <si>
    <t>さいおんじ|きんひろ</t>
  </si>
  <si>
    <t>西園寺公広</t>
  </si>
  <si>
    <t>西園寺氏当主。黒瀬城主。公宣の子で実充の養子。長宗我部の侵攻を受けて講和した。秀吉の四国平定後、戸田勝隆の宇和入封により黒瀬城を明け渡し、九島の願成寺へ移った。</t>
  </si>
  <si>
    <t>西園寺公宣の子、西園寺実充の養子</t>
  </si>
  <si>
    <t>西園寺|宣久</t>
  </si>
  <si>
    <t>さいおんじ|のぶひさ</t>
  </si>
  <si>
    <t>西園寺宣久</t>
  </si>
  <si>
    <t>西園寺一族。板島丸串城主となり宇和島一帯を支配した。伊勢参宮の紀行文に和歌・俳諧を記した。戦乱で失われかけた仏木寺の記録を取り戻した。</t>
  </si>
  <si>
    <t>西園寺公宣の子</t>
  </si>
  <si>
    <t>西園寺|信久</t>
  </si>
  <si>
    <t>西園寺信久</t>
  </si>
  <si>
    <t>西園寺家臣。板島城主。西園寺実充・公広に仕え、宇和郡板島に拠った。家藤信種に続いて丸串城も領し、のちに同城へ戸田与左衛門信家が城代として入った。</t>
  </si>
  <si>
    <t>西園寺宣久の子</t>
  </si>
  <si>
    <t>今城|能親</t>
  </si>
  <si>
    <t>いましろ|よりちか</t>
  </si>
  <si>
    <t>今城能親</t>
  </si>
  <si>
    <t>西園寺氏与力。金山城主。連歌に優れ、千句が後奈良天皇の叡覧に供された。祝儀に上洛して「伊予千句」を催し、近衛関白や宗牧・周桂らも句を寄せた。</t>
  </si>
  <si>
    <t>今城|能信</t>
  </si>
  <si>
    <t>いましろ|よりのぶ</t>
  </si>
  <si>
    <t>今城能信</t>
  </si>
  <si>
    <t>西園寺家臣。宇和郡金山城主。土居清良らと三間表の防衛について西園寺真光へ警告した。土佐一条氏・大友氏が三間へ侵入する中、土佐勢に金山城を攻められた。</t>
  </si>
  <si>
    <t>今城能親の子</t>
  </si>
  <si>
    <t>越智|通繁</t>
  </si>
  <si>
    <t>おち|みちしげ</t>
  </si>
  <si>
    <t>越智通繁</t>
  </si>
  <si>
    <t>観修寺|基詮</t>
  </si>
  <si>
    <t>かんしゅうじ|もとあきら</t>
  </si>
  <si>
    <t>観修寺基詮</t>
  </si>
  <si>
    <t>伊予御荘の国衆。常盤城主。長宗我部元親の南予侵攻に抗した。小早川隆景の下では在城を許され、九州征伐にも従軍したが、戸田勝隆の入部後に下城した。</t>
  </si>
  <si>
    <t>北之川|通安</t>
  </si>
  <si>
    <t>きたのかわ|ちかやす</t>
  </si>
  <si>
    <t>北之川通安</t>
  </si>
  <si>
    <t>北之川|親安</t>
  </si>
  <si>
    <t>きたのがわ|ちかやす</t>
  </si>
  <si>
    <t>北之川親安</t>
  </si>
  <si>
    <t>西園寺家臣。三滝城主。長宗我部元親と姻戚関係を結んだが、元親の伊予侵攻では三滝城を攻められ、抗戦の末に討死した。</t>
  </si>
  <si>
    <t>北之川通安の子</t>
  </si>
  <si>
    <t>北之川|正親</t>
  </si>
  <si>
    <t>北之川正親</t>
  </si>
  <si>
    <t>北之川親安の子</t>
  </si>
  <si>
    <t>竹林院|真清</t>
  </si>
  <si>
    <t>ちくりんいん|まさきよ</t>
  </si>
  <si>
    <t>竹林院真清</t>
  </si>
  <si>
    <t>西園寺家臣。深田城主。公義の父。宇和郡深田を本拠とし、一ノ森城とも呼ばれた同城に拠って西園寺氏に仕えた。家督は公義が継いだ。</t>
  </si>
  <si>
    <t>土居|清宗</t>
  </si>
  <si>
    <t>どい|きよむね</t>
  </si>
  <si>
    <t>土居清宗</t>
  </si>
  <si>
    <t>西園寺家臣。石城主。西園寺氏の要請で入城し、十余年にわたり大友軍の侵攻を防いだ。石城が包囲されると土居清良を脱出させ、落城に際して一族郎党とともに自害した。</t>
  </si>
  <si>
    <t>土居|清晴</t>
  </si>
  <si>
    <t>どい|きよはる</t>
  </si>
  <si>
    <t>土居清晴</t>
  </si>
  <si>
    <t>西園寺家臣。清宗の三男。父とともに石城で大友勢の侵攻を防いだ。石城落城時に討死したと伝わる。</t>
  </si>
  <si>
    <t>土居清宗の子</t>
  </si>
  <si>
    <t>土居|清良</t>
  </si>
  <si>
    <t>どい|きよよし</t>
  </si>
  <si>
    <t>土居清良</t>
  </si>
  <si>
    <t>西園寺家臣。伊予三間大森城主。石城落城後に土佐へ逃れ、のちに三間へ帰還。大友・一条・長宗我部氏らと争った。戸田勝隆が宇和郡に入ると大森城を退き、隠居した。</t>
  </si>
  <si>
    <t>土居清晴の子。西園寺→滅亡後浪人</t>
  </si>
  <si>
    <t>中野|通宗</t>
  </si>
  <si>
    <t>なかの|みちむね</t>
  </si>
  <si>
    <t>中野通宗</t>
  </si>
  <si>
    <t>中野|通賢</t>
  </si>
  <si>
    <t>なかの|みちかた</t>
  </si>
  <si>
    <t>中野通賢</t>
  </si>
  <si>
    <t>伊予国衆。岡本城主。河野氏を称した。沢松村の三島大明神を大檀那として再興した。一条軍との戦いを避けた教忠の処分を、今城・土居・竹林院らと西園寺氏へ求めた。</t>
  </si>
  <si>
    <t>中野通宗の子</t>
  </si>
  <si>
    <t>中野|兼通</t>
  </si>
  <si>
    <t>なかの|かねみち</t>
  </si>
  <si>
    <t>中野兼通</t>
  </si>
  <si>
    <t>中野通賢の子。西園寺→長宗我部</t>
  </si>
  <si>
    <t>法華津|前延</t>
  </si>
  <si>
    <t>ほけづ|さきのぶ</t>
  </si>
  <si>
    <t>法華津前延</t>
  </si>
  <si>
    <t>西園寺家臣。法華津城主。父・範延の跡を継ぎ、永長・立間・来村郷の十六か村浦と七城を治めた。山王宮を再建し、豊臣秀吉の九州平定では出動を命じられた。</t>
  </si>
  <si>
    <t>西園寺→長宗我部</t>
  </si>
  <si>
    <t>渡辺|政忠</t>
  </si>
  <si>
    <t>わたなべ|まさただ</t>
  </si>
  <si>
    <t>渡辺政忠</t>
  </si>
  <si>
    <t>伊予河原淵の領主。河後森城主。土佐一条氏一門の教忠を養子に迎えた。</t>
  </si>
  <si>
    <t>渡辺|教忠</t>
  </si>
  <si>
    <t>わたなべ|のりただ</t>
  </si>
  <si>
    <t>渡辺教忠</t>
  </si>
  <si>
    <t>西園寺方の国衆。河後森城主。土佐一条氏一門から河原淵氏へ養子に入り、予土国境を治めた。照源寺領を安堵し、高島・鳥坂合戦では一条方として参陣した。</t>
  </si>
  <si>
    <t>西園寺→長宗我部。西園寺→長宗我部</t>
  </si>
  <si>
    <t>相良|長続</t>
  </si>
  <si>
    <t>さがら|ながつぐ</t>
  </si>
  <si>
    <t>相良長続</t>
  </si>
  <si>
    <t>相良|為続</t>
  </si>
  <si>
    <t>さがら|ためつぐ</t>
  </si>
  <si>
    <t>相良為続</t>
  </si>
  <si>
    <t>相良長続の子</t>
  </si>
  <si>
    <t>相良|長毎</t>
  </si>
  <si>
    <t>さがら|ながつね</t>
  </si>
  <si>
    <t>相良長毎</t>
  </si>
  <si>
    <t>相良為続の子</t>
  </si>
  <si>
    <t>相良|義滋</t>
  </si>
  <si>
    <t>さがら|よししげ</t>
  </si>
  <si>
    <t>相良義滋</t>
  </si>
  <si>
    <t>相良氏当主。内紛を制して人吉・八代・葦北を支配し、八代新城・関城を築いた。徳淵港から琉球へ交易船を送り、領内に式目21か条を制定した。</t>
  </si>
  <si>
    <t>相良長毎の子</t>
  </si>
  <si>
    <t>上村|頼廉</t>
  </si>
  <si>
    <t>うえむら|よりかど</t>
  </si>
  <si>
    <t>上村頼廉</t>
  </si>
  <si>
    <t>相良為続の子、上村直頼の養子。上村家12代当主</t>
  </si>
  <si>
    <t>上村|頼興</t>
  </si>
  <si>
    <t>うえむら|よりおき</t>
  </si>
  <si>
    <t>上村頼興</t>
  </si>
  <si>
    <t>相良家重臣。相良長唯の反乱鎮圧に協力し、嫡男を宗家の養子に入れて相良晴広として家督を継がせた。晴広の没後は幼い頼房の元服日時を定め、家中の殺害事件を糺した。</t>
  </si>
  <si>
    <t>上村頼廉の子、上村長国の養子。上村家13代当主</t>
  </si>
  <si>
    <t>相良|晴広</t>
  </si>
  <si>
    <t>さがら|はるひろ</t>
  </si>
  <si>
    <t>相良晴広</t>
  </si>
  <si>
    <t>相良氏当主。人吉城主。義滋の養子として家督を継ぎ、市木丸を新造して明へ派遣した。相良氏法度21か条を制定し、一向宗を禁じて領国の統制を進めた。</t>
  </si>
  <si>
    <t>上村頼興の子、相良義滋の養子</t>
  </si>
  <si>
    <t>相良|義陽</t>
  </si>
  <si>
    <t>さがら|よしひ</t>
  </si>
  <si>
    <t>相良義陽</t>
  </si>
  <si>
    <t>相良氏当主。島津氏の侵攻に抗戦するが、水俣など五城を割譲して和睦。甲斐宗運と盟約を結んでいたが、島津義久の命で宗運へ出陣。響野原で宗運軍に敗れて討死した。</t>
  </si>
  <si>
    <t>相良晴広の子</t>
  </si>
  <si>
    <t>相良|頼房</t>
  </si>
  <si>
    <t>さがら|よりふさ</t>
  </si>
  <si>
    <t>相良頼房</t>
  </si>
  <si>
    <t>相良氏当主。義陽の子。秀吉の九州平定で球磨を安堵され、朝鮮へ出陣。関ヶ原では西軍として大垣城を守るが、東軍へ内応して城内の西軍勢を攻撃し、本領を守った。</t>
  </si>
  <si>
    <t>相良義陽の子</t>
  </si>
  <si>
    <t>相良|頼貞</t>
  </si>
  <si>
    <t>さがら|よりさだ</t>
  </si>
  <si>
    <t>相良頼貞</t>
  </si>
  <si>
    <t>相良氏一門。相良晴広の子。相良義陽の弟。義陽戦死後、嫡男・忠房が家督を継ぐと、自ら後継の座を狙って兵を集めた。深水宗方・犬童休矣らの働きで企ては未遂に終わった。</t>
  </si>
  <si>
    <t>相良晴広の子、義陽の弟</t>
  </si>
  <si>
    <t>稲留|長蔵</t>
  </si>
  <si>
    <t>いなどめ|ながくら</t>
  </si>
  <si>
    <t>稲留長蔵</t>
  </si>
  <si>
    <t>相良家臣。岡本城主。上村頼興の子。兄・頼孝、頼堅とともに相良義陽へ反旗を翻すが敗れ、日向飯野へ逃亡。のちに帰参を許されたが切腹を命じられた。</t>
  </si>
  <si>
    <t>上村頼興の子</t>
  </si>
  <si>
    <t>上村|頼孝</t>
  </si>
  <si>
    <t>うえむら|よりよし</t>
  </si>
  <si>
    <t>上村頼孝</t>
  </si>
  <si>
    <t>相良家臣。上村家十四代当主。上村城主。相良義陽に反旗を翻し、弟らと菱刈・北原氏を頼り抗戦。敗れて日向へ逃れたのち帰参したが、再び攻められ上村氏は没落した。</t>
  </si>
  <si>
    <t>上村頼興の子。上村家14代当主</t>
  </si>
  <si>
    <t>上村|長陸</t>
  </si>
  <si>
    <t>うえむら|ながみち</t>
  </si>
  <si>
    <t>上村長陸</t>
  </si>
  <si>
    <t>上村頼孝の子。上村家15代当主</t>
  </si>
  <si>
    <t>上村|頼堅</t>
  </si>
  <si>
    <t>うえむら|よりかた</t>
  </si>
  <si>
    <t>上村頼堅</t>
  </si>
  <si>
    <t>相良氏一族。豊福城主。上村頼興の子。兄・頼孝、弟・稲留長蔵とともに相良義陽へ反旗を翻した。豊福城を攻められて逃亡したが、八代鏡で捕らえられ福善寺で殺害された。</t>
  </si>
  <si>
    <t>上村|長種</t>
  </si>
  <si>
    <t>うえむら|ながたね</t>
  </si>
  <si>
    <t>上村長種</t>
  </si>
  <si>
    <t>相良家臣。葦北鎮定で功を挙げて八代中島へ移り、相良義滋の命で中島館を築いた。海外貿易の拠点整備に関わり、八代の政務を担った。</t>
  </si>
  <si>
    <t>上村頼廉の子</t>
  </si>
  <si>
    <t>相良|頼泰</t>
  </si>
  <si>
    <t>さがら|よりやす</t>
  </si>
  <si>
    <t>相良頼泰(権五郎)</t>
  </si>
  <si>
    <t>相良|長弘</t>
  </si>
  <si>
    <t>さがら|ながひろ</t>
  </si>
  <si>
    <t>相良長弘</t>
  </si>
  <si>
    <t>相良頼泰(権五郎)の子</t>
  </si>
  <si>
    <t>相良|治頼</t>
  </si>
  <si>
    <t>さがら|はるより</t>
  </si>
  <si>
    <t>相良治頼</t>
  </si>
  <si>
    <t>相良家臣。義滋から八代を預かった。謀反が露見すると真幸院へ転じ、多良木の耳取原で追討軍に敗れた。日向を経て豊後へ落ち延びた。</t>
  </si>
  <si>
    <t>相良長弘の子</t>
  </si>
  <si>
    <t>上村|高頼</t>
  </si>
  <si>
    <t>うえむら|たかより</t>
  </si>
  <si>
    <t>上村高頼</t>
  </si>
  <si>
    <t>上村家10代当主</t>
  </si>
  <si>
    <t>上村|直頼</t>
  </si>
  <si>
    <t>うえむら|なおより</t>
  </si>
  <si>
    <t>上村直頼</t>
  </si>
  <si>
    <t>上村高頼の子。上村家11代当主</t>
  </si>
  <si>
    <t>上村|長国</t>
  </si>
  <si>
    <t>うえむら|ながくに</t>
  </si>
  <si>
    <t>上村長国</t>
  </si>
  <si>
    <t>相良一門。上村氏一族の長老。出家して洞然と称した。晴広の婚姻に際し『沙彌洞然長状』を著し、歴代当主の事績、兵学・孝道、領主の心得を伝えた。</t>
  </si>
  <si>
    <t>上村高頼の子</t>
  </si>
  <si>
    <t>岡本|頼春</t>
  </si>
  <si>
    <t>おかもと|よりはる</t>
  </si>
  <si>
    <t>岡本頼春</t>
  </si>
  <si>
    <t>相良家臣。岡本城主。上村長国の子。肥後岡本の地頭となって岡本氏を称した。相良晴広の実父・上村頼興に上村城へ招かれ、頼興の命を受けた家臣に殺害された。</t>
  </si>
  <si>
    <t>上村長国の子</t>
  </si>
  <si>
    <t>東|頼兼</t>
  </si>
  <si>
    <t>ひがし|よりかね</t>
  </si>
  <si>
    <t>東頼兼</t>
  </si>
  <si>
    <t>相良家臣。岡本頼春の子。宝河内城主。島津方の新納忠元に攻められ、子・頼乙と湯浦へ退いた。相良軍が城を奪回すると復帰したが、翌年の再攻で城を失い、再び退いた。</t>
  </si>
  <si>
    <t>岡本頼春の子</t>
  </si>
  <si>
    <t>赤池|長任</t>
  </si>
  <si>
    <t>あかいけ|ながとう</t>
  </si>
  <si>
    <t>赤池長任</t>
  </si>
  <si>
    <t>相良家臣。薩摩国境の大口城を守り、菱刈氏と連携して島津氏の侵攻を迎撃した。真幸の筈尾城も攻め、大口をめぐる抗争の前線で戦った。</t>
  </si>
  <si>
    <t>犬童|頼安</t>
  </si>
  <si>
    <t>いんどう|よりやす</t>
  </si>
  <si>
    <t>犬童頼安</t>
  </si>
  <si>
    <t>相良家臣。幼少時に一族の粛清を免れ、のちに帰参して義陽・頼房に仕えた。水俣城で島津軍に抗戦し、豊臣政権下では奉行として家政を処理した。</t>
  </si>
  <si>
    <t>犬童|頼兄</t>
  </si>
  <si>
    <t>いんどう|よりもり</t>
  </si>
  <si>
    <t>犬童頼兄</t>
  </si>
  <si>
    <t>相良家臣。犬童頼安の子。家老として政務を握り関ヶ原では東軍への寝返り策で相良氏を存続させた。のちに藩政を専断して主君・頼寛に幕府へ訴えられ、弘前藩預けとなった。</t>
  </si>
  <si>
    <t>犬童頼安の子</t>
  </si>
  <si>
    <t>岡本|頼氏</t>
  </si>
  <si>
    <t>おかもと|よりうじ</t>
  </si>
  <si>
    <t>岡本頼氏</t>
  </si>
  <si>
    <t>相良家臣。久米の戦いで敵の城戸へ先駆け、四か所に槍傷を負う深手となった。自らの戦歴と負傷を『岡本頼氏戦場日記』に書き残した。</t>
  </si>
  <si>
    <t>北原|兼親</t>
  </si>
  <si>
    <t>きたはら|かねちか</t>
  </si>
  <si>
    <t>北原兼親</t>
  </si>
  <si>
    <t>日向真幸院の国衆。北原氏十四代当主。伊東氏に奪われた旧領を島津・相良の支援で奪回し飯野城へ入った。領国維持が難しくなり、島津貴久により薩摩伊集院へ移された。</t>
  </si>
  <si>
    <t>後醍院|宗重</t>
  </si>
  <si>
    <t>ごだいいん|むねしげ</t>
  </si>
  <si>
    <t>後醍院宗重</t>
  </si>
  <si>
    <t>相良家臣。相良義陽に仕え、たびたび戦功を立てて高橋姓を与えられた。のちに島津義弘へ仕え、岩屋城攻めや豊後撤退で戦い、関ヶ原の退き口では殿軍を務めた。</t>
  </si>
  <si>
    <t>東|長兄</t>
  </si>
  <si>
    <t>ひがし|ながもり</t>
  </si>
  <si>
    <t>東長兄</t>
  </si>
  <si>
    <t>相良家臣。人吉奉行。奉行の丸目頼美と対立して家中を二分した。獺野原の戦いで頼美方を破って日向へ退け、その後も人吉奉行として家政を処理した。</t>
  </si>
  <si>
    <t>深水|長智</t>
  </si>
  <si>
    <t>ふかみ|ながとも</t>
  </si>
  <si>
    <t>深水長智</t>
  </si>
  <si>
    <t>相良家臣。義陽・頼房に仕え外交を担当した。島津氏への服属後も家政を預かり、秀吉の九州平定後は島津氏降伏受諾や知行宛行に関する命を受け、頼房の所領確保にあたった。</t>
  </si>
  <si>
    <t>深水|頼蔵</t>
  </si>
  <si>
    <t>ふかみ|よりくら</t>
  </si>
  <si>
    <t>深水頼蔵</t>
  </si>
  <si>
    <t>相良家臣。深水宗芳の跡を継ぎ、相良頼房に従って朝鮮へ渡海した。帰国途上で主家を離れ加藤清正領へ出奔。残る深水一族と犬童氏の対立は、主家を揺るがす騒動へ発展した。</t>
  </si>
  <si>
    <t>深水長智の養子。相良→加藤清正家臣</t>
  </si>
  <si>
    <t>丸目|長恵</t>
  </si>
  <si>
    <t>まるめ|ながよし</t>
  </si>
  <si>
    <t>丸目長恵</t>
  </si>
  <si>
    <t>相良家臣。剣術家。上泉信綱に入門し、将軍・足利義輝への新陰流上覧で打太刀を務めた。皆伝を受けて西国での指南を任され、のちに独自の兵法を磨いてタイ捨流を創始した。</t>
  </si>
  <si>
    <t>丸目|頼美</t>
  </si>
  <si>
    <t>まるめ|よりよし</t>
  </si>
  <si>
    <t>丸目頼美</t>
  </si>
  <si>
    <t>相良家臣。人吉奉行を務めたが、同じ奉行の東長兄との対立が家中を二分する争乱へ発展。湯前城主・東直政らと結んで抗戦したものの敗れ、相良家を退出した。</t>
  </si>
  <si>
    <t>相良→1559伊東</t>
  </si>
  <si>
    <t>佐竹|義治</t>
  </si>
  <si>
    <t>さたけ|よしはる</t>
  </si>
  <si>
    <t>佐竹義治</t>
  </si>
  <si>
    <t>佐竹|義舜</t>
  </si>
  <si>
    <t>さたけ|よしきよ</t>
  </si>
  <si>
    <t>佐竹義舜</t>
  </si>
  <si>
    <t>佐竹義治の子</t>
  </si>
  <si>
    <t>佐竹|義篤</t>
  </si>
  <si>
    <t>さたけ|よしあつ</t>
  </si>
  <si>
    <t>佐竹義篤</t>
  </si>
  <si>
    <t>佐竹氏当主。弟・宇留野義元による部垂城奪取で対立。那須政資に味方して高資の守る烏山城を攻め、のちに部垂城を攻略して義元を討ち、内紛を収めた。</t>
  </si>
  <si>
    <t>佐竹義舜の子</t>
  </si>
  <si>
    <t>佐竹|義昭</t>
  </si>
  <si>
    <t>さたけ|よしあき</t>
  </si>
  <si>
    <t>佐竹義昭</t>
  </si>
  <si>
    <t>佐竹氏当主。上杉謙信とともに小田城を攻め、常陸南部へ進出した。家督を義重に譲り、府中に入って弟を大掾氏の養子に送る。兵火で焼失した祈願所・佐竹寺も再建した。</t>
  </si>
  <si>
    <t>佐竹義篤の子</t>
  </si>
  <si>
    <t>satake_yoshiaki.webp</t>
  </si>
  <si>
    <t>佐竹|義重</t>
  </si>
  <si>
    <t>さたけ|よししげ</t>
  </si>
  <si>
    <t>佐竹義重</t>
  </si>
  <si>
    <t>佐竹氏当主。北条氏と関東で争い、下野・南奥州へ進出。次男の義広を蘆名家へ送り会津への影響力を広げ、伊達政宗と対陣。秀吉の小田原征伐にも協力し、常陸支配を固めた。</t>
  </si>
  <si>
    <t>佐竹義昭の子</t>
  </si>
  <si>
    <t>satake_yoshishige.webp</t>
  </si>
  <si>
    <t>佐竹|義宣</t>
  </si>
  <si>
    <t>さたけ|よしのぶ</t>
  </si>
  <si>
    <t>佐竹義宣</t>
  </si>
  <si>
    <t>佐竹氏当主。小田原攻めに参陣し、水戸へ本拠を移す。関ヶ原では東軍に積極参戦せず、戦後出羽へ転封された。久保田城と城下町を築き、新田・鉱山開発や林業振興を進めた。</t>
  </si>
  <si>
    <t>佐竹義重の子</t>
  </si>
  <si>
    <t>佐竹|義尚</t>
  </si>
  <si>
    <t>さたけ|よしひさ</t>
  </si>
  <si>
    <t>佐竹義尚</t>
  </si>
  <si>
    <t>佐竹義昭の子、佐竹義里の養子</t>
  </si>
  <si>
    <t>佐竹|義種</t>
  </si>
  <si>
    <t>さたけ|よしたね</t>
  </si>
  <si>
    <t>佐竹義種</t>
  </si>
  <si>
    <t>佐竹南家当主。秋田転封に従い湯沢城主となった。常陸から土木技術者・富谷次郎左衛門を招き、湯沢大堰を開削させて城下整備・新田開発を進めた。</t>
  </si>
  <si>
    <t>佐竹義尚の子</t>
  </si>
  <si>
    <t>佐竹|義継</t>
  </si>
  <si>
    <t>さたけ|よしつぐ</t>
  </si>
  <si>
    <t>佐竹義継</t>
  </si>
  <si>
    <t>1626:芳揚軒|阿證:ほうようけん|あしょう</t>
  </si>
  <si>
    <t>佐竹義重の末子。兄・義宣の養嗣子となり、将軍秀忠に御目見する。のちに廃嫡されて秋田へ戻り出家。高野山を経て仁和寺の塔頭尊寿院を再興し、住職となった。</t>
  </si>
  <si>
    <t>佐竹義重の子、佐竹義宣の養子</t>
  </si>
  <si>
    <t>佐竹|義里</t>
  </si>
  <si>
    <t>さたけ|よしさと</t>
  </si>
  <si>
    <t>佐竹義里</t>
  </si>
  <si>
    <t>佐竹氏一門。義舜の三男。常陸太田城の南に居館を構え、佐竹南家を興して分流の祖となった。</t>
  </si>
  <si>
    <t>佐竹|義信</t>
  </si>
  <si>
    <t>佐竹義信</t>
  </si>
  <si>
    <t>佐竹|義廉</t>
  </si>
  <si>
    <t>さたけ|よしかど</t>
  </si>
  <si>
    <t>佐竹義廉</t>
  </si>
  <si>
    <t>佐竹一門。北家3代当主。義住の弟。兄の戦死後に家督を継ぎ、天神林五郎へ一字を与えた。</t>
  </si>
  <si>
    <t>佐竹義信の子</t>
  </si>
  <si>
    <t>佐竹|義斯</t>
  </si>
  <si>
    <t>さたけ|よしつな</t>
  </si>
  <si>
    <t>佐竹義斯</t>
  </si>
  <si>
    <t>佐竹北家当主。義廉の子。佐竹一門の北家を率い、宗家義宣の元服で加冠役を務めた。</t>
  </si>
  <si>
    <t>佐竹義廉の子</t>
  </si>
  <si>
    <t>佐竹|義憲</t>
  </si>
  <si>
    <t>さたけ|よしのり</t>
  </si>
  <si>
    <t>佐竹義憲</t>
  </si>
  <si>
    <t>佐竹北家当主。義斯の子。義宣の小田原参陣に従い秀吉へ拝謁。奥州南郷へ派遣され赤館城に在番し、岩城貞隆を後見した。岩城領五郡の検地を指揮し、家臣へ知行を宛行った。</t>
  </si>
  <si>
    <t>佐竹義斯の子</t>
  </si>
  <si>
    <t>佐竹義憲の子</t>
  </si>
  <si>
    <t>佐竹|政義</t>
  </si>
  <si>
    <t>さたけ|まさよし</t>
  </si>
  <si>
    <t>佐竹政義</t>
  </si>
  <si>
    <t>佐竹|義堅</t>
  </si>
  <si>
    <t>さたけ|よしかた</t>
  </si>
  <si>
    <t>佐竹義堅</t>
  </si>
  <si>
    <t>佐竹東家一門。佐竹政義の子。家臣へ知行を宛行い、官途を与えるなど、東家領内で領主権を行使した。</t>
  </si>
  <si>
    <t>佐竹政義の子</t>
  </si>
  <si>
    <t>佐竹|義喬</t>
  </si>
  <si>
    <t>さたけ|よしたか</t>
  </si>
  <si>
    <t>佐竹義喬</t>
  </si>
  <si>
    <t>佐竹東家当主。義堅の子。檜沢・高部を領した。家臣・大窪秀光を重用し、檜沢支配だけでなく家中全体の運営を任せる意向を示した。</t>
  </si>
  <si>
    <t>佐竹義堅の子</t>
  </si>
  <si>
    <t>佐竹|義久</t>
  </si>
  <si>
    <t>佐竹義久</t>
  </si>
  <si>
    <t>佐竹東家当主。義重・義宣に仕えた重臣。豊臣秀吉から本家とは別に六万石を直接安堵された。義宣の命で相馬義胤とともに石田邸へ赴き、三成救出に加わった。</t>
  </si>
  <si>
    <t>佐竹|義賢</t>
  </si>
  <si>
    <t>佐竹義賢</t>
  </si>
  <si>
    <t>佐竹東家初代。秋田移封に従い六千石を知行。雄物川西岸の原野を開田するため藩から指紙開の許可を得た。これを機に一族四代にわたる山城堰の開削事業が進められた。</t>
  </si>
  <si>
    <t>梅津|道金</t>
  </si>
  <si>
    <t>うめづ|どうきん</t>
  </si>
  <si>
    <t>梅津道金</t>
  </si>
  <si>
    <t>梅津|憲忠</t>
  </si>
  <si>
    <t>うめづ|のりただ</t>
  </si>
  <si>
    <t>梅津憲忠</t>
  </si>
  <si>
    <t>佐竹家臣。梅津政景の兄。義宣に仕え秋田転封に従い、近習出頭人として藩政の中枢を担った。大坂冬の陣で功を挙げ家老となり、仁井田堰を開削し税法を整備した。</t>
  </si>
  <si>
    <t>梅津道金の子</t>
  </si>
  <si>
    <t>梅津|政景</t>
  </si>
  <si>
    <t>うめづ|まさかげ</t>
  </si>
  <si>
    <t>梅津政景</t>
  </si>
  <si>
    <t>佐竹家臣。院内銀山奉行・惣山奉行・勘定奉行・家老兼久保田町奉行を歴任し、鉱山・林業経営や久保田城下整備、幕府・諸藩との交渉にあたった。</t>
  </si>
  <si>
    <t>江戸|忠通</t>
  </si>
  <si>
    <t>えど|ただみち</t>
  </si>
  <si>
    <t>江戸忠通</t>
  </si>
  <si>
    <t>常陸国衆。江戸氏当主。水戸城主。佐竹義篤に従い相馬氏と戦う。義篤の死後は佐竹義昭と抗争したが和睦。のちに宇都宮氏の内紛で芳賀高定への援軍派遣を義昭に働きかけた。</t>
  </si>
  <si>
    <t>江戸|通政</t>
  </si>
  <si>
    <t>えど|みちまさ</t>
  </si>
  <si>
    <t>江戸通政</t>
  </si>
  <si>
    <t>江戸|重通</t>
  </si>
  <si>
    <t>えど|しげみち</t>
  </si>
  <si>
    <t>江戸重通</t>
  </si>
  <si>
    <t>江戸氏当主。水戸城主。通政の子。大掾氏と常陸南部の支配を争い、佐竹氏と連携して北条氏に対抗。小田原征伐に参陣せず、佐竹義宣に水戸城を攻められ退去した。</t>
  </si>
  <si>
    <t>江戸通政の子</t>
  </si>
  <si>
    <t>岡本|禅哲</t>
  </si>
  <si>
    <t>おかもと|ぜんてつ</t>
  </si>
  <si>
    <t>岡本禅哲</t>
  </si>
  <si>
    <t>佐竹家臣。僧形の側近。佐竹義昭・義重に仕え、和田昭為らと奉行人として知行・諸役を処理し、周辺勢力との外交にもあたった。</t>
  </si>
  <si>
    <t>岡本|顕逸</t>
  </si>
  <si>
    <t>おかもと|けんいつ</t>
  </si>
  <si>
    <t>岡本顕逸</t>
  </si>
  <si>
    <t>佐竹家臣。岡本禅哲の子。僧形の側近。義重・義宣に仕え外交交渉を担当した。佐竹貞隆の岩城家継承に伴い随行し、側近として岩城家の政務を処理した。</t>
  </si>
  <si>
    <t>岡本禅哲の子</t>
  </si>
  <si>
    <t>岡本|宣綱</t>
  </si>
  <si>
    <t>おかもと|のぶつな</t>
  </si>
  <si>
    <t>岡本宣綱</t>
  </si>
  <si>
    <t>佐竹家臣。岡本顕逸の子。如哲と称して僧籍にあったが佐竹義宣の命で還俗して側近となった。主家の出羽転封に従い、大坂の陣にも従軍して功を立てた。晩年は再び出家した。</t>
  </si>
  <si>
    <t>岡本顕逸の子</t>
  </si>
  <si>
    <t>小田野|義正</t>
  </si>
  <si>
    <t>おだの|よしまさ</t>
  </si>
  <si>
    <t>小田野義正</t>
  </si>
  <si>
    <t>佐竹家臣。山入氏の一族。佐竹宗家と長く争った山入氏義を討ち、佐竹義舜に軍功を賞された。長年続いた山入一揆はこれにより終結した。</t>
  </si>
  <si>
    <t>小貫|頼久</t>
  </si>
  <si>
    <t>おぬき|よりひさ</t>
  </si>
  <si>
    <t>小貫頼久</t>
  </si>
  <si>
    <t>佐竹家臣。義重・義宣の側近。上杉・武田・岩城・蘆名氏への使者を務めた。義宣の知行割では奉行人として知行配分を処理し、秋田転封時には領国引渡しの代表となった。</t>
  </si>
  <si>
    <t>小野崎|従通</t>
  </si>
  <si>
    <t>おのざき|つぐみち</t>
  </si>
  <si>
    <t>小野崎従通</t>
  </si>
  <si>
    <t>佐竹→伊達。別名：小野崎昭通、小野崎照通</t>
  </si>
  <si>
    <t>小野崎|昭通</t>
  </si>
  <si>
    <t>おのざき|あきみち</t>
  </si>
  <si>
    <t>小野崎昭通</t>
  </si>
  <si>
    <t>小野崎従通の子</t>
  </si>
  <si>
    <t>神生|通朝</t>
  </si>
  <si>
    <t>かのう|みちとも</t>
  </si>
  <si>
    <t>神生通朝</t>
  </si>
  <si>
    <t>江戸家臣。神生館主。家老。江戸通澄との対立から神生の乱が起こった。通澄の襲撃を受けて大部の本拠へ戻り反攻したが敗れ、額田城の小野崎照通を頼って落ち延びた。</t>
  </si>
  <si>
    <t>車|斯忠</t>
  </si>
  <si>
    <t>くるま|つなただ</t>
  </si>
  <si>
    <t>車斯忠</t>
  </si>
  <si>
    <t>佐竹家臣。赤館城代。佐竹義重に仕え、蒲生氏郷や上杉景勝の客将を経て常陸へ戻った。佐竹氏の秋田移封に反対し、水戸城奪回を企てたが失敗して捕らえられ、処刑された。</t>
  </si>
  <si>
    <t>渋江|政光</t>
  </si>
  <si>
    <t>しぶえ|まさみつ</t>
  </si>
  <si>
    <t>渋江政光</t>
  </si>
  <si>
    <t>佐竹家臣。義宣の秋田転封後、第一家老として検地や農政を進め、渋江田法を実施。大坂冬の陣の今福の戦いで義宣をかばい、討死した。</t>
  </si>
  <si>
    <t>大掾|貞国</t>
  </si>
  <si>
    <t>だいじょう|さだくに</t>
  </si>
  <si>
    <t>大掾貞国</t>
  </si>
  <si>
    <t>常陸大掾氏当主。府中城主。佐竹義昭が弟・昌幹を貞国の養子として家督を継がせた。義昭没後に昌幹が追放され、貞国は当主へ復帰して佐竹氏らと手這坂で小田氏治と戦った。</t>
  </si>
  <si>
    <t>戸村|義広</t>
  </si>
  <si>
    <t>とむら|よしひろ</t>
  </si>
  <si>
    <t>戸村義広</t>
  </si>
  <si>
    <t>戸村|義和</t>
  </si>
  <si>
    <t>とむら|よしかず</t>
  </si>
  <si>
    <t>戸村義和</t>
  </si>
  <si>
    <t>佐竹家臣。戸村義広の子。朝鮮出兵に際して義宣に従い肥前名護屋へ出陣した。六月十五日に佐竹軍の渡海部隊として熊川城へ赴いたが、陣中で病を得て戦病死した。</t>
  </si>
  <si>
    <t>戸村義広の子</t>
  </si>
  <si>
    <t>戸村|義国</t>
  </si>
  <si>
    <t>とむら|よしくに</t>
  </si>
  <si>
    <t>戸村義国</t>
  </si>
  <si>
    <t>佐竹家臣。戸村氏当主。義宣に従って常陸から秋田へ移り、大坂冬の陣では敵将を討ち功を挙げた。のちに藩主・義隆の家老として藩政を処理した。</t>
  </si>
  <si>
    <t>戸村義和の子</t>
  </si>
  <si>
    <t>長倉|義重</t>
  </si>
  <si>
    <t>ながくら|よししげ</t>
  </si>
  <si>
    <t>長倉義重</t>
  </si>
  <si>
    <t>佐竹一門。長倉氏当主。那珂郡長倉を本拠とした。家臣・岩堀信濃守の戦功を賞するなど、領主として家中を統率した。</t>
  </si>
  <si>
    <t>根本|里行</t>
  </si>
  <si>
    <t>ねもと|さとゆき</t>
  </si>
  <si>
    <t>根本里行</t>
  </si>
  <si>
    <t>佐竹家臣。部垂城代。那須氏との大山田城の戦いで功を挙げた。佐竹貞隆の岩城氏入嗣に随行して付家老となり、佐藤貞信らと岩城家の政務を処理した。</t>
  </si>
  <si>
    <t>馬場|篤親</t>
  </si>
  <si>
    <t>ばば|あつちか</t>
  </si>
  <si>
    <t>馬場篤親</t>
  </si>
  <si>
    <t>室町幕府奉公衆。美濃佐竹氏の出身。足利義晴の命で京と常陸を往還し、幕府と佐竹氏の取次を務めた。のちに常陸へ定住し、武田・北条氏との外交にもあたった。</t>
  </si>
  <si>
    <t>足利将軍家→1537佐竹</t>
  </si>
  <si>
    <t>馬場|政直</t>
  </si>
  <si>
    <t>ばば|まさなお</t>
  </si>
  <si>
    <t>馬場政直</t>
  </si>
  <si>
    <t>佐竹家臣。北酒出氏の一族。義宣の元服で神馬献上役を務め、祝儀では佐竹三家に次ぐ席を占めた。佐竹氏の秋田転封後、水戸城奪回を企てたとして捕らえられ処刑された。</t>
  </si>
  <si>
    <t>馬場篤親の子</t>
  </si>
  <si>
    <t>人見|藤道</t>
  </si>
  <si>
    <t>ひとみ|ふじみち</t>
  </si>
  <si>
    <t>人見藤道</t>
  </si>
  <si>
    <t>佐竹家臣。義宣の奉行人。小貫頼久・和田昭為とともに文禄期の領内知行割を進め、単独でも知行宛行を執行した。</t>
  </si>
  <si>
    <t>真壁|久幹</t>
  </si>
  <si>
    <t>まかべ|ひさもと</t>
  </si>
  <si>
    <t>真壁久幹</t>
  </si>
  <si>
    <t>常陸真壁氏当主。佐竹氏と結び、手這坂では鉄砲を用いて小田氏治を破り小田城攻略に貢献。沼尻合戦にも鉄砲二百挺を率いて参陣し、北条氏ら大勢力の間で真壁領を守った。</t>
  </si>
  <si>
    <t>真壁|氏幹</t>
  </si>
  <si>
    <t>まかべ|うじもと</t>
  </si>
  <si>
    <t>真壁氏幹</t>
  </si>
  <si>
    <t>常陸真壁城主。久幹の子。豊臣政権下で佐竹氏に従い、肥前名護屋へ出陣して朝鮮へ渡海した。この頃の真壁城には能舞台・茶室・池を備えた庭園も営まれた。</t>
  </si>
  <si>
    <t>真壁久幹の子</t>
  </si>
  <si>
    <t>真壁|義幹</t>
  </si>
  <si>
    <t>まかべ|よしもと</t>
  </si>
  <si>
    <t>真壁義幹</t>
  </si>
  <si>
    <t>柿岡城主。佐竹義昭から一字を受け義幹と名乗った。手這坂合戦では久幹・氏幹らと真壁勢として出陣し、小田氏治軍を破った。</t>
  </si>
  <si>
    <t>茂木|治良</t>
  </si>
  <si>
    <t>もてぎ|はるよし</t>
  </si>
  <si>
    <t>茂木治良</t>
  </si>
  <si>
    <t>下野の国衆。茂木氏当主。戦国末期に佐竹氏へ属し、家臣配置の変更で常陸小川城へ移った。関ヶ原後は佐竹義宣の出羽転封に従い、秋田へ移った。</t>
  </si>
  <si>
    <t>和田|昭為</t>
  </si>
  <si>
    <t>わだ|あきため</t>
  </si>
  <si>
    <t>和田昭為</t>
  </si>
  <si>
    <t>佐竹家臣。義昭・義重・義宣の３代に渡って仕え、財政・外交面で活躍し、軍事指南役も務めた。讒訴を受けて落ち延びたが、白河結城当主・義親を捕縛し功をもって帰参した。</t>
  </si>
  <si>
    <t>佐竹→1571白河→1575佐竹</t>
  </si>
  <si>
    <t>里見|義尭</t>
  </si>
  <si>
    <t>さとみ|よしたか</t>
  </si>
  <si>
    <t>里見義尭</t>
  </si>
  <si>
    <t>房総里見氏当主。義豊を滅ぼして家督を掌握し、久留里城を本拠に勢力を拡大。北条氏康に攻められると正木時茂を通じて上杉謙信に出兵を求め、房越同盟を結んで対抗した。</t>
  </si>
  <si>
    <t>里見実尭の子。別名：里見義堯</t>
  </si>
  <si>
    <t>里見|義舜</t>
  </si>
  <si>
    <t>さとみ|よしきよ</t>
  </si>
  <si>
    <t>里見義舜</t>
  </si>
  <si>
    <t>daimyo:0|義弘:0|よしひろ</t>
  </si>
  <si>
    <t>里見義尭の子。安房・上総を領して北条氏と争い、国府台で大敗した。のちに勢力を立て直して三船山で北条軍を破る。父の死後も抗争を続け、最終的に北条氏政と和睦した。</t>
  </si>
  <si>
    <t>里見氏６代当主。</t>
  </si>
  <si>
    <t>里見義尭の子。別名：里見義弘</t>
  </si>
  <si>
    <t>里見|義重</t>
  </si>
  <si>
    <t>さとみ|よししげ</t>
  </si>
  <si>
    <t>里見義重</t>
  </si>
  <si>
    <t>里見氏７代当主。義弘の子。幼名梅王丸。父・義弘の没後、叔父・義頼らとの家督争いに敗北し出家した。のちに還俗して義重と名乗り、義頼の子・義康を補佐した。</t>
  </si>
  <si>
    <t>里見義舜の子</t>
  </si>
  <si>
    <t>薦野|頼俊</t>
  </si>
  <si>
    <t>こもり|よりとし</t>
  </si>
  <si>
    <t>薦野頼俊</t>
  </si>
  <si>
    <t>里見家臣。里見義弘の子。母方祖父・薦野時盛の名跡を継いで、安房明星山城主となる。一門衆として２千５百石を領した。主家改易後、水戸徳川家に仕えた。</t>
  </si>
  <si>
    <t>里見|義頼</t>
  </si>
  <si>
    <t>さとみ|よしより</t>
  </si>
  <si>
    <t>里見義頼</t>
  </si>
  <si>
    <t>里見氏当主。岡本城主。義弘の死後、梅王丸との家督争いで久留里・佐貫城などを攻略し、西上総を掌握。続いて正木憲時の金山城などを攻め、長狭郡を制圧した。</t>
  </si>
  <si>
    <t>里見義尭の子</t>
  </si>
  <si>
    <t>里見|義康</t>
  </si>
  <si>
    <t>さとみ|よしやす</t>
  </si>
  <si>
    <t>里見義康</t>
  </si>
  <si>
    <t>里見氏当主。小田原征伐で三浦へ出兵したが、独自の禁制発給で惣無事令違反を問われ上総を没収された。館山に移り城下町を整備。関ヶ原では東軍に属して加増された。</t>
  </si>
  <si>
    <t>里見義頼の子</t>
  </si>
  <si>
    <t>里見|忠義</t>
  </si>
  <si>
    <t>さとみ|ただよし</t>
  </si>
  <si>
    <t>里見忠義</t>
  </si>
  <si>
    <t>里見義康の子。父の死後に館山藩主となり、大久保忠隣の孫娘を妻とした。忠隣の失脚に連座して安房を没収され、伯耆倉吉へ移された。</t>
  </si>
  <si>
    <t>里見義康の子。里見→徳川</t>
  </si>
  <si>
    <t>秋元|義久</t>
  </si>
  <si>
    <t>あきもと|よしひさ</t>
  </si>
  <si>
    <t>秋元義久</t>
  </si>
  <si>
    <t>安西|実元</t>
  </si>
  <si>
    <t>あんざい|さねもと</t>
  </si>
  <si>
    <t>安西実元</t>
  </si>
  <si>
    <t>里見家臣。蛇喰城主。第二次国府台合戦で主君・義弘に従い北条氏と争った。敗走する義弘に自分の馬を差し出して逃がし、自身は敵陣に斬り込んで討死した。</t>
  </si>
  <si>
    <t>安西|勝貞</t>
  </si>
  <si>
    <t>あんざい|かつさだ</t>
  </si>
  <si>
    <t>安西勝貞</t>
  </si>
  <si>
    <t>安西|清勝</t>
  </si>
  <si>
    <t>あんざい|きよかつ</t>
  </si>
  <si>
    <t>安西清勝</t>
  </si>
  <si>
    <t>安西勝貞の子</t>
  </si>
  <si>
    <t>板倉|昌察</t>
  </si>
  <si>
    <t>いたくら|まさあき</t>
  </si>
  <si>
    <t>板倉昌察</t>
  </si>
  <si>
    <t>里見家臣。牛洗斎。地方奉行。上総の指出調査を実施し、義康没後は家老として幼主・忠義を補佐した。安房神社再建では山守へ材木調達を命じた。</t>
  </si>
  <si>
    <t>岡本|随縁斎</t>
  </si>
  <si>
    <t>おかもと|ずいえんさい</t>
  </si>
  <si>
    <t>岡本随縁斎</t>
  </si>
  <si>
    <t>里見家臣。安房岡本城主。里見義弘が佐貫城から岡本城へ移る際に城を譲り、自らは房州仙台へ移って新たな居城を構えた。</t>
  </si>
  <si>
    <t>岡本|頼元</t>
  </si>
  <si>
    <t>おかもと|よりもと</t>
  </si>
  <si>
    <t>岡本頼元</t>
  </si>
  <si>
    <t>里見家臣。岡本随縁斎の子。伊豆三崎沖の船戦で敵の大船へ乗り移って奪取し、味方の船印を掲げて敵陣を乱した。亀山城攻めでは討手を率い、本吉三郎兵衛を自ら討ち取った。</t>
  </si>
  <si>
    <t>岡本随縁斎の子</t>
  </si>
  <si>
    <t>加藤|信景</t>
  </si>
  <si>
    <t>かとう|のぶかげ</t>
  </si>
  <si>
    <t>加藤信景</t>
  </si>
  <si>
    <t>里見家臣。主君・里見義弘の没後、梅王丸の後見として佐貫城に入り安房の里見義頼と対立した。1580年に義頼の攻撃を受け降伏し、以降は梅王丸の後の佐貫城代を務めた。</t>
  </si>
  <si>
    <t>里見家臣。主君・里見義弘の没後、梅王丸の後見として佐貫城に入り、安房の里見義頼と対立。義頼の攻撃を受けて降伏し、以降は梅王丸の後の佐貫城代を務めた。</t>
  </si>
  <si>
    <t>加藤|弘景</t>
  </si>
  <si>
    <t>かとう|ひろかげ</t>
  </si>
  <si>
    <t>加藤弘景</t>
  </si>
  <si>
    <t>里見家臣。信景の子。主君・里見義弘の没後、父・信景は梅王丸の後見として佐貫城に入り、安房の里見義頼と対立した。義頼に降伏して以降は父とともに佐貫城を守備した。</t>
  </si>
  <si>
    <t>里見家臣。信景の子。主君・里見義弘の没後、父信景は梅王丸の後見として佐貫城に入り、安房の里見義頼と対立した。義頼に降伏して以降は父とともに佐貫城を守備した。</t>
  </si>
  <si>
    <t>加藤信景の子</t>
  </si>
  <si>
    <t>土岐|為頼</t>
  </si>
  <si>
    <t>とき|ためより</t>
  </si>
  <si>
    <t>土岐為頼</t>
  </si>
  <si>
    <t>上総万喜城主。里見・正木氏らと抗争しながら夷隅を支配した。海雄寺を城下へ移して菩提寺とし、僧慧鑑を招いて開山した。第二次国府台合戦後は北条氏の勢力下に入った。</t>
  </si>
  <si>
    <t>里見→北条</t>
  </si>
  <si>
    <t>土岐|頼春</t>
  </si>
  <si>
    <t>とき|よりはる</t>
  </si>
  <si>
    <t>土岐頼春</t>
  </si>
  <si>
    <t>房総土岐氏当主。万喜城主。為頼の子。父の死後に家督を継ぎ、北条氏と結んで里見義康と争った。小田原攻めでは義康と戦って敗れた。</t>
  </si>
  <si>
    <t>土岐為頼の子</t>
  </si>
  <si>
    <t>堀江|頼忠</t>
  </si>
  <si>
    <t>ほりえ|よりただ</t>
  </si>
  <si>
    <t>堀江頼忠</t>
  </si>
  <si>
    <t>里見家臣。家老。義康・忠義二代に仕え、幼い忠義を一門・重臣らと補佐して家政を処理した。里見氏改易後も忠義に従い伯耆倉吉へ移った。</t>
  </si>
  <si>
    <t>正木|時綱</t>
  </si>
  <si>
    <t>まさき|ときつな</t>
  </si>
  <si>
    <t>正木時綱</t>
  </si>
  <si>
    <t>別名：正木通綱</t>
  </si>
  <si>
    <t>正木|時茂</t>
  </si>
  <si>
    <t>まさき|ときしげ</t>
  </si>
  <si>
    <t>正木時茂</t>
  </si>
  <si>
    <t>里見家臣。大多喜城主。正木時綱の子。里見義尭を助けて義豊を滅ぼし、国府台の戦いにも出陣した。東上総へ勢力を広げ、里見氏を代表して上杉謙信らと交渉した。</t>
  </si>
  <si>
    <t>正木時綱の子</t>
  </si>
  <si>
    <t>正木|信茂</t>
  </si>
  <si>
    <t>まさき|のぶしげ</t>
  </si>
  <si>
    <t>正木信茂</t>
  </si>
  <si>
    <t>里見家臣。大多喜城主。正木時茂の跡を継ぎ上総正木氏を率いる。里見義弘に従って第二次国府台合戦へ出陣し、北条氏康らと交戦。里見方が大敗する中で討死した。</t>
  </si>
  <si>
    <t>正木時茂の子</t>
  </si>
  <si>
    <t>正木|時忠</t>
  </si>
  <si>
    <t>まさき|ときただ</t>
  </si>
  <si>
    <t>正木時忠</t>
  </si>
  <si>
    <t>勝浦城主。東上総へ進出して勝浦を本拠とし、九十九里から海上・香取へ勢力を伸ばして小見川城を攻略。第二次国府台合戦後は里見氏を離れ、子を人質に北条氏へ属した。</t>
  </si>
  <si>
    <t>正木時綱の子。里見→1564北条→1573里見</t>
  </si>
  <si>
    <t>正木|時通</t>
  </si>
  <si>
    <t>まさき|ときみち</t>
  </si>
  <si>
    <t>正木時通</t>
  </si>
  <si>
    <t>勝浦正木氏一門。正木時忠の嫡子。里見氏から離反した父に従い一宮城を攻略した。観明寺に制札を掲げ、狼藉・喧嘩口論を禁じて領内の治安維持を図った。</t>
  </si>
  <si>
    <t>正木時忠の子。里見→1564北条→1573里見</t>
  </si>
  <si>
    <t>正木|頼忠</t>
  </si>
  <si>
    <t>まさき|よりただ</t>
  </si>
  <si>
    <t>正木頼忠</t>
  </si>
  <si>
    <t>里見家臣。上総勝浦城主。時忠の子。里見氏に仕える一方、後北条氏へ子を人質に出して両氏の間を調整した。里見氏改易後は紀伊へ移った。</t>
  </si>
  <si>
    <t>正木時忠の子、正木時通の養子</t>
  </si>
  <si>
    <t>正木|為春</t>
  </si>
  <si>
    <t>まさき|ためはる</t>
  </si>
  <si>
    <t>正木為春</t>
  </si>
  <si>
    <t>紀州徳川家臣。正木頼忠の次男。家康に仕え、妹のお万の方が生んだ徳川頼宣の守役を務め紀州藩家老となった。和歌・連歌・仏学にも通じ、仮名草子「あだ物語」を著した。</t>
  </si>
  <si>
    <t>正木頼忠の子</t>
  </si>
  <si>
    <t>正木|弘季</t>
  </si>
  <si>
    <t>まさき|ひろすえ</t>
  </si>
  <si>
    <t>正木弘季</t>
  </si>
  <si>
    <t>正木|憲時</t>
  </si>
  <si>
    <t>まさき|のりとき</t>
  </si>
  <si>
    <t>正木憲時</t>
  </si>
  <si>
    <t>里見家臣。大多喜城主。正木時茂の跡を継いだ。里見義弘の死後、家督を継いだ義頼と対立して挙兵したが敗れ、家臣に殺害された。</t>
  </si>
  <si>
    <t>正木弘季の子、正木時茂の嗣子</t>
  </si>
  <si>
    <t>神子上|吉明</t>
  </si>
  <si>
    <t>みこがみ|よしあき</t>
  </si>
  <si>
    <t>神子上吉明</t>
  </si>
  <si>
    <t>1593:小野|忠明:おの|ただあき</t>
  </si>
  <si>
    <t>里見家臣。伊藤一刀斎に師事して一刀流の道統を継ぎ、小野派一刀流を開いた。のちに徳川家康に召し抱えられ、秀忠の剣術師範を務めた。</t>
  </si>
  <si>
    <t>別名：神子上典膳、小野忠明</t>
  </si>
  <si>
    <t>小野|忠常</t>
  </si>
  <si>
    <t>おの|ただつね</t>
  </si>
  <si>
    <t>小野忠常</t>
  </si>
  <si>
    <t>剣術家。小野忠明の子。父から小野派一刀流を継ぎ、徳川家光に仕えた。御書院番を務め、組太刀を二十五本増補。打太刀に鬼小手を用いる稽古法を採り入れた。</t>
  </si>
  <si>
    <t>神子上吉明の子</t>
  </si>
  <si>
    <t>真里谷|信勝</t>
  </si>
  <si>
    <t>まりやつ|のぶかつ</t>
  </si>
  <si>
    <t>真里谷信勝</t>
  </si>
  <si>
    <t>真里谷|信清</t>
  </si>
  <si>
    <t>まりやつ|のぶきよ</t>
  </si>
  <si>
    <t>真里谷信清</t>
  </si>
  <si>
    <t>1524:0|恕鑑:0|じょかん</t>
  </si>
  <si>
    <t>真里谷武田氏当主。信勝の子。里見氏の内乱では義豊を支え、信隆が義堯方につく中も義豊方を援助。没後は信応と信隆が家督を争い真里谷氏の内紛へ発展した。</t>
  </si>
  <si>
    <t>真里谷信勝の子。別名：真里谷恕鑑</t>
  </si>
  <si>
    <t>真里谷|信隆</t>
  </si>
  <si>
    <t>まりやつ|のぶたか</t>
  </si>
  <si>
    <t>真里谷信隆</t>
  </si>
  <si>
    <t>上総の国衆。真里谷武田氏当主。父・信清の死後弟・信応と家督を争った。北条氏綱を頼ったが義明らに敗れ降伏した。国府台合戦で義明が戦死した後、信隆は当主に復帰した。</t>
  </si>
  <si>
    <t>真里谷信清の子</t>
  </si>
  <si>
    <t>真里谷|信政</t>
  </si>
  <si>
    <t>まりやつ|のぶまさ</t>
  </si>
  <si>
    <t>真里谷信政</t>
  </si>
  <si>
    <t>上総国衆。椎津城主。里見氏の攻撃を受けて戦い、椎津城で敗死した。</t>
  </si>
  <si>
    <t>真里谷信隆の子</t>
  </si>
  <si>
    <t>真里谷|信応</t>
  </si>
  <si>
    <t>真里谷信応</t>
  </si>
  <si>
    <t>上総の国衆。真里谷武田氏当主。父・信清の死後、兄・信隆と家督を争い、小弓公方足利義明の支援で優位に立った。第一次国府台合戦に参陣したが、義明の戦死後は失脚した。</t>
  </si>
  <si>
    <t>真里谷|信高</t>
  </si>
  <si>
    <t>真里谷信高</t>
  </si>
  <si>
    <t>真里谷氏当主。信応の子。里見氏に属したのちに北条氏に従い、小田原征伐では真里谷城主として北条方に動員された。敗戦後は徳川勢に降伏し、下野の那須氏を頼った。</t>
  </si>
  <si>
    <t>真里谷信応の子、真里谷信政の養子。里見→北条→那須</t>
  </si>
  <si>
    <t>真里谷|信経</t>
  </si>
  <si>
    <t>まりやつ|のぶつね</t>
  </si>
  <si>
    <t>真里谷信経</t>
  </si>
  <si>
    <t>真里谷信高の子。里見→北条→那須</t>
  </si>
  <si>
    <t>真里谷|信保</t>
  </si>
  <si>
    <t>まりやつ|のぶやす</t>
  </si>
  <si>
    <t>真里谷信保</t>
  </si>
  <si>
    <t>上総武田氏一門。小弓公方足利義明とともに北条氏の材木調達を仲介し、峰上郷から佐貫市場浦への搬出を進めた。峰上周辺の神社へ鰐口を奉納した。</t>
  </si>
  <si>
    <t>真里谷信勝の子。別名：真里谷信秋、真里谷全方</t>
  </si>
  <si>
    <t>真田|頼昌</t>
  </si>
  <si>
    <t>さなだ|よりまさ</t>
  </si>
  <si>
    <t>真田頼昌</t>
  </si>
  <si>
    <t>真田|幸綱</t>
  </si>
  <si>
    <t>さなだ|ゆきつな</t>
  </si>
  <si>
    <t>真田幸綱</t>
  </si>
  <si>
    <t>1562:0|幸隆:0|こうりゅう</t>
  </si>
  <si>
    <t>信濃真田氏当主。武田信玄に仕え、武田軍が前年に敗退した砥石城を独力で攻略して信任を得て、失っていた真田地方の本領を回復。真田家の菩提寺として長谷寺も創建した。</t>
  </si>
  <si>
    <t>真田頼昌の子。別名：真田幸隆</t>
  </si>
  <si>
    <t>真田|信綱</t>
  </si>
  <si>
    <t>さなだ|のぶつな</t>
  </si>
  <si>
    <t>真田信綱</t>
  </si>
  <si>
    <t>武田家臣。幸隆の長男。父とともに第四次川中島へ出陣し、父の死後に家督を継いだ。勝頼に従って長篠で戦うが弟・昌輝とともに討死し、真田家は弟・昌幸が継いだ。</t>
  </si>
  <si>
    <t>真田幸綱の子</t>
  </si>
  <si>
    <t>真田|昌輝</t>
  </si>
  <si>
    <t>さなだ|まさてる</t>
  </si>
  <si>
    <t>真田昌輝</t>
  </si>
  <si>
    <t>武田家臣。信玄に仕えて小県郡・吾妻郡の領地経営に参画し、小田原城攻めでは後北条方を攻めて戦功を挙げた。信玄没後も勝頼に従い、長篠で兄・信綱とともに討死した。</t>
  </si>
  <si>
    <t>武藤|喜兵衛</t>
  </si>
  <si>
    <t>むとう|きへえ</t>
  </si>
  <si>
    <t>武藤喜兵衛</t>
  </si>
  <si>
    <t>1576:真田|昌幸:さなだ|まさゆき</t>
  </si>
  <si>
    <t>武田家臣。上田城を築き、沼田領の引き渡しを拒んで第一次上田合戦で徳川軍を撃退。関ヶ原で西軍に属し、第二次上田合戦で秀忠軍を足止めした。敗戦後は九度山へ流された。</t>
  </si>
  <si>
    <t>表裏比興|謀将</t>
  </si>
  <si>
    <t>真田幸綱の子。別名：真田昌幸</t>
  </si>
  <si>
    <t>sanada_masayuki.webp|1576:sanada_masayuki2.webp</t>
  </si>
  <si>
    <t>真田|信幸</t>
  </si>
  <si>
    <t>さなだ|のぶゆき</t>
  </si>
  <si>
    <t>真田信幸</t>
  </si>
  <si>
    <t>1601:0|信之:0|のぶゆき</t>
  </si>
  <si>
    <t>真田氏当主。関ヶ原では昌幸・信繁と分かれて東軍に属し、戦後は上田・沼田九万五千石を領した。沼田で検地と城下整備を進め、のちに松代十万石へ転封された。</t>
  </si>
  <si>
    <t>赤備え</t>
  </si>
  <si>
    <t>武藤喜兵衛の子。別名：真田信之。武田→真田</t>
  </si>
  <si>
    <t>真田|信吉</t>
  </si>
  <si>
    <t>さなだ|のぶよし</t>
  </si>
  <si>
    <t>真田信吉</t>
  </si>
  <si>
    <t>真田家臣。信之の長男。大坂の陣では病身の父に代わり弟の信政と出陣し、豊臣方と戦った。のちに父から沼田城を譲られ二代城主となり領内を治め、城鐘を鋳造した。</t>
  </si>
  <si>
    <t>真田信幸の子・家督</t>
  </si>
  <si>
    <t>真田|信政</t>
  </si>
  <si>
    <t>さなだ|のぶまさ</t>
  </si>
  <si>
    <t>真田信政</t>
  </si>
  <si>
    <t>真田信之の次男。大坂冬の陣では兄・信吉と徳川方で出陣。沼田城主となって領内を検地し、馬喰町など三町を新設した。四か村用水も開削し、信之の隠居後に松代藩を継いだ。</t>
  </si>
  <si>
    <t>真田|信繁</t>
  </si>
  <si>
    <t>さなだ|のぶしげ</t>
  </si>
  <si>
    <t>真田信繁</t>
  </si>
  <si>
    <t>1614:0|幸村:0|ゆきむら</t>
  </si>
  <si>
    <t>真田氏一門。関ヶ原では西軍に属し、敗戦後は九度山へ配流。大坂冬の陣では豊臣方として真田丸を築き徳川軍を撃退した。夏の陣では天王寺口で家康本陣へ突撃し討死した。</t>
  </si>
  <si>
    <t>赤備え|猛将</t>
  </si>
  <si>
    <t>武藤喜兵衛の子。武田→真田。別名：真田幸村</t>
  </si>
  <si>
    <t>真田|幸昌</t>
  </si>
  <si>
    <t>さなだ|ゆきまさ</t>
  </si>
  <si>
    <t>真田幸昌</t>
  </si>
  <si>
    <t>真田信繁の子。父と大坂城へ入り、冬・夏の陣で豊臣方として戦った。夏の陣で父・信繁を失い、父の遺言に従って城へ戻り、落城する大坂城で豊臣秀頼に殉じ自害した。</t>
  </si>
  <si>
    <t>真田信繁の子</t>
  </si>
  <si>
    <t>真田|信勝</t>
  </si>
  <si>
    <t>さなだ|のぶかつ</t>
  </si>
  <si>
    <t>真田信勝</t>
  </si>
  <si>
    <t>真田昌幸の子。徳川家に仕え、大番衆を務めた。徳川秀忠の上洛では先陣の大番衆に加わり、幕臣として供奉した。妻は牧野康成の娘。</t>
  </si>
  <si>
    <t>武藤喜兵衛の子。武田→真田</t>
  </si>
  <si>
    <t>真田|信尹</t>
  </si>
  <si>
    <t>さなだ|のぶただ</t>
  </si>
  <si>
    <t>真田信尹</t>
  </si>
  <si>
    <t>真田幸綱の子。武田信玄・勝頼に仕え、軍事と外交を担当した。武田氏滅亡後は北条氏を経て徳川家康に属し、小田原征伐へ従軍。旗本として真田分家の祖となった。</t>
  </si>
  <si>
    <t>矢沢|頼綱</t>
  </si>
  <si>
    <t>やざわ|よりつな</t>
  </si>
  <si>
    <t>矢沢頼綱</t>
  </si>
  <si>
    <t>真田家臣。吾妻攻略で働き岩櫃城代を務め、昌幸とともに沼田城へ入った。北条氏の攻撃を五度にわたり撃退し、沼田在番の功で海野領千貫を与えられた。</t>
  </si>
  <si>
    <t>真田頼昌の子</t>
  </si>
  <si>
    <t>矢沢|頼康</t>
  </si>
  <si>
    <t>やざわ|よりやす</t>
  </si>
  <si>
    <t>矢沢頼康</t>
  </si>
  <si>
    <t>真田家臣。矢沢頼綱の嫡男。第一次上田合戦では矢沢城を守り徳川勢と戦った。父の跡を継いで信之に仕え、上田藩・松代藩で家政を処理した。</t>
  </si>
  <si>
    <t>矢沢頼綱の子</t>
  </si>
  <si>
    <t>常田|隆永</t>
  </si>
  <si>
    <t>ときだ|たかなが</t>
  </si>
  <si>
    <t>常田隆永</t>
  </si>
  <si>
    <t>武田家臣。真田幸隆の弟。常田氏を継ぎ、信玄の上野侵攻に従う。長野原城攻略後は城将となって斎藤氏に備え、反攻を受けた長野原合戦では城外に出て迎撃した。</t>
  </si>
  <si>
    <t>真田頼昌の子。真田→武田</t>
  </si>
  <si>
    <t>石合|道重</t>
  </si>
  <si>
    <t>いしあい|みちしげ</t>
  </si>
  <si>
    <t>石合道重</t>
  </si>
  <si>
    <t>別名：長窪道重</t>
  </si>
  <si>
    <t>石合|道相</t>
  </si>
  <si>
    <t>いしあい|みちすけ</t>
  </si>
  <si>
    <t>石合道相</t>
  </si>
  <si>
    <t>石合道重の子</t>
  </si>
  <si>
    <t>石合|道定</t>
  </si>
  <si>
    <t>いしあい|みちさだ</t>
  </si>
  <si>
    <t>石合道定</t>
  </si>
  <si>
    <t>信濃国衆。長窪の問屋。大坂城に籠る真田信繁・大助父子を見舞い、信繁から籠城の覚悟を告げられた。のちにも問屋として江戸商人との材木取引を扱った。</t>
  </si>
  <si>
    <t>石合道相の子</t>
  </si>
  <si>
    <t>河原|綱家</t>
  </si>
  <si>
    <t>かわはら|つないえ</t>
  </si>
  <si>
    <t>河原綱家</t>
  </si>
  <si>
    <t>真田家臣。昌幸に仕え、武田氏滅亡後の甲信争奪で戦功を挙げて甲斐に所領を得た。商人統制にもあたり、小田原攻め・奥羽平定の功で窪林二十貫文を加増された。</t>
  </si>
  <si>
    <t>出浦|昌相</t>
  </si>
  <si>
    <t>いでうら|まさすけ</t>
  </si>
  <si>
    <t>出浦昌相</t>
  </si>
  <si>
    <t>信濃国衆。村上・武田氏を経て真田昌幸に仕えた。信之の代には沼田・吾妻の検断権を与えられ、領内の訴訟を裁いた。凶作時の年貢収納も任されて領国統治を支えた。</t>
  </si>
  <si>
    <t>武田→真田</t>
  </si>
  <si>
    <t>鈴木|重則</t>
  </si>
  <si>
    <t>すずき|しげのり</t>
  </si>
  <si>
    <t>鈴木重則</t>
  </si>
  <si>
    <t>真田昌幸家臣。上野名胡桃城代。北条方に名胡桃城を奪われると責任を負って自刃した。この事件は秀吉による小田原攻めの契機となった。</t>
  </si>
  <si>
    <t>鈴木|忠重</t>
  </si>
  <si>
    <t>すずき|ただしげ</t>
  </si>
  <si>
    <t>鈴木忠重</t>
  </si>
  <si>
    <t>真田家臣。真田信之の重臣。真田信政から在京の小野円子への使者を任された。信之の死後、法泉寺で殉死した。</t>
  </si>
  <si>
    <t>鈴木重則の子。武田→真田</t>
  </si>
  <si>
    <t>高梨|内記</t>
  </si>
  <si>
    <t>たかなし|ないき</t>
  </si>
  <si>
    <t>高梨内記</t>
  </si>
  <si>
    <t>真田家臣。関ヶ原後に昌幸・信繁の九度山配流へ同行した。昌幸の没後に多くの家臣が上田へ戻る中でも信繁のもとに残り、青柳清庵・三井豊前とともに大坂入城まで従った。</t>
  </si>
  <si>
    <t>高梨政頼の子</t>
  </si>
  <si>
    <t>堀田|興重</t>
  </si>
  <si>
    <t>ほった|おきしげ</t>
  </si>
  <si>
    <t>堀田興重</t>
  </si>
  <si>
    <t>真田家臣。大坂の陣では上田領を出奔し、真田信繁のもとへ駆けつけて大坂城に入り、大坂方に加わった。夏の陣でも信繁とともに戦い、最期まで従って討死した。</t>
  </si>
  <si>
    <t>堀田作兵衛。武田→真田</t>
  </si>
  <si>
    <t>佐野|秀綱</t>
  </si>
  <si>
    <t>さの|ひでつな</t>
  </si>
  <si>
    <t>佐野秀綱</t>
  </si>
  <si>
    <t>下野国衆。佐野氏当主。十二条の家訓を定め、母への孝順・奉公・質素を命じ、裁判・処罰や浪費・寄合いにも細かな規定を置いた。天命村に観音寺を建立した。</t>
  </si>
  <si>
    <t>佐野|泰綱</t>
  </si>
  <si>
    <t>さの|やすつな</t>
  </si>
  <si>
    <t>佐野泰綱</t>
  </si>
  <si>
    <t>佐野氏25代当主。連歌師宗長を館に招き、越前守らと連歌を催して上方文化に親しんだ。晩年に赤見城を支配下へ置き、唐沢山城の支城として足利長尾氏への備えを固めた。</t>
  </si>
  <si>
    <t>佐野秀綱の子</t>
  </si>
  <si>
    <t>佐野|豊綱</t>
  </si>
  <si>
    <t>さの|とよつな</t>
  </si>
  <si>
    <t>佐野豊綱</t>
  </si>
  <si>
    <t>佐野氏当主。泰綱の子。唐沢山城主。長尾景虎方として多功城へ攻め入ったが、多功長朝に討ち取られた。死後、家督は子・昌綱が継いだ。</t>
  </si>
  <si>
    <t>佐野泰綱の子</t>
  </si>
  <si>
    <t>佐野|昌綱</t>
  </si>
  <si>
    <t>さの|まさつな</t>
  </si>
  <si>
    <t>佐野昌綱</t>
  </si>
  <si>
    <t>佐野氏15代当主。政戦両略に長け、多くの改革を行った。降伏・離反を繰り返して佐野氏と唐沢山城の支配を保った。上杉謙信の侵攻を幾度も受け、その多くを撃退した。</t>
  </si>
  <si>
    <t>佐野|宗綱</t>
  </si>
  <si>
    <t>さの|むねつな</t>
  </si>
  <si>
    <t>佐野宗綱</t>
  </si>
  <si>
    <t>佐野氏16代当主。昌綱の子。たびたび上杉謙信に攻められるも北条と結んで幾度も撃退。関東では遅れていた鉄砲の普及を推奨し、織田政権にも早くから誼を通じていた。</t>
  </si>
  <si>
    <t>佐野昌綱の子</t>
  </si>
  <si>
    <t>桐生|親綱</t>
  </si>
  <si>
    <t>きりゅう|ちかつな</t>
  </si>
  <si>
    <t>桐生親綱</t>
  </si>
  <si>
    <t>桐生佐野氏当主。桐生助綱の養子。養父の死後に家督を継いだが、佐野氏から伴った家臣を重用して家中の不和を招き、由良成繁に柄杓山城を攻め落とされ佐野へ逃れた。</t>
  </si>
  <si>
    <t>佐野昌綱の子、桐生助綱の養子</t>
  </si>
  <si>
    <t>佐野|氏忠</t>
  </si>
  <si>
    <t>さの|うじただ</t>
  </si>
  <si>
    <t>佐野氏忠</t>
  </si>
  <si>
    <t>佐野氏当主。北条氏一門。佐野宗綱の死後、養子として家督を継ぎ、唐沢山城西麓の根小屋防備を強化した。小田原征伐では小田原城に籠城し、北条氏滅亡後は伊豆へ退いた。</t>
  </si>
  <si>
    <t>佐野氏17代当主。北条氏尭の子。北条氏の将として対徳川の前線で活躍。のちに佐野氏に養子入りし、佐竹派の重臣を追放して北条時代からの家臣に代えるなど支配を確立した。</t>
  </si>
  <si>
    <t>北条氏尭の子、佐野宗綱の養子。別名：北条氏忠</t>
  </si>
  <si>
    <t>佐野|房綱</t>
  </si>
  <si>
    <t>さの|ふさつな</t>
  </si>
  <si>
    <t>佐野房綱</t>
  </si>
  <si>
    <t>佐野泰綱の子。佐野氏の当主不在の折、佐竹氏の息子を迎えることを主張し佐竹派を形成。敗れて出奔し秀吉に仕えた。北条氏の降伏後は佐野氏の名代に任じられた。</t>
  </si>
  <si>
    <t>佐野|信吉</t>
  </si>
  <si>
    <t>さの|のぶよし</t>
  </si>
  <si>
    <t>佐野信吉</t>
  </si>
  <si>
    <t>佐野氏19代当主。富田一白の子。事実上家督を継いだ佐野房綱の養嗣子となり、改めて正式な当主として家督を継いだ。関ヶ原の戦いでは東軍に与し所領を安堵された。</t>
  </si>
  <si>
    <t>富田一白の子、佐野房綱の養子</t>
  </si>
  <si>
    <t>神馬|忠春</t>
  </si>
  <si>
    <t>じんば|ただはる</t>
  </si>
  <si>
    <t>神馬忠春</t>
  </si>
  <si>
    <t>赤見|綱重</t>
  </si>
  <si>
    <t>あかみ|つなしげ</t>
  </si>
  <si>
    <t>赤見綱重</t>
  </si>
  <si>
    <t>佐野家臣。元は下野国衆。赤見氏は佐野氏と争ってきたが、佐野昌綱の代に和睦して以降は佐野武士団の有力な一員として活躍した。</t>
  </si>
  <si>
    <t>赤見|綱高</t>
  </si>
  <si>
    <t>あかみ|つなたか</t>
  </si>
  <si>
    <t>赤見綱高</t>
  </si>
  <si>
    <t>佐野家臣。綱重の子。赤見城主。佐野房綱の重臣。佐野氏再興のため秀吉と結び、反北条派の中心となった。房綱が隠居先を赤見郷と定めた時にはその普請を行った。</t>
  </si>
  <si>
    <t>赤見綱重の子</t>
  </si>
  <si>
    <t>大貫|某</t>
  </si>
  <si>
    <t>おおぬき|なにがし</t>
  </si>
  <si>
    <t>大貫某</t>
  </si>
  <si>
    <t>大貫|武重</t>
  </si>
  <si>
    <t>おおぬき|たけしげ</t>
  </si>
  <si>
    <t>大貫武重</t>
  </si>
  <si>
    <t>佐野家臣。佐野四天王の一人。主君・宗綱の出陣を制止するも聞き入れられず、宗綱は出陣し討死した。宗綱の没後、主戦派によって居城を攻め立てられ一戦もせずに自刃した。</t>
  </si>
  <si>
    <t>大貫某の子</t>
  </si>
  <si>
    <t>大貫|武基</t>
  </si>
  <si>
    <t>おおぬき|たけもと</t>
  </si>
  <si>
    <t>大貫武基</t>
  </si>
  <si>
    <t>佐野家臣。武重の子。1590年、同族の大貫定行とともに唐沢山城で自刃した。</t>
  </si>
  <si>
    <t>佐野家臣。武重の子。豊臣秀吉による小田原征伐に際し、同族の大貫定行とともに唐沢山城に入って戦い、敗れて自刃した。</t>
  </si>
  <si>
    <t>大貫武重の子</t>
  </si>
  <si>
    <t>大貫|定行</t>
  </si>
  <si>
    <t>おおぬき|さだゆき</t>
  </si>
  <si>
    <t>大貫定行</t>
  </si>
  <si>
    <t>佐野家臣。小田原合戦の折、小田原城に入った主君・氏忠に代わり唐沢山城代となった。秀吉の降伏勧告を拒否して城門を閉ざし、やがて完全に包囲されると自刃した。</t>
  </si>
  <si>
    <t>佐野家臣。小田原合戦の折、小田原城に入った主君・氏忠に代わり唐沢山城代となった。豊臣秀吉の降伏勧告を拒否して城門を閉ざし、やがて完全に包囲されると自刃した。</t>
  </si>
  <si>
    <t>桐生|助綱</t>
  </si>
  <si>
    <t>きりゅう|すけつな</t>
  </si>
  <si>
    <t>桐生助綱</t>
  </si>
  <si>
    <t>上野国衆。柄杓山城主。桐生氏九代当主。仁田山を領有し里見勝広を赤萩城に配した。菱村の細川氏を破り、膳因幡守の軍にも勝って膳城まで進攻し和睦した。</t>
  </si>
  <si>
    <t>高瀬|武正</t>
  </si>
  <si>
    <t>たかせ|たけまさ</t>
  </si>
  <si>
    <t>高瀬武正</t>
  </si>
  <si>
    <t>佐野家臣。下野免鳥城主。北条方に寝返った赤井氏に代わり免鳥城に入った。免鳥城は度々足利長尾氏との交戦の場となり、1581年、長尾顕長に攻め落とされ討死した。</t>
  </si>
  <si>
    <t>佐野家臣。下野免鳥城主。北条方に寝返った赤井氏に代わり免鳥城に入った。免鳥城は度々足利長尾氏との交戦の場となり、やがて長尾顕長に攻め落とされ討死した。</t>
  </si>
  <si>
    <t>別名：高瀬満重、高瀬綱清</t>
  </si>
  <si>
    <t>高瀬|武元</t>
  </si>
  <si>
    <t>たかせ|たけもと</t>
  </si>
  <si>
    <t>高瀬武元</t>
  </si>
  <si>
    <t>佐野家臣。武正の子。1572年、父・武正とともに免鳥城に入り守備した。1581年、長尾顕長勢に免鳥城を攻め落とされ討死した。</t>
  </si>
  <si>
    <t>佐野家臣。武正の子。父・武正とともに免鳥城に入った。のちに長尾顕長勢に攻め落とされ父とともに討死した。</t>
  </si>
  <si>
    <t>高瀬武正の子。別名：高瀬忠行</t>
  </si>
  <si>
    <t>竹沢|定冬</t>
  </si>
  <si>
    <t>たけざわ|さだふゆ</t>
  </si>
  <si>
    <t>竹沢定冬</t>
  </si>
  <si>
    <t>佐野家臣。佐野四天王の一人。</t>
  </si>
  <si>
    <t>津布久|昌成</t>
  </si>
  <si>
    <t>つぶく|まさなり</t>
  </si>
  <si>
    <t>津布久昌成</t>
  </si>
  <si>
    <t>佐野家臣。唐沢城主・佐野昌綱に仕えた。昌成の死後、昌綱は菩提を弔うため寺を犬伏へ移して大庵寺と改めた。同寺は佐野氏の庇護を受け、昌綱の肖像画も寄進された。</t>
  </si>
  <si>
    <t>佐野家臣。佐野四天王の一人。早逝しその死を主君・昌綱に惜しまれた。</t>
  </si>
  <si>
    <t>福地|寧久</t>
  </si>
  <si>
    <t>ふくち|やすひさ</t>
  </si>
  <si>
    <t>福地寧久</t>
  </si>
  <si>
    <t>佐野家臣。先祖の仲久以来、船津川に拠った。唐沢山城の南端を守る椿田城を築き、川越・忍・館林への備えとした。主家改易後も一族は当地の名主として続いた。</t>
  </si>
  <si>
    <t>佐野家臣。綱久の子。椿田城主。福地家は武蔵の忍。椿田城を拠点として佐野氏の南を守り、軍事面においても活躍した重臣。</t>
  </si>
  <si>
    <t>福地|智之</t>
  </si>
  <si>
    <t>ふくち|ともゆき</t>
  </si>
  <si>
    <t>福地智之</t>
  </si>
  <si>
    <t>佐野家臣。寧久の子。佐野氏忠に仕えた五奉行の一人。積極的に領内を統治し、領内の年貢高の確定や不作地の減免などにより農民の負担を軽減しながら開発を進めた。</t>
  </si>
  <si>
    <t>福地寧久の子</t>
  </si>
  <si>
    <t>茂呂|久重</t>
  </si>
  <si>
    <t>もろ|ひさしげ</t>
  </si>
  <si>
    <t>茂呂久重</t>
  </si>
  <si>
    <t>山上|氏秀</t>
  </si>
  <si>
    <t>やまがみ|うじひで</t>
  </si>
  <si>
    <t>山上道及</t>
  </si>
  <si>
    <t>1564:0|道及:0|どうきゅう</t>
  </si>
  <si>
    <t>佐野家臣。関東の争乱の中で多くの戦功を挙げ、重臣に取り立てられて佐野四天王と呼ばれた。当主・宗綱の没後、家督争いで佐竹派に属し敗れて出奔。晩年は上杉に属した。</t>
  </si>
  <si>
    <t>別名：山上道及。長野→1555佐野→1586豊臣→1598上杉</t>
  </si>
  <si>
    <t>斯波|義統</t>
  </si>
  <si>
    <t>しば|よしむね</t>
  </si>
  <si>
    <t>斯波義統</t>
  </si>
  <si>
    <t>尾張守護。斯波義達の子。父の敗北後に家督を継ぎ、清洲城に入った。守護代の織田氏を抑えようと信長と内通し、清洲城包囲を招いた。和議後、信友方の家臣に殺害された。</t>
  </si>
  <si>
    <t>斯波|義銀</t>
  </si>
  <si>
    <t>しば|よしかね</t>
  </si>
  <si>
    <t>斯波義銀</t>
  </si>
  <si>
    <t>斯波義統の子。父・義統を織田広信に殺され、信長に擁立されて斯波氏当主となり清洲城へ入った。のちに吉良・石橋両氏と結んで信長に敵対したため、尾張を追われ流浪した。</t>
  </si>
  <si>
    <t>斯波義統の子。織田→羽柴</t>
  </si>
  <si>
    <t>毛利|長秀</t>
  </si>
  <si>
    <t>もうり|ながひで</t>
  </si>
  <si>
    <t>毛利長秀</t>
  </si>
  <si>
    <t>1585:0|秀頼:0|ひでより</t>
  </si>
  <si>
    <t>織田家臣。武田氏滅亡後に伊那郡を与えられた。本能寺の変後に退去したが秀吉に仕え飯田城へ復帰した。三の丸・追手門を設け城下町を整備し没後は娘婿・京極高知が継いだ。</t>
  </si>
  <si>
    <t>斯波義統の子。別名：毛利秀頼。織田→羽柴</t>
  </si>
  <si>
    <t>毛利|秀秋</t>
  </si>
  <si>
    <t>もうり|ひであき</t>
  </si>
  <si>
    <t>毛利秀秋</t>
  </si>
  <si>
    <t>豊臣家臣。毛利秀頼の子。豊臣秀頼に仕え、大坂城詰衆として一日一夜ずつ交代で勤番した。</t>
  </si>
  <si>
    <t>斯波長秀の子。羽柴家臣</t>
  </si>
  <si>
    <t>津川|義冬</t>
  </si>
  <si>
    <t>つがわ|よしふゆ</t>
  </si>
  <si>
    <t>津川義冬</t>
  </si>
  <si>
    <t>斯波義統の子。織田信雄家臣。松ヶ島城主。信雄の重臣として松ヶ島城から伊勢を治めたが、羽柴秀吉への内通を疑われ、長島城へ呼び出され岡田重孝らとともに謀殺された。</t>
  </si>
  <si>
    <t>斯波義統の子。織田家臣</t>
  </si>
  <si>
    <t>斯波|詮高</t>
  </si>
  <si>
    <t>しば|あきたか</t>
  </si>
  <si>
    <t>斯波詮高</t>
  </si>
  <si>
    <t>高水寺斯波氏の当主。高水寺城を本拠とし、嫡男・経詮に家督を譲った。次男・詮貞は雫石城、三男・詮義は猪去館を治めた。</t>
  </si>
  <si>
    <t>斯波|経詮</t>
  </si>
  <si>
    <t>しば|つねあき</t>
  </si>
  <si>
    <t>斯波経詮</t>
  </si>
  <si>
    <t>高水寺斯波氏。南部氏勢力下の雫石城を攻略し、弟・詮貞を城主として雫石支配を固めた。高水寺が「斯波御所」と呼ばれたのにならい、雫石城も「雫石御所」と称された。</t>
  </si>
  <si>
    <t>斯波詮高の子</t>
  </si>
  <si>
    <t>斯波|詮真</t>
  </si>
  <si>
    <t>しば|あきざね</t>
  </si>
  <si>
    <t>斯波詮真</t>
  </si>
  <si>
    <t>高水寺城主。斯波経詮の子。南部氏との和睦を図り、九戸政実の弟・弥五郎を娘婿に迎えて九戸氏と姻戚関係を結んだ。</t>
  </si>
  <si>
    <t>斯波経詮の子</t>
  </si>
  <si>
    <t>斯波|詮直</t>
  </si>
  <si>
    <t>しば|あきなお</t>
  </si>
  <si>
    <t>斯波詮直</t>
  </si>
  <si>
    <t>奥州斯波氏最後の当主。高水寺城主。家臣・中野康実と不和になり、その出奔後に家中の反乱に遭って南部信直に敗れた。落城後は山王海へ逃れ、旧臣を頼って潜伏した。</t>
  </si>
  <si>
    <t>斯波詮真の子。別名：斯波詮元</t>
  </si>
  <si>
    <t>斯波|詮森</t>
  </si>
  <si>
    <t>しば|あきもり</t>
  </si>
  <si>
    <t>斯波詮森</t>
  </si>
  <si>
    <t>斯波詮直の子</t>
  </si>
  <si>
    <t>斯波|詮国</t>
  </si>
  <si>
    <t>しば|あきくに</t>
  </si>
  <si>
    <t>斯波詮国</t>
  </si>
  <si>
    <t>斯波詮森の子。斯波→浪人</t>
  </si>
  <si>
    <t>雫石|詮貞</t>
  </si>
  <si>
    <t>しずくいし|あきさだ</t>
  </si>
  <si>
    <t>雫石詮貞</t>
  </si>
  <si>
    <t>斯波氏一門。雫石城主。斯波詮高の次男。滴石城に入り雫石御所と称された。本家の高水寺御所、弟・詮義の猪去御所と並び、雫石を治めた。</t>
  </si>
  <si>
    <t>雫石|詮貴</t>
  </si>
  <si>
    <t>しずくいし|あきたか</t>
  </si>
  <si>
    <t>雫石詮貴</t>
  </si>
  <si>
    <t>斯波氏一族。雫石城主。詮貞の子。九戸実政に呼応し二百の兵で太田・大釜の両館を焼き、不来方城を攻めた。のちに綾織広信を大釜篠木へ置き、南部方への備えとした。</t>
  </si>
  <si>
    <t>雫石詮貞の子</t>
  </si>
  <si>
    <t>雫石|久資</t>
  </si>
  <si>
    <t>しずくいし|ひさすけ</t>
  </si>
  <si>
    <t>雫石久資</t>
  </si>
  <si>
    <t>雫石詮貴の子。斯波→南部</t>
  </si>
  <si>
    <t>猪去|詮義</t>
  </si>
  <si>
    <t>いさり|あきよし</t>
  </si>
  <si>
    <t>猪去詮義</t>
  </si>
  <si>
    <t>斯波家臣。猪去館主。斯波詮高の三男。父が岩手郡へ勢力を広げるなか猪去に配置され、館を居城とした。斯波氏の分流として当地を治め、雫石御所と並ぶ猪去御所と称された。</t>
  </si>
  <si>
    <t>猪去|義方</t>
  </si>
  <si>
    <t>いさり|よしかた</t>
  </si>
  <si>
    <t>猪去義方</t>
  </si>
  <si>
    <t>猪去詮義の子。斯波→北信愛</t>
  </si>
  <si>
    <t>猪去|久道</t>
  </si>
  <si>
    <t>いさり|もとひさ</t>
  </si>
  <si>
    <t>猪去久道</t>
  </si>
  <si>
    <t>斯波家臣。猪去義方の子。天正十六年、南部信直が猪去と志和の斯波氏を降した。のちに北信愛に仕えて五十石を領した。</t>
  </si>
  <si>
    <t>猪去義方の子。斯波→北信愛</t>
  </si>
  <si>
    <t>岩清水|某</t>
  </si>
  <si>
    <t>いわしみず|なにがし</t>
  </si>
  <si>
    <t>岩清水某</t>
  </si>
  <si>
    <t>岩清水|義長</t>
  </si>
  <si>
    <t>いわしみず|よしなが</t>
  </si>
  <si>
    <t>岩清水義長</t>
  </si>
  <si>
    <t>奥州斯波家臣。弟・岩清水右京の南部方への内応・挙兵に対し、斯波方として岩清水館を攻めたが敗れ片寄へ退いた。この内訌は斯波氏没落の直接の契機となった。</t>
  </si>
  <si>
    <t>岩清水某の子</t>
  </si>
  <si>
    <t>岩清水|義教</t>
  </si>
  <si>
    <t>いわしみず|よしのり</t>
  </si>
  <si>
    <t>岩清水義教</t>
  </si>
  <si>
    <t>斯波家臣。岩清水館主。中野康実に従って斯波氏から離反し南部方へ転じた。兄・義長による館攻めを撃退。斯波氏滅亡後は南部家臣となり、旧領を安堵され千石を領した。</t>
  </si>
  <si>
    <t>岩清水某の子。斯波→南部</t>
  </si>
  <si>
    <t>大萱生|秀定</t>
  </si>
  <si>
    <t>おおがゆ|ひでさだ</t>
  </si>
  <si>
    <t>大萱生秀定</t>
  </si>
  <si>
    <t>大萱生|秀重</t>
  </si>
  <si>
    <t>おおがゆ|ひでしげ</t>
  </si>
  <si>
    <t>大萱生秀重</t>
  </si>
  <si>
    <t>斯波家臣。大萱生館主。河村秀清十六代の孫。主家滅亡の際、中野康実の勧めで南部へ降伏した。旧領六百五十石を安堵され、南部家臣として家を存続させた。</t>
  </si>
  <si>
    <t>大萱生秀定の子。斯波→南部</t>
  </si>
  <si>
    <t>工藤|茂道</t>
  </si>
  <si>
    <t>くどう|しげみち</t>
  </si>
  <si>
    <t>工藤茂道</t>
  </si>
  <si>
    <t>工藤|茂正</t>
  </si>
  <si>
    <t>くどう|しげまさ</t>
  </si>
  <si>
    <t>工藤茂正</t>
  </si>
  <si>
    <t>斯波家臣。工藤茂道の子。斯波氏滅亡時に父・茂道を失い、のちに南部利直へ仕えた。</t>
  </si>
  <si>
    <t>工藤茂道の子。斯波→南部</t>
  </si>
  <si>
    <t>十日市|光久</t>
  </si>
  <si>
    <t>とうかいち|みつひさ</t>
  </si>
  <si>
    <t>十日市光久</t>
  </si>
  <si>
    <t>豊間根|秀国</t>
  </si>
  <si>
    <t>とよまね|ひでくに</t>
  </si>
  <si>
    <t>豊間根秀国</t>
  </si>
  <si>
    <t>中村|秀峰</t>
  </si>
  <si>
    <t>なかむら|ひでみね</t>
  </si>
  <si>
    <t>中村秀峰</t>
  </si>
  <si>
    <t>簗田|詮泰</t>
  </si>
  <si>
    <t>やなだ|あきやす</t>
  </si>
  <si>
    <t>簗田詮泰</t>
  </si>
  <si>
    <t>高水寺斯波氏家臣。主家滅亡後は南部信直に仕えた。九戸一揆では伊達政宗の使者に信直の意向を伝え、その通行を保障した。</t>
  </si>
  <si>
    <t>斯波→南部</t>
  </si>
  <si>
    <t>簗田|勝泰</t>
  </si>
  <si>
    <t>やなだ|かつやす</t>
  </si>
  <si>
    <t>簗田勝泰</t>
  </si>
  <si>
    <t>簗田詮泰の子。斯波→南部</t>
  </si>
  <si>
    <t>島津|久豊</t>
  </si>
  <si>
    <t>しまづ|ひさとよ</t>
  </si>
  <si>
    <t>島津久豊</t>
  </si>
  <si>
    <t>島津|忠国</t>
  </si>
  <si>
    <t>しまづ|ただくに</t>
  </si>
  <si>
    <t>島津忠国</t>
  </si>
  <si>
    <t>島津久豊の子</t>
  </si>
  <si>
    <t>島津|立久</t>
  </si>
  <si>
    <t>しまづ|たつひさ</t>
  </si>
  <si>
    <t>島津立久</t>
  </si>
  <si>
    <t>島津忠国の子</t>
  </si>
  <si>
    <t>島津|忠昌</t>
  </si>
  <si>
    <t>しまづ|ただまさ</t>
  </si>
  <si>
    <t>島津忠昌</t>
  </si>
  <si>
    <t>島津立久の子</t>
  </si>
  <si>
    <t>島津|勝久</t>
  </si>
  <si>
    <t>しまづ|かつひさ</t>
  </si>
  <si>
    <t>島津勝久</t>
  </si>
  <si>
    <t>島津氏当主。忠昌の三男。兄・忠隆の死後に薩摩・大隅・日向守護を継いだ。薩州家の実久と争い、相州家の貴久を養子に迎えたが、のちに対立して領国を追われ豊後へ退いた。</t>
  </si>
  <si>
    <t>島津忠昌の子</t>
  </si>
  <si>
    <t>島津|季久</t>
  </si>
  <si>
    <t>しまづ|すえひさ</t>
  </si>
  <si>
    <t>島津季久</t>
  </si>
  <si>
    <t>島津|忠廉</t>
  </si>
  <si>
    <t>しまづ|ただかど</t>
  </si>
  <si>
    <t>島津忠廉</t>
  </si>
  <si>
    <t>島津季久の子</t>
  </si>
  <si>
    <t>島津|忠朝</t>
  </si>
  <si>
    <t>しまづ|ただとも</t>
  </si>
  <si>
    <t>島津忠朝</t>
  </si>
  <si>
    <t>豊州家島津氏三代当主。島津宗家の後継争いで仲裁を試みるが実らず、薩州家実久方に属す。北郷・肝付氏らと新納氏を破って志布志を領し、飫肥は忠広に任せた。</t>
  </si>
  <si>
    <t>島津忠廉の子</t>
  </si>
  <si>
    <t>島津|忠広</t>
  </si>
  <si>
    <t>しまづ|ただひろ</t>
  </si>
  <si>
    <t>島津忠広</t>
  </si>
  <si>
    <t>島津家臣。飫肥南郷・福島・志布志・梅北・末吉を領した。長倉氏の救援要請に応じ三千余騎を率い、宮崎火柱で伊東義祐と戦った。敗戦後も蓬原を攻めた。</t>
  </si>
  <si>
    <t>島津忠朝の子</t>
  </si>
  <si>
    <t>島津|忠良</t>
  </si>
  <si>
    <t>しまづ|ただよし</t>
  </si>
  <si>
    <t>島津忠良</t>
  </si>
  <si>
    <t>1526:0|日新斎:0|じっしんさい</t>
  </si>
  <si>
    <t>伊作島津家当主。相州家も継ぐ。貴久を勝久の養子として宗家に入れ、薩州家実久と抗争して貴久の宗家継承を支えた。学問を重んじ「日新公いろは歌」を詠んだ。</t>
  </si>
  <si>
    <t>島津|貴久</t>
  </si>
  <si>
    <t>しまづ|たかひさ</t>
  </si>
  <si>
    <t>島津貴久</t>
  </si>
  <si>
    <t>島津氏15代当主。内紛を制して宗家の地位を固め、義久・義弘らと蒲生氏や菱刈氏と戦って薩摩・大隅へ勢力を広げた。ザビエルと会見してキリスト教の布教を許可した。</t>
  </si>
  <si>
    <t>島津忠良の子、島津勝久の養子</t>
  </si>
  <si>
    <t>shimazu_takahisa.webp</t>
  </si>
  <si>
    <t>島津|義久</t>
  </si>
  <si>
    <t>しまづ|よしひさ</t>
  </si>
  <si>
    <t>島津義久</t>
  </si>
  <si>
    <t>島津氏16代当主。薩摩・大隅・日向を統一し、耳川で大友軍を破った。相良氏を降し、沖田畷で龍造寺氏を破り九州制覇へ迫るが、秀吉の九州攻めに敗れ降伏した。</t>
  </si>
  <si>
    <t>島津貴久の子</t>
  </si>
  <si>
    <t>shimazu_yoshihisa.webp</t>
  </si>
  <si>
    <t>島津|義弘</t>
  </si>
  <si>
    <t>しまづ|よしひろ</t>
  </si>
  <si>
    <t>島津義弘</t>
  </si>
  <si>
    <t>島津家臣。木崎原で伊東軍を破り、兄・義久を支えて三州統一に貢献。朝鮮出兵では泗川で明・朝鮮軍と激戦。関ヶ原では西軍敗走の中で敵中を突破し、薩摩へ帰還した。</t>
  </si>
  <si>
    <t>鬼|退き巧者|医術</t>
  </si>
  <si>
    <t>shimazu_yoshihiro.webp</t>
  </si>
  <si>
    <t>島津|忠恒</t>
  </si>
  <si>
    <t>しまづ|ただつね</t>
  </si>
  <si>
    <t>島津忠恒</t>
  </si>
  <si>
    <t>島津氏当主。伊集院忠棟を斬殺して庄内の乱を招くが鎮圧。関ヶ原後は家康と和議を結び、鹿児島城を築いた。琉球に軍を送り国王尚寧を降し、家康への謁見に伴った。</t>
  </si>
  <si>
    <t>島津義弘の子、島津義久の養子</t>
  </si>
  <si>
    <t>島津|歳久</t>
  </si>
  <si>
    <t>しまづ|としひさ</t>
  </si>
  <si>
    <t>島津歳久</t>
  </si>
  <si>
    <t>島津氏一門。義久・義弘の弟で祁答院領主。秀吉の薩摩入国時に出迎えず、宮之城通過を妨げ、朝鮮出兵命令にも従わなかった。義久の追討を受け、竜ヶ水で自害した。</t>
  </si>
  <si>
    <t>島津|家久</t>
  </si>
  <si>
    <t>しまづ|いえひさ</t>
  </si>
  <si>
    <t>島津家久</t>
  </si>
  <si>
    <t>島津家臣。義久の弟。沖田畷で有馬晴信と連携し龍造寺隆信軍を破る。豊後攻めでは先鋒を率い、入田宗和に加勢を求めた。戸次川では長宗我部・仙石ら豊臣勢を破った。</t>
  </si>
  <si>
    <t>猛将|謀将</t>
  </si>
  <si>
    <t>島津|豊久</t>
  </si>
  <si>
    <t>しまづ|とよひさ</t>
  </si>
  <si>
    <t>島津豊久</t>
  </si>
  <si>
    <t>島津家臣。佐土原城主。家久の死後に家督と佐土原を継ぐ。関ヶ原では伯父・義弘に従い、島津勢の退却時に義弘の身代わりとなって敵中へ突入し、三十一歳で戦死した。</t>
  </si>
  <si>
    <t>島津家久の子</t>
  </si>
  <si>
    <t>島津|忠将</t>
  </si>
  <si>
    <t>島津忠将</t>
  </si>
  <si>
    <t>島津家臣。忠良の子で貴久の弟。垂水家島津氏の祖。大隅守護代・本田董親を破って清水領主となり、蒲生範清の岩剣城攻めで功を立てた。肝付氏との大隅廻城合戦で討死した。</t>
  </si>
  <si>
    <t>島津忠良の子</t>
  </si>
  <si>
    <t>島津|以久</t>
  </si>
  <si>
    <t>しまづ|もちひさ</t>
  </si>
  <si>
    <t>島津以久</t>
  </si>
  <si>
    <t>島津一門。垂水領主。関ヶ原後、家康から日向佐土原三万石を与えられ、垂水から佐土原城へ入城して初代佐土原藩主となった。</t>
  </si>
  <si>
    <t>島津忠将の子</t>
  </si>
  <si>
    <t>島津|彰久</t>
  </si>
  <si>
    <t>しまづ|てるひさ</t>
  </si>
  <si>
    <t>島津彰久</t>
  </si>
  <si>
    <t>島津以久の長男。垂水島津家3代。豊臣秀吉の朝鮮出兵に従って渡海し、巨済島に在陣したが、現地で病を得て父に先立ち没した。</t>
  </si>
  <si>
    <t>島津以久の子</t>
  </si>
  <si>
    <t>入来院|重時</t>
  </si>
  <si>
    <t>いりきいん|しげとき</t>
  </si>
  <si>
    <t>入来院重時</t>
  </si>
  <si>
    <t>島津家臣。入来院氏十五代当主。庄内の乱で新納忠元らとともに山田城を攻略した。関ヶ原の戦いでは島津義弘に従い、敗走後の帰国途上、残兵六人で敵軍と戦って討死した。</t>
  </si>
  <si>
    <t>島津以久の子、入来院重豊の養子</t>
  </si>
  <si>
    <t>島津|忠興</t>
  </si>
  <si>
    <t>しまづ|ただおき</t>
  </si>
  <si>
    <t>島津忠興</t>
  </si>
  <si>
    <t>佐土原藩二代藩主。以久の三男。若くして家督を継ぎ、大坂冬・夏の陣に徳川方として出陣。領内各郷に弓場を設けて士風の維持に努め、父の三回忌には高月院を建立した。</t>
  </si>
  <si>
    <t>島津|用久</t>
  </si>
  <si>
    <t>島津用久</t>
  </si>
  <si>
    <t>島津忠興(薩州家)</t>
  </si>
  <si>
    <t>島津用久の子孫</t>
  </si>
  <si>
    <t>島津|実久</t>
  </si>
  <si>
    <t>しまづ|さねひさ</t>
  </si>
  <si>
    <t>島津実久</t>
  </si>
  <si>
    <t>薩州家島津氏5代当主。出水を本拠とした。姉婿の宗家当主・勝久の後継を望んだが、貴久が勝久の養子となると忠良・貴久父子と抗争した。紫原の戦いで敗れ、出水へ退いた。</t>
  </si>
  <si>
    <t>島津忠興(薩州家)の子</t>
  </si>
  <si>
    <t>島津|義虎</t>
  </si>
  <si>
    <t>しまづ|よしとら</t>
  </si>
  <si>
    <t>島津義虎</t>
  </si>
  <si>
    <t>薩州島津家6代当主。出水城主。貴久・義久に従い薩摩統一や九州進出に貢献。近衛前久を出水に迎え、3か月ほどの滞在中に三十六歌仙図を求め愛宕神社へ奉納した。</t>
  </si>
  <si>
    <t>島津実久の子</t>
  </si>
  <si>
    <t>島津|忠辰</t>
  </si>
  <si>
    <t>しまづ|ただとき</t>
  </si>
  <si>
    <t>島津忠辰</t>
  </si>
  <si>
    <t>薩州島津家7代当主。義虎の子。出水城主。秀吉の九州征伐で降伏し出水領を安堵された。朝鮮出兵では命令に背いたことを理由に改易され、現地で病没。薩州家は断絶した。</t>
  </si>
  <si>
    <t>島津義虎の子</t>
  </si>
  <si>
    <t>島津|尚久</t>
  </si>
  <si>
    <t>しまづ|なおひさ</t>
  </si>
  <si>
    <t>島津尚久</t>
  </si>
  <si>
    <t>島津家臣。宮之城島津家初代。平松城・帖佐城攻めで功を挙げ、蒲生氏との戦いでは松坂城攻略にも従軍。仏像造立では大檀那を務めた。</t>
  </si>
  <si>
    <t>島津|忠長</t>
  </si>
  <si>
    <t>しまづ|ただなが</t>
  </si>
  <si>
    <t>島津忠長</t>
  </si>
  <si>
    <t>島津家臣。尚久の子。義久の九州平定を助け、朝鮮出兵では義弘旗下で勇名を馳せた。宮之城領主となり、関ヶ原後は義久の使者として家康と交渉し和議をまとめた。</t>
  </si>
  <si>
    <t>島津尚久の子</t>
  </si>
  <si>
    <t>島津|久元</t>
  </si>
  <si>
    <t>しまづ|ひさもと</t>
  </si>
  <si>
    <t>島津久元</t>
  </si>
  <si>
    <t>島津忠長の子。父とともに朝鮮出兵・関ヶ原に従軍した。新納家の養子となるが兄の死で実家を継ぎ宮之城を領した。のちに薩摩藩家老を務め、島原の乱にも出陣した。</t>
  </si>
  <si>
    <t>島津忠長の子</t>
  </si>
  <si>
    <t>北郷|忠相</t>
  </si>
  <si>
    <t>ほんごう|ただすけ</t>
  </si>
  <si>
    <t>北郷忠相</t>
  </si>
  <si>
    <t>北郷氏当主。都城・安永・山田の城から周辺勢力と争い、都城盆地を平定。島津貴久の守護継承を支持して協力関係を結ぶ。のちに高城へ移り、社寺を復興して敵味方を弔った。</t>
  </si>
  <si>
    <t>北郷|忠親</t>
  </si>
  <si>
    <t>ほんごう|ただちか</t>
  </si>
  <si>
    <t>北郷忠親</t>
  </si>
  <si>
    <t>1546:島津|0:しまづ|0</t>
  </si>
  <si>
    <t>北郷氏九代当主。都城盆地統一戦で奮戦し、都之城を守備。のちに島津豊州家を継いで飫肥へ入り、二十年以上にわたり伊東氏と抗争した。島津義弘も養子に迎えた。</t>
  </si>
  <si>
    <t>北郷忠相の子、島津忠広の養子。別名：島津忠親</t>
  </si>
  <si>
    <t>北郷|時久</t>
  </si>
  <si>
    <t>ほんごう|ときひさ</t>
  </si>
  <si>
    <t>北郷時久</t>
  </si>
  <si>
    <t>北郷家当主。忠親の島津豊州家継承で家督を継ぐ。伊東氏との戦いに援軍を送り、木崎原・耳川にも参陣。領域を広げ行政組織を整備し、秀吉に降伏後は祁答院へ移封された。</t>
  </si>
  <si>
    <t>北郷忠親の子</t>
  </si>
  <si>
    <t>北郷|三久</t>
  </si>
  <si>
    <t>ほんごう|みつひさ</t>
  </si>
  <si>
    <t>北郷三久</t>
  </si>
  <si>
    <t>島津家臣。北郷時久の子。朝鮮出兵で北郷勢を率い、兄・忠虎の死後は忠能を後見して家督を代行。庄内の乱では忠能とともに戦い都城へ復帰し、自身は平佐に留まった。</t>
  </si>
  <si>
    <t>北郷時久の子</t>
  </si>
  <si>
    <t>島津|朝久</t>
  </si>
  <si>
    <t>しまづ|ともひさ</t>
  </si>
  <si>
    <t>島津朝久</t>
  </si>
  <si>
    <t>島津家臣。豊州家当主。義久から大隅平房・市成と日向宮崎を与えられ、義弘に従って岩屋城攻めに参陣した。九州平定後は平松へ移り、朝鮮へ渡って巨済島に在陣した。</t>
  </si>
  <si>
    <t>島津|久賀</t>
  </si>
  <si>
    <t>しまづ|ひさか</t>
  </si>
  <si>
    <t>島津久賀</t>
  </si>
  <si>
    <t>島津豊州家7代当主。島原の乱では島津久元らと軍大将を務め、薩摩勢を率いた。帖佐地頭を経て祁答院黒木を与えられ、同地を私領として治めた。</t>
  </si>
  <si>
    <t>島津朝久の子</t>
  </si>
  <si>
    <t>有川|貞真</t>
  </si>
  <si>
    <t>ありかわ|さだまさ</t>
  </si>
  <si>
    <t>有川貞真</t>
  </si>
  <si>
    <t>島津家臣。義弘の家老。有川雅楽助貞真として戦陣に従い、曾木城へ退く義弘を援護した。のちに伊勢氏へ復し、国老となった。</t>
  </si>
  <si>
    <t>伊勢|貞昌</t>
  </si>
  <si>
    <t>いせ|さだまさ</t>
  </si>
  <si>
    <t>伊勢貞昌</t>
  </si>
  <si>
    <t>島津家臣。家久・光久に仕えた家老。琉球支配の掟十五条を他の家老と連署して発給した。知行目録の発給にも携わり、光久の家督相続では幕府への使者を務めた。</t>
  </si>
  <si>
    <t>伊集院|忠朗</t>
  </si>
  <si>
    <t>いじゅういん|ただあき</t>
  </si>
  <si>
    <t>伊集院忠朗</t>
  </si>
  <si>
    <t>島津家臣。家老。忠良・貴久父子に仕え、大隅の樺山幸久を救援する軍を率いた。さらに加治木で肝付兼演を降し、北原方に奪われた日当山城も奪回した。</t>
  </si>
  <si>
    <t>伊集院|忠倉</t>
  </si>
  <si>
    <t>いじゅういん|ただあお</t>
  </si>
  <si>
    <t>伊集院忠倉</t>
  </si>
  <si>
    <t>島津家臣。忠朗と黒川崎に布陣し、火矢で肝付兼演方の陣屋を焼いて敵を動揺させた。肝付兼盛らと盟約を結び、島津方への忠節と相互扶助を誓った。</t>
  </si>
  <si>
    <t>伊集院忠朗の子</t>
  </si>
  <si>
    <t>伊集院|忠棟</t>
  </si>
  <si>
    <t>いじゅういん|ただむね</t>
  </si>
  <si>
    <t>伊集院忠棟</t>
  </si>
  <si>
    <t>島津家筆頭家老。九州征伐で人質となり、義久の降伏交渉にも携わった。その後は石田三成と接近し、豊臣政権下で都城八万石を領したが、伏見で忠恒に斬殺された。</t>
  </si>
  <si>
    <t>伊集院忠倉の子</t>
  </si>
  <si>
    <t>伊集院|忠真</t>
  </si>
  <si>
    <t>いじゅういん|ただざね</t>
  </si>
  <si>
    <t>伊集院忠真</t>
  </si>
  <si>
    <t>島津家臣。忠棟の子。父を忠恒に斬られると都城と十二の支城で抗戦し、庄内の乱を起こした。家康の仲介で和睦し頴娃へ移るが、野尻の狩猟中に忠恒の命で殺害された。</t>
  </si>
  <si>
    <t>伊集院忠棟の子</t>
  </si>
  <si>
    <t>肝付|兼三</t>
  </si>
  <si>
    <t>肝付兼三</t>
  </si>
  <si>
    <t>喜入領主。伊集院忠棟の三男。肝付兼寛の養子。加治木から喜入へ移封される。朝鮮出兵では三百余人と渡海したが幼少のため帰国。実父・忠棟の誅殺後、鞍馬へ追放された。</t>
  </si>
  <si>
    <t>伊集院忠棟の子、肝付兼寛の養子</t>
  </si>
  <si>
    <t>上井|覚兼</t>
  </si>
  <si>
    <t>うわい|かくけん</t>
  </si>
  <si>
    <t>上井覚兼</t>
  </si>
  <si>
    <t>島津家臣。義久の奏者・老中。宮崎地頭として日向を統治し、肥前・肥後へ出陣。岩屋城攻めでは負傷。自筆の『上井覚兼日記』に政務や戦況を詳しく残した。</t>
  </si>
  <si>
    <t>頴娃|兼堅</t>
  </si>
  <si>
    <t>えい|かねかた</t>
  </si>
  <si>
    <t>頴娃兼堅</t>
  </si>
  <si>
    <t>頴娃|兼有</t>
  </si>
  <si>
    <t>えい|かねあり</t>
  </si>
  <si>
    <t>頴娃兼有</t>
  </si>
  <si>
    <t>頴娃兼堅の子。九郎。父の死後、家督を巡って異母弟・久虎と対立。久虎の母らに開聞宮を攻められ、同地で討ち滅ぼされた。</t>
  </si>
  <si>
    <t>頴娃兼堅の子</t>
  </si>
  <si>
    <t>頴娃|兼次</t>
  </si>
  <si>
    <t>えい|かねつぐ</t>
  </si>
  <si>
    <t>頴娃兼次</t>
  </si>
  <si>
    <t>1571:樺山|久増:かばやま|ひさます</t>
  </si>
  <si>
    <t>頴娃兼有の子。別名：樺山久増</t>
  </si>
  <si>
    <t>頴娃|慶兼</t>
  </si>
  <si>
    <t>えい|よしかね</t>
  </si>
  <si>
    <t>頴娃慶兼</t>
  </si>
  <si>
    <t>1570:0|久虎:0|ひさとら</t>
  </si>
  <si>
    <t>島津家臣。頴娃氏七代当主。父・兼堅没後の争いを経て家督を継いだ。旧領山川の地頭となったが、外国船との交渉や領内の検断には原則として島津氏との協議を要した。</t>
  </si>
  <si>
    <t>別名：頴娃久虎</t>
  </si>
  <si>
    <t>頴娃|久音</t>
  </si>
  <si>
    <t>えい|ひさぶえ</t>
  </si>
  <si>
    <t>頴娃久音</t>
  </si>
  <si>
    <t>島津家臣。頴娃久虎の子。幼く家督を継いだが本領を召し上げられ、谷山郷山田へ移った。慶長の役で朝鮮へ渡り、義弘から本領回復と娘との婚姻を約された。</t>
  </si>
  <si>
    <t>頴娃慶兼の子</t>
  </si>
  <si>
    <t>頴娃|兼豊</t>
  </si>
  <si>
    <t>えい|かねとよ</t>
  </si>
  <si>
    <t>頴娃兼豊</t>
  </si>
  <si>
    <t>頴娃氏家臣。兼堅没後の家督争いで小四郎久虎を支持し、久虎の母・帖佐氏の意を受けて勢力を強めた。九郎兼有が頴娃へ戻ると討伐を謀り、開聞宮を襲って兼有を殺害した。</t>
  </si>
  <si>
    <t>頴娃家臣</t>
  </si>
  <si>
    <t>樺山|善久</t>
  </si>
  <si>
    <t>かばやま|よしひさ</t>
  </si>
  <si>
    <t>樺山善久</t>
  </si>
  <si>
    <t>島津家臣。樺山氏8代当主。貴久・義久に従い薩摩・大隅統一戦で軍功を重ねた。上洛中は飛鳥井家の和歌会に参加し、のちに近衛稙家から古今伝授を受け、歌道にも通じた。</t>
  </si>
  <si>
    <t>樺山|忠助</t>
  </si>
  <si>
    <t>かばやま|ただすけ</t>
  </si>
  <si>
    <t>樺山忠助</t>
  </si>
  <si>
    <t>島津家臣。兄・忠副の戦死後に樺山氏の家督を継ぎ、島津氏の三州統一戦に従軍。古典文学にも親しみ、島津家の動向を記録した『樺山紹剣自記』を著した。</t>
  </si>
  <si>
    <t>樺山善久の子</t>
  </si>
  <si>
    <t>樺山|久高</t>
  </si>
  <si>
    <t>かばやま|ひさたか</t>
  </si>
  <si>
    <t>樺山久高</t>
  </si>
  <si>
    <t>島津家臣。樺山忠助の子。琉球出兵で大将として三千余を率い、奄美・徳之島を攻略して首里城を落とした。尚寧王らを鹿児島へ連行し、琉球攻略を指揮した。</t>
  </si>
  <si>
    <t>樺山忠助の子</t>
  </si>
  <si>
    <t>鎌田|政年</t>
  </si>
  <si>
    <t>かまた|まさとし</t>
  </si>
  <si>
    <t>鎌田政年</t>
  </si>
  <si>
    <t>島津家臣。向島地頭として島津家久の援軍を受け、伊東・肝付・禰寝・伊地知連合軍の水軍襲来に備えた。のちに牛根地頭となり、大隅方面の前線を守った。</t>
  </si>
  <si>
    <t>鎌田|政広</t>
  </si>
  <si>
    <t>かまた|まさひろ</t>
  </si>
  <si>
    <t>鎌田政広</t>
  </si>
  <si>
    <t>島津家臣。志布志地頭。義久の命で釈玄昌と大坂へ赴き、大友氏との戦いをめぐる島津方の立場を伝えた。秀吉から九州の国分案を示され、期限内の服属を求められた。</t>
  </si>
  <si>
    <t>鎌田政年の子</t>
  </si>
  <si>
    <t>川上|忠克</t>
  </si>
  <si>
    <t>かわかみ|ただかつ</t>
  </si>
  <si>
    <t>川上忠克</t>
  </si>
  <si>
    <t>島津家臣。貴久・義久の家老を務めた。知行の坪付を作成した。義久の代には琉球三司官へ、島津家の印判を持たない渡航船を取り締まるよう求めた。</t>
  </si>
  <si>
    <t>川上|久朗</t>
  </si>
  <si>
    <t>かわかみ|ひさあき</t>
  </si>
  <si>
    <t>川上久朗</t>
  </si>
  <si>
    <t>島津家臣。忠克の子。十八歳で家老となり、貴久・義久に仕えた。大口攻めでは飛田渡瀬で大軍を防ぎ、危地に陥った義弘の退却を助けるも深手を負い、鹿児島で死去した。</t>
  </si>
  <si>
    <t>川上忠克の子</t>
  </si>
  <si>
    <t>川上|忠実</t>
  </si>
  <si>
    <t>かわかみ|ただざね</t>
  </si>
  <si>
    <t>川上忠実</t>
  </si>
  <si>
    <t>垂水島津家老。彰久に従い朝鮮へ渡り、彰久の没後は義弘の命で軍代を務めた。のちに久信の跡継ぎ問題を諫めたが容れられず、子の忠利とともに城中で斬られた。</t>
  </si>
  <si>
    <t>川上久朗の子</t>
  </si>
  <si>
    <t>佐多|忠増</t>
  </si>
  <si>
    <t>さた|ただます</t>
  </si>
  <si>
    <t>佐多忠増</t>
  </si>
  <si>
    <t>島津家臣。琉球征討に従軍し、国王降伏後も山中で抵抗した謝名親方を降す任を受けた。家臣・久信を使者に送って和平を説かせ、謝名親方の帰順に関わった。</t>
  </si>
  <si>
    <t>猿渡|信光</t>
  </si>
  <si>
    <t>さるわたり|のぶみつ</t>
  </si>
  <si>
    <t>猿渡信光</t>
  </si>
  <si>
    <t>島津家臣。薩摩羽月地頭。根占攻めで戦功を挙げ、肥前千々輪城では攻め口の先登を務めた。島原で龍造寺軍と戦い、筑後堀切城を攻め、九州征伐の根白坂で戦死した。</t>
  </si>
  <si>
    <t>園田|実明</t>
  </si>
  <si>
    <t>そのだ|さねあき</t>
  </si>
  <si>
    <t>園田実明</t>
  </si>
  <si>
    <t>島津家臣。小野領主。島津貴久が実久方に追われた際に小野へ匿い、田布施への退避を助けた。忠良・貴久が鹿児島へ進攻すると、小野から実久軍の背後を突いて敗走させた。</t>
  </si>
  <si>
    <t>竹内|玄芳</t>
  </si>
  <si>
    <t>たけのうち|げんほう</t>
  </si>
  <si>
    <t>竹内玄芳</t>
  </si>
  <si>
    <t>頴娃氏家臣。兼堅没後の家督争いでは小四郎久虎を支持し、重臣らと異母兄・九郎兼有の討伐を内談。開聞宮に籠もった兼有への攻撃に加わり、久虎の家督継承を支えた。</t>
  </si>
  <si>
    <t>種子島|恵時</t>
  </si>
  <si>
    <t>たねがしま|しげとき</t>
  </si>
  <si>
    <t>種子島恵時</t>
  </si>
  <si>
    <t>種子島氏当主。赤尾木城主。禰寝氏侵攻で屋久島へ退き、時尭に家督を譲る。翌年、時尭と屋久島へ兵を送り禰寝勢を撃退し、島を奪回した。南蛮船漂着時、時尭と鉄砲を見た。</t>
  </si>
  <si>
    <t>種子島|時尭</t>
  </si>
  <si>
    <t>たねがしま|ときたか</t>
  </si>
  <si>
    <t>種子島時尭</t>
  </si>
  <si>
    <t>種子島氏当主。漂着した異国船から鉄砲を入手し、八板金兵衛に銃の模作、笹川小四郎に火薬製法を命じた。国産化に成功し、種子島から各地へ鉄砲が広まる契機を作った。</t>
  </si>
  <si>
    <t>種子島恵時の子</t>
  </si>
  <si>
    <t>種子島|久時</t>
  </si>
  <si>
    <t>たねがしま|ひさとき</t>
  </si>
  <si>
    <t>種子島久時</t>
  </si>
  <si>
    <t>種子島氏16代当主。鉄砲術に秀で、朝鮮出兵では島津義弘に従い度々渡海して戦功を重ねた。知覧へ移されたのちに旧領種子島へ復帰し、南浦文之に「鉄砲記」を編纂させた。</t>
  </si>
  <si>
    <t>種子島時尭の子</t>
  </si>
  <si>
    <t>中馬|重方</t>
  </si>
  <si>
    <t>ちゅうまん|しげかた</t>
  </si>
  <si>
    <t>中馬重方</t>
  </si>
  <si>
    <t>島津家臣。矢崎城攻めで初陣し敵将二人を討った。肥後を転戦し、朝鮮の海戦では強弓を放ち敵船へ乗り移り首級を挙げた。関ヶ原敗走時は義弘に旗印を捨てるよう進言した。</t>
  </si>
  <si>
    <t>長寿院|盛淳</t>
  </si>
  <si>
    <t>ちょうじゅいん|もりあつ</t>
  </si>
  <si>
    <t>長寿院盛淳</t>
  </si>
  <si>
    <t>島津家臣。もとは安養院住職。義弘に召し出されて還俗し、家老に昇進した。関ヶ原では退却する義弘を逃すため身代わりとなって奮戦し、討死した。</t>
  </si>
  <si>
    <t>津曲|俊宗</t>
  </si>
  <si>
    <t>つまがり|としむね</t>
  </si>
  <si>
    <t>津曲俊宗</t>
  </si>
  <si>
    <t>新納|忠元</t>
  </si>
  <si>
    <t>にいろ|ただもと</t>
  </si>
  <si>
    <t>新納忠元</t>
  </si>
  <si>
    <t>島津家臣。菱刈・相良氏との戦いで戦功を挙げ、大口地頭を務めた。秀吉の九州征伐では大口で迎撃に備えたが、義久の命で降伏し秀吉に拝謁。和歌・連歌にも通じた。</t>
  </si>
  <si>
    <t>新納|忠尭</t>
  </si>
  <si>
    <t>にいろ|ただたか</t>
  </si>
  <si>
    <t>新納忠尭</t>
  </si>
  <si>
    <t>島津家臣。新納忠元の子。肝付氏との抗争では父に代わって人質となった。のちに有馬氏救援のため肥前へ渡り、龍造寺方の深江城を攻めた際に奮戦して討死した。</t>
  </si>
  <si>
    <t>新納忠元の子</t>
  </si>
  <si>
    <t>新納|忠増</t>
  </si>
  <si>
    <t>にいろ|ただます</t>
  </si>
  <si>
    <t>新納忠増</t>
  </si>
  <si>
    <t>島津家臣。新納忠元の次男。父に代わり朝鮮出兵に従軍し、大口から肥後・対馬を経て渡海した。その行程を『忠増渡海日記』に記した。</t>
  </si>
  <si>
    <t>平田|宗秀</t>
  </si>
  <si>
    <t>ひらた|むねひで</t>
  </si>
  <si>
    <t>平田宗秀</t>
  </si>
  <si>
    <t>島津実久家臣。谷山の苦辛城主。忠良・貴久父子と実久の抗争では実久方に属したが、のちに貴久方へ内通。貴久を城へ迎え、苦辛城を拠点とする谷山攻略を支えた。</t>
  </si>
  <si>
    <t>島津実久家臣</t>
  </si>
  <si>
    <t>平田|宗茂</t>
  </si>
  <si>
    <t>ひらた|むねしげ</t>
  </si>
  <si>
    <t>平田宗茂</t>
  </si>
  <si>
    <t>島津家臣。薩摩苦辛城主。初め島津実久に属したが、のちに島津忠良へ降伏して老中となった。島津貴久から河辺郡の平山・宮・永田・高田の諸村を与えられた。</t>
  </si>
  <si>
    <t>平田宗秀の子。島津実久→島津忠良家臣</t>
  </si>
  <si>
    <t>平田|光宗</t>
  </si>
  <si>
    <t>ひらた|みつむね</t>
  </si>
  <si>
    <t>平田光宗</t>
  </si>
  <si>
    <t>島津家臣。義久家老。島津氏の肥後進出後は八代地頭となって当地に駐留し、城下の宿館を用いた。神代氏の人質交替願では交渉相手として名を挙げられた。</t>
  </si>
  <si>
    <t>平田宗秀の子</t>
  </si>
  <si>
    <t>山田|有信</t>
  </si>
  <si>
    <t>やまだ|ありのぶ</t>
  </si>
  <si>
    <t>山田有信</t>
  </si>
  <si>
    <t>島津家臣。日向高城主。大友宗麟の大軍に包囲されるも高城を守り、耳川で島津軍の反撃を支えた。秀吉の九州攻めでも高城に籠って豊臣秀長軍に抗戦し、のちに降伏した。</t>
  </si>
  <si>
    <t>山田|有栄</t>
  </si>
  <si>
    <t>やまだ|ありなが</t>
  </si>
  <si>
    <t>山田有栄</t>
  </si>
  <si>
    <t>島津家臣。関ヶ原では義弘の敵中突破に加わった。のちに出水地頭を長く務め、国境防備や灌漑用水の整備、家臣育成を進めた。天草一揆にも出陣した。</t>
  </si>
  <si>
    <t>山田有信の子</t>
  </si>
  <si>
    <t>少弐|資元</t>
  </si>
  <si>
    <t>しょうに|すけもと</t>
  </si>
  <si>
    <t>少弐資元</t>
  </si>
  <si>
    <t>少弐氏当主。勢福寺城主。肥前で大内氏と抗争し、龍造寺家兼らとともに大内勢へ抗戦した。大内義隆と和議して城を明け渡すが所領を没収され、多久へ退いた。</t>
  </si>
  <si>
    <t>少弐|冬尚</t>
  </si>
  <si>
    <t>しょうに|ふゆひさ</t>
  </si>
  <si>
    <t>少弐冬尚</t>
  </si>
  <si>
    <t>少弐氏当主。資元の子。大内氏に勢福寺城を追われたが、龍造寺家兼らの支援を得て勢力を回復。のちに龍造寺隆信と対立し、勢福寺城を攻められて自害した。</t>
  </si>
  <si>
    <t>少弐資元の子</t>
  </si>
  <si>
    <t>少弐|冬敬</t>
  </si>
  <si>
    <t>しょうに|ふゆたか</t>
  </si>
  <si>
    <t>少弐冬敬</t>
  </si>
  <si>
    <t>少弐冬尚の子。少弐→浪人</t>
  </si>
  <si>
    <t>千葉|胤頼</t>
  </si>
  <si>
    <t>ちば|たねより</t>
  </si>
  <si>
    <t>千葉胤頼</t>
  </si>
  <si>
    <t>東千葉家当主。少弐冬尚の弟。千葉喜胤の養子となって喜胤の娘を妻とし、喜胤の死後に家督を継いで牛頭城に入った。少弐氏を支えたが、龍造寺隆信に攻め滅ぼされた。</t>
  </si>
  <si>
    <t>少弐資元の子、千葉喜胤の婿養子</t>
  </si>
  <si>
    <t>千葉|胤誠</t>
  </si>
  <si>
    <t>ちば|たねあき</t>
  </si>
  <si>
    <t>千葉胤誠</t>
  </si>
  <si>
    <t>東千葉氏当主。父・胤頼の死後、家臣に守られ城を脱出し、神代勝利を頼って川久保へ落ち延びた。三瀬の土師村に住み、妙見菩薩の祠を建て祀った。のちに川久保で没した。</t>
  </si>
  <si>
    <t>千葉胤頼の子、神代長良の養子。少弐→神代（大友→龍造寺）</t>
  </si>
  <si>
    <t>少弐|政興</t>
  </si>
  <si>
    <t>しょうに|まさおき</t>
  </si>
  <si>
    <t>少弐政興</t>
  </si>
  <si>
    <t>少弐氏一門。冬尚の死後、大友宗麟の支援で少弐氏再興を図り、有馬・大村・松浦らとともに龍造寺隆信と争ったが敗れ、肥前を追われた。</t>
  </si>
  <si>
    <t>少弐資元の子。少弐→大友</t>
  </si>
  <si>
    <t>少弐|元盛</t>
  </si>
  <si>
    <t>しょうに|もともり</t>
  </si>
  <si>
    <t>少弐元盛</t>
  </si>
  <si>
    <t>少弐資元の子。少弐→龍造寺</t>
  </si>
  <si>
    <t>少弐|資宗</t>
  </si>
  <si>
    <t>しょうに|すけむね</t>
  </si>
  <si>
    <t>少弐資宗</t>
  </si>
  <si>
    <t>少弐元盛の子</t>
  </si>
  <si>
    <t>千葉|興常</t>
  </si>
  <si>
    <t>ちば|おきつね</t>
  </si>
  <si>
    <t>千葉興常</t>
  </si>
  <si>
    <t>肥前国衆。大内義興に従い少弐政資と戦い、その功で肥前守護代となった。のちに杵島郡・小城郡の所領を後藤氏へ安堵するなど、肥前の所領支配を行った。</t>
  </si>
  <si>
    <t>千葉|喜胤</t>
  </si>
  <si>
    <t>ちば|よしたね</t>
  </si>
  <si>
    <t>千葉喜胤</t>
  </si>
  <si>
    <t>肥前国衆。千葉興常の子。父の死後に東千葉氏を継いだ。有馬氏が小城へ迫る中、龍造寺家門の仲介で千葉胤連と和解し、少弐・龍造寺両氏と連携した。病を苦に自害した。</t>
  </si>
  <si>
    <t>千葉興常の子</t>
  </si>
  <si>
    <t>犬塚|鎮家</t>
  </si>
  <si>
    <t>いぬづか|しげいえ</t>
  </si>
  <si>
    <t>犬塚鎮家</t>
  </si>
  <si>
    <t>龍造寺家臣。龍造寺隆信の命で徳島信盛とともに有馬氏の藤津郡進出を探り、鹿島に森城を築いた。藤津攻めの後、新恩の地を与えられ、有馬氏への備えにあたった。</t>
  </si>
  <si>
    <t>少弐→龍造寺</t>
  </si>
  <si>
    <t>江上|武種</t>
  </si>
  <si>
    <t>えがみ|たけたね</t>
  </si>
  <si>
    <t>江上武種</t>
  </si>
  <si>
    <t>肥前国衆。勢福寺城主。少弐冬尚を支えて龍造寺隆信と争った。隆信に攻められ和睦し、隆信の次男・家種を養子に迎えて勢福寺城を譲り、田手の日吉城へ退いて隠居した。</t>
  </si>
  <si>
    <t>少弐→龍造寺→1569大友→1571龍造寺</t>
  </si>
  <si>
    <t>小田|政光</t>
  </si>
  <si>
    <t>おだ|まさみつ</t>
  </si>
  <si>
    <t>小田政光</t>
  </si>
  <si>
    <t>肥前国衆。蓮池城主。少弐氏に従い龍造寺家兼らとともに大内勢へ抗戦した。隆信が筑後へ逃れた際は佐賀城を警固し、隆信の帰還後は江上武種討伐の先陣を務めた。</t>
  </si>
  <si>
    <t>神代|勝利</t>
  </si>
  <si>
    <t>くましろ|かつとし</t>
  </si>
  <si>
    <t>神代勝利</t>
  </si>
  <si>
    <t>肥前山内の国衆。少弐氏に属し三瀬城を拠点に勢力を広げた。龍造寺隆信と抗争し、金敷峠で龍造寺軍を破る。川上合戦で敗北した後に隆信と和睦し、畑瀬城で没した。</t>
  </si>
  <si>
    <t>少弐→大友</t>
  </si>
  <si>
    <t>神代|長良</t>
  </si>
  <si>
    <t>くましろ|ながよし</t>
  </si>
  <si>
    <t>神代長良</t>
  </si>
  <si>
    <t>肥前国衆。神代勝利の子。父とともに龍造寺隆信に抗し、大友氏と結び佐賀北部へ進出した。河上合戦では先陣を率い龍造寺軍を押し返した。後に隆信と和睦して従った。</t>
  </si>
  <si>
    <t>神代勝利の子。別名：神代勝良。少弐→大友→1571龍造寺</t>
  </si>
  <si>
    <t>執行|種兼</t>
  </si>
  <si>
    <t>しぎょう|たねかね</t>
  </si>
  <si>
    <t>執行種兼</t>
  </si>
  <si>
    <t>江上家臣。江上武種に仕え、龍造寺隆信との抗争後に和睦を進言。のちに龍造寺方で江上衆の先陣を率い、筑前内野では大友方の兵糧輸送を奇襲。沖田畷で戦い討死した。</t>
  </si>
  <si>
    <t>江上家臣。少弐→龍造寺→大友→龍造寺</t>
  </si>
  <si>
    <t>高木|鑑房</t>
  </si>
  <si>
    <t>たかぎ|あきふさ</t>
  </si>
  <si>
    <t>高木鑑房</t>
  </si>
  <si>
    <t>少弐家臣。西高木城主。龍造寺隆信の追放に加わり、反隆信政権では海岸防衛を担った。隆信の帰還後、西高木城が落ちると佐留志へ逃れ、頼った前田氏に殺された。</t>
  </si>
  <si>
    <t>馬場|頼周</t>
  </si>
  <si>
    <t>ばば|よりちか</t>
  </si>
  <si>
    <t>馬場頼周</t>
  </si>
  <si>
    <t>少弐家臣。綾部・中野城主。資元・冬尚を後見して家中の実権を握った。龍造寺家兼を警戒し、冬尚と謀って一族を襲撃して家兼を筑後へ追ったが、家兼の反撃を受け討たれた。</t>
  </si>
  <si>
    <t>馬場|政員</t>
  </si>
  <si>
    <t>ばば|まさかず</t>
  </si>
  <si>
    <t>馬場政員</t>
  </si>
  <si>
    <t>少弐家臣。馬場頼周の子。父らが龍造寺一族の排除を図ると、三百余人を率いて淀姫社を包囲し龍造寺家門らを襲撃。家兼の反攻で敗走し、大戸ヶ里で野田三河守に討たれた。</t>
  </si>
  <si>
    <t>馬場頼周の子</t>
  </si>
  <si>
    <t>馬場|鑑周</t>
  </si>
  <si>
    <t>ばば|あきちか</t>
  </si>
  <si>
    <t>馬場鑑周</t>
  </si>
  <si>
    <t>馬場政員の子。少弐→大友</t>
  </si>
  <si>
    <t>神保|長職</t>
  </si>
  <si>
    <t>じんぼう|ながもと</t>
  </si>
  <si>
    <t>神保長職</t>
  </si>
  <si>
    <t>神保氏当主。衰えた一族を再興して富山城を築き、椎名氏と争った。上杉謙信の侵攻で富山城を失い増山城へ退き、再度の侵攻では能登畠山氏の仲介で和睦した。</t>
  </si>
  <si>
    <t>神保|長住</t>
  </si>
  <si>
    <t>じんぼう|ながずみ</t>
  </si>
  <si>
    <t>神保長住</t>
  </si>
  <si>
    <t>越中国衆。神保長職の嫡子。父と対立して越中を離れ信長に仕え、謙信死後に富山城を回復。上杉方へ通じた家臣に城を奪われ幽閉されたが、織田軍に救出され失脚した。</t>
  </si>
  <si>
    <t>神保長職の子。神保→浪人</t>
  </si>
  <si>
    <t>神保|長城</t>
  </si>
  <si>
    <t>じんぼう|ながなり</t>
  </si>
  <si>
    <t>神保長城</t>
  </si>
  <si>
    <t>越中神保氏当主。神保長職の子。父が出家すると家督を譲られ、増山城を拠点とする神保氏を継ぐ。上杉謙信の越中侵攻で増山城をはじめ諸城を攻略され、勢力を失った。</t>
  </si>
  <si>
    <t>神保長職の子</t>
  </si>
  <si>
    <t>神保|長国</t>
  </si>
  <si>
    <t>じんぼう|ながくに</t>
  </si>
  <si>
    <t>神保長国</t>
  </si>
  <si>
    <t>飯田|某</t>
  </si>
  <si>
    <t>いいだ|なにがし</t>
  </si>
  <si>
    <t>飯田某</t>
  </si>
  <si>
    <t>飯田|利忠</t>
  </si>
  <si>
    <t>いいだ|としただ</t>
  </si>
  <si>
    <t>飯田利忠</t>
  </si>
  <si>
    <t>神保家臣。井田館主。弟の利常・利憲らとともに井田に拠った。天神林で寺崎盛永と戦い、弟二人を失って敗走。井田を追われ、城生城へ逃れた。</t>
  </si>
  <si>
    <t>飯田某の子</t>
  </si>
  <si>
    <t>飯田|利行</t>
  </si>
  <si>
    <t>いいだ|としゆき</t>
  </si>
  <si>
    <t>飯田利行</t>
  </si>
  <si>
    <t>飯田利忠の子。神保→浪人</t>
  </si>
  <si>
    <t>飯田|利常</t>
  </si>
  <si>
    <t>いいだ|としつね</t>
  </si>
  <si>
    <t>飯田利常</t>
  </si>
  <si>
    <t>神保家臣。井田館主飯田利忠の弟。兄の利忠・弟の利憲らと井田に拠り、天神林で寺崎盛永と戦った。敗戦の中で利憲とともに討死した。</t>
  </si>
  <si>
    <t>飯田|利憲</t>
  </si>
  <si>
    <t>いいだ|としのり</t>
  </si>
  <si>
    <t>飯田利憲</t>
  </si>
  <si>
    <t>神保家臣。井田館主飯田利忠の弟。兄の利忠・利常らと井田に拠り、天神林で寺崎盛永と戦った。敗戦の中で利常とともに討死した。</t>
  </si>
  <si>
    <t>狩野|良政</t>
  </si>
  <si>
    <t>かのう|よしまさ</t>
  </si>
  <si>
    <t>狩野良政</t>
  </si>
  <si>
    <t>神保家臣。飯久保の狩野氏。長尾景虎の越中侵攻期、神保方に人質を差し出していた。のちに沢川の田端氏へ、神保長職方へ加担したとの風聞を問いただした。</t>
  </si>
  <si>
    <t>狩野|宣久</t>
  </si>
  <si>
    <t>かのう|のぶひさ</t>
  </si>
  <si>
    <t>狩野宣久</t>
  </si>
  <si>
    <t>神保家臣。越中飯久保の狩野氏。長尾景虎の越中侵攻期、一族の良政は人質を差し出して神保長職に属した。宣久は光久寺へ寺地などを寄進した。</t>
  </si>
  <si>
    <t>狩野良政の子</t>
  </si>
  <si>
    <t>狩野|秀基</t>
  </si>
  <si>
    <t>かのう|ひでもと</t>
  </si>
  <si>
    <t>狩野秀基</t>
  </si>
  <si>
    <t>狩野宣久の子。神保→上杉</t>
  </si>
  <si>
    <t>狩野|秀治</t>
  </si>
  <si>
    <t>かのう|ひではる</t>
  </si>
  <si>
    <t>狩野秀治</t>
  </si>
  <si>
    <t>上杉家臣。景勝の側近。御館の乱後は直江兼続と並ぶ取次となり、家中政務と外交を処理した。秀吉政権との折衝でも兼続と並んで窓口を務めた。</t>
  </si>
  <si>
    <t>狩野秀基の子。神保→上杉</t>
  </si>
  <si>
    <t>水越|勝重</t>
  </si>
  <si>
    <t>みずこし|かつしげ</t>
  </si>
  <si>
    <t>水越勝重</t>
  </si>
  <si>
    <t>神保家臣。永禄5年、越中の本覚寺に長福寺分の田畠と山野を寄進した。</t>
  </si>
  <si>
    <t>水越|職勝</t>
  </si>
  <si>
    <t>みずこし|もとかつ</t>
  </si>
  <si>
    <t>水越職勝</t>
  </si>
  <si>
    <t>神保長職旧臣。日宮城守将。主家分裂後、小島職鎮らとともに親上杉方に属し、西端を守った。一向一揆勢の東進時には職鎮らとともに鰺坂長実へ急を告げ援軍を求めた。</t>
  </si>
  <si>
    <t>水越勝重の子</t>
  </si>
  <si>
    <t>西野|宗慶</t>
  </si>
  <si>
    <t>にしの|むねよし</t>
  </si>
  <si>
    <t>西野宗慶</t>
  </si>
  <si>
    <t>小島|職鎮</t>
  </si>
  <si>
    <t>こじま|もとしげ</t>
  </si>
  <si>
    <t>小島職鎮</t>
  </si>
  <si>
    <t>神保家臣。後に上杉謙信に従い日宮城を守った。一向一揆の攻撃を受け和談して退去した。謙信没後も上杉方に属し唐人親広らと富山城を急襲して織田方の神保長住を幽閉した。</t>
  </si>
  <si>
    <t>西野宗慶の子</t>
  </si>
  <si>
    <t>小島|国綱</t>
  </si>
  <si>
    <t>こじま|くにつな</t>
  </si>
  <si>
    <t>小島国綱</t>
  </si>
  <si>
    <t>上杉家臣。もとは越中神保氏に仕えた。寺島盛徳と富崎城で織田方の進出に抗し、佐々成政の攻撃を受けて大道城へ退いた。のちに上杉家中へ加わった。</t>
  </si>
  <si>
    <t>小島職鎮の子</t>
  </si>
  <si>
    <t>寺島|盛徳</t>
  </si>
  <si>
    <t>てらしま|もりのり</t>
  </si>
  <si>
    <t>寺島盛徳</t>
  </si>
  <si>
    <t>神保家臣。金屋村の戦いで忠節を賞され加増された。神保氏没落後は上杉方に属し、富崎城で織田方に抗戦した。後に佐々成政のもとで末森城攻めに従軍し、前田利家へ転じた。</t>
  </si>
  <si>
    <t>小島職鎮の子、寺島職定の養子。神保→佐々→前田</t>
  </si>
  <si>
    <t>寺島|職定</t>
  </si>
  <si>
    <t>てらしま|もとさだ</t>
  </si>
  <si>
    <t>寺島職定</t>
  </si>
  <si>
    <t>神保家臣。長職の被官で池田城を拠点とした。六渡寺渡の通行を許可した。家中分裂後は寺島方を率いて小島職鎮方と対立し、上杉輝虎の攻撃を受けた。</t>
  </si>
  <si>
    <t>小島|胤興</t>
  </si>
  <si>
    <t>こじま|たねおき</t>
  </si>
  <si>
    <t>小島胤興</t>
  </si>
  <si>
    <t>二宮|長恒</t>
  </si>
  <si>
    <t>にのみや|ながつね</t>
  </si>
  <si>
    <t>二宮長恒</t>
  </si>
  <si>
    <t>越中国衆。上熊野城主。上杉謙信に陳謝して一字を与えられ、同年、本知行と新地を安堵された。謙信の死後は織田方の神保長住からも知行を認められた。</t>
  </si>
  <si>
    <t>神保→長尾→前田</t>
  </si>
  <si>
    <t>二宮|秀定</t>
  </si>
  <si>
    <t>にのみや|ひでさだ</t>
  </si>
  <si>
    <t>二宮秀定</t>
  </si>
  <si>
    <t>二宮長恒の子。神保→長尾→前田</t>
  </si>
  <si>
    <t>雑賀|助大夫</t>
  </si>
  <si>
    <t>さいか|すけだゆう</t>
  </si>
  <si>
    <t>雑賀助大夫</t>
  </si>
  <si>
    <t>雑賀衆。雑賀荘の有力者。弘治年間、雑賀荘の噯衆の一員だった。噯衆は雑賀五組の紛争へ介入し、上位権力を排して実質的な最終裁定を下した。</t>
  </si>
  <si>
    <t>鈴木|重意</t>
  </si>
  <si>
    <t>すずき|しげおき</t>
  </si>
  <si>
    <t>鈴木重意</t>
  </si>
  <si>
    <t>雑賀衆。孫市。雑賀一揆の有力者。畠山高政のもとへ鈴木孫九郎重宗・土橋小平種興らとともに参じ、一千八百騎で従軍した。鈴木氏は土橋氏と並ぶ雑賀衆の指導勢力だった。</t>
  </si>
  <si>
    <t>雑賀助大夫の子</t>
  </si>
  <si>
    <t>釈|順勝</t>
  </si>
  <si>
    <t>しゃく|じゅんしょう</t>
  </si>
  <si>
    <t>釈順勝</t>
  </si>
  <si>
    <t>雑賀衆。石山合戦では本願寺方の先鋒を務めた。のちに出家して専光寺二代住職となった。</t>
  </si>
  <si>
    <t>鈴木重意の子</t>
  </si>
  <si>
    <t>鈴木|重秀</t>
  </si>
  <si>
    <t>すずき|しげひで</t>
  </si>
  <si>
    <t>鈴木重秀</t>
  </si>
  <si>
    <t>紀伊雑賀衆の有力者。鉄砲勢を率いて石山本願寺に味方し、毛利水軍とともに木津川口で織田軍を破った。信長の紀州侵攻にも雑賀衆を率いて抗戦し、織田軍を撤退させた。</t>
  </si>
  <si>
    <t>suzuki_shigehide.webp</t>
  </si>
  <si>
    <t>鈴木|重朝</t>
  </si>
  <si>
    <t>すずき|しげとも</t>
  </si>
  <si>
    <t>鈴木重朝</t>
  </si>
  <si>
    <t>雑賀衆。豊臣秀吉に仕え、関ヶ原の戦いに先立ち西軍の鉄砲頭として伏見城を攻め、城将・鳥居元忠を討ち取った。敗戦後は徳川家康に仕え、のちに水戸徳川家へ属した。</t>
  </si>
  <si>
    <t>鈴木重秀の子</t>
  </si>
  <si>
    <t>鈴木|重次</t>
  </si>
  <si>
    <t>すずき|しげつぐ</t>
  </si>
  <si>
    <t>鈴木重次</t>
  </si>
  <si>
    <t>水戸徳川家臣。鈴木重朝の子。孫市を称した。父の跡を継ぎ徳川頼房に3千石で仕え、大番頭や家老を務めた。男子がなく頼房の十一男・重義を養子に迎えて雑賀家を継がせた。</t>
  </si>
  <si>
    <t>鈴木重朝の子</t>
  </si>
  <si>
    <t>平井|義兼</t>
  </si>
  <si>
    <t>ひらい|よしかね</t>
  </si>
  <si>
    <t>平井義兼</t>
  </si>
  <si>
    <t>鈴木|重宗</t>
  </si>
  <si>
    <t>すずき|しげむね</t>
  </si>
  <si>
    <t>鈴木重宗</t>
  </si>
  <si>
    <t>雑賀衆。鈴木重意・土橋小平種興らとともに畠山高政のもとへ参じ、雑賀勢一千八百騎で従軍した。</t>
  </si>
  <si>
    <t>太田|宗正</t>
  </si>
  <si>
    <t>おおた|むねまさ</t>
  </si>
  <si>
    <t>太田宗正</t>
  </si>
  <si>
    <t>雑賀国衆。太田城主。信長死後に雑賀衆を掌握した。秀吉の紀州攻めでは太田城に籠城し、水攻めを受けても一か月余り抗戦した。和議に際し城将らと自害して開城した。</t>
  </si>
  <si>
    <t>岡|了順</t>
  </si>
  <si>
    <t>おか|りょうじゅん</t>
  </si>
  <si>
    <t>岡了順</t>
  </si>
  <si>
    <t>雑賀衆の年寄衆。石山本願寺籠城中、教如から抗戦継続と雑賀一向宗の支援を求められた。講和では雑賀衆を代表して受諾し、講和の誓約に加わった。</t>
  </si>
  <si>
    <t>岡|吉正</t>
  </si>
  <si>
    <t>おか|よしまさ</t>
  </si>
  <si>
    <t>岡吉正</t>
  </si>
  <si>
    <t>雑賀衆の年寄衆。石山合戦で本願寺方として活動した。講和決定後も教如から狐島吉次と助勢を求められ抗戦派を支えたが、のちに講和を受け入れた。</t>
  </si>
  <si>
    <t>岡了順の子</t>
  </si>
  <si>
    <t>狐島|吉次</t>
  </si>
  <si>
    <t>きつねじま|よしつぐ</t>
  </si>
  <si>
    <t>狐島吉次</t>
  </si>
  <si>
    <t>雑賀衆の年寄衆。石山合戦の講和後も教如から岡吉正と助勢を求められ抗戦派を支えた。のちに講和を受け入れ、石山退去では雑賀への船供を願い出た。</t>
  </si>
  <si>
    <t>佐武|義昌</t>
  </si>
  <si>
    <t>さたけ|よしまさ</t>
  </si>
  <si>
    <t>佐武義昌</t>
  </si>
  <si>
    <t>紀伊雑賀衆。『佐武伊賀働書』に自らの軍功を記した。和佐・岩橋の争いなどに参戦し、鉄砲戦では射手と装填役を分けて連続射撃した。のちに浅野家に仕え五百石を知行した。</t>
  </si>
  <si>
    <t>鈴木→羽柴秀長→桑山重晴→浅野幸長</t>
  </si>
  <si>
    <t>土橋|胤継</t>
  </si>
  <si>
    <t>つちはし|たねつぐ</t>
  </si>
  <si>
    <t>土橋胤継</t>
  </si>
  <si>
    <t>雑賀衆の有力者。若太夫。鈴木重秀らとともに本願寺方を支え、雑賀攻めに抗戦した。講和後も反信長を貫いて重秀と対立し、鷺森御坊参詣中に重秀の刺客に殺害された。</t>
  </si>
  <si>
    <t>別名：土橋守重</t>
  </si>
  <si>
    <t>土橋|春継</t>
  </si>
  <si>
    <t>つちはし|はるつぐ</t>
  </si>
  <si>
    <t>土橋春継</t>
  </si>
  <si>
    <t>土橋胤継の子。鈴木→北条→毛利</t>
  </si>
  <si>
    <t>松江|定久</t>
  </si>
  <si>
    <t>まつえ|さだひさ</t>
  </si>
  <si>
    <t>松江定久</t>
  </si>
  <si>
    <t>雑賀衆。年寄衆の一人。雑賀門徒の統率に携わり、信長の雑賀攻め後は七人で本願寺攻めへの協力を誓って赦免された。</t>
  </si>
  <si>
    <t>鈴木→織田</t>
  </si>
  <si>
    <t>的場|昌長</t>
  </si>
  <si>
    <t>まとば|まさなが</t>
  </si>
  <si>
    <t>的場昌長</t>
  </si>
  <si>
    <t>湊|高秀</t>
  </si>
  <si>
    <t>みなと|たかひで</t>
  </si>
  <si>
    <t>湊高秀</t>
  </si>
  <si>
    <t>雑賀衆。雑賀荘の年寄衆。湊平大夫道場を代表し、篠原松満の件を本願寺へ取り次いだ。</t>
  </si>
  <si>
    <t>諏訪|頼満</t>
  </si>
  <si>
    <t>すわ|よりみつ</t>
  </si>
  <si>
    <t>諏訪頼満</t>
  </si>
  <si>
    <t>諏訪氏当主。上社惣領家を率い、下社の金刺氏を破って諏訪地方を統一した。金刺氏を庇護した武田信虎とも戦い、のちに和睦。頼満の死後は孫・頼重が家督を継いだ。</t>
  </si>
  <si>
    <t>諏訪|頼隆</t>
  </si>
  <si>
    <t>すわ|よりたか</t>
  </si>
  <si>
    <t>諏訪頼隆</t>
  </si>
  <si>
    <t>諏訪頼満の子</t>
  </si>
  <si>
    <t>諏訪|頼重</t>
  </si>
  <si>
    <t>すわ|よりしげ</t>
  </si>
  <si>
    <t>諏訪氏当主。諏訪上社大祝を務め、上原城を本拠とした。武田信虎と和睦して信虎の娘を娶り佐久・小県へ出兵した。信玄の侵攻を受け桑原城で降伏し、甲府へ送られ自害した。</t>
  </si>
  <si>
    <t>諏訪頼隆の子</t>
  </si>
  <si>
    <t>諏訪|満隣</t>
  </si>
  <si>
    <t>すわ|みつちか</t>
  </si>
  <si>
    <t>諏訪満隣</t>
  </si>
  <si>
    <t>1542:0|竺渓斎:0|じくけいさい</t>
  </si>
  <si>
    <t>諏訪氏一門。頼重が武田晴信に攻められると頼重を助け、諏訪氏滅亡後は頼重の遺児を擁立して高遠頼継と戦った。その後は武田氏に従った。</t>
  </si>
  <si>
    <t>諏訪|頼忠</t>
  </si>
  <si>
    <t>すわ|よりただ</t>
  </si>
  <si>
    <t>諏訪頼忠</t>
  </si>
  <si>
    <t>信濃国衆。武田・織田両氏の滅亡後、旧臣に擁立されて諏訪氏の旧領を回復。徳川家康に従って小田原攻めへ出陣し、のちに諏訪高島藩へつながる家の基礎を築いた。</t>
  </si>
  <si>
    <t>諏訪満隣の子</t>
  </si>
  <si>
    <t>諏訪|頼水</t>
  </si>
  <si>
    <t>すわ|よりみず</t>
  </si>
  <si>
    <t>諏訪頼水</t>
  </si>
  <si>
    <t>諏訪氏当主。関ヶ原では秀忠に従い上田城を攻めた。戦後に旧領諏訪へ復帰して高島藩初代藩主となり、逃散した領民を呼び戻して諏訪湖岸の干拓・新田開発を進めた。</t>
  </si>
  <si>
    <t>諏訪頼忠の子。武田→徳川</t>
  </si>
  <si>
    <t>諏訪|忠恒</t>
  </si>
  <si>
    <t>すわ|ただつね</t>
  </si>
  <si>
    <t>諏訪忠恒</t>
  </si>
  <si>
    <t>信濃高島藩二代藩主。大坂夏の陣に出陣し、戦功で筑摩郡五千石を加増。家督継承後は干拓・新田開発をほぼ固め、領内検地を実施した。城下には温泉寺を創建した。</t>
  </si>
  <si>
    <t>諏訪頼水の子。武田→徳川</t>
  </si>
  <si>
    <t>宗|頼茂</t>
  </si>
  <si>
    <t>そう|よりしげ</t>
  </si>
  <si>
    <t>宗頼茂</t>
  </si>
  <si>
    <t>宗氏７代当主。宗氏は室町幕府の守護大名でありながら同時に李氏朝鮮の被官でもあった。</t>
  </si>
  <si>
    <t>宗|貞国</t>
  </si>
  <si>
    <t>そう|さだくに</t>
  </si>
  <si>
    <t>宗貞国</t>
  </si>
  <si>
    <t>宗氏11代当主。分裂していた一族をまとめあげ支配権を確立。主筋である少弐氏を助け勢威を広げたが、大内氏の反攻にあい少弐氏は敗れ、宗氏も筑前国の所領を失った。</t>
  </si>
  <si>
    <t>宗頼茂の子孫。11代当主</t>
  </si>
  <si>
    <t>宗|材盛</t>
  </si>
  <si>
    <t>そう|きもり</t>
  </si>
  <si>
    <t>宗材盛</t>
  </si>
  <si>
    <t>宗氏12代当主。宗貞国の子。土地がやせ細っていた対馬では長年朝鮮国との貿易に頼り切っていたが、銅の貿易禁止や制限措置を言い渡され苦境に立たされた。</t>
  </si>
  <si>
    <t>宗貞国の子。12代当主</t>
  </si>
  <si>
    <t>宗|義盛</t>
  </si>
  <si>
    <t>そう|よしもり</t>
  </si>
  <si>
    <t>宗義盛</t>
  </si>
  <si>
    <t>宗氏13代当主。宗材盛の子。1510年「三浦の乱」が起こり朝鮮国と断絶。その後講和交渉により通交が再開されるも、権益が大きく制限された。</t>
  </si>
  <si>
    <t>宗氏13代当主。宗材盛の子。1510年に起きた三浦の乱以降、朝鮮国と断絶。その後は講和交渉により通交が再開されるも、権益が大きく制限された。</t>
  </si>
  <si>
    <t>宗材盛の子。13代当主</t>
  </si>
  <si>
    <t>宗|盛家</t>
  </si>
  <si>
    <t>そう|もりいえ</t>
  </si>
  <si>
    <t>宗盛家</t>
  </si>
  <si>
    <t>宗材盛の子。</t>
  </si>
  <si>
    <t>宗材盛の次男</t>
  </si>
  <si>
    <t>宗|盛長</t>
  </si>
  <si>
    <t>そう|もりなが</t>
  </si>
  <si>
    <t>宗盛長</t>
  </si>
  <si>
    <t>宗氏14代当主。宗盛家の子。李氏朝鮮との敗戦で交易に大打撃を受ていた宗氏の中で新体制の展開を模索するも一族や家臣らと対立。将盛に殺害された。</t>
  </si>
  <si>
    <t>宗盛家の子。宗義盛の嗣子</t>
  </si>
  <si>
    <t>宗|盛俊</t>
  </si>
  <si>
    <t>そう|もりとし</t>
  </si>
  <si>
    <t>宗盛俊</t>
  </si>
  <si>
    <t>宗貞国の子。</t>
  </si>
  <si>
    <t>宗貞国の子</t>
  </si>
  <si>
    <t>宗|盛弘</t>
  </si>
  <si>
    <t>そう|もりひろ</t>
  </si>
  <si>
    <t>宗盛弘</t>
  </si>
  <si>
    <t>宗盛俊の子。</t>
  </si>
  <si>
    <t>宗盛俊の子</t>
  </si>
  <si>
    <t>山本|康範</t>
  </si>
  <si>
    <t>やまもと|やすのり</t>
  </si>
  <si>
    <t>山本康範</t>
  </si>
  <si>
    <t>宗盛弘の子。1557年、津奈調親と共に宗義調に謀反を起こした「船越浦の戦い」では海賊衆を率い戦った。その後、義調に謀殺される。</t>
  </si>
  <si>
    <t>宗盛弘の子。弟の津奈調親と共に宗義調に謀反を起こした船越浦の戦いでは海賊衆を率いて戦った。その後、義調に謀殺される。</t>
  </si>
  <si>
    <t>宗盛弘の庶長子</t>
  </si>
  <si>
    <t>津奈|調親</t>
  </si>
  <si>
    <t>つな|しげちか</t>
  </si>
  <si>
    <t>津奈調親</t>
  </si>
  <si>
    <t>宗盛弘の子。1557年、山本康範と共に宗義調に謀反を起こした「船越浦の戦い」では海賊衆を率い戦った。その後、義調に謀殺される。</t>
  </si>
  <si>
    <t>宗盛弘の子。兄である山本康範と共に宗義調に謀反を起こした船越浦の戦いでは海賊衆を率いて戦った。その後、義調に謀殺される。</t>
  </si>
  <si>
    <t>宗盛弘の庶子</t>
  </si>
  <si>
    <t>宗|将盛</t>
  </si>
  <si>
    <t>そう|まさもり</t>
  </si>
  <si>
    <t>宗将盛</t>
  </si>
  <si>
    <t>宗氏15代当主。宗盛弘の子。一族や家臣の謀反が相次ぎ、次々鎮圧するも1539年に遂に金石城を包囲され、閉居に追い込まれて家督を返上。以降は隠棲した。</t>
  </si>
  <si>
    <t>宗氏15代当主。宗盛弘の子。一族や家臣の謀反が相次ぎ、次々鎮圧するも、やがて金石城を包囲されて閉居に追い込まれ、家督を返上。以降は隠棲した。</t>
  </si>
  <si>
    <t>宗盛弘の子。15代当主</t>
  </si>
  <si>
    <t>宗|茂尚</t>
  </si>
  <si>
    <t>そう|しげひさ</t>
  </si>
  <si>
    <t>宗茂尚</t>
  </si>
  <si>
    <t>宗氏18代当主。宗将盛の子。1566年17代義調の意向を受け、家督を相続する。病弱を理由に弟・宗義純に家督を譲り隠居した。</t>
  </si>
  <si>
    <t>宗氏18代当主。宗将盛の子。17代義調の意向を受け家督を相続するも、病弱を理由に弟・宗義純に家督を譲り、隠居した。</t>
  </si>
  <si>
    <t>宗将盛の子、宗義調の嗣子。18代当主</t>
  </si>
  <si>
    <t>宗|義純</t>
  </si>
  <si>
    <t>そう|よしずみ</t>
  </si>
  <si>
    <t>宗義純</t>
  </si>
  <si>
    <t>宗氏19代当主。宗将盛の子。1569年、兄である宗茂尚の意向を受け家督を相続するも、病気を理由に弟・宗義智に家督を譲った。</t>
  </si>
  <si>
    <t>宗氏19代当主。宗将盛の子。兄である宗茂尚の意向を受け家督を相続するも、病気を理由に弟・宗義智に家督を譲った。</t>
  </si>
  <si>
    <t>宗将盛の子。19代当主</t>
  </si>
  <si>
    <t>宗|智順</t>
  </si>
  <si>
    <t>そう|ともしげ</t>
  </si>
  <si>
    <t>宗智順</t>
  </si>
  <si>
    <t>宗義純の子。1592年「李氏平壌城の戦い」で宗義智に従い明勢と戦い、戦功を挙げた。1643年の柳川騒動では江戸城に召還され取り調べを受ける。</t>
  </si>
  <si>
    <t>宗義純の子。李氏平壌城の戦いで宗義智に従い明勢と戦い戦功を挙げた。柳川騒動に際し江戸城に召還され、取り調べを受けた。</t>
  </si>
  <si>
    <t>宗義純の子</t>
  </si>
  <si>
    <t>宗|義智</t>
  </si>
  <si>
    <t>そう|よしとし</t>
  </si>
  <si>
    <t>宗義智</t>
  </si>
  <si>
    <t>宗氏20代当主。宗将盛の子。羽柴秀吉に所領を安堵され、文禄の役では小西行長に従い戦功を挙げた。戦後は李氏朝鮮との国交回復に尽力し、1609年慶長条約を締結した。</t>
  </si>
  <si>
    <t>宗氏20代当主。宗将盛の子。羽柴秀吉に所領を安堵され、文禄の役では小西行長に従い戦功を挙げた。戦後は李氏朝鮮との国交回復に尽力し、1609年には慶長条約を締結した。</t>
  </si>
  <si>
    <t>宗将盛の子、宗義調の養子。20代当主</t>
  </si>
  <si>
    <t>宗|義成</t>
  </si>
  <si>
    <t>そう|よしなり</t>
  </si>
  <si>
    <t>宗義成</t>
  </si>
  <si>
    <t>宗氏21代当主。宗義智の子。1615年義智が病没したため家督を相続した。「大坂夏の陣」では徳川方に付き京都丹波口を守備した。</t>
  </si>
  <si>
    <t>宗氏21代当主。宗義智の子。1615年義智が病没したため家督を相続した。大坂夏の陣では徳川方に付き、京都丹波口を守備した。</t>
  </si>
  <si>
    <t>宗義智の子。21代当主</t>
  </si>
  <si>
    <t>宗|貞泰</t>
  </si>
  <si>
    <t>そう|さだやす</t>
  </si>
  <si>
    <t>宗貞泰</t>
  </si>
  <si>
    <t>1542:0|晴康:0|はるやす</t>
  </si>
  <si>
    <t>宗氏16代当主。宗盛俊の子。1539年に家臣に推されて当主となり、『宗家中興の主』と呼ばれた。庶家の宗姓名乗りを禁じて本家の支配権を確立。産業にも心血を注いだ。</t>
  </si>
  <si>
    <t>宗氏16代当主。宗盛俊の子。家臣に推されて当主となり、「宗家中興の主」と呼ばれた。庶家の宗姓名乗りを禁じて本家の支配権を確立。産業にも心血を注いだ。</t>
  </si>
  <si>
    <t>宗盛俊の子、宗将盛の嗣子</t>
  </si>
  <si>
    <t>宗|義調</t>
  </si>
  <si>
    <t>そう|よししげ</t>
  </si>
  <si>
    <t>宗義調</t>
  </si>
  <si>
    <t>宗氏17代当主。宗晴康の子。倭寇討伐に協力し朝鮮国との関係修復に務めた。朝鮮国との交渉を有利に進め丁巳約条を締結。貿易収入を増大させた。</t>
  </si>
  <si>
    <t>宗貞泰の子。17代当主</t>
  </si>
  <si>
    <t>仁位|某</t>
  </si>
  <si>
    <t>にい|なにがし</t>
  </si>
  <si>
    <t>仁位某</t>
  </si>
  <si>
    <t>宗頼茂の子孫。仁位盛家の父</t>
  </si>
  <si>
    <t>仁位|盛家</t>
  </si>
  <si>
    <t>にい|もりいえ</t>
  </si>
  <si>
    <t>仁位盛家</t>
  </si>
  <si>
    <t>宗家臣。宗氏庶流。1557年「船越浦の戦い」で山本康範、津奈調親と戦い戦功を挙げた。</t>
  </si>
  <si>
    <t>宗家臣。宗氏庶流。宗義調の意向を受けて船越浦で山本康範、津奈調親らと戦い、戦功を挙げた。</t>
  </si>
  <si>
    <t>仁位某の子</t>
  </si>
  <si>
    <t>宗頼茂の子孫。仁位智信の父</t>
  </si>
  <si>
    <t>仁位|智信</t>
  </si>
  <si>
    <t>にい|とものぶ</t>
  </si>
  <si>
    <t>仁位智信</t>
  </si>
  <si>
    <t>宗家臣。宗氏庶流。1592年「文禄の役」で宗義智に従って仁位党を率い、朝鮮勢と戦って戦功を挙げた。宗義成の代では家老を務める。</t>
  </si>
  <si>
    <t>宗家臣。宗氏庶流。文禄の役で宗義智に従って仁位党を率い、朝鮮勢と戦って戦功を挙げた。宗義成の代では家老を務める。</t>
  </si>
  <si>
    <t>小田|盛長</t>
  </si>
  <si>
    <t>おだ|もりなが</t>
  </si>
  <si>
    <t>小田盛長</t>
  </si>
  <si>
    <t>宗家臣。1527年「大館山の戦い」で宗晴康に従って戦い戦功を挙げた。</t>
  </si>
  <si>
    <t>宗家臣。大館山の戦いで宗晴康に従って戦い、戦功を挙げた。</t>
  </si>
  <si>
    <t>大石|智久</t>
  </si>
  <si>
    <t>おおいし|ともひさ</t>
  </si>
  <si>
    <t>大石智久</t>
  </si>
  <si>
    <t>宗家臣。1592年「平壌城の戦い」で宗義智に従って戦い、李氏朝鮮勢に包囲された平壌城から退却路を見出した。1594年虎を捕縛する功を挙げた。</t>
  </si>
  <si>
    <t>宗家臣。平壌城の戦いで李氏朝鮮勢に包囲された平壌城から退却路を見出し、小西行長からその勇を賞された。文禄の役の功により佐護湊を与えられ、のちに佐護郡代となった</t>
  </si>
  <si>
    <t>佐須|盛廉</t>
  </si>
  <si>
    <t>さす|もりかど</t>
  </si>
  <si>
    <t>佐須盛廉</t>
  </si>
  <si>
    <t>対馬国守護代。天文から弘治年間に武士へ加冠・名字を授与する文書を発給した。草壁・波多野・井善・大浦・高尾ら冠者へ「廉」の一字を与え、宗家の家中秩序を支えた。</t>
  </si>
  <si>
    <t>対馬国守護代。宗盛治の乱に際しては宗将盛に従って戦い、戦功を挙げた。</t>
  </si>
  <si>
    <t>佐須|盛円</t>
  </si>
  <si>
    <t>さす|もりのぶ</t>
  </si>
  <si>
    <t>佐須盛円</t>
  </si>
  <si>
    <t>対馬国守護代。宗義調期に奉書・加冠一字書出・官途状をたびたび発給した。永禄から元亀年間にも藤・平山・益田・高尾らへ名字や官途を与え、宗家の家中統制に関与した。</t>
  </si>
  <si>
    <t>対馬国守護代。佐須盛廉の子。約二十年間にわたって政権の中心を担った。島外諸領主や博多商人との交渉に注力した。</t>
  </si>
  <si>
    <t>佐須盛廉の子</t>
  </si>
  <si>
    <t>佐須|景満</t>
  </si>
  <si>
    <t>さす|かげみつ</t>
  </si>
  <si>
    <t>佐須景満</t>
  </si>
  <si>
    <t>対馬国守護代。佐須郡主として宗義調・義智を補佐した。豆酘郡へ武具・兵船の用意、浦の防備、狼煙・遠見の整備を命じる文書を発給。柳川調信と対立し金石城で殺害された。</t>
  </si>
  <si>
    <t>対馬国守護代。佐須盛円の子。豊臣秀吉の命による朝鮮国との交渉をめぐって柳川調信と対立。調信の讒言により、登城を許されないまま古川智次らによって謀殺された。</t>
  </si>
  <si>
    <t>佐須盛円の子</t>
  </si>
  <si>
    <t>杉村|広幸</t>
  </si>
  <si>
    <t>すぎむら|ひろゆき</t>
  </si>
  <si>
    <t>杉村広幸</t>
  </si>
  <si>
    <t>宗家臣。宗家三家老と呼ばれた内の一人。佐須盛円の子。</t>
  </si>
  <si>
    <t>杉村|調長</t>
  </si>
  <si>
    <t>すぎむら|しげなが</t>
  </si>
  <si>
    <t>杉村調長</t>
  </si>
  <si>
    <t>宗家臣。佐須調長。宗義調から郡衆への下知を任された。朝鮮との外交・貿易にも関わり、日本国王使の渡航では先例に詳しい者の指南を受けるよう命じられた。</t>
  </si>
  <si>
    <t>宗家臣。杉村広幸の子。</t>
  </si>
  <si>
    <t>杉村広幸の子</t>
  </si>
  <si>
    <t>杉村|智清</t>
  </si>
  <si>
    <t>すぎむら|ともきよ</t>
  </si>
  <si>
    <t>杉村智清</t>
  </si>
  <si>
    <t>宗家臣。杉村調長の子。1592年「大同江の戦い」で戦功を挙げた。沙灘から上陸し夜襲を画策して浮碧樓から綾羅に渡ったが、明国勢に夜襲を受け討死した。</t>
  </si>
  <si>
    <t>宗家臣。杉村調長の子。大同江の戦いで戦功を挙げた。沙灘から上陸し夜襲を画策して浮碧樓から綾羅に渡ったが、明国勢に夜襲を受け討死した。</t>
  </si>
  <si>
    <t>杉村調長の子</t>
  </si>
  <si>
    <t>平田|成幸</t>
  </si>
  <si>
    <t>ひらた|なりゆき</t>
  </si>
  <si>
    <t>平田成幸</t>
  </si>
  <si>
    <t>宗家臣。宗家三家老と呼ばれた内の一人。宗義成と柳川調興の対立が深まると調興は成幸を通して所領と歳遣船の返還を申し出たが解決には至らず、後のお家騒動に発展した。</t>
  </si>
  <si>
    <t>古川|智次</t>
  </si>
  <si>
    <t>ふるかわ|もとつぐ</t>
  </si>
  <si>
    <t>古川智次</t>
  </si>
  <si>
    <t>宗家臣。宗家三家老と呼ばれた内の一人。宗義智の意向を受け、柳川調信と不仲になった佐須景満を殿中で謀殺した。</t>
  </si>
  <si>
    <t>柳川|調信</t>
  </si>
  <si>
    <t>やながわ|しげのぶ</t>
  </si>
  <si>
    <t>柳川調信</t>
  </si>
  <si>
    <t>宗氏庶流・津奈家臣。「船越浦の戦い」で養父・津奈調親が討死したため、宗義調に仕えた。1591年に李氏朝鮮に赴いて外交交渉で功を挙げ、嘉善大夫を務めた。</t>
  </si>
  <si>
    <t>宗氏庶流・津奈家臣。船越浦の戦いで養父・津奈調親が討死したため、宗義調に仕えた。のちに李氏朝鮮に赴いて外交交渉で功を挙げ、嘉善大夫を務めた。</t>
  </si>
  <si>
    <t>柳川|智永</t>
  </si>
  <si>
    <t>やながわ|としなが</t>
  </si>
  <si>
    <t>柳川智永</t>
  </si>
  <si>
    <t>宗家臣。柳川調信の子。関ヶ原の戦いでは西軍に属し、島津義弘と共に伊勢口を突破した。朝鮮国に副使として渡り慶長条約に尽力。年一隻の貿易船派遣が許された。</t>
  </si>
  <si>
    <t>柳川調信の子</t>
  </si>
  <si>
    <t>柳川|調興</t>
  </si>
  <si>
    <t>やながわ|しげおき</t>
  </si>
  <si>
    <t>柳川調興</t>
  </si>
  <si>
    <t>宗氏家老。柳川智永の子。宗義成と対立し、宗氏の国書偽造を幕府に直訴したが敗訴。津軽に流罪となる。弘前藩では広大な屋敷を与えられ一流の文化人として遇された。</t>
  </si>
  <si>
    <t>柳川智永の子</t>
  </si>
  <si>
    <t>柚谷|康広</t>
  </si>
  <si>
    <t>ゆずや|やすひろ</t>
  </si>
  <si>
    <t>柚谷康広</t>
  </si>
  <si>
    <t>宗家臣。宗義調の意向を受け李氏朝鮮と交渉し、貿易制限の緩和に尽力した。日朝間交渉にあたったが、羽柴秀吉の意向は通らず、交渉決裂した。</t>
  </si>
  <si>
    <t>柚谷|智広</t>
  </si>
  <si>
    <t>ゆずや|ともひろ</t>
  </si>
  <si>
    <t>柚谷智広</t>
  </si>
  <si>
    <t>宗家臣。柚谷康広の子。宗義智の意向を受けて日朝交渉に尽力したが、李氏朝鮮に捕縛された。1600年幽閉されたまま病没した。</t>
  </si>
  <si>
    <t>宗家臣。柚谷康広の子。宗義智の意向を受けて日朝交渉に尽力するも、李氏朝鮮に捕縛され、幽閉されたまま病没した。</t>
  </si>
  <si>
    <t>柚谷康広の子</t>
  </si>
  <si>
    <t>相馬|盛胤</t>
  </si>
  <si>
    <t>そうま|もりたね</t>
  </si>
  <si>
    <t>相馬盛胤(13代)</t>
  </si>
  <si>
    <t>相馬|顕胤</t>
  </si>
  <si>
    <t>そうま|あきたね</t>
  </si>
  <si>
    <t>相馬顕胤</t>
  </si>
  <si>
    <t>相馬氏当主。伊達稙宗の娘婿。天文の乱では稙宗方に立ち、黒木・中村兄弟を討って宇多郡を掌握。中村城に草野直清、黒木城に青田信濃を置いて領国を固めた。</t>
  </si>
  <si>
    <t>相馬盛胤(13代)の子</t>
  </si>
  <si>
    <t>相馬盛胤(15代)</t>
  </si>
  <si>
    <t>相馬氏当主。小高城を拠点に伊達氏と抗争。亘理元宗と結び伊具郡の小斎・金山を攻略し、丸森城も支配下に置く。家督を義胤に譲った後も中村城から伊達勢と戦った。</t>
  </si>
  <si>
    <t>相馬顕胤の子</t>
  </si>
  <si>
    <t>相馬|義胤</t>
  </si>
  <si>
    <t>そうま|よしたね</t>
  </si>
  <si>
    <t>相馬義胤(16代)</t>
  </si>
  <si>
    <t>相馬家当主。盛胤の子。家督を継ぎ伊達氏と抗争し、小田原に参陣して秀吉から本領安堵を受ける。関ヶ原不参で所領を失うが、のち相馬家は復領。利胤の死後は孫を補佐した。</t>
  </si>
  <si>
    <t>相馬盛胤(15代)の嫡男</t>
  </si>
  <si>
    <t>相馬|利胤</t>
  </si>
  <si>
    <t>そうま|としたね</t>
  </si>
  <si>
    <t>相馬利胤</t>
  </si>
  <si>
    <t>相馬氏十七代当主。中村藩初代藩主。関ヶ原後の所領没収を経て旧領へ復帰し、小高城から中村城へ本拠を移した。中村城を改修・拡張し城下を整備して、藩政の中心とした。</t>
  </si>
  <si>
    <t>相馬義胤(16代)の子</t>
  </si>
  <si>
    <t>相馬義胤(中村藩主)</t>
  </si>
  <si>
    <t>相馬氏当主。利胤の子。幼少で家督を継ぎ、祖父・義胤が後見した。江戸城普請、川越・二本松城番、大坂城加番を務めた。早世し、遺言で土屋利直次男を末期養子に願った。</t>
  </si>
  <si>
    <t>相馬利胤の子</t>
  </si>
  <si>
    <t>相馬|隆胤</t>
  </si>
  <si>
    <t>そうま|たかたね</t>
  </si>
  <si>
    <t>相馬隆胤</t>
  </si>
  <si>
    <t>相馬氏一族。相馬義胤の弟。中村城代として伊達氏への北辺防備を担った。童生淵の戦いで伊達勢と戦い、退却中に乗馬が深田にはまって動けなくなり戦死した。</t>
  </si>
  <si>
    <t>相馬盛胤(15代)の次男</t>
  </si>
  <si>
    <t>田中|郷胤</t>
  </si>
  <si>
    <t>たなか|さとたね</t>
  </si>
  <si>
    <t>田中郷胤</t>
  </si>
  <si>
    <t>相馬氏一門。相馬義胤の弟。北郷城代を務め、田中城に居住した。祥雲寺を庇護し、没後に同寺は法名にちなみ陽山寺と改称された。</t>
  </si>
  <si>
    <t>相馬盛胤(15代)の四男。別名：相馬郷胤</t>
  </si>
  <si>
    <t>堀内|近胤</t>
  </si>
  <si>
    <t>ほりうち|ちかたね</t>
  </si>
  <si>
    <t>堀内近胤</t>
  </si>
  <si>
    <t>相馬家臣。相馬盛胤の次男。男子なき堀内胤直の名跡を継いで堀内氏当主となる。家督は次男・俊胤が継承。俊胤戦死後は娘を介して家名が継がれた。</t>
  </si>
  <si>
    <t>相馬家臣。堀内氏当主。</t>
  </si>
  <si>
    <t>相馬盛胤(13代)の子。別名：相馬近胤</t>
  </si>
  <si>
    <t>堀内|俊胤</t>
  </si>
  <si>
    <t>ほりうち|としたね</t>
  </si>
  <si>
    <t>堀内俊胤</t>
  </si>
  <si>
    <t>相馬家臣。堀内近胤の次男。父の跡を継いだが、伊達氏との合戦で討死して家は断絶。相馬盛胤は断絶を惜しみ、俊胤の娘を掛田義氏に嫁がせ、堀内氏を再興させた。</t>
  </si>
  <si>
    <t>相馬家臣。堀内氏２代当主。</t>
  </si>
  <si>
    <t>堀内近胤の子</t>
  </si>
  <si>
    <t>相馬|胤乗</t>
  </si>
  <si>
    <t>そうま|たねのり</t>
  </si>
  <si>
    <t>相馬胤乗</t>
  </si>
  <si>
    <t>懸田|義宗</t>
  </si>
  <si>
    <t>かけだ|よしむね</t>
  </si>
  <si>
    <t>懸田|俊宗</t>
  </si>
  <si>
    <t>かけだ|としむね</t>
  </si>
  <si>
    <t>懸田俊宗</t>
  </si>
  <si>
    <t>懸田氏当主。懸田城主。天文の乱では稙宗方の最有力将として居城を本陣に戦った。乱後も晴宗に従わず抵抗を続けたが、家臣の離反で敗れ、討たれて懸田氏は滅亡した。</t>
  </si>
  <si>
    <t>懸田義宗の子</t>
  </si>
  <si>
    <t>黒木|晴親</t>
  </si>
  <si>
    <t>くろき|はるちか</t>
  </si>
  <si>
    <t>黒木晴親</t>
  </si>
  <si>
    <t>懸田俊宗の子。別名：藤田晴近</t>
  </si>
  <si>
    <t>黒木|宗俊</t>
  </si>
  <si>
    <t>くろき|むねとし</t>
  </si>
  <si>
    <t>黒木宗俊</t>
  </si>
  <si>
    <t>相馬家臣。黒木城主。弟・堀内宗和とともに伊達家へ移った。伊達輝宗に召し出され丸森城を預かり、のちに政宗から丸森村に知行を受けた。</t>
  </si>
  <si>
    <t>黒木晴親の子。相馬→1580謀反→伊達</t>
  </si>
  <si>
    <t>堀内|晴胤</t>
  </si>
  <si>
    <t>ほりうち|はるたね</t>
  </si>
  <si>
    <t>堀内晴胤</t>
  </si>
  <si>
    <t>相馬家臣。藤田晴近の子。堀内家の名跡を継ぐも、兄の黒木宗俊と相馬氏への謀反を企てた。相馬盛胤・義胤に攻められて追放され、伊達輝宗を頼った。</t>
  </si>
  <si>
    <t>黒木晴親の子、堀内義氏の嗣子。別名：堀内宗和。相馬→1580謀反→伊達</t>
  </si>
  <si>
    <t>堀内|義氏</t>
  </si>
  <si>
    <t>ほりうち|よしうじ</t>
  </si>
  <si>
    <t>堀内義氏</t>
  </si>
  <si>
    <t>相馬家臣。懸田義宗の子。堀内俊胤の娘を娶り、伊達氏との戦で俊胤が討死すると堀内家を継いで再興した。のちに妻と不和になって出奔した。</t>
  </si>
  <si>
    <t>懸田義宗の子、堀内俊胤の娘婿。相馬→1570?浪人</t>
  </si>
  <si>
    <t>泉田|顕清</t>
  </si>
  <si>
    <t>いずみだ|あききよ</t>
  </si>
  <si>
    <t>泉田顕清</t>
  </si>
  <si>
    <t>相馬家臣。泉田城主。泉田家五代当主。泉田胤直の子。父の跡を継いで標葉郷大将となり、二十五騎の同心を率いた。</t>
  </si>
  <si>
    <t>泉田|胤雪</t>
  </si>
  <si>
    <t>いずみだ|たねゆき</t>
  </si>
  <si>
    <t>泉田胤雪</t>
  </si>
  <si>
    <t>1565:0|雪斎:0|せっさい</t>
  </si>
  <si>
    <t>相馬家臣。泉田氏当主。相馬義胤が三春から退くと舟曳を守り、黒旗印を目印に伊達政宗へ攻めかかって包囲を解かせた。</t>
  </si>
  <si>
    <t>泉田顕清の子</t>
  </si>
  <si>
    <t>泉田|胤清</t>
  </si>
  <si>
    <t>いずみだ|たねきよ</t>
  </si>
  <si>
    <t>泉田胤清</t>
  </si>
  <si>
    <t>相馬家臣。泉田家七代当主。胤雪の子。義胤の坂本城攻めで標葉郷士を率い後陣を務めた。検地で二千八百五十一石を領した。没後は娘婿・胤政が泉田塁主となった。</t>
  </si>
  <si>
    <t>泉田胤雪の子</t>
  </si>
  <si>
    <t>堀内|胤政</t>
  </si>
  <si>
    <t>ほりうち|たねまさ</t>
  </si>
  <si>
    <t>堀内胤政</t>
  </si>
  <si>
    <t>相馬家臣。堀内氏当主。相馬義胤の養女・延命を妻に迎え、家を継いで丸森城主となった。佐藤為信の離反で丸森・金山両城を攻めた伊達勢を、佐藤清信とともに撃退した。</t>
  </si>
  <si>
    <t>泉田胤雪の子、堀内俊胤の養子</t>
  </si>
  <si>
    <t>堀内|胤泰</t>
  </si>
  <si>
    <t>ほりうち|たねやす</t>
  </si>
  <si>
    <t>堀内胤泰</t>
  </si>
  <si>
    <t>相馬家臣。堀内胤政の嫡男。父の跡を継ぎ、標葉郷の支配老中を務めた。大倉退去で所領を失うが、五百五十七石を与えられ、寛永年間には七百五石へ加増された。</t>
  </si>
  <si>
    <t>堀内胤政の子</t>
  </si>
  <si>
    <t>青田|顕治</t>
  </si>
  <si>
    <t>あおた|あきはる</t>
  </si>
  <si>
    <t>青田顕治</t>
  </si>
  <si>
    <t>相馬家臣。黒木城代。中村城代・草野直清らと伊達氏に通じ、主君・相馬盛胤に反旗を翻した。敗れて黒木城を失い、子の胤治・常治らと三春の田村清顕を頼った。</t>
  </si>
  <si>
    <t>相馬→伊達に内応して謀反</t>
  </si>
  <si>
    <t>江井|胤治</t>
  </si>
  <si>
    <t>えねい|たねはる</t>
  </si>
  <si>
    <t>江井胤治</t>
  </si>
  <si>
    <t>相馬家臣。江井氏。顕胤から義胤まで三代にわたり主家を支えた。田村清顕の死後、田村家の継承争いに介入した義胤に随行して三春城へ入り、親伊達派の銃撃を受け討死した。</t>
  </si>
  <si>
    <t>岡田|茂胤</t>
  </si>
  <si>
    <t>おかだ|しげたね</t>
  </si>
  <si>
    <t>岡田茂胤</t>
  </si>
  <si>
    <t>岡田義胤の子。小高筆頭家老</t>
  </si>
  <si>
    <t>岡田|直胤</t>
  </si>
  <si>
    <t>おかだ|なおたね</t>
  </si>
  <si>
    <t>岡田直胤</t>
  </si>
  <si>
    <t>相馬家臣。小高郷岡田館主。岡田茂胤の子。岡田氏当主として二十五騎を率いる有力家臣で、盛胤・義胤に仕え、小高郷の軍事を統率した。</t>
  </si>
  <si>
    <t>岡田茂胤の子。家老</t>
  </si>
  <si>
    <t>草野|直清</t>
  </si>
  <si>
    <t>くさの|なおきよ</t>
  </si>
  <si>
    <t>草野直清</t>
  </si>
  <si>
    <t>相馬家臣。中村城代。相馬顕胤の宇多郡制圧後、中村城に入り中村氏を称した。のちに青田顕治と伊達氏に誘われて相馬氏へ背き、相馬盛胤・義胤父子に攻められ討たれた。</t>
  </si>
  <si>
    <t>相馬→1563伊達に内応して謀反</t>
  </si>
  <si>
    <t>木幡|政清</t>
  </si>
  <si>
    <t>こばた|まさきよ</t>
  </si>
  <si>
    <t>木幡政清</t>
  </si>
  <si>
    <t>木幡|経清</t>
  </si>
  <si>
    <t>こばた|つねきよ</t>
  </si>
  <si>
    <t>木幡経清</t>
  </si>
  <si>
    <t>相馬家臣。木幡政清の子。盛胤・義胤・利胤の三代に家老・侍大将として仕えた。伊達勢との駒ヶ嶺の戦いでは敗軍の殿を務め、全軍を無事に退かせた。</t>
  </si>
  <si>
    <t>木幡政清の子。別名：木幡継清</t>
  </si>
  <si>
    <t>佐藤|好信</t>
  </si>
  <si>
    <t>さとう|よしのぶ</t>
  </si>
  <si>
    <t>佐藤好信</t>
  </si>
  <si>
    <t>相馬家臣。磯部館主。もとは岩城氏に仕え、のちに相馬氏へ属した。松川浦南端の磯部館を支配し、磯部湊を押さえる海城を預かった。</t>
  </si>
  <si>
    <t>佐藤|為信</t>
  </si>
  <si>
    <t>さとう|ためのぶ</t>
  </si>
  <si>
    <t>佐藤為信</t>
  </si>
  <si>
    <t>相馬氏家臣。小斎城代。小斎氏を滅ぼして相馬領とし本丸・二の丸・三の丸を整備した。伊達政宗の初陣期に相馬氏に背き、戦功で小斎を与えられた。後に佐沼で戦死した。</t>
  </si>
  <si>
    <t>佐藤好信の子。相馬→1579伊達</t>
  </si>
  <si>
    <t>佐藤|勝信</t>
  </si>
  <si>
    <t>さとう|かつのぶ</t>
  </si>
  <si>
    <t>佐藤勝信</t>
  </si>
  <si>
    <t>小斎領主。佐藤為信の跡を継ぎ、小斎を治めた。大坂の陣に出陣したのちに隠居し、名取郡矢ノ目に移り住んだ。</t>
  </si>
  <si>
    <t>相馬→1579伊達</t>
  </si>
  <si>
    <t>水谷|某</t>
  </si>
  <si>
    <t>みずたに|なにがし</t>
  </si>
  <si>
    <t>水谷某</t>
  </si>
  <si>
    <t>水谷|胤氏</t>
  </si>
  <si>
    <t>みずたに|たねうじ</t>
  </si>
  <si>
    <t>水谷胤氏</t>
  </si>
  <si>
    <t>水谷某の子</t>
  </si>
  <si>
    <t>水谷|胤重</t>
  </si>
  <si>
    <t>みずたに|たねしげ</t>
  </si>
  <si>
    <t>水谷胤重</t>
  </si>
  <si>
    <t>相馬家臣。関ヶ原の戦いに先立ち、領内通過を願う伊達政宗を討つ案に反対し、義胤に通過を認めさせた。のちに伊達勢と月夜畑城を夜襲し、江戸城普請の奉行も務めた。</t>
  </si>
  <si>
    <t>水谷胤氏の子</t>
  </si>
  <si>
    <t>水谷|胤清</t>
  </si>
  <si>
    <t>みずたに|たねきよ</t>
  </si>
  <si>
    <t>水谷胤清</t>
  </si>
  <si>
    <t>大宝寺|政氏</t>
  </si>
  <si>
    <t>だいほうじ|まさうじ</t>
  </si>
  <si>
    <t>大宝寺政氏</t>
  </si>
  <si>
    <t>大宝寺氏12代当主</t>
  </si>
  <si>
    <t>別名：武藤政氏</t>
  </si>
  <si>
    <t>大宝寺|澄氏</t>
  </si>
  <si>
    <t>だいほうじ|すみうじ</t>
  </si>
  <si>
    <t>大宝寺澄氏</t>
  </si>
  <si>
    <t>大宝寺氏13代当主</t>
  </si>
  <si>
    <t>大宝寺政氏の子。別名：武藤澄氏</t>
  </si>
  <si>
    <t>大宝寺|氏説</t>
  </si>
  <si>
    <t>だいほうじ|うじとき</t>
  </si>
  <si>
    <t>大宝寺氏説</t>
  </si>
  <si>
    <t>大宝寺氏14代当主</t>
  </si>
  <si>
    <t>大宝寺政氏の子。別名：武藤氏説</t>
  </si>
  <si>
    <t>大宝寺|晴時</t>
  </si>
  <si>
    <t>むとう|はるとき</t>
  </si>
  <si>
    <t>大宝寺晴時</t>
  </si>
  <si>
    <t>大宝寺氏当主。氏説の子。庄内で一族の砂越氏と対立し、大宝寺城を追われて尾浦城へ本拠を移した。その後は一族の義増が家督を継ぎ、衰えた大宝寺氏の勢力回復を進めた。</t>
  </si>
  <si>
    <t>大宝寺氏15代当主。</t>
  </si>
  <si>
    <t>大宝寺氏説の子。別名：武藤晴時、大宝寺時氏</t>
  </si>
  <si>
    <t>大宝寺|九郎</t>
  </si>
  <si>
    <t>だいほうじ|くろう</t>
  </si>
  <si>
    <t>大宝寺九郎</t>
  </si>
  <si>
    <t>大宝寺政氏の子。別名：武藤九郎</t>
  </si>
  <si>
    <t>大宝寺|義増</t>
  </si>
  <si>
    <t>むとう|よします</t>
  </si>
  <si>
    <t>大宝寺義増</t>
  </si>
  <si>
    <t>大宝寺氏当主。晴時の後を継ぎ、砂越・土佐林氏らが並立する庄内で大宝寺氏の勢力回復を進めた。越後上杉氏と結んで周辺情勢に対応し、のちに嫡子・義氏へ家督を譲った。</t>
  </si>
  <si>
    <t>大宝寺氏16代当主。</t>
  </si>
  <si>
    <t>大宝寺九郎の子、大宝寺晴時の養子。別名：武藤義増</t>
  </si>
  <si>
    <t>大宝寺|義氏</t>
  </si>
  <si>
    <t>むとう|よしうじ</t>
  </si>
  <si>
    <t>大宝寺義氏</t>
  </si>
  <si>
    <t>大宝寺氏17代当主。義増の子。尾浦城を本拠に庄内川南へ勢力を広げ、上杉氏を後ろ盾とした。最上義光の調略で前森蔵人が離反し城を急襲すると、裏山へ逃れて自害した。</t>
  </si>
  <si>
    <t>大宝寺氏17代当主。大宝寺義増の子。</t>
  </si>
  <si>
    <t>大宝寺義増の子。別名：武藤義氏</t>
  </si>
  <si>
    <t>大宝寺|義興</t>
  </si>
  <si>
    <t>むとう|よしおき</t>
  </si>
  <si>
    <t>大宝寺義興</t>
  </si>
  <si>
    <t>大宝寺氏18代当主。義増の子。兄・義氏没後、上杉氏と結び最上方と対立。本庄繁長の子・千勝丸を養子とした。尾浦城を最上勢に落とされ、没して武藤氏の血筋は絶えた。</t>
  </si>
  <si>
    <t>大宝寺氏18代当主。大宝寺義増の子。</t>
  </si>
  <si>
    <t>大宝寺義増の子。別名：武藤義興</t>
  </si>
  <si>
    <t>阿部|良輝</t>
  </si>
  <si>
    <t>あべ|よしてる</t>
  </si>
  <si>
    <t>阿部良輝</t>
  </si>
  <si>
    <t>阿部|貞嗣</t>
  </si>
  <si>
    <t>あべ|さだつぐ</t>
  </si>
  <si>
    <t>阿部貞嗣</t>
  </si>
  <si>
    <t>阿部良輝の子</t>
  </si>
  <si>
    <t>池田|盛国</t>
  </si>
  <si>
    <t>いけだ|もりくに</t>
  </si>
  <si>
    <t>池田盛国</t>
  </si>
  <si>
    <t>池田|盛周</t>
  </si>
  <si>
    <t>いけだ|もりちか</t>
  </si>
  <si>
    <t>池田盛周</t>
  </si>
  <si>
    <t>庄内国衆。朝日山城主。大宝寺氏に従った。太閤検地に反発して一揆に加わり、敗れて鮭延秀綱を頼った。慶長出羽合戦で庄内に蜂起し、最上氏の掌握後は古川村を与えられた。</t>
  </si>
  <si>
    <t>池田盛国の子。大宝寺→1583最上</t>
  </si>
  <si>
    <t>池田|盛邦</t>
  </si>
  <si>
    <t>池田盛邦</t>
  </si>
  <si>
    <t>池田盛周の子。大宝寺→1583最上</t>
  </si>
  <si>
    <t>板垣|兼富</t>
  </si>
  <si>
    <t>いたがき|かねとみ</t>
  </si>
  <si>
    <t>板垣兼富</t>
  </si>
  <si>
    <t>来次|時秀</t>
  </si>
  <si>
    <t>きすぎ|ときひで</t>
  </si>
  <si>
    <t>来次時秀</t>
  </si>
  <si>
    <t>来次|氏秀</t>
  </si>
  <si>
    <t>きすぎ|うじひで</t>
  </si>
  <si>
    <t>来次氏秀</t>
  </si>
  <si>
    <t>庄内の国衆。観音寺城主。十五里ヶ原の戦いでは最上方に属し、敗れて上杉氏へ降伏した。のちに藤島一揆の責任で城を去り、上杉景勝に仕えて右筆を務め、和歌の相手もした。</t>
  </si>
  <si>
    <t>来次時秀の子。大宝寺→1583最上</t>
  </si>
  <si>
    <t>砂越|氏維</t>
  </si>
  <si>
    <t>さごし|うじふさ</t>
  </si>
  <si>
    <t>砂越氏維</t>
  </si>
  <si>
    <t>出羽の国衆。砂越城主。砂越氏雄の後を継いだ。庄内の覇権を巡って武藤氏と争い、藤島城を攻略した。大宝寺城下へ攻め込み、城下が焦土となり、武藤氏は尾浦城へ退いた。</t>
  </si>
  <si>
    <t>大宝寺→1570謀反</t>
  </si>
  <si>
    <t>菅原|政次</t>
  </si>
  <si>
    <t>すがわら|まさつぐ</t>
  </si>
  <si>
    <t>菅原政次</t>
  </si>
  <si>
    <t>大宝寺→1583上杉→1622酒井</t>
  </si>
  <si>
    <t>菅原|政広</t>
  </si>
  <si>
    <t>すがわら|まさひろ</t>
  </si>
  <si>
    <t>菅原政広</t>
  </si>
  <si>
    <t>菅原政次の子。大宝寺→1583上杉→1622酒井</t>
  </si>
  <si>
    <t>東禅寺|義長</t>
  </si>
  <si>
    <t>とうぜんじ|よしなが</t>
  </si>
  <si>
    <t>東禅寺義長</t>
  </si>
  <si>
    <t>大宝寺家臣。大宝寺義氏に反旗を翻して東禅寺城主となった。義興と対立し、最上義光とともに挟撃して武藤氏を滅ぼした。本庄繁長らの侵攻を十五里ヶ原で迎撃し討死した。</t>
  </si>
  <si>
    <t>大宝寺→1583最上</t>
  </si>
  <si>
    <t>東禅寺|勝正</t>
  </si>
  <si>
    <t>とうぜんじ|かつまさ</t>
  </si>
  <si>
    <t>東禅寺勝正</t>
  </si>
  <si>
    <t>大宝寺家臣。東禅寺義長の弟。本庄繁長の庄内侵攻を十五里ヶ原で迎撃し、敗勢の中で繁長へ斬り込み兜を斬りつけたが討死した。佩刀はのちに本庄正宗と呼ばれた。</t>
  </si>
  <si>
    <t>土佐林|禅棟</t>
  </si>
  <si>
    <t>とさばやし|ぜんとう</t>
  </si>
  <si>
    <t>土佐林禅棟</t>
  </si>
  <si>
    <t>大宝寺家臣。藤島城主。家老。由利方面の諸勢力と交渉し、鉄砲衆の派遣や羽黒山造営用材の調達を進めた。のちに主君・義氏と対立した。</t>
  </si>
  <si>
    <t>土佐林|氏頼</t>
  </si>
  <si>
    <t>とさばやし|うじより</t>
  </si>
  <si>
    <t>土佐林氏頼</t>
  </si>
  <si>
    <t>庄内の藤島城主・土佐林禅棟の子。安東氏と小野寺氏の和睦を図り、小野寺家臣・日野氏に和睦を勧めるとともに、会談への小野寺氏の参加を求めた。</t>
  </si>
  <si>
    <t>原|頼秀</t>
  </si>
  <si>
    <t>はら|よりひで</t>
  </si>
  <si>
    <t>原頼秀</t>
  </si>
  <si>
    <t>大宝寺→1587上杉</t>
  </si>
  <si>
    <t>高遠|頼継</t>
  </si>
  <si>
    <t>たかとお|よりつぐ</t>
  </si>
  <si>
    <t>高遠頼継</t>
  </si>
  <si>
    <t>信濃国衆。高遠城主。武田晴信と結んで諏訪頼重を滅ぼし諏訪郡西半を得たが、まもなく反旗を翻した。武田軍に高遠城を攻められて降伏し、のちに再び甲府で自害した。</t>
  </si>
  <si>
    <t>武田|信虎</t>
  </si>
  <si>
    <t>たけだ|のぶとら</t>
  </si>
  <si>
    <t>甲斐武田氏当主。国衆を制して躑躅ヶ崎館を築き、甲府に城下町を開く。今川氏と同盟し、諏訪・村上両氏と信濃へ出兵して海野氏を破るが、嫡子・晴信に駿河へ追放された。</t>
  </si>
  <si>
    <t>武田|晴信</t>
  </si>
  <si>
    <t>たけだ|はるのぶ</t>
  </si>
  <si>
    <t>1559:0|信玄:0|しんげん</t>
  </si>
  <si>
    <t>武田氏16代当主。甲斐守護。信虎の子。信濃をほぼ平定し、上杉謙信と幾度も争った。駿河国にも勢力を拡大。徳川領へ侵攻し三方ヶ原で大勝するも、西上の途上で病没した。</t>
  </si>
  <si>
    <t>武田氏16代当主。甲斐国守護。信虎の子。信濃をほぼ平定し、上杉謙信と幾度も争った。駿河国にも勢力を拡大。徳川領へ侵攻し三方ヶ原で大勝するも、西上の途上で病没した。</t>
  </si>
  <si>
    <t>甲斐の虎</t>
  </si>
  <si>
    <t>武田信虎の子。別名：武田信玄</t>
  </si>
  <si>
    <t>takeda_shingen.webp|1559:takeda_shingen2.webp</t>
  </si>
  <si>
    <t>1001015:999</t>
  </si>
  <si>
    <t>武田|義信</t>
  </si>
  <si>
    <t>たけだ|よしのぶ</t>
  </si>
  <si>
    <t>武田義信</t>
  </si>
  <si>
    <t>武田家嫡子。甲駿同盟のもと今川義元の娘を正室に迎えた。のちに晴信と対立し、謀反の嫌疑で幽閉され自害した。正室は駿河へ帰国した。</t>
  </si>
  <si>
    <t>武田晴信の子</t>
  </si>
  <si>
    <t>守随|信義</t>
  </si>
  <si>
    <t>しゅずい|のぶよし</t>
  </si>
  <si>
    <t>守随信義</t>
  </si>
  <si>
    <t>daimyo:武田|0:たけだ|0</t>
  </si>
  <si>
    <t>秤師。武田義信の子。母方の叔父・吉川守随茂済の養子となり、武田氏公認の秤座を継いだ。武田氏滅亡後、徳川家康から甲斐一国の秤の特権を得て守随を称した。</t>
  </si>
  <si>
    <t>武田義信の子。武田→徳川</t>
  </si>
  <si>
    <t>海野|信親</t>
  </si>
  <si>
    <t>うんの|のぶちか</t>
  </si>
  <si>
    <t>海野信親</t>
  </si>
  <si>
    <t>1561:0|竜芳:0|りゅうほう</t>
  </si>
  <si>
    <t>武田信玄の次男。疱瘡で失明し半僧半俗となった。信州の海野城主となった際、海野次郎信親と称した。武田家滅亡時、勝頼の敗死を知ると甲府の入明寺で自刃した。</t>
  </si>
  <si>
    <t>武田|信道</t>
  </si>
  <si>
    <t>たけだ|のぶみち</t>
  </si>
  <si>
    <t>武田信道</t>
  </si>
  <si>
    <t>1603:長延寺|道快:ちょうえんじ|どうかい</t>
  </si>
  <si>
    <t>甲府長延寺住職。海野信親の子で武田信玄の孫。出家後も武田氏の血統を伝えた。大久保長安事件に連座して伊豆大島へ流された。</t>
  </si>
  <si>
    <t>海野信親の子</t>
  </si>
  <si>
    <t>諏訪|勝頼</t>
  </si>
  <si>
    <t>すわ|かつより</t>
  </si>
  <si>
    <t>諏訪勝頼</t>
  </si>
  <si>
    <t>武田氏当主。遠江高天神城を攻略するが、長篠で織田・徳川連合軍に敗北。のちに新府城を築いて躑躅ヶ崎館から本拠を移した。甲州征伐で城を焼いて退き、田野で自害した。</t>
  </si>
  <si>
    <t>武田晴信と諏訪御料人の子。別名：武田勝頼</t>
  </si>
  <si>
    <t>takeda_katsuyori.webp|1576:takeda_katsuyori2.webp</t>
  </si>
  <si>
    <t>武田|信勝</t>
  </si>
  <si>
    <t>たけだ|のぶかつ</t>
  </si>
  <si>
    <t>武田信勝</t>
  </si>
  <si>
    <t>武田家嫡子。勝頼の子。新府城を退いた父と岩殿城を目指すが、小山田信茂に入城を拒まれ田野へ退いた。織田勢の追撃を受け、武田氏滅亡時に父・勝頼とともに自害した。</t>
  </si>
  <si>
    <t>諏訪勝頼の子</t>
  </si>
  <si>
    <t>仁科|盛信</t>
  </si>
  <si>
    <t>にしな|もりのぶ</t>
  </si>
  <si>
    <t>仁科盛信</t>
  </si>
  <si>
    <t>武田家臣。信玄の五男。仁科氏を継いで信濃北部を治め、織田氏の甲州攻めでは高遠城を守備した。降伏勧告を拒んで織田信忠軍と戦い、城の陥落とともに討死した。</t>
  </si>
  <si>
    <t>武田晴信の子、仁科盛政（未登場）の養子</t>
  </si>
  <si>
    <t>武田|信清</t>
  </si>
  <si>
    <t>たけだ|のぶきよ</t>
  </si>
  <si>
    <t>武田信清</t>
  </si>
  <si>
    <t>1561:0|玄竜:0|げんりゅう</t>
  </si>
  <si>
    <t>上杉家臣。武田氏滅亡後、姉の夫・上杉景勝を頼って越後へ移り三千石を与えられた。会津・米沢への移封に従い、米沢では藩主親族の高家衆筆頭として遇された。</t>
  </si>
  <si>
    <t>武田|勝信</t>
  </si>
  <si>
    <t>たけだ|かつのぶ</t>
  </si>
  <si>
    <t>武田勝信</t>
  </si>
  <si>
    <t>武田信清の子</t>
  </si>
  <si>
    <t>武田|信貞</t>
  </si>
  <si>
    <t>たけだ|のぶさだ</t>
  </si>
  <si>
    <t>武田信貞</t>
  </si>
  <si>
    <t>武田晴信の子。葛山氏元の娘婿となって葛山氏を継いだ。御宿友綱を軍代として所領を支配し、信玄の葬儀では位牌を捧げた。武田氏滅亡時、甲斐善光寺で織田方に討たれた。</t>
  </si>
  <si>
    <t>武田晴信の子、葛山氏元の養子</t>
  </si>
  <si>
    <t>武田|信繁</t>
  </si>
  <si>
    <t>たけだ|のぶしげ</t>
  </si>
  <si>
    <t>武田信繁</t>
  </si>
  <si>
    <t>武田家臣。信玄の信任を受けて全軍の総大将も務め、信豊へ家訓九十九ヶ条を与えた。第四次川中島では左翼隊を率い、上杉軍との激戦で討死した。</t>
  </si>
  <si>
    <t>武田信虎の子。川中島で戦死</t>
  </si>
  <si>
    <t>武田|信豊</t>
  </si>
  <si>
    <t>たけだ|のぶとよ</t>
  </si>
  <si>
    <t>武田信豊</t>
  </si>
  <si>
    <t>武田信繁の子。信玄・勝頼に仕え、小諸城を守る一門衆として武田家を支えた。甲州征伐で織田・徳川軍が侵攻すると小諸へ退却。離反した家臣・下曽根賢範に殺害された。</t>
  </si>
  <si>
    <t>武田信繁の子</t>
  </si>
  <si>
    <t>武田|信廉</t>
  </si>
  <si>
    <t>たけだ|のぶかど</t>
  </si>
  <si>
    <t>武田信廉</t>
  </si>
  <si>
    <t>武田一門。信虎の子。信玄の弟。深志城代・高遠城主を務め、一門の長老格として家中をまとめた。画才にも優れ、父・信虎や母・大井夫人の肖像を残した。</t>
  </si>
  <si>
    <t>武田信虎の子</t>
  </si>
  <si>
    <t>一条|信龍</t>
  </si>
  <si>
    <t>いちじょう|のぶたつ</t>
  </si>
  <si>
    <t>一条信龍</t>
  </si>
  <si>
    <t>武田一門。甲斐一条氏を継ぎ百騎を率いた。駿河侵攻では田中・駿府城代を務め、外交も担当。織田・徳川軍の甲斐侵攻では本拠・上野城で徳川家康と戦い討死した。</t>
  </si>
  <si>
    <t>秋山|虎繁</t>
  </si>
  <si>
    <t>あきやま|とらしげ</t>
  </si>
  <si>
    <t>秋山虎繁</t>
  </si>
  <si>
    <t>武田家臣。伊那・東美濃方面を任され、武田方へ転じた岩村城に入って城主となる。長篠敗戦後は織田信忠軍の包囲に抗戦したが、兵糧攻めで開城し処刑された。</t>
  </si>
  <si>
    <t>蘆田|信守</t>
  </si>
  <si>
    <t>あしだ|のぶもり</t>
  </si>
  <si>
    <t>蘆田信守</t>
  </si>
  <si>
    <t>武田家臣。佐久郡の国衆。依田信蕃の父。信玄の駿河侵攻では信蕃と薩埵山で戦い、遠江二俣城に在城した。城中で病没し、信蕃が守備を継いだ。</t>
  </si>
  <si>
    <t>依田|信蕃</t>
  </si>
  <si>
    <t>あしだ|のぶしげ</t>
  </si>
  <si>
    <t>依田信蕃</t>
  </si>
  <si>
    <t>武田家臣。蘆田信守の子。武田氏滅亡後は家康に従い、信濃佐久・諏訪両郡を領した。真田昌幸の徳川方帰属に尽力し、帰順した小山田藤四郎に知行を宛行った。</t>
  </si>
  <si>
    <t>蘆田信守の子</t>
  </si>
  <si>
    <t>跡部|勝資</t>
  </si>
  <si>
    <t>あとべ|かつすけ</t>
  </si>
  <si>
    <t>跡部勝資</t>
  </si>
  <si>
    <t>武田家臣。信玄の侍大将を務め、勝頼にも仕えた。奉行人として棟別銭の収納に携わり、箕輪合戦の戦功を賞して折田氏へ知行を宛行い、家臣の人質交代も取り扱った。</t>
  </si>
  <si>
    <t>跡部|昌業</t>
  </si>
  <si>
    <t>あとべ|まさなり</t>
  </si>
  <si>
    <t>跡部昌業</t>
  </si>
  <si>
    <t>武田家臣。跡部勝資の子。和田業繁の娘婿となり、和田信業と称した。武田氏滅亡後は滝川一益、北条氏直に従い、小田原征伐で所領を失うと紀伊へ逃れた。</t>
  </si>
  <si>
    <t>跡部勝資の子、和田業繁の養子</t>
  </si>
  <si>
    <t>穴山|信友</t>
  </si>
  <si>
    <t>あなやま|のぶとも</t>
  </si>
  <si>
    <t>穴山信友</t>
  </si>
  <si>
    <t>武田家臣。穴山氏当主。河内領を支配して下山を本拠とし、武田家親族衆の筆頭となった。信玄が信虎を駿河へ追放した際には協力した。</t>
  </si>
  <si>
    <t>穴山|信君</t>
  </si>
  <si>
    <t>あなやま|のぶただ</t>
  </si>
  <si>
    <t>穴山信君</t>
  </si>
  <si>
    <t>1580:0|梅雪斎:0|ばいせつさい</t>
  </si>
  <si>
    <t>武田一門の穴山氏当主。駿河江尻城を守り徳川勢に備えた。勝頼と対立して家康に通じ、甲州征伐で織田・徳川方に転じる。本能寺の変後、宇治田原で一揆勢に殺された。</t>
  </si>
  <si>
    <t>穴山信友の子。別名：穴山梅雪斎</t>
  </si>
  <si>
    <t>穴山|信治</t>
  </si>
  <si>
    <t>あなやま|のぶはる</t>
  </si>
  <si>
    <t>穴山信治</t>
  </si>
  <si>
    <t>穴山信君の嫡男。武田氏滅亡後に穴山氏を継いだ。南部宿の伝馬法度を定め、内房郷では川除を命じるなど領内行政を行った。</t>
  </si>
  <si>
    <t>穴山信君の子</t>
  </si>
  <si>
    <t>甘利|虎泰</t>
  </si>
  <si>
    <t>あまり|とらやす</t>
  </si>
  <si>
    <t>甘利虎泰</t>
  </si>
  <si>
    <t>武田家臣。信虎の代から仕え、板垣信方と並ぶ家臣団筆頭の重臣。信玄の佐久郡志賀城攻めでは、救援に来た上杉憲政軍を撃破。上田原で村上義清勢と戦い討死した。</t>
  </si>
  <si>
    <t>板垣|信方</t>
  </si>
  <si>
    <t>いたがき|のぶかた</t>
  </si>
  <si>
    <t>板垣信方</t>
  </si>
  <si>
    <t>武田家臣。信虎・信玄に仕え、信玄の家督相続後は甘利虎泰と宿老として信濃攻略を主導した。諏訪郡代として現地支配を行い、上田原の戦いで討死した。</t>
  </si>
  <si>
    <t>大久保|長安</t>
  </si>
  <si>
    <t>おおくぼ|ながやす</t>
  </si>
  <si>
    <t>大久保長安</t>
  </si>
  <si>
    <t>徳川家代官頭。武田氏滅亡後に家康へ仕え、旧八王子城下の三宿を移して八王子宿を整備。浅川の治水に石見土手を築き、石見・伊豆の銀山や佐渡金山も経営した。</t>
  </si>
  <si>
    <t>大熊|朝秀</t>
  </si>
  <si>
    <t>おおくま|ともひで</t>
  </si>
  <si>
    <t>大熊朝秀</t>
  </si>
  <si>
    <t>上杉家臣。箕冠城主。長尾為景・景虎に仕えて段銭方を務めた。本庄慶秀らとの家中抗争に敗れて越後を離れ、武田信玄に仕官した。勝頼の代まで仕えた。</t>
  </si>
  <si>
    <t>上杉定実→上杉謙信→1556越中諸勢力→1563武田勝頼</t>
  </si>
  <si>
    <t>小幡|憲重</t>
  </si>
  <si>
    <t>おばた|のりしげ</t>
  </si>
  <si>
    <t>小幡憲重</t>
  </si>
  <si>
    <t>上野国衆。国峰城主。山内上杉氏に従ったが、のちに北条・武田両氏と結んだ。一時小幡を追われながら再び戻り、西上野の有力勢力として国峰小幡氏の基礎を確立した。</t>
  </si>
  <si>
    <t>小幡|信真</t>
  </si>
  <si>
    <t>おばた|のぶざね</t>
  </si>
  <si>
    <t>小幡信真</t>
  </si>
  <si>
    <t>上野国衆。国峯城主。本領を追われ父・憲重とともに武田信玄に属し、西上野先方衆として川中島や上野侵攻に従軍。勝頼から赤備を許され、武田軍の先陣を務めた。</t>
  </si>
  <si>
    <t>小幡憲重の子、別名：小幡信貞</t>
  </si>
  <si>
    <t>小畠|虎盛</t>
  </si>
  <si>
    <t>おばた|とらもり</t>
  </si>
  <si>
    <t>小畠虎盛</t>
  </si>
  <si>
    <t>小幡|昌盛</t>
  </si>
  <si>
    <t>おばた|まさもり</t>
  </si>
  <si>
    <t>小幡昌盛</t>
  </si>
  <si>
    <t>武田家臣。小畠虎盛の子。父の死後、海津城副将を辞退して信玄の旗本となり、川中島合戦で本陣を守った。足軽大将を務めて小幡姓に改め、武田氏滅亡の直前に病没した。</t>
  </si>
  <si>
    <t>小畠虎盛の子</t>
  </si>
  <si>
    <t>小幡|景憲</t>
  </si>
  <si>
    <t>おばた|かげのり</t>
  </si>
  <si>
    <t>小幡景憲</t>
  </si>
  <si>
    <t>甲州流軍学者。武田氏滅亡後は秀忠に仕え、のちに武田遺臣を訪ね軍法を調査。関ヶ原と大坂冬の陣に参戦。再仕官後に『甲陽軍鑑』の編纂を継いで完成させ、甲州流を広めた。</t>
  </si>
  <si>
    <t>小幡昌盛の子。武田→徳川</t>
  </si>
  <si>
    <t>飯富|道悦</t>
  </si>
  <si>
    <t>おぶ|どうえつ</t>
  </si>
  <si>
    <t>飯富道悦</t>
  </si>
  <si>
    <t>飯富|虎昌</t>
  </si>
  <si>
    <t>おぶ|とらまさ</t>
  </si>
  <si>
    <t>飯富虎昌</t>
  </si>
  <si>
    <t>武田家臣。譜代家老。信虎・信玄二代に仕え、信玄擁立と信虎追放に加わる。北信濃攻略の要地・塩田城代を務め、嫡男・義信を補佐したが、義信事件に連座して自害した。</t>
  </si>
  <si>
    <t>飯富道悦の子</t>
  </si>
  <si>
    <t>飯富|昌景</t>
  </si>
  <si>
    <t>おぶ|まさかげ</t>
  </si>
  <si>
    <t>飯富昌景</t>
  </si>
  <si>
    <t>1565:山県|0:やまがた|0</t>
  </si>
  <si>
    <t>武田家臣。山県氏を継ぎ、装備を赤で統一した赤備えを率いた。駿河江尻城代を務め、三方ヶ原などで徳川軍と戦う。長篠では勝頼軍の一翼を率いて討死した。</t>
  </si>
  <si>
    <t>飯富道悦の子。武田四名臣。別名：山県昌景</t>
  </si>
  <si>
    <t>飯富|昌満</t>
  </si>
  <si>
    <t>おぶ|まさみつ</t>
  </si>
  <si>
    <t>飯富昌満</t>
  </si>
  <si>
    <t>武田家臣。山県昌景の子。長篠で父が討死すると、小菅五郎兵衛を陣代とした。成長後に父の部隊を継ぎ、駿河の田中城将を務めた。武田勝頼期に天沢寺を再興した。</t>
  </si>
  <si>
    <t>飯富昌景の子。別名：山県昌満</t>
  </si>
  <si>
    <t>小山田|信有</t>
  </si>
  <si>
    <t>おやまだ|のぶあり</t>
  </si>
  <si>
    <t>小山田信有</t>
  </si>
  <si>
    <t>郡内小山田氏当主。信虎・晴信に従い、諏訪・伊那・佐久攻略の先鋒を務めた。上田原で奮戦し、砥石城攻めでは援護の鉄砲隊を率いて重傷を負った。</t>
  </si>
  <si>
    <t>小山田|信茂</t>
  </si>
  <si>
    <t>おやまだ|のぶしげ</t>
  </si>
  <si>
    <t>小山田信茂</t>
  </si>
  <si>
    <t>武田家臣。甲斐郡内領主。谷村を本拠に独自の家臣団を率い、田畑・屋敷の安堵など郡内の所務を担った。武田氏滅亡時に勝頼の岩殿城入城を拒み、のちに織田氏に処刑された。</t>
  </si>
  <si>
    <t>小山田信有の子</t>
  </si>
  <si>
    <t>小山田|茂誠</t>
  </si>
  <si>
    <t>おやまだ|しげまさ</t>
  </si>
  <si>
    <t>小山田茂誠</t>
  </si>
  <si>
    <t>真田家臣。武田氏滅亡後は北条氏を経て真田昌幸に仕え、昌幸の娘・村松殿を妻とした。真田家では村松郷に知行を与えられ、小山田家は代々家老を務めた。</t>
  </si>
  <si>
    <t>武田→小山田信茂→北条→真田信之</t>
  </si>
  <si>
    <t>春日|虎綱</t>
  </si>
  <si>
    <t>かすが|とらつな</t>
  </si>
  <si>
    <t>春日虎綱</t>
  </si>
  <si>
    <t>1556:香坂|0:こうさか|0/1566:春日|0:かすが|0</t>
  </si>
  <si>
    <t>武田四名臣。近習から侍大将に抜擢され、小諸城代を経て海津城将となった。川中島後は北信濃を管轄し、上杉氏への防衛を指揮。信玄・勝頼二代に仕えた。</t>
  </si>
  <si>
    <t>武田四名臣。別名：高坂昌信</t>
  </si>
  <si>
    <t>香坂|昌澄</t>
  </si>
  <si>
    <t>こうさか|まさずみ</t>
  </si>
  <si>
    <t>香坂昌澄</t>
  </si>
  <si>
    <t>武田家臣。春日虎綱の子。父が海津城で上杉氏への備えに当たる間、山本勘蔵信供とともに長篠城の監視隊を率いた。長篠・設楽原の戦いで徳川軍と戦って討死した。</t>
  </si>
  <si>
    <t>春日虎綱の子。別名：高坂昌澄</t>
  </si>
  <si>
    <t>春日|信達</t>
  </si>
  <si>
    <t>かすが|のぶたつ</t>
  </si>
  <si>
    <t>春日信達</t>
  </si>
  <si>
    <t>武田家臣。春日虎綱の子。父の死後に海津城将となり、上杉景勝との和議を担当した。武田氏滅亡後は森長可を経て上杉景勝へ属したが、謀反の罪で殺された。</t>
  </si>
  <si>
    <t>春日虎綱の子。別名：高坂昌元</t>
  </si>
  <si>
    <t>春日|元忠</t>
  </si>
  <si>
    <t>かすが|もとただ</t>
  </si>
  <si>
    <t>春日元忠</t>
  </si>
  <si>
    <t>上杉家臣。もとは武田氏に仕え、滅亡後に上杉景勝へ従った。直江兼続に属し、村上で大国実頼の代官を務めた。会津移封後は高畠城代となり、開墾と諸役免除を進めた。</t>
  </si>
  <si>
    <t>武田→滅亡後上杉（直江重臣）</t>
  </si>
  <si>
    <t>木曾|義在</t>
  </si>
  <si>
    <t>きそ|よしあり</t>
  </si>
  <si>
    <t>木曾義在</t>
  </si>
  <si>
    <t>信濃国衆。木曾氏当主。奈良井に専念寺を建立し、木曾谷に十一の宿駅を定めて街道交通を整えた。子・義康とともに御嶽神社里宮も再興した。</t>
  </si>
  <si>
    <t>木曾|義康</t>
  </si>
  <si>
    <t>きそ|よしやす</t>
  </si>
  <si>
    <t>木曾義康</t>
  </si>
  <si>
    <t>木曾氏当主。義在の子。信濃木曾谷を領し、武田晴信の南信濃侵攻を受けて降伏した。嫡子・義昌に信玄の娘を迎えて武田氏の親族衆となり、美濃・飛騨国境を守備した。</t>
  </si>
  <si>
    <t>木曾義在の子</t>
  </si>
  <si>
    <t>木曾|義昌</t>
  </si>
  <si>
    <t>きそ|よしまさ</t>
  </si>
  <si>
    <t>木曾義昌</t>
  </si>
  <si>
    <t>信濃木曾の国衆。義康の子。武田信玄に従い信玄の娘を妻としたが勝頼の代に信長へ内通し、鳥居峠で武田軍を撃退。武田滅亡後は家康、秀吉に従い、下総網戸へ移された。</t>
  </si>
  <si>
    <t>木曾義康の子</t>
  </si>
  <si>
    <t>木曾|義利</t>
  </si>
  <si>
    <t>きそ|よしとし</t>
  </si>
  <si>
    <t>木曾義利</t>
  </si>
  <si>
    <t>木曾義昌の子。父の下総移封後に家督を継いだ。叔父・上松義豊と家宝を巡って対立し義豊を殺害させた。のちに改易され、剃髪して諸国を漂泊した。</t>
  </si>
  <si>
    <t>木曾義昌の子。武田家→徳川</t>
  </si>
  <si>
    <t>工藤|昌秀</t>
  </si>
  <si>
    <t>くどう|まさひで</t>
  </si>
  <si>
    <t>工藤昌秀</t>
  </si>
  <si>
    <t>1569:内藤|0:ないとう|0</t>
  </si>
  <si>
    <t>武田四名臣。もとは工藤氏。甲斐を離れたのち信玄に呼び戻され、内藤氏の名跡を継いだ。箕輪城主として西上野の要地を預かり、勝頼にも仕えたが長篠で討死した。</t>
  </si>
  <si>
    <t>武田四名臣。別名：内藤昌豊</t>
  </si>
  <si>
    <t>駒井|高白斎</t>
  </si>
  <si>
    <t>こまい|こうはくさい</t>
  </si>
  <si>
    <t>駒井高白斎</t>
  </si>
  <si>
    <t>武田家臣。信虎・信玄の近臣として軍事・普請の実務を担った。上田原で武田軍が敗れた後、信玄が陣を退かずにいると、大井夫人と相談して使者を送り、帰陣を説得した。</t>
  </si>
  <si>
    <t>三枝|昌貞</t>
  </si>
  <si>
    <t>さえぐさ|まささだ</t>
  </si>
  <si>
    <t>三枝昌貞</t>
  </si>
  <si>
    <t>武田家臣。若くして信玄の奥近習衆となり、足軽大将に抜擢され山県昌景の寄子となった。長篠では本隊と別の長篠城監視隊に加わり、鳶ヶ巣山の攻防で挟撃を受けて討死した。</t>
  </si>
  <si>
    <t>多田|昌澄</t>
  </si>
  <si>
    <t>ただ|まさずみ</t>
  </si>
  <si>
    <t>多田昌澄</t>
  </si>
  <si>
    <t>武田家臣。信虎・信玄の二代に仕えた足軽隊将。多くの合戦で武功を重ね、信玄から信濃の虚空蔵山城を任された。後世、甲陽五名臣の一人に数えられた。</t>
  </si>
  <si>
    <t>別名：多田満頼</t>
  </si>
  <si>
    <t>千村|良重</t>
  </si>
  <si>
    <t>ちむら|よししげ</t>
  </si>
  <si>
    <t>千村良重</t>
  </si>
  <si>
    <t>木曾家臣。木曾義昌に仕えた。関ヶ原では徳川秀忠軍の中山道西進を先導。山村良勝らと岩村城を包囲して開城を促し、戦後は幕府領の支配や榑木山管理を担った。</t>
  </si>
  <si>
    <t>木曾→徳川</t>
  </si>
  <si>
    <t>土屋|昌恒</t>
  </si>
  <si>
    <t>つちや|まさつね</t>
  </si>
  <si>
    <t>土屋昌恒</t>
  </si>
  <si>
    <t>武田家臣。土屋昌次の弟。長篠で敗走する勝頼に従い、以後も仕えた。織田・徳川軍の侵攻で武田氏が崩壊すると最後まで勝頼に随行し、天目山で追手と戦い討死した。</t>
  </si>
  <si>
    <t>長坂|虎房</t>
  </si>
  <si>
    <t>ながさか|とらふさ</t>
  </si>
  <si>
    <t>長坂虎房</t>
  </si>
  <si>
    <t>武田家臣。信玄の足軽隊将として騎馬四十騎・足軽四十五人を率いた。勝頼の代には跡部勝資とともに重用され、内政・外交を担った。武田氏滅亡の際に命を落とした。</t>
  </si>
  <si>
    <t>別名：長坂光堅</t>
  </si>
  <si>
    <t>禰津|元直</t>
  </si>
  <si>
    <t>ねづ|もとなお</t>
  </si>
  <si>
    <t>禰津元直</t>
  </si>
  <si>
    <t>初鹿野|忠次</t>
  </si>
  <si>
    <t>はじかの|ただつぐ</t>
  </si>
  <si>
    <t>初鹿野忠次</t>
  </si>
  <si>
    <t>武田家臣。川中島の戦いでは八幡原の激戦に加わり、武田信繁・山本勘助・室住虎定ら多くの将とともに討死した。</t>
  </si>
  <si>
    <t>川中島で戦死</t>
  </si>
  <si>
    <t>初鹿野|昌次</t>
  </si>
  <si>
    <t>はじかの|まさつぐ</t>
  </si>
  <si>
    <t>初鹿野昌次</t>
  </si>
  <si>
    <t>武田家臣。信玄・勝頼に仕えた。川中島で初鹿野忠次が戦死すると信玄の命で名跡を継ぎ、使番十二人衆を経て足軽大将・侍大将となった。武田氏滅亡後は徳川家康に仕えた。</t>
  </si>
  <si>
    <t>初鹿野忠次の子</t>
  </si>
  <si>
    <t>馬場|信房</t>
  </si>
  <si>
    <t>ばば|のぶふさ</t>
  </si>
  <si>
    <t>馬場信房</t>
  </si>
  <si>
    <t>1562:0|信春:0|のぶはる</t>
  </si>
  <si>
    <t>武田四名臣。信濃攻略で葛山城を攻め落とし、深志城を任され、牧之島城を築いた。長篠では決戦回避を進言。敗走時は勝頼の殿軍を務め、退却を見届けて討死した。</t>
  </si>
  <si>
    <t>武田四名臣。別名：馬場信春</t>
  </si>
  <si>
    <t>馬場|昌房</t>
  </si>
  <si>
    <t>ばば|まさふさ</t>
  </si>
  <si>
    <t>馬場昌房</t>
  </si>
  <si>
    <t>武田家臣。馬場信房の子。父の戦死後に百五十騎を付され、牧之島城将を継いだ。武田氏滅亡時は深志城を守備し、織田長益の攻撃を受けて開城、退去した。</t>
  </si>
  <si>
    <t>馬場信房の子</t>
  </si>
  <si>
    <t>原|虎胤</t>
  </si>
  <si>
    <t>はら|とらたね</t>
  </si>
  <si>
    <t>原虎胤</t>
  </si>
  <si>
    <t>武田家臣。信虎・信玄に仕えた足軽大将。「鬼美濃」と称され、信濃攻略で平瀬城を攻略し城将となった。一時北条氏へ退いたが帰参し、割ヶ嶽城攻めで銃弾を受けた。</t>
  </si>
  <si>
    <t>原|昌胤</t>
  </si>
  <si>
    <t>はら|まさたね</t>
  </si>
  <si>
    <t>原昌胤</t>
  </si>
  <si>
    <t>武田家臣。原昌俊の子。信玄の近習から山県昌景と両職を務め、陣場奉行として陣立てを指揮した。信玄堤の工事にもあたり、長篠では自ら敵陣へ突撃して討死した。</t>
  </si>
  <si>
    <t>原虎胤とは別系統</t>
  </si>
  <si>
    <t>平林|正恒</t>
  </si>
  <si>
    <t>ひらばやし|まさつね</t>
  </si>
  <si>
    <t>平林正恒</t>
  </si>
  <si>
    <t>武田家臣。平林郷の国衆。勝頼から牧嶋城在城を命じられた。武田氏滅亡後は上杉景勝に属し本領を安堵され、徳川家への使者も務めた。のちに初代米沢奉行となった。</t>
  </si>
  <si>
    <t>二木|重高</t>
  </si>
  <si>
    <t>ふたつぎ|しげたか</t>
  </si>
  <si>
    <t>二木重高</t>
  </si>
  <si>
    <t>小笠原家臣。中塔城主。武田晴信の侵攻後も犬甘政徳・平瀬義兼らとともに抗戦し、長時を中塔城に迎えて再起を図った。のちに武田氏へ従った。</t>
  </si>
  <si>
    <t>小笠原→武田</t>
  </si>
  <si>
    <t>二木|重吉</t>
  </si>
  <si>
    <t>ふたつぎ|しげよし</t>
  </si>
  <si>
    <t>二木重吉</t>
  </si>
  <si>
    <t>信濃の武士。小笠原家重臣。長時・貞慶の二代に仕えた。晩年は豊後入道寿最と称し、秀政の諮問に応じて両代に仕えた当時の追憶をまとめ、『二木家記』として献じた。</t>
  </si>
  <si>
    <t>二木重高の子。小笠原→武田</t>
  </si>
  <si>
    <t>保科|正俊</t>
  </si>
  <si>
    <t>ほしな|まさとし</t>
  </si>
  <si>
    <t>保科正俊</t>
  </si>
  <si>
    <t>武田家臣。高遠城主。もとは高遠氏に属したが信玄の信濃侵攻後に武田氏へ従い、信濃先方衆を率いた。槍の名手として「槍弾正」と呼ばれ、武田氏滅亡後は徳川家康に仕えた。</t>
  </si>
  <si>
    <t>保科|正直</t>
  </si>
  <si>
    <t>ほしな|まさなお</t>
  </si>
  <si>
    <t>保科正直</t>
  </si>
  <si>
    <t>武田家臣。高遠落城時に脱出し、本能寺の変後は北条氏と結んで旧領を回復。家康に属して高遠城主となり、上田・小田原攻めに従軍。関東移封に従い下総多古一万石へ移った。</t>
  </si>
  <si>
    <t>保科正俊の子</t>
  </si>
  <si>
    <t>保科|正光</t>
  </si>
  <si>
    <t>ほしな|まさみつ</t>
  </si>
  <si>
    <t>保科正光</t>
  </si>
  <si>
    <t>徳川家臣。小牧・長久手、小田原攻めに従軍し下総多古を領した。関ヶ原後に高遠へ復帰。大坂両陣の功で三万石に加増され、徳川秀忠の子・正之を養子に迎えた。</t>
  </si>
  <si>
    <t>保科正直の子</t>
  </si>
  <si>
    <t>北条|氏重</t>
  </si>
  <si>
    <t>ほうじょう|うじしげ</t>
  </si>
  <si>
    <t>北条氏重</t>
  </si>
  <si>
    <t>北条氏勝の養子。下総岩富を皮切りに富田・久野・関宿・田中を経て遠江掛川三万石の藩主となった。掛川では徳川家光を祀る大猷院霊屋を建立。嗣子なく没し、除封された。</t>
  </si>
  <si>
    <t>保科正直の子、北条氏勝の養子。秀忠家臣</t>
  </si>
  <si>
    <t>工藤|昌月</t>
  </si>
  <si>
    <t>くどう|まさあき</t>
  </si>
  <si>
    <t>工藤昌月</t>
  </si>
  <si>
    <t>武田家臣。保科正俊の子。工藤昌秀の養子。養父の死後に家督を継ぎ箕輪城代を務めた。北条高広を武田方へ引き入れ、武田氏滅亡後は滝川一益、北条氏直に仕えた。</t>
  </si>
  <si>
    <t>保科正俊の子、工藤昌秀の養子</t>
  </si>
  <si>
    <t>御宿|政友</t>
  </si>
  <si>
    <t>みしゅく|まさとも</t>
  </si>
  <si>
    <t>御宿政友</t>
  </si>
  <si>
    <t>北条・結城家臣。結城秀康に仕え、鉄砲頭衆として五百石を領した。秀康死後は忠直のもとを離れ、大野治長に招かれて秀頼に仕官した。大坂夏の陣で野本右近に討たれた。</t>
  </si>
  <si>
    <t>武田→北条→徳川→越前結城→松平忠直→豊臣秀頼</t>
  </si>
  <si>
    <t>室賀|正武</t>
  </si>
  <si>
    <t>むろが|まさたけ</t>
  </si>
  <si>
    <t>室賀正武</t>
  </si>
  <si>
    <t>信濃小県郡室賀の国衆。真田昌幸と勢力を争い、徳川家康から昌幸暗殺を命じられた。上田城へ赴くが計画は事前に露見しており、昌幸の家臣に襲撃され討死した。</t>
  </si>
  <si>
    <t>屋代|正国</t>
  </si>
  <si>
    <t>やしろ|まさくに</t>
  </si>
  <si>
    <t>屋代正国</t>
  </si>
  <si>
    <t>村上家臣。屋代城主。武田晴信の信濃侵攻が進むと塩崎氏らとともに武田方へ内応し、村上義清の葛尾城退去を促した。のちに荒砥城主となり、北信濃の前線を守った。</t>
  </si>
  <si>
    <t>別名：屋代政国。村上→武田</t>
  </si>
  <si>
    <t>屋代|秀正</t>
  </si>
  <si>
    <t>やしろ|ひでまさ</t>
  </si>
  <si>
    <t>屋代秀正</t>
  </si>
  <si>
    <t>武田家臣。武田氏滅亡後はいちじ上杉景勝に属し、のちに家康へ仕えた。小田原征伐・秀忠の上田城攻めに従軍し、大坂の陣では旗奉行を務めた。</t>
  </si>
  <si>
    <t>屋代正国の養子。別名：屋代勝永。村上→武田勝頼→森長可→上杉景勝→徳川</t>
  </si>
  <si>
    <t>山村|良候</t>
  </si>
  <si>
    <t>やまむら|よしとき</t>
  </si>
  <si>
    <t>山村良候</t>
  </si>
  <si>
    <t>木曾家臣。山村良勝の父。武田信玄、木曾義昌・義利に仕えた。関ヶ原では東軍に属し、戦後は木曾五千七百石を与えられ初代木曾代官となり、福島関所を預かった。</t>
  </si>
  <si>
    <t>山村|良勝</t>
  </si>
  <si>
    <t>やまむら|よしかつ</t>
  </si>
  <si>
    <t>山村良勝</t>
  </si>
  <si>
    <t>木曾家臣。木曾義昌・義利に仕え、主家没落後は徳川方へ転じた。関ヶ原では秀忠軍を木曾へ先導し、二代木曾代官となる。大坂の陣に参戦し、のちに尾張徳川家に付属された。</t>
  </si>
  <si>
    <t>山村良候の子。木曾→徳川</t>
  </si>
  <si>
    <t>山本|晴幸</t>
  </si>
  <si>
    <t>やまもと|はるゆき</t>
  </si>
  <si>
    <t>山本晴幸</t>
  </si>
  <si>
    <t>武田家臣。山本勘助。晴信の使者として信濃の市河氏へ赴き、口上を伝えた。川中島では啄木鳥の戦法を進言したが上杉軍に破られ、敵陣へ斬り込んで討死した。</t>
  </si>
  <si>
    <t>川中島で戦死。別名：山本勘助</t>
  </si>
  <si>
    <t>yamamoto_kansuke.webp</t>
  </si>
  <si>
    <t>山本|幸房</t>
  </si>
  <si>
    <t>やまもと|ゆきふさ</t>
  </si>
  <si>
    <t>山本幸房</t>
  </si>
  <si>
    <t>武田家臣。山本菅助晴幸の子。父の死後、父の女婿・十左衛門尉幸俊に後見され家督を継ぎ、二代目菅助を称した。軍役を課され武具調達を命じられ、長篠の戦いで討死した。</t>
  </si>
  <si>
    <t>横田|高松</t>
  </si>
  <si>
    <t>よこた|たかとし</t>
  </si>
  <si>
    <t>横田高松</t>
  </si>
  <si>
    <t>武田家臣。足軽大将として信虎・晴信に仕え、佐久郡志賀城攻めなど信濃攻略の先陣を務めた。砥石城攻めの敗走では殿軍を率いて村上軍を防ぎ、討死した。</t>
  </si>
  <si>
    <t>六角→武田</t>
  </si>
  <si>
    <t>武田|元信</t>
  </si>
  <si>
    <t>たけだ|もとのぶ</t>
  </si>
  <si>
    <t>武田元信</t>
  </si>
  <si>
    <t>武田|元光</t>
  </si>
  <si>
    <t>たけだ|もとみつ</t>
  </si>
  <si>
    <t>武田元光</t>
  </si>
  <si>
    <t>若狭武田氏当主。若狭守護。後瀬山城を築き、小浜支配の拠点とした。細川高国を助けて上洛し、正照院を若狭真言宗の根本寺と定め寺法を制定。度重なる出兵で勢力を損ねた。</t>
  </si>
  <si>
    <t>武田元信の子</t>
  </si>
  <si>
    <t>若狭武田氏当主。元光の子。細川晴元を若狭に迎え、丹後・丹波へ派兵した。嫡子・義統と家督をめぐって対立して近江へ退去したが、将軍義輝の仲介で和睦して帰国した。</t>
  </si>
  <si>
    <t>武田元光の子</t>
  </si>
  <si>
    <t>武田|元栄</t>
  </si>
  <si>
    <t>たけだ|もとひで</t>
  </si>
  <si>
    <t>武田元栄</t>
  </si>
  <si>
    <t>1558:0|義元:0|よしもと/1561:0|義統:0|よしずみ</t>
  </si>
  <si>
    <t>若狭武田氏当主。家督をめぐって信豊と争ったが和解し、若狭守護を継いだ。逸見昌経らの反乱には朝倉氏の援軍を得て対抗。将軍・足利義輝横死後は足利義秋を若狭へ迎えた。</t>
  </si>
  <si>
    <t>武田信豊の子。別名：武田義統</t>
  </si>
  <si>
    <t>武田|元明</t>
  </si>
  <si>
    <t>たけだ|もとあき</t>
  </si>
  <si>
    <t>武田元明</t>
  </si>
  <si>
    <t>若狭武田氏当主。朝倉氏に越前へ移され、滅亡後に若狭へ帰還。再興は許されず丹羽長秀配下の若狭衆となる。本能寺の変で明智光秀に通じ、敗戦後に近江海津で殺害された。</t>
  </si>
  <si>
    <t>武田元栄の子</t>
  </si>
  <si>
    <t>武田|信方</t>
  </si>
  <si>
    <t>たけだ|のぶかた</t>
  </si>
  <si>
    <t>武田信方</t>
  </si>
  <si>
    <t>若狭武田一門。家中の内紛では義統方に立ち、前川・気山で信豊方と戦った。熊谷統直らの蜂起も鎮圧し、のちに朝倉義景に従って若狭方の対外交渉を担った。</t>
  </si>
  <si>
    <t>武田信豊の子、武田信重(若狭)の養子</t>
  </si>
  <si>
    <t>武田|信重</t>
  </si>
  <si>
    <t>武田信重(若狭)</t>
  </si>
  <si>
    <t>若狭武田家一門。元光の子。信豊の弟。遠敷郡宮川を本拠とした。騎射に優れ『六韜三略』を修め、和歌や漢詩にも通じた。</t>
  </si>
  <si>
    <t>武田|信実</t>
  </si>
  <si>
    <t>たけだ|のぶざね</t>
  </si>
  <si>
    <t>武田信実</t>
  </si>
  <si>
    <t>安芸武田氏当主。若狭武田氏の出身。武田光和の死後に家督を継ぐが、佐東銀山城を捨て出雲へ逃れた。のちに幕府御供衆となって足利義昭に仕え、追放後も従った。</t>
  </si>
  <si>
    <t>武田元光の子、武田光和の養子。若狭武田氏→安芸武田氏→足利→義昭追放後毛利</t>
  </si>
  <si>
    <t>武田|元度</t>
  </si>
  <si>
    <t>たけだ|もとのり</t>
  </si>
  <si>
    <t>武田元度</t>
  </si>
  <si>
    <t>武田|信孝</t>
  </si>
  <si>
    <t>たけだ|のぶたか</t>
  </si>
  <si>
    <t>武田信孝</t>
  </si>
  <si>
    <t>若狭武田氏一門。粟屋元隆の反乱に呼応し、朝倉氏を頼って若狭侵入を図る。幕府の制止で越前へ戻った。のちに再び敦賀まで進出したが、朝倉教景らの説得で撤兵した。</t>
  </si>
  <si>
    <t>武田元度の子</t>
  </si>
  <si>
    <t>粟屋|元隆</t>
  </si>
  <si>
    <t>あわや|もとたか</t>
  </si>
  <si>
    <t>粟屋元隆</t>
  </si>
  <si>
    <t>若狭武田家臣。粟屋氏当主。桂川合戦後も八百の兵で再上洛し、京都で「武勇の専一者」と評された。のちに武田信豊に反旗を翻し、若狭を追われても丹波から再侵入を図った。</t>
  </si>
  <si>
    <t>信孝を擁して謀反。信豊と戦う。若狭粟屋家</t>
  </si>
  <si>
    <t>粟屋|勝久</t>
  </si>
  <si>
    <t>あわや|かつひさ</t>
  </si>
  <si>
    <t>粟屋勝久</t>
  </si>
  <si>
    <t>若狭武田家臣。国吉城主。朝倉氏の度重なる侵攻を籠城して退け、若狭国境を守った。武田氏滅亡後は信長に従い、丹羽長秀配下で播磨神吉城攻めにも加わった。</t>
  </si>
  <si>
    <t>粟屋元隆の養子。若狭粟屋家</t>
  </si>
  <si>
    <t>粟屋|勝家</t>
  </si>
  <si>
    <t>あわや|かついえ</t>
  </si>
  <si>
    <t>粟屋勝家</t>
  </si>
  <si>
    <t>若狭粟屋氏。国吉城で父・勝久と朝倉勢に抗し、信長の越前攻めでは父子で戦功を挙げた。父の死後に惣領家を継ぎ、秀吉に仕えて摂津岸辺に所領を得た。</t>
  </si>
  <si>
    <t>粟屋勝久の子。若狭粟屋家</t>
  </si>
  <si>
    <t>粟屋|光若</t>
  </si>
  <si>
    <t>あわや|みつわか</t>
  </si>
  <si>
    <t>粟屋光若</t>
  </si>
  <si>
    <t>若狭武田家臣。粟屋元隆の失脚後、信豊の奏者として重用され、命令伝達や取次を担った。</t>
  </si>
  <si>
    <t>勝久との関係は不明</t>
  </si>
  <si>
    <t>逸見|信経</t>
  </si>
  <si>
    <t>へんみ|のぶつね</t>
  </si>
  <si>
    <t>逸見信経</t>
  </si>
  <si>
    <t>逸見|昌経</t>
  </si>
  <si>
    <t>へんみ|まさつね</t>
  </si>
  <si>
    <t>逸見昌経</t>
  </si>
  <si>
    <t>若狭武田家臣。高浜城主。丹後国境を守り、水軍を主力とした。武田氏へ二度反乱し、砕導山城落城後は高浜城を築いて再起。市の開催を許し、高浜の経済発展にも寄与した。</t>
  </si>
  <si>
    <t>逸見信経の子</t>
  </si>
  <si>
    <t>逸見|虎清</t>
  </si>
  <si>
    <t>へんみ|とらきよ</t>
  </si>
  <si>
    <t>逸見虎清</t>
  </si>
  <si>
    <t>逸見昌経の子</t>
  </si>
  <si>
    <t>逸見|経久</t>
  </si>
  <si>
    <t>へんみ|つねひさ</t>
  </si>
  <si>
    <t>逸見経久</t>
  </si>
  <si>
    <t>逸見|昌久</t>
  </si>
  <si>
    <t>へんみ|まさひさ</t>
  </si>
  <si>
    <t>逸見昌久</t>
  </si>
  <si>
    <t>逸見経久の子</t>
  </si>
  <si>
    <t>武藤|友益</t>
  </si>
  <si>
    <t>むとう|ともます</t>
  </si>
  <si>
    <t>武藤友益</t>
  </si>
  <si>
    <t>若狭武田家臣。石山城主。武田義統の家中争いで義統方につき反乱鎮圧に協力した。信長の若狭侵攻では降伏し、城郭を破却され母を人質に出したが、のちに朝倉方へ転じた。</t>
  </si>
  <si>
    <t>若狭武田→織田→若狭武田</t>
  </si>
  <si>
    <t>武田|元繁</t>
  </si>
  <si>
    <t>たけだ|もとしげ</t>
  </si>
  <si>
    <t>武田元繁</t>
  </si>
  <si>
    <t>大内に従属</t>
  </si>
  <si>
    <t>武田|光和</t>
  </si>
  <si>
    <t>たけだ|みつかず</t>
  </si>
  <si>
    <t>武田光和</t>
  </si>
  <si>
    <t>安芸武田氏当主。佐東銀山城主。武田元繁の子。父の戦死後に家督を継ぎ、尼子氏と結んで大内氏に対抗。大内義興・義隆の銀山城攻めをしのぎ、熊谷氏とも争った。</t>
  </si>
  <si>
    <t>武田元繁の子</t>
  </si>
  <si>
    <t>武田|宗慶</t>
  </si>
  <si>
    <t>たけだ|そうけい</t>
  </si>
  <si>
    <t>武田宗慶</t>
  </si>
  <si>
    <t>毛利家臣。安芸武田氏の一族。毛利元就の援助で周防欽明路へ移り、周防武田氏の祖となった。</t>
  </si>
  <si>
    <t>武田光和の子。安芸武田→滅亡後毛利</t>
  </si>
  <si>
    <t>武田|繁清</t>
  </si>
  <si>
    <t>たけだ|しげきよ</t>
  </si>
  <si>
    <t>武田繁清</t>
  </si>
  <si>
    <t>武田元繁の婿養子</t>
  </si>
  <si>
    <t>武田信重(安芸)</t>
  </si>
  <si>
    <t>安芸武田一門。佐東銀山城を守った。吉田郡山城合戦後孤立した城に残って抗戦した。大内方の毛利元就に攻められ、落城すると自害した。これにより安芸武田氏は滅亡した。</t>
  </si>
  <si>
    <t>武田繁清の子</t>
  </si>
  <si>
    <t>瑶甫|恵瓊</t>
  </si>
  <si>
    <t>ようほ|えけい</t>
  </si>
  <si>
    <t>瑶甫恵瓊</t>
  </si>
  <si>
    <t>毛利の外交僧。安国寺恵瓊。義昭と信長の調停に奔走し、備中高松城攻めで秀吉との講和を成立。秀吉に重用され伊予に所領を得るが、関ヶ原で西軍に属し敗戦後に処刑された。</t>
  </si>
  <si>
    <t>武田信重(安芸)の子。毛利家臣。別名：安国寺恵瓊</t>
  </si>
  <si>
    <t>香川元景(安芸)</t>
  </si>
  <si>
    <t>香川|光景</t>
  </si>
  <si>
    <t>香川光景</t>
  </si>
  <si>
    <t>毛利家臣。安芸国衆。八木城主。香川元景の子。もとは安芸武田氏に属し、衰退後は毛利元就に従った。吉川元春らと転戦し、美作の高田在番では社役を巡る裁判を扱った。</t>
  </si>
  <si>
    <t>香川元景(安芸)の子。安芸武田→毛利</t>
  </si>
  <si>
    <t>香川|広景</t>
  </si>
  <si>
    <t>かがわ|ひろかげ</t>
  </si>
  <si>
    <t>香川広景</t>
  </si>
  <si>
    <t>毛利家臣。警固衆として木津川口で織田水軍と戦い、石山本願寺へ兵糧を搬入。四国攻めでは小早川隆景の使者として丸山城へ赴き、黒川広隆に開城を念押しした。</t>
  </si>
  <si>
    <t>香川光景の子。安芸武田→毛利</t>
  </si>
  <si>
    <t>香川|春継</t>
  </si>
  <si>
    <t>かがわ|はるつぐ</t>
  </si>
  <si>
    <t>香川春継</t>
  </si>
  <si>
    <t>毛利家臣。光景の子。のちに吉川家へ仕え、津城攻めでは吉川広家勢の大組頭として出陣した。小瀬村を知行し、父の菩提を弔う寺を建立した。</t>
  </si>
  <si>
    <t>香川光景の子。毛利→吉川</t>
  </si>
  <si>
    <t>香川|勝雄</t>
  </si>
  <si>
    <t>かがわ|かつたけ</t>
  </si>
  <si>
    <t>香川勝雄</t>
  </si>
  <si>
    <t>香川元景(安芸)の子</t>
  </si>
  <si>
    <t>己斐|直之</t>
  </si>
  <si>
    <t>こい|なおゆき</t>
  </si>
  <si>
    <t>己斐直之</t>
  </si>
  <si>
    <t>安芸国衆。己斐城主。己斐宗瑞の子。安芸武田氏に仕えたが佐東銀山城落城後に毛利元就へ従った。厳島の戦いでは宮尾城に入り陶軍を迎撃した。</t>
  </si>
  <si>
    <t>安芸武田→大内→毛利</t>
  </si>
  <si>
    <t>己斐|隆常</t>
  </si>
  <si>
    <t>こい|たかつね</t>
  </si>
  <si>
    <t>己斐隆常</t>
  </si>
  <si>
    <t>毛利家臣。己斐直之の子。厳島神社へ十六羅漢絵像十四幅を寄進した。来島氏の去就が揺れて厳島防備が強化された際は、毛利氏が厳島に築いた城を任され、城番を務めた。</t>
  </si>
  <si>
    <t>己斐直之の子</t>
  </si>
  <si>
    <t>田村|盛顕</t>
  </si>
  <si>
    <t>たむら|もりあき</t>
  </si>
  <si>
    <t>田村盛顕</t>
  </si>
  <si>
    <t>田村|義顕</t>
  </si>
  <si>
    <t>たむら|よしあき</t>
  </si>
  <si>
    <t>田村義顕</t>
  </si>
  <si>
    <t>田村氏当主。守山から三春へ本拠を移し、三春城を築く。菩提寺の福聚寺と大元帥明王も三春へ移し、城下の基盤を整えて田村地方の支配を進めた。</t>
  </si>
  <si>
    <t>田村盛顕の子</t>
  </si>
  <si>
    <t>田村|隆顕</t>
  </si>
  <si>
    <t>たむら|たかあき</t>
  </si>
  <si>
    <t>田村隆顕</t>
  </si>
  <si>
    <t>田村氏当主。三春城主。会津蘆名氏の中通り進出に対抗し、安積・岩瀬方面へ進出した。福聚寺へ十二箇条の掟書を出し、寺院権力を規制した。</t>
  </si>
  <si>
    <t>田村義顕の子</t>
  </si>
  <si>
    <t>田村|清顕</t>
  </si>
  <si>
    <t>たむら|きよあき</t>
  </si>
  <si>
    <t>田村清顕</t>
  </si>
  <si>
    <t>田村氏当主。三春城を本拠に蘆名・相馬らと戦い、田村氏の版図を広げた。娘・愛姫を政宗に嫁がせ伊達氏と結ぶ。男子を得ぬまま急死し、後継を巡って家中が分裂した。</t>
  </si>
  <si>
    <t>田村隆顕の子</t>
  </si>
  <si>
    <t>田村|氏顕</t>
  </si>
  <si>
    <t>たむら|うじあき</t>
  </si>
  <si>
    <t>田村氏顕</t>
  </si>
  <si>
    <t>三春田村氏一門。田村清顕の弟。二階堂氏を攻めて滑川まで進出したが、柏木館方の防戦で敗れた。</t>
  </si>
  <si>
    <t>田村|宗顕</t>
  </si>
  <si>
    <t>たむら|むねあき</t>
  </si>
  <si>
    <t>田村宗顕</t>
  </si>
  <si>
    <t>田村氏四代当主。清顕の甥。清顕没後の伊達派・相馬派の家督争いを経て、伊達政宗の後押しで三春城主となった。豊臣秀吉の小田原参陣命令に応じず、奥羽仕置で改易された。</t>
  </si>
  <si>
    <t>田村氏顕の子、田村清顕の養子</t>
  </si>
  <si>
    <t>田村|顕盛</t>
  </si>
  <si>
    <t>たむら|あきもり</t>
  </si>
  <si>
    <t>田村顕盛</t>
  </si>
  <si>
    <t>田村|顕頼</t>
  </si>
  <si>
    <t>たむら|あきより</t>
  </si>
  <si>
    <t>田村顕頼</t>
  </si>
  <si>
    <t>1537:0|月斎:0|げっさい</t>
  </si>
  <si>
    <t>田村家臣。田村氏庶流。田村義顕の子。軍師を務め「攻めの月斎」と恐れられた。親伊達派の有力者であり、田村清顕の没後、伊達方についた。</t>
  </si>
  <si>
    <t>田村家臣。田村氏庶流。田村義顕の子。軍師を務め「攻めの月斎」と恐れられた。親伊達派の有力者であり、田村清顕の没後は伊達方についた。</t>
  </si>
  <si>
    <t>田村盛顕の子。別名：田村月斎。田村→伊達</t>
  </si>
  <si>
    <t>田村|顕基</t>
  </si>
  <si>
    <t>たむら|あきもと</t>
  </si>
  <si>
    <t>田村顕基</t>
  </si>
  <si>
    <t>1537:0|梅雪斎:0|ばいせつさい</t>
  </si>
  <si>
    <t>田村盛顕の子。別名：田村梅雪斎</t>
  </si>
  <si>
    <t>田村|顕長</t>
  </si>
  <si>
    <t>たむら|あきなが</t>
  </si>
  <si>
    <t>田村顕長</t>
  </si>
  <si>
    <t>田村顕基の子</t>
  </si>
  <si>
    <t>郡司|敏良</t>
  </si>
  <si>
    <t>ぐんじ|としよし</t>
  </si>
  <si>
    <t>郡司敏良</t>
  </si>
  <si>
    <t>田村家臣。</t>
  </si>
  <si>
    <t>郡司|敏貞</t>
  </si>
  <si>
    <t>ぐんじ|としさだ</t>
  </si>
  <si>
    <t>郡司敏貞</t>
  </si>
  <si>
    <t>郡司敏良の子</t>
  </si>
  <si>
    <t>常盤|光貞</t>
  </si>
  <si>
    <t>ときわ|みつさだ</t>
  </si>
  <si>
    <t>常盤光貞</t>
  </si>
  <si>
    <t>田村家臣。田村隆顕に仕えた。大越顕光とともに隆顕父子と石川稙光父子の和解に努めた。</t>
  </si>
  <si>
    <t>常盤|清重</t>
  </si>
  <si>
    <t>ときわ|きよしげ</t>
  </si>
  <si>
    <t>常盤清重</t>
  </si>
  <si>
    <t>常盤光貞の子</t>
  </si>
  <si>
    <t>新田|信政</t>
  </si>
  <si>
    <t>にった|のぶまさ</t>
  </si>
  <si>
    <t>新田信政</t>
  </si>
  <si>
    <t>田村家臣。田村家四宿老職</t>
  </si>
  <si>
    <t>橋本|顕徳</t>
  </si>
  <si>
    <t>はしもと|あきのり</t>
  </si>
  <si>
    <t>橋本顕徳</t>
  </si>
  <si>
    <t>田村家臣。筆頭家老。「小手森館の戦い」で伊達政宗に従い戦功を挙げた。田村清顕の病没後は伊達政宗に仕えた。1588年の三春城の戦いで相馬義胤勢と戦い戦功を挙げた。</t>
  </si>
  <si>
    <t>田村家臣。筆頭家老。小手森館の戦いで伊達政宗に従って戦功を挙げ、田村清顕の病没後は伊達政宗に仕えた。さらに三春城の戦いでも相馬義胤勢と戦い戦功を挙げた。</t>
  </si>
  <si>
    <t>田村→伊達</t>
  </si>
  <si>
    <t>千葉|昌胤</t>
  </si>
  <si>
    <t>ちば|まさたね</t>
  </si>
  <si>
    <t>千葉昌胤</t>
  </si>
  <si>
    <t>千葉氏24代当主。本佐倉城を本拠とし、小弓公方義明に対抗して北条氏綱と結んだ。国府台で北条方として勝利。以後、後北条氏との連携を深め下総で千葉氏の勢力を保った。</t>
  </si>
  <si>
    <t>千葉氏24代当主。</t>
  </si>
  <si>
    <t>千葉|利胤</t>
  </si>
  <si>
    <t>ちば|としたね</t>
  </si>
  <si>
    <t>千葉利胤</t>
  </si>
  <si>
    <t>千葉氏25代当主。昌胤の子。父の死後に家督を継いだが、二十か月足らずで没した。跡は嫡男の親胤が継いだ。</t>
  </si>
  <si>
    <t>千葉氏25代当主。千葉昌胤の子</t>
  </si>
  <si>
    <t>千葉昌胤の子</t>
  </si>
  <si>
    <t>千葉|親胤</t>
  </si>
  <si>
    <t>ちば|ちかたね</t>
  </si>
  <si>
    <t>千葉親胤</t>
  </si>
  <si>
    <t>千葉氏26代当主。利胤の子。家督を継ぐも幼少のため親北条派の原氏に実権を掌握された。反北条派の足利晴氏と結ぶも北条氏の侵攻を受けて捕らえられ、幽閉中暗殺された。</t>
  </si>
  <si>
    <t>千葉利胤の子</t>
  </si>
  <si>
    <t>千葉|胤富</t>
  </si>
  <si>
    <t>ちば|たねとみ</t>
  </si>
  <si>
    <t>千葉胤富</t>
  </si>
  <si>
    <t>千葉氏27代当主。昌胤の三男。森山海上氏を継ぎ森山城に在城。兄弟の早世後に宗家を継いで本佐倉城へ移り、北条氏との結びつきを強め、里見・佐竹・上杉氏に対した。</t>
  </si>
  <si>
    <t>千葉氏27代当主。昌胤の子。北条氏の要請を受けて幾度も援軍を派遣した。外交手腕に秀で、北条氏との関係を深めて長尾・結城・里見らの侵攻を撃退した。</t>
  </si>
  <si>
    <t>千葉|良胤</t>
  </si>
  <si>
    <t>千葉良胤</t>
  </si>
  <si>
    <t>千葉氏28代当主。胤富の子。邦胤の双子の兄。越相同盟締結の折、関東に動揺が拡がる中で親北条の関係の見直しを図って織田氏と誼を通じたが、原氏によって幽閉された。</t>
  </si>
  <si>
    <t>千葉胤富の子</t>
  </si>
  <si>
    <t>千葉|邦胤</t>
  </si>
  <si>
    <t>ちば|くにたね</t>
  </si>
  <si>
    <t>千葉邦胤</t>
  </si>
  <si>
    <t>千葉氏29代当主。胤富の子。北条氏と婚姻を結び幾度も出陣し隣国にその武勇を畏れられた。新年の祝賀の席で近習の放屁を叱責し恨みを持たれ、就寝中に刺されて死亡した。</t>
  </si>
  <si>
    <t>千葉氏29代当主。胤富の子。北条氏と婚姻を結んで幾度も出陣し隣国にその武勇を畏れられた。新年の祝賀の席で近習の放屁を叱責し恨みを持たれ、就寝中に刺されて死亡した。</t>
  </si>
  <si>
    <t>千葉|直重</t>
  </si>
  <si>
    <t>ちば|なおしげ</t>
  </si>
  <si>
    <t>千葉直重</t>
  </si>
  <si>
    <t>北条氏政の五男。千葉邦胤の娘婿となり千葉氏を継いだ。小田原攻めでは城に籠城し降伏後は氏直の高野山謹慎に同行した。のちに伊勢姓に改め、蜂須賀家政に五百石で仕えた。</t>
  </si>
  <si>
    <t>北条氏政の子、北条氏照の養子、千葉邦胤の娘婿</t>
  </si>
  <si>
    <t>1003008|1092006</t>
  </si>
  <si>
    <t>千葉|重胤</t>
  </si>
  <si>
    <t>ちば|しげたね</t>
  </si>
  <si>
    <t>千葉重胤</t>
  </si>
  <si>
    <t>千葉氏当主。邦胤の子。父の死後、幼くして家督を継ぎ、北条氏の人質として小田原へ移った。小田原征伐では一族と籠城し、北条氏降伏後に所領を失い千葉氏嫡流は断絶した。</t>
  </si>
  <si>
    <t>千葉邦胤の子</t>
  </si>
  <si>
    <t>井田|友胤</t>
  </si>
  <si>
    <t>いだ|ともたね</t>
  </si>
  <si>
    <t>井田友胤</t>
  </si>
  <si>
    <t>千葉家臣。坂田城主。山室氏の客将から千葉氏に転じ、第一次国府台合戦で北条方に参戦。小池城を築き、牛久城主を攻めて所領を広げ、坂田郷を奪って本拠を移した。</t>
  </si>
  <si>
    <t>井田|胤徳</t>
  </si>
  <si>
    <t>いだ|たねのり</t>
  </si>
  <si>
    <t>井田胤徳</t>
  </si>
  <si>
    <t>千葉家臣。坂田城主。父・友胤の跡を継ぎ坂田城を大規模に改修。後北条氏に従い、小田原征伐では小田原へ参陣した。北条氏滅亡後は武田信吉、徳川頼房に仕えた。</t>
  </si>
  <si>
    <t>井田友胤の子</t>
  </si>
  <si>
    <t>井田|輝胤</t>
  </si>
  <si>
    <t>いだ|てるたね</t>
  </si>
  <si>
    <t>井田輝胤</t>
  </si>
  <si>
    <t>井田胤徳の子</t>
  </si>
  <si>
    <t>大須賀|政常</t>
  </si>
  <si>
    <t>おおすか|まさつね</t>
  </si>
  <si>
    <t>大須賀政常</t>
  </si>
  <si>
    <t>千葉家臣。下総松子城主。千葉氏一族の大須賀氏十八代当主として下総東部に勢力を張る。家督を長子政朝へ譲ったのちに二男常久を伴って伊能城へ隠居し、元亀元年に没した。</t>
  </si>
  <si>
    <t>大須賀|政朝</t>
  </si>
  <si>
    <t>おおすか|まさとも</t>
  </si>
  <si>
    <t>大須賀政朝</t>
  </si>
  <si>
    <t>千葉家臣。大須賀政常の長子。父から家督を譲られ大須賀氏を継ぎ、大慈恩寺領を安堵した。</t>
  </si>
  <si>
    <t>大須賀政常の子</t>
  </si>
  <si>
    <t>白井|胤治</t>
  </si>
  <si>
    <t>しらい|たねはる</t>
  </si>
  <si>
    <t>白井胤治</t>
  </si>
  <si>
    <t>千葉家臣。千葉氏３代に渡り仕えた軍配者。出家して浄三と号した。上杉謙信の関東入りに際して臼井城を守り撃退。上杉勢に総攻撃を仕掛け、追撃戦で多数の戦果を挙げた。</t>
  </si>
  <si>
    <t>白井|宗幹</t>
  </si>
  <si>
    <t>しらい|むねもと</t>
  </si>
  <si>
    <t>白井宗幹</t>
  </si>
  <si>
    <t>千葉家臣。真壁胤吉の子。養父・白井胤治にはそれまで子がなかったため養子として迎えられた。胤治はのちに生まれた実子・胤隆を嫡子とはせず、宗幹に家督を譲った。</t>
  </si>
  <si>
    <t>白井胤治の養子</t>
  </si>
  <si>
    <t>白井|幹時</t>
  </si>
  <si>
    <t>しらい|もととき</t>
  </si>
  <si>
    <t>白井幹時</t>
  </si>
  <si>
    <t>千葉家臣。白井宗幹の子。千葉氏の没落後は豊臣氏に仕え秀次の家老となり、秀次の切腹後は隠居した。長女・春は家康の侍女となり、侍女・良は淀君の侍女となった。</t>
  </si>
  <si>
    <t>白井宗幹の子</t>
  </si>
  <si>
    <t>白井|胤隆</t>
  </si>
  <si>
    <t>しらい|たねたか</t>
  </si>
  <si>
    <t>白井胤隆</t>
  </si>
  <si>
    <t>千葉家臣。胤治の子。秀吉による小田原征伐では、白井家当主で義兄の宗幹の命に従って田部田城に入り、籠城して徳川勢と争った。</t>
  </si>
  <si>
    <t>白井胤治の子</t>
  </si>
  <si>
    <t>白井|胤邑</t>
  </si>
  <si>
    <t>しらい|たねむら</t>
  </si>
  <si>
    <t>白井胤邑</t>
  </si>
  <si>
    <t>千葉家臣。胤治の子。秀吉による小田原征伐では、白井家当主で義兄の宗幹とともに小田原城に入り籠城した。</t>
  </si>
  <si>
    <t>原|某</t>
  </si>
  <si>
    <t>はら|なにがし</t>
  </si>
  <si>
    <t>原某</t>
  </si>
  <si>
    <t>原氏一門の連結用</t>
  </si>
  <si>
    <t>原|胤房</t>
  </si>
  <si>
    <t>はら|たねふさ</t>
  </si>
  <si>
    <t>原胤房</t>
  </si>
  <si>
    <t>原某の子孫</t>
  </si>
  <si>
    <t>原|胤隆</t>
  </si>
  <si>
    <t>はら|たかたね</t>
  </si>
  <si>
    <t>原胤隆</t>
  </si>
  <si>
    <t>千葉家重臣。小弓城主。上総武田氏と争い、足利義明・真里谷勢の攻撃で小弓城を失った。連歌師宗長を居館に招いて連歌宴を催し、盃を交わすなど文芸にも親しんだ。</t>
  </si>
  <si>
    <t>原胤房の子</t>
  </si>
  <si>
    <t>原|胤清</t>
  </si>
  <si>
    <t>はら|たねきよ</t>
  </si>
  <si>
    <t>原胤清</t>
  </si>
  <si>
    <t>千葉家臣。小弓の原氏を率い、国府台合戦後に小弓へ入って城を構えた。妙見宮遷宮では親胤に次いで馬・太刀を奉納し、焼失した金光院の再建にも山林を寄進した。</t>
  </si>
  <si>
    <t>原胤隆の子</t>
  </si>
  <si>
    <t>原|胤貞</t>
  </si>
  <si>
    <t>はら|たねさだ</t>
  </si>
  <si>
    <t>原胤貞</t>
  </si>
  <si>
    <t>千葉家臣。胤清の子。臼井景胤の没後、千葉胤富の要請により臼井久胤の後見として臼井城に入った。善政を敷いて家臣や領民の支持を集め、事実上支配下に収めた。</t>
  </si>
  <si>
    <t>原胤清の子</t>
  </si>
  <si>
    <t>原|胤栄</t>
  </si>
  <si>
    <t>原胤栄</t>
  </si>
  <si>
    <t>千葉家臣。原氏宗家当主。千葉氏家宰を務め、小弓城を本拠とした。道誉貞把を開山として大巌寺を創建。里見氏に奪われた小弓を取り戻し、寺領と屋敷を安堵した。</t>
  </si>
  <si>
    <t>千葉家臣。原氏宗家当主として一族の統制を図ったが、原親幹ら庶流の有力者を抑えることは困難であった。弟の原胤親とはうh中で、</t>
  </si>
  <si>
    <t>原胤貞の子</t>
  </si>
  <si>
    <t>原|胤義</t>
  </si>
  <si>
    <t>原胤義</t>
  </si>
  <si>
    <t>千葉家臣。臼井の原氏当主。北条氏に従い、小田原征伐では佐倉衆の一人として小田原城に参陣した。敗戦で千葉氏とともに所領を失い、原氏も臼井城主の地位を失った。</t>
  </si>
  <si>
    <t>原胤栄の子</t>
  </si>
  <si>
    <t>原|胤信</t>
  </si>
  <si>
    <t>はら|たねのぶ</t>
  </si>
  <si>
    <t>原胤信</t>
  </si>
  <si>
    <t>徳川家康家臣。原主水。家康の小姓から旗本となり、受洗してキリシタンとなった。禁教後も棄教せず潜伏して布教し捕縛・追放後も信仰を捨てず、江戸高輪で火刑に処された。</t>
  </si>
  <si>
    <t>原胤義の子</t>
  </si>
  <si>
    <t>原|胤親</t>
  </si>
  <si>
    <t>はら|たねちか</t>
  </si>
  <si>
    <t>原胤親</t>
  </si>
  <si>
    <t>千葉家臣。手賀城主。原胤貞の跡を継ぎ、手賀原氏二代目として在城した。北条氏が下総へ進出すると手賀城も支配下に入り、後継の久胤が三代目の城主となった。</t>
  </si>
  <si>
    <t>原|胤家</t>
  </si>
  <si>
    <t>はら|たねいえ</t>
  </si>
  <si>
    <t>原胤家</t>
  </si>
  <si>
    <t>原|親幹</t>
  </si>
  <si>
    <t>はら|ちかみき</t>
  </si>
  <si>
    <t>原親幹</t>
  </si>
  <si>
    <t>千葉家臣。森山城主。胤富・邦胤に仕え、森山領の軍事と徴税を管掌した。邦胤没後は後北条氏の家督介入に反発して原胤長らと対立し、氏直進軍後は後北条氏に従属した。</t>
  </si>
  <si>
    <t>原胤家の子</t>
  </si>
  <si>
    <t>原|邦房</t>
  </si>
  <si>
    <t>はら|くにふさ</t>
  </si>
  <si>
    <t>原邦房</t>
  </si>
  <si>
    <t>千葉家臣。原親幹の子。邦胤没後も奏者を務め、北条直重の千葉家継承に尽力した。直重から家督相続後の重用を約された。</t>
  </si>
  <si>
    <t>原親幹の子</t>
  </si>
  <si>
    <t>高城|胤吉</t>
  </si>
  <si>
    <t>たかぎ|たねよし</t>
  </si>
  <si>
    <t>高城胤吉</t>
  </si>
  <si>
    <t>下総国衆。小金城主。根木内城に代わる小金城を築き、東葛飾へ勢力を広げた。小弓公方・足利義明らに対抗して北条氏綱に従い、第一次国府台合戦では義明と戦った。</t>
  </si>
  <si>
    <t>高城|胤辰</t>
  </si>
  <si>
    <t>たかぎ|たねとき</t>
  </si>
  <si>
    <t>高城胤辰</t>
  </si>
  <si>
    <t>下総国衆。小金城主。高城胤吉の子。北条氏と結んで第二次国府台合戦で里見氏と戦い、支配を維持した。東漸寺では軍勢の乱妨を禁じ、領内の安全確保にあたった。</t>
  </si>
  <si>
    <t>高城胤吉の子</t>
  </si>
  <si>
    <t>高城|胤則</t>
  </si>
  <si>
    <t>たかぎ|たねのり</t>
  </si>
  <si>
    <t>高城胤則</t>
  </si>
  <si>
    <t>北条家臣。小金城主。東漸寺に二度制札を発給し、軍勢の乱妨を禁じる一方で駐留を認めさせた。小田原攻めでは北条方として戦い、敗戦後は所領を失い蒲生氏郷に預けられた。</t>
  </si>
  <si>
    <t>高城胤辰の子</t>
  </si>
  <si>
    <t>村上|綱清</t>
  </si>
  <si>
    <t>むらかみ|つなきよ</t>
  </si>
  <si>
    <t>村上綱清</t>
  </si>
  <si>
    <t>下総国衆。後北条氏から上総市原に所領を与えられた。古河公方義氏に従い土気城を攻め、酒井左衛門次郎方六十人を討ち取って賞された。子・胤遠へ家督を譲った。</t>
  </si>
  <si>
    <t>村上|胤遠</t>
  </si>
  <si>
    <t>むらかみ|たねとう</t>
  </si>
  <si>
    <t>村上胤遠</t>
  </si>
  <si>
    <t>下総国衆。村上綱清の子。父から家督を継ぎ、土気を含む東上総へ進攻した。</t>
  </si>
  <si>
    <t>村上綱清の子</t>
  </si>
  <si>
    <t>長宗我部|兼序</t>
  </si>
  <si>
    <t>ちょうそかべ|かねつぐ</t>
  </si>
  <si>
    <t>長宗我部兼序</t>
  </si>
  <si>
    <t>長宗我部|国親</t>
  </si>
  <si>
    <t>ちょうそかべ|くにちか</t>
  </si>
  <si>
    <t>長宗我部国親</t>
  </si>
  <si>
    <t>長宗我部氏当主。岡豊城へ復帰して家を再興し、周辺国衆を従えて勢力を回復。長浜城を急襲して攻略し、奪回に来た本山茂辰を戸ノ本で破るなど土佐中央部へ進出した。</t>
  </si>
  <si>
    <t>長宗我部兼序の子</t>
  </si>
  <si>
    <t>chousokabe_kunichika.webp</t>
  </si>
  <si>
    <t>長宗我部|元親</t>
  </si>
  <si>
    <t>ちょうそかべ|もとちか</t>
  </si>
  <si>
    <t>長宗我部元親</t>
  </si>
  <si>
    <t>長宗我部氏当主。土佐を統一し、阿波・讃岐・伊予へ進出して四国の大半を平定。秀吉に降伏後、検地を進め長宗我部検地帳を作り、元親百箇条を制定して浦戸城下を整備した。</t>
  </si>
  <si>
    <t>長宗我部国親の子</t>
  </si>
  <si>
    <t>chousokabe_motochika.webp</t>
  </si>
  <si>
    <t>長宗我部|信親</t>
  </si>
  <si>
    <t>ちょうそかべ|のぶちか</t>
  </si>
  <si>
    <t>長宗我部信親</t>
  </si>
  <si>
    <t>長宗我部氏嫡子。秀吉の九州平定で大友氏救援軍として豊後へ出陣。戸次川では島津勢の猛攻で孤立し、中津留河原に踏みとどまって激戦を続けた末に討死した。</t>
  </si>
  <si>
    <t>長宗我部元親の子</t>
  </si>
  <si>
    <t>香川|親和</t>
  </si>
  <si>
    <t>かがわ|ちかかず</t>
  </si>
  <si>
    <t>香川親和</t>
  </si>
  <si>
    <t>長宗我部家臣。讃岐攻略の和議で香川信景の養子となり、香川氏の後継に定められた。天霧城を拠点とする香川家に入り、秀吉の四国征伐後は信景らと土佐へ退いた。</t>
  </si>
  <si>
    <t>長宗我部元親の子、香川之景の養子。別名：長宗我部親和</t>
  </si>
  <si>
    <t>津野|親忠</t>
  </si>
  <si>
    <t>つの|ちかただ</t>
  </si>
  <si>
    <t>津野親忠</t>
  </si>
  <si>
    <t>長宗我部家臣。津野氏当主。幼く津野氏を継ぎ、四国征伐後は大坂で人質となった。文禄の役に出陣し、須崎へ城下を移して領内経営を進めたが、家中抗争で幽閉され自害した。</t>
  </si>
  <si>
    <t>長宗我部元親の子。別名：長宗我部親忠</t>
  </si>
  <si>
    <t>長宗我部|盛親</t>
  </si>
  <si>
    <t>ちょうそかべ|もりちか</t>
  </si>
  <si>
    <t>長宗我部盛親</t>
  </si>
  <si>
    <t>長宗我部氏当主。家督を継いで土佐国主となるが、関ヶ原で西軍につき所領を没収された。大坂の陣では豊臣方に加わり八尾で藤堂高虎軍と戦い、落城後に処刑された。</t>
  </si>
  <si>
    <t>長宗我部|盛恒</t>
  </si>
  <si>
    <t>ちょうそかべ|もりつね</t>
  </si>
  <si>
    <t>長宗我部盛恒</t>
  </si>
  <si>
    <t>長宗我部盛親の子</t>
  </si>
  <si>
    <t>長宗我部|康豊</t>
  </si>
  <si>
    <t>ちょうそかべ|やすとよ</t>
  </si>
  <si>
    <t>長宗我部康豊</t>
  </si>
  <si>
    <t>吉良|親貞</t>
  </si>
  <si>
    <t>きら|ちかさだ</t>
  </si>
  <si>
    <t>吉良親貞</t>
  </si>
  <si>
    <t>長宗我部一門。吉良氏を継いで吉良城主となり、元親の土佐統一戦に従った。調略で蓮池城を降すなど一条・本山勢力と戦い、仁淀川流域へ進出した。</t>
  </si>
  <si>
    <t>長宗我部国親の子、吉良宣直の養子</t>
  </si>
  <si>
    <t>吉良|親実</t>
  </si>
  <si>
    <t>きら|ちかざね</t>
  </si>
  <si>
    <t>吉良親実</t>
  </si>
  <si>
    <t>長宗我部家臣。吉良親貞の子。父の死後吉良氏を継ぎ、引田で仙石勢と戦った。信親戦死後、元親の盛親擁立に反対し、怒りを買って小高坂で切腹を命じられた。</t>
  </si>
  <si>
    <t>吉良親貞の子</t>
  </si>
  <si>
    <t>香宗我部|親泰</t>
  </si>
  <si>
    <t>こうそかべ|ちかやす</t>
  </si>
  <si>
    <t>香宗我部親泰</t>
  </si>
  <si>
    <t>国親の子。香宗我部家を継ぎ、安芸氏滅亡後は安芸城を任された。海部城を拠点に四国攻略を進め、中富川で三好方を破った。織田・徳川との交渉にもあたった。</t>
  </si>
  <si>
    <t>長宗我部国親の子、香宗我部親秀の養子</t>
  </si>
  <si>
    <t>香宗我部|貞親</t>
  </si>
  <si>
    <t>こうそかべ|さだちか</t>
  </si>
  <si>
    <t>香宗我部貞親</t>
  </si>
  <si>
    <t>長宗我部家臣。香宗我部親泰の子。関ヶ原後に土佐を離れ、堺で浪人したのちに寺沢広高に仕えた。のちに春日局の周旋で堀田正盛に召し抱えられ、佐倉藩重臣となった。</t>
  </si>
  <si>
    <t>香宗我部親泰の子</t>
  </si>
  <si>
    <t>島|親益</t>
  </si>
  <si>
    <t>しま|ちかます</t>
  </si>
  <si>
    <t>島親益</t>
  </si>
  <si>
    <t>長宗我部一門。国親の子。元親の弟。病を得て有馬温泉へ療養に向かう途中、荒天で阿波那佐湾に停泊したところを海部氏に襲撃され、家臣らとともに戦って討死した。</t>
  </si>
  <si>
    <t>長宗我部国親の子。別名：長宗我部親益</t>
  </si>
  <si>
    <t>島|某</t>
  </si>
  <si>
    <t>しま|なにがし</t>
  </si>
  <si>
    <t>島某</t>
  </si>
  <si>
    <t>島親益の子</t>
  </si>
  <si>
    <t>島|親典</t>
  </si>
  <si>
    <t>しま|ちかのり</t>
  </si>
  <si>
    <t>島親典</t>
  </si>
  <si>
    <t>長宗我部一族。大坂の陣に長宗我部盛親の軍勢として加わった。戦後は土佐で入牢したが、のちに赦免され、島姓のまま土佐藩の御歩行格に召し抱えられた。</t>
  </si>
  <si>
    <t>島某の子</t>
  </si>
  <si>
    <t>長宗我部|国康</t>
  </si>
  <si>
    <t>ちょうそかべ|くにやす</t>
  </si>
  <si>
    <t>長宗我部国康</t>
  </si>
  <si>
    <t>長宗我部一門。国親の弟。比江山城主。岡豊城東方の要地・比江山城を本拠とし、長宗我部氏の東方防衛にあたった。</t>
  </si>
  <si>
    <t>長宗我部兼序の子。国親の弟</t>
  </si>
  <si>
    <t>戸波|親武</t>
  </si>
  <si>
    <t>へわ|ちかたけ</t>
  </si>
  <si>
    <t>戸波親武</t>
  </si>
  <si>
    <t>長宗我部家臣。戸波城主。国康の子で元親の従弟。一条方から奪った戸波城に入り、戸波氏を称した。</t>
  </si>
  <si>
    <t>長宗我部国康の子</t>
  </si>
  <si>
    <t>戸波|親清</t>
  </si>
  <si>
    <t>へわ|ちかきよ</t>
  </si>
  <si>
    <t>戸波親清</t>
  </si>
  <si>
    <t>戸波親武の子</t>
  </si>
  <si>
    <t>比江山|親興</t>
  </si>
  <si>
    <t>ひえやま|ちかおき</t>
  </si>
  <si>
    <t>比江山親興</t>
  </si>
  <si>
    <t>長宗我部家臣。比江山城主。国康の子。阿波平定後に岩倉城を与えられ、秀吉への降伏後は比江山へ戻った。信親戦死後、盛親擁立に反対して元親を諫め、その命で切腹した。</t>
  </si>
  <si>
    <t>中島|親吉</t>
  </si>
  <si>
    <t>なかじま|ちかよし</t>
  </si>
  <si>
    <t>中島親吉</t>
  </si>
  <si>
    <t>長宗我部家臣。本山城代。国親・元親に仕え、大津城攻めを皮切りに池・神森・朝倉・秦泉寺各城を攻めた。本山城攻略後に城代となり、中富川でも戦功を挙げた。</t>
  </si>
  <si>
    <t>長宗我部兼序の子。別名：長宗我部親吉</t>
  </si>
  <si>
    <t>中島|重房</t>
  </si>
  <si>
    <t>なかじま|しげふさ</t>
  </si>
  <si>
    <t>中島重房</t>
  </si>
  <si>
    <t>長宗我部家臣。忠秀とともに、織田信長が元親の四国平定を認めたことへの謝意と、勝瑞城攻略後の淡路・讃岐攻略の見通しを石谷頼辰・斎藤利三へ伝えた。</t>
  </si>
  <si>
    <t>中島親吉の子</t>
  </si>
  <si>
    <t>伊沢|綱俊</t>
  </si>
  <si>
    <t>いざわ|つなとし</t>
  </si>
  <si>
    <t>伊沢綱俊</t>
  </si>
  <si>
    <t>公文|重忠</t>
  </si>
  <si>
    <t>くもん|しげただ</t>
  </si>
  <si>
    <t>公文重忠</t>
  </si>
  <si>
    <t>土佐の国衆。徳善城主。長宗我部国親と戦う介良・下田勢に呼応して兵を挙げたが、物部川の渡河に手間取り合流できなかった。介良・下田勢の敗北後、国親に降伏した。</t>
  </si>
  <si>
    <t>桑名|重定</t>
  </si>
  <si>
    <t>くわな|しげさだ</t>
  </si>
  <si>
    <t>桑名重定</t>
  </si>
  <si>
    <t>長宗我部家臣。久武・中内両氏と並ぶ三家老の一人。岡豊城東麓に土居を構え、戦功で奈半利城主、さらに甲浦城主となり、土佐東部の諸城を預かった。</t>
  </si>
  <si>
    <t>桑名|親光</t>
  </si>
  <si>
    <t>くわな|ちかみつ</t>
  </si>
  <si>
    <t>桑名親光</t>
  </si>
  <si>
    <t>長宗我部家臣。戸次川の戦いで信親に従軍。信親の先頭で槍を合わせて敵を押しとどめ、退却を勧めた。信親が退かなかったため、最期まで共に抗戦し討死した。</t>
  </si>
  <si>
    <t>桑名重定の子</t>
  </si>
  <si>
    <t>香宗我部|通長</t>
  </si>
  <si>
    <t>こうそかべ|みちなが</t>
  </si>
  <si>
    <t>香宗我部通長</t>
  </si>
  <si>
    <t>香宗我部|親秀</t>
  </si>
  <si>
    <t>こうそかべ|ちかひで</t>
  </si>
  <si>
    <t>香宗我部親秀</t>
  </si>
  <si>
    <t>土佐国衆。香宗城主。安芸氏との戦いで嫡子・秀義を失い、弟・秀通へ家督を譲った。のちに長宗我部親泰の養子入りを進めて秀通と対立し、親泰に香宗我部家を継がせた。</t>
  </si>
  <si>
    <t>香宗我部通長の子</t>
  </si>
  <si>
    <t>香宗我部|秀通</t>
  </si>
  <si>
    <t>こうそかべ|ひでみち</t>
  </si>
  <si>
    <t>香宗我部秀通</t>
  </si>
  <si>
    <t>香宗我部氏当主。親秀の養子。安芸氏との戦いで親秀の嫡子が討死したため後継となった。長宗我部国親の三男・親泰を養子に迎えるよう迫られたが拒み、親秀の命で討たれた。</t>
  </si>
  <si>
    <t>香宗我部通長の子、香宗我部親秀の養子</t>
  </si>
  <si>
    <t>秦泉寺|泰惟</t>
  </si>
  <si>
    <t>じんぜんじ|やすこれ</t>
  </si>
  <si>
    <t>秦泉寺泰惟</t>
  </si>
  <si>
    <t>長宗我部家臣。元親の初陣となる長浜戸の戦いに従軍した。槍を知らなかった元親に敵の目を狙うよう指南した。元親はその教えを受けて手勢を率い、本山勢を破った。</t>
  </si>
  <si>
    <t>高島|正重</t>
  </si>
  <si>
    <t>たかしま|まさしげ</t>
  </si>
  <si>
    <t>高島正重</t>
  </si>
  <si>
    <t>長宗我部家臣。元親の児小姓となり、盛親改易後は山内氏に仕えて江戸留守居役を務めた。元親の事績を記した『元親記』を著し、後世に長宗我部氏の動向を伝えた。</t>
  </si>
  <si>
    <t>谷|某</t>
  </si>
  <si>
    <t>たに|なにがし</t>
  </si>
  <si>
    <t>谷某</t>
  </si>
  <si>
    <t>谷|忠澄</t>
  </si>
  <si>
    <t>たに|ただずみ</t>
  </si>
  <si>
    <t>谷忠澄</t>
  </si>
  <si>
    <t>長宗我部家臣。もとは土佐神社の神職。四国攻めでは阿波一宮城を守り、和議交渉にあたった。戸次川後は島津方との交渉役となり、信親の遺骸を引き取る使者を務めた。</t>
  </si>
  <si>
    <t>谷某の子</t>
  </si>
  <si>
    <t>滝本寺|非有</t>
  </si>
  <si>
    <t>たきもとじ|ひゆう</t>
  </si>
  <si>
    <t>滝本寺非有</t>
  </si>
  <si>
    <t>長宗我部家臣。滝本寺の僧。邦典・仏学・経史に通じ、元親に仕えて奉行を務めた。軍議や内政で進言し、還俗を勧められても僧形を通した。</t>
  </si>
  <si>
    <t>立石|正賀</t>
  </si>
  <si>
    <t>たていし|まさよし</t>
  </si>
  <si>
    <t>立石正賀</t>
  </si>
  <si>
    <t>豊永|勝元</t>
  </si>
  <si>
    <t>とよなが|かつもと</t>
  </si>
  <si>
    <t>豊永勝元</t>
  </si>
  <si>
    <t>長宗我部家臣。元親の国政奉行を務めた。主家改易後は浪人となり、大坂の陣では盛親に従って大坂城へ入った。</t>
  </si>
  <si>
    <t>久武|親定</t>
  </si>
  <si>
    <t>ひさたけ|ちかさだ</t>
  </si>
  <si>
    <t>久武親定</t>
  </si>
  <si>
    <t>長宗我部家臣。久万城主。一宮郷土東を領し、国親・元親の重臣として仕えた。久万城攻略後に同城を任され、老齢でも渡川の戦いに従軍した。土佐統一後は土東へ隠居した。</t>
  </si>
  <si>
    <t>久武|親信</t>
  </si>
  <si>
    <t>ひさたけ|ちかのぶ</t>
  </si>
  <si>
    <t>久武親信</t>
  </si>
  <si>
    <t>久武親定の子</t>
  </si>
  <si>
    <t>久武|親直</t>
  </si>
  <si>
    <t>ひさたけ|ちかなお</t>
  </si>
  <si>
    <t>久武親直</t>
  </si>
  <si>
    <t>長宗我部家臣。親信の戦死後に伊予軍代となり、三瀧城を攻略して南予進出を進めた。信親戦死後の家督問題では盛親擁立を支持し、吉良親実と対立した。</t>
  </si>
  <si>
    <t>福留|親政</t>
  </si>
  <si>
    <t>ふくどめ|ちかまさ</t>
  </si>
  <si>
    <t>福留親政</t>
  </si>
  <si>
    <t>長宗我部家臣。元親に重用され、武勇から「福留の荒切り」と称された。安芸国虎の岡豊城攻撃を退け、信親の守役も務めた。伊予出陣では先陣を任された。</t>
  </si>
  <si>
    <t>福留|儀重</t>
  </si>
  <si>
    <t>ふくどめ|のりしげ</t>
  </si>
  <si>
    <t>福留儀重</t>
  </si>
  <si>
    <t>長宗我部家臣。福留親政の子。禁酒令を破った元親を諫め、令を撤回させた。九州征伐では信親に従って豊後へ出陣し、戸次川で島津軍と戦い討死した。</t>
  </si>
  <si>
    <t>福留親政の子</t>
  </si>
  <si>
    <t>細川|定輔</t>
  </si>
  <si>
    <t>ほそかわ|さだすけ</t>
  </si>
  <si>
    <t>細川定輔</t>
  </si>
  <si>
    <t>長宗我部家臣。朝倉城攻めや安芸国虎との戦いに従軍し、渡川合戦後に吉奈城主となった。伊予へ進攻して河後森城を降し、讃岐藤目城攻めにも従軍した。</t>
  </si>
  <si>
    <t>横山|道範</t>
  </si>
  <si>
    <t>よこやま|みちのり</t>
  </si>
  <si>
    <t>横山道範</t>
  </si>
  <si>
    <t>横山|友隆</t>
  </si>
  <si>
    <t>よこやま|ともたか</t>
  </si>
  <si>
    <t>横山友隆</t>
  </si>
  <si>
    <t>横山道範の子</t>
  </si>
  <si>
    <t>吉田|則弘</t>
  </si>
  <si>
    <t>よしだ|のりひろ</t>
  </si>
  <si>
    <t>吉田則弘</t>
  </si>
  <si>
    <t>吉田|孝頼</t>
  </si>
  <si>
    <t>よしだ|たかより</t>
  </si>
  <si>
    <t>吉田孝頼</t>
  </si>
  <si>
    <t>長宗我部家臣。則弘の子。国親の妹を娶り、岡豊城へ復帰した国親に仕えた。国親没後は元親の宿老となり、井口城攻めを任されるなど軍事を指揮した。</t>
  </si>
  <si>
    <t>吉田則弘の子</t>
  </si>
  <si>
    <t>吉田|貞重</t>
  </si>
  <si>
    <t>よしだ|さだしげ</t>
  </si>
  <si>
    <t>吉田貞重</t>
  </si>
  <si>
    <t>吉田孝頼の子</t>
  </si>
  <si>
    <t>吉田|重俊</t>
  </si>
  <si>
    <t>よしだ|しげとし</t>
  </si>
  <si>
    <t>吉田重俊</t>
  </si>
  <si>
    <t>長宗我部家臣。夜須の武将。安芸国虎が主力不在の岡豊城を攻めると、夜須から救援に駆けつけて安芸軍を撃退した。</t>
  </si>
  <si>
    <t>吉田|重康</t>
  </si>
  <si>
    <t>よしだ|しげやす</t>
  </si>
  <si>
    <t>吉田重康</t>
  </si>
  <si>
    <t>吉田重俊の子</t>
  </si>
  <si>
    <t>吉田|孝俊</t>
  </si>
  <si>
    <t>よしだ|たかとし</t>
  </si>
  <si>
    <t>吉田孝俊</t>
  </si>
  <si>
    <t>吉田重康の子</t>
  </si>
  <si>
    <t>吉田|康俊</t>
  </si>
  <si>
    <t>よしだ|やすとし</t>
  </si>
  <si>
    <t>吉田康俊</t>
  </si>
  <si>
    <t>長宗我部家臣。吉田孝俊の子。阿波攻略後に渭山城番となり、阿波の拠点を守った。秀吉の四国平定軍の進攻を受けて城を退き土佐へ帰還し、その後も主家に仕えた。</t>
  </si>
  <si>
    <t>吉田孝俊の子</t>
  </si>
  <si>
    <t>吉田|俊政</t>
  </si>
  <si>
    <t>よしだ|としまさ</t>
  </si>
  <si>
    <t>吉田俊政</t>
  </si>
  <si>
    <t>長宗我部家臣。吉田重康の子。長宗我部元親に仕え、中富川の戦いに出陣して戦死した。家督は子・政重が継いだ。</t>
  </si>
  <si>
    <t>吉田|政重</t>
  </si>
  <si>
    <t>よしだ|まさしげ</t>
  </si>
  <si>
    <t>吉田政重</t>
  </si>
  <si>
    <t>長宗我部家臣。吉田俊政の子。中富川で初陣し、朝鮮出兵では敵将・朴好仁を捕らえた。関ヶ原後は浪人となるが、大坂の陣で盛親に従い、落城後は土佐へ戻って医師となった。</t>
  </si>
  <si>
    <t>吉田俊政の子</t>
  </si>
  <si>
    <t>江村|親家</t>
  </si>
  <si>
    <t>えむら|ちかいえ</t>
  </si>
  <si>
    <t>江村親家</t>
  </si>
  <si>
    <t>長宗我部家臣。吉田重俊の次男で江村氏を継いだ。小篭の土居を拠点とし、長浜合戦などで戦功を重ね「小備後」と呼ばれた。</t>
  </si>
  <si>
    <t>江村|親俊</t>
  </si>
  <si>
    <t>えむら|ちかとし</t>
  </si>
  <si>
    <t>江村親俊</t>
  </si>
  <si>
    <t>長宗我部家臣。阿波平定後、谷忠澄とともに一宮城を守る。秀吉の四国平定では豊臣秀長軍に抗戦し、開城まで守備を続けた。</t>
  </si>
  <si>
    <t>筒井|順興</t>
  </si>
  <si>
    <t>つつい|じゅんこう</t>
  </si>
  <si>
    <t>筒井順興</t>
  </si>
  <si>
    <t>大和筒井氏当主。越智氏と和睦して大和国衆の盟約を再編し、西大寺防御に関する約諾を結んだ。興福寺衆徒の中心として大和で勢力を維持した。</t>
  </si>
  <si>
    <t>筒井|順昭</t>
  </si>
  <si>
    <t>つつい|じゅんしょう</t>
  </si>
  <si>
    <t>筒井順昭</t>
  </si>
  <si>
    <t>大和筒井氏当主。越智氏・古市氏らと大和の主導権を争い、越智氏を破って箸尾氏を降す。箸尾城を破却し大和の大半を掌握した。幼い順慶に家督を譲った。</t>
  </si>
  <si>
    <t>筒井順興と筒井順興室の子</t>
  </si>
  <si>
    <t>筒井|順慶</t>
  </si>
  <si>
    <t>つつい|じゅんけい</t>
  </si>
  <si>
    <t>筒井順慶</t>
  </si>
  <si>
    <t>筒井氏当主。松永久秀と抗争。信長の援助で久秀討伐に加わる。大和一国を任され郡山城へ移り、城郭整備を進めた。本能寺の変では光秀の誘いに応じず、のちに秀吉に従った。</t>
  </si>
  <si>
    <t>筒井順昭の子</t>
  </si>
  <si>
    <t>tsutsui_junkei.webp</t>
  </si>
  <si>
    <t>筒井|順政</t>
  </si>
  <si>
    <t>つつい|じゅんせい</t>
  </si>
  <si>
    <t>筒井順政</t>
  </si>
  <si>
    <t>大和国衆。官符衆徒として筒井氏を率い、松永久秀の大和侵攻に対抗した。筒井城を失っても抗戦を続け、額安寺へ置文を出すなど寺社領の支配も行った。</t>
  </si>
  <si>
    <t>筒井順興の子</t>
  </si>
  <si>
    <t>慈明寺|順国</t>
  </si>
  <si>
    <t>じみょうじ|じゅんこく</t>
  </si>
  <si>
    <t>慈明寺順国</t>
  </si>
  <si>
    <t>1572:筒井|0:つつい|0</t>
  </si>
  <si>
    <t>筒井順興の子。別名：筒井順国</t>
  </si>
  <si>
    <t>筒井|定次</t>
  </si>
  <si>
    <t>つつい|さだつぐ</t>
  </si>
  <si>
    <t>筒井定次</t>
  </si>
  <si>
    <t>筒井順慶の養子。順慶の死後に家督を継ぎ、秀吉から伊賀一国を与えられ上野城を築いた。関ヶ原で東軍に属したが改易された。旧臣の大坂方参加を疑われ、子と切腹した。</t>
  </si>
  <si>
    <t>慈明寺順国の子、筒井順慶の養子</t>
  </si>
  <si>
    <t>筒井|順定</t>
  </si>
  <si>
    <t>つつい|としさだ</t>
  </si>
  <si>
    <t>筒井順定</t>
  </si>
  <si>
    <t>筒井定次の子。父の改易後、ともに藤堂高虎の預かりとなった。大坂冬の陣後、豊臣方への内通を疑われ、父とともに伊賀で切腹を命じられ十五歳で没した。</t>
  </si>
  <si>
    <t>筒井定次の子</t>
  </si>
  <si>
    <t>福住|順弘</t>
  </si>
  <si>
    <t>ふくずみ|じゅんこう</t>
  </si>
  <si>
    <t>福住順弘</t>
  </si>
  <si>
    <t>筒井家臣。福住氏当主。井ノ市城を本拠とした。信長の伊賀攻めでは筒井順慶方の大将として名張へ侵攻。羽柴政権下でも福住・馬場・山田・深川など諸村に知行を得た。</t>
  </si>
  <si>
    <t>筒井順興の子、福住宗職の養子</t>
  </si>
  <si>
    <t>筒井|定慶</t>
  </si>
  <si>
    <t>つつい|さだよし</t>
  </si>
  <si>
    <t>筒井定慶</t>
  </si>
  <si>
    <t>筒井順慶の養子。豊臣秀長に仕え、のちに徳川家康に仕えた。家康から一万石を与えられ郡山城番となる。大坂夏の陣で豊臣方の誘いを拒み、攻撃を受けて福住へ退き自害した。</t>
  </si>
  <si>
    <t>福住順弘の子、筒井順慶の養子</t>
  </si>
  <si>
    <t>山田|某</t>
  </si>
  <si>
    <t>やまだ|なにがし</t>
  </si>
  <si>
    <t>山田|順貞</t>
  </si>
  <si>
    <t>やまだ|としさだ</t>
  </si>
  <si>
    <t>山田順貞</t>
  </si>
  <si>
    <t>筒井氏一門。山田岩掛城主。道安と号した武人画家で、絵画・彫刻に秀で、鐘馗図などの作品を残した。東大寺大仏殿焼失後には請われて大仏の修理にも携わった。</t>
  </si>
  <si>
    <t>山田某の子</t>
  </si>
  <si>
    <t>山田|順清</t>
  </si>
  <si>
    <t>やまだ|としきよ</t>
  </si>
  <si>
    <t>山田順清</t>
  </si>
  <si>
    <t>筒井氏一門。山田城主。山田順貞の子。父と同じく道安を号した武人画家。順貞・順清・順知の三代が道安を称し、水墨画の一派を伝えた。筒井氏の大和支配に従って活動した。</t>
  </si>
  <si>
    <t>山田順貞の子</t>
  </si>
  <si>
    <t>飯田|頼直</t>
  </si>
  <si>
    <t>いいだ|よりなお</t>
  </si>
  <si>
    <t>飯田頼直</t>
  </si>
  <si>
    <t>井戸|良弘</t>
  </si>
  <si>
    <t>いど|よしひろ</t>
  </si>
  <si>
    <t>井戸良弘</t>
  </si>
  <si>
    <t>大和国衆。井戸城主。筒井順慶に属し、のちに織田信長のもとで山城槙島城主となった。山崎の戦いで秀吉を助けず改易され奈良へ退隠。関ヶ原では徳川方についた。</t>
  </si>
  <si>
    <t>岸田|忠氏</t>
  </si>
  <si>
    <t>きしだ|ただうじ</t>
  </si>
  <si>
    <t>岸田忠氏</t>
  </si>
  <si>
    <t>筒井家臣。順慶に仕え二千石を領した。定次の伊賀転封後は秀長・秀保、のちに豊臣秀吉に仕え、大和岸田一万石を領した。関ヶ原で西軍に属し、戦後は南部利直に預けられた。</t>
  </si>
  <si>
    <t>島|清国</t>
  </si>
  <si>
    <t>しま|きよくに</t>
  </si>
  <si>
    <t>島清国</t>
  </si>
  <si>
    <t>島|清興</t>
  </si>
  <si>
    <t>しま|きよおき</t>
  </si>
  <si>
    <t>島清興</t>
  </si>
  <si>
    <t>石田家臣。島左近。筒井順慶に仕えた後、石田三成の参謀となった。杭瀬川で東軍を破り、関ヶ原本戦では黒田・細川勢を押し返すも負傷して戦線を離脱した。</t>
  </si>
  <si>
    <t>島清国の子。別名：島勝猛、島左近</t>
  </si>
  <si>
    <t>島|清勝</t>
  </si>
  <si>
    <t>しま|きよかつ</t>
  </si>
  <si>
    <t>島清勝</t>
  </si>
  <si>
    <t>島清興の嫡男。関ヶ原合戦本戦では父とともに西軍で戦い、藤堂良政と組み討ちとなってこれを討つが、直後に良政の小姓に討ち取られた。</t>
  </si>
  <si>
    <t>島清興の子</t>
  </si>
  <si>
    <t>十市|遠忠</t>
  </si>
  <si>
    <t>とおち|とおただ</t>
  </si>
  <si>
    <t>十市遠忠</t>
  </si>
  <si>
    <t>大和十市氏当主。竜王山城を築き、筒井氏らと結んで大和で勢力を伸ばした。武将歌人として三条西実隆らの合点を受け、数多くの歌書を書写して後世へ伝えた。</t>
  </si>
  <si>
    <t>十市|遠勝</t>
  </si>
  <si>
    <t>とおち|とおかつ</t>
  </si>
  <si>
    <t>十市遠勝</t>
  </si>
  <si>
    <t>大和の国衆。十市城主。松永久秀の侵攻で十市城を失い、娘を人質に出して久秀に接近した。のちに龍王山城を回復したが、筒井方の巻き返しを受け、一族と今井へ退いた。</t>
  </si>
  <si>
    <t>十市遠忠の子</t>
  </si>
  <si>
    <t>中坊|秀祐</t>
  </si>
  <si>
    <t>なかのぼう|ひですけ</t>
  </si>
  <si>
    <t>中坊秀祐</t>
  </si>
  <si>
    <t>筒井家臣。興福寺衆徒の家。筒井定次に仕えたのち徳川家康に召し出され、大和吉野郡に三千五百石を得た。定次の不行跡を家康へ訴え、筒井氏改易の契機となった。</t>
  </si>
  <si>
    <t>中坊|秀政</t>
  </si>
  <si>
    <t>なかのぼう|ひでまさ</t>
  </si>
  <si>
    <t>中坊秀政</t>
  </si>
  <si>
    <t>奈良奉行。家康に仕え、幕府初期の奈良奉行として奈良町の司法・行政と吉野郡の幕領支配を担った。自邸を代官屋敷とし、のちに小堀政一と宇陀松山城の城割を担当した。</t>
  </si>
  <si>
    <t>中坊秀祐の子</t>
  </si>
  <si>
    <t>箸尾|高春</t>
  </si>
  <si>
    <t>はしお|たかはる</t>
  </si>
  <si>
    <t>箸尾高春</t>
  </si>
  <si>
    <t>松倉|重信</t>
  </si>
  <si>
    <t>まつくら|しげのぶ</t>
  </si>
  <si>
    <t>松倉重信</t>
  </si>
  <si>
    <t>筒井家臣。通称右近。島清興と並び「右近左近」と称された。筒井順慶に仕え、大和越智に三千石を得た。順慶の死後も定次に従い、伊賀転封に伴って名張八千石を領した。</t>
  </si>
  <si>
    <t>松倉|重政</t>
  </si>
  <si>
    <t>まつくら|しげまさ</t>
  </si>
  <si>
    <t>松倉重政</t>
  </si>
  <si>
    <t>徳川家臣。島原藩初代藩主。関ヶ原の戦功で大和二見五条一万石を領し、大坂夏の陣後に肥前高来郡へ加増転封。島原城を築き、キリシタン弾圧と過重な年貢徴収を進めた。</t>
  </si>
  <si>
    <t>松倉重信の子。筒井→徳川</t>
  </si>
  <si>
    <t>松倉|勝家</t>
  </si>
  <si>
    <t>まつくら|かついえ</t>
  </si>
  <si>
    <t>松倉勝家</t>
  </si>
  <si>
    <t>肥前島原藩主。キリシタン弾圧を強め、農民へ重税を課した。島原の乱勃発時は参勤交代で江戸にいた。鎮圧後に領地を没収され、乱の責任を問われ斬首された。</t>
  </si>
  <si>
    <t>松倉重政の子。筒井→徳川</t>
  </si>
  <si>
    <t>森|好之</t>
  </si>
  <si>
    <t>森好之</t>
  </si>
  <si>
    <t>森|好高</t>
  </si>
  <si>
    <t>もり|よしたか</t>
  </si>
  <si>
    <t>森好高</t>
  </si>
  <si>
    <t>森好之の子</t>
  </si>
  <si>
    <t>天童|義宗</t>
  </si>
  <si>
    <t>てんどう|よしむね</t>
  </si>
  <si>
    <t>天童義宗</t>
  </si>
  <si>
    <t>斯波家兼の子</t>
  </si>
  <si>
    <t>天童|頼尚</t>
  </si>
  <si>
    <t>てんどう|よりなお</t>
  </si>
  <si>
    <t>天童頼尚</t>
  </si>
  <si>
    <t>天童義宗の子孫</t>
  </si>
  <si>
    <t>天童|頼道</t>
  </si>
  <si>
    <t>てんどう|よりみち</t>
  </si>
  <si>
    <t>天童頼道</t>
  </si>
  <si>
    <t>天童頼尚の子</t>
  </si>
  <si>
    <t>天童|頼長</t>
  </si>
  <si>
    <t>てんどう|よりなが</t>
  </si>
  <si>
    <t>天童頼長</t>
  </si>
  <si>
    <t>天童氏当主。天童城主。伊達稙宗が上山を陥れて高擶・天童へ進出すると、伊達方に協力した山寺立石寺を攻め、一山を焼き払った。</t>
  </si>
  <si>
    <t>天童頼道の子</t>
  </si>
  <si>
    <t>天童|頼貞</t>
  </si>
  <si>
    <t>てんどう|よりさだ</t>
  </si>
  <si>
    <t>天童頼貞</t>
  </si>
  <si>
    <t>天童氏当主。下筋八楯の盟主として村山北部に勢力を張った。最上義守・義光父子の争いでは義守方につき、義光の攻撃を天童城で退けた。のちに娘を義光に嫁がせて和睦した。</t>
  </si>
  <si>
    <t>天童|頼澄</t>
  </si>
  <si>
    <t>てんどう|よりずみ</t>
  </si>
  <si>
    <t>天童頼澄</t>
  </si>
  <si>
    <t>天童氏当主。最上義光に敗れて天童城を失い、伊達氏を頼る。政宗から多賀城八幡など千五百石を与えられ、伊達家の準一家に列して天童家を存続させた。</t>
  </si>
  <si>
    <t>天童頼貞の子。天童→伊達</t>
  </si>
  <si>
    <t>東根|頼景</t>
  </si>
  <si>
    <t>ひがしね|よりかげ</t>
  </si>
  <si>
    <t>東根頼景</t>
  </si>
  <si>
    <t>天童頼貞の子、東根頼息の養子</t>
  </si>
  <si>
    <t>倉津|守俊</t>
  </si>
  <si>
    <t>くらつ|もりとし</t>
  </si>
  <si>
    <t>倉津守俊</t>
  </si>
  <si>
    <t>最上家臣。もとは天童家臣。蔵増城主。最上義光に転じ、小国郷の細川直元攻めに従い、万騎ヶ原の戦いで戦功を挙げた。その後、子・光基が小国郷を継ぎ、小国氏を称した。</t>
  </si>
  <si>
    <t>天童→最上</t>
  </si>
  <si>
    <t>小国|光基</t>
  </si>
  <si>
    <t>おぐに|あきもと</t>
  </si>
  <si>
    <t>小国光基</t>
  </si>
  <si>
    <t>最上家臣。小国城主。義光から小国郷八千石を与えられ小国氏を称した。鉄砲鍛冶を招いて日向筒を製造し、三間鑓の日向鑓も導入。最上氏改易後は佐賀藩鍋島家に預けられた。</t>
  </si>
  <si>
    <t>倉津守俊の子。天童→最上</t>
  </si>
  <si>
    <t>糟谷|延元</t>
  </si>
  <si>
    <t>かすや|のぶもと</t>
  </si>
  <si>
    <t>糟谷延元</t>
  </si>
  <si>
    <t>延沢家臣</t>
  </si>
  <si>
    <t>白鳥|義久</t>
  </si>
  <si>
    <t>しらとり|よしひさ</t>
  </si>
  <si>
    <t>白鳥義久</t>
  </si>
  <si>
    <t>白鳥|長久</t>
  </si>
  <si>
    <t>しらとり|ながひさ</t>
  </si>
  <si>
    <t>白鳥長久</t>
  </si>
  <si>
    <t>出羽国衆。谷地城主。最上氏の内紛では伊達・最上両家の和睦を仲介。織田信長に名馬を献じて中央と結び、村山郡で勢力を拡大した。最上義光に討たれ、白鳥氏は滅亡した。</t>
  </si>
  <si>
    <t>白鳥義久の子</t>
  </si>
  <si>
    <t>楯岡|満英</t>
  </si>
  <si>
    <t>たておか|みつひで</t>
  </si>
  <si>
    <t>楯岡満英</t>
  </si>
  <si>
    <t>楯岡|満茂</t>
  </si>
  <si>
    <t>たておか|みつしげ</t>
  </si>
  <si>
    <t>楯岡満茂</t>
  </si>
  <si>
    <t>最上家重臣。関ヶ原後、由利郡支配を任され、佐竹氏への備えに赤尾津へ入部した。のちに子吉郷の本城へ移り、城下町を築いて本城姓を称した。最上氏改易で由利を退去した。</t>
  </si>
  <si>
    <t>楯岡満英の子。天童→最上</t>
  </si>
  <si>
    <t>寺津|秀清</t>
  </si>
  <si>
    <t>てらづ|ひできよ</t>
  </si>
  <si>
    <t>寺津秀清</t>
  </si>
  <si>
    <t>延沢|満重</t>
  </si>
  <si>
    <t>のべさわ|みつしげ</t>
  </si>
  <si>
    <t>延沢満重</t>
  </si>
  <si>
    <t>延沢城主。天童氏を盟主とする最上八楯の一員で、領内に延沢銀山を抱えていた。天女と出会い、その羽衣を隠して妻としたことで、子・満延が誕生したという。</t>
  </si>
  <si>
    <t>延沢|満延</t>
  </si>
  <si>
    <t>のべさわ|みつのぶ</t>
  </si>
  <si>
    <t>延沢満延</t>
  </si>
  <si>
    <t>最上家臣。満重の子。天童氏らと共に最上義光と長年にわたって争い、幾度も義光を破った。義光への降伏の条件として天童頼澄の助命を願い出、頼澄は約束通りに見逃された。</t>
  </si>
  <si>
    <t>延沢満重の子。天童→最上</t>
  </si>
  <si>
    <t>延沢|光昌</t>
  </si>
  <si>
    <t>のべさわ|あきまさ</t>
  </si>
  <si>
    <t>延沢光昌</t>
  </si>
  <si>
    <t>最上家臣。延沢城主。満延の子。父の死後に家督を継ぎ、慶長出羽合戦で長谷堂城救援や庄内攻略に加わった。延沢銀山を開発し、最上氏改易後は加藤氏に預けられた。</t>
  </si>
  <si>
    <t>延沢満延の子。天童→最上</t>
  </si>
  <si>
    <t>東根|頼息</t>
  </si>
  <si>
    <t>ひがしね|よりたか</t>
  </si>
  <si>
    <t>東根頼息</t>
  </si>
  <si>
    <t>東根|景佐</t>
  </si>
  <si>
    <t>ひがしね|かげより</t>
  </si>
  <si>
    <t>東根景佐</t>
  </si>
  <si>
    <t>最上家臣。里見景佐とも称した。東根城主となり城郭・城下町を整備した。最上義光から二度の加増を受けた。連歌にも親しみ、里村昌琢に作品の添削を求めた。</t>
  </si>
  <si>
    <t>頼景を暗殺し東根家を乗っ取る？または単なる弟</t>
  </si>
  <si>
    <t>東根|親宜</t>
  </si>
  <si>
    <t>ひがしね|ちかのぶ</t>
  </si>
  <si>
    <t>東根親宜</t>
  </si>
  <si>
    <t>東根景佐の子</t>
  </si>
  <si>
    <t>遠山|景朝</t>
  </si>
  <si>
    <t>とおやま|かげとも</t>
  </si>
  <si>
    <t>遠山景朝</t>
  </si>
  <si>
    <t>遠山|景員</t>
  </si>
  <si>
    <t>とおやま|かげかず</t>
  </si>
  <si>
    <t>遠山景員</t>
  </si>
  <si>
    <t>遠山景朝の子</t>
  </si>
  <si>
    <t>遠山|景明</t>
  </si>
  <si>
    <t>とおやま|かげあきら</t>
  </si>
  <si>
    <t>遠山景明</t>
  </si>
  <si>
    <t>遠山景員の曾孫</t>
  </si>
  <si>
    <t>遠山|景義</t>
  </si>
  <si>
    <t>とおやま|かげひで</t>
  </si>
  <si>
    <t>遠山景秀</t>
  </si>
  <si>
    <t>遠山景明の子</t>
  </si>
  <si>
    <t>遠山|景友</t>
  </si>
  <si>
    <t>遠山景友</t>
  </si>
  <si>
    <t>遠山景秀の子孫</t>
  </si>
  <si>
    <t>遠山|景前</t>
  </si>
  <si>
    <t>とおやま|かげさき</t>
  </si>
  <si>
    <t>遠山景前</t>
  </si>
  <si>
    <t>岩村遠山氏当主。岩村城主。明叔慶浚を大円寺に招き、織田氏とも婚姻を結んだ。直廉を苗木家へ養子に送り一族統制を進め、遠山一族を「岩村衆」と呼ばれる体制にまとめた。</t>
  </si>
  <si>
    <t>遠山景友の子</t>
  </si>
  <si>
    <t>遠山|景任</t>
  </si>
  <si>
    <t>とおやま|かげとう</t>
  </si>
  <si>
    <t>遠山景任</t>
  </si>
  <si>
    <t>美濃国衆。岩村城主。景前の子。織田信長の叔母を娶る一方、武田氏にも従属し両勢力の間に立った。岩村衆が武田方へ転じる前に病没した。</t>
  </si>
  <si>
    <t>遠山景前の子</t>
  </si>
  <si>
    <t>遠山|直廉</t>
  </si>
  <si>
    <t>とおやま|なおかど</t>
  </si>
  <si>
    <t>遠山直廉</t>
  </si>
  <si>
    <t>美濃の国衆。遠山景前の子。苗木城を拠点とし、織田信長と武田信玄の双方に通じた。飛騨の三木氏と威徳寺で戦って勝利し、戦傷により没した。</t>
  </si>
  <si>
    <t>とおやま|かげよし</t>
  </si>
  <si>
    <t>遠山景義</t>
  </si>
  <si>
    <t>遠山|友勝</t>
  </si>
  <si>
    <t>とおやま|ともかつ</t>
  </si>
  <si>
    <t>遠山友勝</t>
  </si>
  <si>
    <t>飯場城主。苗木城主・遠山直廉が嗣子なく没した後、織田信長の命で苗木遠山氏の名跡を継承し、苗木城へ移った。</t>
  </si>
  <si>
    <t>遠山景義の子孫、遠山直廉の嗣子</t>
  </si>
  <si>
    <t>遠山|友忠</t>
  </si>
  <si>
    <t>とおやま|ともただ</t>
  </si>
  <si>
    <t>遠山友忠</t>
  </si>
  <si>
    <t>苗木遠山氏当主。木曾義昌の武田離反を仲介し、信長の武田攻めを助けた。本能寺の変後は森長可への従属を拒み、友政らと伏兵・偽退却で法泉寺坂の森軍を破った。</t>
  </si>
  <si>
    <t>遠山友勝の子</t>
  </si>
  <si>
    <t>遠山|友信</t>
  </si>
  <si>
    <t>とおやま|とものぶ</t>
  </si>
  <si>
    <t>遠山友信</t>
  </si>
  <si>
    <t>遠山家臣。遠山友忠の子。武田方に身を置いた。甲州征伐で武田氏が滅ぶと、小諸で子二人とともに自刃した。</t>
  </si>
  <si>
    <t>遠山友忠の子。遠山→武田</t>
  </si>
  <si>
    <t>遠山|友政</t>
  </si>
  <si>
    <t>とおやま|ともまさ</t>
  </si>
  <si>
    <t>遠山友政</t>
  </si>
  <si>
    <t>苗木城主。遠山友忠の子。信長に仕えたが、本能寺の変後に森長可に城を奪われ家康を頼った。関ヶ原で苗木城を奪回して旧領を回復し、一万五百石の苗木藩初代藩主となった。</t>
  </si>
  <si>
    <t>遠山友忠の子</t>
  </si>
  <si>
    <t>遠山|秀友</t>
  </si>
  <si>
    <t>とおやま|ひでとも</t>
  </si>
  <si>
    <t>遠山秀友</t>
  </si>
  <si>
    <t>苗木藩主。遠山友政の子。幼くして徳川秀忠にお目見えし、父の死後に家督を継いで二代藩主となる。大坂御番を務め、江戸城本丸奥向の普請にも従事して苗木領を治めた。</t>
  </si>
  <si>
    <t>遠山友政の子</t>
  </si>
  <si>
    <t>遠山|景重</t>
  </si>
  <si>
    <t>とおやま|かげしげ</t>
  </si>
  <si>
    <t>遠山景重</t>
  </si>
  <si>
    <t>遠山|直景</t>
  </si>
  <si>
    <t>とおやま|なおかげ</t>
  </si>
  <si>
    <t>遠山直景</t>
  </si>
  <si>
    <t>遠山景重の子孫</t>
  </si>
  <si>
    <t>遠山|景行</t>
  </si>
  <si>
    <t>とおやま|かげゆき</t>
  </si>
  <si>
    <t>遠山景行</t>
  </si>
  <si>
    <t>明知遠山氏当主。明知城主。東美濃の国衆。武田方として活動したが織田方へ転じた。上村合戦では武田氏と戦って討死し、跡を継いだ遠山利景も織田方として明知を守った。</t>
  </si>
  <si>
    <t>遠山直景の子</t>
  </si>
  <si>
    <t>遠山|友治</t>
  </si>
  <si>
    <t>とおやま|ともはる</t>
  </si>
  <si>
    <t>遠山友治</t>
  </si>
  <si>
    <t>明知遠山氏。遠山景行の子。武田勝頼の東美濃侵攻に際し明知城を守り、武田勢の攻撃で落城すると討死した。</t>
  </si>
  <si>
    <t>遠山景行の子</t>
  </si>
  <si>
    <t>遠山|利景</t>
  </si>
  <si>
    <t>とおやま|としかげ</t>
  </si>
  <si>
    <t>遠山利景</t>
  </si>
  <si>
    <t>美濃明知城主。森長可に降ったのちに背いて三河へ退いた。小牧・長久手では徳川方として明知・岩村両城を攻略した。関ヶ原で明知城を奪回し戦後6500石余を安堵された。</t>
  </si>
  <si>
    <t>遠山景行の子。織田(河尻)→徳川秀忠</t>
  </si>
  <si>
    <t>遠山|方景</t>
  </si>
  <si>
    <t>とおやま|みちかげ</t>
  </si>
  <si>
    <t>遠山方景</t>
  </si>
  <si>
    <t>旗本。明知遠山氏。利景の子。家督を継ぎ、大坂の陣に従軍した。明知城を廃して陣屋を置き、村上氏を代官として領内を治め、交代寄合として江戸と明知を往復した。</t>
  </si>
  <si>
    <t>遠山利景の子。織田(河尻)→徳川秀忠</t>
  </si>
  <si>
    <t>土岐|信友</t>
  </si>
  <si>
    <t>とき|のぶとも</t>
  </si>
  <si>
    <t>土岐信友</t>
  </si>
  <si>
    <t>鶴ヶ城主。桜堂薬師の四天王・十二神将を仏師五人に造らせた。本能寺の変後は森長可に従わず、徳川家康を頼って鶴ヶ城を離れた。</t>
  </si>
  <si>
    <t>延友|信光</t>
  </si>
  <si>
    <t>のぶとも|のぶみつ</t>
  </si>
  <si>
    <t>延友信光</t>
  </si>
  <si>
    <t>土岐信友の子</t>
  </si>
  <si>
    <t>戸沢|征盛</t>
  </si>
  <si>
    <t>とざわ|ゆきもり</t>
  </si>
  <si>
    <t>戸沢征盛</t>
  </si>
  <si>
    <t>戸沢|秀盛</t>
  </si>
  <si>
    <t>とざわ|ひでもり</t>
  </si>
  <si>
    <t>戸沢秀盛</t>
  </si>
  <si>
    <t>戸沢征盛の子</t>
  </si>
  <si>
    <t>戸沢|道盛</t>
  </si>
  <si>
    <t>とざわ|みちもり</t>
  </si>
  <si>
    <t>戸沢道盛</t>
  </si>
  <si>
    <t>戸沢氏当主。六歳で家督を継いだ直後、叔父・忠盛に角館城を奪われたが、楢岡清長の支援で復帰した。のちに六郷氏と楢岡氏の和睦を仲介し、両家の婚姻につなげた。</t>
  </si>
  <si>
    <t>戸沢秀盛の子</t>
  </si>
  <si>
    <t>門屋|盛重</t>
  </si>
  <si>
    <t>かどや|もりしげ</t>
  </si>
  <si>
    <t>門屋盛重</t>
  </si>
  <si>
    <t>戸沢道盛の子、門屋宗盛の養子</t>
  </si>
  <si>
    <t>戸沢|盛安</t>
  </si>
  <si>
    <t>とざわ|もりやす</t>
  </si>
  <si>
    <t>戸沢盛安</t>
  </si>
  <si>
    <t>戸沢氏当主。若くして角館城主となり、小野寺・安東氏らと戦って山本郡を統一した。小田原征伐に参陣して豊臣秀吉に所領を安堵されたが、陣中で急死した。</t>
  </si>
  <si>
    <t>戸沢道盛の子</t>
  </si>
  <si>
    <t>戸沢|政盛</t>
  </si>
  <si>
    <t>とざわ|まさもり</t>
  </si>
  <si>
    <t>戸沢政盛</t>
  </si>
  <si>
    <t>戸沢氏当主。関ヶ原の功で常陸松岡四万石を領し、最上氏改易後に出羽新庄六万石へ移封された。新庄城を築き、城下町・羽州街道・郷村行政を整え、鉱山開発も進めた。</t>
  </si>
  <si>
    <t>戸沢盛安の子</t>
  </si>
  <si>
    <t>戸沢|光盛</t>
  </si>
  <si>
    <t>とざわ|みつもり</t>
  </si>
  <si>
    <t>戸沢光盛</t>
  </si>
  <si>
    <t>戸沢氏二十代当主。盛安の死後に家督を継いだ。戸沢安房の反乱では門屋宗盛を失うが、家臣団とともに安房を追放。秀吉から角館城主として認められた。</t>
  </si>
  <si>
    <t>戸沢道盛の子、戸沢盛安の養子</t>
  </si>
  <si>
    <t>戸沢|忠盛</t>
  </si>
  <si>
    <t>とざわ|ただもり</t>
  </si>
  <si>
    <t>戸沢忠盛</t>
  </si>
  <si>
    <t>戸沢氏一族。淀川城主。幼い甥・道盛の後見人として家政を掌握。道盛成人後も権力を譲らず母子を角館城から追放したが、楢岡・六郷・本堂氏らの圧力で淀川城へ退いた。</t>
  </si>
  <si>
    <t>戸沢|盛門</t>
  </si>
  <si>
    <t>とざわ|もりかど</t>
  </si>
  <si>
    <t>戸沢盛門</t>
  </si>
  <si>
    <t>戸沢忠盛の子</t>
  </si>
  <si>
    <t>戸沢|政重</t>
  </si>
  <si>
    <t>とざわ|まさしげ</t>
  </si>
  <si>
    <t>戸沢政重</t>
  </si>
  <si>
    <t>戸沢一門。戸沢征盛の三男。小館氏を継ぎ小館を本拠とした。嗣子がなく、甥・道盛の嫡男で出家していた盛重を養子に迎え、小館戸沢家を継がせた。</t>
  </si>
  <si>
    <t>門屋|宗盛</t>
  </si>
  <si>
    <t>かどや|むねもり</t>
  </si>
  <si>
    <t>門屋宗盛</t>
  </si>
  <si>
    <t>戸沢家臣。盛安急死後、戸沢安房が盛重の子への家督交代を唱えると、宗盛は光盛を支持して交代を拒み、安房に殺害された。家臣団は光盛の下で結束し、安房を追放した。</t>
  </si>
  <si>
    <t>黒川|光武</t>
  </si>
  <si>
    <t>くろかわ|みつたけ</t>
  </si>
  <si>
    <t>黒川光武</t>
  </si>
  <si>
    <t>戸沢家臣。黒川城主。子・光宗とともに同城を守った。秀吉の奥羽仕置では戸沢氏の所領が安堵された。一方、支城三十五城の破却が命じられ、黒川城も対象となった。</t>
  </si>
  <si>
    <t>黒川|光宗</t>
  </si>
  <si>
    <t>くろかわ|みつむね</t>
  </si>
  <si>
    <t>黒川光宗</t>
  </si>
  <si>
    <t>戸沢家臣。黒川城主・光武の子。父と黒川城を守った。奥州仕置で戸沢氏の所領は安堵された一方、支城三十五城は破却を命じられ、黒川城も廃城となった。</t>
  </si>
  <si>
    <t>黒川光武の子</t>
  </si>
  <si>
    <t>白岩|盛重</t>
  </si>
  <si>
    <t>しらいわ|もりしげ</t>
  </si>
  <si>
    <t>白岩盛重</t>
  </si>
  <si>
    <t>白岩|盛直</t>
  </si>
  <si>
    <t>しらいわ|もりなお</t>
  </si>
  <si>
    <t>白岩盛直</t>
  </si>
  <si>
    <t>白岩盛重の子</t>
  </si>
  <si>
    <t>富樫|忠之</t>
  </si>
  <si>
    <t>とがし|ただゆき</t>
  </si>
  <si>
    <t>富樫忠之</t>
  </si>
  <si>
    <t>富樫|勝家</t>
  </si>
  <si>
    <t>とがし|かついえ</t>
  </si>
  <si>
    <t>富樫勝家</t>
  </si>
  <si>
    <t>戸沢家臣。孔雀城主。富樫左衛門太郎勝家。領主戸沢氏の命を受け、古四王神社本殿建立の奉行を務め、飛騨の名工甚兵衛を棟梁として社殿を築かせた。</t>
  </si>
  <si>
    <t>富樫忠之の子</t>
  </si>
  <si>
    <t>戸沢|政房</t>
  </si>
  <si>
    <t>とざわ|まさふさ</t>
  </si>
  <si>
    <t>戸沢政房</t>
  </si>
  <si>
    <t>戸沢家臣。南部氏の出身。戸沢光盛に従って九戸政実の乱に出陣し、戦功を挙げて豊臣秀次に召し出された。のちに戸沢政盛へ帰参し、戸沢姓を許され一千石を領した。</t>
  </si>
  <si>
    <t>戸蒔|信安</t>
  </si>
  <si>
    <t>とまき|のぶやす</t>
  </si>
  <si>
    <t>戸蒔信安</t>
  </si>
  <si>
    <t>戸蒔|義広</t>
  </si>
  <si>
    <t>とまき|よしひろ</t>
  </si>
  <si>
    <t>戸蒔義広</t>
  </si>
  <si>
    <t>戸蒔信安の子</t>
  </si>
  <si>
    <t>戸蒔|義昌</t>
  </si>
  <si>
    <t>とまき|よしまさ</t>
  </si>
  <si>
    <t>戸蒔義昌</t>
  </si>
  <si>
    <t>楢岡|清長</t>
  </si>
  <si>
    <t>ならおか|きよなが</t>
  </si>
  <si>
    <t>楢岡清長</t>
  </si>
  <si>
    <t>楢岡氏6代当主。叔父に角館城を追われた戸沢道盛の復帰を、旧臣を説得して支えた。小野寺輝道の角館攻めでは南部・六郷・本堂氏を動かし、背後を脅かして撤兵させた。</t>
  </si>
  <si>
    <t>楢岡|光兼</t>
  </si>
  <si>
    <t>ならおか|みつかね</t>
  </si>
  <si>
    <t>楢岡光兼</t>
  </si>
  <si>
    <t>楢岡清長の子</t>
  </si>
  <si>
    <t>楢岡|光清</t>
  </si>
  <si>
    <t>ならおか|みつきよ</t>
  </si>
  <si>
    <t>楢岡光清</t>
  </si>
  <si>
    <t>戸沢家臣。楢岡城主。楢岡清長の子。兄・光兼の死後に家督を継いだ。安東領へ出兵し、小野寺氏と戦って戸沢盛安を援護。唐松野では五百余を率いて小野寺勢を破った。</t>
  </si>
  <si>
    <t>長尾|景恒</t>
  </si>
  <si>
    <t>ながお|かげつね</t>
  </si>
  <si>
    <t>長尾景恒</t>
  </si>
  <si>
    <t>長尾|長景</t>
  </si>
  <si>
    <t>ながお|ながかげ</t>
  </si>
  <si>
    <t>長尾長景</t>
  </si>
  <si>
    <t>長尾景恒の子</t>
  </si>
  <si>
    <t>長尾|房長</t>
  </si>
  <si>
    <t>ながお|ふさなが</t>
  </si>
  <si>
    <t>長尾房長</t>
  </si>
  <si>
    <t>上田長尾氏当主。坂戸城主。坂戸城を本格的に築き、上田荘支配の拠点とした。上条定憲が長尾為景に反旗を翻すと定憲方についた。下倉城・蔵王堂を攻めて抗争を続けた。</t>
  </si>
  <si>
    <t>長尾長景の来孫</t>
  </si>
  <si>
    <t>長尾|政景</t>
  </si>
  <si>
    <t>ながお|まさかげ</t>
  </si>
  <si>
    <t>長尾政景</t>
  </si>
  <si>
    <t>上田長尾氏当主。坂戸城主。長尾景虎に抗したのち屈服し、景虎の姉・仙桃院を妻とした。以後は臣下として景虎を支え、坂戸城から魚沼郡を治めたが野尻池で溺死した。</t>
  </si>
  <si>
    <t>長尾房長の子、仙桃院の配偶者</t>
  </si>
  <si>
    <t>長尾|顕景</t>
  </si>
  <si>
    <t>ながお|あきかげ</t>
  </si>
  <si>
    <t>長尾顕景</t>
  </si>
  <si>
    <t>1561:上杉|景勝:うえすぎ|かげかつ</t>
  </si>
  <si>
    <t>上杉氏当主。謙信没後の御館の乱を制して家督を継ぎ、新発田重家を討ち佐渡を平定。秀吉政権では五大老となり会津へ移る。家康と対立し、関ヶ原後は米沢へ減封された。</t>
  </si>
  <si>
    <t>長尾政景と仙桃院の子、長尾景虎の養子。別名：上杉景勝</t>
  </si>
  <si>
    <t>uesugi_kagekatsu.webp</t>
  </si>
  <si>
    <t>上杉|定勝</t>
  </si>
  <si>
    <t>うえすぎ|さだかつ</t>
  </si>
  <si>
    <t>上杉定勝</t>
  </si>
  <si>
    <t>米沢藩2代藩主。上杉景勝の子。父の死後に家督を継ぎ、直臣による合議制のもと家臣団を再編した。米沢城内を整備し、領内総検地を実施して後の藩政の基礎を築いた。</t>
  </si>
  <si>
    <t>上杉景勝の子</t>
  </si>
  <si>
    <t>長尾|景晴</t>
  </si>
  <si>
    <t>ながお|かげはる</t>
  </si>
  <si>
    <t>長尾景晴</t>
  </si>
  <si>
    <t>長尾|房景</t>
  </si>
  <si>
    <t>ながお|ふさかげ</t>
  </si>
  <si>
    <t>長尾房景</t>
  </si>
  <si>
    <t>古志長尾氏。栖吉城主。長尾為景と上杉顕定の争いで顕定方に転じ蔵王堂城を攻め、のちに為景方へ復帰した。領内の段銭を徴収し、京都への礼銭も調達した。</t>
  </si>
  <si>
    <t>長尾景晴の来孫。上条上杉→上杉</t>
  </si>
  <si>
    <t>長尾|景信</t>
  </si>
  <si>
    <t>ながお|かげのぶ</t>
  </si>
  <si>
    <t>長尾景信</t>
  </si>
  <si>
    <t>1561:上杉|0:うえすぎ|0</t>
  </si>
  <si>
    <t>上杉家臣。栖吉城主。古志長尾氏当主。長尾景虎の国主就任を支持し、上杉姓を許され直太刀衆筆頭となった。謙信没後の御館の乱では景虎方に属し、景勝方と戦って討死した。</t>
  </si>
  <si>
    <t>長尾房景の子。別名：上杉景信</t>
  </si>
  <si>
    <t>長尾|高景</t>
  </si>
  <si>
    <t>ながお|たかかげ</t>
  </si>
  <si>
    <t>長尾高景</t>
  </si>
  <si>
    <t>長尾|景房</t>
  </si>
  <si>
    <t>ながお|かげふさ</t>
  </si>
  <si>
    <t>長尾景房</t>
  </si>
  <si>
    <t>長尾高景の子</t>
  </si>
  <si>
    <t>長尾|能景</t>
  </si>
  <si>
    <t>ながお|やすかげ</t>
  </si>
  <si>
    <t>長尾能景</t>
  </si>
  <si>
    <t>長尾景房の曾孫</t>
  </si>
  <si>
    <t>長尾|為景</t>
  </si>
  <si>
    <t>ながお|ためかげ</t>
  </si>
  <si>
    <t>越後守護代。守護上杉房能を排斥して定実を擁立し、上杉顕定を長森原で敗死させ越後一国を掌握。のちに上条定憲らとの享禄・天文の乱を戦い、晴景へ家督を譲った。</t>
  </si>
  <si>
    <t>長尾能景の子</t>
  </si>
  <si>
    <t>長尾|晴景</t>
  </si>
  <si>
    <t>ながお|はるかげ</t>
  </si>
  <si>
    <t>長尾晴景</t>
  </si>
  <si>
    <t>越後守護代。為景の子。家督を継ぎ春日山で政務を執り、伊達氏の子を定実の養子に迎える交渉にあたった。弟・景虎擁立が強まると、定実の調停で景虎へ家督を譲り隠居した。</t>
  </si>
  <si>
    <t>長尾為景の子</t>
  </si>
  <si>
    <t>長尾|景虎</t>
  </si>
  <si>
    <t>ながお|かげとら</t>
  </si>
  <si>
    <t>長尾景虎</t>
  </si>
  <si>
    <t>1561:上杉|輝虎:うえすぎ|てるとら/1570:0|謙信:0|けんしん</t>
  </si>
  <si>
    <t>長尾為景の子。越後を統一し、関東管領・上杉憲政の家督を継承して関東へ出兵。信濃を巡って武田信玄と幾度も争った。晩年は越中・能登を平定し、織田氏とも対峙した。</t>
  </si>
  <si>
    <t>越後の龍|踏破</t>
  </si>
  <si>
    <t>長尾為景の子、長尾晴景と上杉憲政の養子。別名：上杉政虎、上杉輝虎、上杉謙信</t>
  </si>
  <si>
    <t>1001014|1214002</t>
  </si>
  <si>
    <t>uesugi_kenshin.webp|1561:uesugi_kenshin2.webp</t>
  </si>
  <si>
    <t>1002002:999|1003003:60</t>
  </si>
  <si>
    <t>甘粕|景持</t>
  </si>
  <si>
    <t>あまかす|かげもち</t>
  </si>
  <si>
    <t>甘粕景持</t>
  </si>
  <si>
    <t>上杉家臣。川中島では上杉軍撤退の殿軍を務めた。御館の乱で景勝方に属し、三条城将となる。新発田重家討伐の前線基地を守り、城の普請を進めた。</t>
  </si>
  <si>
    <t>甘粕景継とは別筋</t>
  </si>
  <si>
    <t>甘粕|景継</t>
  </si>
  <si>
    <t>あまかす|かげつぐ</t>
  </si>
  <si>
    <t>甘粕景継</t>
  </si>
  <si>
    <t>上杉家臣。景勝から偏諱を受けた。庄内酒田城主を経て、会津移封後は二万石で白石城主となった。白石城を再構築したが、関ヶ原直前に伊達政宗に攻略された。</t>
  </si>
  <si>
    <t>甘粕景持とは別筋</t>
  </si>
  <si>
    <t>斑鳩|信好</t>
  </si>
  <si>
    <t>いかるが|のぶよし</t>
  </si>
  <si>
    <t>斑鳩信好</t>
  </si>
  <si>
    <t>加藤清正家臣。上杉謙信に仕えたのちに諸国を流浪し、庄林隼人のもとに身を寄せた。朝鮮出兵では一槍五百石の約束で戦功を重ね、三千石を与えられた。</t>
  </si>
  <si>
    <t>上杉→加藤清正家臣</t>
  </si>
  <si>
    <t>色部|勝長</t>
  </si>
  <si>
    <t>いろべ|かつなが</t>
  </si>
  <si>
    <t>色部勝長</t>
  </si>
  <si>
    <t>長尾・上杉家臣。越後平林城主。揚北衆。川中島では先陣を援護して軍功を挙げ、謙信から「血染めの感状」を受けた。本庄繁長の乱では本庄城を包囲し、討死した。</t>
  </si>
  <si>
    <t>色部|顕長</t>
  </si>
  <si>
    <t>いろべ|あきなが</t>
  </si>
  <si>
    <t>色部顕長</t>
  </si>
  <si>
    <t>色部勝長の嫡男。越後平林城主として上杉謙信・景勝に仕えた。天正4年、弟・長真（長実）へ家督を譲って隠居した。天正15年に没し、弟が名実ともに色部氏惣領となった。</t>
  </si>
  <si>
    <t>色部勝長の子</t>
  </si>
  <si>
    <t>色部|長実</t>
  </si>
  <si>
    <t>いろべ|ながざね</t>
  </si>
  <si>
    <t>色部長実</t>
  </si>
  <si>
    <t>上杉家臣。平林城主。家督を継いで景勝に仕え、奥州検地では出羽大森城に在番して一揆鎮圧に従事。帰国時に波宇志別神社を分祀し、千眼寺裏山に保呂羽堂を建立した。</t>
  </si>
  <si>
    <t>岩井|信能</t>
  </si>
  <si>
    <t>いわい|のぶよし</t>
  </si>
  <si>
    <t>岩井信能</t>
  </si>
  <si>
    <t>上杉景勝家臣。飯山城将。景勝の命で飯山城を改修し、城下町づくりを進めた。普請では領内から人夫を動員し、町人には諸役免除を認めて城下への集住を促した。</t>
  </si>
  <si>
    <t>宇佐美|定満</t>
  </si>
  <si>
    <t>うさみ|さだみつ</t>
  </si>
  <si>
    <t>宇佐美定満</t>
  </si>
  <si>
    <t>上杉家臣。長尾為景と上条定憲の抗争では計略を巡らせて為景を討死寸前まで追い詰めた。長尾景虎が家督を継ぐとこれに従い、長尾政景に備えて要害に入った。</t>
  </si>
  <si>
    <t>上杉家臣。もとは長尾為景方についていたが離反。後方へ計略を巡らせ為景を討死寸前まで追い詰めた。長尾景虎が家督を継ぐとこれに従い、長尾政景に備えて要害に入った。</t>
  </si>
  <si>
    <t>宇佐美|勝行</t>
  </si>
  <si>
    <t>うさみ|かつゆき</t>
  </si>
  <si>
    <t>宇佐美勝行</t>
  </si>
  <si>
    <t>上杉家臣。定満の子。父・定満の死後は上杉氏を去り、浪人したのち小西行長に仕えた。関ヶ原の戦いでは上杉遺民一揆に加わった。</t>
  </si>
  <si>
    <t>宇佐美定満の子。上杉→佐々→小西</t>
  </si>
  <si>
    <t>大石|綱元</t>
  </si>
  <si>
    <t>おおいし|つなもと</t>
  </si>
  <si>
    <t>大石綱元</t>
  </si>
  <si>
    <t>上杉家臣。もとは山内上杉氏に仕え、上杉憲政に従って越後へ移った。御館の乱では上杉景勝方につき、会津転封後は保原城を任された。</t>
  </si>
  <si>
    <t>山内上杉→上杉</t>
  </si>
  <si>
    <t>柿崎|景家</t>
  </si>
  <si>
    <t>かきざき|かげいえ</t>
  </si>
  <si>
    <t>柿崎景家</t>
  </si>
  <si>
    <t>上杉家臣。越後柿崎の国衆。長尾為景に従い、のちに謙信の重臣となった。川中島では先鋒を務め、奉行として政務にも携わった。領内では楞厳寺を再建し、天室光育を招いた。</t>
  </si>
  <si>
    <t>柿崎|晴家</t>
  </si>
  <si>
    <t>かきざき|はるいえ</t>
  </si>
  <si>
    <t>柿崎晴家</t>
  </si>
  <si>
    <t>上杉家臣。柿崎城主。頸城郡東部の有力国衆で、上杉家軍役帳では家中上位の軍役を負担した。御館の乱では景虎方に属し、景勝方に討たれた。</t>
  </si>
  <si>
    <t>柿崎景家の子</t>
  </si>
  <si>
    <t>柿崎|憲家</t>
  </si>
  <si>
    <t>かきざき|のりいえ</t>
  </si>
  <si>
    <t>柿崎憲家</t>
  </si>
  <si>
    <t>上杉家臣。越後柿崎の国衆。御館の乱で景勝方についた家臣らの戦功を受け、景勝から柿崎家の再興を許された。のちに景勝の会津転封に従い越後を離れた。</t>
  </si>
  <si>
    <t>柿崎晴家の子</t>
  </si>
  <si>
    <t>加藤|段蔵</t>
  </si>
  <si>
    <t>かとう|だんぞう</t>
  </si>
  <si>
    <t>加藤段蔵</t>
  </si>
  <si>
    <t>上杉家臣。牛を丸呑みにする幻術を披露していたところを上杉謙信に呼び出され、殺害されそうになるも逃亡。のちに甲府の武田晴信に仕官し、古今集を盗み誅戮された。</t>
  </si>
  <si>
    <t>河田|長親</t>
  </si>
  <si>
    <t>かわだ|ながちか</t>
  </si>
  <si>
    <t>河田長親</t>
  </si>
  <si>
    <t>上杉家臣。魚津城主。謙信の側近として越中へ進出し、一向一揆と戦って同国支配を進めた。謙信没後は景勝に従って松倉城主となり、越中へ侵攻する織田軍と戦った。</t>
  </si>
  <si>
    <t>北条|高広</t>
  </si>
  <si>
    <t>きたじょう|たかひろ</t>
  </si>
  <si>
    <t>北条高広</t>
  </si>
  <si>
    <t>上杉家臣。厩橋城主。十八年にわたり厩橋を預かり、謙信の関東出兵に従った。一度謙信に背いて帰参し、謙信死後は厩橋領で自立。武田・滝川・北条氏へと属した。</t>
  </si>
  <si>
    <t>上杉景虎派</t>
  </si>
  <si>
    <t>北条|景広</t>
  </si>
  <si>
    <t>きたじょう|かげひろ</t>
  </si>
  <si>
    <t>北条景広</t>
  </si>
  <si>
    <t>上杉家臣。北条高広の長男。佐橋荘北条の領主。謙信に従い厩橋城を守った。御館の乱では景虎方につき、景虎に旗持山攻略を命じられるなど景勝方と戦い、乱中に討死した。</t>
  </si>
  <si>
    <t>北条高広の子。上杉景虎派</t>
  </si>
  <si>
    <t>黒川|清実</t>
  </si>
  <si>
    <t>くろかわ|きよざね</t>
  </si>
  <si>
    <t>黒川清実</t>
  </si>
  <si>
    <t>傑山|雲勝</t>
  </si>
  <si>
    <t>けつざん|うんしょう</t>
  </si>
  <si>
    <t>傑山雲勝</t>
  </si>
  <si>
    <t>禅僧。本庄家菩提寺・長楽寺の住職。「勝和尚」と称された。長楽寺を越後本庄から福島へ移し、本庄氏の菩提寺を守った。のちに故郷の村上に善澤寺を開山した。</t>
  </si>
  <si>
    <t>本庄軍師</t>
  </si>
  <si>
    <t>小島|貞興</t>
  </si>
  <si>
    <t>こじま|さだおき</t>
  </si>
  <si>
    <t>小島貞興</t>
  </si>
  <si>
    <t>上杉家臣。越後乙吉城主。幼少期より側近として主君・上杉謙信に仕えた忠臣。剛力無双の豪傑で、戦場では「鬼小島」と恐れられた。</t>
  </si>
  <si>
    <t>別名：鬼小島弥太郎</t>
  </si>
  <si>
    <t>斎藤|定信</t>
  </si>
  <si>
    <t>さいとう|さだのぶ</t>
  </si>
  <si>
    <t>斎藤定信</t>
  </si>
  <si>
    <t>越後赤田城主。上杉房能に仕え、「赤田千挺槍」と勇名をはせ上杉四家老に数えられた。越後国衆と軍陣規律を定め、子・朝信と善照寺へ所領を寄進した。</t>
  </si>
  <si>
    <t>斎藤|朝信</t>
  </si>
  <si>
    <t>さいとう|とものぶ</t>
  </si>
  <si>
    <t>斎藤朝信</t>
  </si>
  <si>
    <t>上杉家臣。謙信の奉行として政務を処理。川中島では越中で一向一揆に備え、御館の乱では景勝方に属した。乱後は甲越同盟に奔走し、織田軍の武田攻めでは海津城を守った。</t>
  </si>
  <si>
    <t>斎藤定信の子</t>
  </si>
  <si>
    <t>斎藤|景信</t>
  </si>
  <si>
    <t>さいとう|かげのぶ</t>
  </si>
  <si>
    <t>斎藤景信</t>
  </si>
  <si>
    <t>上杉家臣。斎藤朝信から家督を継ぎ、豊臣政権下の越後で大身として知行を得た。のちに景勝の勘気を受けて改易され、会津国替えには従わず越後に残った。</t>
  </si>
  <si>
    <t>斎藤朝信の子</t>
  </si>
  <si>
    <t>山本寺|定長</t>
  </si>
  <si>
    <t>さんぽんじ|さだなが</t>
  </si>
  <si>
    <t>山本寺定長</t>
  </si>
  <si>
    <t>上杉家臣。越中の日宮城救援で五福山へ出陣し、一向一揆勢との戦いで二十余人の討死者を出した。上杉家軍役帳では一門衆として七十一人の軍役を負担した。</t>
  </si>
  <si>
    <t>椎名|順胤</t>
  </si>
  <si>
    <t>しいな|ありたね</t>
  </si>
  <si>
    <t>椎名順胤</t>
  </si>
  <si>
    <t>椎名|慶胤</t>
  </si>
  <si>
    <t>しいな|よしたね</t>
  </si>
  <si>
    <t>椎名慶胤</t>
  </si>
  <si>
    <t>椎名順胤の子</t>
  </si>
  <si>
    <t>椎名|長常</t>
  </si>
  <si>
    <t>しいな|ながつね</t>
  </si>
  <si>
    <t>椎名長常</t>
  </si>
  <si>
    <t>椎名|康胤</t>
  </si>
  <si>
    <t>しいな|やすたね</t>
  </si>
  <si>
    <t>椎名康胤</t>
  </si>
  <si>
    <t>越中椎名氏当主。松倉城主。新川郡守護代家。神保長職の圧迫を上杉謙信の援軍で退けた。のちに武田信玄・一向一揆と結び上杉氏から離反し、謙信に松倉城を追われた。</t>
  </si>
  <si>
    <t>椎名慶胤の子</t>
  </si>
  <si>
    <t>椎名|景胤</t>
  </si>
  <si>
    <t>しいな|かげたね</t>
  </si>
  <si>
    <t>椎名景胤</t>
  </si>
  <si>
    <t>越後長尾氏の一族。長尾小四郎景直。上杉謙信のもとから椎名康胤の養子となった。康胤が上杉氏に背くと越後へ戻り、長尾氏に復姓した。</t>
  </si>
  <si>
    <t>椎名康胤の養子。別名：長尾景直</t>
  </si>
  <si>
    <t>小間|常光</t>
  </si>
  <si>
    <t>こま|つねみつ</t>
  </si>
  <si>
    <t>小間常光</t>
  </si>
  <si>
    <t>椎名家臣。新川郡守護代家の重臣。能登畠山氏の重臣らと交流を持った。極性寺へ青出・江上で計三十俵分の田地を寄進した。</t>
  </si>
  <si>
    <t>志駄|義秀</t>
  </si>
  <si>
    <t>しだ|よしひで</t>
  </si>
  <si>
    <t>志駄義秀</t>
  </si>
  <si>
    <t>上杉家臣。慶長出羽合戦後、河村兵蔵と東禅寺城を守った。最上方の開城勧告を拒み、義康率いる一万五千余の軍と抗戦したが、のちに下吉忠の仲介で開城した。</t>
  </si>
  <si>
    <t>新発田|綱貞</t>
  </si>
  <si>
    <t>しばた|つなさだ</t>
  </si>
  <si>
    <t>新発田綱貞</t>
  </si>
  <si>
    <t>越後国衆。新発田氏当主。上条定憲が長尾為景に反旗を翻すと、五十公野・加地・竹俣氏らとともに定憲方へ加わり為景と抗争した。のちに長尾景虎へ臣従した。</t>
  </si>
  <si>
    <t>新発田|長敦</t>
  </si>
  <si>
    <t>しばた|ながあつ</t>
  </si>
  <si>
    <t>新発田長敦</t>
  </si>
  <si>
    <t>上杉家臣。新発田城主。謙信の側近として軍事・政務・外交を担った。御館の乱では景勝方につき、武田勝頼との和平を成立させて勝利に貢献。乱後まもなく病没した。</t>
  </si>
  <si>
    <t>新発田綱貞の子</t>
  </si>
  <si>
    <t>新発田|重家</t>
  </si>
  <si>
    <t>しばた|しげいえ</t>
  </si>
  <si>
    <t>新発田重家</t>
  </si>
  <si>
    <t>越後国衆。揚北衆の一人。御館の乱で景勝方として戦功を挙げたが恩賞を得られず、兄・長敦の跡を継いで反旗を翻した。信長と結び七年間抗戦し、新発田城落城時に敗死した。</t>
  </si>
  <si>
    <t>島津|忠直</t>
  </si>
  <si>
    <t>しまづ|ただなお</t>
  </si>
  <si>
    <t>島津忠直</t>
  </si>
  <si>
    <t>上杉家臣。信濃長沼城主。武田氏滅亡後、上杉景勝の北信濃進出に従って旧領へ復帰し、長沼城主兼郡司となった。長沼領の普請・伝馬を管掌し、領内の給人選定にもあたった。</t>
  </si>
  <si>
    <t>信濃諸勢力→上杉</t>
  </si>
  <si>
    <t>水原|親憲</t>
  </si>
  <si>
    <t>すいばら|ちかのり</t>
  </si>
  <si>
    <t>水原親憲</t>
  </si>
  <si>
    <t>上杉景勝家臣。もとは大関氏。水原城城代となり水原氏の名跡を継ぐ。大坂冬の陣では佐竹氏の援軍として戦功を挙げ、徳川秀忠に賞された。のちに杉原氏へ改姓。</t>
  </si>
  <si>
    <t>須田|満親</t>
  </si>
  <si>
    <t>すだ|みつちか</t>
  </si>
  <si>
    <t>須田満親</t>
  </si>
  <si>
    <t>上杉家臣。信濃高井郡の国衆。武田氏に所領を追われ謙信を頼り、川中島で戦った。御館の乱では景勝を支持し、信長没後は海津城将として北信四郡を管轄した。</t>
  </si>
  <si>
    <t>須田|長義</t>
  </si>
  <si>
    <t>すだ|ながよし</t>
  </si>
  <si>
    <t>須田長義</t>
  </si>
  <si>
    <t>上杉家臣。会津移封後二万石で梁川城将となり、伊達政宗軍の攻撃を退けた。大坂冬の陣では先陣を務め、戦功により秀忠から感状と短刀を受けたが、戦傷が悪化して没した。</t>
  </si>
  <si>
    <t>須田満親の子</t>
  </si>
  <si>
    <t>高梨|政頼</t>
  </si>
  <si>
    <t>たかなし|まさより</t>
  </si>
  <si>
    <t>高梨政頼</t>
  </si>
  <si>
    <t>北信濃国衆。中野高梨氏当主。武田信玄の圧迫で村上義清と和睦し、長尾景虎へ救援を求めた。中野郷を離れ飯山城を拠点に抗戦し、第四次川中島で上杉軍の先陣を務めた。</t>
  </si>
  <si>
    <t>高梨|頼親</t>
  </si>
  <si>
    <t>たかなし|よりちか</t>
  </si>
  <si>
    <t>高梨頼親</t>
  </si>
  <si>
    <t>信濃の国衆。高梨政頼の子。上杉景勝に従い北信へ復帰し安源寺など二千貫を領した。庄内八幡宮へ社領を寄進し祈祷札の配布を認めたが、のちに景勝の勘気を受け改易された。</t>
  </si>
  <si>
    <t>高梨政頼の子。信濃諸勢力→上杉</t>
  </si>
  <si>
    <t>竹俣|慶綱</t>
  </si>
  <si>
    <t>たけのまた|よしつな</t>
  </si>
  <si>
    <t>竹俣慶綱</t>
  </si>
  <si>
    <t>上杉家臣。魚津城将。織田軍に包囲された城を守り、直江兼続へ救援と決死の覚悟を伝えた。八十日の籠城の末、援軍撤退で孤立すると降伏せず城将らと自害した。</t>
  </si>
  <si>
    <t>千坂|景親</t>
  </si>
  <si>
    <t>ちさか|かげちか</t>
  </si>
  <si>
    <t>千坂景親</t>
  </si>
  <si>
    <t>上杉家臣。景勝の直臣。伏見城普請の総奉行を務め、会津移封後は五千五百石を領した。江戸家老として豊臣・徳川政権との折衝にあたり、米沢移封にも従った。</t>
  </si>
  <si>
    <t>直江|景綱</t>
  </si>
  <si>
    <t>なおえ|かげつな</t>
  </si>
  <si>
    <t>直江景綱</t>
  </si>
  <si>
    <t>上杉家臣。本与板城主。景虎の命で飯沼氏を討って入城。謙信の奉行として政務を担い、越相同盟の交渉では北条氏照側との連絡役を務めた。</t>
  </si>
  <si>
    <t>長尾|景忠</t>
  </si>
  <si>
    <t>ながお|かげただ</t>
  </si>
  <si>
    <t>長尾景忠</t>
  </si>
  <si>
    <t>長尾|景直</t>
  </si>
  <si>
    <t>ながお|かげなお</t>
  </si>
  <si>
    <t>鎌倉景直</t>
  </si>
  <si>
    <t>長尾景忠の子</t>
  </si>
  <si>
    <t>長尾|景英</t>
  </si>
  <si>
    <t>ながお|かげひで</t>
  </si>
  <si>
    <t>鎌倉景英</t>
  </si>
  <si>
    <t>鎌倉景直の子</t>
  </si>
  <si>
    <t>鎌倉房景</t>
  </si>
  <si>
    <t>鎌倉景英の子</t>
  </si>
  <si>
    <t>長尾|実景</t>
  </si>
  <si>
    <t>ながお|さねかげ</t>
  </si>
  <si>
    <t>長尾実景</t>
  </si>
  <si>
    <t>鎌倉房景の子</t>
  </si>
  <si>
    <t>長尾|景人</t>
  </si>
  <si>
    <t>ながお|かげひと</t>
  </si>
  <si>
    <t>長尾景人</t>
  </si>
  <si>
    <t>長尾実景の子</t>
  </si>
  <si>
    <t>長尾|景長</t>
  </si>
  <si>
    <t>ながお|かげなが</t>
  </si>
  <si>
    <t>長尾景長</t>
  </si>
  <si>
    <t>長尾景人の子</t>
  </si>
  <si>
    <t>長尾|憲長</t>
  </si>
  <si>
    <t>ながお|のりなが</t>
  </si>
  <si>
    <t>長尾憲長</t>
  </si>
  <si>
    <t>上杉家臣。白井長尾氏当主。景長の子。上杉憲房・憲広の家老を務め、のちに古河公方・足利晴氏に仕えた。白井城を本拠に上野で勢力を保った。</t>
  </si>
  <si>
    <t>長尾景長の子。山内上杉家臣</t>
  </si>
  <si>
    <t>長尾|当長</t>
  </si>
  <si>
    <t>ながお|まさなが</t>
  </si>
  <si>
    <t>長尾当長</t>
  </si>
  <si>
    <t>足利長尾氏当主。足利城主。山内上杉家の家宰を継いだ。上杉憲政が越後へ退くと長尾景虎に服属し景長と改名した。のちに館林城へ入り、館林長尾氏の祖となった。</t>
  </si>
  <si>
    <t>長尾憲長の子</t>
  </si>
  <si>
    <t>長尾|景行</t>
  </si>
  <si>
    <t>ながお|かげゆき</t>
  </si>
  <si>
    <t>長尾景行</t>
  </si>
  <si>
    <t>長尾|清景</t>
  </si>
  <si>
    <t>ながお|きよかげ</t>
  </si>
  <si>
    <t>長尾清景</t>
  </si>
  <si>
    <t>長尾景行の子</t>
  </si>
  <si>
    <t>長尾|景仲</t>
  </si>
  <si>
    <t>ながお|かげなか</t>
  </si>
  <si>
    <t>長尾景仲</t>
  </si>
  <si>
    <t>長尾清景の孫</t>
  </si>
  <si>
    <t>長尾|昌賢</t>
  </si>
  <si>
    <t>ながお|まさかた</t>
  </si>
  <si>
    <t>長尾昌賢</t>
  </si>
  <si>
    <t>長尾|景春</t>
  </si>
  <si>
    <t>長尾景春</t>
  </si>
  <si>
    <t>長尾昌賢の子</t>
  </si>
  <si>
    <t>長尾|景盛</t>
  </si>
  <si>
    <t>ながお|かげもり</t>
  </si>
  <si>
    <t>長尾景盛</t>
  </si>
  <si>
    <t>長尾景春の子</t>
  </si>
  <si>
    <t>長尾|憲景</t>
  </si>
  <si>
    <t>ながお|のりかげ</t>
  </si>
  <si>
    <t>長尾憲景</t>
  </si>
  <si>
    <t>白井長尾氏当主。長野業正の調停で総社長尾氏から迎えられ、憲政から偏諱を受けた。憲政の越後退去後は謙信と連携し、武田晴信の侵攻では白井城を守り撃退した。</t>
  </si>
  <si>
    <t>長尾景盛の孫</t>
  </si>
  <si>
    <t>長尾|景広</t>
  </si>
  <si>
    <t>ながお|かげひろ</t>
  </si>
  <si>
    <t>長尾景広</t>
  </si>
  <si>
    <t>白井長尾氏当主。上野白井城主。小田原攻めで前田利家・上杉景勝の軍を前に開城した。のちに上杉景勝へ仕え侍頭となり、長井出羽守に受領を許した。</t>
  </si>
  <si>
    <t>長尾憲景の子</t>
  </si>
  <si>
    <t>沼田|顕泰</t>
  </si>
  <si>
    <t>ぬまた|あきやす</t>
  </si>
  <si>
    <t>沼田顕泰</t>
  </si>
  <si>
    <t>上野国衆。沼田氏当主。万鬼斎。沼田城を築いて幕岩城から本拠を移し、沼田の城下形成の基礎を築いた。のちに家督を朝憲へ譲り、自らは天神城へ移った。</t>
  </si>
  <si>
    <t>沼田|祐光</t>
  </si>
  <si>
    <t>ぬまた|すけみつ</t>
  </si>
  <si>
    <t>沼田祐光</t>
  </si>
  <si>
    <t>津軽家臣。陰陽道・易学・天文学に通じ、主君・為信の軍師として活躍した。為信は祐光に500石を与えるとしたがこれを辞退。子に譲って自身は隠居料100石を受けた。</t>
  </si>
  <si>
    <t>沼田顕泰の子。上杉→津軽</t>
  </si>
  <si>
    <t>沼田|景義</t>
  </si>
  <si>
    <t>ぬまた|かげよし</t>
  </si>
  <si>
    <t>沼田景義</t>
  </si>
  <si>
    <t>真田昌幸が沼田城を攻略したのちに、由良国繁の援助を得て旧領奪回を図った。だが、昌幸の策略で伯父・金子美濃守らに謀殺された。</t>
  </si>
  <si>
    <t>沼田顕泰の子</t>
  </si>
  <si>
    <t>樋口|兼豊</t>
  </si>
  <si>
    <t>ひぐち|かねとよ</t>
  </si>
  <si>
    <t>樋口兼豊</t>
  </si>
  <si>
    <t>上田長尾氏家臣。直峰城主。長尾政景に仕え、越後府中から関東へ通じる三国街道の要地を預かった。</t>
  </si>
  <si>
    <t>樋口|兼続</t>
  </si>
  <si>
    <t>ひぐち|かねつぐ</t>
  </si>
  <si>
    <t>樋口兼続</t>
  </si>
  <si>
    <t>1581:直江|0:なおえ|0/1608:0|重光:0|しげみつ</t>
  </si>
  <si>
    <t>上杉家臣。直江家を継ぎ景勝の執政となる。豊臣政権との交渉にあたり、関ヶ原期は上杉軍を率いて長谷堂城を攻めた。戦後は米沢で城下を整備し、治水・新田開発を進めた。</t>
  </si>
  <si>
    <t>樋口兼豊の子、直江景綱の養子。別名：直江兼続</t>
  </si>
  <si>
    <t>大国|実頼</t>
  </si>
  <si>
    <t>おぐに|さねより</t>
  </si>
  <si>
    <t>大国実頼</t>
  </si>
  <si>
    <t>上杉家臣。樋口兼豊の子。直江兼続の弟。小国重頼の養子となり家督を継ぎ、後に大国に改姓した。聚楽第完成時には上杉家の賀使として秀吉に謁見し、会津移封にも従った。</t>
  </si>
  <si>
    <t>樋口兼豊の子、小国重頼の養子</t>
  </si>
  <si>
    <t>樋口|秀兼</t>
  </si>
  <si>
    <t>ひぐち|ひでかね</t>
  </si>
  <si>
    <t>樋口秀兼</t>
  </si>
  <si>
    <t>上杉家臣。樋口兼豊の子。兄の兼続・実頼がそれぞれ他家を継いだため、樋口家を相続した。米沢移封後は千石を領し、大坂冬の陣に従軍した。</t>
  </si>
  <si>
    <t>樋口兼豊の子</t>
  </si>
  <si>
    <t>本庄|房長</t>
  </si>
  <si>
    <t>ほんじょう|ふさなが</t>
  </si>
  <si>
    <t>本庄房長</t>
  </si>
  <si>
    <t>越後の国衆。本庄城主。長尾為景に反旗を翻して上条定憲に味方し、伊達・中条勢の侵攻に抵抗。出羽の大宝寺氏へ援軍を送る間に、弟の小川長資らに居城を奪われた。</t>
  </si>
  <si>
    <t>本庄|繁長</t>
  </si>
  <si>
    <t>ほんじょう|しげなが</t>
  </si>
  <si>
    <t>本庄繁長</t>
  </si>
  <si>
    <t>揚北衆の有力国衆。武田信玄と結んで謙信に背き、本庄城で抗戦後に和睦。景勝のもと十五里原で最上軍を破り庄内を掌握。のちに福島城主となり伊達勢と戦った。</t>
  </si>
  <si>
    <t>本庄房長の子</t>
  </si>
  <si>
    <t>本庄|顕長</t>
  </si>
  <si>
    <t>ほんじょう|あきなが</t>
  </si>
  <si>
    <t>本庄顕長</t>
  </si>
  <si>
    <t>上杉家臣。本庄繁長の長男。上杉景勝から長尾景直の遺領を与えられ、加茂の領主となった。加茂には家臣六人を代官として在番させた。</t>
  </si>
  <si>
    <t>本庄繁長の子</t>
  </si>
  <si>
    <t>大宝寺|義勝</t>
  </si>
  <si>
    <t>だいほうじ|よしかつ</t>
  </si>
  <si>
    <t>大宝寺義勝</t>
  </si>
  <si>
    <t>大宝寺氏当主。大宝寺義興の養子。義興の死後、本庄繁長と庄内へ進攻し、十五里ヶ原で最上勢を破って尾浦城に入り大宝寺氏を再興。のちに藤島一揆扇動の嫌疑で改易された。</t>
  </si>
  <si>
    <t>本庄繁長の子、大宝寺義興の養子。別名：本庄充長、大宝寺義勝、武藤義勝。本庄→1583大宝寺→1587本庄</t>
  </si>
  <si>
    <t>本間|泰高</t>
  </si>
  <si>
    <t>ほんま|やすたか</t>
  </si>
  <si>
    <t>本間泰高</t>
  </si>
  <si>
    <t>本間|憲泰</t>
  </si>
  <si>
    <t>ほんま|のりやす</t>
  </si>
  <si>
    <t>本間憲泰</t>
  </si>
  <si>
    <t>本間泰高の子</t>
  </si>
  <si>
    <t>桃井|義孝</t>
  </si>
  <si>
    <t>もものい|よしたか</t>
  </si>
  <si>
    <t>桃井義孝</t>
  </si>
  <si>
    <t>上杉家臣。飯山城代。上杉輝虎の命を受けて信濃飯山の築城・守備にあたり、北信濃の拠点を預かった。謙信没後の御館の乱では上杉景虎方に属して戦い、討死した。</t>
  </si>
  <si>
    <t>安田|景元</t>
  </si>
  <si>
    <t>やすだ|かげもと</t>
  </si>
  <si>
    <t>安田景元</t>
  </si>
  <si>
    <t>越後国衆。安田氏当主。長尾為景に属し、領内への攻撃を家臣が退けた。のちに景虎に仕え、その任官を祝って太刀と銭を贈った。</t>
  </si>
  <si>
    <t>毛利安田家</t>
  </si>
  <si>
    <t>安田|顕元</t>
  </si>
  <si>
    <t>やすだ|あきもと</t>
  </si>
  <si>
    <t>安田顕元</t>
  </si>
  <si>
    <t>上杉家臣。安田城主。御館の乱では弟・能元と景勝方につき、鮫ヶ尾城将・堀江宗親の寝返りを促して景虎方を崩した。戦後、国衆への恩賞を巡る対立の中で自害した。</t>
  </si>
  <si>
    <t>安田景元の子。毛利安田家</t>
  </si>
  <si>
    <t>安田|長秀</t>
  </si>
  <si>
    <t>やすだ|ながひで</t>
  </si>
  <si>
    <t>安田長秀</t>
  </si>
  <si>
    <t>上杉家臣。越後安田城主。揚北衆の一人。景虎の政権掌握を支えて従軍を重ね、第四次川中島合戦でも奮戦した。御館の乱では景勝方についた。</t>
  </si>
  <si>
    <t>大見安田家</t>
  </si>
  <si>
    <t>山吉|政久</t>
  </si>
  <si>
    <t>やまよし|まさひさ</t>
  </si>
  <si>
    <t>山吉政久</t>
  </si>
  <si>
    <t>長尾家臣。蒲原郡の有力国衆。長尾為景への服属を誓い、守護上杉氏御料所の大崎保を代官として管轄した。年貢進納を請け負い、蒲原郡の徴税実務を処理した。</t>
  </si>
  <si>
    <t>山吉|豊守</t>
  </si>
  <si>
    <t>やまよし|とよもり</t>
  </si>
  <si>
    <t>山吉豊守</t>
  </si>
  <si>
    <t>上杉家臣。三条城主。謙信の奏者として信濃・関東諸勢力との交渉や国内紛争を調停し、越相同盟の交渉にもあたった。軍役帳では家中最大の三百七十七人を負担した。</t>
  </si>
  <si>
    <t>山吉政久の子</t>
  </si>
  <si>
    <t>山吉|景長</t>
  </si>
  <si>
    <t>やまよし|かげなが</t>
  </si>
  <si>
    <t>山吉景長</t>
  </si>
  <si>
    <t>上杉家臣。豊守の死後に家督を継いだが領地を半減され、三条城から木場へ移った。御館の乱で景勝方として三条城攻撃に功を立て、新発田重家の乱では木場城二の丸を守った。</t>
  </si>
  <si>
    <t>山吉豊守の子</t>
  </si>
  <si>
    <t>吉江|宗信</t>
  </si>
  <si>
    <t>よしえ|むねのぶ</t>
  </si>
  <si>
    <t>吉江宗信</t>
  </si>
  <si>
    <t>上杉家臣。吉江城主。謙信・景勝に仕え、河田長親の死後に魚津城将となる。織田軍の包囲を八十日間耐えたが、救援が届かず兵糧も尽き、落城時に諸将と自刃した。</t>
  </si>
  <si>
    <t>長野|尚業</t>
  </si>
  <si>
    <t>ながの|なおなり</t>
  </si>
  <si>
    <t>長野尚業</t>
  </si>
  <si>
    <t>長野|信業</t>
  </si>
  <si>
    <t>ながの|のぶなり</t>
  </si>
  <si>
    <t>長野信業</t>
  </si>
  <si>
    <t>山内上杉家臣。尚業の子。</t>
  </si>
  <si>
    <t>長野尚業の子。別名：長野憲業</t>
  </si>
  <si>
    <t>長野|業正</t>
  </si>
  <si>
    <t>ながの|なりまさ</t>
  </si>
  <si>
    <t>長野業正</t>
  </si>
  <si>
    <t>上野国箕輪城主。山内上杉氏に従い、その没落後も独立を保った。巧みな軍略で武田信玄の侵攻を幾度も退け、後世に「上州の黄斑」と謳われた。</t>
  </si>
  <si>
    <t>上州の黄斑</t>
  </si>
  <si>
    <t>長野信業の子。別名：長野業政、長野方業</t>
  </si>
  <si>
    <t>nagano_narimasa.webp</t>
  </si>
  <si>
    <t>長野|吉業</t>
  </si>
  <si>
    <t>ながの|よしなり</t>
  </si>
  <si>
    <t>長野吉業</t>
  </si>
  <si>
    <t>長野業正の子。父・業正とともに山内上杉氏に従って北条氏と戦った。河越夜戦の傷が元で亡くなり、弟の業盛が跡を継いだ。</t>
  </si>
  <si>
    <t>長野業正の子</t>
  </si>
  <si>
    <t>長野|業盛</t>
  </si>
  <si>
    <t>ながの|なりもり</t>
  </si>
  <si>
    <t>長野業盛</t>
  </si>
  <si>
    <t>上野国箕輪城主。業正の子。信玄の上野国への侵攻が本格化すると徐々に追い詰められ箕輪城は落城。持仏堂に入り念仏を三遍唱えて自害した。</t>
  </si>
  <si>
    <t>長野業正の子。別名：長野氏業</t>
  </si>
  <si>
    <t>極楽院|鎮良</t>
  </si>
  <si>
    <t>ごくらくいん|ちんりょう</t>
  </si>
  <si>
    <t>極楽院鎮良</t>
  </si>
  <si>
    <t>長野業盛の子。幼名亀寿丸。箕輪落城の折、家臣に連れられて和田山の極楽院に避難した。のちに鎮良と名乗り、極楽院２代目の院主となった。</t>
  </si>
  <si>
    <t>長野業盛の子</t>
  </si>
  <si>
    <t>長野|直業</t>
  </si>
  <si>
    <t>長野直業</t>
  </si>
  <si>
    <t>上野長野家臣。信業の子。富岡城主。箕輪城の戦いで長野氏の滅亡とともに自害した。</t>
  </si>
  <si>
    <t>長野信業の子</t>
  </si>
  <si>
    <t>長野|業親</t>
  </si>
  <si>
    <t>ながの|なりちか</t>
  </si>
  <si>
    <t>長野業親</t>
  </si>
  <si>
    <t>上野長野家臣。直業の子。長野業正の養子となった。箕輪落城後、子の業実は落ち延びて母方の縁を頼り、井伊氏に仕えた。</t>
  </si>
  <si>
    <t>長野直業の子、長野業正の養子。別名：長野勝業</t>
  </si>
  <si>
    <t>長野|業実</t>
  </si>
  <si>
    <t>ながの|なりざね</t>
  </si>
  <si>
    <t>長野業実</t>
  </si>
  <si>
    <t>井伊家老。業親の子。直政の推挙により家康の近習となり、その後井伊直政に仕官し小姓を務めた。小田原征伐や関ヶ原の戦い、大坂の陣で戦功を挙げ、3000石を領した。</t>
  </si>
  <si>
    <t>長野業親の子。長野→井伊</t>
  </si>
  <si>
    <t>長野|業氏</t>
  </si>
  <si>
    <t>ながの|なりうじ</t>
  </si>
  <si>
    <t>長野業氏</t>
  </si>
  <si>
    <t>室田長野氏当主。尚業の子。鷹留城主。鷹留城は長野氏四代の居城として榛名山南麓を支えた。武田信玄の西上野侵攻が進む中、武田軍との戦いで落城した。</t>
  </si>
  <si>
    <t>室田長野氏当主。尚業の子。鷹留城主。高浜城を落とされたことで箕輪城と分断され、兵数百で防戦する落も城し討死した。</t>
  </si>
  <si>
    <t>長野尚業の子</t>
  </si>
  <si>
    <t>長野|業通</t>
  </si>
  <si>
    <t>ながの|なりみち</t>
  </si>
  <si>
    <t>長野業通</t>
  </si>
  <si>
    <t>室田長野氏当主。業氏の子。鷹留城主。箕輪城を支える支城を預かった。武田信玄の西上野侵攻で箕輪城との連絡を断たれ、孤立した鷹留城を守った。落城後は吾妻へ退いた。</t>
  </si>
  <si>
    <t>室田長野氏当主。業氏の子。鷹留城主。</t>
  </si>
  <si>
    <t>長野業氏の子</t>
  </si>
  <si>
    <t>青柳|昌信</t>
  </si>
  <si>
    <t>あおやなぎ|まさのぶ</t>
  </si>
  <si>
    <t>青柳昌信</t>
  </si>
  <si>
    <t>上野長野家臣。昌弘の子。長野信業の娘を娶った。瓶尻の戦いで武田勢と争い、討死した。</t>
  </si>
  <si>
    <t>青柳昌弘の子</t>
  </si>
  <si>
    <t>青柳|忠家</t>
  </si>
  <si>
    <t>あおやなぎ|ただいえ</t>
  </si>
  <si>
    <t>青柳忠家</t>
  </si>
  <si>
    <t>上野長野家臣。長野十六槍の一人。軍配者。高浜砦の救援に駆け付け武田方の那波宗安勢を打ち破るなど活躍した。箕輪落城の折、主君・業盛らと最期をともにした。</t>
  </si>
  <si>
    <t>青柳昌信の子</t>
  </si>
  <si>
    <t>青柳|満忠</t>
  </si>
  <si>
    <t>あおやなぎ|みつただ</t>
  </si>
  <si>
    <t>青柳満忠</t>
  </si>
  <si>
    <t>上野長野家家臣。忠家の子。代官を務め、箕輪落城後は武田氏に仕えた。</t>
  </si>
  <si>
    <t>青柳忠家の子。長野→武田</t>
  </si>
  <si>
    <t>安中|重繁</t>
  </si>
  <si>
    <t>あんなか|のぶしげ</t>
  </si>
  <si>
    <t>安中重繁</t>
  </si>
  <si>
    <t>上野の国衆。安中氏の当主。北条・上杉両氏の抗争の中で去就を変え、武田方の城を奪うため上杉輝虎への内通を企てた。</t>
  </si>
  <si>
    <t>山内上杉→北条→長尾上杉→武田</t>
  </si>
  <si>
    <t>安中|景繁</t>
  </si>
  <si>
    <t>あんなか|かげしげ</t>
  </si>
  <si>
    <t>安中景繁</t>
  </si>
  <si>
    <t>上野国衆。安中城主。父から城を譲られ、長野氏と結んで上杉方として武田信玄の西上野侵攻に抗戦した。のちに武田氏に従い、長篠の戦いに参陣して討死した。</t>
  </si>
  <si>
    <t>安中重繁の子。山内上杉→北条→長尾上杉→武田</t>
  </si>
  <si>
    <t>大胡|秀継</t>
  </si>
  <si>
    <t>おおご|ひでつぐ</t>
  </si>
  <si>
    <t>上泉|秀綱</t>
  </si>
  <si>
    <t>かみいずみ|ひでつな</t>
  </si>
  <si>
    <t>上泉秀綱</t>
  </si>
  <si>
    <t>1567:0|信綱:0|のぶつな</t>
  </si>
  <si>
    <t>上野長野家臣。新陰流の祖。長野十六槍筆頭として活躍し、箕輪落城後は信玄に仕官の要請を受けるも拒否。他家に仕官しないことを条件に許され、廻国修行の旅に出た。</t>
  </si>
  <si>
    <t>大胡秀継の子。別名：上泉信綱</t>
  </si>
  <si>
    <t>上泉|秀胤</t>
  </si>
  <si>
    <t>かみいずみ|ひでたね</t>
  </si>
  <si>
    <t>上泉秀胤</t>
  </si>
  <si>
    <t>上野長野家臣。信綱の子。父・信綱より上泉流軍法を授けられ、武田氏との戦では武田義信勢を破った。主君・業正の没後人質として北条氏の小田原に入り、そのまま仕官した。</t>
  </si>
  <si>
    <t>上泉秀綱の子。長野→1561北条</t>
  </si>
  <si>
    <t>上泉|泰綱</t>
  </si>
  <si>
    <t>かみいずみ|やすつな</t>
  </si>
  <si>
    <t>上泉泰綱</t>
  </si>
  <si>
    <t>北条家臣。秀胤の子。会津一刀流の祖。小田原征伐により北条氏が没落すると浪人となった。のちに直江景継に仕え、長谷堂城の戦いで討死した。</t>
  </si>
  <si>
    <t>上泉秀胤の子。長野→1561北条</t>
  </si>
  <si>
    <t>倉賀野|尚行</t>
  </si>
  <si>
    <t>くらがの|なおゆき</t>
  </si>
  <si>
    <t>倉賀野尚行</t>
  </si>
  <si>
    <t>山内上杉家臣。倉賀野城主。憲政の没落後は上野長野氏に仕えて武田氏と争った。信玄の攻撃を受けて倉賀野は落城し、以降は長尾上杉氏に従った。</t>
  </si>
  <si>
    <t>山内上杉→長尾上杉→直江兼続→酒井忠勝→上杉定勝</t>
  </si>
  <si>
    <t>下田|正勝</t>
  </si>
  <si>
    <t>しもだ|まさかつ</t>
  </si>
  <si>
    <t>下田正勝</t>
  </si>
  <si>
    <t>上野長野家臣。長野四家老の一人。若田原の戦いで白川満勝とともに二百余を率いて奮戦した。箕輪落城の折、主君・業盛らと最期をともにした。</t>
  </si>
  <si>
    <t>白川|満勝</t>
  </si>
  <si>
    <t>しらかわ|みちかつ</t>
  </si>
  <si>
    <t>白川満勝</t>
  </si>
  <si>
    <t>上野長野家臣。長野十六槍の一人。箕輪城の西南、白川砦の守将。箕輪落城の折、主君・業盛らと最期をともにした。</t>
  </si>
  <si>
    <t>神後|宗治</t>
  </si>
  <si>
    <t>じんご|むねはる</t>
  </si>
  <si>
    <t>神後宗治</t>
  </si>
  <si>
    <t>上野長野家臣。上泉信綱の直弟子。新陰流の分派・神後流の祖。信綱の諸国流浪の旅に同行。将軍・足利義輝や関白・豊臣秀次の剣術指南を務めた。</t>
  </si>
  <si>
    <t>疋田|景範</t>
  </si>
  <si>
    <t>ひきた|かげのり</t>
  </si>
  <si>
    <t>疋田景範</t>
  </si>
  <si>
    <t>上野長野家臣。軍法、槍術、陰陽学の達人。</t>
  </si>
  <si>
    <t>疋田|景兼</t>
  </si>
  <si>
    <t>ひきた|かげかね</t>
  </si>
  <si>
    <t>疋田景兼</t>
  </si>
  <si>
    <t>上野長野家臣。景範の子。上泉信綱の甥で直弟子。疋田陰流の祖。武者修行に出た信綱に同行。その後単身でも諸国を巡り、織田信忠や豊臣秀次などに兵法を指南。</t>
  </si>
  <si>
    <t>疋田景範と上泉信綱の姉の子</t>
  </si>
  <si>
    <t>藤井|友忠</t>
  </si>
  <si>
    <t>ふじい|ともただ</t>
  </si>
  <si>
    <t>藤井友忠</t>
  </si>
  <si>
    <t>上野長野家臣。浜川城主。長野十六槍の一人。武勇に優れ、箕輪落城の戦では武田勝頼軍に突撃し、本陣まで迫って壊滅寸前にまで追い込んだが討死した。</t>
  </si>
  <si>
    <t>那須|資房</t>
  </si>
  <si>
    <t>なす|すけふさ</t>
  </si>
  <si>
    <t>那須資房</t>
  </si>
  <si>
    <t>下野国衆。下那須氏当主。上那須氏断絶後に旧領を掌握し、分裂していた那須氏を統一。旧上那須領へ侵攻した岩城常隆らを山田城・縄釣台で破った。</t>
  </si>
  <si>
    <t>那須|政資</t>
  </si>
  <si>
    <t>なす|まさすけ</t>
  </si>
  <si>
    <t>那須政資</t>
  </si>
  <si>
    <t>那須氏当主。上那須の山田城主。嫡子・高資と対立すると佐竹・小田・宇都宮氏と結び、烏山城近辺まで攻め込んだが、高資を支持する那須家中に阻まれた。</t>
  </si>
  <si>
    <t>那須資房の子</t>
  </si>
  <si>
    <t>那須|高資</t>
  </si>
  <si>
    <t>なす|たかすけ</t>
  </si>
  <si>
    <t>那須高資</t>
  </si>
  <si>
    <t>那須氏当主。烏山城主。宇都宮氏と抗争。宇都宮尚綱と喜連川で戦い、尚綱の戦死を招いた。のちに尚綱の子・広綱と結んだ那須一族の千本道長に誘い出され、謀殺された。</t>
  </si>
  <si>
    <t>那須政資の子</t>
  </si>
  <si>
    <t>那須|資胤</t>
  </si>
  <si>
    <t>なす|すけたね</t>
  </si>
  <si>
    <t>那須資胤</t>
  </si>
  <si>
    <t>那須政資の子。高資の死後に家督を継ぎ烏山城主となった。蘆名盛氏・白河結城氏らと攻防を重ね、大関高増ら上那須衆と和睦した。牛頭天王を勧請した。</t>
  </si>
  <si>
    <t>那須|資晴</t>
  </si>
  <si>
    <t>なす|すけはる</t>
  </si>
  <si>
    <t>那須資晴</t>
  </si>
  <si>
    <t>烏山城主。佐竹氏と抗争し、薄葉原で宇都宮国綱を破った。妹を佐竹義宣へ嫁がせて和睦した。小田原攻めに参陣せず秀吉に所領を没収され、佐良土へ退いた。</t>
  </si>
  <si>
    <t>那須資胤の子</t>
  </si>
  <si>
    <t>那須|資景</t>
  </si>
  <si>
    <t>なす|すけかげ</t>
  </si>
  <si>
    <t>那須資景</t>
  </si>
  <si>
    <t>下野福原藩初代藩主。那須資晴の長男。父・資晴の改易後、秀吉に謝罪して福原五千石を得た。関ヶ原・大坂の陣では徳川方に属し、加増され一万四千石を領した。</t>
  </si>
  <si>
    <t>那須資晴の子</t>
  </si>
  <si>
    <t>福原|資郡</t>
  </si>
  <si>
    <t>ふくはら|すけくに</t>
  </si>
  <si>
    <t>福原資郡</t>
  </si>
  <si>
    <t>那須一族。小田倉の戦いで兄・那須資胤に従軍。会津・白河勢との戦いで資胤が負傷して自刃を図るとこれを諫止した。遅れて到着した下那須勢とともに反撃し、敵軍を退けた。</t>
  </si>
  <si>
    <t>蘆野|道珊</t>
  </si>
  <si>
    <t>あしの|どうさん</t>
  </si>
  <si>
    <t>蘆野道珊</t>
  </si>
  <si>
    <t>蘆野|盛泰</t>
  </si>
  <si>
    <t>あしの|もりやす</t>
  </si>
  <si>
    <t>蘆野盛泰</t>
  </si>
  <si>
    <t>那須衆。蘆野氏十六代。小田原征伐では那須資晴に秀吉への恭順と小田原同行を勧めたが容れられず、大関高増らと秀吉の陣へ赴き、本領を安堵された。</t>
  </si>
  <si>
    <t>蘆野道珊の子</t>
  </si>
  <si>
    <t>蘆野|資泰</t>
  </si>
  <si>
    <t>あしの|すけやす</t>
  </si>
  <si>
    <t>蘆野資泰</t>
  </si>
  <si>
    <t>蘆野氏18代当主。那須芦野の領主。大坂冬・夏の陣に出陣し、徳川秀忠の上洛にも二度供奉した。江戸幕府下で三千十六石の交代寄合旗本となった。</t>
  </si>
  <si>
    <t>蘆野盛泰の子</t>
  </si>
  <si>
    <t>伊王野|資宗</t>
  </si>
  <si>
    <t>いおの|すけむね</t>
  </si>
  <si>
    <t>伊王野資宗</t>
  </si>
  <si>
    <t>那須家臣。伊王野氏当主。佐竹氏侵攻では大関・芦野らと宇都宮勢を牽制し、のちに佐竹勢を退けた。薄葉原の戦いでは宇都宮国綱の討取りを制止し、北条氏への備えを考えた。</t>
  </si>
  <si>
    <t>伊王野|資信</t>
  </si>
  <si>
    <t>いおの|すけのぶ</t>
  </si>
  <si>
    <t>伊王野資信</t>
  </si>
  <si>
    <t>那須家臣。伊王野城主。小田原攻めでは大関らとともに秀吉へ参陣して本領安堵を受けた。関ヶ原では奥州境を守り、白河関山で上杉勢を破って二千石を加増された。</t>
  </si>
  <si>
    <t>伊王野資宗の子</t>
  </si>
  <si>
    <t>伊王野|資友</t>
  </si>
  <si>
    <t>いおの|すけとも</t>
  </si>
  <si>
    <t>伊王野資友</t>
  </si>
  <si>
    <t>伊王野氏当主。資信の子。兄・資重の死後、幼い甥に代わり家督を継いだ。伊王野城から麓の居館へ本拠を移した。男子がなく養子を迎え、死後に伊王野氏は断絶した。</t>
  </si>
  <si>
    <t>伊王野資信の子</t>
  </si>
  <si>
    <t>大関|宗増</t>
  </si>
  <si>
    <t>おおぜき|むねます</t>
  </si>
  <si>
    <t>大関宗増</t>
  </si>
  <si>
    <t>那須家臣。大関氏当主。居城を黒羽から堅田郷山田へ移した。上那須氏の後継問題では大田原資清と那須政資を推し、白河結城氏の侵攻時には山田城を守って抗戦した。</t>
  </si>
  <si>
    <t>大関|増次</t>
  </si>
  <si>
    <t>おおぜき|ますつぐ</t>
  </si>
  <si>
    <t>大関増次</t>
  </si>
  <si>
    <t>那須家臣。白旗城主。宗増の子。大田原資清帰国後、狩猟中に急襲され白旗城を失った。石井沢へ敗走して自害し、家臣二人も戦死した。</t>
  </si>
  <si>
    <t>大関宗増の子</t>
  </si>
  <si>
    <t>大田原|資清</t>
  </si>
  <si>
    <t>おおたわら|すけきよ</t>
  </si>
  <si>
    <t>大田原資清</t>
  </si>
  <si>
    <t>那須家臣。大関・福原氏との争いに敗れて出家し越前へ逃れる。帰国後に大関増次を破って自刃させ、子・高増に大関氏を継がせた。その後、大田原城を築き本拠を移した。</t>
  </si>
  <si>
    <t>大関|高増</t>
  </si>
  <si>
    <t>おおぜき|たかます</t>
  </si>
  <si>
    <t>大関高増</t>
  </si>
  <si>
    <t>那須家臣。大関氏を継ぎ、上那須衆を率いて主君・資胤と対立したが和睦。黒羽城を築き城下町を整え、那須資晴が参陣しなかった小田原征伐には自ら赴き本領を安堵された。</t>
  </si>
  <si>
    <t>大田原資清の子、大関宗増の養子</t>
  </si>
  <si>
    <t>大関|資増</t>
  </si>
  <si>
    <t>おおぜき|すけます</t>
  </si>
  <si>
    <t>大関資増</t>
  </si>
  <si>
    <t>那須家臣。黒羽城主。高増の子。関ヶ原では徳川方につき、会津上杉氏に備えて城を昼夜固めた。その働きが家康へ報告され、戦後に加増を受け黒羽藩初代藩主となった。</t>
  </si>
  <si>
    <t>大関高増の子</t>
  </si>
  <si>
    <t>福原|資孝</t>
  </si>
  <si>
    <t>ふくはら|すけたか</t>
  </si>
  <si>
    <t>福原資孝</t>
  </si>
  <si>
    <t>那須家臣。大田原資清の次男。福原氏へ養子入りし片府田を本拠とした。佐久山義隆を攻めて滅ぼし、佐久山城を廃城とした。</t>
  </si>
  <si>
    <t>大田原資清の子</t>
  </si>
  <si>
    <t>福原|資保</t>
  </si>
  <si>
    <t>ふくはら|すけやす</t>
  </si>
  <si>
    <t>福原資保</t>
  </si>
  <si>
    <t>那須家臣。福原氏当主。秀吉の命で片府田から佐久山四ツ谷へ移り、本拠とした。のちに館山城の受取役を務め、大坂へ赴いた。大坂の陣では先陣組に属して出陣した。</t>
  </si>
  <si>
    <t>福原資孝の子</t>
  </si>
  <si>
    <t>大田原|綱清</t>
  </si>
  <si>
    <t>おおたわら|つなきよ</t>
  </si>
  <si>
    <t>大田原綱清</t>
  </si>
  <si>
    <t>那須家臣。大田原資清の三男。父を継いで大田原氏当主・大田原城主となる。薄葉ヶ原の戦いでは野沢城を攻め落とし、塩谷氏の北辺の守りを崩した。</t>
  </si>
  <si>
    <t>大田原|晴清</t>
  </si>
  <si>
    <t>おおたわら|はるきよ</t>
  </si>
  <si>
    <t>大田原晴清</t>
  </si>
  <si>
    <t>那須家臣。大田原城主。小田原征伐で本領七千百十五石を安堵された。関ヶ原では大田原城を修築して上杉軍に備え、戦後加増。大坂の陣にも東軍として出陣した。</t>
  </si>
  <si>
    <t>大田原綱清の子</t>
  </si>
  <si>
    <t>佐久山|義隆</t>
  </si>
  <si>
    <t>さくやま|よしたか</t>
  </si>
  <si>
    <t>佐久山義隆</t>
  </si>
  <si>
    <t>那須氏一族。佐久山城主。那須資隆の次男・泰隆以来の佐久山氏を率いた。一族の福原資孝に攻められて滅亡し、佐久山氏領も福原氏に併合された。</t>
  </si>
  <si>
    <t>千本|資俊</t>
  </si>
  <si>
    <t>せんぼん|すけとし</t>
  </si>
  <si>
    <t>千本資俊</t>
  </si>
  <si>
    <t>那須家臣。那須高資が自邸で謀殺されたのちに、高資の弟・資胤に仕えた。のちに那須資晴によって太平寺へ誘い出され、子・資政とともに謀殺された。</t>
  </si>
  <si>
    <t>千本|資政</t>
  </si>
  <si>
    <t>せんぼん|すけまさ</t>
  </si>
  <si>
    <t>千本資政</t>
  </si>
  <si>
    <t>那須家臣。千本資俊の子。大関高増の娘との離縁が大関氏との対立を招いた。父とともに太平寺へ誘い出され、大関氏らの襲撃を受けて謀殺された。</t>
  </si>
  <si>
    <t>千本資俊の子</t>
  </si>
  <si>
    <t>北畠|親房</t>
  </si>
  <si>
    <t>きたばたけ|ちかふさ</t>
  </si>
  <si>
    <t>北畠親房</t>
  </si>
  <si>
    <t>北畠|顕家</t>
  </si>
  <si>
    <t>きたばたけ|あきいえ</t>
  </si>
  <si>
    <t>北畠顕家</t>
  </si>
  <si>
    <t>北畠親房の子</t>
  </si>
  <si>
    <t>北畠|顕能</t>
  </si>
  <si>
    <t>きたばたけ|あきよし</t>
  </si>
  <si>
    <t>北畠顕能</t>
  </si>
  <si>
    <t>浪岡|顕具</t>
  </si>
  <si>
    <t>なみおか|あきとも</t>
  </si>
  <si>
    <t>浪岡顕具</t>
  </si>
  <si>
    <t>北畠顕能の子孫</t>
  </si>
  <si>
    <t>浪岡|具永</t>
  </si>
  <si>
    <t>なみおか|ともなが</t>
  </si>
  <si>
    <t>浪岡具永</t>
  </si>
  <si>
    <t>浪岡北畠氏当主。浪岡城を拠点に津軽一帯を支配し、浪岡御所と称された。五本松に京徳寺を開基し、左中将まで昇って浪岡氏の最盛期を築いた。</t>
  </si>
  <si>
    <t>浪岡顕具の子</t>
  </si>
  <si>
    <t>北畠|具信</t>
  </si>
  <si>
    <t>きたばたけ|とものぶ</t>
  </si>
  <si>
    <t>北畠具信</t>
  </si>
  <si>
    <t>浪岡北畠氏一門。川原御所と称し、宗家と対立した。川原御所の乱では宗家方を襲ったが、顕範らの反撃を受けて討たれ、川原御所は滅亡した。</t>
  </si>
  <si>
    <t>浪岡具永の子。別名：北畠具信</t>
  </si>
  <si>
    <t>北畠|顕重</t>
  </si>
  <si>
    <t>きたばたけ|あきしげ</t>
  </si>
  <si>
    <t>北畠顕重</t>
  </si>
  <si>
    <t>北畠具信の子</t>
  </si>
  <si>
    <t>水木|利顕</t>
  </si>
  <si>
    <t>みずき|としあき</t>
  </si>
  <si>
    <t>水木利顕</t>
  </si>
  <si>
    <t>北畠顕重の子</t>
  </si>
  <si>
    <t>浪岡|具統</t>
  </si>
  <si>
    <t>なみおか|ともむね</t>
  </si>
  <si>
    <t>浪岡具統</t>
  </si>
  <si>
    <t>浪岡氏当主。具永の子。父に続いて朝廷との交流を重ね、京都へ使者を送り従五位下侍従に叙された。山科言継とも通じ、津軽にありながら公家社会との結びつきを保った。</t>
  </si>
  <si>
    <t>浪岡具永の子</t>
  </si>
  <si>
    <t>浪岡|具運</t>
  </si>
  <si>
    <t>なみおか|ともかず</t>
  </si>
  <si>
    <t>浪岡具運</t>
  </si>
  <si>
    <t>浪岡御所。山科言継の斡旋で従五位下式部少輔に叙され、昆布や煎海鼠を京都へ献上。今淵八幡宮を再興した。川原御所の乱後も生存し、侍従として朝廷との関係を保った。</t>
  </si>
  <si>
    <t>浪岡具統の長男</t>
  </si>
  <si>
    <t>浪岡|顕村</t>
  </si>
  <si>
    <t>なみおか|あきむら</t>
  </si>
  <si>
    <t>浪岡顕村</t>
  </si>
  <si>
    <t>浪岡御所。浪岡具運の子。安東愛季の娘・慶松院を正室に迎えた。大浦為信の攻撃を受けて浪岡城は落城した。</t>
  </si>
  <si>
    <t>浪岡具運の子</t>
  </si>
  <si>
    <t>浪岡|顕佐</t>
  </si>
  <si>
    <t>なみおか|あきすけ</t>
  </si>
  <si>
    <t>浪岡顕佐</t>
  </si>
  <si>
    <t>浪岡北畠氏一門。浪岡顕忠の子。浪岡城落城後、顕村の娘と婚姻して宗家を継承した。のちに館野越へ戻り、山崎氏を称して隠棲した。子孫は当地で庄屋や医者を務めた。</t>
  </si>
  <si>
    <t>浪岡顕村の婿養子</t>
  </si>
  <si>
    <t>浪岡|顕範</t>
  </si>
  <si>
    <t>なみおか|あきのり</t>
  </si>
  <si>
    <t>浪岡顕範</t>
  </si>
  <si>
    <t>浪岡北畠氏一門。浪岡城西の古館を築いた。川原御所の乱では一族とともに川原具信を討ち、宗家の内紛を収めた。</t>
  </si>
  <si>
    <t>浪岡具統の次男</t>
  </si>
  <si>
    <t>浪岡|顕忠</t>
  </si>
  <si>
    <t>なみおか|あきただ</t>
  </si>
  <si>
    <t>浪岡顕忠</t>
  </si>
  <si>
    <t>浪岡北畠氏一族。古館を築いた顕範の子。大浦為信に浪岡城を攻め落とされ、南部領へ逃れた。</t>
  </si>
  <si>
    <t>浪岡顕範の子</t>
  </si>
  <si>
    <t>浪岡|顕則</t>
  </si>
  <si>
    <t>浪岡顕則</t>
  </si>
  <si>
    <t>源常顕忠の子。浪岡→1578南部</t>
  </si>
  <si>
    <t>浪岡|慶好</t>
  </si>
  <si>
    <t>なみおか|みちよし</t>
  </si>
  <si>
    <t>浪岡慶好</t>
  </si>
  <si>
    <t>源常顕忠の子。浪岡→1578安東</t>
  </si>
  <si>
    <t>強清水|恵林</t>
  </si>
  <si>
    <t>こわしみず|えいりん</t>
  </si>
  <si>
    <t>強清水恵林</t>
  </si>
  <si>
    <t>土岐|則基</t>
  </si>
  <si>
    <t>とき|のりもと</t>
  </si>
  <si>
    <t>土岐則基</t>
  </si>
  <si>
    <t>南部家臣。高田城主。石川高信に仕え、高田で八百石を領した。大浦為信の浪岡城攻めでは長男・則重とともに戦って討死した。</t>
  </si>
  <si>
    <t>土岐|則重</t>
  </si>
  <si>
    <t>とき|のりしげ</t>
  </si>
  <si>
    <t>土岐則重</t>
  </si>
  <si>
    <t>南部家臣。高田城主・土岐則基の長男。父とともに南部高信に仕えた。大浦為信が浪岡城を攻めると父とともに城内で戦い、討死した。</t>
  </si>
  <si>
    <t>土岐則基の子</t>
  </si>
  <si>
    <t>とき|のりさと</t>
  </si>
  <si>
    <t>土岐則里</t>
  </si>
  <si>
    <t>土岐則重の子</t>
  </si>
  <si>
    <t>土岐|則忠</t>
  </si>
  <si>
    <t>とき|のりただ</t>
  </si>
  <si>
    <t>土岐則忠</t>
  </si>
  <si>
    <t>南部家臣。土岐則基の次男。浪岡城攻めで父と兄を失い、弟・則吉と浪岡郡代・政信の娘を伴い三戸へ逃れた。のちに政信の娘が七戸直時へ嫁ぐ際に従い、高田氏を称した。</t>
  </si>
  <si>
    <t>土岐|則吉</t>
  </si>
  <si>
    <t>とき|のりよし</t>
  </si>
  <si>
    <t>土岐則吉</t>
  </si>
  <si>
    <t>南部家臣。土岐則基の三男。大浦為信の浪岡城攻めで父と兄・則重を失い、兄・則忠と浪岡郡代・政信の娘を伴い三戸へ逃れた。</t>
  </si>
  <si>
    <t>成田|親泰</t>
  </si>
  <si>
    <t>なりた|ちかやす</t>
  </si>
  <si>
    <t>成田親泰</t>
  </si>
  <si>
    <t>山内上杉家臣。成田氏10代当主。顕泰の子。上田政盛が伊勢宗瑞に内応して上杉氏に叛した際、上杉憲房に従ってその鎮圧に参陣し戦功を挙げた。</t>
  </si>
  <si>
    <t>成田|長泰</t>
  </si>
  <si>
    <t>なりた|ながやす</t>
  </si>
  <si>
    <t>成田長泰</t>
  </si>
  <si>
    <t>成田氏11代当主。親泰の子。上杉輝虎に打擲されたため暗殺を企てて夜襲をしかけ、輝虎と争い兵糧を奪って帰城した。居城・忍城を攻められ降伏し、氏長に家督を譲った。</t>
  </si>
  <si>
    <t>成田親泰の子</t>
  </si>
  <si>
    <t>成田|氏長</t>
  </si>
  <si>
    <t>なりた|うじなが</t>
  </si>
  <si>
    <t>成田氏長</t>
  </si>
  <si>
    <t>成田氏12代当主。長泰の嫡男。長泰が氏長を廃し泰親に家督を譲ろうとしたため、長泰を引退に追いやった。上杉・北条の同盟成立後、成田氏は氏康の家臣と認められた。</t>
  </si>
  <si>
    <t>成田氏12代当主。長泰の嫡男。長泰が氏長を廃し泰親に家督を譲ろうとしたため、長泰を引退に追いやった。上杉・北条の同盟成立後、成田氏は正式に氏康の家臣と認められた。</t>
  </si>
  <si>
    <t>成田長泰の子</t>
  </si>
  <si>
    <t>成田|泰親</t>
  </si>
  <si>
    <t>なりや|やすちか</t>
  </si>
  <si>
    <t>成田泰親</t>
  </si>
  <si>
    <t>成田氏13代当主。長泰の次男。兄・氏長とともに小田原城に籠城し、北条氏の降伏後は領地を没収され蒲生氏郷に預けられた。のちに復帰し、氏長の没後その跡を継いだ。</t>
  </si>
  <si>
    <t>成田長泰の子、成田氏長の養子。別名：成田長忠</t>
  </si>
  <si>
    <t>成田|重長</t>
  </si>
  <si>
    <t>なりた|しげなが</t>
  </si>
  <si>
    <t>成田重長</t>
  </si>
  <si>
    <t>成田泰親の長男。関ヶ原の戦いでは東軍に属した。父に先立って死去し、嫡男・房長は幼少であったため、重長の実弟・泰之が父の跡を継いだ。</t>
  </si>
  <si>
    <t>成田泰親の子</t>
  </si>
  <si>
    <t>成田|泰之</t>
  </si>
  <si>
    <t>なりた|やすゆき</t>
  </si>
  <si>
    <t>成田泰之</t>
  </si>
  <si>
    <t>成田氏14代当主。泰親の次男。父・泰親の没後、泰親の嫡男・重長は既に死去しており、その嫡男も幼少だったため、房長が成人するまでという条件で家督を継いだ。</t>
  </si>
  <si>
    <t>成田泰親の子。別名：成田氏宗。成田→那須→徳川</t>
  </si>
  <si>
    <t>成田|泰直</t>
  </si>
  <si>
    <t>なりた|やすなお</t>
  </si>
  <si>
    <t>成田泰直</t>
  </si>
  <si>
    <t>成田泰親の子。次兄・泰之のもと大坂夏の陣で軍功を挙げた。泰之の没後、長兄・重長の嫡男・房長と家督を巡って対立。幕府は両者の相続を認めず成田氏は改易された。</t>
  </si>
  <si>
    <t>成田|泰蔵</t>
  </si>
  <si>
    <t>なりた|やすただ</t>
  </si>
  <si>
    <t>成田泰蔵</t>
  </si>
  <si>
    <t>成田長泰の三男。母・旭局が泰蔵を家督継承者に据えようと画策したが発覚したため蟄居。旭局の没後、泰蔵は出家して西方寺を再興し、寺は泰蔵院と名付けられた。</t>
  </si>
  <si>
    <t>小田|朝興</t>
  </si>
  <si>
    <t>おだ|ともおき</t>
  </si>
  <si>
    <t>小田朝興</t>
  </si>
  <si>
    <t>成田親泰の子。小田顕家に養子入りし私市城主となる。上杉輝虎の関東侵攻に際し私市城を攻められ落城。当主・長泰の居城忍城も攻められ成田氏は輝虎に降伏した。</t>
  </si>
  <si>
    <t>成田親泰の子、小田顕家の養子</t>
  </si>
  <si>
    <t>成田|泰季</t>
  </si>
  <si>
    <t>なりた|やすすえ</t>
  </si>
  <si>
    <t>成田泰季</t>
  </si>
  <si>
    <t>成田親泰の子。戦の最中、近習が旗を奪われたのを知って夕闇に紛れ単身敵陣に潜入。敵兵を斬り捨て旗を取り戻し帰陣した。晩年は成田一門の長老として重きを成した。</t>
  </si>
  <si>
    <t>成田|長親</t>
  </si>
  <si>
    <t>なりた|ながちか</t>
  </si>
  <si>
    <t>成田長親</t>
  </si>
  <si>
    <t>成田泰季の嫡男。忍城攻めでは城代の父が籠城中に急死したため城代となる。石田三成らの水攻めに抗し、小田原開城後も籠城を続け、交渉成立後に忍城を豊臣軍へ引き渡した。</t>
  </si>
  <si>
    <t>成田泰季の嫡男。忍城の戦いでは城代であった泰季が急死したため総大将となる。石田三成率いる豊臣勢の水攻めに耐え、小田原開城後まで忍城を守り抜いた。</t>
  </si>
  <si>
    <t>成田泰季の子</t>
  </si>
  <si>
    <t>成田|泰徳</t>
  </si>
  <si>
    <t>なりた|やすのり</t>
  </si>
  <si>
    <t>成田泰徳</t>
  </si>
  <si>
    <t>成田親泰の子。御館の乱では成田軍を率いて厩橋城まで進軍した。一門の長老として重きを成すも、忍城の戦いで離反を企てて失敗。関東仕置き以降行方不明となる。</t>
  </si>
  <si>
    <t>善照寺|向用斎</t>
  </si>
  <si>
    <t>ぜんしょうじ|こうようさい</t>
  </si>
  <si>
    <t>善照寺向用斎</t>
  </si>
  <si>
    <t>成田親泰の子。成田氏長の命により羽生城を守備した。1590年の秀吉の小田原征伐では、羽生城を捨てて忍城に篭った。</t>
  </si>
  <si>
    <t>成田親泰の子。成田氏長の命により羽生城を守備した。豊臣秀吉による小田原征伐では羽生城を捨て、忍城に篭った。</t>
  </si>
  <si>
    <t>小田|顕家</t>
  </si>
  <si>
    <t>おだ|あきいえ</t>
  </si>
  <si>
    <t>小田顕家</t>
  </si>
  <si>
    <t>成田家臣。種垂城、私市城城主。文亀年間に私市城に移った。のちに成田氏当主・親泰の子・小田朝興を娘婿とし隠居した。</t>
  </si>
  <si>
    <t>酒巻|詮稠</t>
  </si>
  <si>
    <t>さかまき|あきちか</t>
  </si>
  <si>
    <t>酒巻詮稠</t>
  </si>
  <si>
    <t>成田家臣。忍城の戦いでは下忍口を守り、戦後は深谷城へ赴いて忍城戦の報告を行った。会津へと向かった主君・氏長には同行せず、上手子林に土着した。</t>
  </si>
  <si>
    <t>別名：酒巻靱負</t>
  </si>
  <si>
    <t>柴崎|敦英</t>
  </si>
  <si>
    <t>しばさき|あつとし</t>
  </si>
  <si>
    <t>柴崎敦英</t>
  </si>
  <si>
    <t>成田家臣。小田原攻めで城主・氏長らが出陣後も忍城に残り、正木丹波守・酒巻靱負らと籠城方の将を務めた。長野口の守備を担って大軍の包囲に抗戦した。</t>
  </si>
  <si>
    <t>成田家臣。忍城の戦いでは長野口を守備。戦後帰農した。</t>
  </si>
  <si>
    <t>手島|高吉</t>
  </si>
  <si>
    <t>てしま|たかよし</t>
  </si>
  <si>
    <t>手島高吉</t>
  </si>
  <si>
    <t>成田家臣。上杉輝虎の関東進出の折に人質として成田長泰の三男・泰蔵に付き添うも、長泰が輝虎を襲撃したため危うい立場に置かれ、のちに成田氏長と結んで長泰と対立した。</t>
  </si>
  <si>
    <t>豊島|長朝</t>
  </si>
  <si>
    <t>てしま|ながとも</t>
  </si>
  <si>
    <t>豊島長朝</t>
  </si>
  <si>
    <t>成田家臣。手島美作守高吉の子。手島村を名字の地とする一族に生まれ、成田氏の譜代侍として永楽三千貫文を知行した。</t>
  </si>
  <si>
    <t>成田家臣。手島高吉の子。成田氏の譜代侍筆頭として三千貫文の知行を得た。</t>
  </si>
  <si>
    <t>手島高吉の子</t>
  </si>
  <si>
    <t>別府|長清</t>
  </si>
  <si>
    <t>べっぷ|ながきよ</t>
  </si>
  <si>
    <t>別府長清</t>
  </si>
  <si>
    <t>成田家臣。別府城主。秀吉の小田原征伐では成田氏長に従い次男・清勝とともに小田原城に籠もった。戦後、領地没収により別府城を失い自刃した。</t>
  </si>
  <si>
    <t>別府|顕清</t>
  </si>
  <si>
    <t>べっぷ|あききよ</t>
  </si>
  <si>
    <t>別府顕清</t>
  </si>
  <si>
    <t>成田家臣。長清の子。秀吉の小田原征伐では成田長親に従って忍城に籠もった。下忍口の守備を任され、三成の攻撃に対し打って出るも討死した。</t>
  </si>
  <si>
    <t>別府長清の子</t>
  </si>
  <si>
    <t>別府|清勝</t>
  </si>
  <si>
    <t>べっぷ|きよかつ</t>
  </si>
  <si>
    <t>別府清勝</t>
  </si>
  <si>
    <t>成田家臣。長清の子。秀吉の小田原征伐では父・長清とともに小田原城に籠城した。</t>
  </si>
  <si>
    <t>本庄|泰展</t>
  </si>
  <si>
    <t>ほんじょう|やすのぶ</t>
  </si>
  <si>
    <t>本庄泰展</t>
  </si>
  <si>
    <t>成田家臣。成田氏の居城忍城が三成による水攻めを受けた際、水に慣れた者を指揮して夜襲をしかけ堤防を破壊。溢れ出した水は豊臣軍の陣地に及び包囲網に大打撃を与えた。</t>
  </si>
  <si>
    <t>正木|利英</t>
  </si>
  <si>
    <t>まさき|としひで</t>
  </si>
  <si>
    <t>正木利英</t>
  </si>
  <si>
    <t>成田家臣。忍城の戦いでは佐間口を守り、豊臣勢と戦った。開城後は成田氏に従わず佐間に留まり、敵味方の戦死者を弔うため高源寺を建立。守天和尚を招いて開山した。</t>
  </si>
  <si>
    <t>成田家臣。忍城の戦いで豊臣勢と戦闘し活躍した。戦後は成田氏には付き従わず身分を捨てて現地に留まり、双方の戦死者を弔うため高源寺を建立。守天和尚を招いて開山した。</t>
  </si>
  <si>
    <t>南部|光行</t>
  </si>
  <si>
    <t>なんぶ|みつゆき</t>
  </si>
  <si>
    <t>南部光行</t>
  </si>
  <si>
    <t>南部|実光</t>
  </si>
  <si>
    <t>なんぶ|さねみつ</t>
  </si>
  <si>
    <t>南部実光</t>
  </si>
  <si>
    <t>南部光行の子</t>
  </si>
  <si>
    <t>南部|守行</t>
  </si>
  <si>
    <t>なんぶ|もりゆき</t>
  </si>
  <si>
    <t>南部守行</t>
  </si>
  <si>
    <t>南部実光の子孫</t>
  </si>
  <si>
    <t>南部|義政</t>
  </si>
  <si>
    <t>なんぶ|よしまさ</t>
  </si>
  <si>
    <t>南部義政</t>
  </si>
  <si>
    <t>南部守行の子</t>
  </si>
  <si>
    <t>東|政重</t>
  </si>
  <si>
    <t>ひがし|まさしげ</t>
  </si>
  <si>
    <t>東政重</t>
  </si>
  <si>
    <t>南部義政の子孫</t>
  </si>
  <si>
    <t>東|政勝</t>
  </si>
  <si>
    <t>ひがし|まさかつ</t>
  </si>
  <si>
    <t>東政勝</t>
  </si>
  <si>
    <t>南部氏一門。名久井城主。晴政と信直の対立で晴政方に立ち北信愛らを攻めた。後に信直と和議して奉公を誓った。津軽へ出陣し浅瀬石攻めで八甲田口を進んだが敗走した。</t>
  </si>
  <si>
    <t>東政重の子</t>
  </si>
  <si>
    <t>東|重康</t>
  </si>
  <si>
    <t>ひがし|しげやす</t>
  </si>
  <si>
    <t>東重康</t>
  </si>
  <si>
    <t>東政勝の子</t>
  </si>
  <si>
    <t>南部|助政</t>
  </si>
  <si>
    <t>なんぶ|すけまさ</t>
  </si>
  <si>
    <t>南部助政</t>
  </si>
  <si>
    <t>南部|信時</t>
  </si>
  <si>
    <t>なんぶ|のぶとき</t>
  </si>
  <si>
    <t>南部信時</t>
  </si>
  <si>
    <t>南部助政の子</t>
  </si>
  <si>
    <t>南部|政康</t>
  </si>
  <si>
    <t>なんぶ|まさやす</t>
  </si>
  <si>
    <t>南部政康</t>
  </si>
  <si>
    <t>南部信時の子</t>
  </si>
  <si>
    <t>南部|安信</t>
  </si>
  <si>
    <t>なんぶ|やすのぶ</t>
  </si>
  <si>
    <t>南部安信</t>
  </si>
  <si>
    <t>南部政康の子</t>
  </si>
  <si>
    <t>南部|晴政</t>
  </si>
  <si>
    <t>なんぶ|はるまさ</t>
  </si>
  <si>
    <t>南部晴政</t>
  </si>
  <si>
    <t>三戸南部氏当主。北奥州へ勢力を広げ、本拠を三戸城へ移した。石川信直を女婿に迎え後継に据えるが、実子・晴継の誕生後は対立。晴継の早世を経て信直が家督を継いだ。</t>
  </si>
  <si>
    <t>南部安信の子</t>
  </si>
  <si>
    <t>nanbu_harumasa.webp</t>
  </si>
  <si>
    <t>南|長義</t>
  </si>
  <si>
    <t>みなみ|ながよし</t>
  </si>
  <si>
    <t>南長義</t>
  </si>
  <si>
    <t>南部家臣。南部政康の三男。五戸・浅水三千石を知行し、浅水城を拠点とした。南氏の祖となり、菩提寺の宝福寺を開基した。</t>
  </si>
  <si>
    <t>南|康義</t>
  </si>
  <si>
    <t>みなみ|やすよし</t>
  </si>
  <si>
    <t>南康義</t>
  </si>
  <si>
    <t>南長義の子。家督を継いで７年で早世</t>
  </si>
  <si>
    <t>南|盛義</t>
  </si>
  <si>
    <t>みなみ|もりよし</t>
  </si>
  <si>
    <t>南盛義</t>
  </si>
  <si>
    <t>南部家臣。浅水城主。家督争いでは北信愛らと信直を支持し、晴政派に対抗した。津軽為信の離反後は情勢を八戸政栄へ報告し、信直・政栄らとの連携を図った。</t>
  </si>
  <si>
    <t>南康義の子</t>
  </si>
  <si>
    <t>南|直義</t>
  </si>
  <si>
    <t>みなみ|なおよし</t>
  </si>
  <si>
    <t>南直義</t>
  </si>
  <si>
    <t>南部家臣。南康義の子。兄二人が九戸方との戦いで討死したのちに南家を継いだ。小田原参陣の途上、津軽為信と遭遇した信直が為信を討とうとすると諫め、衝突を避けさせた。</t>
  </si>
  <si>
    <t>石川|高信</t>
  </si>
  <si>
    <t>いしかわ|たかのぶ</t>
  </si>
  <si>
    <t>石川高信</t>
  </si>
  <si>
    <t>南部家臣。南部政康の子。津軽郡代として石川城から津軽を支配した。大浦為信の独立に際して急襲を受け、石川城を落とされ自害した。</t>
  </si>
  <si>
    <t>南部|信直</t>
  </si>
  <si>
    <t>なんぶ|のぶなお</t>
  </si>
  <si>
    <t>南部信直</t>
  </si>
  <si>
    <t>南部氏当主。斯波氏を滅ぼし、小田原参陣で南部七郡を安堵された。九戸政実の乱では秀吉へ援軍を求め、豊臣軍と平定。不来方への本拠移転を決め、利直に築城を任せた。</t>
  </si>
  <si>
    <t>石川高信の子、南部晴政の養子</t>
  </si>
  <si>
    <t>南部|利直</t>
  </si>
  <si>
    <t>なんぶ|としなお</t>
  </si>
  <si>
    <t>南部利直</t>
  </si>
  <si>
    <t>盛岡藩主。父・信直に盛岡城築城の総奉行を任され、家督を継ぐ。岩崎一揆を鎮圧したのち検地と家臣団の再編を進め、商人・職人を招いて盛岡城下を整備した。</t>
  </si>
  <si>
    <t>南部信直の子</t>
  </si>
  <si>
    <t>南部|政直</t>
  </si>
  <si>
    <t>なんぶ|まさなお</t>
  </si>
  <si>
    <t>南部政直</t>
  </si>
  <si>
    <t>盛岡藩主・南部利直の次男。北信愛の死後に二万石で花巻城主となった。家老らと城内外の開発を進め、二子城大手門を移築し城普請にも取り組んだが、若くして死去した。</t>
  </si>
  <si>
    <t>南部利直の子</t>
  </si>
  <si>
    <t>南部|重直</t>
  </si>
  <si>
    <t>なんぶ|しげなお</t>
  </si>
  <si>
    <t>南部重直</t>
  </si>
  <si>
    <t>盛岡藩3代藩主。盛岡城が治世に一応完成し、同城へ入って藩政の本拠とした。跡継ぎを定めず没したため、幕府裁定で盛岡八万石を重信、八戸二万石を直房が継いだ。</t>
  </si>
  <si>
    <t>石川|政信</t>
  </si>
  <si>
    <t>いしかわ|まさのぶ</t>
  </si>
  <si>
    <t>石川政信</t>
  </si>
  <si>
    <t>石川高信の子</t>
  </si>
  <si>
    <t>石亀|信房</t>
  </si>
  <si>
    <t>いしがめ|のぶふさ</t>
  </si>
  <si>
    <t>石亀信房</t>
  </si>
  <si>
    <t>南部氏一門。三戸郡石亀村と周辺を領し、石亀館を造営した。地名から石亀氏を称し、同氏の祖となった。</t>
  </si>
  <si>
    <t>石亀|政頼</t>
  </si>
  <si>
    <t>いしがめ|まさより</t>
  </si>
  <si>
    <t>石亀政頼</t>
  </si>
  <si>
    <t>石亀信房の子</t>
  </si>
  <si>
    <t>毛馬内|秀範</t>
  </si>
  <si>
    <t>けまない|ひでのり</t>
  </si>
  <si>
    <t>毛馬内秀範</t>
  </si>
  <si>
    <t>南部一門。南部政康の五男。三戸から毛馬内へ移され二千石を領した。南部晴政に従う一方、反南部派の在地侍を秋田側へ逃がし、田子信直の鎮圧を招いた。</t>
  </si>
  <si>
    <t>毛馬内|政次</t>
  </si>
  <si>
    <t>けまない|まさつぐ</t>
  </si>
  <si>
    <t>毛馬内政次</t>
  </si>
  <si>
    <t>毛馬内秀範の子</t>
  </si>
  <si>
    <t>南部|信義</t>
  </si>
  <si>
    <t>なんぶ|のぶよし</t>
  </si>
  <si>
    <t>南部信義</t>
  </si>
  <si>
    <t>北|致愛</t>
  </si>
  <si>
    <t>きた|むねちか</t>
  </si>
  <si>
    <t>北致愛</t>
  </si>
  <si>
    <t>北|信愛</t>
  </si>
  <si>
    <t>きた|のぶちか</t>
  </si>
  <si>
    <t>北信愛</t>
  </si>
  <si>
    <t>南部家臣。晴政没後の家督争いで信直を支持し、その相続を実現させた。豊臣政権との交渉にも奔走し、九戸政実の乱では利直と上洛して豊臣方へ援軍を求めた。</t>
  </si>
  <si>
    <t>北致愛の子</t>
  </si>
  <si>
    <t>北|愛一</t>
  </si>
  <si>
    <t>きた|ちかかず</t>
  </si>
  <si>
    <t>北愛一</t>
  </si>
  <si>
    <t>南部家臣。北信愛の長男。父とは別に寺田村を与えられ、寺田城主となった。北氏の支族として寺田に家を構えた。</t>
  </si>
  <si>
    <t>北信愛の子</t>
  </si>
  <si>
    <t>北|秀愛</t>
  </si>
  <si>
    <t>きた|ひでちか</t>
  </si>
  <si>
    <t>北秀愛</t>
  </si>
  <si>
    <t>南部家臣。奥州仕置後に和賀・稗貫八千石を領し、花巻郡代となった。鳥谷ヶ崎城を花巻城と改めて城内外を整え、四日町に市を開いた。</t>
  </si>
  <si>
    <t>南部|実長</t>
  </si>
  <si>
    <t>なんぶ|さねなが</t>
  </si>
  <si>
    <t>南部実長</t>
  </si>
  <si>
    <t>新田|清継</t>
  </si>
  <si>
    <t>にいだ|きよつぐ</t>
  </si>
  <si>
    <t>新田清継</t>
  </si>
  <si>
    <t>南部実長の子孫</t>
  </si>
  <si>
    <t>新田|盛政</t>
  </si>
  <si>
    <t>にいだ|もりまさ</t>
  </si>
  <si>
    <t>新田盛政</t>
  </si>
  <si>
    <t>新田清継の子</t>
  </si>
  <si>
    <t>新田|行政</t>
  </si>
  <si>
    <t>にいだ|ゆきまさ</t>
  </si>
  <si>
    <t>新田行政</t>
  </si>
  <si>
    <t>新田盛政の子</t>
  </si>
  <si>
    <t>新田|政盛</t>
  </si>
  <si>
    <t>にいだ|まさもり</t>
  </si>
  <si>
    <t>新田政盛</t>
  </si>
  <si>
    <t>根城南部氏一門。新田氏10代当主。根城南部氏の後見役を務め、櫛引氏との抗争や三戸南部氏の内紛で調停を求められた。南部信直から田名部の船舶・物資調達を託された。</t>
  </si>
  <si>
    <t>新田行政の子</t>
  </si>
  <si>
    <t>新田|政広</t>
  </si>
  <si>
    <t>にいだ|まさひろ</t>
  </si>
  <si>
    <t>新田政広</t>
  </si>
  <si>
    <t>根城南部氏一門。八戸直政没後は後室・清心尼を補佐。大坂冬の陣では中館政常とともに清心尼の名代として出陣した。嫡男・直義は清心尼の養子となり八戸氏の家督を継いだ。</t>
  </si>
  <si>
    <t>新田政盛の子</t>
  </si>
  <si>
    <t>八戸|政栄</t>
  </si>
  <si>
    <t>はちのへ|まさよし</t>
  </si>
  <si>
    <t>八戸政栄</t>
  </si>
  <si>
    <t>根城南部氏当主。南部信直に小田原参陣を勧め、嫡子を同行させて自身は領内を守備した。この選択により三戸南部氏に従属し、家中の安定を優先した。</t>
  </si>
  <si>
    <t>八戸|直栄</t>
  </si>
  <si>
    <t>はちのへ|なおひで</t>
  </si>
  <si>
    <t>八戸直栄</t>
  </si>
  <si>
    <t>八戸氏当主。根城主。八戸政栄の嫡子。南部信直の娘・千代子を妻とした。父の名代として信直の小田原参陣に同行し、豊臣秀吉に拝謁した。晩年は病を得た。</t>
  </si>
  <si>
    <t>八戸政栄の子</t>
  </si>
  <si>
    <t>八戸|直政</t>
  </si>
  <si>
    <t>はちのへ|なおまさ</t>
  </si>
  <si>
    <t>八戸直政</t>
  </si>
  <si>
    <t>根城南部氏当主。兄・直栄の死後、末期養子として家督を継ぎ家老となった。秀忠に謁見し、越後高田城普請では大奉行として工事を指揮した。</t>
  </si>
  <si>
    <t>七戸|朝清</t>
  </si>
  <si>
    <t>しちのへ|ともきよ</t>
  </si>
  <si>
    <t>七戸朝清</t>
  </si>
  <si>
    <t>七戸|直国</t>
  </si>
  <si>
    <t>しちのへ|なおくに</t>
  </si>
  <si>
    <t>七戸直国</t>
  </si>
  <si>
    <t>七戸朝清の子孫</t>
  </si>
  <si>
    <t>七戸|家国</t>
  </si>
  <si>
    <t>しちのへ|いえくに</t>
  </si>
  <si>
    <t>七戸家国</t>
  </si>
  <si>
    <t>南部氏国衆。七戸城主。九戸政実・櫛引清長らと結び、三戸城への出仕を拒んで反旗を翻した。九戸城に籠城したが降伏し、政実らと三迫で処刑され七戸南部家は断絶した。</t>
  </si>
  <si>
    <t>七戸直国の子</t>
  </si>
  <si>
    <t>南部|行連</t>
  </si>
  <si>
    <t>なんぶ|ゆきつら</t>
  </si>
  <si>
    <t>南部行連</t>
  </si>
  <si>
    <t>九戸|信実</t>
  </si>
  <si>
    <t>くのへ|のぶざね</t>
  </si>
  <si>
    <t>九戸信実</t>
  </si>
  <si>
    <t>南部行連の子孫</t>
  </si>
  <si>
    <t>九戸|信仲</t>
  </si>
  <si>
    <t>くのへ|のぶなか</t>
  </si>
  <si>
    <t>九戸信仲</t>
  </si>
  <si>
    <t>九戸氏当主。南部一族。九戸村を本拠とし、加賀から来た僧・恵善を招いて長興寺を開き、一族の菩提寺とした。</t>
  </si>
  <si>
    <t>九戸信実の子</t>
  </si>
  <si>
    <t>九戸|政実</t>
  </si>
  <si>
    <t>くのへ|まさざね</t>
  </si>
  <si>
    <t>九戸政実</t>
  </si>
  <si>
    <t>南部氏一門。九戸城主。南部家督を巡って信直と対立し、奥州仕置後に挙兵。六万余の再仕置軍を五千の兵で迎え撃ち、助命を条件に開城したが謀略で処刑された。</t>
  </si>
  <si>
    <t>九戸信仲の子</t>
  </si>
  <si>
    <t>九戸|実親</t>
  </si>
  <si>
    <t>くのへ|さねちか</t>
  </si>
  <si>
    <t>九戸実親</t>
  </si>
  <si>
    <t>九戸氏一門。九戸政実の弟。南部晴政の次女を妻とし、晴継の死後の家督争いでは後継候補に推された。信直の継承後、兄の政実は反発して兵を挙げ、家中の抗争が深まった。</t>
  </si>
  <si>
    <t>中野|康実</t>
  </si>
  <si>
    <t>なかの|やすざね</t>
  </si>
  <si>
    <t>中野康実</t>
  </si>
  <si>
    <t>南部家臣。九戸政実の弟。斯波氏の娘婿となるが詮直と不和になり南部信直へ帰参した。斯波攻略の先鋒として高水寺城陥落に功を挙げ、片寄三千石と郡山城代を与えられた。</t>
  </si>
  <si>
    <t>九戸信仲の子。南部→高水寺斯波→南部</t>
  </si>
  <si>
    <t>中野|康仲</t>
  </si>
  <si>
    <t>なかの|やすなか</t>
  </si>
  <si>
    <t>中野康仲</t>
  </si>
  <si>
    <t>南部氏家臣。中野康実の長男。父の没後、弟・直正が家督を継ぎ、自身は五百石を分与されて別家を立てた。</t>
  </si>
  <si>
    <t>中野康実の子</t>
  </si>
  <si>
    <t>石亀|政明</t>
  </si>
  <si>
    <t>いしがめ|まさあき</t>
  </si>
  <si>
    <t>石亀政明</t>
  </si>
  <si>
    <t>泉山|古康</t>
  </si>
  <si>
    <t>いずみやま|ふるやす</t>
  </si>
  <si>
    <t>泉山古康</t>
  </si>
  <si>
    <t>南部家臣。泉山館主。石亀政明の次男で康朝の跡を継ぎ、母方の泉山姓を称した。信直から当麻村百石を与えられ、信直没後は慈照院に付され伏見へ随従した。</t>
  </si>
  <si>
    <t>石亀政明の子</t>
  </si>
  <si>
    <t>泉山|政義</t>
  </si>
  <si>
    <t>いずみやま|まさよし</t>
  </si>
  <si>
    <t>泉山政義</t>
  </si>
  <si>
    <t>南部家臣。古康の嫡子。利直の代に家督を継ぎ、命により石亀氏へ復した。稗貫郡小山田村で二百石を与えられ、同地を領した。</t>
  </si>
  <si>
    <t>泉山古康の子</t>
  </si>
  <si>
    <t>今渕|政明</t>
  </si>
  <si>
    <t>いまぶち|まさあき</t>
  </si>
  <si>
    <t>今渕政明</t>
  </si>
  <si>
    <t>南部家臣。佐々木氏の出。はじめ外ヶ浜半九郎を称し、信直から津軽郡外ヶ浜村、のちに今渕村を与えられた。今渕氏を称し、大浦為信の乱で三戸へ移った。</t>
  </si>
  <si>
    <t>今渕|政慶</t>
  </si>
  <si>
    <t>いまぶち|まさよし</t>
  </si>
  <si>
    <t>今渕政慶</t>
  </si>
  <si>
    <t>南部家臣。今渕政明の子。父の跡を継ぎ、南部利直から別村三百石を与えられた。和賀一揆では利直に従って岩崎城攻めに参加し、寄手の一員として戦って討死した。</t>
  </si>
  <si>
    <t>今渕政明の子</t>
  </si>
  <si>
    <t>櫛引|弥六郎</t>
  </si>
  <si>
    <t>くしびき|やろくろう</t>
  </si>
  <si>
    <t>櫛引弥六郎</t>
  </si>
  <si>
    <t>櫛引|清長</t>
  </si>
  <si>
    <t>くしびき|きよなが</t>
  </si>
  <si>
    <t>櫛引清長</t>
  </si>
  <si>
    <t>南部氏国衆。櫛引城主。九戸政実と結び、津軽為信討伐への出兵を拒んだ。九戸政実の乱では七戸家国らと挙兵し、苫米地館を夜襲。九戸城に籠城後、降伏し政実と斬首された。</t>
  </si>
  <si>
    <t>櫛引弥六郎の子</t>
  </si>
  <si>
    <t>櫛引|興繁</t>
  </si>
  <si>
    <t>くしびき|おきしげ</t>
  </si>
  <si>
    <t>櫛引興繁</t>
  </si>
  <si>
    <t>南部氏国衆。櫛引清長の子。父とともに九戸政実方へ加わり、九戸政実の乱で豊臣軍と戦った。九戸城落城後に捕らえられ、父や政実らとともに処刑された。</t>
  </si>
  <si>
    <t>櫛引清長の子</t>
  </si>
  <si>
    <t>櫛引|清政</t>
  </si>
  <si>
    <t>くしびき|きよまさ</t>
  </si>
  <si>
    <t>櫛引清政</t>
  </si>
  <si>
    <t>南部家臣。櫛引氏一門。九戸政実の乱で政実方に属し、一戸・苫米地・伝法寺の諸城を襲撃した。九戸城では揚手守備の大将として豊臣方を迎え撃ち、奮戦の末に討死した。</t>
  </si>
  <si>
    <t>櫛引|清次</t>
  </si>
  <si>
    <t>くしびき|きよつぐ</t>
  </si>
  <si>
    <t>櫛引清次</t>
  </si>
  <si>
    <t>櫛引清政の子</t>
  </si>
  <si>
    <t>櫛引|政次</t>
  </si>
  <si>
    <t>くしびき|まさつぐ</t>
  </si>
  <si>
    <t>櫛引政次</t>
  </si>
  <si>
    <t>櫛引清次の子</t>
  </si>
  <si>
    <t>桜庭|光康</t>
  </si>
  <si>
    <t>さくらば|みつやす</t>
  </si>
  <si>
    <t>桜庭光康</t>
  </si>
  <si>
    <t>南部家臣。信直の側近。閉伊方面へ派遣され、野田氏を介して工作し南部氏の勢力を広げた。閉伊郡仙徳を知行し、長根寺・善徳寺を建立した。</t>
  </si>
  <si>
    <t>桜庭|直綱</t>
  </si>
  <si>
    <t>さくらば|なおつな</t>
  </si>
  <si>
    <t>桜庭直綱</t>
  </si>
  <si>
    <t>南部家臣。元服時に信直から「直」の一字を与えられた。九戸・最上・岩崎・大坂の陣で先鋒を務め、秀吉の名護屋出陣では国元の留守居を任された。</t>
  </si>
  <si>
    <t>桜庭光康の子</t>
  </si>
  <si>
    <t>北|信景</t>
  </si>
  <si>
    <t>きた|のぶかげ</t>
  </si>
  <si>
    <t>北信景</t>
  </si>
  <si>
    <t>南部家臣。北信愛の養子。鹿角の白根・西道金山奉行として金山開発と上方交易を担い、和賀一揆で軍功を挙げた。のちに大坂城へ入り、夏の陣で豊臣方として戦死した。</t>
  </si>
  <si>
    <t>桜庭光康の子、北信愛の養子。南部→津軽</t>
  </si>
  <si>
    <t>千徳|某</t>
  </si>
  <si>
    <t>せんとく|なにがし</t>
  </si>
  <si>
    <t>千徳某</t>
  </si>
  <si>
    <t>千徳氏連結用</t>
  </si>
  <si>
    <t>千徳|政朝</t>
  </si>
  <si>
    <t>せんとく|まさとも</t>
  </si>
  <si>
    <t>千徳政朝</t>
  </si>
  <si>
    <t>千徳某の子孫</t>
  </si>
  <si>
    <t>千徳|政武</t>
  </si>
  <si>
    <t>せんとく|まさたけ</t>
  </si>
  <si>
    <t>千徳政武</t>
  </si>
  <si>
    <t>南部家臣。田舎館城主。田舎館千徳氏五代当主。宗家が大浦為信と結ぶ一方、南部氏への忠義を貫いた。為信・宗家の軍に城を攻められ、家臣とともに抗戦して討死した。</t>
  </si>
  <si>
    <t>千徳政朝の子</t>
  </si>
  <si>
    <t>中館|義成</t>
  </si>
  <si>
    <t>なかやかた|よしなり</t>
  </si>
  <si>
    <t>中館義成</t>
  </si>
  <si>
    <t>八戸氏家中。義継没後の家督評議に加わり、田中宗祐が八戸城を奪おうとすると、自ら槍を取って阻もうとした。</t>
  </si>
  <si>
    <t>中館|政常</t>
  </si>
  <si>
    <t>なかやかた|まさつね</t>
  </si>
  <si>
    <t>中館政常</t>
  </si>
  <si>
    <t>根城南部氏家中。八戸直政没後に家督を継いだ清心尼の軍役を代行した。大坂冬の陣では新田政広とともに清心尼の名代として手勢を率い従軍した。</t>
  </si>
  <si>
    <t>中館義成の子</t>
  </si>
  <si>
    <t>大浦|光信</t>
  </si>
  <si>
    <t>おおうら|みつのぶ</t>
  </si>
  <si>
    <t>大浦光信</t>
  </si>
  <si>
    <t>大浦|政信</t>
  </si>
  <si>
    <t>おおうら|まさのぶ</t>
  </si>
  <si>
    <t>大浦政信</t>
  </si>
  <si>
    <t>大浦氏当主。大浦城主。和徳城を攻めたが、城主・小山内満春の軍勢に三味線河原で迎撃され、討死した。</t>
  </si>
  <si>
    <t>大浦光信の子、大浦盛信の娘婿</t>
  </si>
  <si>
    <t>大浦|為則</t>
  </si>
  <si>
    <t>おおうら|ためのり</t>
  </si>
  <si>
    <t>大浦為則</t>
  </si>
  <si>
    <t>大浦氏当主。大浦城主。政信の後を継ぎ、津軽進出の拠点となる大浦城を治めた。のちに津軽為信を婿養子に迎えて後継者とし、大浦氏の家督と本拠を託した。</t>
  </si>
  <si>
    <t>大浦政信の子</t>
  </si>
  <si>
    <t>大浦|守信</t>
  </si>
  <si>
    <t>おおうら|もりのぶ</t>
  </si>
  <si>
    <t>大浦守信</t>
  </si>
  <si>
    <t>大浦氏一門。政信の次男。種里・赤石を領した。病身の兄・為則の名代として南部への援軍に出陣し、敵陣を破って戦った末に討死した。</t>
  </si>
  <si>
    <t>大浦|為信</t>
  </si>
  <si>
    <t>おおうら|ためのぶ</t>
  </si>
  <si>
    <t>大浦為信</t>
  </si>
  <si>
    <t>1590:津軽|0:つがる|0</t>
  </si>
  <si>
    <t>大浦氏当主。南部氏から自立して石川城・大光寺城・浅瀬石城を攻略し、秀吉から津軽領有を認められる。堀越城を大改修して本拠を移し、家臣・寺社・商家も集住させた。</t>
  </si>
  <si>
    <t>大浦守信の子。別名：津軽為信</t>
  </si>
  <si>
    <t>大浦|信建</t>
  </si>
  <si>
    <t>おおうら|のぶたけ</t>
  </si>
  <si>
    <t>大浦信建</t>
  </si>
  <si>
    <t>津軽為信の長男。秀吉に仕え、父の不在時には代理を務めた。公家・西洞院時慶らと交流し、遠寺内観音堂に「津軽総領主」と刻んだ鰐口を奉納したが、家督を継がずに没した。</t>
  </si>
  <si>
    <t>大浦為信の子</t>
  </si>
  <si>
    <t>大浦|信枚</t>
  </si>
  <si>
    <t>おおうら|のぶひら</t>
  </si>
  <si>
    <t>大浦信枚</t>
  </si>
  <si>
    <t>津軽氏当主。高岡城を築き堀越から家臣・寺社を移して弘前城下を形成。幕府に江戸への廻船を認められると、家臣に命じて港町青森を建設し、年貢免除などで移住を促した。</t>
  </si>
  <si>
    <t>大浦|建広</t>
  </si>
  <si>
    <t>おおうら|たけひろ</t>
  </si>
  <si>
    <t>大浦建広</t>
  </si>
  <si>
    <t>津軽為信家臣。後北条氏に仕えた医師。小田原征伐後に津軽氏へ仕え、為信の娘婿となり大光寺城主となった。家督争いで追放後、本多正信の病を治して幕府医官となった。</t>
  </si>
  <si>
    <t>大浦為信の養子。津軽→徳川</t>
  </si>
  <si>
    <t>大浦|盛信</t>
  </si>
  <si>
    <t>大浦盛信</t>
  </si>
  <si>
    <t>大浦城主。光信が築いた大浦城に置かれて大浦氏を称し、のちに家督を継いだ。種里に光信の菩提寺・長勝寺を創建し、大浦を本拠とする一族の基盤を築いた。</t>
  </si>
  <si>
    <t>大浦光信の養子</t>
  </si>
  <si>
    <t>板垣|将兼</t>
  </si>
  <si>
    <t>いたがき|まさかね</t>
  </si>
  <si>
    <t>板垣将兼</t>
  </si>
  <si>
    <t>津軽家臣。もとは南部配下の杉館主。為信の石川城攻めで加担し、戦功により石川城守将となった。関ヶ原合戦の際、尾崎喜蔵・多田玄蕃と反乱し、堀越城本丸に籠城した。</t>
  </si>
  <si>
    <t>津軽→関ヶ原で突如謀反し石田三成につく</t>
  </si>
  <si>
    <t>小笠原|信浄</t>
  </si>
  <si>
    <t>おがさわら|のぶきよ</t>
  </si>
  <si>
    <t>小笠原信浄</t>
  </si>
  <si>
    <t>1592:木庭袋|0:きばくら|0</t>
  </si>
  <si>
    <t>大浦家臣。和徳の戦いで一陣、大光寺の戦いで二陣を務め、田舎館・油川の戦いでは先陣を担った。津軽家三老の一人となった。</t>
  </si>
  <si>
    <t>兼平|綱則</t>
  </si>
  <si>
    <t>かねひら|つなのり</t>
  </si>
  <si>
    <t>兼平綱則</t>
  </si>
  <si>
    <t>津軽家臣。津軽四天王の一人。為信の津軽統一と独立を支え、南部高信との戦いや大光寺城攻めに従軍した。文禄の役では肥前名護屋の豊臣秀吉の陣へ使者として赴いた。</t>
  </si>
  <si>
    <t>北畠|昌教</t>
  </si>
  <si>
    <t>きたばたけ|まさのり</t>
  </si>
  <si>
    <t>北畠昌教</t>
  </si>
  <si>
    <t>伊勢北畠氏の一族。織田氏による北畠家滅亡後、井上専正の保護を受けて出羽鹿角の大湯折戸に移り、折戸氏を称した。</t>
  </si>
  <si>
    <t>千徳|政吉</t>
  </si>
  <si>
    <t>せんとく|まさよし</t>
  </si>
  <si>
    <t>千徳政吉</t>
  </si>
  <si>
    <t>千徳|政氏</t>
  </si>
  <si>
    <t>せんとく|まさうじ</t>
  </si>
  <si>
    <t>千徳政氏</t>
  </si>
  <si>
    <t>千徳政吉の子</t>
  </si>
  <si>
    <t>千徳|政康</t>
  </si>
  <si>
    <t>せんとく|まさやす</t>
  </si>
  <si>
    <t>千徳政康</t>
  </si>
  <si>
    <t>浅瀬石城主。千徳政氏の子。父の跡を継いだ。父の代に盟約を結んだ大浦為信と対立し、津軽勢の攻撃を受ける。防戦したが支えきれず自害し、浅瀬石城は落城した。</t>
  </si>
  <si>
    <t>千徳政氏の子</t>
  </si>
  <si>
    <t>乳井|建清</t>
  </si>
  <si>
    <t>にゅうい|たけきよ</t>
  </si>
  <si>
    <t>乳井建清</t>
  </si>
  <si>
    <t>津軽国衆。乳井福王寺玄蕃の子。父が瀧本重行に謀殺されると大浦為信に属した。高畑城・大光寺城攻略に加わり、大光寺城攻略後は同城代を務めた。</t>
  </si>
  <si>
    <t>服部|康成</t>
  </si>
  <si>
    <t>はっとり|やすなり</t>
  </si>
  <si>
    <t>服部康成</t>
  </si>
  <si>
    <t>津軽家臣。幕命で信枚の後見・付家老となり、のちに筆頭家老へ進んだ。家中の対立では調停にあたり、信枚のもとで藩政を処理した。</t>
  </si>
  <si>
    <t>森岡|信元</t>
  </si>
  <si>
    <t>もりおか|のぶもと</t>
  </si>
  <si>
    <t>森岡信元</t>
  </si>
  <si>
    <t>津軽家臣。小沢館主。為信の浪岡城攻めでは兼平綱則と六百余を率い、赤茶村口から進撃した。小沢館で三千五石を領する重臣として、為信の津軽統一を軍事面から支えた。</t>
  </si>
  <si>
    <t>二階堂|晴行</t>
  </si>
  <si>
    <t>にかいどう|はるゆき</t>
  </si>
  <si>
    <t>二階堂晴行</t>
  </si>
  <si>
    <t>須賀川二階堂氏当主。須賀川城主。足利義晴から偏諱を受け晴行と名乗る。伊達氏と結んで白河結城氏と戦い、領地を得た。嫡男・照行に伊達氏の娘を迎え関係を強めた。</t>
  </si>
  <si>
    <t>二階堂|輝行</t>
  </si>
  <si>
    <t>にかいどう|てるゆき</t>
  </si>
  <si>
    <t>二階堂輝行</t>
  </si>
  <si>
    <t>二階堂氏当主。須賀川城主。岩瀬郡を治め、田村氏と勢力を争った。田村隆顕に今泉城を奪われた後も抗争を続けたが、奪還できないまま没し、養嗣子・盛義が家を継いだ。</t>
  </si>
  <si>
    <t>二階堂晴行の子</t>
  </si>
  <si>
    <t>二階堂|盛義</t>
  </si>
  <si>
    <t>にかいどう|もりよし</t>
  </si>
  <si>
    <t>二階堂盛義</t>
  </si>
  <si>
    <t>陸奥国衆。須賀川城主。蘆名盛氏と和睦し、盛隆を人質として会津へ送った。盛隆が蘆名家を継ぐと両家の結びつきが強まり、二階堂氏の勢力は田村・安積へ広がった。</t>
  </si>
  <si>
    <t>二階堂輝行の子</t>
  </si>
  <si>
    <t>二階堂|行親</t>
  </si>
  <si>
    <t>にかいどう|ゆきちか</t>
  </si>
  <si>
    <t>二階堂行親</t>
  </si>
  <si>
    <t>二階堂盛義の次男</t>
  </si>
  <si>
    <t>徳善院|法印</t>
  </si>
  <si>
    <t>とくぜんいん|ほういん</t>
  </si>
  <si>
    <t>徳善院法印</t>
  </si>
  <si>
    <t>daimyo:二階堂|行栄:にかいどう|ゆきひで</t>
  </si>
  <si>
    <t>二階堂盛義の子。須賀川城落城後に守屋村へ逃れ、京都の聖護院で修験者となった。帰郷後は聖護院末の徳善院を拠点に活動した。</t>
  </si>
  <si>
    <t>二階堂盛義の三男。別名：二階堂行栄</t>
  </si>
  <si>
    <t>二階堂|義信</t>
  </si>
  <si>
    <t>にかいどう|よしのぶ</t>
  </si>
  <si>
    <t>二階堂義信</t>
  </si>
  <si>
    <t>二階堂一門。横田城主。伊達政宗の須賀川攻略に際して二階堂方として抗戦したが敗れ、横田城を退去した。</t>
  </si>
  <si>
    <t>二階堂輝行の次男</t>
  </si>
  <si>
    <t>遠藤|盛胤</t>
  </si>
  <si>
    <t>えんどう|もりたね</t>
  </si>
  <si>
    <t>遠藤盛胤</t>
  </si>
  <si>
    <t>須田|盛秀</t>
  </si>
  <si>
    <t>すだ|もりひで</t>
  </si>
  <si>
    <t>須田盛秀</t>
  </si>
  <si>
    <t>二階堂家臣。和田城主。須賀川城攻防で伊達軍に抗戦し、落城後は佐竹義宣を頼る。のちに秋田移封へ従って横手城代となり、茂木百騎を率いて佐竹氏の支城を守った。</t>
  </si>
  <si>
    <t>二階堂→阿南姫→佐竹義宣</t>
  </si>
  <si>
    <t>浜尾|行泰</t>
  </si>
  <si>
    <t>はまお|ゆきやす</t>
  </si>
  <si>
    <t>浜尾行泰</t>
  </si>
  <si>
    <t>二階堂家臣。新田館主。のちに今泉城主。須賀川城攻めでは一族の盛泰・宗泰とともに伊達政宗へ内応し、先陣を務めた。落城後は伊達家臣となり、政宗に従って旧領を離れた。</t>
  </si>
  <si>
    <t>二階堂→1589～伊達</t>
  </si>
  <si>
    <t>浜尾|盛泰</t>
  </si>
  <si>
    <t>はまお|もりやす</t>
  </si>
  <si>
    <t>浜尾盛泰</t>
  </si>
  <si>
    <t>二階堂家臣。今泉城主。須賀川攻めで伊達方へ内応し、今泉城を攻撃拠点とした。二階堂氏滅亡後は伊達家に仕え、旧領畠田半分を安堵され鏡沼も替地として得た。</t>
  </si>
  <si>
    <t>浜尾行泰の子。二階堂→1589～伊達</t>
  </si>
  <si>
    <t>川島|宗泰</t>
  </si>
  <si>
    <t>かわしま|むねやす</t>
  </si>
  <si>
    <t>川島宗泰</t>
  </si>
  <si>
    <t>二階堂家臣。旧姓浜尾。主家滅亡後は伊達政宗に仕え、川島氏を称した。紺母衣十騎の一人。仙台築城では総奉行を務め、城下の屋敷割を担当した。</t>
  </si>
  <si>
    <t>保土原|行藤</t>
  </si>
  <si>
    <t>ほどはら|ぎょうとう</t>
  </si>
  <si>
    <t>保土原行藤</t>
  </si>
  <si>
    <t>二階堂家臣。須賀川城攻めで伊達政宗に忠節を尽くし、落城後は伊達氏に仕えた。戦功を賞され、久来石・矢田野などを安堵された。</t>
  </si>
  <si>
    <t>矢田野|義正</t>
  </si>
  <si>
    <t>やだの|よしまさ</t>
  </si>
  <si>
    <t>矢田野義正</t>
  </si>
  <si>
    <t>二階堂家臣。伊達政宗の小田原参陣に随従したが、政宗が豊臣秀吉から問責される中で離脱し、佐竹陣へ逃れた。</t>
  </si>
  <si>
    <t>二本松|政国</t>
  </si>
  <si>
    <t>にほんまつ|まさくに</t>
  </si>
  <si>
    <t>二本松政国</t>
  </si>
  <si>
    <t>二本松|村国</t>
  </si>
  <si>
    <t>にほんまつ|むらくに</t>
  </si>
  <si>
    <t>二本松村国</t>
  </si>
  <si>
    <t>二本松畠山氏当主。畠山政国の子。父の跡を継いで二本松城主となった。のちに子の家泰が家督を継いだ。</t>
  </si>
  <si>
    <t>二本松政国の子</t>
  </si>
  <si>
    <t>二本松|家泰</t>
  </si>
  <si>
    <t>にほんまつ|いえやす</t>
  </si>
  <si>
    <t>二本松家泰</t>
  </si>
  <si>
    <t>二本松氏当主。二本松城主。天文の乱で伊達稙宗方に属し、稙宗を八丁目城へ迎えた。家中が両派に割れる中で戦ったが、乱の終結を待たず早世し、弟・義氏が家督を継いだ。</t>
  </si>
  <si>
    <t>二本松村国の子</t>
  </si>
  <si>
    <t>二本松|義氏</t>
  </si>
  <si>
    <t>にほんまつ|よしうじ</t>
  </si>
  <si>
    <t>二本松義氏</t>
  </si>
  <si>
    <t>二本松氏当主。二本松城主。天文の乱で伊達稙宗方につき、田村隆顕らの助力で家中の晴宗派を追放した。庶流・本宮宗頼が晴宗方につくと本宮城を攻め、岩城へ退かせた。</t>
  </si>
  <si>
    <t>二本松村国の子、二本松家泰の養子</t>
  </si>
  <si>
    <t>高玉|常頼</t>
  </si>
  <si>
    <t>たかだま|つねより</t>
  </si>
  <si>
    <t>高玉常頼</t>
  </si>
  <si>
    <t>二本松家臣。高玉城主。主家衰退後は蘆名氏に属して伊達政宗に抗し、片平・安子島勢と戦った。玉井城を攻略したのちに政宗軍の攻撃を受け、高玉城で城兵とともに討死した。</t>
  </si>
  <si>
    <t>二本松義国の子、高玉頼継の養子。別名：二本松常頼。二本松→伊達→蘆名</t>
  </si>
  <si>
    <t>新城|村尚</t>
  </si>
  <si>
    <t>あらき|むらひさ</t>
  </si>
  <si>
    <t>新城村尚</t>
  </si>
  <si>
    <t>二本松一門。二本松政国の子。新城氏重の養子となって新城氏を継ぎ、椚山城主となった。子・尚国が二本松宗家を継ぐと、尚国の後見を務めた。</t>
  </si>
  <si>
    <t>二本松|義国</t>
  </si>
  <si>
    <t>にほんまつ|よしくに</t>
  </si>
  <si>
    <t>二本松義国</t>
  </si>
  <si>
    <t>二本松氏当主。二本松城主。二本松義氏の養子。畠山氏十代当主を継いだ。相阿智達上人を開山として香泉寺を開基し、病没すると遺言により同寺へ葬られた。</t>
  </si>
  <si>
    <t>新城村尚の子、二本松義氏の養子</t>
  </si>
  <si>
    <t>二本松|義継</t>
  </si>
  <si>
    <t>にほんまつ|よしつぐ</t>
  </si>
  <si>
    <t>二本松義継</t>
  </si>
  <si>
    <t>二本松氏当主。二本松城主。蘆名氏と結び伊達政宗に抗したが降伏を迫られた。宮森城で輝宗を拉致して二本松へ退こうとし、追撃した政宗軍との戦いで輝宗とともに戦死した。</t>
  </si>
  <si>
    <t>二本松義国の子</t>
  </si>
  <si>
    <t>二本松|義綱</t>
  </si>
  <si>
    <t>にほんまつ|よしつな</t>
  </si>
  <si>
    <t>二本松義綱</t>
  </si>
  <si>
    <t>二本松氏当主。義継の子。父・義継の死後に家督を継ぎ、二本松城に籠城して伊達政宗に抗戦した。開城後は蘆名盛重を頼り、後に常陸で殺された。</t>
  </si>
  <si>
    <t>二本松義継の子。二本松→蘆名</t>
  </si>
  <si>
    <t>二本松|義孝</t>
  </si>
  <si>
    <t>にほんまつ|よしたか</t>
  </si>
  <si>
    <t>二本松義孝</t>
  </si>
  <si>
    <t>二本松義継の子</t>
  </si>
  <si>
    <t>新城|直継</t>
  </si>
  <si>
    <t>あらき|なおつぐ</t>
  </si>
  <si>
    <t>新城直継</t>
  </si>
  <si>
    <t>新城村尚の子</t>
  </si>
  <si>
    <t>新城|盛継</t>
  </si>
  <si>
    <t>あらき|もりつぐ</t>
  </si>
  <si>
    <t>新城盛継</t>
  </si>
  <si>
    <t>二本松氏一門。新城直継の子。畠山義継の死後、幼主・国王丸を擁して二本松城籠城を指揮し、伊達政宗に抗戦した。和議で開城すると国王丸らと会津へ退いた。</t>
  </si>
  <si>
    <t>新城直継の子</t>
  </si>
  <si>
    <t>安子島|祐高</t>
  </si>
  <si>
    <t>あこがしま|すけたか</t>
  </si>
  <si>
    <t>安子島祐高</t>
  </si>
  <si>
    <t>蘆名家臣。安子島城主。伊達政宗の会津侵攻で居城を攻められ、町構や曲輪を破られた。城を明け渡す代わりに家臣の助命を願い出て許され、猪苗代へ退いた。</t>
  </si>
  <si>
    <t>二本松→伊達→蘆名</t>
  </si>
  <si>
    <t>荒井|政頼</t>
  </si>
  <si>
    <t>あらき|まさより</t>
  </si>
  <si>
    <t>荒井政頼</t>
  </si>
  <si>
    <t>小国|義操</t>
  </si>
  <si>
    <t>おぐに|よしもち</t>
  </si>
  <si>
    <t>小国義操</t>
  </si>
  <si>
    <t>二本松→浪人</t>
  </si>
  <si>
    <t>小田辺|勝成</t>
  </si>
  <si>
    <t>こたべ|かつなり</t>
  </si>
  <si>
    <t>小田辺勝成</t>
  </si>
  <si>
    <t>二本松畠山家臣。主家滅亡後に伊達政宗へ仕えた。騎馬戦に長じ「乗込大学」と呼ばれた。仙台城下の御小人騒動では覚範寺で徒党と激しく戦い、頭部と肘に傷を負った。</t>
  </si>
  <si>
    <t>二本松→1598伊達</t>
  </si>
  <si>
    <t>高玉|村継</t>
  </si>
  <si>
    <t>たかだま|むらつぐ</t>
  </si>
  <si>
    <t>高玉村継</t>
  </si>
  <si>
    <t>高玉|頼継</t>
  </si>
  <si>
    <t>たかだま|よりつぐ</t>
  </si>
  <si>
    <t>高玉頼継</t>
  </si>
  <si>
    <t>高玉村継の子</t>
  </si>
  <si>
    <t>本宮|宗頼</t>
  </si>
  <si>
    <t>もとみや|むねより</t>
  </si>
  <si>
    <t>本宮宗頼</t>
  </si>
  <si>
    <t>二本松畠山氏一族。陸奥本宮城主。天文の乱で宗家と袂を分かち伊達晴宗方に属した。二本松勢に本宮城を攻められると城を捨て、岩城氏のもとへ逃れた。</t>
  </si>
  <si>
    <t>本宮|直頼</t>
  </si>
  <si>
    <t>もとみや|なおより</t>
  </si>
  <si>
    <t>本宮直頼</t>
  </si>
  <si>
    <t>本宮宗頼の子。二本松→岩城</t>
  </si>
  <si>
    <t>遊佐|重定</t>
  </si>
  <si>
    <t>ゆざ|しげさだ</t>
  </si>
  <si>
    <t>遊佐重定</t>
  </si>
  <si>
    <t>遊佐|重勝</t>
  </si>
  <si>
    <t>ゆざ|しげかつ</t>
  </si>
  <si>
    <t>遊佐重勝</t>
  </si>
  <si>
    <t>二本松家臣。遊佐重定の次男。伊達政宗に内通し、三ノ輪玄蕃らと伊達勢を三ノ輪屋敷へ引き入れた。</t>
  </si>
  <si>
    <t>遊佐重定の子。二本松→伊達</t>
  </si>
  <si>
    <t>遊佐|常高</t>
  </si>
  <si>
    <t>ゆざ|つねたか</t>
  </si>
  <si>
    <t>遊佐常高</t>
  </si>
  <si>
    <t>遊佐重勝の子。二本松→伊達→伊達成実に従い浪人</t>
  </si>
  <si>
    <t>畠山|基国</t>
  </si>
  <si>
    <t>はたけやま|もとくに</t>
  </si>
  <si>
    <t>畠山基国</t>
  </si>
  <si>
    <t>畠山|満家</t>
  </si>
  <si>
    <t>はたけやま|みついえ</t>
  </si>
  <si>
    <t>畠山満家</t>
  </si>
  <si>
    <t>畠山基国の子</t>
  </si>
  <si>
    <t>畠山|持国</t>
  </si>
  <si>
    <t>はたけやま|もちくに</t>
  </si>
  <si>
    <t>畠山持国</t>
  </si>
  <si>
    <t>畠山満家の子</t>
  </si>
  <si>
    <t>畠山|義尭</t>
  </si>
  <si>
    <t>はたけやま|よしたか</t>
  </si>
  <si>
    <t>畠山義尭</t>
  </si>
  <si>
    <t>畠山持国の子孫。別名：畠山義堯</t>
  </si>
  <si>
    <t>畠山|在氏</t>
  </si>
  <si>
    <t>はたけやま|ありうじ</t>
  </si>
  <si>
    <t>畠山在氏</t>
  </si>
  <si>
    <t>河内畠山氏。木沢長政に擁立されて河内守護となり、飯盛城に置かれた。長政が信貴山城へ移ると飯盛城は守護の屋形となった。長政敗死後、飯盛城も翌年に落城した。</t>
  </si>
  <si>
    <t>畠山義尭の子</t>
  </si>
  <si>
    <t>畠山|尚誠</t>
  </si>
  <si>
    <t>はたけやま|ひさまさ</t>
  </si>
  <si>
    <t>畠山尚誠</t>
  </si>
  <si>
    <t>河内畠山氏一門。在氏の嫡子。観心寺の寺領を安堵し、寄進も行うなど、錦部郡で守護権限を行使した。</t>
  </si>
  <si>
    <t>畠山在氏の子</t>
  </si>
  <si>
    <t>畠山|持富</t>
  </si>
  <si>
    <t>はたけやま|もちとみ</t>
  </si>
  <si>
    <t>畠山持富</t>
  </si>
  <si>
    <t>畠山|政長</t>
  </si>
  <si>
    <t>はたけやま|まさなが</t>
  </si>
  <si>
    <t>畠山政長</t>
  </si>
  <si>
    <t>畠山持富の子</t>
  </si>
  <si>
    <t>畠山|尚順</t>
  </si>
  <si>
    <t>はたけやま|ひさのぶ</t>
  </si>
  <si>
    <t>畠山尚順</t>
  </si>
  <si>
    <t>畠山政長の子</t>
  </si>
  <si>
    <t>畠山|稙長</t>
  </si>
  <si>
    <t>はたけやま|たねなが</t>
  </si>
  <si>
    <t>畠山稙長</t>
  </si>
  <si>
    <t>河内・紀伊・越中守護である尾州畠山氏の３代当主。畠山尚順の子。高屋城を巡る抗争を制し遊佐長教と結んで勢力を拡大。河内に地歩を固めて復権を果たした。</t>
  </si>
  <si>
    <t>畠山尚順の子</t>
  </si>
  <si>
    <t>畠山|政国</t>
  </si>
  <si>
    <t>はたけやま|まさくに</t>
  </si>
  <si>
    <t>畠山政国</t>
  </si>
  <si>
    <t>尾州畠山氏４代当主。畠山尚順の子。遊佐長教と共に細川氏綱を支援し「江口の戦い」で細川晴元勢を破る。実権を握った長教との関係が悪化し、出家して紀伊に遁世した。</t>
  </si>
  <si>
    <t>尾州畠山氏４代当主。畠山尚順の子。遊佐長教と共に細川氏綱を支援し、江口の戦いで細川晴元勢を破った。実権を握った長教との関係が悪化し、出家して紀伊に遁世した。</t>
  </si>
  <si>
    <t>畠山|高政</t>
  </si>
  <si>
    <t>はたけやま|たかまさ</t>
  </si>
  <si>
    <t>畠山高政</t>
  </si>
  <si>
    <t>尾州畠山氏５代当主。政国の子。三好氏と幾度となく争い、三好長慶の弟・実休を討ち取った。足利義昭の上洛後は室町幕府に出仕し、河内に下向して三好三人衆と戦った。</t>
  </si>
  <si>
    <t>畠山政国の子</t>
  </si>
  <si>
    <t>hatakeyama_takamasa.webp</t>
  </si>
  <si>
    <t>畠山|政尚</t>
  </si>
  <si>
    <t>はたけやま|まさひさ</t>
  </si>
  <si>
    <t>畠山政尚</t>
  </si>
  <si>
    <t>尾州畠山家臣。紀伊岩室城主。畠山政国の子。弟・秋高の没後、政尚の子・貞政がその跡を継いだ。</t>
  </si>
  <si>
    <t>畠山|貞政</t>
  </si>
  <si>
    <t>はたけやま|さだまさ</t>
  </si>
  <si>
    <t>畠山貞政</t>
  </si>
  <si>
    <t>尾州畠山氏７代当主。畠山政尚の子。「小牧・長久手戦い」では徳川家康の誘いに乗って紀伊での挙兵を計画するが、家康が羽柴秀吉と和睦したため未遂に終わった。</t>
  </si>
  <si>
    <t>尾州畠山氏７代当主。畠山政尚の子。小牧・長久手戦いでは徳川家康の誘いに乗って紀伊での挙兵を計画するも、家康が羽柴秀吉と和睦したため未遂に終わった。</t>
  </si>
  <si>
    <t>畠山政尚の子、畠山秋高の嗣子</t>
  </si>
  <si>
    <t>畠山|政信</t>
  </si>
  <si>
    <t>はたけやま|まさのぶ</t>
  </si>
  <si>
    <t>畠山政信</t>
  </si>
  <si>
    <t>尾州畠山氏８代当主。畠山貞政の子。片桐且元のもと徳川方で大坂の陣に参加し、家康に功を賞された。３代将軍・家光に仕え、上洛の際には家光に先立って京へ入った。</t>
  </si>
  <si>
    <t>畠山貞政の子。豊臣秀頼→徳川家光</t>
  </si>
  <si>
    <t>畠山|秋高</t>
  </si>
  <si>
    <t>はたけやま|あきたか</t>
  </si>
  <si>
    <t>畠山秋高</t>
  </si>
  <si>
    <t>尾州畠山氏６代当主。足利義昭の上洛後室町幕府に出仕し、河内を安堵され復帰を果たした。足利義昭と織田信長の対立が激化すると信長方に鞍替えし、遊佐信教に殺害された。</t>
  </si>
  <si>
    <t>畠山政国の子、畠山高政の養子</t>
  </si>
  <si>
    <t>稲沢|順貞</t>
  </si>
  <si>
    <t>いなさわ|よりさだ</t>
  </si>
  <si>
    <t>稲沢順貞</t>
  </si>
  <si>
    <t>稲沢|貞胤</t>
  </si>
  <si>
    <t>いなさわ|さだたね</t>
  </si>
  <si>
    <t>稲沢貞胤</t>
  </si>
  <si>
    <t>稲沢順貞の子</t>
  </si>
  <si>
    <t>稲沢|貞康</t>
  </si>
  <si>
    <t>いなさわ|さだやす</t>
  </si>
  <si>
    <t>稲沢貞康</t>
  </si>
  <si>
    <t>稲沢貞胤の子。畠山→羽柴</t>
  </si>
  <si>
    <t>稲沢|貞昌</t>
  </si>
  <si>
    <t>いなさわ|さだまさ</t>
  </si>
  <si>
    <t>稲沢貞昌</t>
  </si>
  <si>
    <t>稲沢貞康の子</t>
  </si>
  <si>
    <t>木沢|長政</t>
  </si>
  <si>
    <t>きざわ|ながまさ</t>
  </si>
  <si>
    <t>木沢長政</t>
  </si>
  <si>
    <t>畠山家臣。飯盛城・信貴山城主。飯盛城を築き河内支配の拠点とし、信貴山城を築いて大和へ進出。畠山在氏を守護に擁立したが、遊佐長教らと太平寺で戦い敗死した。</t>
  </si>
  <si>
    <t>木沢|相政</t>
  </si>
  <si>
    <t>きざわ|すけまさ</t>
  </si>
  <si>
    <t>木沢相政</t>
  </si>
  <si>
    <t>畠山家臣。木沢長政の子。父の敗死後、三好政長らの仲介で細川晴元方へ復帰した。細川氏綱との抗争では畠山在氏とともに晴元方へ加勢し、争乱に身を投じた。</t>
  </si>
  <si>
    <t>木沢長政の子</t>
  </si>
  <si>
    <t>三宝院|快敏</t>
  </si>
  <si>
    <t>さんぼういん|かいびん</t>
  </si>
  <si>
    <t>三宝院快敏</t>
  </si>
  <si>
    <t>畠山家臣。高野山三宝院。紀伊伊都郡の守護支配を担当し、丹下盛知とともに千徳丸の平石跡職相続を認めた。</t>
  </si>
  <si>
    <t>神保|春茂</t>
  </si>
  <si>
    <t>じんぼう|はるしげ</t>
  </si>
  <si>
    <t>神保春茂</t>
  </si>
  <si>
    <t>畠山家臣。代々紀伊国有田郡石垣鳥屋城に拠った神保氏を継ぐ。畠山氏没落後は豊臣秀吉に仕え、大和国高市郡で六千石を与えられた。</t>
  </si>
  <si>
    <t>河内畠山→羽柴→徳川</t>
  </si>
  <si>
    <t>神保|相茂</t>
  </si>
  <si>
    <t>じんぼう|すけしげ</t>
  </si>
  <si>
    <t>神保相茂</t>
  </si>
  <si>
    <t>徳川家臣。神保春茂の子。大和高市郡六千石を継ぎ、関ヶ原で家康に従った。大坂夏の陣にも出陣したが、敗走時に全軍崩壊を恐れた味方の伊達政宗軍から攻撃を受け戦死した。</t>
  </si>
  <si>
    <t>神保春茂の子。河内畠山→羽柴→徳川</t>
  </si>
  <si>
    <t>平|盛知</t>
  </si>
  <si>
    <t>たいら|もりとも</t>
  </si>
  <si>
    <t>平盛知</t>
  </si>
  <si>
    <t>1547:丹下|0:たんげ|0</t>
  </si>
  <si>
    <t>畠山家臣。畠山高政の家督継承を支えた。安見宗房と畠山軍を率いて三好長慶に加勢し、将軍・足利義輝を近江へ退かせた。</t>
  </si>
  <si>
    <t>丹下盛賢の嗣子</t>
  </si>
  <si>
    <t>平|盛長</t>
  </si>
  <si>
    <t>たいら|もりなが</t>
  </si>
  <si>
    <t>平盛長</t>
  </si>
  <si>
    <t>丹下|盛賢</t>
  </si>
  <si>
    <t>たんげ|もりかた</t>
  </si>
  <si>
    <t>丹下盛賢</t>
  </si>
  <si>
    <t>畠山家臣。河内守護代。丹南郡丹下郷の国衆。畠山氏奉行人から守護代となり、伊地知盛秋とともに野田庄是行名の領知を認めた。</t>
  </si>
  <si>
    <t>鷹山|弘頼</t>
  </si>
  <si>
    <t>たかやま|ひろより</t>
  </si>
  <si>
    <t>鷹山弘頼</t>
  </si>
  <si>
    <t>畠山氏家臣。大和高山城主。山城南部の諸侍を安見宗房とともに束ね、細川氏綱方として出陣。遊佐長教から山城上三郡を預けられたが、宗房と対立し高屋城で自害した。</t>
  </si>
  <si>
    <t>鷹山|藤政</t>
  </si>
  <si>
    <t>たかやま|ふじまさ</t>
  </si>
  <si>
    <t>鷹山藤政</t>
  </si>
  <si>
    <t>筒井家臣。高山城主・鷹山弘頼の子。父・弘頼の自害後に畠山氏を離れ、筒井氏とともに反畠山方として活動した。高山の本拠を失い牢人となった。</t>
  </si>
  <si>
    <t>鷹山弘頼の子。畠山→1553筒井</t>
  </si>
  <si>
    <t>走井|盛秀</t>
  </si>
  <si>
    <t>はしりい|もりひで</t>
  </si>
  <si>
    <t>走井盛秀</t>
  </si>
  <si>
    <t>畠山家臣。河内守護代・遊佐氏の重臣。高向荘の用水争論に際し、百姓らへ書状を送り対応した。</t>
  </si>
  <si>
    <t>走井|慶秀</t>
  </si>
  <si>
    <t>はしりい|よしひで</t>
  </si>
  <si>
    <t>走井慶秀</t>
  </si>
  <si>
    <t>畠山→本願寺</t>
  </si>
  <si>
    <t>保田|知宗</t>
  </si>
  <si>
    <t>やすだ|ともむね</t>
  </si>
  <si>
    <t>保田知宗</t>
  </si>
  <si>
    <t>畠山秋高の近臣。秋高死後は柴田勝家を通じ信長へ弁明し、遊佐信教討伐を申し出た。のちに佐久間信盛の与力となり、勝家と相談して普請するよう信長に命じられた。</t>
  </si>
  <si>
    <t>畠山→織田</t>
  </si>
  <si>
    <t>安見|信国</t>
  </si>
  <si>
    <t>やすみ|のぶくに</t>
  </si>
  <si>
    <t>安見信国</t>
  </si>
  <si>
    <t>河内国衆。私部城主。安見右近。諱不詳。星田から私部へ進出し、織田信長に従って北河内を守った。佐久間信盛の娘を妻とするが、松永久秀に奈良へ呼び出され切腹した。</t>
  </si>
  <si>
    <t>安見|勝之</t>
  </si>
  <si>
    <t>やすみ|かつゆき</t>
  </si>
  <si>
    <t>安見勝之</t>
  </si>
  <si>
    <t>安見信国の子</t>
  </si>
  <si>
    <t>安見|元勝</t>
  </si>
  <si>
    <t>やすみ|もとかつ</t>
  </si>
  <si>
    <t>安見元勝</t>
  </si>
  <si>
    <t>前田家臣。安見勝之の子。大坂の陣で前田利常に従い功を立てた。鉄砲に優れ、田付景澄・稲富一夢と並ぶ三名人に数えられた。のちに罪を得て能登へ流された。</t>
  </si>
  <si>
    <t>安見勝之の子。前田利常家臣</t>
  </si>
  <si>
    <t>安見|宗房</t>
  </si>
  <si>
    <t>やすみ|むねふさ</t>
  </si>
  <si>
    <t>安見宗房</t>
  </si>
  <si>
    <t>畠山家臣。河内下郡代として飯盛城に入り、上郡代の萱振賢継を謀殺。高屋城へ進出したが三好長慶に敗れて追放され、のちに畠山高政らと反攻した。</t>
  </si>
  <si>
    <t>野尻|宗泰</t>
  </si>
  <si>
    <t>のじり|むねやす</t>
  </si>
  <si>
    <t>野尻宗泰</t>
  </si>
  <si>
    <t>畠山家臣。安見宗房の子。北河内の有力国衆・野尻氏の名跡を継いだ。父と上洛し、14歳で禁裏に参内して猿楽を舞った。</t>
  </si>
  <si>
    <t>安見宗房の子</t>
  </si>
  <si>
    <t>湯川|直光</t>
  </si>
  <si>
    <t>ゆかわ|なおみつ</t>
  </si>
  <si>
    <t>湯川直光</t>
  </si>
  <si>
    <t>紀伊湯川氏当主。室町幕府奉公衆。畠山高政の河内復帰を支え、和泉・河内で三好長慶方と争う。教興寺の戦いで紀伊勢を率いて戦死し、敗戦後に高政も高屋城から退いた。</t>
  </si>
  <si>
    <t>湯川|直春</t>
  </si>
  <si>
    <t>ゆかわ|なおはる</t>
  </si>
  <si>
    <t>湯川直春</t>
  </si>
  <si>
    <t>紀伊国衆。亀山城主。雑賀衆と誓詞を交わし同盟した。木津川口合戦で本願寺方が勝つと祝意を伝えた。秀吉の紀州攻めでは亀山城と小松原館に自ら火を放ち、熊野へ退いた。</t>
  </si>
  <si>
    <t>湯川直光の子</t>
  </si>
  <si>
    <t>湯川|勝春</t>
  </si>
  <si>
    <t>ゆかわ|かつはる</t>
  </si>
  <si>
    <t>湯川勝春</t>
  </si>
  <si>
    <t>紀伊国衆。湯川直春の子。父の死後に豊臣秀長へ仕えて三千石を領し、のちに浅野家へ仕えて安芸へ移り、宮島奉行を務めた。</t>
  </si>
  <si>
    <t>湯川直春の子</t>
  </si>
  <si>
    <t>遊佐|長教</t>
  </si>
  <si>
    <t>ゆざ|ながのり</t>
  </si>
  <si>
    <t>遊佐長教</t>
  </si>
  <si>
    <t>畠山家臣。河内高屋城主。守護代として畠山氏家中を動かし、畠山稙長を追放して長経を擁立。のちに三好長慶と結び、娘を嫁がせたが、足利義輝の刺客に暗殺された。</t>
  </si>
  <si>
    <t>遊佐|信教</t>
  </si>
  <si>
    <t>ゆざ|のぶのり</t>
  </si>
  <si>
    <t>遊佐信教</t>
  </si>
  <si>
    <t>畠山家臣。長教の子。河内守護代家の実力者として秋高に仕えたが、対立して主君を殺害。義昭追放後は三好義継・康長らとの連携を図り、本願寺の反信長蜂起にも呼応した。</t>
  </si>
  <si>
    <t>遊佐長教の子。畠山→足利→本願寺→羽柴</t>
  </si>
  <si>
    <t>遊佐|高教</t>
  </si>
  <si>
    <t>ゆざ|たかのり</t>
  </si>
  <si>
    <t>遊佐高教</t>
  </si>
  <si>
    <t>豊臣家臣。遊佐信教の子。秀吉・秀頼に仕え、摂津・河内検地では真観寺の年貢免除を取り成した。大坂の陣後は浪人となり徳川忠長に仕え、忠長没後再び浪人となった。</t>
  </si>
  <si>
    <t>遊佐信教の子。秀頼→浪人→徳川忠長</t>
  </si>
  <si>
    <t>畠山|満慶</t>
  </si>
  <si>
    <t>はたけやま|みつのり</t>
  </si>
  <si>
    <t>畠山満慶</t>
  </si>
  <si>
    <t>畠山|義元</t>
  </si>
  <si>
    <t>はたけやま|よしもと</t>
  </si>
  <si>
    <t>畠山義元</t>
  </si>
  <si>
    <t>畠山満慶の子孫</t>
  </si>
  <si>
    <t>畠山|義総</t>
  </si>
  <si>
    <t>はたけやま|よしふさ</t>
  </si>
  <si>
    <t>畠山義総</t>
  </si>
  <si>
    <t>能登畠山氏7代当主。七尾城主。一向一揆を鎮圧して領国を安定させた。古典・和歌・漢詩文を好み、文化人を招いて和歌や連歌の会を催し、能登畠山文化の全盛期を築いた。</t>
  </si>
  <si>
    <t>畠山義元の子</t>
  </si>
  <si>
    <t>畠山|義続</t>
  </si>
  <si>
    <t>はたけやま|よしつぐ</t>
  </si>
  <si>
    <t>畠山義続</t>
  </si>
  <si>
    <t>能登畠山氏当主。義総没後に家督を継ぐが、重臣七人衆が実権を握った。義綱へ家督を譲って後見となり、温井氏らと対抗して大名権力の回復を図った。</t>
  </si>
  <si>
    <t>畠山義総の子</t>
  </si>
  <si>
    <t>畠山|義綱</t>
  </si>
  <si>
    <t>はたけやま|よしつな</t>
  </si>
  <si>
    <t>畠山義綱</t>
  </si>
  <si>
    <t>能登畠山氏当主。義続の子。重臣七人衆に握られた実権を取り戻し、領国再建を進めた。だが遊佐続光・長続連らに追放され、その後も能登復帰を図ったが果たせなかった。</t>
  </si>
  <si>
    <t>1551年家督を相続する。</t>
  </si>
  <si>
    <t>畠山義続の子</t>
  </si>
  <si>
    <t>畠山|義慶</t>
  </si>
  <si>
    <t>はたけやま|よしのり</t>
  </si>
  <si>
    <t>畠山義慶</t>
  </si>
  <si>
    <t>能登畠山氏当主。畠山義綱の長男。重臣に父を追放されると、幼少で七尾城主に擁立された。実権は畠山七人衆ら重臣が握り、成長後に権力回復を図ったが、重臣に毒殺された。</t>
  </si>
  <si>
    <t>畠山義綱の子</t>
  </si>
  <si>
    <t>畠山|義隆</t>
  </si>
  <si>
    <t>畠山義隆</t>
  </si>
  <si>
    <t>能登畠山氏当主。義綱の子。父・義綱の追放後は兄・義慶を補佐した。兄・義慶の死後に家督を継いだが、二年後に病没し、幼い子・春王丸が跡を継いだ。</t>
  </si>
  <si>
    <t>畠山|義春</t>
  </si>
  <si>
    <t>はたけやま|よしはる</t>
  </si>
  <si>
    <t>畠山義春</t>
  </si>
  <si>
    <t>能登畠山氏当主。義隆の子。父の死後、幼くして七尾城主となるが実権は長続連が握った。上杉謙信の再侵攻を受け籠城中、城内の疫病に倒れ六歳で没した。</t>
  </si>
  <si>
    <t>畠山義隆の子。別名：畠山春王丸</t>
  </si>
  <si>
    <t>畠山|義明</t>
  </si>
  <si>
    <t>はたけやま|よしあき</t>
  </si>
  <si>
    <t>畠山義明</t>
  </si>
  <si>
    <t>畠山義続の子、長尾景虎と上条政繁の養子。別名：畠山義春。畠山→上杉→羽柴→上杉</t>
  </si>
  <si>
    <t>1001015|1214011</t>
  </si>
  <si>
    <t>畠山|義真</t>
  </si>
  <si>
    <t>はたけやま|よしざね</t>
  </si>
  <si>
    <t>畠山義真</t>
  </si>
  <si>
    <t>江戸幕府旗本。畠山義明（義春）の子。上杉景勝の養子を経て実父のもとへ戻り、能登畠山氏の名跡を継いだ。家康に拝謁し、のちに加増を受けて三千百二十石余を領した。</t>
  </si>
  <si>
    <t>畠山義明の子。畠山→上杉→羽柴→上杉</t>
  </si>
  <si>
    <t>松波|義龍</t>
  </si>
  <si>
    <t>まつなみ|よしたつ</t>
  </si>
  <si>
    <t>松波義龍</t>
  </si>
  <si>
    <t>畠山常重の子。能登畠山氏の庶流。松波城主。松波畠山氏五代当主。奥能登を本拠とし、家督相続に際して有力国衆・松波氏の名跡を継ぎ、以後は松波氏を称した。</t>
  </si>
  <si>
    <t>松波|義親</t>
  </si>
  <si>
    <t>まつなみ|よしちか</t>
  </si>
  <si>
    <t>松波義親</t>
  </si>
  <si>
    <t>能登畠山氏一族。松波城主。萬福寺を再建するなど松波郷を治めた。上杉謙信の能登侵攻による七尾城陥落後、松波城で上杉勢を迎え撃ち、同城の陥落とともに討死した。</t>
  </si>
  <si>
    <t>松波義龍の子</t>
  </si>
  <si>
    <t>松波|連親</t>
  </si>
  <si>
    <t>まつなみ|つらちか</t>
  </si>
  <si>
    <t>松波連親</t>
  </si>
  <si>
    <t>松波義親の子。父の戦死後、母とともに越後称念寺に身を寄せた。のちに長連龍が本領を回復すると連龍に従い、長与六左衛門連親と称した。</t>
  </si>
  <si>
    <t>松波義親の子。畠山→長連龍</t>
  </si>
  <si>
    <t>松波|義直</t>
  </si>
  <si>
    <t>まつなみ|よしなお</t>
  </si>
  <si>
    <t>松波義直</t>
  </si>
  <si>
    <t>能登畠山氏一族。松波義親の子。兄の連親が長連龍に従って長氏を称する一方、義直は松波氏を称して長家の家臣となった。子孫も長家に仕え、松波氏の家名を伝えた。</t>
  </si>
  <si>
    <t>松波|義行</t>
  </si>
  <si>
    <t>まつなみ|よしゆき</t>
  </si>
  <si>
    <t>松波義行</t>
  </si>
  <si>
    <t>松波義龍の子。畠山→徳川</t>
  </si>
  <si>
    <t>飯川|光誠</t>
  </si>
  <si>
    <t>いがわ|みつのぶ</t>
  </si>
  <si>
    <t>飯川光誠</t>
  </si>
  <si>
    <t>能登畠山家臣。年寄衆。畠山義綱政権を支え、七尾城入城で功を立てた笠松新介への扶持を取り次いだ。義綱から敗戦時の忠節に対する知行宛行も命じられた。</t>
  </si>
  <si>
    <t>伊丹|続堅</t>
  </si>
  <si>
    <t>いたみ|つぐかた</t>
  </si>
  <si>
    <t>伊丹続堅</t>
  </si>
  <si>
    <t>能登畠山家臣。七人衆の一人として温井紹春らと家中の合議に加わった。のちに遊佐続光と加賀へ出奔し、一向一揆らと能登へ反攻したが、大槻・一宮の合戦で敗れた。</t>
  </si>
  <si>
    <t>笠松|新介</t>
  </si>
  <si>
    <t>かさまつ|しんすけ</t>
  </si>
  <si>
    <t>笠松新介</t>
  </si>
  <si>
    <t>能登畠山家臣。弘治の内乱で畠山義綱方として戦った。沢野村が反乱方へ寝返ると、鑓疵を負いながら鎮圧した。戦功を義綱に賞され、鳳至郡山中や櫛比に所領を与えられた。</t>
  </si>
  <si>
    <t>佐脇|秀隆</t>
  </si>
  <si>
    <t>さわき|ひでたか</t>
  </si>
  <si>
    <t>佐脇秀隆</t>
  </si>
  <si>
    <t>佐脇|綱盛</t>
  </si>
  <si>
    <t>さわき|もりつな</t>
  </si>
  <si>
    <t>佐脇綱盛</t>
  </si>
  <si>
    <t>能登畠山家臣。義綱政権の奉行人。義綱追放後は近江へ従い、寺社招誘や人夫負担命令に関与して復権運動を支えた。のちに義綱方を離れて義慶方へ戻り、筆頭奉行人を務めた。</t>
  </si>
  <si>
    <t>神保|氏張</t>
  </si>
  <si>
    <t>じんぼう|うじはる</t>
  </si>
  <si>
    <t>神保氏張</t>
  </si>
  <si>
    <t>越中守護代。守山城主。謙信の越中制圧後に麾下へ入り、謙信没後は佐々成政に従った。越中で家臣の知行を安堵し、成政の肥後移封にも同行。のちに徳川家康に仕えた。</t>
  </si>
  <si>
    <t>長|続連</t>
  </si>
  <si>
    <t>ちょう|つぐつら</t>
  </si>
  <si>
    <t>長続連</t>
  </si>
  <si>
    <t>能登畠山家臣。七尾城で幼主を支え実権を握った。上杉謙信の能登侵攻では籠城して抗戦した。遊佐続光らの内応後、嫡子・綱連らとともに殺害され、七尾城も落城した。</t>
  </si>
  <si>
    <t>飯川|義実</t>
  </si>
  <si>
    <t>いがわ|よしざね</t>
  </si>
  <si>
    <t>飯川義実</t>
  </si>
  <si>
    <t>長続連の子、飯川光誠の養子</t>
  </si>
  <si>
    <t>飯川|義清</t>
  </si>
  <si>
    <t>いがわ|よしきよ</t>
  </si>
  <si>
    <t>飯川義清</t>
  </si>
  <si>
    <t>長|連龍</t>
  </si>
  <si>
    <t>ちょう|つらたつ</t>
  </si>
  <si>
    <t>長連龍</t>
  </si>
  <si>
    <t>能登畠山家臣。七尾落城時は安土へ援軍を求めていたため生存。帰国して穴水城を奪取し、信長から能登支配を認められた。本能寺後は前田利家に仕え、長氏を再興した。</t>
  </si>
  <si>
    <t>長続連の子。別名：長連龍。畠山→織田→前田</t>
  </si>
  <si>
    <t>長|好連</t>
  </si>
  <si>
    <t>ちょう|よしつら</t>
  </si>
  <si>
    <t>長好連</t>
  </si>
  <si>
    <t>前田家臣。長連龍の嫡男。関ヶ原期の浅井畷の戦いで戦功を挙げ、父の跡を継いで加賀藩老臣長氏2代となった。前田利家の八女・福と婚約したが、若くして没した。</t>
  </si>
  <si>
    <t>長連龍の子</t>
  </si>
  <si>
    <t>長|連頼</t>
  </si>
  <si>
    <t>ちょう|つらより</t>
  </si>
  <si>
    <t>長連頼</t>
  </si>
  <si>
    <t>前田家臣。長連龍の次男。父の遺領三万三千石を継いだ。能登で隠田検地を進め、家臣の反発から浦野事件を招くなど、長氏領の検地・徴税を主導した。</t>
  </si>
  <si>
    <t>三宅|総堅</t>
  </si>
  <si>
    <t>みやけ|ふさかた</t>
  </si>
  <si>
    <t>三宅総堅</t>
  </si>
  <si>
    <t>畠山家臣。義総・義続・義綱の三代に仕え、大槻・一宮合戦や弘治の内乱で義綱方として戦った。義綱追放後も近江へ従い、能登入国戦では別働隊を率いて坪山砦を奪還した。</t>
  </si>
  <si>
    <t>三善|一守</t>
  </si>
  <si>
    <t>みよし|かずもり</t>
  </si>
  <si>
    <t>三善一守</t>
  </si>
  <si>
    <t>能登畠山家臣。越中池田城主。小浦氏を称す。能登と越中を結ぶ臼ヶ峰往来沿いの池田を本拠とした。上杉謙信の越中制圧に際して子を人質に差し出し、上杉方として行動した。</t>
  </si>
  <si>
    <t>畠山→上杉→佐々</t>
  </si>
  <si>
    <t>遊佐|秀頼</t>
  </si>
  <si>
    <t>ゆざ|ひでより</t>
  </si>
  <si>
    <t>遊佐秀頼</t>
  </si>
  <si>
    <t>能登畠山家臣。守護代。遊佐秀盛の子。畠山義総の政権中枢にあり、畠山稙長の進退をめぐる足利義晴との交渉で奏者を務めた。若君誕生の礼など幕府外交も担当した。</t>
  </si>
  <si>
    <t>遊佐庶流。惣頭</t>
  </si>
  <si>
    <t>遊佐|続光</t>
  </si>
  <si>
    <t>ゆざ|つぐみつ</t>
  </si>
  <si>
    <t>遊佐続光</t>
  </si>
  <si>
    <t>能登畠山家臣。七人衆。七頭の乱を主導して義続を屈服させた。温井氏との抗争後に帰参し、長尾氏との外交を担当。のちに長続連らと義綱を追放して義慶を擁立した。</t>
  </si>
  <si>
    <t>遊佐|盛光</t>
  </si>
  <si>
    <t>ゆざ|もりみつ</t>
  </si>
  <si>
    <t>遊佐盛光</t>
  </si>
  <si>
    <t>能登畠山家臣。続光の子。年寄衆として上杉との外交を担当した。謙信の能登侵攻では上杉軍を七尾城内へ導き、落城後も能登支配に加わった。</t>
  </si>
  <si>
    <t>遊佐続光の子。畠山→上杉→織田</t>
  </si>
  <si>
    <t>畠山|晴俊</t>
  </si>
  <si>
    <t>はたけやま|はるとし</t>
  </si>
  <si>
    <t>畠山晴俊</t>
  </si>
  <si>
    <t>能登畠山氏。弘治の内乱で温井続宗らと行動した。湯山攻めで奮戦した三引与八郎を賞し、さらなる軍忠を求めた。</t>
  </si>
  <si>
    <t>平|尭知</t>
  </si>
  <si>
    <t>ひらか|たかとも</t>
  </si>
  <si>
    <t>平尭知</t>
  </si>
  <si>
    <t>能登畠山家臣。義慶の年寄衆を務め、上杉謙信と交渉した。七尾城陥落後は謙信に仕え、温井景隆と同城を占拠。織田勢入部後、越中で捕縛され自害した。</t>
  </si>
  <si>
    <t>温井|総貞</t>
  </si>
  <si>
    <t>ぬくい|ふささだ</t>
  </si>
  <si>
    <t>温井総貞</t>
  </si>
  <si>
    <t>能登畠山家臣。七尾城内に独楽亭を構えた文人。畠山駿河らの能登入りを鎮圧。七人衆の一員として領国支配の実権を握った。</t>
  </si>
  <si>
    <t>温井|続宗</t>
  </si>
  <si>
    <t>ぬくい|つぐむね</t>
  </si>
  <si>
    <t>温井続宗</t>
  </si>
  <si>
    <t>温井総貞の子</t>
  </si>
  <si>
    <t>温井|景隆</t>
  </si>
  <si>
    <t>ぬくい|かげたか</t>
  </si>
  <si>
    <t>温井景隆</t>
  </si>
  <si>
    <t>畠山家臣。総貞が殺害されると弟と加賀へ逃れ、一向一揆と結び能登へ侵攻した。後に上杉謙信に内応して帰国し謙信没後は信長と結んだ。信長の死後、佐久間盛政に討たれた。</t>
  </si>
  <si>
    <t>温井続宗の子</t>
  </si>
  <si>
    <t>三宅|長盛</t>
  </si>
  <si>
    <t>みやけ|ながもり</t>
  </si>
  <si>
    <t>三宅長盛</t>
  </si>
  <si>
    <t>畠山家臣。温井景隆の弟で三宅総広の養子。信長死後、景隆と越後勢を率いて能登へ侵攻し荒山に砦を築くが、前田利家・佐久間盛政勢に敗れて景隆とともに討死した。</t>
  </si>
  <si>
    <t>温井続宗の子、三宅総広の養子。畠山→1577上杉謙信→1579織田→1581上杉景勝</t>
  </si>
  <si>
    <t>三宅|総広</t>
  </si>
  <si>
    <t>みやけ|ふさひろ</t>
  </si>
  <si>
    <t>三宅総広</t>
  </si>
  <si>
    <t>能登畠山家臣。七人衆の一人として温井紹春らと家中の合議に加わった。遊佐続光の反乱後も再編された七人衆に残った。</t>
  </si>
  <si>
    <t>波多野|元清</t>
  </si>
  <si>
    <t>はたの|もときよ</t>
  </si>
  <si>
    <t>波多野元清</t>
  </si>
  <si>
    <t>別名：波多野稙通</t>
  </si>
  <si>
    <t>波多野|秀忠</t>
  </si>
  <si>
    <t>はたの|ひでただ</t>
  </si>
  <si>
    <t>波多野秀忠</t>
  </si>
  <si>
    <t>丹波八上城主。元清とともに細川晴元方について京都へ出兵し、大山崎・上賀茂社へ禁制を出して洛外の治安維持にあたった。高国との抗争後も晴元方として三好氏らと争った。</t>
  </si>
  <si>
    <t>波多野元清の子</t>
  </si>
  <si>
    <t>波多野|元秀</t>
  </si>
  <si>
    <t>はたの|もとひで</t>
  </si>
  <si>
    <t>波多野元秀</t>
  </si>
  <si>
    <t>丹波国衆。波多野氏惣領。秀忠の子。細川晴元方として活動し、秀親の知行安堵を保証した。塩川国満と誓約し、同名・親類に求められても秀親を見放さないと誓った。</t>
  </si>
  <si>
    <t>波多野秀忠の子</t>
  </si>
  <si>
    <t>hatano_motohide.webp</t>
  </si>
  <si>
    <t>波多野|秀治</t>
  </si>
  <si>
    <t>はたの|ひではる</t>
  </si>
  <si>
    <t>波多野秀治</t>
  </si>
  <si>
    <t>丹波八上城主。三好氏に城を奪われたが、荻野直正らの援軍で奪還。信長に従ったのち義昭・毛利方に転じ、光秀の包囲に抗戦。城内の和平派に捕らえられ、安土で処刑された。</t>
  </si>
  <si>
    <t>波多野元秀の子</t>
  </si>
  <si>
    <t>波多野|定吉</t>
  </si>
  <si>
    <t>はたの|さだよし</t>
  </si>
  <si>
    <t>波多野定吉</t>
  </si>
  <si>
    <t>波多野秀治の子</t>
  </si>
  <si>
    <t>波多野|秀尚</t>
  </si>
  <si>
    <t>はたの|ひでなお</t>
  </si>
  <si>
    <t>波多野秀尚</t>
  </si>
  <si>
    <t>波多野家臣。八上城主・波多野秀治の弟。明智光秀の丹波攻略では兄とともに抗戦。金山城築城で丹波勢力を分断され形勢が悪化し、八上城落城に伴い兄と運命を共にした。</t>
  </si>
  <si>
    <t>波多野|秀親</t>
  </si>
  <si>
    <t>はたの|ひでちか</t>
  </si>
  <si>
    <t>波多野秀親</t>
  </si>
  <si>
    <t>波多野家臣。主君・秀忠から桑田・船井両郡を任され、離反した国衆の跡職を味方へ宛行った。寺社領の代官も務め、郡代として年貢進納を処理した。</t>
  </si>
  <si>
    <t>荒木|氏修</t>
  </si>
  <si>
    <t>あらき|うじみち</t>
  </si>
  <si>
    <t>荒木氏修</t>
  </si>
  <si>
    <t>荒木|氏綱</t>
  </si>
  <si>
    <t>あらき|うじつな</t>
  </si>
  <si>
    <t>荒木氏綱</t>
  </si>
  <si>
    <t>波多野家臣。細工所城主。明智光秀の丹波侵攻に抗して籠城したが、明智勢の猛攻で落城。降伏して東本荘の館へ退いた。</t>
  </si>
  <si>
    <t>荒木氏修の子。波多野→明智</t>
  </si>
  <si>
    <t>荒木|氏清</t>
  </si>
  <si>
    <t>あらき|うじきよ</t>
  </si>
  <si>
    <t>荒木氏清</t>
  </si>
  <si>
    <t>細工所城主・荒木氏綱の子。父が明智勢に降伏した後、一族とともに明智光秀に従った。本能寺の変後も明智方として山崎の合戦に参加し、明智秀満が籠る坂本城にも加わった。</t>
  </si>
  <si>
    <t>荒木氏綱の子。波多野→明智</t>
  </si>
  <si>
    <t>荒木|高兼</t>
  </si>
  <si>
    <t>あらき|たかかね</t>
  </si>
  <si>
    <t>荒木高兼</t>
  </si>
  <si>
    <t>荒木氏綱の子。山崎合戦で戦い、討死した。</t>
  </si>
  <si>
    <t>小野木|重勝</t>
  </si>
  <si>
    <t>おのぎ|しげかつ</t>
  </si>
  <si>
    <t>小野木重勝</t>
  </si>
  <si>
    <t>豊臣家臣。丹波福知山城主。秀吉から三万一千石を与えられた。関ヶ原では西軍に属して細川幽斎の田辺城を攻めたが、西軍敗北後に福知山城を開城し、亀山で自害した。</t>
  </si>
  <si>
    <t>小野木|吉澄</t>
  </si>
  <si>
    <t>おのぎ|よしずみ</t>
  </si>
  <si>
    <t>小野木吉澄</t>
  </si>
  <si>
    <t>波多野家臣。福知城主。波多野氏の有力国衆として、籾井教業らとともに先鋒隊に編成された。</t>
  </si>
  <si>
    <t>江田|行範</t>
  </si>
  <si>
    <t>ごうだ|ゆきのり</t>
  </si>
  <si>
    <t>江田行範</t>
  </si>
  <si>
    <t>丹波国衆。綾部城主。織田方の丹波攻めで羽柴秀長の軍勢に綾部城を包囲されると開城して和を乞い、投降を許されて人質を差し出し、秀長方に加わった。</t>
  </si>
  <si>
    <t>酒井|政親</t>
  </si>
  <si>
    <t>酒井政親</t>
  </si>
  <si>
    <t>酒井|孝信</t>
  </si>
  <si>
    <t>さかい|たかのぶ</t>
  </si>
  <si>
    <t>酒井孝信</t>
  </si>
  <si>
    <t>酒井政親の子</t>
  </si>
  <si>
    <t>酒井|貞信</t>
  </si>
  <si>
    <t>さかい|さだのぶ</t>
  </si>
  <si>
    <t>酒井貞信</t>
  </si>
  <si>
    <t>酒井孝信の子</t>
  </si>
  <si>
    <t>酒井|益氏</t>
  </si>
  <si>
    <t>さかい|ますうじ</t>
  </si>
  <si>
    <t>酒井益氏</t>
  </si>
  <si>
    <t>酒井貞信の子孫</t>
  </si>
  <si>
    <t>酒井|氏盛</t>
  </si>
  <si>
    <t>さかい|うじもり</t>
  </si>
  <si>
    <t>酒井氏盛</t>
  </si>
  <si>
    <t>酒井益氏の子</t>
  </si>
  <si>
    <t>酒井|貞氏</t>
  </si>
  <si>
    <t>さかい|さだうじ</t>
  </si>
  <si>
    <t>酒井貞氏</t>
  </si>
  <si>
    <t>酒井氏盛の子</t>
  </si>
  <si>
    <t>酒井|秀氏</t>
  </si>
  <si>
    <t>さかい|ひでうじ</t>
  </si>
  <si>
    <t>酒井秀氏</t>
  </si>
  <si>
    <t>酒井貞氏の子</t>
  </si>
  <si>
    <t>酒井|氏吉</t>
  </si>
  <si>
    <t>さかい|うじよし</t>
  </si>
  <si>
    <t>酒井氏吉</t>
  </si>
  <si>
    <t>波多野家臣。丹波国衆・矢代酒井氏。酒井秀氏の子。波多野氏のもとで戦功を挙げ、南矢代を本拠に一族を率いて多紀郡の軍事にあたった。</t>
  </si>
  <si>
    <t>酒井秀氏の子</t>
  </si>
  <si>
    <t>酒井|氏治</t>
  </si>
  <si>
    <t>さかい|うじはる</t>
  </si>
  <si>
    <t>酒井氏治</t>
  </si>
  <si>
    <t>丹波の国衆。矢代酒井氏当主。酒井党惣領。南矢代城に拠り、高仙寺山城を築いた。明智光秀の丹波攻めに抗戦し、大山城で戦う中沢氏への援軍にも出陣した。</t>
  </si>
  <si>
    <t>酒井|弥九郎</t>
  </si>
  <si>
    <t>さかい|やくろう</t>
  </si>
  <si>
    <t>酒井弥九郎</t>
  </si>
  <si>
    <t>酒井|与太夫</t>
  </si>
  <si>
    <t>さかい|よだゆう</t>
  </si>
  <si>
    <t>酒井与太夫</t>
  </si>
  <si>
    <t>酒井弥九郎の子</t>
  </si>
  <si>
    <t>酒井|豊数</t>
  </si>
  <si>
    <t>さかい|とよかず</t>
  </si>
  <si>
    <t>酒井豊数</t>
  </si>
  <si>
    <t>酒井与太夫の子</t>
  </si>
  <si>
    <t>酒井|氏武</t>
  </si>
  <si>
    <t>さかい|うじたけ</t>
  </si>
  <si>
    <t>酒井氏武</t>
  </si>
  <si>
    <t>波多野家臣。初田酒井氏当主。大沢城主。幼少で家督を継ぎ、明智光秀の丹波攻略に抗戦して降伏した。後に光秀に従い、本能寺の変後の山崎合戦で敗走し近江瀬田で討死した。</t>
  </si>
  <si>
    <t>酒井豊数の子。波多野→明智</t>
  </si>
  <si>
    <t>酒井|信綱</t>
  </si>
  <si>
    <t>さかい|のぶつな</t>
  </si>
  <si>
    <t>酒井信綱</t>
  </si>
  <si>
    <t>酒井|信教</t>
  </si>
  <si>
    <t>さかい|のぶのり</t>
  </si>
  <si>
    <t>酒井信教</t>
  </si>
  <si>
    <t>酒井信綱の子孫</t>
  </si>
  <si>
    <t>酒井|頼重</t>
  </si>
  <si>
    <t>さかい|よりしげ</t>
  </si>
  <si>
    <t>酒井頼重</t>
  </si>
  <si>
    <t>酒井信教の子</t>
  </si>
  <si>
    <t>酒井|信政</t>
  </si>
  <si>
    <t>さかい|のぶまさ</t>
  </si>
  <si>
    <t>酒井信政</t>
  </si>
  <si>
    <t>丹波酒井氏。酒井頼重の子。先祖と父の菩提を弔うため若林寺を開いた。のちに栗栖野信政の名で周辺の在地領主三名とともに、高仙寺へ計四十石を寄進した。</t>
  </si>
  <si>
    <t>酒井頼重の子</t>
  </si>
  <si>
    <t>酒井|依信</t>
  </si>
  <si>
    <t>さかい|よりのぶ</t>
  </si>
  <si>
    <t>酒井依信</t>
  </si>
  <si>
    <t>酒井|政重</t>
  </si>
  <si>
    <t>さかい|まさしげ</t>
  </si>
  <si>
    <t>酒井政重</t>
  </si>
  <si>
    <t>酒井|幸貞</t>
  </si>
  <si>
    <t>さかい|ゆきさだ</t>
  </si>
  <si>
    <t>酒井幸貞</t>
  </si>
  <si>
    <t>酒井政重の子孫</t>
  </si>
  <si>
    <t>酒井|秀正</t>
  </si>
  <si>
    <t>はたの|ひでまさ</t>
  </si>
  <si>
    <t>酒井秀正</t>
  </si>
  <si>
    <t>波多野家臣。油井酒井氏。酒井重貞の長男で上野介を称す。父ら酒井党と波多野秀治を支え、明智光秀の丹波攻略では油井城守備の中心となって奮戦し、父とともに討死した。</t>
  </si>
  <si>
    <t>酒井重貞の子。油井酒井家。別名：酒井氏盛</t>
  </si>
  <si>
    <t>二階堂|秀香</t>
  </si>
  <si>
    <t>にかいどう|ひでか</t>
  </si>
  <si>
    <t>二階堂秀香</t>
  </si>
  <si>
    <t>波多野家臣。大路城主。酒井重貞の次男。波多野秀治の義弟として明智光秀の丹波攻略に抗戦した。</t>
  </si>
  <si>
    <t>酒井重貞の子、波多野元秀の養子</t>
  </si>
  <si>
    <t>能勢|義純</t>
  </si>
  <si>
    <t>のせ|よしずみ</t>
  </si>
  <si>
    <t>能勢義純</t>
  </si>
  <si>
    <t>籾井|綱利</t>
  </si>
  <si>
    <t>もみい|つなとし</t>
  </si>
  <si>
    <t>籾井綱利</t>
  </si>
  <si>
    <t>別名：籾井教業</t>
  </si>
  <si>
    <t>稗貫|晴家</t>
  </si>
  <si>
    <t>ひえぬき|はるいえ</t>
  </si>
  <si>
    <t>稗貫晴家</t>
  </si>
  <si>
    <t>陸奥稗貫氏当主。葛西宗清の子。稗貫氏の養子となり、鳥谷ヶ崎城を本拠に稗貫郡を治めた。</t>
  </si>
  <si>
    <t>稗貫|輝時</t>
  </si>
  <si>
    <t>ひえぬき|てるとき</t>
  </si>
  <si>
    <t>稗貫輝時</t>
  </si>
  <si>
    <t>陸奥の国衆。稗貫晴家の養子。上洛して室町幕府将軍に拝謁し、稗貫郡主としての地位を固めた。</t>
  </si>
  <si>
    <t>稗貫晴家の養子</t>
  </si>
  <si>
    <t>和賀|義勝</t>
  </si>
  <si>
    <t>わが|よしかつ</t>
  </si>
  <si>
    <t>和賀義勝</t>
  </si>
  <si>
    <t>和賀|義次</t>
  </si>
  <si>
    <t>わが|よしつぐ</t>
  </si>
  <si>
    <t>和賀義次</t>
  </si>
  <si>
    <t>陸奥国衆。二子城主。永禄十二年、河崎政信に二子城を攻められると小野寺義道へ救援を求め、援軍とともに河崎勢を退けた。のちに河崎城は落ち、政信は討たれた。</t>
  </si>
  <si>
    <t>和賀義勝の子の子</t>
  </si>
  <si>
    <t>稗貫|広忠</t>
  </si>
  <si>
    <t>ひえぬき|ひろただ</t>
  </si>
  <si>
    <t>稗貫広忠</t>
  </si>
  <si>
    <t>陸奥国衆。奥州仕置で領地を没収されると蜂起し、鳥谷ヶ崎城を一時奪回した。翌年、豊臣方の再攻撃を受けて敗れ、稗貫氏は旧領を失った。</t>
  </si>
  <si>
    <t>和賀義勝の子、稗貫輝時の養子</t>
  </si>
  <si>
    <t>和賀|義忠</t>
  </si>
  <si>
    <t>わが|よしただ</t>
  </si>
  <si>
    <t>和賀義忠</t>
  </si>
  <si>
    <t>和賀氏当主。二子城主。小田原に参陣せず所領を没収されると、稗貫氏らと旧領回復を図って挙兵し、鳥谷ヶ崎城を攻めた。南部利直の反撃を受け出羽へ退いた。</t>
  </si>
  <si>
    <t>和賀義勝の子</t>
  </si>
  <si>
    <t>和賀|忠親</t>
  </si>
  <si>
    <t>わが|ただちか</t>
  </si>
  <si>
    <t>和賀忠親</t>
  </si>
  <si>
    <t>和賀氏一門。義忠の子。改易後に伊達政宗を頼った。関ヶ原に乗じ旧臣と岩崎一揆を起こし花巻城を攻めた。敗れて岩崎城に籠り、落城後は仙台へ逃れ切腹を命じられた。</t>
  </si>
  <si>
    <t>和賀義忠の子</t>
  </si>
  <si>
    <t>江釣子|吉資</t>
  </si>
  <si>
    <t>えづりこ|よしすけ</t>
  </si>
  <si>
    <t>江釣子吉資</t>
  </si>
  <si>
    <t>和賀家臣。江釣子城主。もとは高橋氏を称し、のち江釣子氏へ改めた。奥州仕置で破却された江釣子城の最後の城主。子・吉久は南部氏へ帰降し旧領を安堵された。</t>
  </si>
  <si>
    <t>和賀家臣。</t>
  </si>
  <si>
    <t>江釣子|吉久</t>
  </si>
  <si>
    <t>えづりこ|よしひさ</t>
  </si>
  <si>
    <t>江釣子吉久</t>
  </si>
  <si>
    <t>和賀家臣。周防。吉資の子。和賀忠親に仕え、岩崎城の戦いで南部方に帰降して南部軍を案内。功により旧領江釣子村を安堵され南部家臣となり、江釣子氏を近世へつないだ。</t>
  </si>
  <si>
    <t>江釣子吉資の子</t>
  </si>
  <si>
    <t>小田嶋|親知</t>
  </si>
  <si>
    <t>おだじま|ちかとも</t>
  </si>
  <si>
    <t>小田嶋親知</t>
  </si>
  <si>
    <t>小田嶋|親好</t>
  </si>
  <si>
    <t>おだじま|ちかよし</t>
  </si>
  <si>
    <t>小田嶋親好</t>
  </si>
  <si>
    <t>小田嶋親知の子。稗貫→南部</t>
  </si>
  <si>
    <t>小田嶋|親光</t>
  </si>
  <si>
    <t>おだじま|ちかみつ</t>
  </si>
  <si>
    <t>小田嶋親光</t>
  </si>
  <si>
    <t>小田嶋親好の子</t>
  </si>
  <si>
    <t>小田嶋|親邦</t>
  </si>
  <si>
    <t>おだじま|ちかくに</t>
  </si>
  <si>
    <t>小田嶋親邦</t>
  </si>
  <si>
    <t>小田嶋親好の子。稗貫→南部</t>
  </si>
  <si>
    <t>鬼柳|義幹</t>
  </si>
  <si>
    <t>おにやなぎ|よしもと</t>
  </si>
  <si>
    <t>鬼柳義幹</t>
  </si>
  <si>
    <t>鬼柳|某</t>
  </si>
  <si>
    <t>おにやなぎ|なにがし</t>
  </si>
  <si>
    <t>鬼柳某</t>
  </si>
  <si>
    <t>鬼柳義幹の子</t>
  </si>
  <si>
    <t>鬼柳|義邑</t>
  </si>
  <si>
    <t>おにやなぎ|よしむら</t>
  </si>
  <si>
    <t>鬼柳義邑</t>
  </si>
  <si>
    <t>和賀氏一族。鬼柳氏当主。鬼柳郷を領し、丸子館から鹿島館へ移った。奥州仕置後に鹿島館は廃城となり、子らは南部氏に仕えた。四男・源四郎は城代として旧城を破却した。</t>
  </si>
  <si>
    <t>鬼柳某の子</t>
  </si>
  <si>
    <t>鬼柳|義敦</t>
  </si>
  <si>
    <t>おにやなぎ|よしあつ</t>
  </si>
  <si>
    <t>鬼柳義敦</t>
  </si>
  <si>
    <t>鬼柳義邑の子</t>
  </si>
  <si>
    <t>小原|忠秀</t>
  </si>
  <si>
    <t>おばら|ただひで</t>
  </si>
  <si>
    <t>小原忠秀</t>
  </si>
  <si>
    <t>和賀家臣。安俵郷などを領した重臣。鏑用水を完成させた。奥州仕置後も和賀氏再興を支え、岩崎城落城後は伊達政宗を頼るも、主家への咎めを避け仙台国分ヶ原で自害した。</t>
  </si>
  <si>
    <t>稗貫→伊達</t>
  </si>
  <si>
    <t>亀ヶ森|光広</t>
  </si>
  <si>
    <t>かめがもり|みつひろ</t>
  </si>
  <si>
    <t>亀ヶ森光広</t>
  </si>
  <si>
    <t>稗貫氏一族。亀ヶ森城主。主家の稗貫為嗣に反旗を翻し、討伐に来た槻木光治・矢沢春真勢を迎撃。城を守り抜いて槻木光治を討ち取り、討伐軍を退けた。</t>
  </si>
  <si>
    <t>稗貫家臣。</t>
  </si>
  <si>
    <t>亀ヶ森|家衡</t>
  </si>
  <si>
    <t>かめがもり|いえひら</t>
  </si>
  <si>
    <t>亀ヶ森家衡</t>
  </si>
  <si>
    <t>稗貫家臣。亀ヶ森城主。市場を開き町場を整えた。改易後は再興を図り、南部氏に仕えて旧領七百石を回復。一揆には加わらず、斯波孫三郎を取り逃がして所領を没収された。</t>
  </si>
  <si>
    <t>亀ヶ森光広の子。稗貫→南部</t>
  </si>
  <si>
    <t>亀ヶ森|喜明</t>
  </si>
  <si>
    <t>かめがもり|よしあき</t>
  </si>
  <si>
    <t>亀ヶ森喜明</t>
  </si>
  <si>
    <t>稗貫家臣。亀ヶ森能登。主家改易後、亀ヶ森玄蕃らと稗貫氏再興を図る。再興は実らなかったが南部氏に百石で仕え、のち九戸郡山屋を領して山屋三右衛門と称した。</t>
  </si>
  <si>
    <t>八重畑|房重</t>
  </si>
  <si>
    <t>やえはた|ふさしげ</t>
  </si>
  <si>
    <t>八重畑房重</t>
  </si>
  <si>
    <t>足利|成氏</t>
  </si>
  <si>
    <t>あしかが|なりうじ</t>
  </si>
  <si>
    <t>足利成氏</t>
  </si>
  <si>
    <t>足利|政氏</t>
  </si>
  <si>
    <t>あしかが|まさうじ</t>
  </si>
  <si>
    <t>足利政氏</t>
  </si>
  <si>
    <t>足利成氏の子</t>
  </si>
  <si>
    <t>足利|高基</t>
  </si>
  <si>
    <t>あしかが|たかもと</t>
  </si>
  <si>
    <t>足利高基</t>
  </si>
  <si>
    <t>足利政氏の子</t>
  </si>
  <si>
    <t>足利|晴氏</t>
  </si>
  <si>
    <t>あしかが|はるうじ</t>
  </si>
  <si>
    <t>足利晴氏</t>
  </si>
  <si>
    <t>古河公方。北条氏綱と結び国府台で小弓公方・義明を破った。氏綱没後は氏康と対立し、上杉憲政らと河越城を攻め大敗。義氏へ家督を譲り、のちに古河城を失って幽閉された。</t>
  </si>
  <si>
    <t>足利高基の子</t>
  </si>
  <si>
    <t>足利|藤氏</t>
  </si>
  <si>
    <t>あしかが|ふじうじ</t>
  </si>
  <si>
    <t>足利藤氏</t>
  </si>
  <si>
    <t>古河公方・足利晴氏の子。北条氏が擁立した弟・義氏と争い、謙信の関東出兵で古河公方に擁立された。謙信が帰国すると北条方の反撃で追われ、里見氏を頼って再起を図った。</t>
  </si>
  <si>
    <t>足利晴氏の子</t>
  </si>
  <si>
    <t>足利|義氏</t>
  </si>
  <si>
    <t>あしかが|よしうじ</t>
  </si>
  <si>
    <t>足利義氏</t>
  </si>
  <si>
    <t>第五代古河公方。足利晴氏の子。北条氏の後押しで父から家督を譲られ葛西城で元服。のちに関宿城へ移り、北条氏の支援を受けて関東の公方領支配を担った。</t>
  </si>
  <si>
    <t>足利晴氏の子、浄光院の配偶者</t>
  </si>
  <si>
    <t>足利|徳</t>
  </si>
  <si>
    <t>あしかが|とく</t>
  </si>
  <si>
    <t>足利徳</t>
  </si>
  <si>
    <t>古河公方足利義氏の娘。父の死後に古河公方家を継ぎ、秀吉から所領を安堵された。国朝、のちに頼氏と婚姻し、古河に住んで寺社への寄進や補任を行った。</t>
  </si>
  <si>
    <t>足利義氏と浄光院の子。別名：足利氏姫、古川姫君</t>
  </si>
  <si>
    <t>ashikaga_toku.webp</t>
  </si>
  <si>
    <t>足利|藤政</t>
  </si>
  <si>
    <t>あしかが|ふじまさ</t>
  </si>
  <si>
    <t>足利藤政</t>
  </si>
  <si>
    <t>古河公方一族。晴氏の次男。北条氏が擁立した異母弟・義氏に対抗し、関宿への移座を目指して諸将に協力を求めた。関宿城攻防では佐竹義重・上杉謙信らへ救援を要請した。</t>
  </si>
  <si>
    <t>足利|家国</t>
  </si>
  <si>
    <t>あしかが|いえくに</t>
  </si>
  <si>
    <t>足利家国</t>
  </si>
  <si>
    <t>古河公方家一門。足利晴氏の子。北条氏と争って里見義弘を頼り安房へ逃れ、永禄八年に那古寺へ孔雀王咒経を寄進した。三浦半島で討死した里見家臣を悼んだ。</t>
  </si>
  <si>
    <t>足利|輝氏</t>
  </si>
  <si>
    <t>あしかが|てるうじ</t>
  </si>
  <si>
    <t>足利輝氏</t>
  </si>
  <si>
    <t>古河公方家一門。足利晴氏の子。里見義弘の庇護を受け、兄・藤氏没後も反北条方で活動。里見義弘が藤政を公方に擁立すると、輝氏は家国らと反北条勢力へ檄を飛ばした。</t>
  </si>
  <si>
    <t>上杉|憲寛</t>
  </si>
  <si>
    <t>うえすぎ|のりひろ</t>
  </si>
  <si>
    <t>上杉憲寛</t>
  </si>
  <si>
    <t>1531:足利|晴直:あしかが|はるなお</t>
  </si>
  <si>
    <t>関東管領。上杉憲房の養子。憲房の後を受け山内上杉家を率いた。先陣の諸将を督励し、戦功を賞して赤浜の知行を認めた。寺尾氏へ小幡顕高の野上領を与えると約した。</t>
  </si>
  <si>
    <t>足利高基の子、上杉憲房の養子。別名：足利晴直</t>
  </si>
  <si>
    <t>小弓|義明</t>
  </si>
  <si>
    <t>おゆみ|よしあき</t>
  </si>
  <si>
    <t>小弓義明</t>
  </si>
  <si>
    <t>小弓公方。足利政氏の子。僧籍から還俗し、上総武田氏に迎えられて小弓城へ入った。房総へ勢力を伸ばし古河公方と対立。里見義尭と結び国府台で北条氏綱と戦い敗死した。</t>
  </si>
  <si>
    <t>足利政氏の子。小弓公方の始祖</t>
  </si>
  <si>
    <t>小弓|頼純</t>
  </si>
  <si>
    <t>おゆみ|よりずみ</t>
  </si>
  <si>
    <t>小弓頼純</t>
  </si>
  <si>
    <t>小弓公方家。足利義明の子。国府台合戦で父・義明を失い、遺臣に伴われ安房へ逃れて里見氏の保護下で育つ。小田原征伐後に豊臣秀吉に取り立てられ、喜連川領を与えられた。</t>
  </si>
  <si>
    <t>小弓義明の子。里見→羽柴</t>
  </si>
  <si>
    <t>喜連川|頼氏</t>
  </si>
  <si>
    <t>きつれがわ|よりうじ</t>
  </si>
  <si>
    <t>喜連川頼氏</t>
  </si>
  <si>
    <t>喜連川氏二代。国朝の死後、氏姫を娶って家を継ぐ。大蔵ヶ崎からお丸山下へ館を移して町割を行い、喜連川城下の基礎を整えた。幕府から足利氏の家格を認められた。</t>
  </si>
  <si>
    <t>小弓頼純の子。里見→羽柴→徳川</t>
  </si>
  <si>
    <t>喜連川|義親</t>
  </si>
  <si>
    <t>きつれがわ|よしちか</t>
  </si>
  <si>
    <t>喜連川義親</t>
  </si>
  <si>
    <t>喜連川頼氏と足利徳の子</t>
  </si>
  <si>
    <t>喜連川|尊信</t>
  </si>
  <si>
    <t>きつれがわ|たかのぶ</t>
  </si>
  <si>
    <t>喜連川尊信</t>
  </si>
  <si>
    <t>喜連川氏当主。喜連川義親の子。父の早世後、祖父・頼氏の跡を継いだ。家臣二派が争う喜連川騒動が幕府の裁定に及ぶと、その責任を問われ幕命で隠居した。</t>
  </si>
  <si>
    <t>喜連川義親の子</t>
  </si>
  <si>
    <t>小弓|国朝</t>
  </si>
  <si>
    <t>おゆみ|くにとも</t>
  </si>
  <si>
    <t>小弓国朝</t>
  </si>
  <si>
    <t>小弓公方家。頼淳の子。秀吉の命で古河公方義氏の娘・氏姫と婚姻し、対立していた両公方家を結んだ。下野喜連川を領して喜連川氏を興し、朝鮮出兵の途上に安芸で病没した。</t>
  </si>
  <si>
    <t>小弓頼純の子。里見→羽柴</t>
  </si>
  <si>
    <t>上杉|顕実</t>
  </si>
  <si>
    <t>うえすぎ|あきざね</t>
  </si>
  <si>
    <t>上杉顕実</t>
  </si>
  <si>
    <t>足利成氏の子、上杉顕定の養子</t>
  </si>
  <si>
    <t>一色|氏久</t>
  </si>
  <si>
    <t>いっしき|うじひさ</t>
  </si>
  <si>
    <t>一色氏久</t>
  </si>
  <si>
    <t>古河公方家臣。古河城代として北条氏照と連携した。足利義氏の死後は御連判衆の一員として公方家を支え、後北条氏に重用され、古河公方家中で高い地位を占めた。</t>
  </si>
  <si>
    <t>幸手|直朝</t>
  </si>
  <si>
    <t>さって|なおとも</t>
  </si>
  <si>
    <t>幸手直朝</t>
  </si>
  <si>
    <t>古河公方家臣。幸手城主。一色氏。足利晴氏・義氏に仕えた。月庵と号し三条西実枝に和歌を学び、家集『桂林集』をまとめた。水墨画にも優れた。</t>
  </si>
  <si>
    <t>幸手|義直</t>
  </si>
  <si>
    <t>さって|よしなお</t>
  </si>
  <si>
    <t>幸手義直</t>
  </si>
  <si>
    <t>幸手一色氏。幸手城主。一色直朝の子。宝性院に子の成長を願い安産不動明王を安置した。小田原役後、家康に仕え、幸手五千百六十石を与えられ、家督を次男・照直に譲った。</t>
  </si>
  <si>
    <t>幸手直朝の子</t>
  </si>
  <si>
    <t>野田|政朝</t>
  </si>
  <si>
    <t>のだ|まさとも</t>
  </si>
  <si>
    <t>野田政朝</t>
  </si>
  <si>
    <t>野田|政保</t>
  </si>
  <si>
    <t>のだ|まさやす</t>
  </si>
  <si>
    <t>野田政保</t>
  </si>
  <si>
    <t>野田政朝の子</t>
  </si>
  <si>
    <t>野田|弘朝</t>
  </si>
  <si>
    <t>のだ|ひろとも</t>
  </si>
  <si>
    <t>野田弘朝</t>
  </si>
  <si>
    <t>野田政保の子</t>
  </si>
  <si>
    <t>野田|景範</t>
  </si>
  <si>
    <t>のだ|かげのり</t>
  </si>
  <si>
    <t>野田景範</t>
  </si>
  <si>
    <t>古河公方家臣。下総栗橋城主。臼井城攻めで上杉謙信が敗れると、関東諸将とともに後北条氏へ従属した。ほどなく栗橋城を接収され、同城は氏照の北関東攻略拠点となった。</t>
  </si>
  <si>
    <t>野田政保の子、簗田晴助の養子</t>
  </si>
  <si>
    <t>簗田|高助</t>
  </si>
  <si>
    <t>やなだ|たかすけ</t>
  </si>
  <si>
    <t>簗田高助</t>
  </si>
  <si>
    <t>古河公方家臣。関宿城主。政氏と高基が争うと高基を支持し、関宿城へ迎え入れた。のちに宿老筆頭となり、娘を高基の子・晴氏に嫁がせ、公方家との結びつきを強めた。</t>
  </si>
  <si>
    <t>簗田|晴助</t>
  </si>
  <si>
    <t>やなだ|はるすけ</t>
  </si>
  <si>
    <t>簗田晴助</t>
  </si>
  <si>
    <t>古河公方家臣。関宿城主。足利晴氏・義氏に仕え、後北条氏と抗争した。上杉謙信に与して関宿へ復帰し反北条方の拠点となった。三度の関宿攻防の末、関宿城を明け渡した。</t>
  </si>
  <si>
    <t>簗田|持助</t>
  </si>
  <si>
    <t>やなだ|もちすけ</t>
  </si>
  <si>
    <t>簗田持助</t>
  </si>
  <si>
    <t>古河公方家臣。簗田晴助の子。父とともに後北条氏へ抗し、三度の関宿城攻防を戦った。氏政軍に包囲され降伏して関宿城を退き、水海城へ移っても公方家重臣の立場を保った。</t>
  </si>
  <si>
    <t>簗田晴助の子</t>
  </si>
  <si>
    <t>簗田|貞助</t>
  </si>
  <si>
    <t>やなだ|さだすけ</t>
  </si>
  <si>
    <t>簗田貞助</t>
  </si>
  <si>
    <t>古河公方家臣。簗田持助の子。小田原の役で北条方として敗れ、水海城へ退いたのちに磯部館を構えた。浅野長政の推薦で家康に仕え、大坂夏の陣で子・助吉とともに戦死した。</t>
  </si>
  <si>
    <t>簗田持助の子</t>
  </si>
  <si>
    <t>佐野|弘綱</t>
  </si>
  <si>
    <t>さの|ひろつな</t>
  </si>
  <si>
    <t>佐野弘綱</t>
  </si>
  <si>
    <t>小弓公方家臣。国府台合戦で主君・足利義明が討死すると、その遺児・頼純を伴って小弓城を離れ、里見氏を頼って安房へ逃れた。</t>
  </si>
  <si>
    <t>上杉|憲房</t>
  </si>
  <si>
    <t>うえすぎ|のりふさ</t>
  </si>
  <si>
    <t>上杉憲房</t>
  </si>
  <si>
    <t>上杉|憲政</t>
  </si>
  <si>
    <t>うえすぎ|のりまさ</t>
  </si>
  <si>
    <t>上杉憲政</t>
  </si>
  <si>
    <t>山内上杉氏最後の関東管領。河越合戦で北条氏に大敗し、平井城を失って越後へ亡命。長尾景虎に上杉名跡と関東管領職を譲った。謙信没後の御館の乱で討たれた。</t>
  </si>
  <si>
    <t>上杉憲房の子</t>
  </si>
  <si>
    <t>海野|棟綱</t>
  </si>
  <si>
    <t>うんの|むねつな</t>
  </si>
  <si>
    <t>海野棟綱</t>
  </si>
  <si>
    <t>信濃国衆。海野氏当主。武田・村上・諏訪の連合軍と海野平で戦い敗れた。嫡子・幸義を失い上野へ逃れ、関東管領・上杉憲政を頼って旧領回復を図ったが果たせなかった。</t>
  </si>
  <si>
    <t>信濃諸勢力→山内上杉</t>
  </si>
  <si>
    <t>海野|幸義</t>
  </si>
  <si>
    <t>うんの|ゆきよし</t>
  </si>
  <si>
    <t>海野幸義</t>
  </si>
  <si>
    <t>信濃国衆。海野棟綱の嫡子。海野平では武田信虎・村上義清・諏訪頼重の連合軍を迎撃し、神川で村上軍と激戦を繰り広げ、海野氏の主力として討死した。</t>
  </si>
  <si>
    <t>海野棟綱の子。信濃諸勢力→山内上杉</t>
  </si>
  <si>
    <t>沼田|泰輝</t>
  </si>
  <si>
    <t>ぬまた|やすてる</t>
  </si>
  <si>
    <t>沼田泰輝</t>
  </si>
  <si>
    <t>沼田氏11代当主。小沢城から幕岩へ本拠を移して築城し、大手門前の原田神明宮に伊勢外宮を勧請した。</t>
  </si>
  <si>
    <t>上条上杉→山内上杉</t>
  </si>
  <si>
    <t>上杉|清方</t>
  </si>
  <si>
    <t>うえすぎ|きよかた</t>
  </si>
  <si>
    <t>上杉清方</t>
  </si>
  <si>
    <t>上杉|房定</t>
  </si>
  <si>
    <t>うえすぎ|ふささだ</t>
  </si>
  <si>
    <t>上杉房定</t>
  </si>
  <si>
    <t>上杉清方の子</t>
  </si>
  <si>
    <t>上杉|顕定</t>
  </si>
  <si>
    <t>うえすぎ|あきさだ</t>
  </si>
  <si>
    <t>上杉顕定</t>
  </si>
  <si>
    <t>上杉房定の子</t>
  </si>
  <si>
    <t>上杉|房実</t>
  </si>
  <si>
    <t>うえすぎ|ふさざね</t>
  </si>
  <si>
    <t>上杉房実</t>
  </si>
  <si>
    <t>上杉|定実</t>
  </si>
  <si>
    <t>うえすぎ|さだざね</t>
  </si>
  <si>
    <t>上杉定実</t>
  </si>
  <si>
    <t>越後守護。長尾為景に擁立され上杉房能に代わって守護となるが、のちに為景と対立して幽閉された。晩年は長尾晴景と景虎の争いを調停し、景虎を春日山城主とした。</t>
  </si>
  <si>
    <t>上杉房実の子</t>
  </si>
  <si>
    <t>上条|政繁</t>
  </si>
  <si>
    <t>じょうじょう|まさしげ</t>
  </si>
  <si>
    <t>上条政繁</t>
  </si>
  <si>
    <t>上杉家臣。上条家当主。謙信に従い上野・越中に転戦した。能登攻めにも従い七尾城落城後は城将となった。御館の乱で景勝方に属し、後に信濃海津城将として北信濃を守った。</t>
  </si>
  <si>
    <t>上杉定実の子</t>
  </si>
  <si>
    <t>上条|定憲</t>
  </si>
  <si>
    <t>じょうじょう|さだのり</t>
  </si>
  <si>
    <t>上条定憲</t>
  </si>
  <si>
    <t>越後上杉氏一族。上条上杉氏当主。上条城主。越後上杉氏の筆頭一族として守護代・長尾為景と抗争を重ねた。天文の乱でも為景方と戦い、負傷者に養生を命じた。</t>
  </si>
  <si>
    <t>黒田|秀忠</t>
  </si>
  <si>
    <t>くろだ|ひでただ</t>
  </si>
  <si>
    <t>黒田秀忠</t>
  </si>
  <si>
    <t>越後上杉家臣。黒滝城主。長尾晴景に反旗を翻して景康を殺害し、黒滝城に籠城。長尾景虎の攻撃を受けて一度降伏したが、翌年再挙兵して討伐され、黒田氏も滅亡した。</t>
  </si>
  <si>
    <t>中条|藤資</t>
  </si>
  <si>
    <t>なかじょう|ふじすけ</t>
  </si>
  <si>
    <t>中条藤資</t>
  </si>
  <si>
    <t>越後国衆。鳥坂城主。長尾為景に服属したのちに、晴景と対立して景虎の家督継承を後押しした。謙信の重臣となり、関東・信濃へ出陣。川中島の戦いでは奮戦し感状を受けた。</t>
  </si>
  <si>
    <t>上杉|朝興</t>
  </si>
  <si>
    <t>うえすぎ|ともおき</t>
  </si>
  <si>
    <t>上杉朝興</t>
  </si>
  <si>
    <t>扇谷上杉氏当主。江戸城主。北条氏綱の侵攻を受けて江戸城を失い河越城へ退く。以後も武蔵支配を巡って氏綱と抗争を続け、河越を本拠に対北条戦を指揮した。</t>
  </si>
  <si>
    <t>上杉|朝定</t>
  </si>
  <si>
    <t>うえすぎ|ともさだ</t>
  </si>
  <si>
    <t>上杉朝定</t>
  </si>
  <si>
    <t>扇谷上杉氏当主。河越城を北条氏綱に奪われ松山城へ退く。山内上杉憲政・古河公方足利晴氏と連合して河越城を包囲するが、北条氏康の反撃で敗死し、扇谷上杉氏は滅亡した。</t>
  </si>
  <si>
    <t>上杉朝興の子</t>
  </si>
  <si>
    <t>上杉|憲勝</t>
  </si>
  <si>
    <t>うえすぎ|のりかつ</t>
  </si>
  <si>
    <t>上杉憲勝</t>
  </si>
  <si>
    <t>武蔵松山城主。太田資正に擁立され、上杉謙信に呼応した。葛西・難波田の再興を書状で伝えた。北条・武田連合軍に抗戦したが、松山城を開城して降伏し北条方へ転じた。</t>
  </si>
  <si>
    <t>上杉朝定の養子</t>
  </si>
  <si>
    <t>難波田|憲重</t>
  </si>
  <si>
    <t>なんばだ|のりしげ</t>
  </si>
  <si>
    <t>難波田憲重</t>
  </si>
  <si>
    <t>扇谷上杉家臣。弾正善銀。武蔵難波田を本拠とし、重臣として北条氏と抗争。河越夜戦では主君・上杉朝定とともに戦い、上杉方の大敗の中で討死した。</t>
  </si>
  <si>
    <t>別所|祐則</t>
  </si>
  <si>
    <t>べっしょ|すけのり</t>
  </si>
  <si>
    <t>別所祐則</t>
  </si>
  <si>
    <t>赤松持則の孫</t>
  </si>
  <si>
    <t>別所|光則</t>
  </si>
  <si>
    <t>べっしょ|みつのり</t>
  </si>
  <si>
    <t>別所光則</t>
  </si>
  <si>
    <t>別所祐則の庶子</t>
  </si>
  <si>
    <t>別所|治光</t>
  </si>
  <si>
    <t>べっしょ|はるみつ</t>
  </si>
  <si>
    <t>別所治光</t>
  </si>
  <si>
    <t>別所光則の子</t>
  </si>
  <si>
    <t>別所|治定</t>
  </si>
  <si>
    <t>べっしょ|はるさだ</t>
  </si>
  <si>
    <t>別所治定(利神)</t>
  </si>
  <si>
    <t>別所治光の子。1466年に城を奪還する功績あり</t>
  </si>
  <si>
    <t>別所|静治</t>
  </si>
  <si>
    <t>べっしょ|きよはる</t>
  </si>
  <si>
    <t>別所静治</t>
  </si>
  <si>
    <t>別所治定(利神)の子</t>
  </si>
  <si>
    <t>別所|林治</t>
  </si>
  <si>
    <t>べっしょ|しげはる</t>
  </si>
  <si>
    <t>別所林治</t>
  </si>
  <si>
    <t>赤松家臣。利神城主。羽柴秀吉の上月城攻めでは別所定道とともに籠城し、落城後は利神城へ帰還。翌年、山中幸盛の侵攻を受けて定道とともに抗戦し、敗れて城を退いた。</t>
  </si>
  <si>
    <t>別所静治の子。1578年攻められて落ち延び行方不明</t>
  </si>
  <si>
    <t>別所|則治</t>
  </si>
  <si>
    <t>べっしょ|のりはる</t>
  </si>
  <si>
    <t>別所則治</t>
  </si>
  <si>
    <t>別所祐則の子</t>
  </si>
  <si>
    <t>別所|則定</t>
  </si>
  <si>
    <t>べっしょ|のりさだ</t>
  </si>
  <si>
    <t>別所則定</t>
  </si>
  <si>
    <t>別所則治の子</t>
  </si>
  <si>
    <t>別所|就治</t>
  </si>
  <si>
    <t>べっしょ|なりはる</t>
  </si>
  <si>
    <t>別所就治</t>
  </si>
  <si>
    <t>別所氏当主。三木城主。赤松氏の衰退に乗じて自立。浦上村宗に三木城を奪われるが、村宗敗死後に奪還した。のちに尼子晴久の侵攻を二度にわたり退けた。</t>
  </si>
  <si>
    <t>別所則定の子</t>
  </si>
  <si>
    <t>別所|安治</t>
  </si>
  <si>
    <t>べっしょ|やすはる</t>
  </si>
  <si>
    <t>別所安治</t>
  </si>
  <si>
    <t>別所氏当主。三木城主。就治の子。東播磨の勢力を継ぎ、摂津山田荘でも国衆の被官化を進めた。織田信長の上洛後は信長に従い、織田軍の播磨侵攻にも加わった。</t>
  </si>
  <si>
    <t>別所就治の子</t>
  </si>
  <si>
    <t>別所|長治</t>
  </si>
  <si>
    <t>べっしょ|ながはる</t>
  </si>
  <si>
    <t>別所長治</t>
  </si>
  <si>
    <t>別所氏当主。三木城主。当初は信長に従う。信長を離れて毛利方に転じ、三木城で一年十か月籠城。兵糧攻めで窮すると城兵・領民の助命を条件に一族とともに自害した。</t>
  </si>
  <si>
    <t>別所安治の子</t>
  </si>
  <si>
    <t>別所|友之</t>
  </si>
  <si>
    <t>べっしょ|ともゆき</t>
  </si>
  <si>
    <t>別所友之</t>
  </si>
  <si>
    <t>別所家臣。三木合戦では鷹尾山城を守り、羽柴秀吉軍の包囲に抗戦した。鷹尾山城落城後、長治が城兵助命を条件に降伏すると、友之も長治ら一族とともに自害した。</t>
  </si>
  <si>
    <t>別所治定</t>
  </si>
  <si>
    <t>別所氏一門。別所長治の弟。三木合戦で長治に従い、平井山に置かれた羽柴秀吉の本陣を襲撃したが、待ち構えた羽柴秀長勢に迎撃され、別所方の敗北の中で討死した。</t>
  </si>
  <si>
    <t>別所|吉親</t>
  </si>
  <si>
    <t>べっしょ|よしちか</t>
  </si>
  <si>
    <t>別所吉親</t>
  </si>
  <si>
    <t>別所家臣。長治の叔父。三木合戦では新城を守って羽柴秀吉軍に抗した。新城落城後も三木城で籠城を続け、城兵助命の条件となった長治・友之ら一族の自害に加わった。</t>
  </si>
  <si>
    <t>別所|重宗</t>
  </si>
  <si>
    <t>べっしょ|しげむね</t>
  </si>
  <si>
    <t>別所重宗</t>
  </si>
  <si>
    <t>別所一門。長治の叔父。長治が毛利方へ転じても織田方に残って三木城攻めに加わり、包囲末期には長治らの切腹と城兵助命の開城を促した。戦後は但馬八木城主となった。</t>
  </si>
  <si>
    <t>別所就治の子。別名：別所重棟。別所→羽柴</t>
  </si>
  <si>
    <t>別所|吉治</t>
  </si>
  <si>
    <t>べっしょ|よしはる</t>
  </si>
  <si>
    <t>別所吉治</t>
  </si>
  <si>
    <t>但馬八木城主。別所重宗の長男。父の跡を継いだ。関ヶ原合戦では西軍に属して改易されたが、のちに丹波北由良を領し、大坂の陣の戦功で二万石を与えられた。</t>
  </si>
  <si>
    <t>別所重宗の子。別所→羽柴→徳川秀忠</t>
  </si>
  <si>
    <t>石野|氏満</t>
  </si>
  <si>
    <t>いしの|うじみつ</t>
  </si>
  <si>
    <t>石野氏満</t>
  </si>
  <si>
    <t>前田家臣。播磨三木の出身。弓術に優れ利家・利長に仕えた。八王子・大聖寺の戦いで功を立て、前田家中で弓術を伝えた。</t>
  </si>
  <si>
    <t>別所→羽柴→前田</t>
  </si>
  <si>
    <t>淡河|定範</t>
  </si>
  <si>
    <t>おうご|さだのり</t>
  </si>
  <si>
    <t>淡河定範</t>
  </si>
  <si>
    <t>別所家臣。淡河城主。三木合戦では別所長治に従い、三木城への兵糧補給路を守った。羽柴秀吉の軍勢を迎え撃ったが、淡河城を退いた。三木城の東側の補給路は断たれた。</t>
  </si>
  <si>
    <t>神吉|頼氏</t>
  </si>
  <si>
    <t>かんき|よりうじ</t>
  </si>
  <si>
    <t>神吉頼氏</t>
  </si>
  <si>
    <t>神吉|頼定</t>
  </si>
  <si>
    <t>かんき|よりさだ</t>
  </si>
  <si>
    <t>神吉頼定</t>
  </si>
  <si>
    <t>神吉城主。秀吉の播磨攻めでは三万余の大軍に対し千余の城兵で籠城し、二十日余にわたり攻撃を度々撃退。滝川一益・丹羽長秀らに城内へ攻め込まれ、激戦の末に討死した。</t>
  </si>
  <si>
    <t>衣笠|範景</t>
  </si>
  <si>
    <t>きぬがさ|のりかげ</t>
  </si>
  <si>
    <t>衣笠範景</t>
  </si>
  <si>
    <t>播磨国衆。端谷城主。櫨谷を拠点とした。三木合戦では別所長治方につき、羽柴秀吉軍に抗戦した。端谷城も別所方の拠点となったが秀吉の播州攻略で落城し衣笠氏は滅亡した。</t>
  </si>
  <si>
    <t>久米|忠勝</t>
  </si>
  <si>
    <t>くめ|ただかつ</t>
  </si>
  <si>
    <t>久米忠勝</t>
  </si>
  <si>
    <t>別所家臣。三木城籠城中の軍議で、平井山の羽柴秀吉本陣への直撃を主張した。平井山合戦では清水直近とともに敵軍へ紛れ、本陣へ迫って秀吉を狙ったが討ち取られた。</t>
  </si>
  <si>
    <t>後藤|基国</t>
  </si>
  <si>
    <t>ごとう|もとくに</t>
  </si>
  <si>
    <t>後藤基国</t>
  </si>
  <si>
    <t>別所家老。信長に叛いた主君・長治を諌めるも聞き入れられず、羽柴勢と争い討死した。子の基次は旧友・黒田孝高に預けられて養育され、長じて文武に長けた人物となった。</t>
  </si>
  <si>
    <t>後藤|基次</t>
  </si>
  <si>
    <t>ごとう|もとつぐ</t>
  </si>
  <si>
    <t>後藤基次</t>
  </si>
  <si>
    <t>後藤又兵衛。黒田孝高・長政父子に仕え、九州平定や朝鮮出兵、関ヶ原で武功を重ねた。長政と不和となり出奔した。大坂の陣では豊臣方主将格として戦い、道明寺で討死した。</t>
  </si>
  <si>
    <t>別名：後藤又兵衛、後藤正親。別所→黒田→羽柴</t>
  </si>
  <si>
    <t>志水|直近</t>
  </si>
  <si>
    <t>しみず|なおちか</t>
  </si>
  <si>
    <t>志水直近</t>
  </si>
  <si>
    <t>中村|忠滋</t>
  </si>
  <si>
    <t>なかむら|ただしげ</t>
  </si>
  <si>
    <t>中村忠滋</t>
  </si>
  <si>
    <t>伊勢|盛時</t>
  </si>
  <si>
    <t>いせ|もりとき</t>
  </si>
  <si>
    <t>伊勢盛時</t>
  </si>
  <si>
    <t>1493:0|宗瑞:0|そうずい</t>
  </si>
  <si>
    <t>通称：北条早雲</t>
  </si>
  <si>
    <t>北条|氏綱</t>
  </si>
  <si>
    <t>ほうじょう|うじつな</t>
  </si>
  <si>
    <t>北条氏綱</t>
  </si>
  <si>
    <t>後北条氏2代当主。伊勢から北条に改姓し、虎朱印状で領国支配を強めた。江戸・河越両城を奪って武蔵へ進出。国府台で小弓公方・足利義明を破り、鶴岡八幡宮を再建した。</t>
  </si>
  <si>
    <t>伊勢盛時の子</t>
  </si>
  <si>
    <t>北条|氏康</t>
  </si>
  <si>
    <t>ほうじょう|うじやす</t>
  </si>
  <si>
    <t>後北条氏3代当主。河越夜戦で足利晴氏・両上杉軍を破り、武田・今川と三国同盟を結ぶ。謙信の小田原攻めを退け、検地と税制改革を進め、所領役帳を作り軍役を整えた。</t>
  </si>
  <si>
    <t>北条氏綱の子</t>
  </si>
  <si>
    <t>houjyou_ujiyasu.webp|1559:houjyou_ujiyasu2.webp</t>
  </si>
  <si>
    <t>北条|氏政</t>
  </si>
  <si>
    <t>ほうじょう|うじまさ</t>
  </si>
  <si>
    <t>北条氏政</t>
  </si>
  <si>
    <t>後北条氏4代当主。上杉謙信・武田信玄の小田原攻めを退け、第二次国府台で里見義弘を破り領国を拡大。氏直に家督を譲った後も実権を握るが、秀吉の侵攻で敗れ自害した。</t>
  </si>
  <si>
    <t>北条氏康の子</t>
  </si>
  <si>
    <t>houjyou_ujimasa.webp</t>
  </si>
  <si>
    <t>北条|氏直</t>
  </si>
  <si>
    <t>ほうじょう|うじなお</t>
  </si>
  <si>
    <t>北条氏直</t>
  </si>
  <si>
    <t>後北条氏五代当主。神流川で滝川一益を破り、徳川家康と和睦して督姫を娶った。小田原合戦では開城して降伏し、高野山へ追放された。のちに赦免され一万石を与えられた。</t>
  </si>
  <si>
    <t>北条氏政の子</t>
  </si>
  <si>
    <t>北条|氏房</t>
  </si>
  <si>
    <t>ほうじょう|うじふさ</t>
  </si>
  <si>
    <t>北条氏房</t>
  </si>
  <si>
    <t>後北条氏一門。氏政の子。兄・太田源五郎の死後に武蔵岩付城主となった。小田原攻めでは小田原城に籠城し降伏後は高野山に入った。後に秀吉に助命され、ほどなく死去した。</t>
  </si>
  <si>
    <t>北条|氏邦</t>
  </si>
  <si>
    <t>ほうじょう|うじくに</t>
  </si>
  <si>
    <t>北条氏邦</t>
  </si>
  <si>
    <t>1558:藤田|0:ふじた|0/1583:北条|0:ほうじょう|0</t>
  </si>
  <si>
    <t>鉢形城主。鉢形城を整備拡充した。小田原攻めでは三千五百余の城兵と籠城し、五万余の豊臣勢を相手に一か月余り抗戦。家臣・城兵の助命を条件に開城して降伏した。</t>
  </si>
  <si>
    <t>北条氏康の子、藤田康邦の養子</t>
  </si>
  <si>
    <t>北条|氏照</t>
  </si>
  <si>
    <t>ほうじょう|うじてる</t>
  </si>
  <si>
    <t>北条氏照</t>
  </si>
  <si>
    <t>1559:大石|0:おおいし|0/1569:北条|0:ほうじょう|0</t>
  </si>
  <si>
    <t>滝山城主。滝山城を継承・拡張し、武田信玄の侵攻では指揮を執って防戦。のちに八王子城を築いて本拠を移した。小田原合戦では小田原城に籠城し、開城後に切腹した。</t>
  </si>
  <si>
    <t>北条|氏規</t>
  </si>
  <si>
    <t>ほうじょう|うじのり</t>
  </si>
  <si>
    <t>北条氏規</t>
  </si>
  <si>
    <t>北条家臣。韮山城で武田氏と戦い、徳川・豊臣両氏との交渉を担った。小田原征伐では韮山城に籠城し家康の勧告で開城。主家滅亡後は秀吉に赦され河内狭山に所領を得た。</t>
  </si>
  <si>
    <t>北条|氏盛</t>
  </si>
  <si>
    <t>ほうじょう|うじもり</t>
  </si>
  <si>
    <t>北条氏盛</t>
  </si>
  <si>
    <t>小田原征伐後、父・氏規とともに豊臣秀吉に仕え、下野足利に所領を得た。氏直・氏規の死後に両者の所領を継ぎ、河内狭山藩初代藩主となった。</t>
  </si>
  <si>
    <t>北条氏規の子、北条氏直の養子</t>
  </si>
  <si>
    <t>北条|氏信</t>
  </si>
  <si>
    <t>ほうじょう|うじのぶ</t>
  </si>
  <si>
    <t>北条氏信</t>
  </si>
  <si>
    <t>河内狭山藩二代藩主。八歳で家督を継ぎ、狭山池東北の池尻村に陣屋を築造して藩政の本拠を定めた。</t>
  </si>
  <si>
    <t>北条氏盛の子</t>
  </si>
  <si>
    <t>北条|氏宗</t>
  </si>
  <si>
    <t>ほうじょう|うじむね</t>
  </si>
  <si>
    <t>北条氏宗</t>
  </si>
  <si>
    <t>狭山藩主。北条氏信の子。幼くして父の遺領を継ぎ、在任中に狭山陣屋の上屋敷が完成した。嫡子がなく、北条氏治を養子として長女・松の婿に迎えた。</t>
  </si>
  <si>
    <t>北条氏信の子</t>
  </si>
  <si>
    <t>上杉|景虎</t>
  </si>
  <si>
    <t>うえすぎ|かげとら</t>
  </si>
  <si>
    <t>上杉景虎</t>
  </si>
  <si>
    <t>越相同盟に伴って越後へ入り、上杉謙信の養子となった。謙信の姪を妻とし、謙信没後は景勝と家督を争う。御館落城後に鮫ヶ尾城へ逃れ、敗れて自害した。</t>
  </si>
  <si>
    <t>北条氏康の子、北条長綱の養子</t>
  </si>
  <si>
    <t>北条|為昌</t>
  </si>
  <si>
    <t>ほうじょう|ためまさ</t>
  </si>
  <si>
    <t>北条為昌</t>
  </si>
  <si>
    <t>北条氏綱の子。玉縄城主として相模東部を守った。「新」印の朱印状を発給し、三浦郡の一向宗門徒に鎌倉光明寺への帰属を命じた。鶴岡八幡宮にも寄進した。</t>
  </si>
  <si>
    <t>北条|氏尭</t>
  </si>
  <si>
    <t>ほうじょう|うじたか</t>
  </si>
  <si>
    <t>北条氏尭</t>
  </si>
  <si>
    <t>後北条一門。小机城二代城主。氏綱の四男。武蔵南部の要衝・小机を治め、周辺街道を押さえた。雲松院では寺内・門前の竹木伐採を禁じ、寺領に検地結果を基に年貢を課した。</t>
  </si>
  <si>
    <t>北条|綱高</t>
  </si>
  <si>
    <t>ほうじょう|つなたか</t>
  </si>
  <si>
    <t>北条綱高</t>
  </si>
  <si>
    <t>後北条家臣。相模甘縄城代。高橋綱種の名で牟礼に陣を築き、深大寺城の上杉勢を牽制して氏綱の河越進攻を支えた。赤備を率いる重臣としても知られた。</t>
  </si>
  <si>
    <t>北条氏綱の養子</t>
  </si>
  <si>
    <t>北条|長綱</t>
  </si>
  <si>
    <t>ほうじょう|ちょうこう</t>
  </si>
  <si>
    <t>北条長綱</t>
  </si>
  <si>
    <t>1536:0|宗哲:0|そうてつ/1570:0|幻庵:0|げんあん</t>
  </si>
  <si>
    <t>北条早雲の子。箱根権現別当。幻庵。氏綱・氏康・氏政三代の一門長老として外交を担い、氏康の娘が吉良家へ嫁ぐ際には婚儀や家臣への心得を説く『北条幻庵覚書』を著した。</t>
  </si>
  <si>
    <t>伊勢盛時の子。別名：北条幻庵</t>
  </si>
  <si>
    <t>北条|綱重</t>
  </si>
  <si>
    <t>ほうじょう|つなしげ</t>
  </si>
  <si>
    <t>北条綱重</t>
  </si>
  <si>
    <t>北条氏一門。幻庵宗哲の子。兄の死後に父の家督を継ぎ、小机城主を務めた。武田信玄の駿河侵攻では蒲原城を守り、弟の長順らとともに武田勢へ抗戦して落城の際に討死した。</t>
  </si>
  <si>
    <t>北条長綱の子</t>
  </si>
  <si>
    <t>福島|正成</t>
  </si>
  <si>
    <t>くしま|まさしげ</t>
  </si>
  <si>
    <t>福島正成</t>
  </si>
  <si>
    <t>今川家臣。一万五千の兵を率いて甲斐へ侵攻し、南部から北上して大島で武田勢を破り甲府へ進んだ。飯田河原・上条河原では武田信虎に大敗し、甲斐侵攻は失敗に終わった。</t>
  </si>
  <si>
    <t>北条|綱成</t>
  </si>
  <si>
    <t>北条綱成</t>
  </si>
  <si>
    <t>1571:0|道感:0|どうかん</t>
  </si>
  <si>
    <t>北条家臣。玉縄城主。「地黄八幡」の旗を用いた。河越城を長期に守り、夜戦では城内から出撃。上杉謙信の関東侵攻に抗し、武田信玄の駿河侵攻時には深沢城を守った。</t>
  </si>
  <si>
    <t>福島正成の子</t>
  </si>
  <si>
    <t>北条|康成</t>
  </si>
  <si>
    <t>ほうじょう|やすしげ</t>
  </si>
  <si>
    <t>北条康成</t>
  </si>
  <si>
    <t>1572:0|氏繁:0|うじしげ</t>
  </si>
  <si>
    <t>北条家臣。玉縄城主。上杉軍の関東侵攻では父・綱成不在の玉縄城を守り、円覚寺・江の島・鶴岡八幡宮で狼藉を禁じた。のちに下総飯沼城を本拠として下総方面を支配した。</t>
  </si>
  <si>
    <t>北条綱成の子。別名：北条氏繁</t>
  </si>
  <si>
    <t>北条|氏勝</t>
  </si>
  <si>
    <t>ほうじょう|うじかつ</t>
  </si>
  <si>
    <t>北条氏勝</t>
  </si>
  <si>
    <t>北条家臣。玉縄城主。小田原征伐で山中城へ援軍に赴き、同城が落ちると玉縄城へ退いて籠城した。家康の勧告で開城・降伏し、のちに徳川氏に仕えて下総岩富一万石を領した。</t>
  </si>
  <si>
    <t>北条康成の子</t>
  </si>
  <si>
    <t>北条|氏秀</t>
  </si>
  <si>
    <t>ほうじょう|うじひで</t>
  </si>
  <si>
    <t>北条氏秀</t>
  </si>
  <si>
    <t>北条家臣。江戸城代。綱成の子。氏政・氏直に仕えて江戸を守った。本能寺の変直後には江戸城防備と上野・甲斐方面への対応を命じられた。</t>
  </si>
  <si>
    <t>北条綱成の子</t>
  </si>
  <si>
    <t>北条|綱房</t>
  </si>
  <si>
    <t>ほうじょう|つなふさ</t>
  </si>
  <si>
    <t>北条綱房</t>
  </si>
  <si>
    <t>後北条家臣。福島正成の子。父の死後に北条氏を頼り、氏綱から偏諱を受けた。河越夜戦では兄・綱成とともに戦い、高谷城主として下総方面を守った。</t>
  </si>
  <si>
    <t>福島|成賢</t>
  </si>
  <si>
    <t>ふくしま|しげかた</t>
  </si>
  <si>
    <t>福島成賢</t>
  </si>
  <si>
    <t>北条家臣。氏直の旗本で武者奉行を務め、数度の合戦で先陣を切り、軍法にも通じた。神流川の戦いでは氏直の先手陣に加わり、小田原征伐では小田原城に籠城した。</t>
  </si>
  <si>
    <t>秋元|長朝</t>
  </si>
  <si>
    <t>あきもと|ながとも</t>
  </si>
  <si>
    <t>秋元長朝</t>
  </si>
  <si>
    <t>徳川家臣。もとは上杉憲盛に仕え、後に家康へ従った。関ヶ原後に上野総社1万石を与えられ藩祖となった。利根川に天狗岩堰を築いて用水を開き、新田開発を進めた。</t>
  </si>
  <si>
    <t>安藤|良整</t>
  </si>
  <si>
    <t>あんどう|よしなり</t>
  </si>
  <si>
    <t>安藤良整</t>
  </si>
  <si>
    <t>北条家臣。奉行人。報国寺と建長寺龍源軒の敷地争いで、大道寺政繁の判断を受けて報国寺への返付手続きを進め、裁許を執行した。</t>
  </si>
  <si>
    <t>石巻|康敬</t>
  </si>
  <si>
    <t>いしまき|やすまさ</t>
  </si>
  <si>
    <t>石巻康敬</t>
  </si>
  <si>
    <t>北条家臣。小田原城詰の側近。相模西郡郡代として所領支配を行い、小田原城の政務も処理した。主家滅亡後は中田村へ移住し、中田寺を開いた。</t>
  </si>
  <si>
    <t>板部岡|江雪斎</t>
  </si>
  <si>
    <t>いたべおか|こうせつさい</t>
  </si>
  <si>
    <t>板部岡江雪斎</t>
  </si>
  <si>
    <t>北条家臣。評定衆筆頭として家康との和睦や秀吉との沼田領交渉を担った。小田原開城後は秀吉の御伽衆となる。関ヶ原前には家康方として小早川秀秋への調略に携わった。</t>
  </si>
  <si>
    <t>猪俣|邦憲</t>
  </si>
  <si>
    <t>いのまた|くにのり</t>
  </si>
  <si>
    <t>猪俣邦憲</t>
  </si>
  <si>
    <t>北条氏邦家臣。箕輪城代。氏邦の家老として西上野支配と沼田攻略を担い後に沼田城将となった。秀吉の裁定で真田領となった名胡桃城を奪い、北条征伐の直接の契機を作った。</t>
  </si>
  <si>
    <t>上田|朝直</t>
  </si>
  <si>
    <t>うえだ|ともなお</t>
  </si>
  <si>
    <t>上田朝直</t>
  </si>
  <si>
    <t>武蔵国衆。松山城主。扇谷上杉方から北条氏へ転じて同城を支配し、北条・武田軍による奪回後も引き続き守った。越相同盟では松山城が上田氏の本領と認められた。</t>
  </si>
  <si>
    <t>上田|憲定</t>
  </si>
  <si>
    <t>うえだ|のりさだ</t>
  </si>
  <si>
    <t>上田憲定</t>
  </si>
  <si>
    <t>北条家臣。武蔵松山城主。商人の棟別銭を免除し、新市場に市日の掟を定めて町人の自治を認めた。小田原征伐では松山宿の町人に籠城を命じ、戦後の引き立てを約した。</t>
  </si>
  <si>
    <t>上田朝直の子</t>
  </si>
  <si>
    <t>牛込|勝行</t>
  </si>
  <si>
    <t>うしごめ|かつゆき</t>
  </si>
  <si>
    <t>牛込勝行</t>
  </si>
  <si>
    <t>北条家臣。上野大胡氏の流れ。武蔵牛込を本拠とし、北条氏康から江戸氏を継いで牛込氏を称すことを認められた。</t>
  </si>
  <si>
    <t>大石|定久</t>
  </si>
  <si>
    <t>おおいし|さだひさ</t>
  </si>
  <si>
    <t>大石定久</t>
  </si>
  <si>
    <t>山内上杉家臣。武蔵国衆。滝山城主。相模・武蔵十郡を領し、長念寺の寺領支配を定めた。河越合戦後は後北条氏に従い、北条氏康の子・氏照を養子に迎えて滝山城を譲った。</t>
  </si>
  <si>
    <t>太田|泰昌</t>
  </si>
  <si>
    <t>おおた|やすまさ</t>
  </si>
  <si>
    <t>太田泰昌</t>
  </si>
  <si>
    <t>北条家臣。鶴岡八幡宮造営で奈良番匠衆奉行を務め、『小田原衆所領役帳』作成にも加わった。生野山では上杉軍を追撃し、行政と軍事の双方で働いた。</t>
  </si>
  <si>
    <t>秀郷流太田氏</t>
  </si>
  <si>
    <t>笠原|信為</t>
  </si>
  <si>
    <t>かさはら|のぶため</t>
  </si>
  <si>
    <t>笠原信為</t>
  </si>
  <si>
    <t>北条家臣。小机城代。氏綱の江戸城攻略後、前線拠点の小机城を預かり周辺を支配した。伊勢宗瑞と父・信隆を弔うため雲松院を建立し、寺領を寄進した。</t>
  </si>
  <si>
    <t>越前守家</t>
  </si>
  <si>
    <t>笠原|康勝</t>
  </si>
  <si>
    <t>かさはら|やすかつ</t>
  </si>
  <si>
    <t>笠原康勝</t>
  </si>
  <si>
    <t>北条家臣。小机城代。笠原信為の子。父の跡を継いだ。大倉山に龍松院を開いた。</t>
  </si>
  <si>
    <t>笠原信為の子。越前守家</t>
  </si>
  <si>
    <t>笠原|綱信</t>
  </si>
  <si>
    <t>かさはら|つなのぶ</t>
  </si>
  <si>
    <t>笠原綱信</t>
  </si>
  <si>
    <t>北条家臣。伊豆国郡代。郡代として徴税を担った。鈴木氏の夫役負担をめぐっては、子・助三郎とともに富永氏の免役事情を把握していた。</t>
  </si>
  <si>
    <t>美作守家</t>
  </si>
  <si>
    <t>梶原|景宗</t>
  </si>
  <si>
    <t>かじわら|かげむね</t>
  </si>
  <si>
    <t>梶原景宗</t>
  </si>
  <si>
    <t>北条家臣。紀伊出身の水軍将。里見氏との戦いで功を挙げ、伊豆長浜の海上防備を担当した。武田氏との駿河湾海戦では北条水軍を率い、北条氏から大船建造も命じられた。</t>
  </si>
  <si>
    <t>狩野|泰光</t>
  </si>
  <si>
    <t>かのう|やすみつ</t>
  </si>
  <si>
    <t>狩野泰光</t>
  </si>
  <si>
    <t>北条家臣。馬廻衆・評定衆として裁許・行政を処理した。江戸阿佐布をはじめ伊豆・相模・武蔵各地に知行役高を持った。</t>
  </si>
  <si>
    <t>近藤|綱秀</t>
  </si>
  <si>
    <t>こんどう|つなひで</t>
  </si>
  <si>
    <t>近藤綱秀</t>
  </si>
  <si>
    <t>北条氏照家臣。独自の「天福」黒印を用い、円満寺へ田地を寄進した。館村の浄泉寺には境界を定め、下草の刈り取りを禁じる制札を出した。</t>
  </si>
  <si>
    <t>清水|康英</t>
  </si>
  <si>
    <t>しみず|やすひで</t>
  </si>
  <si>
    <t>清水康英</t>
  </si>
  <si>
    <t>北条家臣。下田城主。伊豆水軍を率い、伊豆沿岸の防備と支配を担当した。小田原征伐では豊臣水軍を相手に約五十日籠城して抗戦し、開城した。</t>
  </si>
  <si>
    <t>清水|政勝</t>
  </si>
  <si>
    <t>しみず|まさかつ</t>
  </si>
  <si>
    <t>清水政勝</t>
  </si>
  <si>
    <t>後北条家臣。清水康英の子。兄の戦死後に家督を継ぎ、長久保城を守った。小田原攻めで小田原城に籠城した。主家滅亡後は結城秀康に仕え、越前転封に従い千石余を領した。</t>
  </si>
  <si>
    <t>清水康英の子</t>
  </si>
  <si>
    <t>諏訪部|定勝</t>
  </si>
  <si>
    <t>すわべ|さだかつ</t>
  </si>
  <si>
    <t>諏訪部定勝</t>
  </si>
  <si>
    <t>後北条氏家臣。北条氏邦に属し武蔵日尾城主を務める。鉢形城の支城として甲斐武田氏の侵攻に備えた。永禄十二年に武田勢が来襲すると、妻・妙喜が兵を指揮して城を守った。</t>
  </si>
  <si>
    <t>大藤|信基</t>
  </si>
  <si>
    <t>だいとう|のぶもと</t>
  </si>
  <si>
    <t>大藤信基</t>
  </si>
  <si>
    <t>北条家臣。紀伊根来出身。氏綱に登用され相模中郡の郡代・田原城主を務めた。足軽衆を率いて軍役にあたり、田原城周辺を統治した。</t>
  </si>
  <si>
    <t>大藤|秀信</t>
  </si>
  <si>
    <t>だいとう|ひでのぶ</t>
  </si>
  <si>
    <t>大藤秀信</t>
  </si>
  <si>
    <t>後北条家臣。上杉謙信の小田原侵攻に際し、北条氏から不足兵の招集と軍装の整備を命じられ、武田軍との対面に備えた。</t>
  </si>
  <si>
    <t>大藤信基の子</t>
  </si>
  <si>
    <t>大藤|信興</t>
  </si>
  <si>
    <t>だいとう|のぶおき</t>
  </si>
  <si>
    <t>大藤信興</t>
  </si>
  <si>
    <t>北条家臣。足軽衆を率いた。上杉謙信の小田原侵攻後、北条氏から退却する上杉軍の追撃を命じられ、坂間・大神・落合から陣夫を動員した。中郡の寄子衆を統率した。</t>
  </si>
  <si>
    <t>大藤秀信の子</t>
  </si>
  <si>
    <t>大道寺|盛昌</t>
  </si>
  <si>
    <t>だいどうじ|もりまさ</t>
  </si>
  <si>
    <t>大道寺盛昌</t>
  </si>
  <si>
    <t>北条家臣。初代鎌倉代官。早雲・氏綱・氏康三代に仕え、鎌倉の寺社を統括した。のちに河越城代を兼ね、支配地域の徴税を担った。鈴木氏の税負担免除にも尽力した。</t>
  </si>
  <si>
    <t>別名：大道寺重旨？</t>
  </si>
  <si>
    <t>大道寺|周勝</t>
  </si>
  <si>
    <t>だいどうじ|かねかつ</t>
  </si>
  <si>
    <t>大道寺周勝</t>
  </si>
  <si>
    <t>大道寺盛昌の子。別名：大道寺重興？</t>
  </si>
  <si>
    <t>大道寺|資親</t>
  </si>
  <si>
    <t>だいどうじ|すけちか</t>
  </si>
  <si>
    <t>大道寺資親</t>
  </si>
  <si>
    <t>大道寺周勝の子</t>
  </si>
  <si>
    <t>大道寺|政繁</t>
  </si>
  <si>
    <t>だいどうじ|まさしげ</t>
  </si>
  <si>
    <t>大道寺政繁</t>
  </si>
  <si>
    <t>北条家臣。河越・松井田城代。信濃へ進出し小諸城も押さえた。松井田城を強化して豊臣方に抗戦。開城後は忍城攻めで豊臣軍に協力したが、北条氏降伏後に切腹を命じられた。</t>
  </si>
  <si>
    <t>大道寺資親の子</t>
  </si>
  <si>
    <t>大道寺|直次</t>
  </si>
  <si>
    <t>だいどうじ|なおつぐ</t>
  </si>
  <si>
    <t>大道寺直次</t>
  </si>
  <si>
    <t>北条家臣。大道寺政繁の四男。父とともに北条氏に仕え、小田原征伐後は黒田孝高・豊臣秀次・福島正則に歴仕した。のちに幕府御家人となった。</t>
  </si>
  <si>
    <t>大道寺政繁の子。北条→福島正則家臣</t>
  </si>
  <si>
    <t>大道寺|直英</t>
  </si>
  <si>
    <t>だいどうじ|なおひで</t>
  </si>
  <si>
    <t>大道寺直英</t>
  </si>
  <si>
    <t>大道寺政繁の養子。北条氏滅亡後は徳川義直に仕え、のちに津軽信枚に召し抱えられ家老となった。信義の代まで仕え、家臣団を二分した船橋騒動の収拾にあたった。</t>
  </si>
  <si>
    <t>大道寺政繁の養子</t>
  </si>
  <si>
    <t>多目|元忠</t>
  </si>
  <si>
    <t>ため|もとただ</t>
  </si>
  <si>
    <t>多目元忠</t>
  </si>
  <si>
    <t>遠山|綱景</t>
  </si>
  <si>
    <t>とおやま|つなかげ</t>
  </si>
  <si>
    <t>遠山綱景</t>
  </si>
  <si>
    <t>北条家臣。江戸城代。葛西にも所領を持ち、総泉寺へ制札を出して寺領を保護した。第二次国府台の戦いでは里見方と激突し、重臣らとともに討死した。</t>
  </si>
  <si>
    <t>遠山|政景</t>
  </si>
  <si>
    <t>とおやま|まさかげ</t>
  </si>
  <si>
    <t>遠山政景</t>
  </si>
  <si>
    <t>北条家臣。相模松田郷の遠山氏。松田道場の阿弥陀免として一貫文を寄進し、のちに延命寺にも田地五貫文を寄進した。</t>
  </si>
  <si>
    <t>遠山綱景の子</t>
  </si>
  <si>
    <t>富永|康景</t>
  </si>
  <si>
    <t>とみなが|やすかげ</t>
  </si>
  <si>
    <t>富永康景</t>
  </si>
  <si>
    <t>後北条家臣。江戸衆。伊豆西土肥などに所領を持つ富永氏の一族。第二次国府台合戦では遠山綱景らとともに先行して国府台へ進み、里見方の反撃を受けて討死した。</t>
  </si>
  <si>
    <t>別名：富永直勝</t>
  </si>
  <si>
    <t>中条|景信</t>
  </si>
  <si>
    <t>なかじょう|かげのぶ</t>
  </si>
  <si>
    <t>中条景信</t>
  </si>
  <si>
    <t>後北条家臣。江戸衆。羽生城代。府田郷などに知行を持った。上杉謙信の関東出兵で広田直繁らに羽生城を奪回され退いた。国府台合戦では江戸衆の一員として戦い、討死した。</t>
  </si>
  <si>
    <t>中山|家範</t>
  </si>
  <si>
    <t>なかやま|いえのり</t>
  </si>
  <si>
    <t>中山家範</t>
  </si>
  <si>
    <t>北条家臣。八王子城主・北条氏照に仕えた。小田原征伐では氏照が小田原城に詰める間、八王子城を守備した。前田利家・上杉景勝らの軍勢に攻められ落城すると、自刃した。</t>
  </si>
  <si>
    <t>中山|照守</t>
  </si>
  <si>
    <t>なかやま|てるもり</t>
  </si>
  <si>
    <t>中山照守</t>
  </si>
  <si>
    <t>徳川家臣。中山家範の長男。初め北条氏照に従い、氏照死後は家康・秀忠・家光の三代に仕えた。槍奉行から旗奉行へ進んだ。馬術にも優れ、高麗流八条家の奥義を極めた。</t>
  </si>
  <si>
    <t>中山家範の子。北条→徳川</t>
  </si>
  <si>
    <t>南条|昌治</t>
  </si>
  <si>
    <t>なんじょう|まさはる</t>
  </si>
  <si>
    <t>南条昌治</t>
  </si>
  <si>
    <t>北条家臣。北条為昌に仕え、為昌の死後は北条氏規に属した。氏規発給文書の奉者を務める家老格だった。</t>
  </si>
  <si>
    <t>北条氏規家臣。南条重長とは別筋</t>
  </si>
  <si>
    <t>南条|重長</t>
  </si>
  <si>
    <t>なんじょう|しげなが</t>
  </si>
  <si>
    <t>南条重長</t>
  </si>
  <si>
    <t>後北条家臣。国府台の戦いで軍功を挙げ、武蔵深沢を与えられた。深沢西境に空堀と土塁の兎々城を築き領主となった。小田原合戦で北条氏が滅ぶと城を壊し、同地に帰農した。</t>
  </si>
  <si>
    <t>南条昌治とは別筋</t>
  </si>
  <si>
    <t>垪和|氏続</t>
  </si>
  <si>
    <t>はが|うじつぐ</t>
  </si>
  <si>
    <t>垪和氏続</t>
  </si>
  <si>
    <t>北条家臣。興国寺城主。武田信玄の駿河侵攻に対し東駿河を守備した。武田軍の興国寺城侵入時には諸将とともに反撃し、撃退した。</t>
  </si>
  <si>
    <t>垪和康忠とは別筋</t>
  </si>
  <si>
    <t>垪和|康忠</t>
  </si>
  <si>
    <t>はが|やすただ</t>
  </si>
  <si>
    <t>垪和康忠</t>
  </si>
  <si>
    <t>後北条家臣。評定衆。虎朱印状の奉者として裁許・行政を処理し、武田氏との同盟交渉にもあたった。氏直の甲信遠征でも奉者として寺社・在地勢力との取次を務めた。</t>
  </si>
  <si>
    <t>垪和氏続とは別筋</t>
  </si>
  <si>
    <t>藤田|康邦</t>
  </si>
  <si>
    <t>ふじた|やすくに</t>
  </si>
  <si>
    <t>藤田康邦</t>
  </si>
  <si>
    <t>山内上杉→北条</t>
  </si>
  <si>
    <t>藤田|信吉</t>
  </si>
  <si>
    <t>ふじた|のぶよし</t>
  </si>
  <si>
    <t>藤田信吉</t>
  </si>
  <si>
    <t>上杉家臣。沼田城を武田勝頼方へ渡して知行を受け、上杉景勝に仕えて津川城代となった。出奔後は家康に属し、下野西方一万五千石を領したが大坂夏の陣後に除封された。</t>
  </si>
  <si>
    <t>藤田康邦の子</t>
  </si>
  <si>
    <t>松田|憲秀</t>
  </si>
  <si>
    <t>まつだ|のりひで</t>
  </si>
  <si>
    <t>松田憲秀</t>
  </si>
  <si>
    <t>北条家臣。小田原衆。家中で最大級の知行を領する重臣だった。秀吉の小田原攻めでは籠城したが、北条氏滅亡後、秀吉に氏政・氏照・大道寺政繁とともに切腹を命じられた。</t>
  </si>
  <si>
    <t>笠原|政晴</t>
  </si>
  <si>
    <t>かさはら|まさはる</t>
  </si>
  <si>
    <t>笠原政晴</t>
  </si>
  <si>
    <t>北条家臣。松田憲秀の子。笠原氏を継ぎ戸倉城代となった。武田勝頼に転じたのちに北条氏に帰参した。小田原では父とともに秀吉への内応を図るが露見し、氏直に殺された。</t>
  </si>
  <si>
    <t>松田憲秀の子、笠原綱信の養子。別名：笠原政尭</t>
  </si>
  <si>
    <t>松田|直秀</t>
  </si>
  <si>
    <t>まつだ|なおひで</t>
  </si>
  <si>
    <t>松田直秀</t>
  </si>
  <si>
    <t>後北条家臣。松田憲秀の子。家督を継ぎ、鎌倉山内の屋敷取得を認め、長泉院へ中沼郷五貫文を寄進した。小田原開城後は氏直に従い高野山へ入り、のちに豊臣秀次へ仕えた。</t>
  </si>
  <si>
    <t>松田憲秀の子</t>
  </si>
  <si>
    <t>松田|康定</t>
  </si>
  <si>
    <t>まつだ|やすさだ</t>
  </si>
  <si>
    <t>松田康定</t>
  </si>
  <si>
    <t>後北条家臣。小田原衆。御旗本四十八番将衆に列した。氏康のもと太田泰昌・関為清と「小田原衆所領役帳」の作成奉行を務め、家臣の知行と軍役を把握した。</t>
  </si>
  <si>
    <t>益戸氏</t>
  </si>
  <si>
    <t>松田|康長</t>
  </si>
  <si>
    <t>まつだ|やすなが</t>
  </si>
  <si>
    <t>松田康長</t>
  </si>
  <si>
    <t>北条家臣。松田康定の子。氏康・氏政・氏直三代に仕え奉行を務めた。豊臣軍に備えて山中城の築城にあたり、小田原征伐では守将として同城を守り討死した。</t>
  </si>
  <si>
    <t>松田康定の子。益戸氏</t>
  </si>
  <si>
    <t>松田|康郷</t>
  </si>
  <si>
    <t>まつだ|やすさと</t>
  </si>
  <si>
    <t>松田康郷</t>
  </si>
  <si>
    <t>北条家臣。松田康定の子。臼井城将として上杉謙信の攻撃を退け、北条氏政に戦功を賞された。小田原攻めでは松田康長らとともに山中城を守り、豊臣軍を迎え撃った。</t>
  </si>
  <si>
    <t>間宮|康俊</t>
  </si>
  <si>
    <t>まみや|やすとし</t>
  </si>
  <si>
    <t>間宮康俊</t>
  </si>
  <si>
    <t>北条家臣。山中城岱崎出丸守将。小田原攻めで豊臣軍を迎え撃ち、城将松田康長らと抗戦。岱崎出丸を守って戦死し、山中城も落城した。</t>
  </si>
  <si>
    <t>山角|定勝</t>
  </si>
  <si>
    <t>やまかど|さだかつ</t>
  </si>
  <si>
    <t>山角定勝</t>
  </si>
  <si>
    <t>北条家臣。松田憲秀の配下。下総国衆の指南を務め、北条氏直と家康の娘・督姫の婚儀では媒酌人となった。小田原城開城後は徳川家に仕え、千二百石を与えられた。</t>
  </si>
  <si>
    <t>北条→徳川</t>
  </si>
  <si>
    <t>堀内|氏虎</t>
  </si>
  <si>
    <t>ほりうち|うじとら</t>
  </si>
  <si>
    <t>堀内氏虎</t>
  </si>
  <si>
    <t>熊野国衆。新宮の堀内氏当主。対立する有馬氏の当主が早世すると、氏虎の次男・楠若が同家の養子となり、有馬忠勝を名乗って家督を継いだ。</t>
  </si>
  <si>
    <t>堀内|氏高</t>
  </si>
  <si>
    <t>ほりうち|うじたか</t>
  </si>
  <si>
    <t>堀内氏高</t>
  </si>
  <si>
    <t>熊野の国衆。堀内氏虎の子。父の死後に新宮堀内家を継いだが、まもなく早世して後継を欠いた。有馬氏へ養子入りしていた弟・氏善が戻り、堀内家を継いだ。</t>
  </si>
  <si>
    <t>堀内氏虎の子</t>
  </si>
  <si>
    <t>有馬|忠勝</t>
  </si>
  <si>
    <t>ありま|ただかつ</t>
  </si>
  <si>
    <t>有馬忠勝</t>
  </si>
  <si>
    <t>daimyo:堀内|氏善:ほりうち|うじよし</t>
  </si>
  <si>
    <t>熊野新宮城主。熊野一帯に勢力を広げ、豊臣秀吉に仕えた。朝鮮出兵では水軍を率いて従軍した。関ヶ原では西軍に属して所領を失ったが、のちに肥後で二千石を与えられた。</t>
  </si>
  <si>
    <t>堀内氏虎の子。別名：堀内氏善。織田→秀吉→秀頼→加藤清正</t>
  </si>
  <si>
    <t>堀内|氏久</t>
  </si>
  <si>
    <t>ほりうち|うじひさ</t>
  </si>
  <si>
    <t>堀内氏久</t>
  </si>
  <si>
    <t>豊臣家臣。関ヶ原では西軍に属し、大坂の陣では大坂城に籠城。落城時に豊臣秀頼の妻・千姫を護衛して徳川家康の陣へ送り届け、この功で赦免され家康に仕えた。</t>
  </si>
  <si>
    <t>堀内忠勝の子。秀吉→秀頼→加藤清正→1615徳川</t>
  </si>
  <si>
    <t>新宮|行朝</t>
  </si>
  <si>
    <t>しんぐう|ゆきとも</t>
  </si>
  <si>
    <t>新宮行朝</t>
  </si>
  <si>
    <t>豊臣家臣。堀内氏善の子。のちに新宮氏を称した。大坂の陣では旧領回復を期して豊臣方に加わり、落城後に捕らえられたが、弟・氏久の功で赦免された。</t>
  </si>
  <si>
    <t>有馬|氏時</t>
  </si>
  <si>
    <t>ありま|うじとき</t>
  </si>
  <si>
    <t>有馬氏時</t>
  </si>
  <si>
    <t>紀伊の国衆。堀内氏善の子。熊野有馬氏を継いだ。のちに紀州徳川家に仕え、家の由緒を認められて屋敷地を免許され、堀内姓に復した。</t>
  </si>
  <si>
    <t>堀内忠勝の子</t>
  </si>
  <si>
    <t>榎本|具行</t>
  </si>
  <si>
    <t>えのもと|ともゆき</t>
  </si>
  <si>
    <t>榎本具行</t>
  </si>
  <si>
    <t>賀田村荘官。新宮穂積三党榎本氏の一族。有馬氏の支配下にあった賀田村へ荘官として派遣され、賀田城を築いた。子の榎本光義も荘官を務め、賀田村の支配を継承した。</t>
  </si>
  <si>
    <t>榎本|光義</t>
  </si>
  <si>
    <t>えのもと|みつよし</t>
  </si>
  <si>
    <t>榎本光義</t>
  </si>
  <si>
    <t>榎本具行の子</t>
  </si>
  <si>
    <t>榎本|秀範</t>
  </si>
  <si>
    <t>えのもと|ひでのり</t>
  </si>
  <si>
    <t>榎本秀範</t>
  </si>
  <si>
    <t>榎本光義の子</t>
  </si>
  <si>
    <t>泰地|頼虎</t>
  </si>
  <si>
    <t>たいじ|よりとら</t>
  </si>
  <si>
    <t>泰地頼虎</t>
  </si>
  <si>
    <t>熊野国衆。太地城主。堀内氏方に属し、湯川氏・高川原氏らが新宮へ攻め寄せると、和田蔵人とともに太地城を築き、同地に拠って防戦した。</t>
  </si>
  <si>
    <t>堀内→羽柴</t>
  </si>
  <si>
    <t>泰地|頼興</t>
  </si>
  <si>
    <t>たいじ|よりおき</t>
  </si>
  <si>
    <t>泰地頼興</t>
  </si>
  <si>
    <t>泰地頼虎の子。堀内→羽柴</t>
  </si>
  <si>
    <t>泰地|頼成</t>
  </si>
  <si>
    <t>たいじ|よりしげ</t>
  </si>
  <si>
    <t>泰地頼成</t>
  </si>
  <si>
    <t>長田|正政</t>
  </si>
  <si>
    <t>ながた|ただまさ</t>
  </si>
  <si>
    <t>長田正政</t>
  </si>
  <si>
    <t>濱田|国広</t>
  </si>
  <si>
    <t>はまだ|くにひろ</t>
  </si>
  <si>
    <t>濱田国広</t>
  </si>
  <si>
    <t>堀内→浪人</t>
  </si>
  <si>
    <t>濱田|国次</t>
  </si>
  <si>
    <t>はまだ|くにつぐ</t>
  </si>
  <si>
    <t>濱田国次</t>
  </si>
  <si>
    <t>堀内家臣。濱田国広の子。天正年間に堀内氏善の家老となり、文禄の役のころ須野浦を知行した。堀内家滅亡後は浪人となって古本村へ移り、子孫は紀州藩の地士となった。</t>
  </si>
  <si>
    <t>濱田国広の子。堀内→浪人</t>
  </si>
  <si>
    <t>本願寺|蓮如</t>
  </si>
  <si>
    <t>ほんがんじ|れんにょ</t>
  </si>
  <si>
    <t>本願寺蓮如</t>
  </si>
  <si>
    <t>本願寺|実如</t>
  </si>
  <si>
    <t>ほんがんじ|じつにょ</t>
  </si>
  <si>
    <t>本願寺実如</t>
  </si>
  <si>
    <t>本願寺蓮如の子</t>
  </si>
  <si>
    <t>本願寺|円如</t>
  </si>
  <si>
    <t>ほんがんじ|えんにょ</t>
  </si>
  <si>
    <t>本願寺円如</t>
  </si>
  <si>
    <t>本願寺実如の子</t>
  </si>
  <si>
    <t>本願寺|証如</t>
  </si>
  <si>
    <t>ほんがんじ|しょうにょ</t>
  </si>
  <si>
    <t>本願寺証如</t>
  </si>
  <si>
    <t>本願寺第10世。幼くして法主を継ぎ、細川晴元の求めで門徒を動員して三好元長を自害に追い込んだ。山科本願寺焼失後、大坂石山へ寺基を移し、両堂と寺内町を整備した。</t>
  </si>
  <si>
    <t>本願寺円如の子</t>
  </si>
  <si>
    <t>本願寺|顕如</t>
  </si>
  <si>
    <t>ほんがんじ|けんにょ</t>
  </si>
  <si>
    <t>本願寺顕如</t>
  </si>
  <si>
    <t>本願寺11世宗主。石山本願寺を拠点に門徒衆や雑賀衆と信長へ十一年抗戦。朝廷の仲介で和睦して大坂を退き、鷺森・貝塚を経て秀吉から大坂天満の寺地を与えられた。</t>
  </si>
  <si>
    <t>本願寺証如の子。西本願寺</t>
  </si>
  <si>
    <t>honganji_kennyo.webp</t>
  </si>
  <si>
    <t>本願寺|教如</t>
  </si>
  <si>
    <t>ほんがんじ|きょうにょ</t>
  </si>
  <si>
    <t>本願寺教如</t>
  </si>
  <si>
    <t>本願寺第12代。石山退去に反対して籠城を続け、顕如から義絶された。和解後に本願寺を継ぐが秀吉に退隠を命じられ、のちに家康から京都の寺地を得て東本願寺を創立した。</t>
  </si>
  <si>
    <t>本願寺顕如の子。東本願寺。家督</t>
  </si>
  <si>
    <t>本願寺|宣如</t>
  </si>
  <si>
    <t>ほんがんじ|せんにょ</t>
  </si>
  <si>
    <t>本願寺宣如</t>
  </si>
  <si>
    <t>東本願寺十三代。教如没後に継職して教団を率い、将軍家光から寺地の寄進を受けて御影堂を改築した。退隠後は寄進地に渉成園を整え、十四代琢如へ法統を譲った。</t>
  </si>
  <si>
    <t>本願寺教如の子。東本願寺。家督</t>
  </si>
  <si>
    <t>興正寺|顕尊</t>
  </si>
  <si>
    <t>こうしょうじ|けんそん</t>
  </si>
  <si>
    <t>興正寺顕尊</t>
  </si>
  <si>
    <t>興正寺住持。幼く証秀の養子となって興正寺を継ぎ、石山退去後は鷺森・貝塚・天満へ移った。三河平地御坊の住持も兼ね、御坊や関係寺院へ指示を出して運営に当たった。</t>
  </si>
  <si>
    <t>本願寺顕如の子、興正寺証秀の養子</t>
  </si>
  <si>
    <t>興正寺|准尊</t>
  </si>
  <si>
    <t>こうしょうじ|じゅんそん</t>
  </si>
  <si>
    <t>興正寺准尊</t>
  </si>
  <si>
    <t>興正寺第十八世。建仁寺両足院で学び、顕尊没後に住持を継承して家康とも面会。本堂再建では「ご消息」を記して門下に懇志を募り、法義を説いた。</t>
  </si>
  <si>
    <t>興正寺顕尊の子。西本願寺</t>
  </si>
  <si>
    <t>本願寺|准如</t>
  </si>
  <si>
    <t>ほんがんじ|じゅんにょ</t>
  </si>
  <si>
    <t>本願寺准如</t>
  </si>
  <si>
    <t>本願寺第12代宗主。秀吉の命で兄・教如に代わって継職。家康が教如に寺地を与え本願寺が東西分立すると、西本願寺を率いた。大火で焼失した阿弥陀堂も再建した。</t>
  </si>
  <si>
    <t>本願寺顕如の子。西本願寺。家督</t>
  </si>
  <si>
    <t>本願寺|良如</t>
  </si>
  <si>
    <t>ほんがんじ|りょうにょ</t>
  </si>
  <si>
    <t>本願寺良如</t>
  </si>
  <si>
    <t>西本願寺13代宗主。准如の子。御影堂を再建し、大谷本廟・築地御坊を整備した。江戸幕府と交渉し、親鸞400回大遠忌を営んだ。僧侶養成の学寮を設け教学を振興した。</t>
  </si>
  <si>
    <t>本願寺准如の子。西本願寺。家督</t>
  </si>
  <si>
    <t>願証寺|蓮淳</t>
  </si>
  <si>
    <t>がんしょうじ|れんじゅん</t>
  </si>
  <si>
    <t>願証寺蓮淳</t>
  </si>
  <si>
    <t>本願寺一門。近江顕証寺を拠点に実如・証如を補佐し、伊勢長島に願証寺を開いた。加賀の大小一揆では超勝寺・本覚寺方を支援し、本願寺中央による門徒統制を強めた。</t>
  </si>
  <si>
    <t>願証寺|実恵</t>
  </si>
  <si>
    <t>がんしょうじ|じつえ</t>
  </si>
  <si>
    <t>願証寺実恵</t>
  </si>
  <si>
    <t>伊勢長島の願証寺住持。実恵の代に願証寺は伊勢・美濃・尾張三国の小本山となり、三国に広がる本願寺門徒の地域拠点を担った。</t>
  </si>
  <si>
    <t>願証寺蓮淳の子</t>
  </si>
  <si>
    <t>願証寺|証恵</t>
  </si>
  <si>
    <t>がんしょうじ|しょうけい</t>
  </si>
  <si>
    <t>願証寺証恵</t>
  </si>
  <si>
    <t>本願寺一門。長島願証寺住持。実恵の子。父の跡を継ぎ、伊勢・尾張・美濃の寺院・門徒を統括した。顕如が門跡となると願証寺は院家に列し、東海の教団の中核となった。</t>
  </si>
  <si>
    <t>願証寺実恵の子</t>
  </si>
  <si>
    <t>願証寺|証意</t>
  </si>
  <si>
    <t>がんしょうじ|しょうい</t>
  </si>
  <si>
    <t>願証寺証意</t>
  </si>
  <si>
    <t>願証寺住持。証恵の死後に継職し、長島を中心とする伊勢・尾張の門徒を率いた。長島一向一揆の盟主として信長と対立し、小木江城を攻めて織田信興を自害に追い込んだ。</t>
  </si>
  <si>
    <t>願証寺証恵の子</t>
  </si>
  <si>
    <t>本泉寺|蓮悟</t>
  </si>
  <si>
    <t>ほんせんじ|れんご</t>
  </si>
  <si>
    <t>本泉寺蓮悟</t>
  </si>
  <si>
    <t>本願寺一門。蓮如の七男。本泉寺を拠点に加賀門徒を率いた。教団支配を巡って蓮淳らと対立し、大小一揆で超勝寺・本覚寺方に敗れ、本泉寺を焼かれて加賀を追われた。</t>
  </si>
  <si>
    <t>粟津|元隅</t>
  </si>
  <si>
    <t>あわづ|もとすみ</t>
  </si>
  <si>
    <t>粟津元隅</t>
  </si>
  <si>
    <t>川那部|秀政</t>
  </si>
  <si>
    <t>かわなべ|ひでまさ</t>
  </si>
  <si>
    <t>川那部秀政</t>
  </si>
  <si>
    <t>本願寺家臣。石山本願寺から近江金森へ派遣され、一向一揆の指揮官として門徒・坊主衆を率いた。金森城に籠もって佐久間信盛軍へ頑強に抵抗したが、攻撃を受けて開城した。</t>
  </si>
  <si>
    <t>興正寺|蓮秀</t>
  </si>
  <si>
    <t>こうしょうじ|れんしゅう</t>
  </si>
  <si>
    <t>興正寺蓮秀</t>
  </si>
  <si>
    <t>興正寺第十五世。幼少の本願寺証如を支え、中国・九州で門末を広げた。山科興正寺焼失後は大坂へ移り、本願寺から建物を譲り受けて門徒の協力を募り、御堂を建立した。</t>
  </si>
  <si>
    <t>興正寺|証秀</t>
  </si>
  <si>
    <t>こうしょうじ|しょうしゅう</t>
  </si>
  <si>
    <t>興正寺証秀</t>
  </si>
  <si>
    <t>興正寺第十六世。本願寺で得度し、蓮秀の死後に興正寺を継いだ。先代の葬礼と継職後最初の報恩講を主導し、実従から『教行信証』の伝授を受けた。</t>
  </si>
  <si>
    <t>興正寺蓮秀の子</t>
  </si>
  <si>
    <t>七里|頼周</t>
  </si>
  <si>
    <t>しちり|よりちか</t>
  </si>
  <si>
    <t>七里頼周</t>
  </si>
  <si>
    <t>本願寺坊官。上使として加賀へ派遣され、金沢御堂に常駐して宗主の交戦・和睦権を代行。越前一向一揆では大将として招かれ、のちに府中以西を分割支配した。</t>
  </si>
  <si>
    <t>芝山|宗綱</t>
  </si>
  <si>
    <t>しばやま|むねつな</t>
  </si>
  <si>
    <t>芝山宗綱</t>
  </si>
  <si>
    <t>石山本願寺方。のちに織田信長・豊臣秀吉に仕える。千利休に茶道を学び、利休七哲に数えられた。山上宗二・津田宗及らを招いて茶会を開き、聚楽第行幸では前駆を務めた。</t>
  </si>
  <si>
    <t>下間|玄英</t>
  </si>
  <si>
    <t>しもつま|げんえい</t>
  </si>
  <si>
    <t>下間玄英</t>
  </si>
  <si>
    <t>下間|頼善</t>
  </si>
  <si>
    <t>しもつま|らいぜん</t>
  </si>
  <si>
    <t>下間頼善</t>
  </si>
  <si>
    <t>下間玄英の子。長男</t>
  </si>
  <si>
    <t>下間|頼慶</t>
  </si>
  <si>
    <t>しもつま|らいけい</t>
  </si>
  <si>
    <t>下間頼慶</t>
  </si>
  <si>
    <t>本願寺坊官。実如・証如に仕えた。山科本願寺をめぐる争乱では諸国門徒へ出陣を促し、細川晴元らと交渉した。大和吉野の住民還住では木沢長政に仲介を求めた。</t>
  </si>
  <si>
    <t>下間頼善の子</t>
  </si>
  <si>
    <t>下間|光頼</t>
  </si>
  <si>
    <t>しもつま|こうらい</t>
  </si>
  <si>
    <t>下間光頼</t>
  </si>
  <si>
    <t>本願寺坊官。下間頼慶の長男。証如に仕え奏者として政務を処理した。幕府から加賀藤六村などの代官に補任され、毎年の公用納入を請け負って料所を管理した。</t>
  </si>
  <si>
    <t>下間頼慶の長男</t>
  </si>
  <si>
    <t>下間|頼総</t>
  </si>
  <si>
    <t>しもつま|らいそう</t>
  </si>
  <si>
    <t>下間頼総</t>
  </si>
  <si>
    <t>本願寺筆頭坊官。朝倉氏との戦いで劣勢となった加賀へ上使として派遣され、金沢御堂を拠点に加賀一揆勢の指揮を立て直し、戦線を加越国境まで押し戻した。</t>
  </si>
  <si>
    <t>下間光頼の長男</t>
  </si>
  <si>
    <t>下間|頼芸</t>
  </si>
  <si>
    <t>しもつま|らいげい</t>
  </si>
  <si>
    <t>下間頼芸</t>
  </si>
  <si>
    <t>本願寺坊官。光頼の次男。年寄衆の一人として小奏者を務め、教団中枢に列した。西本願寺では准如の奏者となり、教如による家臣引き抜きが続く中で准如への忠誠を誓った。</t>
  </si>
  <si>
    <t>下間光頼の次男</t>
  </si>
  <si>
    <t>下間|頼旦</t>
  </si>
  <si>
    <t>しもつま|らいたん</t>
  </si>
  <si>
    <t>下間頼旦</t>
  </si>
  <si>
    <t>本願寺坊官。本願寺から伊勢長島の願証寺へ派遣され、下間頼盛と一向一揆の総大将を務めた。小木江城を落として織田信興を自害に追い込み、信長の再侵攻も退けた。</t>
  </si>
  <si>
    <t>下間光頼の三男</t>
  </si>
  <si>
    <t>下間|真頼</t>
  </si>
  <si>
    <t>しもつま|しんらい</t>
  </si>
  <si>
    <t>下間真頼</t>
  </si>
  <si>
    <t>本願寺坊官。下間頼慶の次男。証如に仕えた。美濃の多芸一揆をめぐり土岐頼芸・六角定頼へ事情を問い、両氏との取次にあたった。大坂寺内では興正寺近くに屋敷を構えた。</t>
  </si>
  <si>
    <t>下間頼慶の次男</t>
  </si>
  <si>
    <t>下間|頼竜</t>
  </si>
  <si>
    <t>しもつま|らいりゅう</t>
  </si>
  <si>
    <t>下間頼竜</t>
  </si>
  <si>
    <t>本願寺坊官。顕如に仕え、石山本願寺で織田信長と戦った。信長との和議では下間仲孝・頼廉とともに講和を誓約した。顕如の没後は教如に従い、頼広も本願寺坊官となった。</t>
  </si>
  <si>
    <t>下間真頼の子</t>
  </si>
  <si>
    <t>下間|頼広</t>
  </si>
  <si>
    <t>しもつま|らいこう</t>
  </si>
  <si>
    <t>下間頼広</t>
  </si>
  <si>
    <t>本願寺坊官。下間頼竜の子。教如に仕えたが対立して本願寺を離れ、叔父・池田輝政に仕えて池田重利と称した。大坂の陣では尼崎城を守り、戦功で一万石を得た。</t>
  </si>
  <si>
    <t>下間頼竜の子、池田恒興の養子。池田重利</t>
  </si>
  <si>
    <t>下間|融慶</t>
  </si>
  <si>
    <t>しもつま|ゆうけい</t>
  </si>
  <si>
    <t>下間融慶</t>
  </si>
  <si>
    <t>下間頼慶の三男</t>
  </si>
  <si>
    <t>下間|頼資</t>
  </si>
  <si>
    <t>しもつま|らいし</t>
  </si>
  <si>
    <t>下間頼資</t>
  </si>
  <si>
    <t>本願寺坊官。近江湖北の門徒へ忠節を求め、長島願証寺とも連絡していることを伝えた。越前一向一揆が越前支配を確立したことも諸寺へ伝えた。</t>
  </si>
  <si>
    <t>下間融慶の子</t>
  </si>
  <si>
    <t>下間|頼純</t>
  </si>
  <si>
    <t>しもつま|らいじゅん</t>
  </si>
  <si>
    <t>下間頼純</t>
  </si>
  <si>
    <t>本願寺坊官。加賀へ派遣され七里頼周を解任し、金沢御堂の総大将となった。鏑木頼信を赦免し、上杉謙信との同盟下で加賀一向一揆を統率して織田軍と戦った。</t>
  </si>
  <si>
    <t>下間頼資の子</t>
  </si>
  <si>
    <t>下間|頼永</t>
  </si>
  <si>
    <t>しもつま|らいえい</t>
  </si>
  <si>
    <t>下間頼永</t>
  </si>
  <si>
    <t>下間玄英の子。次男</t>
  </si>
  <si>
    <t>下間|頼包</t>
  </si>
  <si>
    <t>しもつま|らいほう</t>
  </si>
  <si>
    <t>下間頼包</t>
  </si>
  <si>
    <t>下間頼永の子</t>
  </si>
  <si>
    <t>下間|頼康</t>
  </si>
  <si>
    <t>下間頼康</t>
  </si>
  <si>
    <t>下間頼包の子</t>
  </si>
  <si>
    <t>下間|頼廉</t>
  </si>
  <si>
    <t>しもつま|らいれん</t>
  </si>
  <si>
    <t>下間頼廉</t>
  </si>
  <si>
    <t>本願寺坊官。顕如に仕え石山合戦で軍事を指揮し、織田信長と抗戦した。講和では下間仲孝・頼竜とともに和議を誓約し、のちに秀吉から本願寺町奉行を命じられた。</t>
  </si>
  <si>
    <t>下間頼康の子、下間頼総の養子</t>
  </si>
  <si>
    <t>下間|頼亮</t>
  </si>
  <si>
    <t>しもつま|らいりょう</t>
  </si>
  <si>
    <t>下間頼亮</t>
  </si>
  <si>
    <t>本願寺坊官。顕如の意向で興正寺顕尊に仕え、家政を預かって奏者として門末との取次を担当した。顕尊没後は准尊に仕え、家康との面会に随行して添状などの実務を処理した。</t>
  </si>
  <si>
    <t>下間頼廉の子</t>
  </si>
  <si>
    <t>下間|仲玄</t>
  </si>
  <si>
    <t>しもつま|ちゅうげん</t>
  </si>
  <si>
    <t>下間仲玄</t>
  </si>
  <si>
    <t>本願寺坊官。下間頼廉の三男。父の後を受け奏者として出仕し、東西分裂では西本願寺の准如に従った。年寄衆の出仕停止を巡って准如へ謝罪し、のちに法印に進んだ。</t>
  </si>
  <si>
    <t>下間|光宗</t>
  </si>
  <si>
    <t>しもつま|こうそう</t>
  </si>
  <si>
    <t>下間光宗</t>
  </si>
  <si>
    <t>下間玄英の子。四男</t>
  </si>
  <si>
    <t>下間|頼清</t>
  </si>
  <si>
    <t>しもつま|らいせい</t>
  </si>
  <si>
    <t>下間頼清</t>
  </si>
  <si>
    <t>下間光宗の子</t>
  </si>
  <si>
    <t>下間|頼照</t>
  </si>
  <si>
    <t>しもつま|らいしょう</t>
  </si>
  <si>
    <t>下間頼照</t>
  </si>
  <si>
    <t>本願寺家臣。越前一揆の指導者。朝倉氏滅亡後、本願寺から越前へ派遣され、守護として統治と防衛を指揮した。信長の侵攻で敗れ、加賀へ逃れる途中で捕らえられた。</t>
  </si>
  <si>
    <t>下間頼清の子</t>
  </si>
  <si>
    <t>下間|仲孝</t>
  </si>
  <si>
    <t>しもつま|ちゅうこう</t>
  </si>
  <si>
    <t>下間仲孝</t>
  </si>
  <si>
    <t>本願寺坊官。石山合戦で織田氏との戦闘を指揮。講和では顕如に代わり頼廉・頼竜とともに和議を誓約した。能にも秀で金春流の相伝を受け、秀吉らの前で演じた。</t>
  </si>
  <si>
    <t>下間頼照の子、下間頼総の養子</t>
  </si>
  <si>
    <t>杉浦|玄任</t>
  </si>
  <si>
    <t>すぎうら|げんとう</t>
  </si>
  <si>
    <t>杉浦玄任</t>
  </si>
  <si>
    <t>本願寺坊官。加賀一向一揆を指揮して越前へ進出。金津の溝江氏を討ち、平泉寺・朝倉景鏡を攻めた一揆勢の主将を務め、越前制圧に加わった。のちに大野郡司となった。</t>
  </si>
  <si>
    <t>鈴木|重泰</t>
  </si>
  <si>
    <t>すずき|しげやす</t>
  </si>
  <si>
    <t>鈴木重泰</t>
  </si>
  <si>
    <t>加賀一向一揆の武将。鈴木出羽守。諱不詳。白山麓の山内衆を率いて鳥越城を拠点に織田軍へ抗戦した。柴田勝家の計略によって松任城で殺された。</t>
  </si>
  <si>
    <t>富樫|晴貞</t>
  </si>
  <si>
    <t>とがし|はるさだ</t>
  </si>
  <si>
    <t>富樫晴貞</t>
  </si>
  <si>
    <t>富樫氏17代当主。稙泰の次男。享禄の錯乱で父と兄・泰俊が越前へ逃れた後も加賀に残った。のちに織田信長に味方したため一向一揆方に攻められ、伝燈寺で討死した。</t>
  </si>
  <si>
    <t>松浦|興信</t>
  </si>
  <si>
    <t>まつら|おきのぶ</t>
  </si>
  <si>
    <t>松浦興信</t>
  </si>
  <si>
    <t>平戸松浦氏二十四代当主。松浦弘定の養子となって平戸家を継承。大内義興の上洛に従い、義興を頼った足利義稙を奉じて入京した。</t>
  </si>
  <si>
    <t>24代</t>
  </si>
  <si>
    <t>松浦|隆信</t>
  </si>
  <si>
    <t>まつら|たかのぶ</t>
  </si>
  <si>
    <t>松浦隆信</t>
  </si>
  <si>
    <t>1568:0|道可:0|どうか</t>
  </si>
  <si>
    <t>平戸松浦氏25代当主。興信の子。南蛮貿易を推進して巨万の富を築き、弱小勢力であった同家を戦国大名へと飛躍させた。秀吉の九州平定の折には臣従し所領を保った。</t>
  </si>
  <si>
    <t>松浦興信の子。25代</t>
  </si>
  <si>
    <t>松浦|鎮信</t>
  </si>
  <si>
    <t>まつら|しげのぶ</t>
  </si>
  <si>
    <t>松浦鎮信</t>
  </si>
  <si>
    <t>平戸松浦氏26代当主。肥前平戸藩初代藩主。隆信の子。慶長の役では陸海戦で数多の戦功を挙げた。関ヶ原の戦いでは東軍に与して所領を保ち、藩政の礎を築いた。</t>
  </si>
  <si>
    <t>松浦隆信(道可)の子。26代</t>
  </si>
  <si>
    <t>松浦|久信</t>
  </si>
  <si>
    <t>まつら|ひさのぶ</t>
  </si>
  <si>
    <t>松浦久信</t>
  </si>
  <si>
    <t>平戸松浦氏27代当主。松浦鎮信の子。父とともに秀吉に仕え、文禄・慶長の役で朝鮮へ渡り戦った。帰国後に家督を継ぎ平戸を領したが、上洛中に伏見で病に倒れ死去した。</t>
  </si>
  <si>
    <t>松浦鎮信の子。27代</t>
  </si>
  <si>
    <t>松浦隆信(28代)</t>
  </si>
  <si>
    <t>肥前平戸藩三代藩主。松浦久信の長男。家督を継ぎ、オランダ・英国船を迎えて平戸貿易を推進した。キリシタンだったが家康の命で棄教し、教会を破却した。</t>
  </si>
  <si>
    <t>松浦久信の子。28代</t>
  </si>
  <si>
    <t>松浦|重信</t>
  </si>
  <si>
    <t>松浦重信</t>
  </si>
  <si>
    <t>平戸藩4代藩主。家督を継いだのち、島原の乱では長崎警備にあたった。平戸オランダ商館閉鎖後はキリシタン取締りを進める一方、和漢の学に通じ、茶や兵法も修めた。</t>
  </si>
  <si>
    <t>松浦隆信(28代)の子</t>
  </si>
  <si>
    <t>後藤|惟明</t>
  </si>
  <si>
    <t>ごとう|これあき</t>
  </si>
  <si>
    <t>後藤惟明</t>
  </si>
  <si>
    <t>松浦隆信の子。武雄城主・後藤貴明に養子入りした。貴明に実子晴明が生まれると家督を巡って対立し、挙兵するも龍造寺氏の援軍に敗れて平戸へ帰った。</t>
  </si>
  <si>
    <t>松浦隆信(道可)の子、大村佐純の養子</t>
  </si>
  <si>
    <t>松浦|親</t>
  </si>
  <si>
    <t>まつら|ちかし</t>
  </si>
  <si>
    <t>松浦親</t>
  </si>
  <si>
    <t>相神浦松浦氏当主。平戸松浦隆信の三男。相神浦の松浦親の養子となり家督を継いだ。松浦盛が有田から攻め寄せると隆信に援軍を求め、相当原で迎撃して盛を破った。</t>
  </si>
  <si>
    <t>松浦隆信(道可)の子、松浦親(宗金)の養子</t>
  </si>
  <si>
    <t>松浦|定</t>
  </si>
  <si>
    <t>まつら|さだむ</t>
  </si>
  <si>
    <t>松浦定</t>
  </si>
  <si>
    <t>今福松浦家領主。文禄の役に今福松浦家から出兵し、朝鮮へ渡った。平壌の合戦で同行した七名の将士とともに討死した。</t>
  </si>
  <si>
    <t>松浦親の子</t>
  </si>
  <si>
    <t>籠手田|安昌</t>
  </si>
  <si>
    <t>こてだ|やすまさ</t>
  </si>
  <si>
    <t>籠手田安昌</t>
  </si>
  <si>
    <t>松浦家臣。籠手田氏当主。平戸松浦氏では隆信の家督継承に力を貸し重用された。平戸で宣教師の布教が始まると子の安経らと洗礼を受け、ドン・ジェロニモと称した。</t>
  </si>
  <si>
    <t>籠手田|安経</t>
  </si>
  <si>
    <t>こてだ|やすつね</t>
  </si>
  <si>
    <t>籠手田安経</t>
  </si>
  <si>
    <t>松浦家臣。生月島南部・度島・平戸島西岸を領し、洗礼を受けドン・アントニオと称した。ヴィレラの勧めで領内約千五百人を一斉改宗させ、教会建設や布教を支えた。</t>
  </si>
  <si>
    <t>籠手田安昌の子</t>
  </si>
  <si>
    <t>佐川|信利</t>
  </si>
  <si>
    <t>さがわ|のぶとし</t>
  </si>
  <si>
    <t>佐川信利</t>
  </si>
  <si>
    <t>平戸松浦家臣。蘇木をめぐる争いで松浦重忠とともに解決にあたり、相手方・数之助がイギリス人を害する恐れがあると商館長コックスへ伝えた。</t>
  </si>
  <si>
    <t>鶴田|伝</t>
  </si>
  <si>
    <t>つるた|つたう</t>
  </si>
  <si>
    <t>鶴田伝</t>
  </si>
  <si>
    <t>鶴田|前</t>
  </si>
  <si>
    <t>つるた|すすむ</t>
  </si>
  <si>
    <t>鶴田前</t>
  </si>
  <si>
    <t>松浦党。獅子ヶ城主。鶴田伝の子。廃城だった獅子ヶ城を復興した。龍造寺隆信の上松浦侵攻では同城に籠って抗戦し、数日の攻撃に耐えたのちに和を請い隆信もこれを許した。</t>
  </si>
  <si>
    <t>鶴田伝の子</t>
  </si>
  <si>
    <t>鶴田|賢</t>
  </si>
  <si>
    <t>つるた|さかし</t>
  </si>
  <si>
    <t>鶴田賢</t>
  </si>
  <si>
    <t>松浦党。獅子ヶ城主。鶴田前の子。父が復興した獅子ヶ城を継ぎ波多氏に属した。波多氏の改易後は所領を失って流浪し、獅子ヶ城は寺沢氏の支配となった。</t>
  </si>
  <si>
    <t>鶴田前の子</t>
  </si>
  <si>
    <t>鶴田|勝</t>
  </si>
  <si>
    <t>つるた|すぐる</t>
  </si>
  <si>
    <t>鶴田勝</t>
  </si>
  <si>
    <t>肥前の国衆。松浦党鶴田氏の嫡流。大河野日在城を本拠とし、大友氏や龍造寺氏に従うなど勢力の間で去就を変えた。</t>
  </si>
  <si>
    <t>1566:0|宗金:0|そうきん</t>
  </si>
  <si>
    <t>波多|興</t>
  </si>
  <si>
    <t>はた|こう</t>
  </si>
  <si>
    <t>波多興</t>
  </si>
  <si>
    <t>波多|盛</t>
  </si>
  <si>
    <t>はた|さこう</t>
  </si>
  <si>
    <t>波多盛</t>
  </si>
  <si>
    <t>波多氏当主。興の嗣子。有馬氏や平戸・相神浦の松浦氏と婚姻を結んだ。妙音寺再興では大檀那を務めた。男子なく没し、藤童丸の継承をめぐり家中が分裂した。</t>
  </si>
  <si>
    <t>波多興の子</t>
  </si>
  <si>
    <t>波多|某</t>
  </si>
  <si>
    <t>はた|なにがし</t>
  </si>
  <si>
    <t>波多某</t>
  </si>
  <si>
    <t>波多|政</t>
  </si>
  <si>
    <t>はた|せい</t>
  </si>
  <si>
    <t>波多政</t>
  </si>
  <si>
    <t>肥前波多氏。日高喜に擁立されて壱岐へ渡り、六人衆を攻め滅ぼして壱岐城代となった。のちに岸岳城を奪還された日高喜が壱岐へ逃れると、日高喜の攻撃を受けて滅ぼされた。</t>
  </si>
  <si>
    <t>波多某の子</t>
  </si>
  <si>
    <t>日高|資</t>
  </si>
  <si>
    <t>ひだか|たすく</t>
  </si>
  <si>
    <t>日高資</t>
  </si>
  <si>
    <t>波多家臣。唐津浦に日高城を築いた。波多盛没後の家督争いでは重臣側を代表し、盛の後室が推す後継者に反対したため毒殺された。</t>
  </si>
  <si>
    <t>日高家は波多家の宿老</t>
  </si>
  <si>
    <t>日高|喜</t>
  </si>
  <si>
    <t>ひだか|このむ</t>
  </si>
  <si>
    <t>日高喜</t>
  </si>
  <si>
    <t>波多家臣。日高資の子。父を失ったのちに岸岳城を奪い、壱岐へ進出して六人衆を滅ぼした。のちに亀丘城を拠点に壱岐全島を支配し、平戸松浦氏に従属した。</t>
  </si>
  <si>
    <t>日高資の子</t>
  </si>
  <si>
    <t>三浦|貞国</t>
  </si>
  <si>
    <t>みうら|さだくに</t>
  </si>
  <si>
    <t>三浦貞国</t>
  </si>
  <si>
    <t>三浦|貞久</t>
  </si>
  <si>
    <t>みうら|さだひさ</t>
  </si>
  <si>
    <t>三浦貞久</t>
  </si>
  <si>
    <t>美作国衆。高田城主。尼子氏の侵攻に抗し、家臣の牧氏の戦功を賞するなど家中を統率した。戦いが続く中で病没し、高田城はのちに尼子方へ落ちた。</t>
  </si>
  <si>
    <t>三浦貞国の子</t>
  </si>
  <si>
    <t>三浦|貞勝</t>
  </si>
  <si>
    <t>みうら|さだかつ</t>
  </si>
  <si>
    <t>三浦貞勝</t>
  </si>
  <si>
    <t>美作国衆。高田城主。貞久の子。尼子方に奪われた高田城を旧臣らと奪還し、三浦氏を再興した。のちに三村家親の攻撃を受け、一月に及ぶ籠城の末に高田城を失った。</t>
  </si>
  <si>
    <t>三浦貞久の子</t>
  </si>
  <si>
    <t>三浦|定勝</t>
  </si>
  <si>
    <t>三浦定勝</t>
  </si>
  <si>
    <t>美作三浦氏。貞勝の子。高田城での決戦前夜に母と城を脱出し、宇喜多氏の庇護を受けた。のちに高田城再興の許しを得るため上洛したが、京都で地震に遭い圧死した。</t>
  </si>
  <si>
    <t>三浦貞勝の子。別名：宇喜多定勝。三浦→宇喜多</t>
  </si>
  <si>
    <t>三浦|貞広</t>
  </si>
  <si>
    <t>みうら|さだひろ</t>
  </si>
  <si>
    <t>三浦貞広</t>
  </si>
  <si>
    <t>美作国衆。三浦貞久の子。貞盛の奪還後に城主となった。尼子方につき毛利氏に城を奪われたが、山中鹿之助の支援で奪還した。再び攻囲され、宇喜多直家の勧めで開城した。</t>
  </si>
  <si>
    <t>三浦貞久の子。三浦→宇喜多</t>
  </si>
  <si>
    <t>大河原|貞尚</t>
  </si>
  <si>
    <t>おおがわら|さだなお</t>
  </si>
  <si>
    <t>大河原貞尚</t>
  </si>
  <si>
    <t>美作三浦家臣。三浦貞久の弟。岩屋城主。尼子氏の美作進出期に三浦氏を支え、家臣へ所領を宛行い戦功を賞した。</t>
  </si>
  <si>
    <t>三浦|貞盛</t>
  </si>
  <si>
    <t>みうら|さだもり</t>
  </si>
  <si>
    <t>三浦貞盛</t>
  </si>
  <si>
    <t>美作国衆。三浦貞国の子。三村家親に高田城を攻め落とされると、翌年に同城を奪回した。貞広を城主に据え、高田城を拠点に三浦氏の勢力回復を進めた。</t>
  </si>
  <si>
    <t>金田|弘久</t>
  </si>
  <si>
    <t>かねだ|ひろひさ</t>
  </si>
  <si>
    <t>金田弘久</t>
  </si>
  <si>
    <t>三浦家臣。尼子氏に奪われた高田城を取り戻すため、三浦貞勝を擁立して挙兵。牧河内守らとともに城を奪還し、主君の入城を助けた。</t>
  </si>
  <si>
    <t>牧|尚春</t>
  </si>
  <si>
    <t>まき|なおはる</t>
  </si>
  <si>
    <t>牧尚春</t>
  </si>
  <si>
    <t>美作三浦氏重臣。大友宗麟と書状を交わし、浦上宗景と連携して毛利氏に備えた。宗麟からは隠岐の尼子勝久とも協調するよう求められた。</t>
  </si>
  <si>
    <t>三浦→羽柴</t>
  </si>
  <si>
    <t>牧|菅兵衛</t>
  </si>
  <si>
    <t>まき|かんべえ</t>
  </si>
  <si>
    <t>牧菅兵衛</t>
  </si>
  <si>
    <t>牧尚春の子</t>
  </si>
  <si>
    <t>牧|清冬</t>
  </si>
  <si>
    <t>まき|きよふゆ</t>
  </si>
  <si>
    <t>牧清冬</t>
  </si>
  <si>
    <t>美作三浦家臣。高田城奪回戦では先鋒を務め、城兵を誘い出して戦果を挙げた。宇喜多方との戦いでは多田山を夜襲して奪取。主家降伏後は宇喜多家臣となり、寺畑城を守った。</t>
  </si>
  <si>
    <t>牧菅兵衛の子。三浦→宇喜多</t>
  </si>
  <si>
    <t>牧|良長</t>
  </si>
  <si>
    <t>まき|よしなが</t>
  </si>
  <si>
    <t>牧良長</t>
  </si>
  <si>
    <t>牧尚春の子。三浦→宇喜多</t>
  </si>
  <si>
    <t>牧|左馬助</t>
  </si>
  <si>
    <t>まき|さまのすけ</t>
  </si>
  <si>
    <t>牧左馬助</t>
  </si>
  <si>
    <t>牧良長の子</t>
  </si>
  <si>
    <t>牧|国信</t>
  </si>
  <si>
    <t>まき|くにのぶ</t>
  </si>
  <si>
    <t>牧国信</t>
  </si>
  <si>
    <t>三木|直頼</t>
  </si>
  <si>
    <t>みつき|なおより</t>
  </si>
  <si>
    <t>三木直頼</t>
  </si>
  <si>
    <t>飛騨三木氏当主。桜洞城を本拠とし、姉小路古川・向両氏の内紛へ介入して古川城を攻略した。千光寺へ梵鐘を寄進し、飛騨で勢力を広げた。</t>
  </si>
  <si>
    <t>三木重頼の子</t>
  </si>
  <si>
    <t>三木|良頼</t>
  </si>
  <si>
    <t>みつき|よしより</t>
  </si>
  <si>
    <t>三木良頼</t>
  </si>
  <si>
    <t>1562:姉小路|嗣頼:あねがこうじ|つぐより</t>
  </si>
  <si>
    <t>飛騨国衆。三木氏当主。古川盆地へ勢力を広げ、姉小路古川家の名跡を継いだ。従四位下・飛騨守に叙任され、武田氏に対抗して上杉輝虎に支援を求めた。</t>
  </si>
  <si>
    <t>三木直頼の子。別名：姉小路嗣頼</t>
  </si>
  <si>
    <t>三木|光頼</t>
  </si>
  <si>
    <t>みつき|よりつな</t>
  </si>
  <si>
    <t>三木光頼</t>
  </si>
  <si>
    <t>1560:三木|自綱:みつき|よりつな/1562:姉小路|頼綱:あねがこうじ|よりつな</t>
  </si>
  <si>
    <t>飛騨三木氏当主。姉小路の名跡を継ぎ、松倉城を築いた。八日町で江馬輝盛を破り飛騨をほぼ統一。本能寺の変後は佐々成政と結んで秀吉に抗したが、金森長近に敗れ降伏した。</t>
  </si>
  <si>
    <t>三木良頼の子。別名：姉小路頼綱</t>
  </si>
  <si>
    <t>姉小路|信綱</t>
  </si>
  <si>
    <t>あねがこうじ|のぶつな</t>
  </si>
  <si>
    <t>姉小路信綱</t>
  </si>
  <si>
    <t>三木光頼の長男</t>
  </si>
  <si>
    <t>姉小路|秀綱</t>
  </si>
  <si>
    <t>あねがこうじ|ひでつな</t>
  </si>
  <si>
    <t>姉小路秀綱</t>
  </si>
  <si>
    <t>姉小路一門。松倉城主。姉小路頼綱の子。父の飛騨平定後、松倉城を継いだ。秀吉の命を受けた金森長近の飛騨侵攻で抗戦した。城が落ちると信濃へ逃れたが、途中で討たれた。</t>
  </si>
  <si>
    <t>三木光頼の次男</t>
  </si>
  <si>
    <t>鍋山|季綱</t>
  </si>
  <si>
    <t>なべやま|すえつな</t>
  </si>
  <si>
    <t>鍋山季綱</t>
  </si>
  <si>
    <t>姉小路氏一門。姉小路頼綱の三男。鍋山氏の名跡を継いだ。天正十三年、金森長近の飛騨侵攻を受け、兄・秀綱とともに松倉城へ籠城して抗戦し、同年に戦死した。</t>
  </si>
  <si>
    <t>三木光頼の三男、鍋山顕綱の養子</t>
  </si>
  <si>
    <t>三木|直綱</t>
  </si>
  <si>
    <t>みつき|なおつな</t>
  </si>
  <si>
    <t>三木直綱</t>
  </si>
  <si>
    <t>三木光頼の四男</t>
  </si>
  <si>
    <t>小島|基頼</t>
  </si>
  <si>
    <t>こじま|もとより</t>
  </si>
  <si>
    <t>小島基頼</t>
  </si>
  <si>
    <t>三木光頼の五男、小島時光の婿養子</t>
  </si>
  <si>
    <t>三木|近綱</t>
  </si>
  <si>
    <t>みつき|ちかつな</t>
  </si>
  <si>
    <t>三木近綱</t>
  </si>
  <si>
    <t>江戸幕府旗本。姉小路頼綱の子。飛騨征伐時には遠藤氏の人質であったため追討を逃れた。</t>
  </si>
  <si>
    <t>三木光頼の末子</t>
  </si>
  <si>
    <t>鍋山|顕綱</t>
  </si>
  <si>
    <t>なべやま|あきつな</t>
  </si>
  <si>
    <t>鍋山顕綱</t>
  </si>
  <si>
    <t>飛騨国衆。三木自綱の弟。鍋山安室の養子となりのちに安室を追って鍋山城を掌握した。三木氏の飛騨制覇が進む中、武田氏との通謀を疑われ自綱に殺害され、鍋山城を失った。</t>
  </si>
  <si>
    <t>三木良頼の子。別名：三木顕綱</t>
  </si>
  <si>
    <t>一宮|長綱</t>
  </si>
  <si>
    <t>いちのみや|ながつな</t>
  </si>
  <si>
    <t>一宮長綱</t>
  </si>
  <si>
    <t>三木|国綱</t>
  </si>
  <si>
    <t>みつき|くにつな</t>
  </si>
  <si>
    <t>三木国綱</t>
  </si>
  <si>
    <t>飛騨国衆。山下城主。もとは一宮の神官家で一宮氏を称し、のちに三木姓を名乗る。山下城を修築した。金森長近の飛騨侵攻後に一揆を起こし、金森方と戦って敗れ討死した。</t>
  </si>
  <si>
    <t>一宮長綱の子、三木光頼の娘婿</t>
  </si>
  <si>
    <t>姉小路|済継</t>
  </si>
  <si>
    <t>あねがこうじ|なりつぐ</t>
  </si>
  <si>
    <t>姉小路済継</t>
  </si>
  <si>
    <t>姉小路|高綱</t>
  </si>
  <si>
    <t>あねがこうじ|たかつな</t>
  </si>
  <si>
    <t>姉小路高綱</t>
  </si>
  <si>
    <t>姉小路済継の子</t>
  </si>
  <si>
    <t>田向|重継</t>
  </si>
  <si>
    <t>たむけ|しげつぐ</t>
  </si>
  <si>
    <t>田向重継</t>
  </si>
  <si>
    <t>姉小路済継の子、田向重治の養子</t>
  </si>
  <si>
    <t>向|宣政</t>
  </si>
  <si>
    <t>むかい|のぶまさ</t>
  </si>
  <si>
    <t>向宣政</t>
  </si>
  <si>
    <t>佐竹家臣。飛騨出身。義宣の出羽移封に従い横手城搦手城代となった。のちに国家老となり、義宣を補佐した。</t>
  </si>
  <si>
    <t>田向重継の子</t>
  </si>
  <si>
    <t>小島|時光</t>
  </si>
  <si>
    <t>こじま|ときみつ</t>
  </si>
  <si>
    <t>小島時光</t>
  </si>
  <si>
    <t>別名：姉小路時光</t>
  </si>
  <si>
    <t>後藤|重元</t>
  </si>
  <si>
    <t>ごとう|しげもと</t>
  </si>
  <si>
    <t>後藤重元</t>
  </si>
  <si>
    <t>姉小路氏家臣。済継以下四代に仕えた。牛丸重親が主家を支配して世子を害そうとすると、世子を常陸の佐竹氏へ逃がし、自ら追手を防いで討死した。</t>
  </si>
  <si>
    <t>田向|重治</t>
  </si>
  <si>
    <t>たむけ|しげはる</t>
  </si>
  <si>
    <t>田向重治</t>
  </si>
  <si>
    <t>公卿。田向家当主。経家の子。従三位に叙されて公卿に列し、権中納言・兵部卿を務めて正二位に進んだ。朝廷の近臣として奉仕し、笙にも通じて豊原統秋から伝授を受けた。</t>
  </si>
  <si>
    <t>広瀬|宗域</t>
  </si>
  <si>
    <t>ひろせ|むねくに</t>
  </si>
  <si>
    <t>広瀬宗域</t>
  </si>
  <si>
    <t>飛騨国衆。高堂城主。武田方として江馬輝盛らとともに戦ったのちに姉小路自綱に与して八日町で江馬氏を破った。さらに牛丸氏を攻めたが、自綱に謀殺され高堂城も奪われた。</t>
  </si>
  <si>
    <t>広瀬|宗直</t>
  </si>
  <si>
    <t>ひろせ|むねなお</t>
  </si>
  <si>
    <t>広瀬宗直</t>
  </si>
  <si>
    <t>飛騨国衆。父・宗域が姉小路自綱に殺害された後、金森長近に属して江馬・鍋山氏残党と三木氏を攻めた。のちに金森氏へ反抗し、金森可重に鎮圧された。</t>
  </si>
  <si>
    <t>広瀬宗域の子。三木→1583金森→1585井伊</t>
  </si>
  <si>
    <t>明叔|慶浚</t>
  </si>
  <si>
    <t>みんしゅく|けいしゅん</t>
  </si>
  <si>
    <t>明叔慶浚</t>
  </si>
  <si>
    <t>妙心寺派の禅僧。飛騨三木氏出身。武田氏と関係が深く、遠山景前に招かれ岩村大円寺を再興。三木直頼の求めで飛騨禅昌寺を開山し、両地の禅宗寺院を整えた。</t>
  </si>
  <si>
    <t>三村|宗親</t>
  </si>
  <si>
    <t>みむら|むねちか</t>
  </si>
  <si>
    <t>三村宗親</t>
  </si>
  <si>
    <t>三村|家親</t>
  </si>
  <si>
    <t>みむら|いえちか</t>
  </si>
  <si>
    <t>三村家親</t>
  </si>
  <si>
    <t>三村氏当主。備中松山城を拠点に毛利氏と結び、尼子・宇喜多氏と争いながら備中一円へ勢力を拡大。美作攻略中、宇喜多直家の命を受けた刺客に鉄砲で暗殺された。</t>
  </si>
  <si>
    <t>三村宗親の子</t>
  </si>
  <si>
    <t>穂井田|元資</t>
  </si>
  <si>
    <t>ほいだ|もとすけ</t>
  </si>
  <si>
    <t>穂井田元資</t>
  </si>
  <si>
    <t>備中国衆。三村家親の長男。庄氏との和睦を機に同氏へ入り庄元資を称した。明禅寺合戦で宇喜多勢と戦い、のちに佐井田城を救援して浦上・宇喜多勢との戦いで討死した。</t>
  </si>
  <si>
    <t>三村家親の子、荘為資の養子。別名：荘元資</t>
  </si>
  <si>
    <t>三村|元親</t>
  </si>
  <si>
    <t>みむら|もとちか</t>
  </si>
  <si>
    <t>三村元親</t>
  </si>
  <si>
    <t>備中松山城主。家親の子。父を暗殺した宇喜多直家に挑み明禅寺合戦で大敗。毛利の助力で城を奪回し、毛利・宇喜多和睦後は信長と結び毛利氏から離反。備中兵乱で自害した。</t>
  </si>
  <si>
    <t>三村家親の子</t>
  </si>
  <si>
    <t>三村|親成</t>
  </si>
  <si>
    <t>みむら|ちかしげ</t>
  </si>
  <si>
    <t>三村親成</t>
  </si>
  <si>
    <t>三村家臣。成羽城主。家親の弟。元親が毛利氏と断って織田氏へ接近すると反対し、三村氏を離れて毛利方へ属した。備中兵乱後も成羽を領した。</t>
  </si>
  <si>
    <t>三村|親宣</t>
  </si>
  <si>
    <t>みむら|ちかのぶ</t>
  </si>
  <si>
    <t>三村親宣</t>
  </si>
  <si>
    <t>三村氏一門。鶴首城主。毛利方に属し、備中高松城攻めでは城方として戦った。羽柴勢への夜討ちで功を立てた家臣・山下牛助を賞し、太刀と青銅を与えた。</t>
  </si>
  <si>
    <t>三村親成の子</t>
  </si>
  <si>
    <t>三村|政親</t>
  </si>
  <si>
    <t>みむら|まさちか</t>
  </si>
  <si>
    <t>三村政親</t>
  </si>
  <si>
    <t>三村家臣。備中国吉城主。毛利氏の備中侵攻に際し、小早川隆景の率いる大軍を迎え撃って抗戦。激戦の末に国吉城は落城した。</t>
  </si>
  <si>
    <t>三村|元範</t>
  </si>
  <si>
    <t>みむら|もとのり</t>
  </si>
  <si>
    <t>三村元範</t>
  </si>
  <si>
    <t>三村家親の子。楪城主。新見氏に代わって入城し、備中北部の拠点を守った。備中兵乱では毛利方の攻撃に抗して籠城したが、落城時に討たれた。</t>
  </si>
  <si>
    <t>上田|実親</t>
  </si>
  <si>
    <t>うえだ|さねちか</t>
  </si>
  <si>
    <t>上田実親</t>
  </si>
  <si>
    <t>三村家親の子。鬼身城主。三村氏配下として備中兵乱に臨み、毛利方の穂井田元清に包囲され、昼夜四日にわたり抗戦した。開城を決め、城兵の助命と引き換えに自害した。</t>
  </si>
  <si>
    <t>三村家親の子。別名：三村実親</t>
  </si>
  <si>
    <t>石川|久智</t>
  </si>
  <si>
    <t>いしかわ|ひさとも</t>
  </si>
  <si>
    <t>石川久智</t>
  </si>
  <si>
    <t>三村家臣。備中国衆。備前勢との攻防では禰屋秀光へ撃退の礼状を送り、竜ノ口城を守った禰屋与七郎を賞した。三村元親・庄元祐らと宇喜多直家に挑み、明禅寺合戦で敗れた。</t>
  </si>
  <si>
    <t>石川|久式</t>
  </si>
  <si>
    <t>いしかわ|ひさのり</t>
  </si>
  <si>
    <t>石川久式</t>
  </si>
  <si>
    <t>三村家臣。幸山城主。毛利方に属したが、義兄弟の三村元親が毛利氏と敵対すると三村方を援護した。備中松山城が落ち元親が自害したのちに、自身も追い詰められて自害した。</t>
  </si>
  <si>
    <t>石川久智の子</t>
  </si>
  <si>
    <t>上野|隆徳</t>
  </si>
  <si>
    <t>うえの|たかのり</t>
  </si>
  <si>
    <t>上野隆徳</t>
  </si>
  <si>
    <t>三村家臣。常山城主。備中兵乱で三村方に立ち、備中松山城陥落後も常山城で抗戦を続けた。小早川隆景ら毛利方の攻撃を受けて討死し、常山合戦をもって備中兵乱が終結した。</t>
  </si>
  <si>
    <t>清水|宗則</t>
  </si>
  <si>
    <t>しみず|むねのり</t>
  </si>
  <si>
    <t>清水宗則</t>
  </si>
  <si>
    <t>清水|宗知</t>
  </si>
  <si>
    <t>しみず|むねとも</t>
  </si>
  <si>
    <t>清水宗知</t>
  </si>
  <si>
    <t>1574:0|月清:0:げつしょう</t>
  </si>
  <si>
    <t>毛利家臣。清水宗則の長男。家督を弟・宗治に譲って出家した。備中高松城では宗治と籠城した。城兵救命の和議がまとまると、宗治らと舟上で自刃した。</t>
  </si>
  <si>
    <t>清水宗則の子。三村→毛利</t>
  </si>
  <si>
    <t>清水|宗治</t>
  </si>
  <si>
    <t>しみず|むねはる</t>
  </si>
  <si>
    <t>清水宗治</t>
  </si>
  <si>
    <t>毛利家臣。備中高松城主。羽柴秀吉の中国攻めで水攻めを受けても抗戦を続けた。毛利方の兵と城兵の助命を条件に開城を受け入れ、自ら切腹した。</t>
  </si>
  <si>
    <t>清水|宗之</t>
  </si>
  <si>
    <t>みむら|むねゆき</t>
  </si>
  <si>
    <t>清水宗之</t>
  </si>
  <si>
    <t>毛利家臣。清水宗治の子。父の死後、清水家の家督は弟・景治が継いだ。関ヶ原合戦の前哨戦となった安濃津城攻めに加わり、戦功を挙げたのちに同地で討死した。</t>
  </si>
  <si>
    <t>清水宗治の子。三村→毛利</t>
  </si>
  <si>
    <t>清水|景治</t>
  </si>
  <si>
    <t>しみず|かげはる</t>
  </si>
  <si>
    <t>清水景治</t>
  </si>
  <si>
    <t>毛利家臣。清水宗治の子。朝鮮出兵では碧蹄館の戦いで功を立てた。のちに萩藩で当職を務め、益田元祥と藩財政の再建を進めた。</t>
  </si>
  <si>
    <t>荘|為資</t>
  </si>
  <si>
    <t>しょう|ためすけ</t>
  </si>
  <si>
    <t>荘為資</t>
  </si>
  <si>
    <t>備中国衆。猿掛城主。上野氏の備中松山城を攻め、城主・頼氏を自害させて攻略。猿掛から松山へ本拠を移して勢力を広げ、のちに尼子氏へ属した。</t>
  </si>
  <si>
    <t>荘|高資</t>
  </si>
  <si>
    <t>しょう|たかすけ</t>
  </si>
  <si>
    <t>荘高資</t>
  </si>
  <si>
    <t>備中の国衆。備中松山城主。三村家親が毛利氏の加勢を得て攻めると、城を追われた。のちに宇喜多氏の支援を受けて同城を一時奪回したが、三村元親に再び奪われた。</t>
  </si>
  <si>
    <t>荘為資の子</t>
  </si>
  <si>
    <t>竹井|直定</t>
  </si>
  <si>
    <t>たけい|なおさだ</t>
  </si>
  <si>
    <t>竹井直定</t>
  </si>
  <si>
    <t>備中国衆。寺社本所領をめぐり新見蔵人と交渉した。毛利方となり、加茂崩れ後に築かれた勝山城へ入り、桂元盛らとともに守備に加わった。</t>
  </si>
  <si>
    <t>田中|直重</t>
  </si>
  <si>
    <t>たなか|なおしげ</t>
  </si>
  <si>
    <t>田中直重</t>
  </si>
  <si>
    <t>三村家臣。備中矢倉城主。備中兵乱で毛利軍の攻撃を受け、城兵を率いて槍や長刀、弓矢で抗戦した。支えきれず矢倉城を退き、備中松山城へ逃れた。</t>
  </si>
  <si>
    <t>日幡|景教</t>
  </si>
  <si>
    <t>ひばた|かげのり</t>
  </si>
  <si>
    <t>日幡景教</t>
  </si>
  <si>
    <t>清水家臣</t>
  </si>
  <si>
    <t>日幡|景親</t>
  </si>
  <si>
    <t>ひばた|かげちか</t>
  </si>
  <si>
    <t>日幡景親</t>
  </si>
  <si>
    <t>備中国の国衆。日幡城主。毛利方として境目七城の日幡城を守る。秀吉の中国攻めで上原元祐の寝返り勧告を拒絶。元祐と内通した弟・大森蔵人に謀殺され、日幡城も落城した。</t>
  </si>
  <si>
    <t>日幡景教の子。清水家臣</t>
  </si>
  <si>
    <t>三好|長之</t>
  </si>
  <si>
    <t>みよし|ながゆき</t>
  </si>
  <si>
    <t>三好長之</t>
  </si>
  <si>
    <t>三好|之長</t>
  </si>
  <si>
    <t>みよし|ゆきなが</t>
  </si>
  <si>
    <t>三好之長</t>
  </si>
  <si>
    <t>三好長之の子</t>
  </si>
  <si>
    <t>三好|長秀</t>
  </si>
  <si>
    <t>みよし|ながひで</t>
  </si>
  <si>
    <t>三好長秀</t>
  </si>
  <si>
    <t>三好之長の子</t>
  </si>
  <si>
    <t>三好|元長</t>
  </si>
  <si>
    <t>みよし|もとなが</t>
  </si>
  <si>
    <t>三好元長</t>
  </si>
  <si>
    <t>三好長秀の子</t>
  </si>
  <si>
    <t>三好|長慶</t>
  </si>
  <si>
    <t>みよし|ながよし</t>
  </si>
  <si>
    <t>三好長慶</t>
  </si>
  <si>
    <t>三好氏当主。江口で細川晴元方を破り、晴元と将軍・義輝を京から退け畿内の実権を握る。芥川山城、のちに飯盛城を拠点に五畿内と四国一帯を支配し、幕府政治を動かした。</t>
  </si>
  <si>
    <t>三好元長の子</t>
  </si>
  <si>
    <t>miyoshi_nagayoshi.webp|daimyo:miyoshi_nagayoshi2.webp</t>
  </si>
  <si>
    <t>1041012:120</t>
  </si>
  <si>
    <t>三好|義興</t>
  </si>
  <si>
    <t>みよし|よしおき</t>
  </si>
  <si>
    <t>三好義興</t>
  </si>
  <si>
    <t>三好長慶の嫡男。義輝の御供衆・相伴衆に列した。父が飯盛城へ移ると家督と芥川山城を継いで政務を執り、将軍・義輝を自邸に迎えた。芥川山城で没した。</t>
  </si>
  <si>
    <t>三好長慶の子</t>
  </si>
  <si>
    <t>三好|之虎</t>
  </si>
  <si>
    <t>みよし|ゆきとら</t>
  </si>
  <si>
    <t>三好之虎</t>
  </si>
  <si>
    <t>1558:0|実休:0|じっきゅう</t>
  </si>
  <si>
    <t>三好氏一門。阿波・讃岐・河内などを治め兄・長慶の政権を支え、堺では妙國寺の寺地を寄進した。久米田の戦いでは三好軍の総大将を務め、畠山高政軍に敗れて討死した。</t>
  </si>
  <si>
    <t>三好元長の子。別名：三好実休、三好義賢</t>
  </si>
  <si>
    <t>三好|長治</t>
  </si>
  <si>
    <t>みよし|ながはる</t>
  </si>
  <si>
    <t>三好長治</t>
  </si>
  <si>
    <t>三好氏当主。義賢の子。父の戦死後に家督を継ぐ。細川真之と共に上桜城の篠原長房を滅ぼした。日蓮宗への改宗を強いて人心を失い、細川真之らに敗れ阿波豊岡で自害した。</t>
  </si>
  <si>
    <t>三好之虎と小少将の子</t>
  </si>
  <si>
    <t>十河|存保</t>
  </si>
  <si>
    <t>そごう|まさやす</t>
  </si>
  <si>
    <t>十河存保</t>
  </si>
  <si>
    <t>十河氏当主。長宗我部元親の讃岐侵攻に十河城で抗戦し、のちに備前へ退去。秀吉の四国攻めに参加して旧領へ復帰し、九州征伐では戸次川の戦いで島津軍と戦って討死した。</t>
  </si>
  <si>
    <t>三好之虎の子、十河一存の養子</t>
  </si>
  <si>
    <t>安宅|冬康</t>
  </si>
  <si>
    <t>あたぎ|ふゆやす</t>
  </si>
  <si>
    <t>安宅冬康</t>
  </si>
  <si>
    <t>三好元長の子。淡路安宅氏を継ぎ水軍を率いた。久米田・教興寺などで戦い、兄・長慶の畿内進出に海上から加わった。和歌や禅にも通じたが、のちに長慶の命で殺害された。</t>
  </si>
  <si>
    <t>安宅|信康</t>
  </si>
  <si>
    <t>あたぎ|のぶやす</t>
  </si>
  <si>
    <t>安宅信康</t>
  </si>
  <si>
    <t>三好家臣。淡路洲本城主。冬康の長男。父の死後に家督を継ぎ、淡路水軍の将として名を馳せた。織田信長に対抗したのち服属し、織田方として毛利水軍と戦った。</t>
  </si>
  <si>
    <t>安宅冬康の子</t>
  </si>
  <si>
    <t>十河|一存</t>
  </si>
  <si>
    <t>そごう|かずまさ</t>
  </si>
  <si>
    <t>十河一存</t>
  </si>
  <si>
    <t>十河氏当主。三好氏から十河氏を継ぎ、讃岐の旗頭となる。三好長慶を支えて畿内へ出兵し、江口の戦いで三好政長を敗死させた。岸和田城を拠点に畠山氏・根来衆とも戦った。</t>
  </si>
  <si>
    <t>三好元長の子、十河存春の養子</t>
  </si>
  <si>
    <t>十河|重存</t>
  </si>
  <si>
    <t>そごう|しげまさ</t>
  </si>
  <si>
    <t>十河重存</t>
  </si>
  <si>
    <t>daimyo:三好|義継:みよし|よしつぐ</t>
  </si>
  <si>
    <t>三好氏当主。十河一存の子。長慶の養子となり家督を継いだ。松永久秀と結び、信長の上洛後は降伏して若江城主となった。後に足利義昭を匿って信長に反し攻められ自害した。</t>
  </si>
  <si>
    <t>十河一存の子、三好長慶の養子。別名：三好義継</t>
  </si>
  <si>
    <t>十河|存之</t>
  </si>
  <si>
    <t>そごう|まさゆき</t>
  </si>
  <si>
    <t>十河存之</t>
  </si>
  <si>
    <t>十河家臣。十河一存の子。十河存保を家老として支え、長宗我部氏の侵攻では十河城を守った。のちに存保とともに九州へ出陣し、戸次川の戦いで討死した。</t>
  </si>
  <si>
    <t>十河一存の子</t>
  </si>
  <si>
    <t>野口|冬長</t>
  </si>
  <si>
    <t>のぐち|ふゆなが</t>
  </si>
  <si>
    <t>野口冬長</t>
  </si>
  <si>
    <t>三好|康長</t>
  </si>
  <si>
    <t>みよし|やすなが</t>
  </si>
  <si>
    <t>三好康長</t>
  </si>
  <si>
    <t>三好氏一門。阿波岩倉城主。長慶に従い、長慶死後は三好三人衆に加わった。信長へ降伏後は四国攻めに従い、のちに秀吉へ接近して甥・秀次を養子に迎えた。</t>
  </si>
  <si>
    <t>三好|康俊</t>
  </si>
  <si>
    <t>みよし|やすとし</t>
  </si>
  <si>
    <t>三好康俊</t>
  </si>
  <si>
    <t>三好康長の子。阿波岩倉城主。長宗我部元親に降り、脇・岩倉城外で三好方を奇襲して破った。信長の四国征伐時に三好方へ転じ、本能寺の変後に元親の再侵攻を受け開城した。</t>
  </si>
  <si>
    <t>三好康長の子。三好→織田</t>
  </si>
  <si>
    <t>三好|長則</t>
  </si>
  <si>
    <t>みよし|ながのり</t>
  </si>
  <si>
    <t>三好長則</t>
  </si>
  <si>
    <t>三好|長尚</t>
  </si>
  <si>
    <t>みよし|ながひさ</t>
  </si>
  <si>
    <t>三好長尚</t>
  </si>
  <si>
    <t>三好長之の子。別名：三好勝時</t>
  </si>
  <si>
    <t>三好|長逸</t>
  </si>
  <si>
    <t>みよし|ながやす</t>
  </si>
  <si>
    <t>三好長逸</t>
  </si>
  <si>
    <t>三好氏一族。長慶没後、政康・岩成友通と三人衆となり義継政権を運営した。足利義輝を討って義栄を擁立し、のちに松永久秀・信長と争って反織田戦を続けた。</t>
  </si>
  <si>
    <t>三好長則の子。三好三人衆</t>
  </si>
  <si>
    <t>三好|長虎</t>
  </si>
  <si>
    <t>みよし|ながとら</t>
  </si>
  <si>
    <t>三好長虎</t>
  </si>
  <si>
    <t>三好家臣。長逸・十河一存らと京都へ進出し、細川晴元・足利義輝方と戦った。鹿ヶ谷で六角勢と交戦し、香西元成・三好政勝らを破って西賀茂・正伝寺を焼き東進した。</t>
  </si>
  <si>
    <t>三好長逸の子</t>
  </si>
  <si>
    <t>三好|政長</t>
  </si>
  <si>
    <t>みよし|まさなが</t>
  </si>
  <si>
    <t>三好政長</t>
  </si>
  <si>
    <t>細川晴元家臣。榎並城主。榎並城を築いて摂津の拠点とし、晴元方の重臣として畿内で活動した。三好長慶が晴元打倒に動くと江口へ出陣し、十河一存らに攻められて戦死した。</t>
  </si>
  <si>
    <t>三好長尚の子</t>
  </si>
  <si>
    <t>三好|政勝</t>
  </si>
  <si>
    <t>みよし|まさかつ</t>
  </si>
  <si>
    <t>三好政勝</t>
  </si>
  <si>
    <t>1565:0|宗渭:0|そうい</t>
  </si>
  <si>
    <t>細川晴元家臣。父・政長とともに三好長慶に抗し、江口で敗れた。のちに長慶に従い、その没後は三好三人衆として将軍義輝を襲い、松永久秀と争い、信長の上洛にも抗した。</t>
  </si>
  <si>
    <t>三好政長の子。三好三人衆。別名：三好宗渭。細川→三好義継→真田</t>
  </si>
  <si>
    <t>三好|政康</t>
  </si>
  <si>
    <t>みよし|まさやす</t>
  </si>
  <si>
    <t>三好政康</t>
  </si>
  <si>
    <t>1569:0|為三:0|いさ</t>
  </si>
  <si>
    <t>三好三人衆の一人。三好長慶の没後、長逸・岩成友通と義継を後見し、松永久秀らと足利義輝を襲撃した。のちに久秀・義継と対立し、織田信長の上洛後は阿波へ退いた。</t>
  </si>
  <si>
    <t>三好政長の子。別名：三好為三。細川→三好→織田→羽柴→徳川</t>
  </si>
  <si>
    <t>三好|可正</t>
  </si>
  <si>
    <t>みよし|よしまさ</t>
  </si>
  <si>
    <t>三好可正</t>
  </si>
  <si>
    <t>幕府旗本。家康の将軍宣下後の参内に供奉。秀忠に仕え河内で二千石余を領した。使番から今村正長とともに初代大坂目付に任じられ、大坂・京都の幕府役人を監察した。</t>
  </si>
  <si>
    <t>三好政康の子。三好→織田→羽柴→徳川</t>
  </si>
  <si>
    <t>伊勢|貞助</t>
  </si>
  <si>
    <t>いせ|さだすけ</t>
  </si>
  <si>
    <t>伊勢貞助</t>
  </si>
  <si>
    <t>室町幕府幕臣。三好長慶に味方し、野崎に所領を得て文書作成を担った。松永久秀と連携し、京都の動静を探った。「殿中申次記」を編み、「伊勢貞助雑記」を著した。</t>
  </si>
  <si>
    <t>一宮|成相</t>
  </si>
  <si>
    <t>いちのみや|なりすけ</t>
  </si>
  <si>
    <t>一宮成相</t>
  </si>
  <si>
    <t>阿波国衆。一宮城主。細川真之と結び三好長治に反旗を翻し、長治を敗死させた。長宗我部元親の阿波侵攻では先鋒を務めたが、内通を疑われ夷山城へ向かう途上で殺害された。</t>
  </si>
  <si>
    <t>石成|友通</t>
  </si>
  <si>
    <t>いわなり|ともみち</t>
  </si>
  <si>
    <t>石成友通</t>
  </si>
  <si>
    <t>三好家臣。三好三人衆の一人。長慶の没後、松永久秀らと将軍足利義輝を殺害し、勝龍寺城を拠点に京都を押さえた。信長入京後も反織田戦線に加わり、淀城で敗死した。</t>
  </si>
  <si>
    <t>三好三人衆。別名：岩成友通</t>
  </si>
  <si>
    <t>海部|友光</t>
  </si>
  <si>
    <t>かいふ|ともみつ</t>
  </si>
  <si>
    <t>海部友光</t>
  </si>
  <si>
    <t>阿波国衆。海部城主。土佐の長宗我部氏に備えて海部城を築いた。那佐湾へ避難した長宗我部元親の弟・島親益を襲撃して討ち、のちに土佐軍の侵攻を受け海部城を落とされた。</t>
  </si>
  <si>
    <t>加地|久勝</t>
  </si>
  <si>
    <t>かじ|ひさかつ</t>
  </si>
  <si>
    <t>加地久勝</t>
  </si>
  <si>
    <t>三好家臣。堺奉行。将軍・義輝を迎えた際は御門役を務めた。法隆寺では三好勢の乱暴、竹木伐採、矢銭・兵糧米徴収を禁じ、上芝の戦いでは配下が敵首七つを挙げた。</t>
  </si>
  <si>
    <t>川島|惟忠</t>
  </si>
  <si>
    <t>かわしま|これただ</t>
  </si>
  <si>
    <t>川島惟忠</t>
  </si>
  <si>
    <t>寒川|元隣</t>
  </si>
  <si>
    <t>さんがわ|もとちか</t>
  </si>
  <si>
    <t>寒川元隣</t>
  </si>
  <si>
    <t>讃岐国衆・寒川氏当主。虎丸城主。三好氏の圧迫を受け大内郡四郷と虎丸城を明け渡して昼寝城へ退いた。のちに十河存保に属し、長宗我部元親と戦った中富川合戦で討死した。</t>
  </si>
  <si>
    <t>七条|兼仲</t>
  </si>
  <si>
    <t>しちじょう|かねなか</t>
  </si>
  <si>
    <t>七条兼仲</t>
  </si>
  <si>
    <t>阿波国衆。七条城主。中富川の戦いで十河存保方に属し、長宗我部元親勢と戦って討死した。</t>
  </si>
  <si>
    <t>阿波七条家</t>
  </si>
  <si>
    <t>篠原|長政</t>
  </si>
  <si>
    <t>しのはら|ながまさ</t>
  </si>
  <si>
    <t>篠原長政</t>
  </si>
  <si>
    <t>三好氏重臣。篠原長房の父。妙蓮寺や西京法花寺へ禁制を出して寺院周辺の秩序を維持した。</t>
  </si>
  <si>
    <t>篠原|長房</t>
  </si>
  <si>
    <t>しのはら|ながふさ</t>
  </si>
  <si>
    <t>篠原長房</t>
  </si>
  <si>
    <t>三好家臣。実休に仕え阿波・讃岐の軍を指揮した。実休没後は長治を補佐し、足利義栄擁立と「新加制式」制定に加わった。上桜城を攻められ、長男・長重とともに討死した。</t>
  </si>
  <si>
    <t>篠原長政の子</t>
  </si>
  <si>
    <t>篠原|長重</t>
  </si>
  <si>
    <t>しのはら|ながしげ</t>
  </si>
  <si>
    <t>篠原長重</t>
  </si>
  <si>
    <t>阿波三好家臣。上桜城主・篠原長房の長男。父・長房が主君・三好長治と対立すると父とともに上桜城で抗戦し、雑賀衆も長房方で参戦。城は攻め落とされ父とともに討死した。</t>
  </si>
  <si>
    <t>篠原長房の子</t>
  </si>
  <si>
    <t>篠原|実長</t>
  </si>
  <si>
    <t>しのはら|さねなが</t>
  </si>
  <si>
    <t>篠原実長</t>
  </si>
  <si>
    <t>1571:0|自遁:0|じとん</t>
  </si>
  <si>
    <t>三好家臣。木津城主。長治自害後は十河存保に従い、長宗我部元親の圧迫で存保の讃岐退去に同行。元親の阿波平定後に木津城を開き淡路へ退去した。</t>
  </si>
  <si>
    <t>篠原長房とは遠縁</t>
  </si>
  <si>
    <t>篠原|長秀</t>
  </si>
  <si>
    <t>しのはら|ながひで</t>
  </si>
  <si>
    <t>篠原長秀</t>
  </si>
  <si>
    <t>三好家臣。今切城主。高屋城で幼い三好長治を支え、主家のために尽くすことを誓った。のちに長治を居城へ迎え包囲を脱したが、頼った家臣に裏切られ討たれた。</t>
  </si>
  <si>
    <t>篠原実長の子</t>
  </si>
  <si>
    <t>新開|実綱</t>
  </si>
  <si>
    <t>しんがい|さねつな</t>
  </si>
  <si>
    <t>新開実綱</t>
  </si>
  <si>
    <t>1562:0|道然:0|どうぜん</t>
  </si>
  <si>
    <t>三好家臣。牛岐城主。長宗我部元親の阿波侵攻に抗して牛岐城を守った。のちに元親へ降伏したが、三好方との通交を警戒され丈六寺で死去した。</t>
  </si>
  <si>
    <t>十河|存春</t>
  </si>
  <si>
    <t>そごう|まさはる</t>
  </si>
  <si>
    <t>十河存春</t>
  </si>
  <si>
    <t>讃岐国衆。十河城主。植田氏から分かれた十河氏の当主を継ぎ、弟・宗存を分家させて前田城に置いた。</t>
  </si>
  <si>
    <t>鳥養|貞長</t>
  </si>
  <si>
    <t>とりかい|さだなが</t>
  </si>
  <si>
    <t>鳥養貞長</t>
  </si>
  <si>
    <t>三好家臣。三好長慶の右筆。伊勢貞助作成の文案を清書し、能書家として知られた。東寺などとの交渉にもあたり、長慶政権の文書実務を処理した。</t>
  </si>
  <si>
    <t>松山|重治</t>
  </si>
  <si>
    <t>まつやま|しげはる</t>
  </si>
  <si>
    <t>松山重治</t>
  </si>
  <si>
    <t>三好長慶家臣。長慶の上洛予定を石谷光政へ伝えて面談を求めた。長慶の墓所である真観寺の保護にもあたった。</t>
  </si>
  <si>
    <t>藤沢|頼親</t>
  </si>
  <si>
    <t>ふじさわ|よりちか</t>
  </si>
  <si>
    <t>藤沢頼親</t>
  </si>
  <si>
    <t>信濃国衆。福与城主。武田晴信の侵攻に五十余日抗戦し開城。上洛して三好長慶に仕えた後、旧領へ戻り田中城を築いた。武田氏滅亡後、保科正直に攻められ自害した。</t>
  </si>
  <si>
    <t>森|元村</t>
  </si>
  <si>
    <t>もり|もとむら</t>
  </si>
  <si>
    <t>森元村</t>
  </si>
  <si>
    <t>三好家臣。土佐泊城主。良港を押さえ、長宗我部元親が阿波を平定した後も服属しなかった。秀吉の四国攻めでは先導を務め、蜂須賀家政の阿波入国後は椿泊へ移って仕えた。</t>
  </si>
  <si>
    <t>三好→蜂須賀</t>
  </si>
  <si>
    <t>森|村春</t>
  </si>
  <si>
    <t>もり|むらはる</t>
  </si>
  <si>
    <t>森村春</t>
  </si>
  <si>
    <t>阿波水軍の将。土佐泊城主。長宗我部氏の侵攻に抗し、羽柴秀長の四国平定では土佐泊城に迎えて先鋒を務めた。のちに蜂須賀家政に仕え椿泊へ移った。</t>
  </si>
  <si>
    <t>森元村の子。細川→三好→蜂須賀</t>
  </si>
  <si>
    <t>安富|盛方</t>
  </si>
  <si>
    <t>やすとみ|もりかた</t>
  </si>
  <si>
    <t>安富盛方</t>
  </si>
  <si>
    <t>和久|宗是</t>
  </si>
  <si>
    <t>わく|そうぜ</t>
  </si>
  <si>
    <t>和久宗是</t>
  </si>
  <si>
    <t>豊臣秀吉の右筆。もとは三好氏に属し、足利義昭・織田信長を経て秀吉に仕えた。のちに伊達政宗へ転じたが、大坂冬の陣で辞して大坂城へ入り、夏の陣で討死した。</t>
  </si>
  <si>
    <t>細川|政元</t>
  </si>
  <si>
    <t>ほそかわ|まさもと</t>
  </si>
  <si>
    <t>細川政元</t>
  </si>
  <si>
    <t>細川|義春</t>
  </si>
  <si>
    <t>ほそかわ|よしはる</t>
  </si>
  <si>
    <t>細川義春</t>
  </si>
  <si>
    <t>細川|之持</t>
  </si>
  <si>
    <t>ほそかわ|ゆきもち</t>
  </si>
  <si>
    <t>細川之持</t>
  </si>
  <si>
    <t>細川義春の子。阿波守護家</t>
  </si>
  <si>
    <t>細川|氏之</t>
  </si>
  <si>
    <t>ほそかわ|うじゆき</t>
  </si>
  <si>
    <t>細川氏之</t>
  </si>
  <si>
    <t>阿波細川氏九代当主。細川晴元の三好元長攻撃に反対して阿波へ帰国した。足利義維を支えて畿内復帰を図り、阿波細川氏の当主として三好氏と対立した。</t>
  </si>
  <si>
    <t>細川之持の子。別名：細川持隆</t>
  </si>
  <si>
    <t>細川|真之</t>
  </si>
  <si>
    <t>ほそかわ|さねゆき</t>
  </si>
  <si>
    <t>細川真之</t>
  </si>
  <si>
    <t>阿波細川氏10代当主。持隆と小少将の子。勝瑞城を脱出し一宮成相・長宗我部氏と結び、異父弟・三好長治を討った。のちに十河存保に攻められ滅亡した。</t>
  </si>
  <si>
    <t>細川氏之と小少将の子。細川→三好</t>
  </si>
  <si>
    <t>細川|澄元</t>
  </si>
  <si>
    <t>ほそかわ|すみもと</t>
  </si>
  <si>
    <t>細川澄元</t>
  </si>
  <si>
    <t>細川義春の子、細川政元の養子</t>
  </si>
  <si>
    <t>細川|晴元</t>
  </si>
  <si>
    <t>ほそかわ|はるもと</t>
  </si>
  <si>
    <t>細川晴元</t>
  </si>
  <si>
    <t>細川京兆家当主。父・澄元の死後、三好元長らと高国を倒して畿内の実権を握った。元長を討った後は長慶と対立し、京都を追われた末に和睦して隠退した。</t>
  </si>
  <si>
    <t>細川澄元の子。細川京兆家</t>
  </si>
  <si>
    <t>細川|六郎</t>
  </si>
  <si>
    <t>ほそかわ|ろくろう</t>
  </si>
  <si>
    <t>細川六郎</t>
  </si>
  <si>
    <t>1571:0|昭元:0|あきもと/1577:0|信元:0|のぶもと/1578:0|信良:0|のぶよし</t>
  </si>
  <si>
    <t>細川晴元の子。足利義昭に重用された後、信長に仕えた。義昭追放後は槙島城を守り、丹波桑田・船井二郡を与えられた。摂津・丹波では冨田氏の本領と預所代官職を保証した。</t>
  </si>
  <si>
    <t>細川晴元の子。別名：細川昭元。細川→三好→織田→羽柴</t>
  </si>
  <si>
    <t>細川|元勝</t>
  </si>
  <si>
    <t>ほそかわ|もとかつ</t>
  </si>
  <si>
    <t>細川元勝</t>
  </si>
  <si>
    <t>細川京兆家。細川昭元とお犬の方の長男。豊臣秀頼に仕えたが、没落後は京都で没した。</t>
  </si>
  <si>
    <t>細川六郎の子</t>
  </si>
  <si>
    <t>細川|政春</t>
  </si>
  <si>
    <t>ほそかわ|まさはる</t>
  </si>
  <si>
    <t>細川政春</t>
  </si>
  <si>
    <t>細川野州家</t>
  </si>
  <si>
    <t>細川|高国</t>
  </si>
  <si>
    <t>ほそかわ|たかくに</t>
  </si>
  <si>
    <t>細川高国</t>
  </si>
  <si>
    <t>細川政春の子、細川政元の養子</t>
  </si>
  <si>
    <t>細川|通政</t>
  </si>
  <si>
    <t>ほそかわ|みちまさ</t>
  </si>
  <si>
    <t>細川通政</t>
  </si>
  <si>
    <t>細川政春の子</t>
  </si>
  <si>
    <t>細川|尹賢</t>
  </si>
  <si>
    <t>ほそかわ|ただかた</t>
  </si>
  <si>
    <t>細川尹賢</t>
  </si>
  <si>
    <t>細川家臣</t>
  </si>
  <si>
    <t>細川|氏綱</t>
  </si>
  <si>
    <t>ほそかわ|うじつな</t>
  </si>
  <si>
    <t>細川氏綱</t>
  </si>
  <si>
    <t>細川京兆家当主。細川晴元に対抗して遊佐長教らと結び、三好政長と戦った。のちに三好長慶と提携して晴元を京都から追放し、室町幕府最後の管領となった。</t>
  </si>
  <si>
    <t>細川尹賢の子、細川高国の養子。細川→三好</t>
  </si>
  <si>
    <t>細川|藤賢</t>
  </si>
  <si>
    <t>ほそかわ|ふじかた</t>
  </si>
  <si>
    <t>細川藤賢</t>
  </si>
  <si>
    <t>室町幕府奉公衆。摂津中嶋の堀城を本拠とし、三好三人衆の攻撃で退城。足利義昭の上洛後は幕臣として復帰し、本圀寺の変では義昭方として籠城して三好勢を防いだ。</t>
  </si>
  <si>
    <t>細川尹賢の子。細川→三好→松永→織田→羽柴</t>
  </si>
  <si>
    <t>細川|元常</t>
  </si>
  <si>
    <t>ほそかわ|もとつね</t>
  </si>
  <si>
    <t>細川元常</t>
  </si>
  <si>
    <t>和泉上守護家当主。細川澄元方として和泉から堺へ進軍し、船岡山合戦で敗れた。澄元没後も晴元を支持し、晴元政権下で和泉守護を務めた。</t>
  </si>
  <si>
    <t>和泉守護家。山城勝龍寺城城主</t>
  </si>
  <si>
    <t>細川|元春</t>
  </si>
  <si>
    <t>ほそかわ|もとはる</t>
  </si>
  <si>
    <t>細川元春</t>
  </si>
  <si>
    <t>細川元常の子。朝廷に仕えた</t>
  </si>
  <si>
    <t>細川|常元</t>
  </si>
  <si>
    <t>ほそかわ|つねもと</t>
  </si>
  <si>
    <t>細川常元</t>
  </si>
  <si>
    <t>細川元春の子。朝廷に仕えた</t>
  </si>
  <si>
    <t>細川|政勝</t>
  </si>
  <si>
    <t>ほそかわ|まさかつ</t>
  </si>
  <si>
    <t>細川政勝</t>
  </si>
  <si>
    <t>細川和泉上守護家の一族。細川常元の子。父とともに朝廷に仕え、地下官人として活動した。</t>
  </si>
  <si>
    <t>細川常元の子。朝廷に仕えた</t>
  </si>
  <si>
    <t>細川|晴貞</t>
  </si>
  <si>
    <t>ほそかわ|はるさだ</t>
  </si>
  <si>
    <t>細川晴貞</t>
  </si>
  <si>
    <t>細川元常の子</t>
  </si>
  <si>
    <t>茨木|長隆</t>
  </si>
  <si>
    <t>いばらぎ|ながたか</t>
  </si>
  <si>
    <t>茨木長隆</t>
  </si>
  <si>
    <t>細川家臣。摂津茨木氏。細川晴元・氏綱期に活動した。溝杭庄では大館尚氏領の処理を取り次ぎ、溝杭亀松丸の本領・散在田畠の領有を認めた。</t>
  </si>
  <si>
    <t>内藤|国貞</t>
  </si>
  <si>
    <t>ないとう|くにさだ</t>
  </si>
  <si>
    <t>内藤国貞</t>
  </si>
  <si>
    <t>丹波守護代。八木城主。内藤貞正の子。細川高国・晴元・氏綱らの間で立場を変え、口丹波に勢力を広げた。三好長慶に属し、晴元方の三好政勝らに八木城を攻められ戦死した。</t>
  </si>
  <si>
    <t>松永|某</t>
  </si>
  <si>
    <t>まつなが|ぼう</t>
  </si>
  <si>
    <t>妙精の父（系譜接続用ダミー）</t>
  </si>
  <si>
    <t>松永|久松</t>
  </si>
  <si>
    <t>まつなが|ひさまつ</t>
  </si>
  <si>
    <t>松永久松</t>
  </si>
  <si>
    <t>松永某の子。妙精の弟（系譜接続用ダミー）</t>
  </si>
  <si>
    <t>松永|久信</t>
  </si>
  <si>
    <t>まつなが|ひさのぶ</t>
  </si>
  <si>
    <t>松永久信</t>
  </si>
  <si>
    <t>松永久松の子</t>
  </si>
  <si>
    <t>松永|久秀</t>
  </si>
  <si>
    <t>まつなが|ひさひで</t>
  </si>
  <si>
    <t>松永久秀</t>
  </si>
  <si>
    <t>三好家臣。長慶のもとで大和を平定し、多聞山城を築いた。幕府政務にも関与し、長慶没後は三好三人衆と抗争。信長へ降伏後に再離反し、信貴山城で自害した。</t>
  </si>
  <si>
    <t>松永久信の子</t>
  </si>
  <si>
    <t>matsunaga_hisahide.webp</t>
  </si>
  <si>
    <t>松永|久通</t>
  </si>
  <si>
    <t>まつなが|ひさみち</t>
  </si>
  <si>
    <t>松永久通</t>
  </si>
  <si>
    <t>松永久秀の子。父に従って畿内で活動し、将軍足利義輝の謀殺に加わった。のちに織田信長に攻められ信貴山城へ籠城し、落城時に父とともに自害した。</t>
  </si>
  <si>
    <t>松永久秀の子</t>
  </si>
  <si>
    <t>松永|長頼</t>
  </si>
  <si>
    <t>まつなが|ながより</t>
  </si>
  <si>
    <t>松永長頼</t>
  </si>
  <si>
    <t>1554:内藤|宗勝:ないとう|むねかつ</t>
  </si>
  <si>
    <t>三好家臣。久秀の弟。丹波へ進出して八木城を奪回し、内藤氏を継いだ。波多野氏らを攻めて丹波支配を広げたが、黒井城主・荻野直正との戦いで敗死した。</t>
  </si>
  <si>
    <t>内藤|貞弘</t>
  </si>
  <si>
    <t>ないとう|さだひろ</t>
  </si>
  <si>
    <t>内藤貞弘</t>
  </si>
  <si>
    <t>1565:0|如安:0|じょあん</t>
  </si>
  <si>
    <t>キリシタン武将。丹波八木城主。足利義昭を経て小西行長に仕えた。朝鮮出兵では明との講和交渉を担い、禁教令後、高山右近らとマニラへ追放された。</t>
  </si>
  <si>
    <t>松永長頼の子</t>
  </si>
  <si>
    <t>入江|盛重</t>
  </si>
  <si>
    <t>いりえ|もりしげ</t>
  </si>
  <si>
    <t>入江盛重</t>
  </si>
  <si>
    <t>妙精の配偶者</t>
  </si>
  <si>
    <t>入江|政重</t>
  </si>
  <si>
    <t>いりえ|まさしげ</t>
  </si>
  <si>
    <t>入江政重</t>
  </si>
  <si>
    <t>摂津国衆。高槻城主。下冷泉家の女性を妻に迎えた。入江家は子・永種の代に没落し、永種は松永姓を称して連歌師となった。孫の貞徳は貞門俳諧の祖となった。</t>
  </si>
  <si>
    <t>入江盛重と妙精の子</t>
  </si>
  <si>
    <t>松永|永種</t>
  </si>
  <si>
    <t>まつなが|ながたね</t>
  </si>
  <si>
    <t>松永永種</t>
  </si>
  <si>
    <t>連歌師。入江政重の子。幼くして東福寺の喝食となったが還俗し、谷宗養に連歌を学んだ。細川幽斎・里村紹巴らと交わり、俳諧師松永貞徳の父で、徳庵と号した。</t>
  </si>
  <si>
    <t>入江政重の子、松永久秀の養子</t>
  </si>
  <si>
    <t>松永|勝熊</t>
  </si>
  <si>
    <t>まつなが|かつくま</t>
  </si>
  <si>
    <t>松永勝熊</t>
  </si>
  <si>
    <t>1611:0|貞徳:0|ていとく</t>
  </si>
  <si>
    <t>俳人・歌人。九条稙通・細川幽斎に和歌・歌学を、里村紹巴に連歌を学び、秀吉の右筆を務めた。関ヶ原後は私塾を開き、貞門俳諧の祖として門人を育てた。</t>
  </si>
  <si>
    <t>入江永種の子</t>
  </si>
  <si>
    <t>海老名|勝正</t>
  </si>
  <si>
    <t>えびな|かつまさ</t>
  </si>
  <si>
    <t>海老名勝正</t>
  </si>
  <si>
    <t>松永久秀方。森秀満とともに片岡城を守った。久秀・久通父子が信長に反旗を翻すと同城に籠城し、明智光秀・細川藤孝・筒井順慶らの攻撃を受け、城兵と激戦の末に討死した。</t>
  </si>
  <si>
    <t>岡|国高</t>
  </si>
  <si>
    <t>おか|くにたか</t>
  </si>
  <si>
    <t>岡国高</t>
  </si>
  <si>
    <t>大和国衆。逢坂城主。逢坂を領し、松永久秀に属して岡因幡守ら一族とともに万歳・箸尾・片岡氏ら筒井方に対抗した。</t>
  </si>
  <si>
    <t>奥田|忠高</t>
  </si>
  <si>
    <t>おくだ|ただたか</t>
  </si>
  <si>
    <t>奥田忠高</t>
  </si>
  <si>
    <t>大和国衆。畑城主。松永久秀に仕え、交野城攻めでは山口秀勝と三百の兵で付城を守った。久秀滅亡後は織田・豊臣氏に従い、関ヶ原後に家康から大和に所領を与えられた。</t>
  </si>
  <si>
    <t>松永→織田→羽柴→徳川</t>
  </si>
  <si>
    <t>楠木|正虎</t>
  </si>
  <si>
    <t>くすのき|まさとら</t>
  </si>
  <si>
    <t>楠木正虎</t>
  </si>
  <si>
    <t>足利家臣。武士・書家。備前出身。初め大饗氏を称し、足利義輝に仕えた。のちに楠姓を名乗り、織田信長、豊臣秀吉の右筆を務めた。書は飯尾常房に学んだ。</t>
  </si>
  <si>
    <t>足利→1553松永→羽柴</t>
  </si>
  <si>
    <t>高山|友照</t>
  </si>
  <si>
    <t>たかやま|ともてる</t>
  </si>
  <si>
    <t>高山友照</t>
  </si>
  <si>
    <t>松永久秀に仕え沢城を預かり、洗礼を受けてダリオと称した。のちに和田惟政の配下で芥川山城を守る。惟政没後は右近とともに惟長を追放し、高槻城に教会堂を建てた。</t>
  </si>
  <si>
    <t>高山|重友</t>
  </si>
  <si>
    <t>たかやま|しげとも</t>
  </si>
  <si>
    <t>高山重友</t>
  </si>
  <si>
    <t>摂津高槻城主。キリシタンとして城下を整備し、教会を建てて布教を保護した。山崎の戦いでは秀吉方で戦い、伴天連追放令で領地を捨て、国外追放されマニラへ渡った。</t>
  </si>
  <si>
    <t>高山友照の子。松永→和田惟政→荒木村重→織田→羽柴→前田</t>
  </si>
  <si>
    <t>竹内|秀勝</t>
  </si>
  <si>
    <t>たけうち|ひでかつ</t>
  </si>
  <si>
    <t>竹内秀勝</t>
  </si>
  <si>
    <t>松永久秀家臣。三好長慶のもとで摂津沢上江代官を務め、のちに久秀の取次・奉行となった。奈良代官も務め、信長上洛後は佐久間信盛らと本興寺・門前への陣取りを禁じた。</t>
  </si>
  <si>
    <t>多羅尾|綱知</t>
  </si>
  <si>
    <t>たらお|つなとも</t>
  </si>
  <si>
    <t>多羅尾綱知</t>
  </si>
  <si>
    <t>三好家臣。三好義継に仕えたが、池田教正・野間康久らとともに織田信長方へ転じた。義継敗死後は若江三人衆の一人として若江城を預かり、河内北部を統治した。</t>
  </si>
  <si>
    <t>細川氏綱→三好→松永（義継）</t>
  </si>
  <si>
    <t>三好|生勝</t>
  </si>
  <si>
    <t>みよし|なりかつ</t>
  </si>
  <si>
    <t>三好生勝</t>
  </si>
  <si>
    <t>三好家臣。多羅尾綱知の子。三好宗渭に養育され、義継の名跡を継いだ。信長に認められ河内五百四十石を領し、石山本願寺攻めで負傷しながらも戦功を挙げ褒賞を受けた。</t>
  </si>
  <si>
    <t>多羅尾綱知の子、三好政勝の養子</t>
  </si>
  <si>
    <t>多羅尾|光信</t>
  </si>
  <si>
    <t>たらお|みつのぶ</t>
  </si>
  <si>
    <t>多羅尾光信</t>
  </si>
  <si>
    <t>織田家臣。多羅尾綱知の子。信貴山城落城後、松永久秀旧蔵の平蜘蛛釜の破片を回収した。京都御馬揃えでは綱知らと「多羅尾父子三人」として参加予定者に名を連ねた。</t>
  </si>
  <si>
    <t>多羅尾綱知の子。三好→松永（義継）</t>
  </si>
  <si>
    <t>野間|長久</t>
  </si>
  <si>
    <t>のま|ながひさ</t>
  </si>
  <si>
    <t>野間長久</t>
  </si>
  <si>
    <t>三好長慶家臣。長慶から都賀荘安田分の替地として上庄内浅見右京亮跡職を与えられ、越水城を守備した。</t>
  </si>
  <si>
    <t>野間|康久</t>
  </si>
  <si>
    <t>のま|やすひさ</t>
  </si>
  <si>
    <t>野間康久</t>
  </si>
  <si>
    <t>三好家臣。野間長久の子。三好義継に仕えたが、池田教正・多羅尾綱知とともに織田信長方へ転じた。義継敗死後は若江三人衆の一人として若江城を預かった。</t>
  </si>
  <si>
    <t>野間長久の子。三好義継→織田</t>
  </si>
  <si>
    <t>森|秀満</t>
  </si>
  <si>
    <t>もり|ひでみつ</t>
  </si>
  <si>
    <t>森秀満</t>
  </si>
  <si>
    <t>松永久秀方。海老名勝正とともに片岡城を守った。久秀・久通父子が信長に反旗を翻すと同城に籠城し、明智光秀・細川藤孝・筒井順慶らの攻撃を受け、激戦の末に討死した。</t>
  </si>
  <si>
    <t>山口|秀勝</t>
  </si>
  <si>
    <t>やまぐち|ひでかつ</t>
  </si>
  <si>
    <t>山口秀勝</t>
  </si>
  <si>
    <t>松永家臣。信貴在城衆。法隆寺の年会衆・沙汰衆と折衝した。交野城攻めでは奥田忠高とともに三百の兵を率いて付城を守り、織田勢に包囲されると風雨に紛れて退いた。</t>
  </si>
  <si>
    <t>結城|忠正</t>
  </si>
  <si>
    <t>ゆうき|ただまさ</t>
  </si>
  <si>
    <t>結城忠正</t>
  </si>
  <si>
    <t>松永久秀家臣。学者として知られ、久秀の命で奈良のロレンソを審問。教義に感銘を受け、ビレラを堺から招いて受洗。近畿のキリシタン布教に影響を与えた。</t>
  </si>
  <si>
    <t>池田|信正</t>
  </si>
  <si>
    <t>いけだ|のぶまさ</t>
  </si>
  <si>
    <t>池田信正</t>
  </si>
  <si>
    <t>摂津池田城主。池田城を奪回して細川晴元政権下で活動した。のちに細川氏綱方へ転じたため晴元から切腹を命じられ、久安寺へ大般若経六百巻を寄進した。</t>
  </si>
  <si>
    <t>池田|長正</t>
  </si>
  <si>
    <t>いけだ|ながまさ</t>
  </si>
  <si>
    <t>池田長正</t>
  </si>
  <si>
    <t>摂津国衆。池田城主。三好長慶の勢力下で三好一族として遇された。長慶と安見宗房の対立では仲裁に入り、宗房の飯盛城退去を実現した。</t>
  </si>
  <si>
    <t>池田信正の子</t>
  </si>
  <si>
    <t>池田|勝正</t>
  </si>
  <si>
    <t>いけだ|かつまさ</t>
  </si>
  <si>
    <t>池田勝正</t>
  </si>
  <si>
    <t>摂津国衆。池田氏当主。信長上洛時に城を攻められ降伏するも本領を安堵され、摂津三守護の一人となった。のちに三好長逸と結んだ弟・知正らに追放され、城を失った。</t>
  </si>
  <si>
    <t>池田長正の子</t>
  </si>
  <si>
    <t>池田|知正</t>
  </si>
  <si>
    <t>いけだ|ともまさ</t>
  </si>
  <si>
    <t>池田知正</t>
  </si>
  <si>
    <t>摂津池田城主。池田長正の子。兄・勝正の追放後、荒木村重らに擁立され家督を継いだ。のちに村重が摂津支配を握ると従わず神田の館へ退き、池田城は廃城となった。</t>
  </si>
  <si>
    <t>荒木|某</t>
  </si>
  <si>
    <t>あらき|なにがし</t>
  </si>
  <si>
    <t>荒木某</t>
  </si>
  <si>
    <t>荒木一門の連結用</t>
  </si>
  <si>
    <t>荒木|村重</t>
  </si>
  <si>
    <t>あらき|むらしげ</t>
  </si>
  <si>
    <t>荒木村重</t>
  </si>
  <si>
    <t>摂津池田氏家臣。中川清秀と白井河原で和田惟政を破り、摂津で台頭。信長に属して伊丹城を攻略し、有岡城へ改修。のちに信長に背いて籠城し、脱出後も抗戦したが敗れた。</t>
  </si>
  <si>
    <t>荒木某の子孫</t>
  </si>
  <si>
    <t>荒木|村次</t>
  </si>
  <si>
    <t>あらき|むらつぐ</t>
  </si>
  <si>
    <t>荒木村次</t>
  </si>
  <si>
    <t>荒木村重の嫡男。摂津茨木城主、のちに尼崎城に在城。明智光秀の長女を妻とした。父が信長に背くと、有岡城を脱出した父を尼崎城に迎えた。父は毛利軍へ援軍を求めた。</t>
  </si>
  <si>
    <t>荒木村重の子</t>
  </si>
  <si>
    <t>荒木|元清</t>
  </si>
  <si>
    <t>あらき|もときよ</t>
  </si>
  <si>
    <t>荒木元清</t>
  </si>
  <si>
    <t>荒木村重一族。花隈城主。落城後は豊臣秀吉に仕え、秀次事件に連座して追放された。斎藤好玄に学んだ大坪流馬術に工夫を加えて荒木流を創始し、晩年は京都で過ごした。</t>
  </si>
  <si>
    <t>池田|教正</t>
  </si>
  <si>
    <t>いけだ|のりまさ</t>
  </si>
  <si>
    <t>池田教正</t>
  </si>
  <si>
    <t>三好家臣。若江三人衆。飯盛城で洗礼を受けシメアンと称した。三好義継が信長と対立すると、若江城へ佐久間信盛を引き入れた。義継を自害へ追い込み若江城を開城した。</t>
  </si>
  <si>
    <t>木下|重堅</t>
  </si>
  <si>
    <t>きのした|しげかた</t>
  </si>
  <si>
    <t>木下重堅</t>
  </si>
  <si>
    <t>荒木村重家臣。のちに羽柴秀吉に仕え、鳥取城攻略後に若桜鬼ヶ城主となった。従来の小規模な山城を改修し、因幡若桜支配の拠点を整えた。</t>
  </si>
  <si>
    <t>郡|宗保</t>
  </si>
  <si>
    <t>こおり|むねやす</t>
  </si>
  <si>
    <t>郡宗保</t>
  </si>
  <si>
    <t>豊臣家臣。郡主馬。伊丹氏の出で郡氏の養子。秀吉に仕え、朝鮮出兵時に兵糧・荷物の船積みを差配した。大坂冬の陣では旗奉行を務め、夏の陣で落城に際し自害した。</t>
  </si>
  <si>
    <t>庄林|一心</t>
  </si>
  <si>
    <t>しょうばやし|かずただ</t>
  </si>
  <si>
    <t>庄林一心</t>
  </si>
  <si>
    <t>加藤家臣。飯田直景・森本一久とともに加藤家三傑に数えられ、天草一揆の鎮圧に従軍した。朝鮮出兵では先手大将を務め、肥後山鹿郡上内田村を給地された。</t>
  </si>
  <si>
    <t>荒木→仙石→加藤清正</t>
  </si>
  <si>
    <t>中川|清秀</t>
  </si>
  <si>
    <t>なかがわ|きよひで</t>
  </si>
  <si>
    <t>中川清秀</t>
  </si>
  <si>
    <t>摂津茨木城主。荒木村重と白井河原で和田惟政を破った。村重の謀反では信長へ帰順。本能寺の変後は秀吉方として山崎で戦功を挙げ、賤ヶ岳では大岩山砦を守り討死した。</t>
  </si>
  <si>
    <t>中川|秀政</t>
  </si>
  <si>
    <t>なかがわ|ひでまさ</t>
  </si>
  <si>
    <t>中川秀政</t>
  </si>
  <si>
    <t>豊臣家臣。中川清秀の長男。賤ヶ岳で父・清秀を失い、家督を継いで茨木城主となった。後に播磨三木城主へ移り、文禄の役で朝鮮へ渡海中、伏兵の襲撃を受け戦死した。</t>
  </si>
  <si>
    <t>中川清秀の子</t>
  </si>
  <si>
    <t>中川|秀成</t>
  </si>
  <si>
    <t>なかがわ|ひでしげ</t>
  </si>
  <si>
    <t>中川秀成</t>
  </si>
  <si>
    <t>豊臣家臣。播磨三木から豊後岡へ移封されると、岡城を石垣の近世城郭へ改修し竹田城下を建設。城下に五つの町を配置し、関ヶ原後も所領を安堵された。</t>
  </si>
  <si>
    <t>中川|久盛</t>
  </si>
  <si>
    <t>なかがわ|ひさもり</t>
  </si>
  <si>
    <t>中川久盛</t>
  </si>
  <si>
    <t>豊後岡藩二代藩主。中川秀成の長男。父の死後に七万石余を継ぎ、藩政の基本法「御政事御定書」を制定した。碧雲寺を建立し、大勝院に愛染堂を造営した。</t>
  </si>
  <si>
    <t>中川秀成の子</t>
  </si>
  <si>
    <t>村上|義清</t>
  </si>
  <si>
    <t>むらかみ|よしきよ</t>
  </si>
  <si>
    <t>村上義清</t>
  </si>
  <si>
    <t>北信濃の国衆。葛尾城主。海野氏攻略で小県へ進出した。武田晴信の侵攻に抗し上田原で板垣信方らを討ち砥石城でも勝った。所領を失うと長尾景虎を頼り、信濃出兵を促した。</t>
  </si>
  <si>
    <t>村上|国清</t>
  </si>
  <si>
    <t>むらかみ|くにきよ</t>
  </si>
  <si>
    <t>村上国清</t>
  </si>
  <si>
    <t>上杉家臣。村上義清の子。武田氏滅亡後、景勝の北信濃進出に伴い父祖の旧領へ戻り海津城将となった。配下へ旧領と加増地を与え、槍・馬・小旗の軍役を命じた。</t>
  </si>
  <si>
    <t>村上義清の子</t>
  </si>
  <si>
    <t>楽巌寺|雅方</t>
  </si>
  <si>
    <t>らくがんじ|まさかた</t>
  </si>
  <si>
    <t>楽巌寺雅方</t>
  </si>
  <si>
    <t>望月→村上→武田</t>
  </si>
  <si>
    <t>清野|清秀</t>
  </si>
  <si>
    <t>きよの|きよひで</t>
  </si>
  <si>
    <t>清野清秀</t>
  </si>
  <si>
    <t>村上家臣。北信濃清野氏。村上義清とともに越後へ退いたが、のちに旧領へ戻って武田信玄に仕えた。</t>
  </si>
  <si>
    <t>村上家臣</t>
  </si>
  <si>
    <t>村上|義胤</t>
  </si>
  <si>
    <t>むらかみ|よしつぐ</t>
  </si>
  <si>
    <t>村上義胤</t>
  </si>
  <si>
    <t>村上|義顕</t>
  </si>
  <si>
    <t>むらかみ|よしあき</t>
  </si>
  <si>
    <t>村上義顕</t>
  </si>
  <si>
    <t>村上義胤の子</t>
  </si>
  <si>
    <t>村上|雅房</t>
  </si>
  <si>
    <t>むらかみ|まさふさ</t>
  </si>
  <si>
    <t>村上雅房</t>
  </si>
  <si>
    <t>村上義顕の子</t>
  </si>
  <si>
    <t>村上|隆勝</t>
  </si>
  <si>
    <t>むらかみ|たかかつ</t>
  </si>
  <si>
    <t>村上隆勝</t>
  </si>
  <si>
    <t>村上雅房の子。細川高国・河野・大内家臣</t>
  </si>
  <si>
    <t>村上|義忠</t>
  </si>
  <si>
    <t>むらかみ|よしただ</t>
  </si>
  <si>
    <t>村上義忠</t>
  </si>
  <si>
    <t>能島村上氏。隆勝の次男。武吉の父。大内氏に属した。伊予中島への加勢では、大内奉行人から小原隆名と渡海を協議するよう命じられた。</t>
  </si>
  <si>
    <t>村上隆勝の子。大内</t>
  </si>
  <si>
    <t>村上|武吉</t>
  </si>
  <si>
    <t>むらかみ|たけよし</t>
  </si>
  <si>
    <t>村上武吉</t>
  </si>
  <si>
    <t>能島村上氏当主。村上水軍を率い、厳島の戦いで毛利元就を支援した。以後も毛利氏と結んで瀬戸内の海上戦を指揮したが、秀吉の海賊停止令で独自の海上支配を失った。</t>
  </si>
  <si>
    <t>村上義忠の子。大内→毛利輝元→大友→毛利</t>
  </si>
  <si>
    <t>村上|元吉</t>
  </si>
  <si>
    <t>むらかみ|もとよし</t>
  </si>
  <si>
    <t>村上元吉</t>
  </si>
  <si>
    <t>毛利家臣。能島村上氏当主。武吉の子。毛利氏との結びつきを深め、海賊停止令後も一族を率いた。関ヶ原期には毛利軍の将として伊予三津へ出兵し、刈屋畑で討死した。</t>
  </si>
  <si>
    <t>村上武吉の子。毛利</t>
  </si>
  <si>
    <t>村上|元武</t>
  </si>
  <si>
    <t>むらかみ|もとたけ</t>
  </si>
  <si>
    <t>村上元武</t>
  </si>
  <si>
    <t>毛利家臣。能島村上氏。関ヶ原後に一族と周防屋代島へ移り、御船手組頭となった。毛利輝元が御船手を二組に再編すると、粟屋元時とそれぞれ一組を率いた。</t>
  </si>
  <si>
    <t>村上元吉の子。毛利</t>
  </si>
  <si>
    <t>村上|景親</t>
  </si>
  <si>
    <t>むらかみ|かげちか</t>
  </si>
  <si>
    <t>村上景親</t>
  </si>
  <si>
    <t>能島村上氏。村上武吉の次男。小早川秀秋から筑前の所領を与えられ、慶長の役の軍役を負担した。関ヶ原戦役後も有力大名の誘いを断り、毛利輝元に仕えた。</t>
  </si>
  <si>
    <t>村上武吉の子。小早川秀秋→毛利輝元</t>
  </si>
  <si>
    <t>村上|隆重</t>
  </si>
  <si>
    <t>むらかみ|たかしげ</t>
  </si>
  <si>
    <t>村上隆重</t>
  </si>
  <si>
    <t>能島村上氏。笠岡城主。吉田まで領地を広げ、小田政清と萌黄ヶ原で戦った。古城山に城を築き、稲富稲荷神社を鎮守に祀る。毛利方として笠岡を治めた。</t>
  </si>
  <si>
    <t>村上隆勝の子</t>
  </si>
  <si>
    <t>村上|顕忠</t>
  </si>
  <si>
    <t>むらかみ|あきただ</t>
  </si>
  <si>
    <t>村上顕忠</t>
  </si>
  <si>
    <t>村上|吉元</t>
  </si>
  <si>
    <t>むらかみ|よしもと</t>
  </si>
  <si>
    <t>村上吉元</t>
  </si>
  <si>
    <t>村上顕忠の子</t>
  </si>
  <si>
    <t>村上|康吉</t>
  </si>
  <si>
    <t>むらかみ|やすよし</t>
  </si>
  <si>
    <t>村上康吉</t>
  </si>
  <si>
    <t>村上吉元の子</t>
  </si>
  <si>
    <t>村上|通康</t>
  </si>
  <si>
    <t>むらかみ|みちやす</t>
  </si>
  <si>
    <t>村上通康</t>
  </si>
  <si>
    <t>河野家臣。来島城主。村上水軍の一族。河野通直の娘婿となり、厳島の戦いでは毛利方の水軍として陶晴賢勢と戦った。来島村上氏の水軍を率いた。</t>
  </si>
  <si>
    <t>村上康吉の子。河野家臣</t>
  </si>
  <si>
    <t>得居|通幸</t>
  </si>
  <si>
    <t>とくい|みちゆき</t>
  </si>
  <si>
    <t>得居通幸</t>
  </si>
  <si>
    <t>伊予国衆。得居氏を継いで風早郡を拠点とした。秀吉の四国平定後、小早川隆景の伊予入国に伴い三千石を得る。旧領周辺で検地を行い、菊万荘一帯の支配を進めた。</t>
  </si>
  <si>
    <t>村上通康の子。河野→小早川→羽柴</t>
  </si>
  <si>
    <t>来島|通総</t>
  </si>
  <si>
    <t>くるしま|みちふさ</t>
  </si>
  <si>
    <t>来島通総</t>
  </si>
  <si>
    <t>来島村上氏当主。河野氏から離れて羽柴秀吉に属し、大名となった。船手衆として小田原攻めや文禄・慶長の役で海上戦に参加し、鳴梁海戦で討死した。</t>
  </si>
  <si>
    <t>村上通康の子。河野→羽柴</t>
  </si>
  <si>
    <t>来島|長親</t>
  </si>
  <si>
    <t>くるしま|ながちか</t>
  </si>
  <si>
    <t>来島長親</t>
  </si>
  <si>
    <t>豊後森藩初代藩主。来島通総の子。父の戦死後に家督を継いだ。関ヶ原で西軍に属して所領を失ったが、福島正則らの取り成しで赦免され、豊後森一万四千石を与えられた。</t>
  </si>
  <si>
    <t>来島通総の子。河野→羽柴</t>
  </si>
  <si>
    <t>久留島|通春</t>
  </si>
  <si>
    <t>くるしま|みちはる</t>
  </si>
  <si>
    <t>久留島通春</t>
  </si>
  <si>
    <t>豊後森藩二代藩主。来島姓を久留島へ改め、人材を登用して藩政を整えた。島原の乱後は幕命で小笠原忠知とともに島原城の在番を務めた。</t>
  </si>
  <si>
    <t>来島長親の子。毛利→徳川</t>
  </si>
  <si>
    <t>村上|通清</t>
  </si>
  <si>
    <t>むらかみ|みちきよ</t>
  </si>
  <si>
    <t>村上通清</t>
  </si>
  <si>
    <t>村上通康の子。羽柴→徳川秀忠</t>
  </si>
  <si>
    <t>村上|顕長</t>
  </si>
  <si>
    <t>むらかみ|あきなが</t>
  </si>
  <si>
    <t>村上顕長</t>
  </si>
  <si>
    <t>村上|吉資</t>
  </si>
  <si>
    <t>むらかみ|よしすけ</t>
  </si>
  <si>
    <t>村上吉資</t>
  </si>
  <si>
    <t>村上顕長の子</t>
  </si>
  <si>
    <t>村上|吉充</t>
  </si>
  <si>
    <t>むらかみ|よしみつ</t>
  </si>
  <si>
    <t>村上吉充(新蔵人)</t>
  </si>
  <si>
    <t>村上吉資の子</t>
  </si>
  <si>
    <t>村上|吉直</t>
  </si>
  <si>
    <t>むらかみ|よしなお</t>
  </si>
  <si>
    <t>村上吉直</t>
  </si>
  <si>
    <t>村上吉充(新蔵人)の子。大内</t>
  </si>
  <si>
    <t>村上|尚吉</t>
  </si>
  <si>
    <t>むらかみ|なおよし</t>
  </si>
  <si>
    <t>村上尚吉</t>
  </si>
  <si>
    <t>因島村上氏当主。吉直の子。大内氏に属し、陶隆満や小早川徳寿と贈答を交わした。厳島合戦後に向島を得て、子・吉充と岡島城を居城とし、尾道水道の要地を押さえた。</t>
  </si>
  <si>
    <t>村上吉直の子。大内→毛利</t>
  </si>
  <si>
    <t>村上吉充</t>
  </si>
  <si>
    <t>村上尚吉の子。毛利</t>
  </si>
  <si>
    <t>村上|亮康</t>
  </si>
  <si>
    <t>むらかみ|すけやす</t>
  </si>
  <si>
    <t>村上亮康</t>
  </si>
  <si>
    <t>因島村上氏。大可島城主。尚吉の子。鞆の要港を押さえ、在名から鞆氏を称し「鞆殿」と呼ばれた。小早川家の座配にも鞆殿として列し、のちに鞆を離れて長門大津郡へ移った。</t>
  </si>
  <si>
    <t>毛利|弘元</t>
  </si>
  <si>
    <t>もうり|ひろもと</t>
  </si>
  <si>
    <t>毛利弘元</t>
  </si>
  <si>
    <t>毛利|元就</t>
  </si>
  <si>
    <t>もうり|もとなり</t>
  </si>
  <si>
    <t>毛利元就</t>
  </si>
  <si>
    <t>毛利氏当主。尼子軍を郡山城で退け、元春に吉川氏、隆景に小早川氏を継がせ両川体制を築く。厳島で陶晴賢を破り、周防・長門を平定。尼子氏を降し中国地方の大半を制した。</t>
  </si>
  <si>
    <t>謀神|悪天巧者</t>
  </si>
  <si>
    <t>毛利弘元の次男</t>
  </si>
  <si>
    <t>mouri_motonari.webp|1546:mouri_motonari2.webp</t>
  </si>
  <si>
    <t>1043003:999|1043004:999</t>
  </si>
  <si>
    <t>毛利|隆元</t>
  </si>
  <si>
    <t>もうり|たかもと</t>
  </si>
  <si>
    <t>毛利隆元</t>
  </si>
  <si>
    <t>毛利氏当主。父・元就から家督を継ぎ、陶晴賢との断交を主張。厳島合戦後は元就・弟の元春・隆景と協力して勢力を広げた。出雲攻めの途中、安芸佐々部で急死した。</t>
  </si>
  <si>
    <t>毛利元就の嫡男</t>
  </si>
  <si>
    <t>毛利|輝元</t>
  </si>
  <si>
    <t>もうり|てるもと</t>
  </si>
  <si>
    <t>毛利輝元</t>
  </si>
  <si>
    <t>毛利氏当主。備中高松城で秀吉と講和し、のちに五大老となった。広島城を築いて本拠を移し、城下町を形成。関ヶ原では西軍総大将格となり、敗戦後に防長二国へ減封された。</t>
  </si>
  <si>
    <t>毛利隆元の子</t>
  </si>
  <si>
    <t>mouri_terumoto.webp</t>
  </si>
  <si>
    <t>毛利|秀就</t>
  </si>
  <si>
    <t>もうり|ひでなり</t>
  </si>
  <si>
    <t>毛利秀就</t>
  </si>
  <si>
    <t>長門萩藩初代藩主。輝元の長男。関ヶ原後に家督を継ぐも父が藩政を主導。江戸暮らしを経て萩へ帰国し、大坂の陣で幕府方に参陣。領内を十八宰判に区分し地方行政を整えた。</t>
  </si>
  <si>
    <t>毛利輝元の子</t>
  </si>
  <si>
    <t>毛利|元春</t>
  </si>
  <si>
    <t>もうり|もとはる</t>
  </si>
  <si>
    <t>毛利元春</t>
  </si>
  <si>
    <t>1550:吉川|0:きっかわ|0</t>
  </si>
  <si>
    <t>吉川氏当主。日山城を本拠とし、小早川隆景と毛利両川を形成した。山陰方面で尼子氏攻略・再興軍討伐を指揮し、織田軍の中国侵攻にも抗戦。日山城を大規模に改修した。</t>
  </si>
  <si>
    <t>毛利元就の次男、吉川興経の養子。別名：吉川元春</t>
  </si>
  <si>
    <t>kikkawa_motoharu.webp</t>
  </si>
  <si>
    <t>吉川|元長</t>
  </si>
  <si>
    <t>きっかわ|もとなが</t>
  </si>
  <si>
    <t>吉川元長</t>
  </si>
  <si>
    <t>吉川氏当主。富田城で初陣し、尼子再興軍や織田氏と戦った。家督後は秀吉の四国・九州平定に従軍。書物を集め和歌にも親しみ、九州平定中に病没して広家を後継に指名した。</t>
  </si>
  <si>
    <t>毛利元春の長男</t>
  </si>
  <si>
    <t>毛利|元氏</t>
  </si>
  <si>
    <t>もうり|もとうじ</t>
  </si>
  <si>
    <t>毛利元氏</t>
  </si>
  <si>
    <t>毛利家臣。吉川元春の次男。元服では毛利輝元が加冠し、祖父・元就から一字を受けた。仁保氏を継ぎ繁沢氏を称して、阿川毛利家の祖となった。</t>
  </si>
  <si>
    <t>毛利元春の次男</t>
  </si>
  <si>
    <t>吉川|広家</t>
  </si>
  <si>
    <t>きっかわ|ひろいえ</t>
  </si>
  <si>
    <t>吉川広家</t>
  </si>
  <si>
    <t>吉川氏当主。出雲富田を領した。関ヶ原では毛利本家の存続を図り、黒田長政らと交渉して毛利軍の参戦を阻んだ。戦後は岩国へ移り、岩国城と城下町を整えた。</t>
  </si>
  <si>
    <t>毛利元春の子</t>
  </si>
  <si>
    <t>吉川|広正</t>
  </si>
  <si>
    <t>きっかわ|ひろまさ</t>
  </si>
  <si>
    <t>吉川広正</t>
  </si>
  <si>
    <t>岩国領二代領主。錦川デルタの干拓による新田開発と和紙製造を進め、領内財政の基盤を整えた。明暦三年には横山と錦見を結ぶ橋を架けた。</t>
  </si>
  <si>
    <t>吉川広家の子</t>
  </si>
  <si>
    <t>小早川|隆景</t>
  </si>
  <si>
    <t>こばやかわ|たかかげ</t>
  </si>
  <si>
    <t>小早川隆景</t>
  </si>
  <si>
    <t>小早川氏当主。竹原・沼田両家を継ぎ、吉川元春と毛利両川を形成。三原城を築き瀬戸内海の要衝とした。秀吉に従い伊予・筑前を領し、名島城を築いて博多の復興を命じた。</t>
  </si>
  <si>
    <t>毛利元就の三男、小早川興景の養子。別名：小早川隆景</t>
  </si>
  <si>
    <t>kobayakawa_takakage.webp|1578:kobayakawa_takakage2.webp</t>
  </si>
  <si>
    <t>毛利|元清</t>
  </si>
  <si>
    <t>もうり|もときよ</t>
  </si>
  <si>
    <t>穂井田元清</t>
  </si>
  <si>
    <t>1575:穂井田|0:ほいだ|0</t>
  </si>
  <si>
    <t>毛利家臣。穂井田氏を継ぎ備中猿掛城主となった。備中を管轄し、備中高松城水攻めでは猿掛城が毛利軍の本陣となった。九州平定にも従軍し、のちに輝元の政務を補佐した。</t>
  </si>
  <si>
    <t>毛利元就の四男、三村元祐の養子。別名：穂井田元清</t>
  </si>
  <si>
    <t>毛利|秀元</t>
  </si>
  <si>
    <t>もうり|ひでもと</t>
  </si>
  <si>
    <t>毛利秀元</t>
  </si>
  <si>
    <t>毛利家臣。朝鮮出兵で毛利軍を率い、関ヶ原では南宮山に布陣。戦後、長門豊浦郡の大半などを分知され長府藩を立て、串崎城を再建して入城。長府を城下町として整備した。</t>
  </si>
  <si>
    <t>毛利元清の子、毛利輝元の養子</t>
  </si>
  <si>
    <t>毛利|元康</t>
  </si>
  <si>
    <t>もうり|もとやす</t>
  </si>
  <si>
    <t>毛利元康</t>
  </si>
  <si>
    <t>毛利一門。元就の八男。末次氏を称した。元秋の死後に跡を継ぎ富田城主となった。寺社領を召し上げて家臣へ配分し、関ヶ原後は減封に従い長門厚狭へ移った。</t>
  </si>
  <si>
    <t>毛利元就の八男</t>
  </si>
  <si>
    <t>小早川|秀包</t>
  </si>
  <si>
    <t>こばやかわ|ひでかね</t>
  </si>
  <si>
    <t>小早川秀包</t>
  </si>
  <si>
    <t>四国・九州平定で戦功を挙げ、筑後久留米城主となった。朝鮮出兵に従軍し、キリシタンとして教会を建てた。関ヶ原では西軍として大津城を攻め、西軍敗北後に改易された。</t>
  </si>
  <si>
    <t>毛利元就の九男、小早川隆景の養子</t>
  </si>
  <si>
    <t>毛利|元鎮</t>
  </si>
  <si>
    <t>もうり|もとしげ</t>
  </si>
  <si>
    <t>毛利元鎮</t>
  </si>
  <si>
    <t>毛利家臣。小早川秀包の子。父の跡を継ぎ長門の殿居へ移った。小早川系から毛利姓に復し、毛利一門四席の家格に列した。</t>
  </si>
  <si>
    <t>小早川秀包の子</t>
  </si>
  <si>
    <t>吉川|経光</t>
  </si>
  <si>
    <t>きっかわ|つねみつ</t>
  </si>
  <si>
    <t>吉川経光</t>
  </si>
  <si>
    <t>吉川|経高</t>
  </si>
  <si>
    <t>きっかわ|つねたか</t>
  </si>
  <si>
    <t>吉川経高</t>
  </si>
  <si>
    <t>吉川経光の子</t>
  </si>
  <si>
    <t>吉川|国経</t>
  </si>
  <si>
    <t>きっかわ|くにつね</t>
  </si>
  <si>
    <t>吉川経高の子孫</t>
  </si>
  <si>
    <t>吉川|元経</t>
  </si>
  <si>
    <t>きっかわ|っもとつね</t>
  </si>
  <si>
    <t>吉川元経</t>
  </si>
  <si>
    <t>吉川国経の子</t>
  </si>
  <si>
    <t>吉川|興経</t>
  </si>
  <si>
    <t>きっかわ|おきつね</t>
  </si>
  <si>
    <t>吉川興経</t>
  </si>
  <si>
    <t>安芸吉川氏当主。元経の子。大内・尼子両氏の間で去就を変え、家臣の反発を招いた。毛利元就の次男・元春を養子に迎えて隠居したが、のちに実子とともに殺害された。</t>
  </si>
  <si>
    <t>吉川元経の子</t>
  </si>
  <si>
    <t>吉川|経世</t>
  </si>
  <si>
    <t>きっかわ|つねよ</t>
  </si>
  <si>
    <t>吉川経世</t>
  </si>
  <si>
    <t>吉川氏一門。国経の子。親類衆・役人として家政を担い、興経の毛利氏との対立を受け反興経派をまとめた。与谷城を拠点に元就の次男・元春を擁立し、家督相続を進めた。</t>
  </si>
  <si>
    <t>市川|経好</t>
  </si>
  <si>
    <t>いちかわ|つねよし</t>
  </si>
  <si>
    <t>市川経好</t>
  </si>
  <si>
    <t>毛利家臣。高嶺城番として山口を管轄した。大内輝弘が大友方の兵を率いて山口へ侵入した際は不在だったが、妻・市川局らが高嶺城を守り抜いた。</t>
  </si>
  <si>
    <t>吉川経世の子</t>
  </si>
  <si>
    <t>市川|元教</t>
  </si>
  <si>
    <t>いちかわ|もとのり</t>
  </si>
  <si>
    <t>市川元教</t>
  </si>
  <si>
    <t>毛利家臣。山口奉行・市川経好の嫡男。毛利氏への反乱を企てたが露見し、父・経好の命を受けた雑賀隆利らに処断された。元教の死後、弟・元好が経好の嫡男となった。</t>
  </si>
  <si>
    <t>市川経好の子</t>
  </si>
  <si>
    <t>吉川|経茂</t>
  </si>
  <si>
    <t>きっかわ|つねしげ</t>
  </si>
  <si>
    <t>吉川経茂</t>
  </si>
  <si>
    <t>吉川|経典</t>
  </si>
  <si>
    <t>きっかわ|つねのり</t>
  </si>
  <si>
    <t>吉川経典</t>
  </si>
  <si>
    <t>吉川経茂の子孫</t>
  </si>
  <si>
    <t>吉川|経安</t>
  </si>
  <si>
    <t>きっかわ|つねやす</t>
  </si>
  <si>
    <t>吉川経安</t>
  </si>
  <si>
    <t>毛利家臣。石見福光城主。吉川元春に従い、毛利元就から福光湊を与えられた。福光城を築いて海岸部を守り、福屋隆兼の攻撃を経家とともに撃退した。</t>
  </si>
  <si>
    <t>吉川経典の娘婿</t>
  </si>
  <si>
    <t>吉川|経家</t>
  </si>
  <si>
    <t>きっかわ|つねいえ</t>
  </si>
  <si>
    <t>吉川経家</t>
  </si>
  <si>
    <t>毛利家臣。山名氏に請われて鳥取城へ入り、羽柴秀吉の包囲に抗戦した。兵糧攻めで城内が飢餓に陥る中、城兵の助命を条件に降伏し、自らは責任を負って自害した。</t>
  </si>
  <si>
    <t>吉川経安の子</t>
  </si>
  <si>
    <t>熊谷|信直</t>
  </si>
  <si>
    <t>くまがい|のぶなお</t>
  </si>
  <si>
    <t>熊谷信直</t>
  </si>
  <si>
    <t>安芸三入荘の国衆。高松城主。安芸武田氏を離れ毛利元就に属し、高松山へ本拠を移した。娘を吉川元春に嫁がせ毛利氏との結び付きを強め、家臣として1万6千石を領した。</t>
  </si>
  <si>
    <t>安芸武田→毛利</t>
  </si>
  <si>
    <t>熊谷|高直</t>
  </si>
  <si>
    <t>くまがい|たかなお</t>
  </si>
  <si>
    <t>熊谷高直</t>
  </si>
  <si>
    <t>毛利家臣。熊谷信直の子。安芸三入荘の高松城主。元就に従い厳島の戦いで父とともに戦った。三入八幡宮へ梵鐘を奉納した。</t>
  </si>
  <si>
    <t>熊谷信直の子</t>
  </si>
  <si>
    <t>熊谷|元直</t>
  </si>
  <si>
    <t>くまがい|もとなお</t>
  </si>
  <si>
    <t>熊谷元直</t>
  </si>
  <si>
    <t>毛利家臣。熊谷高直の子。黒田孝高の影響でキリシタンとなった。萩城築城の奉行を務めたが、五郎太石を巡る益田元祥方との争いで工事が遅延し、一族とともに処刑された。</t>
  </si>
  <si>
    <t>熊谷高直の子</t>
  </si>
  <si>
    <t>手島|興信</t>
  </si>
  <si>
    <t>てしま|おきのぶ</t>
  </si>
  <si>
    <t>手島興信</t>
  </si>
  <si>
    <t>森脇|祐有</t>
  </si>
  <si>
    <t>もりわき|すけあり</t>
  </si>
  <si>
    <t>森脇祐有</t>
  </si>
  <si>
    <t>吉川家臣。興経期に直臣団を代表する役人を務めた。家中分裂では興経側に立ち、毛利元春の家督継承を認め反対派と協議。興経に先立つ日山城退去が条件となった。</t>
  </si>
  <si>
    <t>小早川|茂平</t>
  </si>
  <si>
    <t>こばやかわ|しげひら</t>
  </si>
  <si>
    <t>小早川茂平</t>
  </si>
  <si>
    <t>小早川|雅平</t>
  </si>
  <si>
    <t>こばやかわ|まさひら</t>
  </si>
  <si>
    <t>小早川雅平</t>
  </si>
  <si>
    <t>小早川茂平の子</t>
  </si>
  <si>
    <t>小早川|興平</t>
  </si>
  <si>
    <t>こばやかわ|おきひら</t>
  </si>
  <si>
    <t>小早川興平</t>
  </si>
  <si>
    <t>小早川雅平の子孫</t>
  </si>
  <si>
    <t>小早川|正平</t>
  </si>
  <si>
    <t>小早川正平</t>
  </si>
  <si>
    <t>沼田小早川家当主。高山城主。大内義隆に従い、家臣へ所領を宛行・安堵して領内支配を進めた。出雲遠征では月山富田城攻めに出陣した。</t>
  </si>
  <si>
    <t>小早川興平の子</t>
  </si>
  <si>
    <t>小早川|繁平</t>
  </si>
  <si>
    <t>小早川繁平</t>
  </si>
  <si>
    <t>沼田小早川氏当主。幼く家督を継いだが眼病で失明。大内義隆と毛利元就の介入を受け、高山城を退いて出家し、家督を小早川隆景へ譲った。</t>
  </si>
  <si>
    <t>小早川正平の子</t>
  </si>
  <si>
    <t>小早川|政景</t>
  </si>
  <si>
    <t>こばやかわ|まさかげ</t>
  </si>
  <si>
    <t>小早川政景</t>
  </si>
  <si>
    <t>小早川|弘景</t>
  </si>
  <si>
    <t>こばやかわ|ひろかげ</t>
  </si>
  <si>
    <t>小早川弘景</t>
  </si>
  <si>
    <t>小早川政景の子孫</t>
  </si>
  <si>
    <t>小早川|弘平</t>
  </si>
  <si>
    <t>こばやかわ|ひろひら</t>
  </si>
  <si>
    <t>小早川弘平</t>
  </si>
  <si>
    <t>小早川弘景の子</t>
  </si>
  <si>
    <t>小早川|興景</t>
  </si>
  <si>
    <t>こばやかわ|おきかげ</t>
  </si>
  <si>
    <t>小早川興景</t>
  </si>
  <si>
    <t>大内家臣。竹原小早川氏当主。吉田郡山城の戦いでは杉隆宣と大内方の援軍として坂へ進み、毛利方を支援した。のちに佐東銀山城攻めに加わったが、陣中で病を得て死去した。</t>
  </si>
  <si>
    <t>小早川弘平の子</t>
  </si>
  <si>
    <t>田坂|全慶</t>
  </si>
  <si>
    <t>たさか|ぜんけい</t>
  </si>
  <si>
    <t>田坂全慶</t>
  </si>
  <si>
    <t>沼田小早川家臣。稲村山城主。諱は義詮。小早川繁平に仕え、元就の三男・隆景による宗家相続に反対した。隆景方に誅殺され、妻の乃美氏は念持仏を安置し珠月庵を開いた。</t>
  </si>
  <si>
    <t>乃美|隆興</t>
  </si>
  <si>
    <t>のみ|たかおき</t>
  </si>
  <si>
    <t>乃美隆興</t>
  </si>
  <si>
    <t>安芸国衆。乃美地域を治めた。清武八幡宮を大檀那として再興し、安宿・清武両村から伊勢御師へ米二十俵を進めた。</t>
  </si>
  <si>
    <t>乃美|景興</t>
  </si>
  <si>
    <t>のみ|かげおき</t>
  </si>
  <si>
    <t>乃美景興</t>
  </si>
  <si>
    <t>小早川家臣。乃美氏当主。安芸茶臼山城主。秀吉の中国攻めでは毛利方の境目七城・宮路山城を守備した。羽柴勢の攻囲を受け、使者を送って開城した。</t>
  </si>
  <si>
    <t>乃美隆興の子</t>
  </si>
  <si>
    <t>乃美|賢勝</t>
  </si>
  <si>
    <t>のみ|かたかつ</t>
  </si>
  <si>
    <t>乃美賢勝</t>
  </si>
  <si>
    <t>大内家臣。吉見正頼攻めに従軍し、賀年城・三本松城で負傷しながら奮戦した。のちに大内義長から所領を与えられた。</t>
  </si>
  <si>
    <t>乃美|宗勝</t>
  </si>
  <si>
    <t>のみ|むねかつ</t>
  </si>
  <si>
    <t>乃美宗勝</t>
  </si>
  <si>
    <t>毛利家臣。小早川水軍の主力として厳島の戦いに参加した。木津川口では織田水軍を破り、石山本願寺への兵糧搬入を成功させるなど瀬戸内の水軍戦を指揮した。</t>
  </si>
  <si>
    <t>乃美賢勝の子。別名：浦宗勝</t>
  </si>
  <si>
    <t>椋梨|盛平</t>
  </si>
  <si>
    <t>むくなし|もりひら</t>
  </si>
  <si>
    <t>椋梨盛平</t>
  </si>
  <si>
    <t>椋梨|弘平</t>
  </si>
  <si>
    <t>むくなし|ひろひら</t>
  </si>
  <si>
    <t>椋梨弘平</t>
  </si>
  <si>
    <t>小早川家臣。椋梨盛平の子。毛利氏の杉山城攻略で戦功を挙げ、小早川隆景に賞された。椋梨では五村の総鎮守として八幡社を建立した。</t>
  </si>
  <si>
    <t>椋梨盛平の子</t>
  </si>
  <si>
    <t>赤川|元保</t>
  </si>
  <si>
    <t>あかがわ|もとやす</t>
  </si>
  <si>
    <t>赤川元保</t>
  </si>
  <si>
    <t>毛利家臣。隆元側近の奉行人として家政を処理した。隆元が和智誠春の館で饗応を受けたのちに急死すると、死因を疑った元就の命で又三郎とともに誅された。</t>
  </si>
  <si>
    <t>天野|隆重</t>
  </si>
  <si>
    <t>あまの|たかしげ</t>
  </si>
  <si>
    <t>天野隆重</t>
  </si>
  <si>
    <t>毛利家臣。月山富田城督。尼子氏滅亡後に同城を預かり、尼子勝久ら再興軍の富田城攻撃を受けて籠城した。援軍が望めない中で攻撃を退け、月山富田城を守り抜いた。</t>
  </si>
  <si>
    <t>大内→毛利</t>
  </si>
  <si>
    <t>粟屋|元親</t>
  </si>
  <si>
    <t>あわや|もとちか</t>
  </si>
  <si>
    <t>粟屋元親</t>
  </si>
  <si>
    <t>毛利家臣。粟屋氏当主。元就・隆元に仕え吉田郡山城の戦いなどに従軍した。井上氏粛清後は赤川元保・国司元相らと五奉行を構成し、隆元政権の家政を処理した。</t>
  </si>
  <si>
    <t>安芸粟屋家</t>
  </si>
  <si>
    <t>井上|元兼</t>
  </si>
  <si>
    <t>いのうえ|もとかね</t>
  </si>
  <si>
    <t>井上元兼</t>
  </si>
  <si>
    <t>毛利家臣。吉田周辺に強大な経済力を持つ有力者。就兼ら井上一族とともに毛利氏に誅伐された。直後、福原貞俊ら家臣238名が毛利氏へ別心なき旨を誓った。</t>
  </si>
  <si>
    <t>堅田|元慶</t>
  </si>
  <si>
    <t>かただ|もとよし</t>
  </si>
  <si>
    <t>堅田元慶</t>
  </si>
  <si>
    <t>毛利家臣。粟屋元通の次男。輝元に重用され堅田氏を称し、奉行人として家政を処理した。関ヶ原後は秀就に従い、証人として江戸へ下向した。</t>
  </si>
  <si>
    <t>桂|広澄</t>
  </si>
  <si>
    <t>かつら|ひろずみ</t>
  </si>
  <si>
    <t>桂広澄</t>
  </si>
  <si>
    <t>桂|元澄</t>
  </si>
  <si>
    <t>かつら|もとずみ</t>
  </si>
  <si>
    <t>桂元澄</t>
  </si>
  <si>
    <t>毛利家臣。桂氏当主。広澄の子。父の自害後も元就の重臣として仕えた。毛利氏の桜尾城攻略後、元就から同城主を任された。厳島合戦では毛利軍の本陣となる同城を守った。</t>
  </si>
  <si>
    <t>桂広澄の子</t>
  </si>
  <si>
    <t>桂|元延</t>
  </si>
  <si>
    <t>かつら|もとのぶ</t>
  </si>
  <si>
    <t>桂元延</t>
  </si>
  <si>
    <t>毛利家臣。桂元澄の子。父の跡を継ぎ、吉川元春・小早川隆景らと浦上宗景・宇喜多直家への講和対応を協議した。</t>
  </si>
  <si>
    <t>桂元澄の子</t>
  </si>
  <si>
    <t>桂|景信</t>
  </si>
  <si>
    <t>かつら|かげのぶ</t>
  </si>
  <si>
    <t>桂景信</t>
  </si>
  <si>
    <t>毛利家臣。小早川隆景に仕えた。岡就栄とともに安倍九郎右衛門尉の処遇を原氏へ伝え、備中では国貞景氏へ八田部郷内の所領を与えた。</t>
  </si>
  <si>
    <t>桂|元忠</t>
  </si>
  <si>
    <t>かつら|もとただ</t>
  </si>
  <si>
    <t>桂元忠</t>
  </si>
  <si>
    <t>毛利家臣。桂広澄の子。毛利五奉行の一人。天野隆綱の毛利方帰服交渉や石見下向の調整にあたり、元就・隆元期の家政を処理した。</t>
  </si>
  <si>
    <t>川村|重吉</t>
  </si>
  <si>
    <t>かわむら|しげよし</t>
  </si>
  <si>
    <t>川村重吉</t>
  </si>
  <si>
    <t>仙台藩士。もとは毛利輝元に仕え、のちに伊達政宗へ仕官した。北上川改修を指揮して本流を石巻湾へ導き、石巻を結ぶ水運を整備した。</t>
  </si>
  <si>
    <t>毛利家→関ヶ原以降伊達家</t>
  </si>
  <si>
    <t>国司|元相</t>
  </si>
  <si>
    <t>くにし|もとすけ</t>
  </si>
  <si>
    <t>国司元相</t>
  </si>
  <si>
    <t>毛利家臣。毛利隆元の守役。吉田郡山城の攻防では渡辺通らと伏兵を率い、青山土取場の戦いで尼子軍を撃退した。毛利五奉行の一人として給地宛行などの政務を担った。</t>
  </si>
  <si>
    <t>児玉|元実</t>
  </si>
  <si>
    <t>こだま|もとざね</t>
  </si>
  <si>
    <t>児玉元実</t>
  </si>
  <si>
    <t>児玉|就忠</t>
  </si>
  <si>
    <t>こだま|なりただ</t>
  </si>
  <si>
    <t>児玉就忠</t>
  </si>
  <si>
    <t>毛利家臣。元実の子。元就の側近・奉行人として桂元忠と政務を処理した。隆元の代には五奉行の一人となり、給地行政と元就・隆元間の連絡を担当した。</t>
  </si>
  <si>
    <t>児玉元実の子</t>
  </si>
  <si>
    <t>児玉|就方</t>
  </si>
  <si>
    <t>こだま|なりかた</t>
  </si>
  <si>
    <t>児玉就方</t>
  </si>
  <si>
    <t>毛利家臣。川内警固衆を率いて草津湊を水軍拠点とし、厳島合戦で戦功を挙げた。元就から草津要害の城番・草津町支配を任され、仁保島の警固にもあたった。</t>
  </si>
  <si>
    <t>佐波|隆秀</t>
  </si>
  <si>
    <t>さは|たかひで</t>
  </si>
  <si>
    <t>佐波隆秀</t>
  </si>
  <si>
    <t>宍戸|隆家</t>
  </si>
  <si>
    <t>ししど|たかいえ</t>
  </si>
  <si>
    <t>宍戸隆家</t>
  </si>
  <si>
    <t>安芸国衆。宍戸元家の子。父の早世後に家督を継ぎ、毛利元就の娘・五龍局を娶って一門となった。折敷畑では福原貞俊と敵側面を突いた。</t>
  </si>
  <si>
    <t>宍戸|元秀</t>
  </si>
  <si>
    <t>ししど|もとひで</t>
  </si>
  <si>
    <t>宍戸元秀</t>
  </si>
  <si>
    <t>毛利家臣。宍戸隆家と毛利元就の娘・五龍局の子。毛利氏の広島移転後は本丸近くに屋敷を構えた。小早川隆景・吉川広家ら毛利一門とともに広島城下の中枢に居住した。</t>
  </si>
  <si>
    <t>宍戸隆家の子</t>
  </si>
  <si>
    <t>宍戸|元続</t>
  </si>
  <si>
    <t>ししど|もとつぐ</t>
  </si>
  <si>
    <t>宍戸元続</t>
  </si>
  <si>
    <t>毛利家臣。安芸宍戸氏を継いで五龍城主となり、四万七千石を領した。関ヶ原前哨戦では安濃津城攻めに加わり、防長移封にも従った。</t>
  </si>
  <si>
    <t>宍戸元秀の子</t>
  </si>
  <si>
    <t>内藤|元盛</t>
  </si>
  <si>
    <t>ないとう|もともり</t>
  </si>
  <si>
    <t>内藤元盛</t>
  </si>
  <si>
    <t>1614:佐野|道可:さの|どうか</t>
  </si>
  <si>
    <t>毛利家臣。内藤氏当主。大坂の陣で毛利輝元の密命を受け大坂城へ入り、豊臣方に加勢した。落城後は京都近郊へ逃れたが毛利家に捕らえられ、入城の責任を負って自害した。</t>
  </si>
  <si>
    <t>宍戸元続の子、内藤隆春の養子。別名：佐野道可</t>
  </si>
  <si>
    <t>志道|広良</t>
  </si>
  <si>
    <t>しじ|ひろよし</t>
  </si>
  <si>
    <t>志道広良</t>
  </si>
  <si>
    <t>毛利家臣。志道城主。興元の代から家政を処理した。幸松丸の死後は元就の家督相続を支持し、大内方との交渉使者も務めた。晩年は隆元へ家中統制を説いた。</t>
  </si>
  <si>
    <t>志道|某</t>
  </si>
  <si>
    <t>しじ|なにがし</t>
  </si>
  <si>
    <t>志道某</t>
  </si>
  <si>
    <t>志道広良の子</t>
  </si>
  <si>
    <t>志道|元保</t>
  </si>
  <si>
    <t>しじ|もとやす</t>
  </si>
  <si>
    <t>志道元保</t>
  </si>
  <si>
    <t>毛利家臣。志道氏一族。毛利氏の親類衆の一人で、軍役査定では三十五両を負担した。宮崎八幡宮へ神田を寄進した。</t>
  </si>
  <si>
    <t>志道某の子</t>
  </si>
  <si>
    <t>口羽|通良</t>
  </si>
  <si>
    <t>くちば|みちよし</t>
  </si>
  <si>
    <t>口羽通良</t>
  </si>
  <si>
    <t>毛利家臣。石見口羽を領し、出雲方面で国衆との折衝や軍政を担った。元就没後は吉川元春・小早川隆景・福原貞俊と「御四人」を構成し、輝元の政権運営を支えた。</t>
  </si>
  <si>
    <t>口羽|広通</t>
  </si>
  <si>
    <t>くちば|ひでみち</t>
  </si>
  <si>
    <t>口羽広通</t>
  </si>
  <si>
    <t>口羽通良の子</t>
  </si>
  <si>
    <t>口羽|春良</t>
  </si>
  <si>
    <t>くちば|はるよし</t>
  </si>
  <si>
    <t>口羽春良</t>
  </si>
  <si>
    <t>毛利家臣。口羽通良の子。備中国吉城の城番を務め、輝元から手之庄七百貫を与えられた。</t>
  </si>
  <si>
    <t>杉原|理興</t>
  </si>
  <si>
    <t>すぎはら|まさおき</t>
  </si>
  <si>
    <t>杉原理興</t>
  </si>
  <si>
    <t>備後の国衆。銀山城主。大内方として尼子方の山名忠勝を破り神辺城を奪取。のちに尼子方へ転じたが毛利氏に帰服して神辺城へ復帰し、備後国分寺本堂を再建した。</t>
  </si>
  <si>
    <t>大内→1542尼子に寝返り→1552毛利に寝返り</t>
  </si>
  <si>
    <t>杉原|盛重</t>
  </si>
  <si>
    <t>すぎはら|もりしげ</t>
  </si>
  <si>
    <t>杉原盛重</t>
  </si>
  <si>
    <t>毛利家臣。神辺城主。杉原理興の後を継ぎ、毛利氏の勢力下で備後東部の要衝を守った。二宮大明神へ仏像を寄進した。晩年は一族の内紛が続いた。</t>
  </si>
  <si>
    <t>杉原理興の養子。神辺城主</t>
  </si>
  <si>
    <t>多賀山|通続</t>
  </si>
  <si>
    <t>たかのやま|みちつぐ</t>
  </si>
  <si>
    <t>多賀山通続</t>
  </si>
  <si>
    <t>備後国衆。蔀山城に拠った。出雲境の高野に勢力を張り堀江氏を被官化した。大内氏の出雲攻めに加わるが途中で尼子方へ転じ、八河村の権益から堀江左近丞へ給地を宛行った。</t>
  </si>
  <si>
    <t>内藤|隆春</t>
  </si>
  <si>
    <t>ないとう|たかはる</t>
  </si>
  <si>
    <t>内藤隆春</t>
  </si>
  <si>
    <t>大内・毛利家臣。内藤氏当主。荒滝山城主。毛利氏に仕えて長門守護代となり、長門を管轄した。高嶺城で大内輝弘と戦った家臣には戦功を賞した。</t>
  </si>
  <si>
    <t>南条|元清</t>
  </si>
  <si>
    <t>なんじょう|もときよ</t>
  </si>
  <si>
    <t>南条元清</t>
  </si>
  <si>
    <t>1570:0|宗勝:0|そうしょう</t>
  </si>
  <si>
    <t>伯耆国衆。羽衣石城主。尼子氏に従属したのち大内方へ転じ、敗戦で伯耆を離れた。毛利氏の支援で帰国すると鹿野城を攻略し、東伯耆三郡を任されて統治した。</t>
  </si>
  <si>
    <t>尼子→大内→毛利。別名：南条宗勝</t>
  </si>
  <si>
    <t>南条|元続</t>
  </si>
  <si>
    <t>なんじょう|もとつぐ</t>
  </si>
  <si>
    <t>南条元続</t>
  </si>
  <si>
    <t>伯耆国衆。羽衣石城主。宗勝の子。父の没後に家督を継ぎ、毛利方から織田方へ転じ鳥取城攻めを支援した。本能寺の変後、秀吉と毛利氏の和睦を経て東伯耆三郡を領した。</t>
  </si>
  <si>
    <t>南条元清の子</t>
  </si>
  <si>
    <t>南条|元忠</t>
  </si>
  <si>
    <t>なんじょう|もとただ</t>
  </si>
  <si>
    <t>南条元忠</t>
  </si>
  <si>
    <t>伯耆国衆。羽衣石城主。南条元続の子。父の死後家督を継いだ。関ヶ原合戦で西軍に属して所領を失い浪人となった。豊臣氏への恩義から大坂城に入り、冬の陣で戦い陣没した。</t>
  </si>
  <si>
    <t>南条元続の子</t>
  </si>
  <si>
    <t>二宮|春久</t>
  </si>
  <si>
    <t>にのみや|はるひさ</t>
  </si>
  <si>
    <t>二宮春久</t>
  </si>
  <si>
    <t>仁保|隆慰</t>
  </si>
  <si>
    <t>にほ|たかやす</t>
  </si>
  <si>
    <t>仁保隆慰</t>
  </si>
  <si>
    <t>毛利家臣。もとは大内義長の奉行人。大内氏滅亡後に毛利氏へ従い門司城を預かった。大友氏との門司城争奪戦では城兵を指揮し、北九州の前線を守った。</t>
  </si>
  <si>
    <t>平賀|広相</t>
  </si>
  <si>
    <t>ひらが|ひろすけ</t>
  </si>
  <si>
    <t>平賀広相</t>
  </si>
  <si>
    <t>安芸国衆。平賀氏を再興し、小早川隆景と兄弟契約を結んだ。翌年には毛利・吉川氏を加えた四家盟約に参加し、毛利氏に属して賀茂・豊田両郡を中心に一万八千石余を領した。</t>
  </si>
  <si>
    <t>平賀|元相</t>
  </si>
  <si>
    <t>ひらが|もとすけ</t>
  </si>
  <si>
    <t>平賀元相</t>
  </si>
  <si>
    <t>毛利家臣。安芸高屋保の国衆。平賀氏当主。河野氏救援では桂広信らと伊予へ渡海。関ヶ原後の防長転封で平賀氏は安芸を離れ、いったん毛利家を退去した。</t>
  </si>
  <si>
    <t>平賀広相の子</t>
  </si>
  <si>
    <t>福井|元信</t>
  </si>
  <si>
    <t>ふくい|もとのぶ</t>
  </si>
  <si>
    <t>福井元信</t>
  </si>
  <si>
    <t>毛利家臣。厳島合戦直前、元就の命で佐東衆を草津へ集結させ、児玉就方と仁保島に番衆を配置した。さらに村々から臨時人足を徴発し、海上警固と軍事動員を進めた。</t>
  </si>
  <si>
    <t>福井|就信</t>
  </si>
  <si>
    <t>ふくい|なりのぶ</t>
  </si>
  <si>
    <t>福井就信</t>
  </si>
  <si>
    <t>福井元信の子</t>
  </si>
  <si>
    <t>福原|貞俊</t>
  </si>
  <si>
    <t>ふくはら|さだとし</t>
  </si>
  <si>
    <t>福原貞俊</t>
  </si>
  <si>
    <t>毛利家臣。福原氏当主。元就・隆元を支え、吉川元春と大内輝弘の挙兵を鎮圧。輝元期には小早川隆景との連署状で宮山在番衆への知行加増を命じるなど軍政を担った。</t>
  </si>
  <si>
    <t>福原|元俊</t>
  </si>
  <si>
    <t>ふくはら|もととし</t>
  </si>
  <si>
    <t>福原元俊</t>
  </si>
  <si>
    <t>毛利家臣。福原氏の家督を継ぐ。輝元の上洛に従い、塩飽で一行に合流して聚楽第で秀吉への謁見に列席した。</t>
  </si>
  <si>
    <t>福原貞俊の子</t>
  </si>
  <si>
    <t>福原|広俊</t>
  </si>
  <si>
    <t>ふくはら|ひろとし</t>
  </si>
  <si>
    <t>福原広俊</t>
  </si>
  <si>
    <t>毛利家臣。輝元に仕え防長移封に従った。秀就期も家老として江戸で幕府と折衝し、初参勤や国中検地を実施して新領国の体制整備を進めた。</t>
  </si>
  <si>
    <t>福原元俊の子</t>
  </si>
  <si>
    <t>三浦|元忠</t>
  </si>
  <si>
    <t>みうら|もとただ</t>
  </si>
  <si>
    <t>三浦元忠</t>
  </si>
  <si>
    <t>毛利家臣。毛利輝元から山口の長山城番を命じられ、当初は仁保から通って守備にあたった。のちに長山に定住し、城の管理を続けた。</t>
  </si>
  <si>
    <t>南方|就正</t>
  </si>
  <si>
    <t>みなかた|なりまさ</t>
  </si>
  <si>
    <t>南方就正</t>
  </si>
  <si>
    <t>三吉|隆亮</t>
  </si>
  <si>
    <t>みよし|たかすけ</t>
  </si>
  <si>
    <t>三吉隆亮</t>
  </si>
  <si>
    <t>備後国衆。比叡尾山城主。三吉致高の子。大内氏から毛利氏へ帰属し、出雲攻略にも加わった。子・広高とともに毛利輝元と盟約を結び、主従関係を固めた。</t>
  </si>
  <si>
    <t>三吉|広高</t>
  </si>
  <si>
    <t>みよし|ひろたか</t>
  </si>
  <si>
    <t>三吉広高</t>
  </si>
  <si>
    <t>備後国衆。三吉氏当主。毛利輝元に従い高祖城の在番を務めた。比叡尾山城から比熊山城へ本拠を移した。関ヶ原後は防長移封に伴い所領を失い、比熊山城も廃城となった。</t>
  </si>
  <si>
    <t>三吉隆亮の子。毛利→関ヶ原以降浅野長晟</t>
  </si>
  <si>
    <t>山田|重直</t>
  </si>
  <si>
    <t>やまだ|しげなお</t>
  </si>
  <si>
    <t>山田重直</t>
  </si>
  <si>
    <t>伯耆国衆。堤城主。尼子氏の侵攻で但馬へ退き、毛利元就の進出後は毛利氏に属した。南条元続離反後は吉川元春に従い、夜襲や野伏を用いて戦い羽衣石城攻略に功を挙げた。</t>
  </si>
  <si>
    <t>山名祐豊→1562毛利(南条宗勝)→1579吉川元春</t>
  </si>
  <si>
    <t>山内|隆通</t>
  </si>
  <si>
    <t>やまのうち|たかみち</t>
  </si>
  <si>
    <t>山内隆通</t>
  </si>
  <si>
    <t>備後国衆。山内氏当主。毛利元就への帰属に際し、宍戸隆家らの仲介を受けて所領安堵などの条件を交渉した。以後は毛利方として備後に勢力を保った。</t>
  </si>
  <si>
    <t>吉見|正頼</t>
  </si>
  <si>
    <t>よしみ|まさより</t>
  </si>
  <si>
    <t>吉見正頼</t>
  </si>
  <si>
    <t>吉見氏当主。三本松城主。義隆を滅ぼした陶晴賢と対立し、毛利元就と結んで三本松城を守った。のちに毛利軍とともに山口へ攻め入り、大内義長を退けた。</t>
  </si>
  <si>
    <t>吉見|広頼</t>
  </si>
  <si>
    <t>よしみ|ひろより</t>
  </si>
  <si>
    <t>吉見広頼</t>
  </si>
  <si>
    <t>毛利家臣。津和野城主。正頼の子。毛利氏に従い備中高松城方面へ出陣した。長宗我部元親の南予侵攻時、輝元から伊予へ300人を派遣し河野氏を救援するよう命じられた。</t>
  </si>
  <si>
    <t>吉見正頼の子</t>
  </si>
  <si>
    <t>吉見|広長</t>
  </si>
  <si>
    <t>よしみ|ひろなが</t>
  </si>
  <si>
    <t>吉見広長</t>
  </si>
  <si>
    <t>毛利家臣。石見吉見氏当主。関ヶ原後は長門へ移り、所領を大幅に削減されて出奔した。のちに帰参を許されたが、翌年に輝元に追討され、吉見氏嫡流は断絶した。</t>
  </si>
  <si>
    <t>吉見広頼の子</t>
  </si>
  <si>
    <t>渡辺|通</t>
  </si>
  <si>
    <t>わたなべ|とおる</t>
  </si>
  <si>
    <t>渡辺通</t>
  </si>
  <si>
    <t>毛利氏家臣。吉田郡山城で尼子勢を迎撃し、大内氏の出雲遠征にも従軍。月山富田城からの退却時、元就の甲冑を着けてその馬に乗り、身代わりとなって討死した。</t>
  </si>
  <si>
    <t>和智|誠春</t>
  </si>
  <si>
    <t>わち|まさはる</t>
  </si>
  <si>
    <t>和智誠春</t>
  </si>
  <si>
    <t>備後国衆。南天山城主。三谿郡一帯を治め、一族とともに毛利氏への忠節を誓った。弟・久豊を萩原城に置き領境を守らせた。伊予遠征後は元就に厳島へ幽閉され、殺された。</t>
  </si>
  <si>
    <t>山名祐豊→1555毛利</t>
  </si>
  <si>
    <t>最上|満直</t>
  </si>
  <si>
    <t>もがみ|みちなお</t>
  </si>
  <si>
    <t>最上満直</t>
  </si>
  <si>
    <t>最上|満家</t>
  </si>
  <si>
    <t>もがみ|みちいえ</t>
  </si>
  <si>
    <t>最上満家</t>
  </si>
  <si>
    <t>最上満直の子</t>
  </si>
  <si>
    <t>最上|義春</t>
  </si>
  <si>
    <t>もがみ|よしはる</t>
  </si>
  <si>
    <t>最上義春</t>
  </si>
  <si>
    <t>最上満家の子</t>
  </si>
  <si>
    <t>成沢|義総</t>
  </si>
  <si>
    <t>なりさわ|よしふさ</t>
  </si>
  <si>
    <t>成沢義総</t>
  </si>
  <si>
    <t>最上義春の子</t>
  </si>
  <si>
    <t>中野|満基</t>
  </si>
  <si>
    <t>なかの|みつもと</t>
  </si>
  <si>
    <t>中野満基</t>
  </si>
  <si>
    <t>最上|満氏</t>
  </si>
  <si>
    <t>もがみ|みつうじ</t>
  </si>
  <si>
    <t>最上満氏</t>
  </si>
  <si>
    <t>中野満基の子</t>
  </si>
  <si>
    <t>最上|義淳</t>
  </si>
  <si>
    <t>もがみ|よしあつ</t>
  </si>
  <si>
    <t>最上義淳</t>
  </si>
  <si>
    <t>最上満氏の子</t>
  </si>
  <si>
    <t>最上|義定</t>
  </si>
  <si>
    <t>もがみ|よしさだ</t>
  </si>
  <si>
    <t>最上義定</t>
  </si>
  <si>
    <t>最上義淳の子。1492年生まれ説はやや怪しいがありえなくはないか</t>
  </si>
  <si>
    <t>中野|義建</t>
  </si>
  <si>
    <t>なかの|よしたけ</t>
  </si>
  <si>
    <t>中野義建</t>
  </si>
  <si>
    <t>最上義淳の子</t>
  </si>
  <si>
    <t>中野|義清</t>
  </si>
  <si>
    <t>なかの|きよまさ</t>
  </si>
  <si>
    <t>中野義清</t>
  </si>
  <si>
    <t>最上一族。中野城主。中野義建の子。子の義守は最上義定の養子となり、最上宗家の家督を継いだ。</t>
  </si>
  <si>
    <t>中野義建の子</t>
  </si>
  <si>
    <t>最上|義守</t>
  </si>
  <si>
    <t>もがみ|よしもり</t>
  </si>
  <si>
    <t>最上義守</t>
  </si>
  <si>
    <t>最上氏10代当主。中野義清の子。伊達氏の支配下にあった最上氏の独力回復と勢力拡大を進めた。晩年は嫡男・義光と家督を巡って対立するも、のちに和解して隠居した。</t>
  </si>
  <si>
    <t>中野義清の子。最上義定の養子</t>
  </si>
  <si>
    <t>最上|義光</t>
  </si>
  <si>
    <t>もがみ|よしあき</t>
  </si>
  <si>
    <t>最上義光</t>
  </si>
  <si>
    <t>最上氏11代当主。義守の子。家督争いを制して家中を統一。軍略と調略で出羽国に一大勢力を築き、「奥羽の驍将」と評される。関ヶ原では東軍に属し、57万石を領した。</t>
  </si>
  <si>
    <t>最上氏11代当主。義守の子。家督争いを制して家中を統一。巧みな軍略と調略で出羽国に一大勢力を築き、「奥羽の驍将」と評される。関ヶ原では東軍に属し、57万石を領した。</t>
  </si>
  <si>
    <t>奥羽の驍将</t>
  </si>
  <si>
    <t>最上義守の子</t>
  </si>
  <si>
    <t>mogami_yoshiaki.webp</t>
  </si>
  <si>
    <t>最上|義康</t>
  </si>
  <si>
    <t>もがみ|よしやす</t>
  </si>
  <si>
    <t>最上義康</t>
  </si>
  <si>
    <t>最上義光の嫡男。英邁の資質があり慕われていた。親子仲も良好だったが、家臣らの讒言により徐々に関係が悪化。高野山へ退去を命じられ、道中襲撃を受けて自刃した。</t>
  </si>
  <si>
    <t>最上義光の子</t>
  </si>
  <si>
    <t>最上|義親</t>
  </si>
  <si>
    <t>もがみ|よしちか</t>
  </si>
  <si>
    <t>最上義親</t>
  </si>
  <si>
    <t>山形藩主。最上義光の三男。家督相続前は江戸におり、家臣へ一字状を送り関係を強めた。父の死後に家督を継いだが、ほどなく死去した。</t>
  </si>
  <si>
    <t>最上義光の子。別名：最上家親</t>
  </si>
  <si>
    <t>最上|義俊</t>
  </si>
  <si>
    <t>もがみ|よしとし</t>
  </si>
  <si>
    <t>最上義俊</t>
  </si>
  <si>
    <t>山形藩主。最上家親の子。父の急死で若く家督を継いだ。家中の対立を収められず、幕府の調停を経て最上氏は改易された。近江・三河で一万石を与えられ、家名を存続させた。</t>
  </si>
  <si>
    <t>最上義親の子</t>
  </si>
  <si>
    <t>最上|義智</t>
  </si>
  <si>
    <t>もがみ|よしとも</t>
  </si>
  <si>
    <t>最上義智</t>
  </si>
  <si>
    <t>近江大森藩主。最上義俊の子。父の死後、幼くして家督を継いだが、所領一万石のうち五千石を幕府に返上した。のちに高家となった。</t>
  </si>
  <si>
    <t>最上義俊の子</t>
  </si>
  <si>
    <t>清水|義親</t>
  </si>
  <si>
    <t>しみず|よしちか</t>
  </si>
  <si>
    <t>清水義親</t>
  </si>
  <si>
    <t>最上家臣。清水城主。最上義光の三男で清水義氏の養子。長谷堂城を救援し、楯岡光直と庄内攻略の総大将を務めた。豊臣方への内通を疑われ、兄・家親に攻められ自刃した。</t>
  </si>
  <si>
    <t>最上義光の子、清水義氏の養子</t>
  </si>
  <si>
    <t>最上|義忠</t>
  </si>
  <si>
    <t>もがみ|よしただ</t>
  </si>
  <si>
    <t>最上義忠</t>
  </si>
  <si>
    <t>山野辺城主。山野辺城を拡張して城下町を整え、街道沿いに寺院を配して町づくりを進めた。最上家改易後は岡山藩預かりとなり、のちに家光の命で水戸藩家老一万石となった。</t>
  </si>
  <si>
    <t>長瀞|義保</t>
  </si>
  <si>
    <t>ながとろ|よしやす</t>
  </si>
  <si>
    <t>長瀞義保</t>
  </si>
  <si>
    <t>最上家臣。最上氏庶流。最上義守の子。最上八楯の一員であった長瀞氏の名籍を継いだ。1591年「九戸政実の乱」で最上義光のもと九戸政実勢と戦い、討死した。</t>
  </si>
  <si>
    <t>最上家臣。最上氏庶流。最上義守の子。最上八楯の一員であった長瀞氏の名籍を継いだ。九戸政実の乱では最上義光のもと政実勢と戦い、討死した。</t>
  </si>
  <si>
    <t>最上義守の子。別名：長瀞義保</t>
  </si>
  <si>
    <t>長瀞|光忠</t>
  </si>
  <si>
    <t>ながとろ|あきただ</t>
  </si>
  <si>
    <t>長瀞光忠</t>
  </si>
  <si>
    <t>最上家臣。最上氏庶流。長瀞義保の子。楯岡満茂が小野寺義道の攻撃を受けた際、小国光基とともに救援に赴いて撃退。その後、秋田仙北の増田城主となった。</t>
  </si>
  <si>
    <t>長瀞義保の子</t>
  </si>
  <si>
    <t>松根|光広</t>
  </si>
  <si>
    <t>まつね|みつひろ</t>
  </si>
  <si>
    <t>松根光広</t>
  </si>
  <si>
    <t>最上家臣。最上氏庶流。長瀞義保の子。松根城１万２千石を領し、城下街の整備に尽力した。最上義親の没後、楯岡・鮭延と対立。敗れて筑後柳川に流罪となった。</t>
  </si>
  <si>
    <t>最上|光直</t>
  </si>
  <si>
    <t>もがみ|あきなお</t>
  </si>
  <si>
    <t>最上光直</t>
  </si>
  <si>
    <t>1618:楯岡|0:たておか|0</t>
  </si>
  <si>
    <t>最上家一門。楯岡城主。義光の弟。一門家老として一万六千石を領した。立石寺へ鰐口を寄進し義光の長寿を祈った。改易後は細川忠利に預けられ、小倉で出家した。</t>
  </si>
  <si>
    <t>最上義守の子、楯岡満茂の嗣子。別名：楯岡光直</t>
  </si>
  <si>
    <t>中野|義政</t>
  </si>
  <si>
    <t>なかの|よしまさ</t>
  </si>
  <si>
    <t>中野義政</t>
  </si>
  <si>
    <t>最上家臣。最上氏庶流。中野義清の子。弟・最上義守は最上家の家督を相続した。</t>
  </si>
  <si>
    <t>中野義清の子</t>
  </si>
  <si>
    <t>中野|満兼</t>
  </si>
  <si>
    <t>なかの|みつかね</t>
  </si>
  <si>
    <t>中野満兼</t>
  </si>
  <si>
    <t>最上家臣。最上氏庶流。中野義政の子。</t>
  </si>
  <si>
    <t>中野義政の子</t>
  </si>
  <si>
    <t>氏家|定直</t>
  </si>
  <si>
    <t>うじいえ|さだなお</t>
  </si>
  <si>
    <t>氏家定直</t>
  </si>
  <si>
    <t>最上家臣。伊達天文の乱では最上義守の陣代を務め、その後伊達晴宗との関係修復に尽力。最上父子の家督争いでは病身をおして調停に奔走し、義光への家督譲渡を実現させた。</t>
  </si>
  <si>
    <t>成沢|義佑</t>
  </si>
  <si>
    <t>なりさわ|よしすけ</t>
  </si>
  <si>
    <t>成沢義佑</t>
  </si>
  <si>
    <t>最上家臣。成沢城主。氏家定直の子。5000石を領した。</t>
  </si>
  <si>
    <t>氏家定直の子、成沢義総の養子</t>
  </si>
  <si>
    <t>成沢|義清</t>
  </si>
  <si>
    <t>なりさわ|よしきよ</t>
  </si>
  <si>
    <t>成沢義清</t>
  </si>
  <si>
    <t>最上家臣。成沢義佑の子。</t>
  </si>
  <si>
    <t>成沢義佑の子</t>
  </si>
  <si>
    <t>成沢|道忠</t>
  </si>
  <si>
    <t>なりさわ|みちただ</t>
  </si>
  <si>
    <t>成沢道忠</t>
  </si>
  <si>
    <t>最上家臣。成沢義清の子。最上義光に従って多くの戦功を挙げた。一栗高春とともに清水義親を擁立して最上家親と戦い、敗れて落ち延びた。</t>
  </si>
  <si>
    <t>成沢義清の子</t>
  </si>
  <si>
    <t>氏家|光棟</t>
  </si>
  <si>
    <t>うじいえ|みつむね</t>
  </si>
  <si>
    <t>氏家光棟</t>
  </si>
  <si>
    <t>最上家臣。氏家守棟の子。1588年「十五里ヶ原の戦い」で長尾景勝の家臣・本庄繁長、武藤義勝と戦い討死した。</t>
  </si>
  <si>
    <t>最上家臣。氏家守棟の子。十五里ヶ原の戦いで長尾景勝の家臣・本庄繁長、武藤義勝と戦って討死した。</t>
  </si>
  <si>
    <t>成沢道忠の子、氏家守棟の養子</t>
  </si>
  <si>
    <t>氏家|光氏</t>
  </si>
  <si>
    <t>うじいえ|みつうじ</t>
  </si>
  <si>
    <t>氏家光氏</t>
  </si>
  <si>
    <t>最上家臣。勇猛果敢で、最上義光の宿老として仕え多くの戦功を挙げた。関ヶ原の戦いでは長谷堂城で上杉勢を撃退。義光の死後は政務を担当し、改易後は毛利氏に仕官した。</t>
  </si>
  <si>
    <t>成沢道忠の子、氏家守棟の養子。最上→1622毛利</t>
  </si>
  <si>
    <t>氏家|守棟</t>
  </si>
  <si>
    <t>うじいえ|もりむね</t>
  </si>
  <si>
    <t>氏家守棟</t>
  </si>
  <si>
    <t>最上家臣。定直の子。最上義光の重臣として伊達氏との交渉や天童氏、白鳥氏の討伐などで活躍。延沢満延を引き抜き鮭延秀綱を降伏させるなど、謀略面でも手腕を発揮した。</t>
  </si>
  <si>
    <t>氏家定直の子</t>
  </si>
  <si>
    <t>江口|光清</t>
  </si>
  <si>
    <t>えぐち|あききよ</t>
  </si>
  <si>
    <t>江口光清</t>
  </si>
  <si>
    <t>最上家臣。畑谷城主。上杉軍の侵攻で城兵三百余を率いて籠城し、畑谷城落城時に討死。連歌にも通じ、義光に従って京へ赴き連歌会に加わった。</t>
  </si>
  <si>
    <t>江口|時直</t>
  </si>
  <si>
    <t>えぐち|ときなお</t>
  </si>
  <si>
    <t>江口時直</t>
  </si>
  <si>
    <t>最上家臣。江口光清の次男。父と畑谷城を守った。慶長出羽合戦で上杉の大軍が攻め寄せると、最上勢の一員として抗戦した。上泉泰綱に討ち取られ、のちに畑谷城も落城した。</t>
  </si>
  <si>
    <t>江口光清の子</t>
  </si>
  <si>
    <t>北楯|利長</t>
  </si>
  <si>
    <t>きただて|としなが</t>
  </si>
  <si>
    <t>北楯利長</t>
  </si>
  <si>
    <t>最上家臣。狩川城主。庄内三郡が最上領となると立谷沢・清川・狩川三千石を領した。立谷沢川から水を引く北楯大堰を開削し、庄内平野の新田開発を支えた。</t>
  </si>
  <si>
    <t>里見|義近</t>
  </si>
  <si>
    <t>さとみ|よしちか</t>
  </si>
  <si>
    <t>里見義近</t>
  </si>
  <si>
    <t>最上家臣。最上義光に従い多くの戦功を挙げ上山城２万１千石を領した。最上義光の没後その遺言により、最上義康謀殺への加担を理由として連枝衆とともに粛清された。</t>
  </si>
  <si>
    <t>里見|義正</t>
  </si>
  <si>
    <t>さとみ|よしまさ</t>
  </si>
  <si>
    <t>里見義正</t>
  </si>
  <si>
    <t>最上家臣。義近の子。里見民部。諱不詳。最上義親の擁立を画策し、最上義康を謀殺。最上義光による調査の中、危機を察知して山形を去ったが、捕縛され粛清された。</t>
  </si>
  <si>
    <t>里見義近の子。別名：里見民部</t>
  </si>
  <si>
    <t>里見|正光</t>
  </si>
  <si>
    <t>さとみ|まさみつ</t>
  </si>
  <si>
    <t>里見正光</t>
  </si>
  <si>
    <t>最上家臣。里見義正の子。1603年、最上義康謀殺への加担を理由に捕縛された。最上義光の没後、その遺言を受けて連枝衆とともに粛清された。</t>
  </si>
  <si>
    <t>最上家臣。義正の子。最上義康謀殺への加担を理由に捕縛された。最上義光の没後、その遺言を受けて連枝衆とともに粛清された。</t>
  </si>
  <si>
    <t>里見義正の子</t>
  </si>
  <si>
    <t>清水|義高</t>
  </si>
  <si>
    <t>しみず|よしたか</t>
  </si>
  <si>
    <t>清水義高</t>
  </si>
  <si>
    <t>最上一門。清水城主。最上川舟運の要衝を押さえる清水氏を率い、庄内の大宝寺氏と対峙した。大宝寺義増の侵攻を受け本合海で戦い、敗れて討死した。</t>
  </si>
  <si>
    <t>清水|義氏</t>
  </si>
  <si>
    <t>しみず|よしうじ</t>
  </si>
  <si>
    <t>清水義氏</t>
  </si>
  <si>
    <t>最上一門。清水城主。父・義高の討死後に家督を継ぐ。最上義光と連携し、大宝寺氏とたびたび争った。</t>
  </si>
  <si>
    <t>清水義高の子</t>
  </si>
  <si>
    <t>志村|光清</t>
  </si>
  <si>
    <t>しむら|あききよ</t>
  </si>
  <si>
    <t>志村光清</t>
  </si>
  <si>
    <t>志村|光安</t>
  </si>
  <si>
    <t>しむら|あきやす</t>
  </si>
  <si>
    <t>志村光安</t>
  </si>
  <si>
    <t>最上家臣。長谷堂城主。慶長出羽合戦で直江兼続の上杉軍から城を守り抜いた。庄内平定後は東禅寺城主となり、焼失した酒田の町割を改めて城下再建の基礎を築いた。</t>
  </si>
  <si>
    <t>志村光清の子</t>
  </si>
  <si>
    <t>志村|光惟</t>
  </si>
  <si>
    <t>しむら|あきこれ</t>
  </si>
  <si>
    <t>志村光惟</t>
  </si>
  <si>
    <t>最上家臣。亀ケ崎城主。光安の死後に家督を継いだ。最上義光の死後、家親の相続に反発した一栗高春の騒動に巻き込まれ、鶴岡城下で殺害された。</t>
  </si>
  <si>
    <t>志村光安の子</t>
  </si>
  <si>
    <t>新関|久正</t>
  </si>
  <si>
    <t>にいぜき|ひさまさ</t>
  </si>
  <si>
    <t>新関久正</t>
  </si>
  <si>
    <t>谷柏|直家</t>
  </si>
  <si>
    <t>やがしわ|なおいえ</t>
  </si>
  <si>
    <t>谷柏直家</t>
  </si>
  <si>
    <t>最上家臣。谷柏館主。慶長出羽合戦では畑谷城救援へ向かい、落城後は逃れる領民を保護。殿軍で討死した飯田播磨の首を奪い返し、上杉軍に攻められた谷柏館も守り抜いた。</t>
  </si>
  <si>
    <t>本山|実茂</t>
  </si>
  <si>
    <t>もとやま|さねしげ</t>
  </si>
  <si>
    <t>本山実茂</t>
  </si>
  <si>
    <t>別名本山養明</t>
  </si>
  <si>
    <t>本山|茂宗</t>
  </si>
  <si>
    <t>もとやま|しげむね</t>
  </si>
  <si>
    <t>本山茂宗</t>
  </si>
  <si>
    <t>土佐国衆。本山氏当主。長宗我部元秀を打倒して勢力を伸ばし、山間の本山郷から平野部へ進出して所領を拡大。長宗我部国親とは和議を結び、両家の縁組も進めた。</t>
  </si>
  <si>
    <t>本山実茂の子。家督。別名本山清茂。梅慶</t>
  </si>
  <si>
    <t>本山|茂辰</t>
  </si>
  <si>
    <t>もとやま|しげとき</t>
  </si>
  <si>
    <t>本山茂辰</t>
  </si>
  <si>
    <t>土佐国衆。本山氏当主。茂宗の子。長宗我部国親の娘を妻としたが、のちに両家は抗争。長浜城を奪われると奪還を図り戸ノ本で元親と戦うが敗れ、勢力を衰退させた。</t>
  </si>
  <si>
    <t>本山茂宗の子。家督</t>
  </si>
  <si>
    <t>本山|貞茂</t>
  </si>
  <si>
    <t>もとやま|さだしげ</t>
  </si>
  <si>
    <t>本山貞茂</t>
  </si>
  <si>
    <t>1571:本山|親茂:もとやま|ちかしげ</t>
  </si>
  <si>
    <t>本山氏当主。茂辰の子。父の死後も長宗我部元親への抗戦を続けた。のちに降伏して長宗我部家臣となり、信親に仕えた。</t>
  </si>
  <si>
    <t>本山茂辰の子。長宗我部国親の養子。家督。本山→長宗我部</t>
  </si>
  <si>
    <t>本山|茂房</t>
  </si>
  <si>
    <t>もとやま|しげふさ</t>
  </si>
  <si>
    <t>本山茂房</t>
  </si>
  <si>
    <t>本山貞茂の子。本山→長宗我部</t>
  </si>
  <si>
    <t>本山|茂安</t>
  </si>
  <si>
    <t>もとやま|しげやす</t>
  </si>
  <si>
    <t>本山茂安</t>
  </si>
  <si>
    <t>本山茂房の子。本山→長宗我部</t>
  </si>
  <si>
    <t>本山|茂慶</t>
  </si>
  <si>
    <t>もとやま|しげよし</t>
  </si>
  <si>
    <t>本山茂慶</t>
  </si>
  <si>
    <t>本山氏当主・茂辰の次男。叔父・吉良親貞の養子となった。兄・親茂が戸次川の戦いで討死すると本山氏へ戻り、家督を継いだ。</t>
  </si>
  <si>
    <t>本山茂辰の子。家督。本山内記。本山→長宗我部</t>
  </si>
  <si>
    <t>本山|茂直</t>
  </si>
  <si>
    <t>もとやま|しげなお</t>
  </si>
  <si>
    <t>本山茂直</t>
  </si>
  <si>
    <t>本山茂辰の三男。本山→長宗我部</t>
  </si>
  <si>
    <t>本山|茂定</t>
  </si>
  <si>
    <t>もとやま|しげさだ</t>
  </si>
  <si>
    <t>本山茂定</t>
  </si>
  <si>
    <t>本山実茂の子</t>
  </si>
  <si>
    <t>本山|政貞</t>
  </si>
  <si>
    <t>もとやま|まささだ</t>
  </si>
  <si>
    <t>本山政貞</t>
  </si>
  <si>
    <t>本山氏一族。長宗我部氏の圧迫で本山氏が退勢に陥る中、川村兵庫助へ新給地を約束。高津川名の人夫役から熊狩銭を免除し、抱地を中村川口名へ立て替えるよう命じた。</t>
  </si>
  <si>
    <t>本山茂定の子。本山→長宗我部</t>
  </si>
  <si>
    <t>吉松|光久</t>
  </si>
  <si>
    <t>よしまつ|みつひさ</t>
  </si>
  <si>
    <t>吉松光久</t>
  </si>
  <si>
    <t>本山→長宗我部</t>
  </si>
  <si>
    <t>吉松|光勝</t>
  </si>
  <si>
    <t>よしまつ|みつかつ</t>
  </si>
  <si>
    <t>吉松光勝</t>
  </si>
  <si>
    <t>吉松光久の子。本山→長宗我部</t>
  </si>
  <si>
    <t>山名|時氏</t>
  </si>
  <si>
    <t>やまな|ときうじ</t>
  </si>
  <si>
    <t>山名時氏</t>
  </si>
  <si>
    <t>山名|氏冬</t>
  </si>
  <si>
    <t>やまな|うじふゆ</t>
  </si>
  <si>
    <t>山名氏冬</t>
  </si>
  <si>
    <t>山名時氏の子</t>
  </si>
  <si>
    <t>山名|豊時</t>
  </si>
  <si>
    <t>やまな|とよとき</t>
  </si>
  <si>
    <t>山名豊時</t>
  </si>
  <si>
    <t>山名氏冬の子孫</t>
  </si>
  <si>
    <t>山名|豊頼</t>
  </si>
  <si>
    <t>やまな|とよより</t>
  </si>
  <si>
    <t>山名豊頼</t>
  </si>
  <si>
    <t>因幡守護。山名豊時の子。山名誠豊に兄・豊重を討たれ、家督を継いだ。北川氏の戦功を賞して所領を宛行ったが、兄の子・豊治に攻められて守護の座を追われた。</t>
  </si>
  <si>
    <t>山名豊時の子</t>
  </si>
  <si>
    <t>山名|誠通</t>
  </si>
  <si>
    <t>やまな|のぶみち</t>
  </si>
  <si>
    <t>山名誠通</t>
  </si>
  <si>
    <t>因幡国守護。因幡山名氏当主。豊頼の子。但馬山名氏・祐豊と対立し、尼子氏の支援を受けて争った。鳥取城を築いて侵攻に備えるも、祐豊勢の奇襲を受けて討死した。</t>
  </si>
  <si>
    <t>山名豊頼の子</t>
  </si>
  <si>
    <t>山名|豊通</t>
  </si>
  <si>
    <t>やまな|とよみち</t>
  </si>
  <si>
    <t>山名豊通</t>
  </si>
  <si>
    <t>山名誠通の子。尼子晴久の支援を受けて鹿野城を拠点に但馬山名氏と争い、因幡山名氏再興を図った。晴久の没後は勢力を失い、武田高信の謀略により毒殺された。</t>
  </si>
  <si>
    <t>山名誠通の子。尼子晴久の支援を受けて鹿野城を拠点に但馬山名氏と争い、因幡山名氏再興を図った。晴久没後は勢力を失い、武田高信の謀略により毒殺された。</t>
  </si>
  <si>
    <t>山名誠通の子。別名：山名豊成</t>
  </si>
  <si>
    <t>山名|豊次</t>
  </si>
  <si>
    <t>やまな|とよつぐ</t>
  </si>
  <si>
    <t>山名豊次</t>
  </si>
  <si>
    <t>山名誠通の子。兄・豊通が武田高信に謀殺され、家督を継ぐも武田高信に攻められ敗れて自害した。因幡山名氏嫡流最後の当主となった。</t>
  </si>
  <si>
    <t>山名誠通の子</t>
  </si>
  <si>
    <t>山名|時義</t>
  </si>
  <si>
    <t>やまな|ときよし</t>
  </si>
  <si>
    <t>山名時義</t>
  </si>
  <si>
    <t>山名|致豊</t>
  </si>
  <si>
    <t>やまな|むねとよ</t>
  </si>
  <si>
    <t>山名致豊</t>
  </si>
  <si>
    <t>山名時義の子孫</t>
  </si>
  <si>
    <t>山名|祐豊</t>
  </si>
  <si>
    <t>やまな|すけとよ</t>
  </si>
  <si>
    <t>山名祐豊</t>
  </si>
  <si>
    <t>1569:0|韶凞:0|あきひろ</t>
  </si>
  <si>
    <t>但馬国守護。致豊の子。生野銀山を基盤に勢力を築いた。山名氏の統一を図り因幡山名氏の誠通を討つも、尼子氏の勢力が因幡に及び、大内氏と結んで尼子氏と争った。</t>
  </si>
  <si>
    <t>山名致豊の子</t>
  </si>
  <si>
    <t>yamana_suketoyo.webp</t>
  </si>
  <si>
    <t>山名|氏政</t>
  </si>
  <si>
    <t>やまな|うじまさ</t>
  </si>
  <si>
    <t>山名氏政</t>
  </si>
  <si>
    <t>1580:0|尭熙:0|あきひろ</t>
  </si>
  <si>
    <t>但馬国守護。祐豊の子。有子山城主。秀吉の播磨侵攻に敗れて降伏。以降は豊臣氏に仕えた。関ヶ原の戦いでは西軍に属し、その後大阪城に迎え入れられた。</t>
  </si>
  <si>
    <t>山名祐豊の子</t>
  </si>
  <si>
    <t>山名|豊定</t>
  </si>
  <si>
    <t>やまな|とよさだ</t>
  </si>
  <si>
    <t>山名豊定</t>
  </si>
  <si>
    <t>因幡守護。山名致豊の子。因幡へ派遣され、但馬系山名氏の支配を担った。法美郡中郷の栗原分四町を山田重直へ宛行った。</t>
  </si>
  <si>
    <t>山名致豊の子。兄・祐豊の命を受けて因幡へ討ち入り、鳥取城・岩井城を中心として東因幡の支配を進めた。</t>
  </si>
  <si>
    <t>山名|豊数</t>
  </si>
  <si>
    <t>やまな|とよかず</t>
  </si>
  <si>
    <t>山名豊数</t>
  </si>
  <si>
    <t>因幡国守護。豊定の子。因幡国内は国衆の自立化が根強く国内統一に苦心するも、家中掌握もままならない中、重臣・武田高信が山名豊弘を擁立して挙兵。敗退し退去した。</t>
  </si>
  <si>
    <t>山名豊定の子</t>
  </si>
  <si>
    <t>山名|豊国</t>
  </si>
  <si>
    <t>やまな|とよくに</t>
  </si>
  <si>
    <t>山名豊国</t>
  </si>
  <si>
    <t>因幡山名氏当主。豊定の子。山中幸盛らの支援で武田高信を退け、天神山城から鳥取城へ本拠を移した。秀吉の因幡攻めで降伏するが、毛利方の重臣らに追放され因幡を失った。</t>
  </si>
  <si>
    <t>因幡山名氏当主。豊定の子。鳥取城主。織田氏の侵攻に際し、単身陣中を訪れ秀吉を通して降伏した。関ヶ原では東軍に属し、家康・秀忠に仕えて信任を得た。</t>
  </si>
  <si>
    <t>山名|豊弘</t>
  </si>
  <si>
    <t>やまな|とよひろ</t>
  </si>
  <si>
    <t>山名豊弘</t>
  </si>
  <si>
    <t>山名致豊の子。武田高信の擁立により因幡守護となるも実権は高信が掌握した。国内抗争の激化により勢力を喪失し、高信が謀殺され失脚。晩年は豊国と和解した。</t>
  </si>
  <si>
    <t>太田垣|宗寿</t>
  </si>
  <si>
    <t>おおたがき|むねひさ</t>
  </si>
  <si>
    <t>太田垣宗寿</t>
  </si>
  <si>
    <t>山名家臣。但馬竹田城主。太田垣氏の第五代城主として家督を継ぎ、十七年間にわたり竹田城を治めた。のちに太田垣朝延が第六代城主となった。</t>
  </si>
  <si>
    <t>太田垣|朝延</t>
  </si>
  <si>
    <t>おおたがき|とものぶ</t>
  </si>
  <si>
    <t>太田垣朝延</t>
  </si>
  <si>
    <t>山名家臣。太田垣氏六代当主。宗寿の跡を継いで竹田城主となり、但馬の要衝を守った。生野銀山の支配をめぐって主君・山名祐豊と争い、生野銀山の領有権を奪った。</t>
  </si>
  <si>
    <t>太田垣宗寿の子</t>
  </si>
  <si>
    <t>太田垣|輝延</t>
  </si>
  <si>
    <t>おおたがき|てるのぶ</t>
  </si>
  <si>
    <t>太田垣輝延</t>
  </si>
  <si>
    <t>山名家臣。竹田城主。太田垣氏7代当主。父・朝延の後を継ぎ、毛利軍が但馬へ迫ると山名祐豊らと降伏した。荻野直正に城を奪われ、秀吉の但馬侵攻で竹田城支配を失った。</t>
  </si>
  <si>
    <t>太田垣朝延の子</t>
  </si>
  <si>
    <t>垣屋|続成</t>
  </si>
  <si>
    <t>かきや|つぐなり</t>
  </si>
  <si>
    <t>垣屋続成</t>
  </si>
  <si>
    <t>山名家臣。但馬垣屋氏当主。垣屋政忠の子。幼くして父を失い、叔父・豊成の後見を受けた。守護・山名致豊と長年にわたり対立し、但馬此隅山城を攻め、のちに和解した。</t>
  </si>
  <si>
    <t>垣屋|光成</t>
  </si>
  <si>
    <t>かきや|みつなり</t>
  </si>
  <si>
    <t>垣屋光成</t>
  </si>
  <si>
    <t>山名家臣。鶴ヶ峰城主。続成の子。宍田城を経て鶴ヶ峰城へ移り、気多郡から城崎郡の円山川左岸へ支配を広げた。赤松則貞と和し、田結庄是義と対立した。</t>
  </si>
  <si>
    <t>垣屋続成の子</t>
  </si>
  <si>
    <t>垣屋|恒総</t>
  </si>
  <si>
    <t>かきや|つねふさ</t>
  </si>
  <si>
    <t>垣屋恒総</t>
  </si>
  <si>
    <t>但馬国衆。垣屋光成の子。父に代わり朝鮮へ出陣し、因幡巨濃郡一万石を領した。関ヶ原合戦では西軍に属して伏見・大津両城の攻略に加わり、敗戦後に所領を失った。</t>
  </si>
  <si>
    <t>垣屋光成の子</t>
  </si>
  <si>
    <t>田結庄|是義</t>
  </si>
  <si>
    <t>たいのしょう|これよし</t>
  </si>
  <si>
    <t>田結庄是義</t>
  </si>
  <si>
    <t>但馬山名氏家臣。鶴城主。有力被官・田結庄氏を率いた。垣屋豊続らとの野田合戦に敗れて鶴城を失い、山麓の菩提寺・正福寺に入って自害した。田結庄氏は勢力を失った。</t>
  </si>
  <si>
    <t>中村|某</t>
  </si>
  <si>
    <t>なかむら|なにがし</t>
  </si>
  <si>
    <t>中村某</t>
  </si>
  <si>
    <t>中村|政重</t>
  </si>
  <si>
    <t>なかむら|まさしげ</t>
  </si>
  <si>
    <t>中村政重</t>
  </si>
  <si>
    <t>山名家臣。因幡新山城番。山名宗詮方に属し、私部表合戦では子の中村豊重らとともに毛利氏と戦った。</t>
  </si>
  <si>
    <t>中村某の子孫。因幡山名→1546但馬山名</t>
  </si>
  <si>
    <t>中村|豊重</t>
  </si>
  <si>
    <t>なかむら|とよしげ</t>
  </si>
  <si>
    <t>中村豊重</t>
  </si>
  <si>
    <t>因幡山名家臣。中村政重の子。武田高信が鳥取城で反旗を翻すと、討伐軍の大将として湯所口から攻め込んだ。先頭に立ち城内突入を図ったが、鉄砲を浴びて討死した。</t>
  </si>
  <si>
    <t>中村政重の子。因幡山名→1546但馬山名</t>
  </si>
  <si>
    <t>中村|国重</t>
  </si>
  <si>
    <t>なかむら|くにしげ</t>
  </si>
  <si>
    <t>中村国重</t>
  </si>
  <si>
    <t>中村豊重の子</t>
  </si>
  <si>
    <t>中村|春続</t>
  </si>
  <si>
    <t>なかむら|はるつぐ</t>
  </si>
  <si>
    <t>中村春続</t>
  </si>
  <si>
    <t>山名家臣。因幡国衆。山名豊国を森下道誉らとともに鳥取城から追放し、毛利方へ転じ吉川経家を迎えた。鳥取城で秀吉の兵糧攻めに抗したが、開城時に経家らと切腹した。</t>
  </si>
  <si>
    <t>中村某の子孫。山名→吉川経家</t>
  </si>
  <si>
    <t>橋本|正頼</t>
  </si>
  <si>
    <t>はしもと|まさより</t>
  </si>
  <si>
    <t>橋本正頼</t>
  </si>
  <si>
    <t>橋本|正恒</t>
  </si>
  <si>
    <t>はしもと|まさつね</t>
  </si>
  <si>
    <t>橋本正恒</t>
  </si>
  <si>
    <t>橋本正頼の子</t>
  </si>
  <si>
    <t>橋本|宗継</t>
  </si>
  <si>
    <t>はしもと|むねつぐ</t>
  </si>
  <si>
    <t>橋本宗継</t>
  </si>
  <si>
    <t>橋本正恒の子</t>
  </si>
  <si>
    <t>橋本|宗信</t>
  </si>
  <si>
    <t>はしもと|むねのぶ</t>
  </si>
  <si>
    <t>橋本宗信</t>
  </si>
  <si>
    <t>橋本宗継の子。山名→浪人</t>
  </si>
  <si>
    <t>橋本|長信</t>
  </si>
  <si>
    <t>はしもと|ながのぶ</t>
  </si>
  <si>
    <t>橋本長信</t>
  </si>
  <si>
    <t>橋本宗継の子。山名→豊臣秀頼</t>
  </si>
  <si>
    <t>森下|通与</t>
  </si>
  <si>
    <t>もりした|みちよ</t>
  </si>
  <si>
    <t>森下通与</t>
  </si>
  <si>
    <t>山名家臣。因幡国衆の筆頭。秀吉に降った山名豊国を中村春続らとともに鳥取城から追放し毛利方へ転じた。吉川経家を迎え兵糧攻めに抗したが、開城に際し経家らと自害した。</t>
  </si>
  <si>
    <t>山名→吉川経家</t>
  </si>
  <si>
    <t>八木|豊信</t>
  </si>
  <si>
    <t>やぎ|とよのぶ</t>
  </si>
  <si>
    <t>八木豊信</t>
  </si>
  <si>
    <t>但馬国衆。八木城主。山名氏四天王の一人に数えられた。秀長の但馬侵攻に降伏して秀吉に仕え、鳥取城攻略では若桜鬼ヶ城を守備した。のちに島津家久へ仕えた。</t>
  </si>
  <si>
    <t>吉岡|定勝</t>
  </si>
  <si>
    <t>よしおか|さだかつ</t>
  </si>
  <si>
    <t>吉岡定勝</t>
  </si>
  <si>
    <t>因幡国衆。防己尾城主。毛利方として羽柴勢の鳥取城攻撃に抗し、敵軍を撃退。秀吉の馬印を預かった多賀文蔵を討つ戦果を挙げ、その後の包囲では城を脱出した。</t>
  </si>
  <si>
    <t>武田|国信</t>
  </si>
  <si>
    <t>たけだ|くにのぶ</t>
  </si>
  <si>
    <t>武田国信</t>
  </si>
  <si>
    <t>因幡山名氏家臣。主君・誠通の命でのちの鳥取城を改修するも、あまりに堅固であったため謀反の容疑をかけられ謀殺された。子の高信はのちに山名氏に対して反旗を翻した。</t>
  </si>
  <si>
    <t>武田|高信</t>
  </si>
  <si>
    <t>たけだ|たかのぶ</t>
  </si>
  <si>
    <t>武田高信</t>
  </si>
  <si>
    <t>武田国信の子。但馬山名氏・因幡山名氏の内紛に乗じて鳥取城で独立し、毛利氏の支援を受けて因幡国を事実上支配するも、山中幸盛ら率いる尼子氏再興軍に敗れて没落した。</t>
  </si>
  <si>
    <t>武田国信の子</t>
  </si>
  <si>
    <t>武田|助信</t>
  </si>
  <si>
    <t>たけだ|すけのぶ</t>
  </si>
  <si>
    <t>武田助信</t>
  </si>
  <si>
    <t>武田高信の子。父・高信の没後は南条氏に引き取られ鹿野城番に任じられるも、同じく鹿野城番だった亀井茲矩に追放された。のちに山名豊国に誘いを受け仕官した。</t>
  </si>
  <si>
    <t>武田高信の子</t>
  </si>
  <si>
    <t>中島|正義</t>
  </si>
  <si>
    <t>なかじま|まさよし</t>
  </si>
  <si>
    <t>中島正義</t>
  </si>
  <si>
    <t>巨濃郡中島城主。知勇兼備の士で、武田高信と結んで勢力を拡大した。山名豊弘に従って軍功を挙げ、陸上・宇治・大野を領したが、秀吉来攻の際に落城。流浪の身となった。</t>
  </si>
  <si>
    <t>因幡武田→毛利</t>
  </si>
  <si>
    <t>中島|正時</t>
  </si>
  <si>
    <t>なかじま|まさとき</t>
  </si>
  <si>
    <t>中島正時</t>
  </si>
  <si>
    <t>中島正義の子。巨濃郡で陸上・宇治・大野を領した。主君・高信の没落後は流浪し、のちに毛利氏に仕え、吉川経家に従って羽柴秀吉勢と戦った。</t>
  </si>
  <si>
    <t>中島正義の子。因幡武田→毛利→浪人</t>
  </si>
  <si>
    <t>広岡|国宣</t>
  </si>
  <si>
    <t>ひろおか|くにのぶ</t>
  </si>
  <si>
    <t>広岡国宣</t>
  </si>
  <si>
    <t>因幡武田家臣。主君・高信に従い橋本正恒と戦い戦功を挙げ、橋本城代に任じられた。高信の没後は帰農した。</t>
  </si>
  <si>
    <t>因幡武田→浪人</t>
  </si>
  <si>
    <t>福田|光信</t>
  </si>
  <si>
    <t>ふくだ|みつのぶ</t>
  </si>
  <si>
    <t>福田光信</t>
  </si>
  <si>
    <t>因幡武田家臣。法美郡津ノ井城主。津ノ井七ヶ村を領した。主君・高信に従って山名誠通と戦い戦功を挙げた。高信の没落後は毛利輝元に従って羽柴秀吉と争い敗退した。</t>
  </si>
  <si>
    <t>三上|豊範</t>
  </si>
  <si>
    <t>みかみ|とよのり</t>
  </si>
  <si>
    <t>三上豊範</t>
  </si>
  <si>
    <t>出石宝鏡寺住職。二上山城主。武田高信の離反に呼応して山名豊国勢と争い戦功を挙げた。のちに山名豊数勢の襲撃を受けて敗れ、討死した。</t>
  </si>
  <si>
    <t>矢田|幸佐</t>
  </si>
  <si>
    <t>やだ|ゆきすけ</t>
  </si>
  <si>
    <t>矢田幸佐</t>
  </si>
  <si>
    <t>因幡武田家臣。気多郡荒神山城主。主君・高信の没後は毛利輝元に仕え、羽柴秀吉家臣の亀井茲矩と戦って敗れ、倉吉城に落ち延びた。</t>
  </si>
  <si>
    <t>結城|朝広</t>
  </si>
  <si>
    <t>ゆうき|ともひろ</t>
  </si>
  <si>
    <t>結城朝広</t>
  </si>
  <si>
    <t>結城・白河結城氏一門連結用</t>
  </si>
  <si>
    <t>小山|泰朝</t>
  </si>
  <si>
    <t>おやま|やすとも</t>
  </si>
  <si>
    <t>小山泰朝</t>
  </si>
  <si>
    <t>結城朝広の子孫</t>
  </si>
  <si>
    <t>結城|氏朝</t>
  </si>
  <si>
    <t>ゆうき|うじとも</t>
  </si>
  <si>
    <t>結城氏朝</t>
  </si>
  <si>
    <t>小山泰朝の子</t>
  </si>
  <si>
    <t>結城|長朝</t>
  </si>
  <si>
    <t>ゆうき|ながとも</t>
  </si>
  <si>
    <t>結城長朝</t>
  </si>
  <si>
    <t>結城氏朝の子</t>
  </si>
  <si>
    <t>結城|氏広</t>
  </si>
  <si>
    <t>ゆうき|うじひろ</t>
  </si>
  <si>
    <t>結城氏広</t>
  </si>
  <si>
    <t>結城長朝の子</t>
  </si>
  <si>
    <t>結城|政朝</t>
  </si>
  <si>
    <t>ゆうき|まさとも</t>
  </si>
  <si>
    <t>結城政朝</t>
  </si>
  <si>
    <t>下総結城氏15代当主。多賀谷家植と協力して多賀谷和泉守を討ち実権を回復。宇都宮氏に勝って中村旧領を奪還し、水谷・多賀谷・山川氏と結んで勢力圏を広げた。</t>
  </si>
  <si>
    <t>結城氏広の子</t>
  </si>
  <si>
    <t>結城|政勝</t>
  </si>
  <si>
    <t>ゆうき|まさかつ</t>
  </si>
  <si>
    <t>結城政勝</t>
  </si>
  <si>
    <t>結城氏16代当主。小山・真壁・多賀谷氏らと連携し、海老島で小田氏治を破って最大の領域を築いた。家法「結城氏新法度」を定め、家臣の結束と領国支配を整えた。</t>
  </si>
  <si>
    <t>結城政朝の子</t>
  </si>
  <si>
    <t>小山|高朝</t>
  </si>
  <si>
    <t>おやま|たかとも</t>
  </si>
  <si>
    <t>小山高朝</t>
  </si>
  <si>
    <t>小山氏当主。足利晴氏を支持し、那須氏の内紛では高資と結んで宇都宮勢と戦った。北条氏康が足利義氏を古河公方に立てると小山領十一郷を没収され、家督を秀綱に譲った。</t>
  </si>
  <si>
    <t>結城政朝の子、小山政長の養子</t>
  </si>
  <si>
    <t>小山|秀綱</t>
  </si>
  <si>
    <t>おやま|ひでつな</t>
  </si>
  <si>
    <t>小山秀綱</t>
  </si>
  <si>
    <t>下野国衆。小山城主。小山高朝の子。上杉氏と北条氏の間で立場を変えながら家の存続を図った。北条氏の攻勢で小山城を失って北条氏に従属し、小田原征伐後に所領を失った。</t>
  </si>
  <si>
    <t>小山高朝の子</t>
  </si>
  <si>
    <t>結城|晴朝</t>
  </si>
  <si>
    <t>ゆうき|はるとも</t>
  </si>
  <si>
    <t>結城晴朝</t>
  </si>
  <si>
    <t>結城氏17代当主。周辺諸氏と十三度の合戦を重ねて本領を守る。小田原征伐では小山城を攻略して参陣し、秀吉に養子を願い出て秀康を迎え、家督を譲って栃井城へ隠居した。</t>
  </si>
  <si>
    <t>小山高朝の子、結城政勝の養子</t>
  </si>
  <si>
    <t>小山|政長</t>
  </si>
  <si>
    <t>おやま|まさなが</t>
  </si>
  <si>
    <t>小山政長</t>
  </si>
  <si>
    <t>小山泰朝の子孫</t>
  </si>
  <si>
    <t>山川|直貞</t>
  </si>
  <si>
    <t>やまかわ|なおさだ</t>
  </si>
  <si>
    <t>山川直貞</t>
  </si>
  <si>
    <t>山川|氏重</t>
  </si>
  <si>
    <t>やまかわ|うじしげ</t>
  </si>
  <si>
    <t>山川氏重</t>
  </si>
  <si>
    <t>山川直貞の子</t>
  </si>
  <si>
    <t>山川|朝信</t>
  </si>
  <si>
    <t>やまがわ|とものぶ</t>
  </si>
  <si>
    <t>山川朝信</t>
  </si>
  <si>
    <t>結城家臣。山川領二万石を治めた。関ヶ原では結城秀康らと宇都宮に残り、上杉景勝に備えた。戦後の領国再編で改易された。</t>
  </si>
  <si>
    <t>山川氏重の子。結城四天王の一。別名：山川朝信？</t>
  </si>
  <si>
    <t>山川|朝貞</t>
  </si>
  <si>
    <t>やまかわ|ともさだ</t>
  </si>
  <si>
    <t>山川朝貞</t>
  </si>
  <si>
    <t>結城家臣。山川氏当主。結城秀康の越前移封に従い本領を離れた。北ノ庄入部後は花谷に配置され、秀康から知行を与えられた。越前支城制の一角を担い、山川家を存続させた。</t>
  </si>
  <si>
    <t>山川朝信の子。結城→越前結城</t>
  </si>
  <si>
    <t>山川|晴重</t>
  </si>
  <si>
    <t>やまかわ|はるしげ</t>
  </si>
  <si>
    <t>山川晴重</t>
  </si>
  <si>
    <t>山川氏当主。山川城主。小田原征伐では浅野長政を介して結城氏と秀吉へ参陣。本領などの支配を認められ、弟・堅信を大坂へ人質として送り家の存続を図った。</t>
  </si>
  <si>
    <t>山川氏重の子</t>
  </si>
  <si>
    <t>岩上|朝堅</t>
  </si>
  <si>
    <t>いわかみ|ともかた</t>
  </si>
  <si>
    <t>岩上朝堅</t>
  </si>
  <si>
    <t>結城四天王の一</t>
  </si>
  <si>
    <t>岩上|持家</t>
  </si>
  <si>
    <t>いわかみ|もちいえ</t>
  </si>
  <si>
    <t>岩上持家</t>
  </si>
  <si>
    <t>岩上朝堅の子。結城→越前結城</t>
  </si>
  <si>
    <t>片見|晴信</t>
  </si>
  <si>
    <t>かたみ|はるのぶ</t>
  </si>
  <si>
    <t>片見晴信</t>
  </si>
  <si>
    <t>結城晴朝配下。橋本城を守り、配下は富岡で笠間勢と戦った。自らは雨引山に砦を築いて守備を固めたが、真壁道無・太田三楽斎の攻撃を受けて砦を失った。</t>
  </si>
  <si>
    <t>多賀谷|家稙</t>
  </si>
  <si>
    <t>たがや|いえたね</t>
  </si>
  <si>
    <t>多賀谷家稙</t>
  </si>
  <si>
    <t>結城家臣。下妻城主。結城政朝とともに多賀谷和泉守を討ち、実権回復を支えた。のちに古河公方足利政氏を岩槻の太田資頼へ護送し、多宝院を城域へ移築し菩提寺とした。</t>
  </si>
  <si>
    <t>別名：多賀谷基泰</t>
  </si>
  <si>
    <t>多賀谷|家重</t>
  </si>
  <si>
    <t>たがや|いえしげ</t>
  </si>
  <si>
    <t>多賀谷家重</t>
  </si>
  <si>
    <t>多賀谷氏当主。下妻城主。多賀谷家稙の子。父の跡を継ぎ、上杉氏に属した。河越で上杉朝定が北条氏康に敗れた後も降伏せず、氏康の攻撃を受けて抗戦した。</t>
  </si>
  <si>
    <t>多賀谷家稙の子</t>
  </si>
  <si>
    <t>多賀谷|重政</t>
  </si>
  <si>
    <t>たがや|しげまさ</t>
  </si>
  <si>
    <t>多賀谷重政</t>
  </si>
  <si>
    <t>多賀谷氏当主。家重の子。結城政勝に再度の服属を誓い、小田氏らと対立し、豊田氏配下の袋畑を服属させ、吉沼の原外記を滅ぼすなど下妻から南方へ勢力を広げた。</t>
  </si>
  <si>
    <t>多賀谷家重の子</t>
  </si>
  <si>
    <t>多賀谷|政経</t>
  </si>
  <si>
    <t>たがや|まさつね</t>
  </si>
  <si>
    <t>多賀谷政経</t>
  </si>
  <si>
    <t>常陸国衆。下妻城主。多賀谷重政の子。谷田部城を攻略して弟・経伯を置き、北条氏照の下妻城攻撃も撃退した。光明寺へ寺領を寄進するなど同寺を保護した。</t>
  </si>
  <si>
    <t>多賀谷重政の子</t>
  </si>
  <si>
    <t>多賀谷|重経</t>
  </si>
  <si>
    <t>たがや|しげつね</t>
  </si>
  <si>
    <t>多賀谷重経</t>
  </si>
  <si>
    <t>多賀谷氏当主。下妻城主。結城・佐竹氏と結び、岡見氏の谷田部・足高城を攻めた。小田原征伐後は六万石を安堵され、関ヶ原後に失領して佐竹氏と出羽へ移った。</t>
  </si>
  <si>
    <t>多賀谷政経の子。結城四天王の一</t>
  </si>
  <si>
    <t>多賀谷|三経</t>
  </si>
  <si>
    <t>たがや|みつつね</t>
  </si>
  <si>
    <t>多賀谷三経</t>
  </si>
  <si>
    <t>結城家臣。関ヶ原では秀康の先陣として大田原へ出陣し、上杉氏に備えた。戦後は越前転封に従い、あわら三万一千石を領し、館を構え職人・町人を集め、ため池を築いた。</t>
  </si>
  <si>
    <t>多賀谷重経の子</t>
  </si>
  <si>
    <t>多賀谷|為広</t>
  </si>
  <si>
    <t>たがや|ためひろ</t>
  </si>
  <si>
    <t>多賀谷為広</t>
  </si>
  <si>
    <t>多賀谷|政広</t>
  </si>
  <si>
    <t>たがや|まさひろ</t>
  </si>
  <si>
    <t>多賀谷政広</t>
  </si>
  <si>
    <t>結城家臣。政朝以来の家臣で、晴朝の代には北条・佐竹・宇都宮氏との外交使者を務め、小栗城に在番した。小田原征伐後、豊臣秀吉から小山領内に知行を与えられた。</t>
  </si>
  <si>
    <t>多賀谷為広の子</t>
  </si>
  <si>
    <t>玉岡|政清</t>
  </si>
  <si>
    <t>たまおか|まさきよ</t>
  </si>
  <si>
    <t>玉岡政清</t>
  </si>
  <si>
    <t>玉岡|政広</t>
  </si>
  <si>
    <t>たまおか|まさひろ</t>
  </si>
  <si>
    <t>玉岡政広</t>
  </si>
  <si>
    <t>玉岡政清の子</t>
  </si>
  <si>
    <t>長田|持重</t>
  </si>
  <si>
    <t>ながた|もちしげ</t>
  </si>
  <si>
    <t>長田持重</t>
  </si>
  <si>
    <t>水谷|治持</t>
  </si>
  <si>
    <t>みずたに|はるもち</t>
  </si>
  <si>
    <t>水谷治持</t>
  </si>
  <si>
    <t>水谷|正村</t>
  </si>
  <si>
    <t>みずのや|まさむら</t>
  </si>
  <si>
    <t>水谷正村</t>
  </si>
  <si>
    <t>結城家臣。下館城主。宇都宮氏の来襲に備えて久下田城を築き、北方の守りを固めた。宇都宮氏との戦いを重ね、のちに秀吉に従って所領を認められ、家督を弟・勝俊へ譲った。</t>
  </si>
  <si>
    <t>水谷治持の子。結城四天王の一。結城→越前結城→徳川</t>
  </si>
  <si>
    <t>水谷|勝俊</t>
  </si>
  <si>
    <t>みずのや|かつとし</t>
  </si>
  <si>
    <t>水谷勝俊</t>
  </si>
  <si>
    <t>結城家臣。水谷治持の子。兄・正村から家督を継ぎ、朝鮮出兵では肥前名護屋城を守備した。のちに徳川家康に仕え常陸下館三万一千石を領し、定林寺へ銅鐘を寄進した。</t>
  </si>
  <si>
    <t>水谷治持の子。結城→越前結城→徳川</t>
  </si>
  <si>
    <t>水谷|勝隆</t>
  </si>
  <si>
    <t>みずのや|かつたか</t>
  </si>
  <si>
    <t>水谷勝隆</t>
  </si>
  <si>
    <t>下館藩主を経て備中成羽へ移り、成羽川の水路変更と陣屋建設を進めた。のちに備中松山五万石を領し、高梁川を改修して高瀬舟を通し、新田開発や鉱山振興にも力を注いだ。</t>
  </si>
  <si>
    <t>水谷勝俊の子。結城→越前結城→徳川</t>
  </si>
  <si>
    <t>白河|政朝</t>
  </si>
  <si>
    <t>しらかわ|まさとも</t>
  </si>
  <si>
    <t>白河政朝</t>
  </si>
  <si>
    <t>白河結城氏７代当主。</t>
  </si>
  <si>
    <t>結城朝広の子孫。別名：結城政朝</t>
  </si>
  <si>
    <t>白河|顕頼</t>
  </si>
  <si>
    <t>しらかわ|あきより</t>
  </si>
  <si>
    <t>白河顕頼</t>
  </si>
  <si>
    <t>白河結城氏当主。政朝の子。岩城常隆らと結び、古河公方足利政氏を支えて高基方との戦いに加わった。のちも岩城勢の援助を得て那須氏と戦闘を重ね、南下野へ出兵した。</t>
  </si>
  <si>
    <t>白河結城氏８代当主。</t>
  </si>
  <si>
    <t>白河政朝の子。別名：結城顕頼</t>
  </si>
  <si>
    <t>白河|義綱</t>
  </si>
  <si>
    <t>しらかわ|よしつな</t>
  </si>
  <si>
    <t>白河義綱</t>
  </si>
  <si>
    <t>1542:0|道海:0|どうかい</t>
  </si>
  <si>
    <t>白河結城氏9代当主。顕頼の子。河東田治部少輔へ新恩地を宛行う。将軍・足利義晴の推挙で左兵衛佐に任じられ、子・晴綱らと大檀那として鹿王山最勝寺へ銅鐘を奉納した。</t>
  </si>
  <si>
    <t>白河結城氏９代当主。</t>
  </si>
  <si>
    <t>白河顕頼の子。別名：白河道海。別名：結城義綱</t>
  </si>
  <si>
    <t>白河|晴綱</t>
  </si>
  <si>
    <t>しらかわ|はるつな</t>
  </si>
  <si>
    <t>白河晴綱</t>
  </si>
  <si>
    <t>白河結城氏10代当主。義綱の子。父と最勝寺へ銅鐘を奉納。蘆名盛氏と連携し、子・義親と兵五百を率いて那須資胤勢と小田倉で交戦し、会津勢の援軍を得て反撃した。</t>
  </si>
  <si>
    <t>白河結城氏10代当主。</t>
  </si>
  <si>
    <t>白河道海の子。別名：結城晴綱</t>
  </si>
  <si>
    <t>中畠|晴常</t>
  </si>
  <si>
    <t>なかはた|はるつね</t>
  </si>
  <si>
    <t>中畠晴常</t>
  </si>
  <si>
    <t>白河結城氏一門。白河晴綱の子。国神城を本拠とする中畠氏に養子入りした。</t>
  </si>
  <si>
    <t>白河晴綱の子</t>
  </si>
  <si>
    <t>中畠|晴辰</t>
  </si>
  <si>
    <t>なかはた|はるとき</t>
  </si>
  <si>
    <t>中畠晴辰</t>
  </si>
  <si>
    <t>中畠晴常の子</t>
  </si>
  <si>
    <t>中畠|晴時</t>
  </si>
  <si>
    <t>中畠晴時</t>
  </si>
  <si>
    <t>白河結城家臣。中畠晴辰の弟。兄から観音山館を譲られ、白河義親に仕えた。奥州仕置で領地を没収され、同館は廃城となった。</t>
  </si>
  <si>
    <t>中畠|晴倶</t>
  </si>
  <si>
    <t>なかはた|はるとも</t>
  </si>
  <si>
    <t>中畠晴倶</t>
  </si>
  <si>
    <t>白河結城氏の一族。中畠晴時の子。父の死後、中畠家臣の相楽氏に養育され、相楽家を継いで相楽晴倶を名乗った。</t>
  </si>
  <si>
    <t>中畠晴時の子</t>
  </si>
  <si>
    <t>白河|義顕</t>
  </si>
  <si>
    <t>ゆうき|よしあき</t>
  </si>
  <si>
    <t>白河義顕</t>
  </si>
  <si>
    <t>白河結城氏の当主。白河晴綱の子。白河城主となるも小峰城主の義親に追われて会津柳津に逃れた。その後、白河へ帰還したが、豊臣秀吉の奥羽仕置で所領を失った。</t>
  </si>
  <si>
    <t>白河結城氏11代当主。</t>
  </si>
  <si>
    <t>白河晴綱の子。別名：結城義顕。</t>
  </si>
  <si>
    <t>白河|朝綱</t>
  </si>
  <si>
    <t>ゆうき|ともつな</t>
  </si>
  <si>
    <t>白河朝綱</t>
  </si>
  <si>
    <t>白河結城氏一族。義顕の子。奥州仕置後に秋田佐竹家へ仕え、古文書を秋田へ伝えた。のち角館で芦名義広に属す和知氏の養子となって和知を称し、子・朝誉が白川姓へ復した。</t>
  </si>
  <si>
    <t>白河結城氏12代当主。</t>
  </si>
  <si>
    <t>白河義顕の子。別名：結城朝綱</t>
  </si>
  <si>
    <t>小針|頼広</t>
  </si>
  <si>
    <t>こばり|よりひろ</t>
  </si>
  <si>
    <t>小針頼広</t>
  </si>
  <si>
    <t>小峰|義親</t>
  </si>
  <si>
    <t>こみね|よしちか</t>
  </si>
  <si>
    <t>小峰義親</t>
  </si>
  <si>
    <t>daimyo:白河|0:しらかわ|0</t>
  </si>
  <si>
    <t>白河結城氏最後の当主。伊達政宗が蘆名氏を滅ぼすと伊達氏に服属。その勢力を背景に南郷奪回を企て、高田氏へ旧領回復を約したが、豊臣秀吉の奥羽仕置で改易された。</t>
  </si>
  <si>
    <t>仙河白河氏初代当主。</t>
  </si>
  <si>
    <t>白河道海の子。別名：白河義親</t>
  </si>
  <si>
    <t>小峰|義名</t>
  </si>
  <si>
    <t>こみね|よしな</t>
  </si>
  <si>
    <t>小峰義名</t>
  </si>
  <si>
    <t>白河結城家臣。小峰氏</t>
  </si>
  <si>
    <t>白河道海の子</t>
  </si>
  <si>
    <t>仙台白河氏。小峰義名の子。白河義親の養子となり、義親が伊達政宗の客分となると仙台へ移った。家督を継いで白河氏を称し、松源寺を白河から仙台へ移して開基となった。</t>
  </si>
  <si>
    <t>小峰義名の子、小峰義親の婿養子</t>
  </si>
  <si>
    <t>大塚|綱久</t>
  </si>
  <si>
    <t>おおつか|つなひさ</t>
  </si>
  <si>
    <t>大塚綱久</t>
  </si>
  <si>
    <t>大塚|国久</t>
  </si>
  <si>
    <t>おおつか|くにひさ</t>
  </si>
  <si>
    <t>大塚国久</t>
  </si>
  <si>
    <t>大塚|為久</t>
  </si>
  <si>
    <t>おおつか|ためひさ</t>
  </si>
  <si>
    <t>大塚為久</t>
  </si>
  <si>
    <t>河東田|重治</t>
  </si>
  <si>
    <t>かとだ|しげはる</t>
  </si>
  <si>
    <t>河東田重治</t>
  </si>
  <si>
    <t>河東田|清重</t>
  </si>
  <si>
    <t>かとうだ|きよしげ</t>
  </si>
  <si>
    <t>河東田清重</t>
  </si>
  <si>
    <t>白河結城家臣。天王館主。赤舘奪回では白河勢が天王館に集結し、夜討ちで佐竹方から奪取。のちに佐竹氏の攻撃で館を失い、白河領没収後は結城義親に従い伊達家臣となった。</t>
  </si>
  <si>
    <t>河東田重治の子</t>
  </si>
  <si>
    <t>河東田|親顕</t>
  </si>
  <si>
    <t>かとうだ|ちかあき</t>
  </si>
  <si>
    <t>河東田親顕</t>
  </si>
  <si>
    <t>伊達家臣。仙台藩御船奉行。慶長遣欧使節船の建造で月浦へ駐在し、幕府船手頭・向井忠勝や秋保頼重らと造船にあたった。</t>
  </si>
  <si>
    <t>河東田清重の子</t>
  </si>
  <si>
    <t>佐藤|忠秀</t>
  </si>
  <si>
    <t>さとう|ただひで</t>
  </si>
  <si>
    <t>佐藤忠秀</t>
  </si>
  <si>
    <t>白河結城家臣。双石館主。蘆名氏との婚姻をまとめ、二階堂氏との和睦交渉を担当。赤館城奪回では総大将として夜襲を成功させた。</t>
  </si>
  <si>
    <t>佐藤|忠経</t>
  </si>
  <si>
    <t>さとう|ただつね</t>
  </si>
  <si>
    <t>佐藤忠経</t>
  </si>
  <si>
    <t>佐藤忠秀の子。白河→伊達</t>
  </si>
  <si>
    <t>新小萱|篤綱</t>
  </si>
  <si>
    <t>にこがや|あつつな</t>
  </si>
  <si>
    <t>新小萱篤綱</t>
  </si>
  <si>
    <t>斑目|某</t>
  </si>
  <si>
    <t>まだらめ|なにがし</t>
  </si>
  <si>
    <t>斑目某</t>
  </si>
  <si>
    <t>斑目|広綱</t>
  </si>
  <si>
    <t>まだらめ|ひろつな</t>
  </si>
  <si>
    <t>斑目広綱</t>
  </si>
  <si>
    <t>斑目某の子</t>
  </si>
  <si>
    <t>斑目|広基</t>
  </si>
  <si>
    <t>まだらめ|ひろもと</t>
  </si>
  <si>
    <t>斑目広基</t>
  </si>
  <si>
    <t>白河結城家臣。和知直頼とともに最勝寺鹿嶋宮の銅鐘鋳造で奉行を務めた。</t>
  </si>
  <si>
    <t>和知|直頼</t>
  </si>
  <si>
    <t>わち|なおより</t>
  </si>
  <si>
    <t>和知直頼</t>
  </si>
  <si>
    <t>白河結城家臣。結城義綱による近津大明神への所領寄進に際し、手続きを処理した。斑目広基とともに最勝寺鹿嶋宮の銅鐘鋳造で奉行を務めた。</t>
  </si>
  <si>
    <t>龍造寺|康家</t>
  </si>
  <si>
    <t>りゅうぞうじ|やすいえ</t>
  </si>
  <si>
    <t>龍造寺康家</t>
  </si>
  <si>
    <t>14代</t>
  </si>
  <si>
    <t>龍造寺|家和</t>
  </si>
  <si>
    <t>りゅうぞうじ|いえかず</t>
  </si>
  <si>
    <t>龍造寺家和</t>
  </si>
  <si>
    <t>龍造寺康家の次男。15/17代</t>
  </si>
  <si>
    <t>龍造寺|胤和</t>
  </si>
  <si>
    <t>りゅうぞうじ|たねかず</t>
  </si>
  <si>
    <t>龍造寺胤和</t>
  </si>
  <si>
    <t>龍造寺家和の子。16代</t>
  </si>
  <si>
    <t>龍造寺|胤久</t>
  </si>
  <si>
    <t>りゅうぞうじ|たねひさ</t>
  </si>
  <si>
    <t>龍造寺胤久</t>
  </si>
  <si>
    <t>龍造寺家和の子。18代</t>
  </si>
  <si>
    <t>龍造寺|胤栄</t>
  </si>
  <si>
    <t>りゅうぞうじ|たねみつ</t>
  </si>
  <si>
    <t>龍造寺胤栄</t>
  </si>
  <si>
    <t>村中龍造寺氏当主。大内義隆と結び、戦功を賞され肥前代官となった。家兼・胤信らとともに少弐冬尚方を攻め、勢福寺城を攻略した。若くして死去し、胤信が本家を継いだ。</t>
  </si>
  <si>
    <t>龍造寺胤久の子。19代</t>
  </si>
  <si>
    <t>龍造寺|家就</t>
  </si>
  <si>
    <t>りゅうぞうじ|いえなり</t>
  </si>
  <si>
    <t>龍造寺家就</t>
  </si>
  <si>
    <t>1589:0|夢菴:0|むあん</t>
  </si>
  <si>
    <t>龍造寺一門。大友軍の佐嘉城包囲では納富信景らと北の川上口を守備した。隆信の高来出陣では佐嘉城留守居を命じられ、隆信没後は政家の側近となった。</t>
  </si>
  <si>
    <t>龍造寺胤久の子</t>
  </si>
  <si>
    <t>龍造寺|家兼</t>
  </si>
  <si>
    <t>りゅうぞうじ|いえかね</t>
  </si>
  <si>
    <t>龍造寺家兼</t>
  </si>
  <si>
    <t>肥前龍造寺氏の一族。水ヶ江城を築き、田手畷で大内軍を退けるなど戦乱を勝ち抜いた。一族を多く失い筑後へ逃れるが帰還し、曾孫・隆信を後継に据えて再興につなげた。</t>
  </si>
  <si>
    <t>龍造寺康家の五男</t>
  </si>
  <si>
    <t>龍造寺|家純</t>
  </si>
  <si>
    <t>りゅうぞうじ|いえずみ</t>
  </si>
  <si>
    <t>龍造寺家純</t>
  </si>
  <si>
    <t>龍造寺一門。水ヶ江龍造寺家の家督継承を求められたが固辞し、弟・家門が継いだ。水ヶ江館中ノ館に住み、馬場頼周の策謀による川上・祇園原の戦いで一門とともに討死した。</t>
  </si>
  <si>
    <t>龍造寺家兼の子</t>
  </si>
  <si>
    <t>龍造寺|周家</t>
  </si>
  <si>
    <t>りゅうぞうじ|ちかいえ</t>
  </si>
  <si>
    <t>龍造寺周家</t>
  </si>
  <si>
    <t>少弐家臣。龍造寺家純の子で家門の養子。馬場頼周が龍造寺一族の排除を図ると、弟・頼純らと神埼郡祇園原で襲撃を受け、頼周・神代勝利勢に討たれた。</t>
  </si>
  <si>
    <t>龍造寺家純の子、龍造寺家門の養子</t>
  </si>
  <si>
    <t>龍造寺|隆信</t>
  </si>
  <si>
    <t>りゅうぞうじ|たかのぶ</t>
  </si>
  <si>
    <t>龍造寺隆信</t>
  </si>
  <si>
    <t>龍造寺氏当主。村中家を継ぎ、今山で鍋島直茂らの夜襲により大友軍を退ける。須古城を本拠に肥前・筑前・筑後・肥後・豊前へ勢力を広げ、沖田畷で有馬・島津軍に敗死した。</t>
  </si>
  <si>
    <t>龍造寺周家の子。20代</t>
  </si>
  <si>
    <t>ryuuzouji_takanobu.webp</t>
  </si>
  <si>
    <t>龍造寺|政家</t>
  </si>
  <si>
    <t>りゅうぞうじ|まさいえ</t>
  </si>
  <si>
    <t>龍造寺政家</t>
  </si>
  <si>
    <t>龍造寺氏当主。秀吉の九州平定に従い肥前七郡を安堵された。のちに幼い高房へ家督を譲り、高房を鍋島直茂の養子とした。領国経営は秀吉の命で直茂が担った。</t>
  </si>
  <si>
    <t>龍造寺隆信の子。21代</t>
  </si>
  <si>
    <t>龍造寺|高房</t>
  </si>
  <si>
    <t>りゅうぞうじ|たかふさ</t>
  </si>
  <si>
    <t>龍造寺高房</t>
  </si>
  <si>
    <t>龍造寺氏22代当主。政家の子。龍造寺家を相続し、豊臣政権下で知行を認められた。実権を鍋島氏が握る中で江戸に奉公したが、支配回復を望んで自害を図ったのち死去した。</t>
  </si>
  <si>
    <t>龍造寺政家の子。22代</t>
  </si>
  <si>
    <t>江上|家種</t>
  </si>
  <si>
    <t>えがみ|いえたね</t>
  </si>
  <si>
    <t>江上家種</t>
  </si>
  <si>
    <t>龍造寺家臣。隆信の次男。江上武種の養子となり江上氏を継ぎ、勢福寺城で城原衆を率いた。のちに蓮池城主となり、鍋島直茂の嫡男・勝茂を養子に迎えた。朝鮮出兵に従軍。</t>
  </si>
  <si>
    <t>龍造寺隆信の子、江上武種の養子。別名：龍造寺家種</t>
  </si>
  <si>
    <t>後藤|家信</t>
  </si>
  <si>
    <t>ごとう|いえのぶ</t>
  </si>
  <si>
    <t>後藤家信</t>
  </si>
  <si>
    <t>武雄後藤家当主。後藤貴明の養子となって家を継ぎ、鍋島氏の傘下へ入った。住吉城から武雄城へ本拠を移し、宮野の寺院を城下へ集住させて武雄領支配の基盤を整えた。</t>
  </si>
  <si>
    <t>龍造寺隆信の子、大村佐純の養子。別名：龍造寺家信</t>
  </si>
  <si>
    <t>龍造寺|信周</t>
  </si>
  <si>
    <t>りゅうぞうじ|のぶちか</t>
  </si>
  <si>
    <t>龍造寺信周</t>
  </si>
  <si>
    <t>龍造寺家臣。周家の子で隆信の異母弟。隆信戦死後、柳川に籠る鍋島直茂を説得し佐賀へ帰還させた。九州平定後、夫婦で法泉寺に逆修五輪塔を造立。須古鍋島家の祖となった。</t>
  </si>
  <si>
    <t>龍造寺周家の子</t>
  </si>
  <si>
    <t>龍造寺|長信</t>
  </si>
  <si>
    <t>りゅうぞうじ|ながのぶ</t>
  </si>
  <si>
    <t>龍造寺長信</t>
  </si>
  <si>
    <t>龍造寺家臣。梶峰城攻略後に同城へ置かれ、多久周辺を守った。大友宗麟の佐賀侵攻では軍功を挙げ、隆信から多久領を与えられて梶峰城主となり、後多久氏の祖となった。</t>
  </si>
  <si>
    <t>龍造寺|家門</t>
  </si>
  <si>
    <t>りゅうぞうじ|いえかど</t>
  </si>
  <si>
    <t>龍造寺家門</t>
  </si>
  <si>
    <t>龍造寺|鑑兼</t>
  </si>
  <si>
    <t>りゅうぞうじ|あきかね</t>
  </si>
  <si>
    <t>龍造寺鑑兼</t>
  </si>
  <si>
    <t>龍造寺一門。家門の子。龍造寺隆信に反発した土橋栄益らに擁立され、一時佐嘉城主となった。隆信の帰還後に罪を謝し、龍造寺八幡宮・与止日女社へ所領を寄進した。</t>
  </si>
  <si>
    <t>龍造寺家門の子</t>
  </si>
  <si>
    <t>龍造寺|家晴</t>
  </si>
  <si>
    <t>りゅうぞうじ|いえはる</t>
  </si>
  <si>
    <t>龍造寺家晴</t>
  </si>
  <si>
    <t>1587:諫早|0:いさはや|0</t>
  </si>
  <si>
    <t>龍造寺家臣。柳川城主。戸次道雪・高橋紹運らの攻撃を退けた。九州平定後、伊佐早など二万二千五百石余を与えられ、西郷氏に退去を迫って高城を攻略し、伊佐早へ入部した。</t>
  </si>
  <si>
    <t>龍造寺鑑兼の子</t>
  </si>
  <si>
    <t>龍造寺|直孝</t>
  </si>
  <si>
    <t>りゅうぞうじ|なおたか</t>
  </si>
  <si>
    <t>龍造寺直孝</t>
  </si>
  <si>
    <t>諫早領二代当主。家督を継いで佐賀藩家臣となり、佐嘉城内に駐在。領地伊佐早の地名を諫早と改め、鍋島氏の親類格国老となった。</t>
  </si>
  <si>
    <t>龍造寺家晴の子</t>
  </si>
  <si>
    <t>石井|忠義</t>
  </si>
  <si>
    <t>いしい|ただよし</t>
  </si>
  <si>
    <t>石井忠義</t>
  </si>
  <si>
    <t>石井|忠清</t>
  </si>
  <si>
    <t>いしい|ただきよ</t>
  </si>
  <si>
    <t>石井忠清</t>
  </si>
  <si>
    <t>龍造寺家臣。飯盛城主。石井忠義の子。もとは九州千葉氏に仕え、のちに龍造寺家兼へ属した。田手畷では鍋島清久・清房らと大内勢を破った。</t>
  </si>
  <si>
    <t>石井忠義の子</t>
  </si>
  <si>
    <t>石井|常延</t>
  </si>
  <si>
    <t>いしい|つねのぶ</t>
  </si>
  <si>
    <t>龍造寺家臣。石井忠清の子。佐賀南部を拠点とした石井氏の一門。娘の彦鶴姫は鍋島直茂の正室・陽泰院となった。石井家の城邸を移し、その跡に寺院を建立した。</t>
  </si>
  <si>
    <t>石井忠清の子</t>
  </si>
  <si>
    <t>石井|常忠</t>
  </si>
  <si>
    <t>いしい|つねただ</t>
  </si>
  <si>
    <t>石井常忠</t>
  </si>
  <si>
    <t>龍造寺家臣。石井常延の子。隆信の御馬廻衆として近侍し、「無双の荒武者」四将に数えられた。妹・彦鶴姫は鍋島直茂の正室。三男・常永は石井忠修の家を継いだ。</t>
  </si>
  <si>
    <t>石井常延の子</t>
  </si>
  <si>
    <t>石井|信易</t>
  </si>
  <si>
    <t>いしい|のぶやす</t>
  </si>
  <si>
    <t>石井信易</t>
  </si>
  <si>
    <t>龍造寺家臣。石井常忠の嫡男。父の死後に家督を継いだ。沖田畷の戦いでは旗本隊を率いて隆信を護衛し、本陣崩壊の中でともに討死した。家督は同族の忠易が継いだ。</t>
  </si>
  <si>
    <t>石井常忠の子</t>
  </si>
  <si>
    <t>石井|信忠</t>
  </si>
  <si>
    <t>いしい|のぶただ</t>
  </si>
  <si>
    <t>石井信忠</t>
  </si>
  <si>
    <t>龍造寺家臣。石井常忠の子。石井賢次の娘婿。隆信の近臣として須古に仕え、蒲池鎮漣誅殺にも関与した。沖田畷の戦いでは隆信に従って戦い、主君を守る中で討死した。</t>
  </si>
  <si>
    <t>石井常忠の子、石井賢次の娘婿</t>
  </si>
  <si>
    <t>石井|賢次</t>
  </si>
  <si>
    <t>いしい|ともつぐ</t>
  </si>
  <si>
    <t>石井賢次</t>
  </si>
  <si>
    <t>龍造寺家老。石井常延の子。隆信の嫡子・政家付の家老を務め、政家から偏諱を受けた。田尻鑑種攻めでは一隊を率いて支城・江ノ浦城を攻略したが、苦戦の末に戦死した。</t>
  </si>
  <si>
    <t>石井|茂成</t>
  </si>
  <si>
    <t>いしい|しげなり</t>
  </si>
  <si>
    <t>石井茂成</t>
  </si>
  <si>
    <t>龍造寺・鍋島家臣。石井賢次の子。龍造寺氏の衰退後は鍋島直茂・勝茂に仕え、朝鮮出兵に従軍した。佐賀藩で千二百五十石を領した。</t>
  </si>
  <si>
    <t>石井賢次の子</t>
  </si>
  <si>
    <t>石井|忠信</t>
  </si>
  <si>
    <t>いしい|ただのぶ</t>
  </si>
  <si>
    <t>石井忠信</t>
  </si>
  <si>
    <t>石井|忠時</t>
  </si>
  <si>
    <t>いしい|ただとき</t>
  </si>
  <si>
    <t>石井忠時</t>
  </si>
  <si>
    <t>龍造寺家臣。石井忠信の子。飯盛城主。隆信・政家に仕え、沖田畷で宗家の信易らが戦死した後は一族の重鎮として結束を支えた。のちに鍋島直茂・勝茂にも仕えた。</t>
  </si>
  <si>
    <t>石井忠信の子</t>
  </si>
  <si>
    <t>石井|忠繁</t>
  </si>
  <si>
    <t>いしい|ただしげ</t>
  </si>
  <si>
    <t>石井忠繁</t>
  </si>
  <si>
    <t>石井|忠次</t>
  </si>
  <si>
    <t>いしい|ただつぐ</t>
  </si>
  <si>
    <t>石井忠次</t>
  </si>
  <si>
    <t>石井忠繁の子</t>
  </si>
  <si>
    <t>石井信忠(安芸守)</t>
  </si>
  <si>
    <t>龍造寺家臣。石井忠次の次男。隆信の旗本として仕え、蒲池鎮漣誅殺にも加わった。沖田畷では隆信の近くで戦い、主君とともに戦死した。</t>
  </si>
  <si>
    <t>石井忠次の子</t>
  </si>
  <si>
    <t>鍋島|茂里</t>
  </si>
  <si>
    <t>なべしま|しげさと</t>
  </si>
  <si>
    <t>鍋島茂里</t>
  </si>
  <si>
    <t>鍋島家臣。石井氏出身。鍋島直茂の娘・伊勢龍姫を娶って婿養子となる。勝茂誕生後は神埼郡西郷三千石を与えられて別家を立て、横岳鍋島家の祖となった。</t>
  </si>
  <si>
    <t>石井信忠(安芸守)の子、鍋島直茂の養子</t>
  </si>
  <si>
    <t>深堀|茂賢</t>
  </si>
  <si>
    <t>ふかぼり|しげかた</t>
  </si>
  <si>
    <t>深堀茂賢</t>
  </si>
  <si>
    <t>鍋島家臣。石井信忠の次男。深堀純賢が後妻に迎えた石井氏夫人の子で、その養子として家督を継いだ。深堀鍋島家2代として六千石を領した。</t>
  </si>
  <si>
    <t>石井信忠(安芸守)の子、深堀純賢の養子</t>
  </si>
  <si>
    <t>上瀧|信重</t>
  </si>
  <si>
    <t>うわたき|のぶしげ</t>
  </si>
  <si>
    <t>上瀧信重</t>
  </si>
  <si>
    <t>江里口|信常</t>
  </si>
  <si>
    <t>えりぐち|のぶつね</t>
  </si>
  <si>
    <t>江里口信常</t>
  </si>
  <si>
    <t>龍造寺家臣。龍造寺四天王の一人。隆信の勢力拡大を軍事面から支えた。沖田畷では隆信に従って島津・有馬連合軍と戦い、龍造寺軍の大敗の中で討死した。</t>
  </si>
  <si>
    <t>円城寺|信胤</t>
  </si>
  <si>
    <t>えんじょうじ|のぶたね</t>
  </si>
  <si>
    <t>円城寺信胤</t>
  </si>
  <si>
    <t>龍造寺家臣。隆信の旗本として武勇を振るい、後世に龍造寺四天王の一人に数えられた。沖田畷では島津・有馬連合軍と激戦を繰り広げ、隆信と共に戦死した。</t>
  </si>
  <si>
    <t>小河|信安</t>
  </si>
  <si>
    <t>おがわ|のぶやす</t>
  </si>
  <si>
    <t>小河信安</t>
  </si>
  <si>
    <t>龍造寺家臣。家老・執権。隆信を支えて神代勝利との抗争にあたり、春日山城の城兵を失うと仇討ちのため出陣した。山内で神代勢と戦い、その戦闘で討死した。</t>
  </si>
  <si>
    <t>成松|信勝</t>
  </si>
  <si>
    <t>なりまつ|のぶかつ</t>
  </si>
  <si>
    <t>成松信勝</t>
  </si>
  <si>
    <t>龍造寺家臣。今山合戦で大友方総大将・大友親貞を討ち取り、龍造寺軍の窮地を救った。龍造寺四天王の一人に数えられ、沖田畷では隆信に従って出陣し討死した。</t>
  </si>
  <si>
    <t>納富|栄房</t>
  </si>
  <si>
    <t>のうとみ|みつふさ</t>
  </si>
  <si>
    <t>納富栄房</t>
  </si>
  <si>
    <t>納富|信景</t>
  </si>
  <si>
    <t>のうとみ|のぶかげ</t>
  </si>
  <si>
    <t>納富信景</t>
  </si>
  <si>
    <t>龍造寺家臣。隆信の重臣。神代勝利との河上合戦では南大門口の大将として兵を率いた。大友軍の佐嘉侵攻時には川上口を守り、鍋島信昌らとともに敵陣へ攻め出た。</t>
  </si>
  <si>
    <t>納富栄房の子</t>
  </si>
  <si>
    <t>納富|信純</t>
  </si>
  <si>
    <t>のうとみ|のぶずみ</t>
  </si>
  <si>
    <t>納富信純</t>
  </si>
  <si>
    <t>龍造寺家臣。納富氏の一門。神代氏との抗争に従軍した。干ばつで長良方に水源を断たれ、水路巡検中に川久保で伏兵に遭い討死した。妻はのちに鍋島直茂室・陽泰院となった。</t>
  </si>
  <si>
    <t>納富|家理</t>
  </si>
  <si>
    <t>のうとみ|いえあき</t>
  </si>
  <si>
    <t>納富家理</t>
  </si>
  <si>
    <t>龍造寺家臣。隆信に重用された重臣。小河信俊・土肥信安と三老臣に数えられた。荒平城攻めと沖田畷の戦いで先陣を務めた。</t>
  </si>
  <si>
    <t>納富信純の子</t>
  </si>
  <si>
    <t>百武|賢兼</t>
  </si>
  <si>
    <t>ひゃくたけ|ともかね</t>
  </si>
  <si>
    <t>百武賢兼</t>
  </si>
  <si>
    <t>龍造寺家臣。龍造寺四天王の一人。沖田畷では主従四十余人で迫る島津・有馬勢と戦い、隆信を逃がそうと抗戦した末、一人も残らず討死した。</t>
  </si>
  <si>
    <t>八戸|宗暘</t>
  </si>
  <si>
    <t>やえ|むねてる</t>
  </si>
  <si>
    <t>八戸宗暘</t>
  </si>
  <si>
    <t>肥前八戸城主。龍造寺鑑兼方に加わり隆信と対立したが、妻が隆信の妹だったため和睦。のちに大友親貞の先手として今山の陣に参戦し、深手を負って内野で死去した。</t>
  </si>
  <si>
    <t>鍋島|清久</t>
  </si>
  <si>
    <t>なべしま|きよひさ</t>
  </si>
  <si>
    <t>鍋島清久</t>
  </si>
  <si>
    <t>肥前国衆。鍋島清房の父。龍造寺家兼と田手畷で大内軍を退け、少弐方の勝利を決定づけた。</t>
  </si>
  <si>
    <t>鍋島|清房</t>
  </si>
  <si>
    <t>なべしま|きよふさ</t>
  </si>
  <si>
    <t>鍋島清房</t>
  </si>
  <si>
    <t>龍造寺家臣。田手畷の戦いでは清久らと赤熊を着け、祭礼を装って敵陣へ突入し戦功を挙げた。のちに高伝寺を開基し、鍋島家の菩提寺とした。</t>
  </si>
  <si>
    <t>鍋島清久の子。庶子</t>
  </si>
  <si>
    <t>鍋島|信房</t>
  </si>
  <si>
    <t>なべしま|のぶふさ</t>
  </si>
  <si>
    <t>鍋島信房</t>
  </si>
  <si>
    <t>龍造寺家臣。鍋島氏の家督を継いだ。大友軍の佐賀侵攻では佐賀城東口を守り、隆信の藤津進出後は鹿島に置かれて有馬氏に備えた。</t>
  </si>
  <si>
    <t>鍋島清房の子</t>
  </si>
  <si>
    <t>鍋島|直茂</t>
  </si>
  <si>
    <t>なべしま|なおしげ</t>
  </si>
  <si>
    <t>鍋島直茂</t>
  </si>
  <si>
    <t>龍造寺家臣。今山で大友軍を夜襲し破った。隆信戦死後は龍造寺領の経営を担い、秀吉から支配を認められる。朝鮮出兵では軍勢を率いて渡海し、鍋島氏への政権移行を進めた。</t>
  </si>
  <si>
    <t>nabeshima_naoshige.webp</t>
  </si>
  <si>
    <t>鍋島|勝茂</t>
  </si>
  <si>
    <t>なべしま|かつしげ</t>
  </si>
  <si>
    <t>鍋島勝茂</t>
  </si>
  <si>
    <t>佐賀藩初代藩主。関ヶ原後の帰順を経て肥前三十五万石余を安堵された。父・直茂と佐賀城総普請・城下整備を進め、藩内の街道・脇道や交通制度も整備した。</t>
  </si>
  <si>
    <t>鍋島直茂の子</t>
  </si>
  <si>
    <t>鍋島|忠茂</t>
  </si>
  <si>
    <t>なべしま|ただしげ</t>
  </si>
  <si>
    <t>鍋島忠茂</t>
  </si>
  <si>
    <t>鍋島直茂の次男。父とともに朝鮮に渡って転戦し、のちに徳川秀忠の近習となって下総矢作五千石を得た。兄・勝茂から鹿島二万石を分与され、鹿島藩の祖となった。</t>
  </si>
  <si>
    <t>小河|信俊</t>
  </si>
  <si>
    <t>おがわ|のぶとし</t>
  </si>
  <si>
    <t>小河信俊</t>
  </si>
  <si>
    <t>龍造寺家臣。鍋島清房の子。小河信安の養子となり名跡を継いだ。隆信の諸戦に従い、政家の代には宿老を務めた。沖田畷では先手を率い、島津・有馬勢と戦って討死した。</t>
  </si>
  <si>
    <t>鍋島清房の子、小河信安の養子</t>
  </si>
  <si>
    <t>神代|家良</t>
  </si>
  <si>
    <t>くましろ|いえよし</t>
  </si>
  <si>
    <t>神代家良</t>
  </si>
  <si>
    <t>神代氏当主。鍋島直茂の甥。神代長良の養子となり神代家を継いだ。山内から芦刈へ移され、その後、佐賀郡川久保一万石の邑主となった。</t>
  </si>
  <si>
    <t>小河信俊の子、神代長良の養子。大友→1571龍造寺</t>
  </si>
  <si>
    <t>木下|昌直</t>
  </si>
  <si>
    <t>きのした|まさなお</t>
  </si>
  <si>
    <t>木下昌直</t>
  </si>
  <si>
    <t>成富|信種</t>
  </si>
  <si>
    <t>なりとみ|のぶたね</t>
  </si>
  <si>
    <t>成富信種</t>
  </si>
  <si>
    <t>龍造寺家臣。隆信に仕え、今山の戦いでは鍋島信昌の夜襲軍に合流した。川副の代官として隆信の命で潮水防堤を増築し、鎮護のため海童神社を創建した。</t>
  </si>
  <si>
    <t>成富|茂安</t>
  </si>
  <si>
    <t>なりとみ|しげやす</t>
  </si>
  <si>
    <t>成富茂安</t>
  </si>
  <si>
    <t>1583:0|常三:0|じょうさん</t>
  </si>
  <si>
    <t>龍造寺・鍋島家臣。朝鮮出兵に従軍後、佐賀藩で治水を指揮。嘉瀬川から多布施川へ水を引く石井樋を築き、千栗土居・市ノ江川も整備して佐賀平野の洪水防止に貢献した。</t>
  </si>
  <si>
    <t>成富信種の子</t>
  </si>
  <si>
    <t>六角|高頼</t>
  </si>
  <si>
    <t>ろっかく|たかより</t>
  </si>
  <si>
    <t>六角高頼</t>
  </si>
  <si>
    <t>六角|定頼</t>
  </si>
  <si>
    <t>ろっかく|さだより</t>
  </si>
  <si>
    <t>六角定頼</t>
  </si>
  <si>
    <t>南近江六角氏当主。足利義晴を近江へ迎え、義輝の元服では管領代として加冠役を務めた。浅井氏を破り、奉行人体制を整えて家中を統制。石寺新市では楽市が行われた。</t>
  </si>
  <si>
    <t>六角高頼の子。足利→六角</t>
  </si>
  <si>
    <t>六角|義賢</t>
  </si>
  <si>
    <t>ろっかく|よしかた</t>
  </si>
  <si>
    <t>六角義賢</t>
  </si>
  <si>
    <t>1558:六角|承禎:ろっかく|じょうてい</t>
  </si>
  <si>
    <t>六角氏当主。父・定頼の死後に家督を継ぎ、のちに義治へ譲った。義治と六角氏式目を制定した。信長の侵攻を受け観音寺城から甲賀へ退き、その後も反信長勢力と連携した。</t>
  </si>
  <si>
    <t>六角定頼の子。別名：六角承禎</t>
  </si>
  <si>
    <t>rokkaku_yoshikata.webp</t>
  </si>
  <si>
    <t>六角|義弼</t>
  </si>
  <si>
    <t>ろっかく|よしすけ</t>
  </si>
  <si>
    <t>六角義弼</t>
  </si>
  <si>
    <t>1563:六角|義治:ろっかく|よしはる</t>
  </si>
  <si>
    <t>六角義賢の子。家督を継ぐも後藤賢豊父子を観音寺城内で謀殺し、観音寺騒動を招いて家臣団が離反した。父とともに六角氏式目を制定したが、信長の侵攻で城を捨て流浪した。</t>
  </si>
  <si>
    <t>六角義賢の子。別名：六角義治</t>
  </si>
  <si>
    <t>六角|義定</t>
  </si>
  <si>
    <t>ろっかく|よしさだ</t>
  </si>
  <si>
    <t>六角義定</t>
  </si>
  <si>
    <t>六角義賢の次男。父・兄とともに織田信長と戦い、観音寺城を退いた後も甲賀で抵抗を続けた。のちに武田勝頼を頼って甲斐へと移り、武田氏の滅亡時には恵林寺に匿われた。</t>
  </si>
  <si>
    <t>六角義賢の次男。父・兄とともに織田信長と戦い、観音寺城の落城後も甲賀で抵抗を続けた。のちに武田勝頼を頼って甲斐へと移り、武田氏の滅亡時には恵林寺に匿われた。</t>
  </si>
  <si>
    <t>六角義賢の子。六角義治敗北後六角当主。六角→武田</t>
  </si>
  <si>
    <t>六角|高賢</t>
  </si>
  <si>
    <t>ろっかく|たかかた</t>
  </si>
  <si>
    <t>六角高賢</t>
  </si>
  <si>
    <t>六角義定の子</t>
  </si>
  <si>
    <t>六角|定治</t>
  </si>
  <si>
    <t>ろっかく|さだはる</t>
  </si>
  <si>
    <t>六角定治</t>
  </si>
  <si>
    <t>六角高賢の子。豊臣秀頼に仕え、大坂落城後は蒲生氏に寄食した。のちに前田利常に仕え、子孫は加賀藩士佐々木家として続いた。</t>
  </si>
  <si>
    <t>六角高賢の子、六角義弼の婿養子。六角→浪人→1614豊臣秀頼（大坂夏の陣）→前田利常</t>
  </si>
  <si>
    <t>梅戸|高実</t>
  </si>
  <si>
    <t>うめづ|たかざね</t>
  </si>
  <si>
    <t>梅戸高実</t>
  </si>
  <si>
    <t>六角高頼の子</t>
  </si>
  <si>
    <t>梅戸|実秀</t>
  </si>
  <si>
    <t>うめづ|さねひで</t>
  </si>
  <si>
    <t>梅戸実秀</t>
  </si>
  <si>
    <t>梅戸高実の次男。兄・高宗の死後、高実の跡を継いで田光城主となる。八風街道を押さえる田光・梅戸両城を領したが、織田信長の北伊勢侵攻で田光城を攻められ討死した。</t>
  </si>
  <si>
    <t>梅戸高実の子</t>
  </si>
  <si>
    <t>岡|定俊</t>
  </si>
  <si>
    <t>おか|さだとし</t>
  </si>
  <si>
    <t>岡定俊</t>
  </si>
  <si>
    <t>蒲生家臣。岡左内。秀行の奉行人として領内の相論を裁許した。秀行の宇都宮移封後は上杉景勝に仕え、宮代合戦で伊達勢と戦う。秀行の会津復帰後は蒲生家へ戻った。</t>
  </si>
  <si>
    <t>蒲生→上杉</t>
  </si>
  <si>
    <t>蒲生|定秀</t>
  </si>
  <si>
    <t>がもう|さだひで</t>
  </si>
  <si>
    <t>蒲生定秀</t>
  </si>
  <si>
    <t>六角家臣。近江日野の蒲生氏当主。音羽城に代わる中野城を築き、周囲を町割りして日野の城下町を開いた。六角定頼・義賢に仕え、六角氏の重臣として活動した。</t>
  </si>
  <si>
    <t>青地|茂綱</t>
  </si>
  <si>
    <t>あおち|しげつな</t>
  </si>
  <si>
    <t>青地茂綱</t>
  </si>
  <si>
    <t>六角家臣。近江国衆。承禎の取次として三雲定持・蒲生定秀と折衝し、のちに織田方へ属した。森可成・織田信治らとともに坂本で浅井・朝倉連合軍を迎え撃ち、討死した。</t>
  </si>
  <si>
    <t>蒲生定秀の子</t>
  </si>
  <si>
    <t>蒲生|元珍</t>
  </si>
  <si>
    <t>がもう|もとよし</t>
  </si>
  <si>
    <t>蒲生元珍</t>
  </si>
  <si>
    <t>青地茂綱の子</t>
  </si>
  <si>
    <t>蒲生|賢秀</t>
  </si>
  <si>
    <t>がもう|かたひで</t>
  </si>
  <si>
    <t>蒲生賢秀</t>
  </si>
  <si>
    <t>日野城主。六角氏に仕えたのち信長へ臣従。本能寺の変では安土城を守備し、明智光秀の誘いを拒絶。信長の妻子と子・氏郷を日野へ移して保護した。</t>
  </si>
  <si>
    <t>蒲生|賦秀</t>
  </si>
  <si>
    <t>がもう|やすひで</t>
  </si>
  <si>
    <t>蒲生賦秀</t>
  </si>
  <si>
    <t>1585:0|氏郷:0|うじさと</t>
  </si>
  <si>
    <t>蒲生氏当主。信長・秀吉に仕え、松坂城を築いて楽市楽座で商人を招く。会津に移ると九戸の乱で豊臣軍の総大将を務め、加増された。黒川を若松と改め、城下町を整えた。</t>
  </si>
  <si>
    <t>蒲生賢秀の子。別名：蒲生氏郷</t>
  </si>
  <si>
    <t>gamou_ujisato.webp</t>
  </si>
  <si>
    <t>蒲生|秀行</t>
  </si>
  <si>
    <t>がもう|ひでゆき</t>
  </si>
  <si>
    <t>蒲生秀行</t>
  </si>
  <si>
    <t>会津藩主。十三歳で家督を継ぐが、家中不和で宇都宮へ減封された。関ヶ原では徳川方として上杉氏に備え、その功で会津へ復帰。帰封後は城郭の整備や社寺の再興を進めた。</t>
  </si>
  <si>
    <t>蒲生賦秀の子</t>
  </si>
  <si>
    <t>蒲生|忠郷</t>
  </si>
  <si>
    <t>がもう|たださと</t>
  </si>
  <si>
    <t>蒲生忠郷</t>
  </si>
  <si>
    <t>会津藩主。蒲生秀行の長男。母は徳川家康の娘・振姫。十歳で家督を継いだが、若くして嗣子なく死去した。</t>
  </si>
  <si>
    <t>蒲生秀行の子</t>
  </si>
  <si>
    <t>蒲生|忠知</t>
  </si>
  <si>
    <t>がもう|ただとも</t>
  </si>
  <si>
    <t>蒲生忠知</t>
  </si>
  <si>
    <t>伊予松山藩主。兄・忠郷が嗣子なく没すると蒲生家を継ぎ、松山二十万石と近江日野四万石を与えられた。松山城二之丸を完成させたが病没し、嗣子なく蒲生家は断絶した。</t>
  </si>
  <si>
    <t>後藤|賢豊</t>
  </si>
  <si>
    <t>ごとう|かたとよ</t>
  </si>
  <si>
    <t>後藤賢豊</t>
  </si>
  <si>
    <t>六角家臣。宿老。義賢・義治二代に仕え、家政に参与した。義治との対立から観音寺城内で子とともに殺害され、家臣団の反発を招いて観音寺騒動へ発展した。</t>
  </si>
  <si>
    <t>後藤|高治</t>
  </si>
  <si>
    <t>ごとう|たかはる</t>
  </si>
  <si>
    <t>後藤高治</t>
  </si>
  <si>
    <t>六角家臣。賢豊の子。観音寺騒動で父と兄を義治に殺され、和睦後に家督を継いで六角氏式目の制定に加わった。信長の近江侵攻後は織田方へ移り、志賀の陣に出陣した。</t>
  </si>
  <si>
    <t>後藤賢豊の子。六角→織田→明智→蒲生</t>
  </si>
  <si>
    <t>駒井|重勝</t>
  </si>
  <si>
    <t>こまい|しげかつ</t>
  </si>
  <si>
    <t>駒井重勝</t>
  </si>
  <si>
    <t>豊臣家臣。秀吉・秀次の右筆。秀次政権の文書作成と政務を処理し、「駒井日記」に秀吉・秀次の動静や関係文書を記録した。関ヶ原では西軍に属した。</t>
  </si>
  <si>
    <t>六角→羽柴</t>
  </si>
  <si>
    <t>進藤|貞治</t>
  </si>
  <si>
    <t>しんどう|さだはる</t>
  </si>
  <si>
    <t>進藤貞治</t>
  </si>
  <si>
    <t>六角家臣。奉行人として永源寺領の名主・沙汰人らへの命令伝達や訴訟処理にあたった。京都では法華宗諸寺と比叡山の和睦交渉にあたった。</t>
  </si>
  <si>
    <t>進藤|賢盛</t>
  </si>
  <si>
    <t>しんどう|かたもり</t>
  </si>
  <si>
    <t>進藤賢盛</t>
  </si>
  <si>
    <t>六角家臣。義賢の近臣。伊崎寺会式再興に際し、池田宮内丞とともに取次を命じられた。</t>
  </si>
  <si>
    <t>進藤貞治の子</t>
  </si>
  <si>
    <t>関|盛雄</t>
  </si>
  <si>
    <t>せき|もりかつ</t>
  </si>
  <si>
    <t>関盛雄</t>
  </si>
  <si>
    <t>伊勢関氏当主。亀山城主。関氏から分かれた神戸氏と対立し、神戸長盛と争った。</t>
  </si>
  <si>
    <t>関|盛信</t>
  </si>
  <si>
    <t>せき|もりのぶ</t>
  </si>
  <si>
    <t>関盛信</t>
  </si>
  <si>
    <t>伊勢関氏当主。亀山城主。信長に降伏し亀山を追われたが、本能寺の変後に復帰。新所城を築き、中町の町立てを進めた。のちに秀吉へ従い、蒲生氏郷に属して白河へ移った。</t>
  </si>
  <si>
    <t>関盛雄の子</t>
  </si>
  <si>
    <t>関|一政</t>
  </si>
  <si>
    <t>せき|かずまさ</t>
  </si>
  <si>
    <t>関一政</t>
  </si>
  <si>
    <t>蒲生・豊臣家臣。氏郷に仕え、のちに秀吉の直臣となった。関ヶ原では東軍へ転じ伊勢亀山を安堵され、伯耆黒坂五万石へ転封。黒坂の城下を整えたが、家中内紛で改易された。</t>
  </si>
  <si>
    <t>関盛信の子</t>
  </si>
  <si>
    <t>関|盛吉</t>
  </si>
  <si>
    <t>せき|もりよし</t>
  </si>
  <si>
    <t>関盛吉</t>
  </si>
  <si>
    <t>関盛信の子。柴田→蒲生→関一政→土井利勝家臣</t>
  </si>
  <si>
    <t>永原|重隆</t>
  </si>
  <si>
    <t>ながはら|しげたか</t>
  </si>
  <si>
    <t>永原重隆</t>
  </si>
  <si>
    <t>六角家臣。定頼が足利義晴の入洛を支援した際に供奉し、山崎惣庄との連絡を担当した。近衛家とも所領維持をめぐって交渉した。</t>
  </si>
  <si>
    <t>永原|重興</t>
  </si>
  <si>
    <t>ながはら|しげおき</t>
  </si>
  <si>
    <t>永原重興</t>
  </si>
  <si>
    <t>六角家臣。野洲郡の国衆。永原を本拠とし、将軍義輝から名田畠・江辺篠原や山林浦の支配を安堵された。宗養・紹巴らと百韻連歌を興行した。</t>
  </si>
  <si>
    <t>永原重隆の子</t>
  </si>
  <si>
    <t>永原|重虎</t>
  </si>
  <si>
    <t>ながはら|しげとら</t>
  </si>
  <si>
    <t>永原重虎</t>
  </si>
  <si>
    <t>六角家臣。野洲郡永原の国衆。堅田の南氏へ、六角氏に納める銭を進藤氏へ早く渡すよう催促した。織田信長の近江侵攻時まで永原に勢力を持った。</t>
  </si>
  <si>
    <t>永原重興の子</t>
  </si>
  <si>
    <t>平井|定武</t>
  </si>
  <si>
    <t>ひらい|さだたけ</t>
  </si>
  <si>
    <t>平井定武</t>
  </si>
  <si>
    <t>六角家臣。平井高好とともに取次を務め、国外勢力との連絡にあたった。六角氏式目の制定にも加わった。娘を浅井賢政（長政）に嫁がせたが、浅井氏の離反で離縁された。</t>
  </si>
  <si>
    <t>布施|公雄</t>
  </si>
  <si>
    <t>ふせ|きみお</t>
  </si>
  <si>
    <t>布施公雄</t>
  </si>
  <si>
    <t>六角家臣。奉行人として保内商人と枝村商人の相論を裁き、保内商人側の主張を認めた。六角氏式目の制定にも加わった。</t>
  </si>
  <si>
    <t>六角→織田</t>
  </si>
  <si>
    <t>布施|公保</t>
  </si>
  <si>
    <t>ふせ|きみやす</t>
  </si>
  <si>
    <t>布施公保</t>
  </si>
  <si>
    <t>六角家臣。織田信長に仕え、金ヶ崎退却後は蒲生賢秀らと千草越えを助けた。安土相撲では奉行を務め、自らも相撲を取った。保内野々郷と柴原郷の争論を裁許した。</t>
  </si>
  <si>
    <t>布施公雄の子。六角→織田→1582明智→浪人</t>
  </si>
  <si>
    <t>三雲|定持</t>
  </si>
  <si>
    <t>みくも|さだもち</t>
  </si>
  <si>
    <t>三雲定持</t>
  </si>
  <si>
    <t>六角家臣。六角義賢の取次を務め、三好長逸との交渉では青地茂綱・蒲生定秀とともに折衝にあたった。贈答への謝意を伝える際にも義賢の取次を務めた。</t>
  </si>
  <si>
    <t>三雲|賢持</t>
  </si>
  <si>
    <t>みくも|かたもち</t>
  </si>
  <si>
    <t>三雲賢持</t>
  </si>
  <si>
    <t>六角家臣。三雲定持の子。大徳寺門前警固を命じられ、田上槙庄諸侍の誓紙提出を仲介した。六角承禎の取次も担い、浅井氏との戦いで討死した。弟・成持が家督を継いだ。</t>
  </si>
  <si>
    <t>三雲定持の子</t>
  </si>
  <si>
    <t>三雲|賢春</t>
  </si>
  <si>
    <t>みくも|かたはる</t>
  </si>
  <si>
    <t>三雲賢春</t>
  </si>
  <si>
    <t>三雲賢持の子。猿飛佐助。六角→真田</t>
  </si>
  <si>
    <t>三雲|成持</t>
  </si>
  <si>
    <t>みくも|しげもち</t>
  </si>
  <si>
    <t>三雲成持</t>
  </si>
  <si>
    <t>六角家臣。菩提寺城主。兄・賢持の死後家を継ぎ、六角氏式目制定に加わった。主家没落後も再起を支え、近郷の国衆とともに菩提寺城に籠ったが佐久間信盛に攻め落とされた。</t>
  </si>
  <si>
    <t>三雲定持の子。六角→織田信雄→蒲生氏郷→徳川</t>
  </si>
  <si>
    <t>山岡|景之</t>
  </si>
  <si>
    <t>やまおか|かげゆき</t>
  </si>
  <si>
    <t>山岡景之</t>
  </si>
  <si>
    <t>近江国衆。勢多城主。六角氏綱のもと「湖南の旗頭」として栗太・甲賀郡へ勢力を広げ、要衝・瀬田唐橋を押さえた。足利将軍家にも仕えた。</t>
  </si>
  <si>
    <t>山岡|景隆</t>
  </si>
  <si>
    <t>やまおか|かげたか</t>
  </si>
  <si>
    <t>山岡景隆</t>
  </si>
  <si>
    <t>織田家臣。瀬田城主。信長から瀬田橋の架橋を任された。本能寺では明智光秀の進路を阻むため橋を焼き、勧誘も拒絶。のちに柴田勝家への内通が露見し、瀬田城を追われた。</t>
  </si>
  <si>
    <t>山岡景之の子。六角→足利義昭→佐久間→1582柴田</t>
  </si>
  <si>
    <t>山岡|景宗</t>
  </si>
  <si>
    <t>やまおか|かげむね</t>
  </si>
  <si>
    <t>山岡景宗</t>
  </si>
  <si>
    <t>山岡景隆の子。六角→織田→松永→1582柴田→1583羽柴</t>
  </si>
  <si>
    <t>山岡|景以</t>
  </si>
  <si>
    <t>やまおか|かげもち</t>
  </si>
  <si>
    <t>山岡景以</t>
  </si>
  <si>
    <t>豊臣・徳川家臣。山岡景隆の七男。秀次の側近となり、秀次自刃後は秀吉に仕えた。後に家康に属して叔父・景友の遺領を継ぎ、大坂の陣に従軍した。晩年は水口城番を務めた。</t>
  </si>
  <si>
    <t>山岡景隆の子、山岡景友の養子。羽柴秀次→秀吉→徳川</t>
  </si>
  <si>
    <t>山岡|景佐</t>
  </si>
  <si>
    <t>やまおか|かげすけ</t>
  </si>
  <si>
    <t>山岡景佐</t>
  </si>
  <si>
    <t>織田家臣。近江膳所城主。本願寺攻めに従軍し、本能寺の変では明智光秀の誘いを拒絶。のちに秀吉に従ったが、柴田勝家への内応が露見して所領を失い、徳川家康に仕えた。</t>
  </si>
  <si>
    <t>山岡景之の子。六角（足利）→織田→松永→1582柴田→徳川</t>
  </si>
  <si>
    <t>山岡|景友</t>
  </si>
  <si>
    <t>やまおか|かげとも</t>
  </si>
  <si>
    <t>山岡景友</t>
  </si>
  <si>
    <t>三井寺光浄院の元僧。還俗して信長に仕え、秀吉の御伽衆となる。園城寺の再興を働きかけ、光浄院客殿を再建。関ヶ原では徳川方として水口城を降し、近江九千石を領した。</t>
  </si>
  <si>
    <t>山岡景之の子。六角→足利義昭→佐久間→柴田→織田信雄→羽柴→徳川</t>
  </si>
  <si>
    <t>山崎|片家</t>
  </si>
  <si>
    <t>やまざき|かたいえ</t>
  </si>
  <si>
    <t>山崎片家</t>
  </si>
  <si>
    <t>六角家臣。近江山崎城主。信長に降った。その後は秀吉に仕え、摂津三田二万三千石を領する。小牧・長久手や小田原の陣に出陣し、秀吉政権下で大名となった。</t>
  </si>
  <si>
    <t>山崎|家盛</t>
  </si>
  <si>
    <t>やまざき|いえもり</t>
  </si>
  <si>
    <t>山崎家盛</t>
  </si>
  <si>
    <t>豊臣家臣。山崎片家の子。三田城二万三千石を継ぎ、朝鮮出兵では対馬輸送を担当した。関ヶ原で西軍に属しつつ大坂の動静を家康へ報じ、戦後は因幡若桜三万石へ加増された。</t>
  </si>
  <si>
    <t>山崎片家の子</t>
  </si>
  <si>
    <t>山崎|家治</t>
  </si>
  <si>
    <t>やまざき|いえはる</t>
  </si>
  <si>
    <t>山崎家治</t>
  </si>
  <si>
    <t>丸亀藩初代藩主。天草富岡から西讃岐五万石余へ移封され、生駒氏の旧城跡を居城に定めた。幕府から参勤交代の猶予と銀三百貫を得て丸亀城を再築した。</t>
  </si>
  <si>
    <t>山崎家盛の子</t>
  </si>
  <si>
    <t>山中|俊好</t>
  </si>
  <si>
    <t>やまなか|としよし</t>
  </si>
  <si>
    <t>山中俊好</t>
  </si>
  <si>
    <t>六角家臣。甲賀国衆。兄・久俊の死後に山中氏惣領となり、承禎・義治のもとで軍役を負担した。</t>
  </si>
  <si>
    <t>山中|長俊</t>
  </si>
  <si>
    <t>やまなか|ながとし</t>
  </si>
  <si>
    <t>山中長俊</t>
  </si>
  <si>
    <t>六角家臣。義賢に従ったのち信長・柴田勝家・丹羽長秀を経て秀吉に仕えた。右筆として諸事を奉行し、北袋銀山の直領代官を務め1万石を領した。「中古日本治乱記」の著者。</t>
  </si>
  <si>
    <t>六角→柴田</t>
  </si>
  <si>
    <t>横山|真令</t>
  </si>
  <si>
    <t>よこやま|さねのり</t>
  </si>
  <si>
    <t>横山真令</t>
  </si>
  <si>
    <t>1587:蒲生|頼郷:がもう|よりさと</t>
  </si>
  <si>
    <t>蒲生→石田。別名：蒲生頼郷、横山喜内</t>
  </si>
  <si>
    <t>吉田|重賢</t>
  </si>
  <si>
    <t>よしだ|しげかた</t>
  </si>
  <si>
    <t>吉田重賢</t>
  </si>
  <si>
    <t>六角家臣。近江蒲生郡の佐々木氏一族。日置正次から射術を伝授され吉田流を開き、吉田家に日置流弓術の道統を築いた。</t>
  </si>
  <si>
    <t>吉田|重政</t>
  </si>
  <si>
    <t>よしだ|しげまさ</t>
  </si>
  <si>
    <t>吉田重政</t>
  </si>
  <si>
    <t>六角家臣。吉田重賢の子。父の吉田流を継ぐ。六角義賢への伝授を拒んで朝倉氏へ身を寄せたが、六年後に帰参して秘伝を伝えた。一門から出雲派・雪荷派が分立した。</t>
  </si>
</sst>
</file>

<file path=xl/styles.xml><?xml version="1.0" encoding="utf-8"?>
<styleSheet xmlns="http://schemas.openxmlformats.org/spreadsheetml/2006/main" xmlns:x14ac="http://schemas.microsoft.com/office/spreadsheetml/2009/9/ac" xmlns:mc="http://schemas.openxmlformats.org/markup-compatibility/2006">
  <fonts count="7">
    <font>
      <sz val="11.0"/>
      <color rgb="FF000000"/>
      <name val="Carlito"/>
      <scheme val="minor"/>
    </font>
    <font>
      <sz val="9.0"/>
      <color rgb="FFFFFFFF"/>
      <name val="Carlito"/>
    </font>
    <font>
      <b/>
      <sz val="11.0"/>
      <color rgb="FFFFFFFF"/>
      <name val="Carlito"/>
    </font>
    <font>
      <color theme="1"/>
      <name val="Carlito"/>
    </font>
    <font>
      <sz val="11.0"/>
      <color theme="1"/>
      <name val="Carlito"/>
    </font>
    <font>
      <color theme="1"/>
      <name val="Carlito"/>
      <scheme val="minor"/>
    </font>
    <font>
      <sz val="8.0"/>
      <color theme="1"/>
      <name val="Carlito"/>
    </font>
  </fonts>
  <fills count="97">
    <fill>
      <patternFill patternType="none"/>
    </fill>
    <fill>
      <patternFill patternType="lightGray"/>
    </fill>
    <fill>
      <patternFill patternType="solid">
        <fgColor rgb="FF1F4E78"/>
        <bgColor rgb="FF1F4E78"/>
      </patternFill>
    </fill>
    <fill>
      <patternFill patternType="solid">
        <fgColor rgb="FFE3071C"/>
        <bgColor rgb="FFE3071C"/>
      </patternFill>
    </fill>
    <fill>
      <patternFill patternType="solid">
        <fgColor rgb="FF19B0E3"/>
        <bgColor rgb="FF19B0E3"/>
      </patternFill>
    </fill>
    <fill>
      <patternFill patternType="solid">
        <fgColor rgb="FFA83911"/>
        <bgColor rgb="FFA83911"/>
      </patternFill>
    </fill>
    <fill>
      <patternFill patternType="solid">
        <fgColor rgb="FF1AE002"/>
        <bgColor rgb="FF1AE002"/>
      </patternFill>
    </fill>
    <fill>
      <patternFill patternType="solid">
        <fgColor rgb="FFEB6EA5"/>
        <bgColor rgb="FFEB6EA5"/>
      </patternFill>
    </fill>
    <fill>
      <patternFill patternType="solid">
        <fgColor rgb="FF6A61CF"/>
        <bgColor rgb="FF6A61CF"/>
      </patternFill>
    </fill>
    <fill>
      <patternFill patternType="solid">
        <fgColor rgb="FF997A8D"/>
        <bgColor rgb="FF997A8D"/>
      </patternFill>
    </fill>
    <fill>
      <patternFill patternType="solid">
        <fgColor rgb="FF6D8F7B"/>
        <bgColor rgb="FF6D8F7B"/>
      </patternFill>
    </fill>
    <fill>
      <patternFill patternType="solid">
        <fgColor rgb="FF907864"/>
        <bgColor rgb="FF907864"/>
      </patternFill>
    </fill>
    <fill>
      <patternFill patternType="solid">
        <fgColor rgb="FFE0A65C"/>
        <bgColor rgb="FFE0A65C"/>
      </patternFill>
    </fill>
    <fill>
      <patternFill patternType="solid">
        <fgColor rgb="FF854563"/>
        <bgColor rgb="FF854563"/>
      </patternFill>
    </fill>
    <fill>
      <patternFill patternType="solid">
        <fgColor rgb="FFF2F2F2"/>
        <bgColor rgb="FFF2F2F2"/>
      </patternFill>
    </fill>
    <fill>
      <patternFill patternType="solid">
        <fgColor rgb="FF9E9478"/>
        <bgColor rgb="FF9E9478"/>
      </patternFill>
    </fill>
    <fill>
      <patternFill patternType="solid">
        <fgColor rgb="FF56667B"/>
        <bgColor rgb="FF56667B"/>
      </patternFill>
    </fill>
    <fill>
      <patternFill patternType="solid">
        <fgColor rgb="FFE66B58"/>
        <bgColor rgb="FFE66B58"/>
      </patternFill>
    </fill>
    <fill>
      <patternFill patternType="solid">
        <fgColor rgb="FF52AC3F"/>
        <bgColor rgb="FF52AC3F"/>
      </patternFill>
    </fill>
    <fill>
      <patternFill patternType="solid">
        <fgColor rgb="FF6F825A"/>
        <bgColor rgb="FF6F825A"/>
      </patternFill>
    </fill>
    <fill>
      <patternFill patternType="solid">
        <fgColor rgb="FFF8B500"/>
        <bgColor rgb="FFF8B500"/>
      </patternFill>
    </fill>
    <fill>
      <patternFill patternType="solid">
        <fgColor rgb="FF82491E"/>
        <bgColor rgb="FF82491E"/>
      </patternFill>
    </fill>
    <fill>
      <patternFill patternType="solid">
        <fgColor rgb="FFB5495B"/>
        <bgColor rgb="FFB5495B"/>
      </patternFill>
    </fill>
    <fill>
      <patternFill patternType="solid">
        <fgColor rgb="FF9119E0"/>
        <bgColor rgb="FF9119E0"/>
      </patternFill>
    </fill>
    <fill>
      <patternFill patternType="solid">
        <fgColor rgb="FFDE970D"/>
        <bgColor rgb="FFDE970D"/>
      </patternFill>
    </fill>
    <fill>
      <patternFill patternType="solid">
        <fgColor rgb="FF54008E"/>
        <bgColor rgb="FF54008E"/>
      </patternFill>
    </fill>
    <fill>
      <patternFill patternType="solid">
        <fgColor rgb="FFAA5B40"/>
        <bgColor rgb="FFAA5B40"/>
      </patternFill>
    </fill>
    <fill>
      <patternFill patternType="solid">
        <fgColor rgb="FF6C84B5"/>
        <bgColor rgb="FF6C84B5"/>
      </patternFill>
    </fill>
    <fill>
      <patternFill patternType="solid">
        <fgColor rgb="FF06E267"/>
        <bgColor rgb="FF06E267"/>
      </patternFill>
    </fill>
    <fill>
      <patternFill patternType="solid">
        <fgColor rgb="FF1B0763"/>
        <bgColor rgb="FF1B0763"/>
      </patternFill>
    </fill>
    <fill>
      <patternFill patternType="solid">
        <fgColor rgb="FF824059"/>
        <bgColor rgb="FF824059"/>
      </patternFill>
    </fill>
    <fill>
      <patternFill patternType="solid">
        <fgColor rgb="FFD0826C"/>
        <bgColor rgb="FFD0826C"/>
      </patternFill>
    </fill>
    <fill>
      <patternFill patternType="solid">
        <fgColor rgb="FF81E198"/>
        <bgColor rgb="FF81E198"/>
      </patternFill>
    </fill>
    <fill>
      <patternFill patternType="solid">
        <fgColor rgb="FF254E6B"/>
        <bgColor rgb="FF254E6B"/>
      </patternFill>
    </fill>
    <fill>
      <patternFill patternType="solid">
        <fgColor rgb="FFE0C38C"/>
        <bgColor rgb="FFE0C38C"/>
      </patternFill>
    </fill>
    <fill>
      <patternFill patternType="solid">
        <fgColor rgb="FF054F59"/>
        <bgColor rgb="FF054F59"/>
      </patternFill>
    </fill>
    <fill>
      <patternFill patternType="solid">
        <fgColor rgb="FF8844B2"/>
        <bgColor rgb="FF8844B2"/>
      </patternFill>
    </fill>
    <fill>
      <patternFill patternType="solid">
        <fgColor rgb="FFB4B451"/>
        <bgColor rgb="FFB4B451"/>
      </patternFill>
    </fill>
    <fill>
      <patternFill patternType="solid">
        <fgColor rgb="FF3C3EA0"/>
        <bgColor rgb="FF3C3EA0"/>
      </patternFill>
    </fill>
    <fill>
      <patternFill patternType="solid">
        <fgColor rgb="FF6E2F66"/>
        <bgColor rgb="FF6E2F66"/>
      </patternFill>
    </fill>
    <fill>
      <patternFill patternType="solid">
        <fgColor rgb="FF8E78A1"/>
        <bgColor rgb="FF8E78A1"/>
      </patternFill>
    </fill>
    <fill>
      <patternFill patternType="solid">
        <fgColor rgb="FF005CAF"/>
        <bgColor rgb="FF005CAF"/>
      </patternFill>
    </fill>
    <fill>
      <patternFill patternType="solid">
        <fgColor rgb="FFD7C447"/>
        <bgColor rgb="FFD7C447"/>
      </patternFill>
    </fill>
    <fill>
      <patternFill patternType="solid">
        <fgColor rgb="FFA63C45"/>
        <bgColor rgb="FFA63C45"/>
      </patternFill>
    </fill>
    <fill>
      <patternFill patternType="solid">
        <fgColor rgb="FF45B3B3"/>
        <bgColor rgb="FF45B3B3"/>
      </patternFill>
    </fill>
    <fill>
      <patternFill patternType="solid">
        <fgColor rgb="FFDE1096"/>
        <bgColor rgb="FFDE1096"/>
      </patternFill>
    </fill>
    <fill>
      <patternFill patternType="solid">
        <fgColor rgb="FFD37841"/>
        <bgColor rgb="FFD37841"/>
      </patternFill>
    </fill>
    <fill>
      <patternFill patternType="solid">
        <fgColor rgb="FF407A9B"/>
        <bgColor rgb="FF407A9B"/>
      </patternFill>
    </fill>
    <fill>
      <patternFill patternType="solid">
        <fgColor rgb="FF7A6553"/>
        <bgColor rgb="FF7A6553"/>
      </patternFill>
    </fill>
    <fill>
      <patternFill patternType="solid">
        <fgColor rgb="FFB1B46E"/>
        <bgColor rgb="FFB1B46E"/>
      </patternFill>
    </fill>
    <fill>
      <patternFill patternType="solid">
        <fgColor rgb="FF997F2B"/>
        <bgColor rgb="FF997F2B"/>
      </patternFill>
    </fill>
    <fill>
      <patternFill patternType="solid">
        <fgColor rgb="FF5A4B46"/>
        <bgColor rgb="FF5A4B46"/>
      </patternFill>
    </fill>
    <fill>
      <patternFill patternType="solid">
        <fgColor rgb="FF4749D9"/>
        <bgColor rgb="FF4749D9"/>
      </patternFill>
    </fill>
    <fill>
      <patternFill patternType="solid">
        <fgColor rgb="FF1A4718"/>
        <bgColor rgb="FF1A4718"/>
      </patternFill>
    </fill>
    <fill>
      <patternFill patternType="solid">
        <fgColor rgb="FF873D49"/>
        <bgColor rgb="FF873D49"/>
      </patternFill>
    </fill>
    <fill>
      <patternFill patternType="solid">
        <fgColor rgb="FF5A568F"/>
        <bgColor rgb="FF5A568F"/>
      </patternFill>
    </fill>
    <fill>
      <patternFill patternType="solid">
        <fgColor rgb="FFD04F4C"/>
        <bgColor rgb="FFD04F4C"/>
      </patternFill>
    </fill>
    <fill>
      <patternFill patternType="solid">
        <fgColor rgb="FFA710DE"/>
        <bgColor rgb="FFA710DE"/>
      </patternFill>
    </fill>
    <fill>
      <patternFill patternType="solid">
        <fgColor rgb="FF71A2E3"/>
        <bgColor rgb="FF71A2E3"/>
      </patternFill>
    </fill>
    <fill>
      <patternFill patternType="solid">
        <fgColor rgb="FFD9A62E"/>
        <bgColor rgb="FFD9A62E"/>
      </patternFill>
    </fill>
    <fill>
      <patternFill patternType="solid">
        <fgColor rgb="FF305A8A"/>
        <bgColor rgb="FF305A8A"/>
      </patternFill>
    </fill>
    <fill>
      <patternFill patternType="solid">
        <fgColor rgb="FF0601B1"/>
        <bgColor rgb="FF0601B1"/>
      </patternFill>
    </fill>
    <fill>
      <patternFill patternType="solid">
        <fgColor rgb="FFA5A944"/>
        <bgColor rgb="FFA5A944"/>
      </patternFill>
    </fill>
    <fill>
      <patternFill patternType="solid">
        <fgColor rgb="FFA8D8B9"/>
        <bgColor rgb="FFA8D8B9"/>
      </patternFill>
    </fill>
    <fill>
      <patternFill patternType="solid">
        <fgColor rgb="FF1D708A"/>
        <bgColor rgb="FF1D708A"/>
      </patternFill>
    </fill>
    <fill>
      <patternFill patternType="solid">
        <fgColor rgb="FF685773"/>
        <bgColor rgb="FF685773"/>
      </patternFill>
    </fill>
    <fill>
      <patternFill patternType="solid">
        <fgColor rgb="FFCFB182"/>
        <bgColor rgb="FFCFB182"/>
      </patternFill>
    </fill>
    <fill>
      <patternFill patternType="solid">
        <fgColor rgb="FF69A65B"/>
        <bgColor rgb="FF69A65B"/>
      </patternFill>
    </fill>
    <fill>
      <patternFill patternType="solid">
        <fgColor rgb="FF4F1C38"/>
        <bgColor rgb="FF4F1C38"/>
      </patternFill>
    </fill>
    <fill>
      <patternFill patternType="solid">
        <fgColor rgb="FF381252"/>
        <bgColor rgb="FF381252"/>
      </patternFill>
    </fill>
    <fill>
      <patternFill patternType="solid">
        <fgColor rgb="FF05AB5F"/>
        <bgColor rgb="FF05AB5F"/>
      </patternFill>
    </fill>
    <fill>
      <patternFill patternType="solid">
        <fgColor rgb="FFC42A7E"/>
        <bgColor rgb="FFC42A7E"/>
      </patternFill>
    </fill>
    <fill>
      <patternFill patternType="solid">
        <fgColor rgb="FF2E1A59"/>
        <bgColor rgb="FF2E1A59"/>
      </patternFill>
    </fill>
    <fill>
      <patternFill patternType="solid">
        <fgColor rgb="FFBFDD00"/>
        <bgColor rgb="FFBFDD00"/>
      </patternFill>
    </fill>
    <fill>
      <patternFill patternType="solid">
        <fgColor rgb="FF066C1D"/>
        <bgColor rgb="FF066C1D"/>
      </patternFill>
    </fill>
    <fill>
      <patternFill patternType="solid">
        <fgColor rgb="FFC57474"/>
        <bgColor rgb="FFC57474"/>
      </patternFill>
    </fill>
    <fill>
      <patternFill patternType="solid">
        <fgColor rgb="FF0CE3BE"/>
        <bgColor rgb="FF0CE3BE"/>
      </patternFill>
    </fill>
    <fill>
      <patternFill patternType="solid">
        <fgColor rgb="FF1503E3"/>
        <bgColor rgb="FF1503E3"/>
      </patternFill>
    </fill>
    <fill>
      <patternFill patternType="solid">
        <fgColor rgb="FF170F2B"/>
        <bgColor rgb="FF170F2B"/>
      </patternFill>
    </fill>
    <fill>
      <patternFill patternType="solid">
        <fgColor rgb="FF9D3BC4"/>
        <bgColor rgb="FF9D3BC4"/>
      </patternFill>
    </fill>
    <fill>
      <patternFill patternType="solid">
        <fgColor rgb="FF6EC401"/>
        <bgColor rgb="FF6EC401"/>
      </patternFill>
    </fill>
    <fill>
      <patternFill patternType="solid">
        <fgColor rgb="FFBFB18A"/>
        <bgColor rgb="FFBFB18A"/>
      </patternFill>
    </fill>
    <fill>
      <patternFill patternType="solid">
        <fgColor rgb="FF453924"/>
        <bgColor rgb="FF453924"/>
      </patternFill>
    </fill>
    <fill>
      <patternFill patternType="solid">
        <fgColor rgb="FFA95DA3"/>
        <bgColor rgb="FFA95DA3"/>
      </patternFill>
    </fill>
    <fill>
      <patternFill patternType="solid">
        <fgColor rgb="FF00A3AF"/>
        <bgColor rgb="FF00A3AF"/>
      </patternFill>
    </fill>
    <fill>
      <patternFill patternType="solid">
        <fgColor rgb="FF6E0303"/>
        <bgColor rgb="FF6E0303"/>
      </patternFill>
    </fill>
    <fill>
      <patternFill patternType="solid">
        <fgColor rgb="FF851763"/>
        <bgColor rgb="FF851763"/>
      </patternFill>
    </fill>
    <fill>
      <patternFill patternType="solid">
        <fgColor rgb="FF7F6107"/>
        <bgColor rgb="FF7F6107"/>
      </patternFill>
    </fill>
    <fill>
      <patternFill patternType="solid">
        <fgColor rgb="FF26118F"/>
        <bgColor rgb="FF26118F"/>
      </patternFill>
    </fill>
    <fill>
      <patternFill patternType="solid">
        <fgColor rgb="FFBFE687"/>
        <bgColor rgb="FFBFE687"/>
      </patternFill>
    </fill>
    <fill>
      <patternFill patternType="solid">
        <fgColor rgb="FF9D0B8D"/>
        <bgColor rgb="FF9D0B8D"/>
      </patternFill>
    </fill>
    <fill>
      <patternFill patternType="solid">
        <fgColor rgb="FF5D7D09"/>
        <bgColor rgb="FF5D7D09"/>
      </patternFill>
    </fill>
    <fill>
      <patternFill patternType="solid">
        <fgColor rgb="FFE36703"/>
        <bgColor rgb="FFE36703"/>
      </patternFill>
    </fill>
    <fill>
      <patternFill patternType="solid">
        <fgColor rgb="FFCD83D4"/>
        <bgColor rgb="FFCD83D4"/>
      </patternFill>
    </fill>
    <fill>
      <patternFill patternType="solid">
        <fgColor rgb="FF6A0B80"/>
        <bgColor rgb="FF6A0B80"/>
      </patternFill>
    </fill>
    <fill>
      <patternFill patternType="solid">
        <fgColor rgb="FFF89498"/>
        <bgColor rgb="FFF89498"/>
      </patternFill>
    </fill>
    <fill>
      <patternFill patternType="solid">
        <fgColor rgb="FFFF9900"/>
        <bgColor rgb="FFFF9900"/>
      </patternFill>
    </fill>
  </fills>
  <borders count="7">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left style="medium">
        <color rgb="FF000000"/>
      </left>
      <right style="thin">
        <color rgb="FF000000"/>
      </right>
      <top style="thin">
        <color rgb="FF000000"/>
      </top>
      <bottom style="thin">
        <color rgb="FF000000"/>
      </bottom>
    </border>
    <border>
      <left style="medium">
        <color rgb="FF000000"/>
      </left>
      <top style="thin">
        <color rgb="FF000000"/>
      </top>
      <bottom style="thin">
        <color rgb="FF000000"/>
      </bottom>
    </border>
    <border>
      <left style="thin">
        <color rgb="FF000000"/>
      </left>
      <right style="thin">
        <color rgb="FF000000"/>
      </right>
      <top style="thin">
        <color rgb="FF000000"/>
      </top>
    </border>
    <border>
      <left style="thin">
        <color rgb="FF000000"/>
      </left>
      <top style="thin">
        <color rgb="FF000000"/>
      </top>
    </border>
  </borders>
  <cellStyleXfs count="1">
    <xf borderId="0" fillId="0" fontId="0" numFmtId="0" applyAlignment="1" applyFont="1"/>
  </cellStyleXfs>
  <cellXfs count="128">
    <xf borderId="0" fillId="0" fontId="0" numFmtId="0" xfId="0" applyAlignment="1" applyFont="1">
      <alignment readingOrder="0" shrinkToFit="0" vertical="bottom" wrapText="0"/>
    </xf>
    <xf borderId="1" fillId="2" fontId="1" numFmtId="0" xfId="0" applyAlignment="1" applyBorder="1" applyFill="1" applyFont="1">
      <alignment horizontal="left" shrinkToFit="0" vertical="center" wrapText="1"/>
    </xf>
    <xf borderId="1" fillId="2" fontId="2" numFmtId="0" xfId="0" applyAlignment="1" applyBorder="1" applyFill="1" applyFont="1">
      <alignment horizontal="center" shrinkToFit="0" vertical="center" wrapText="1"/>
    </xf>
    <xf borderId="2" fillId="2" fontId="1" numFmtId="0" xfId="0" applyAlignment="1" applyBorder="1" applyFill="1" applyFont="1">
      <alignment horizontal="left" shrinkToFit="0" vertical="center" wrapText="1"/>
    </xf>
    <xf borderId="1" fillId="2" fontId="2" numFmtId="0" xfId="0" applyAlignment="1" applyBorder="1" applyFill="1" applyFont="1">
      <alignment horizontal="center" readingOrder="0" shrinkToFit="0" vertical="center" wrapText="1"/>
    </xf>
    <xf borderId="3" fillId="2" fontId="1" numFmtId="0" xfId="0" applyAlignment="1" applyBorder="1" applyFill="1" applyFont="1">
      <alignment horizontal="left" shrinkToFit="0" vertical="center" wrapText="1"/>
    </xf>
    <xf borderId="1" fillId="0" fontId="3" numFmtId="0" xfId="0" applyAlignment="1" applyBorder="1" applyFont="1">
      <alignment readingOrder="0"/>
    </xf>
    <xf borderId="4" fillId="2" fontId="1" numFmtId="0" xfId="0" applyAlignment="1" applyBorder="1" applyFill="1" applyFont="1">
      <alignment horizontal="left" shrinkToFit="0" vertical="center" wrapText="1"/>
    </xf>
    <xf borderId="1" fillId="3" fontId="4" numFmtId="0" xfId="0" applyBorder="1" applyFill="1" applyFont="1"/>
    <xf borderId="2" fillId="2" fontId="1" numFmtId="49" xfId="0" applyAlignment="1" applyBorder="1" applyFill="1" applyFont="1" applyNumberFormat="1">
      <alignment horizontal="left" shrinkToFit="0" vertical="center" wrapText="1"/>
    </xf>
    <xf borderId="3" fillId="2" fontId="1" numFmtId="0" xfId="0" applyAlignment="1" applyBorder="1" applyFill="1" applyFont="1">
      <alignment horizontal="left" readingOrder="0" shrinkToFit="0" vertical="center" wrapText="1"/>
    </xf>
    <xf borderId="1" fillId="0" fontId="3" numFmtId="0" xfId="0" applyBorder="1" applyFont="1"/>
    <xf borderId="0" fillId="0" fontId="5" numFmtId="0" xfId="0" applyAlignment="1" applyFont="1">
      <alignment horizontal="center"/>
    </xf>
    <xf borderId="1" fillId="4" fontId="4" numFmtId="0" xfId="0" applyBorder="1" applyFill="1" applyFont="1"/>
    <xf borderId="1" fillId="2" fontId="1" numFmtId="0" xfId="0" applyAlignment="1" applyBorder="1" applyFill="1" applyFont="1">
      <alignment horizontal="left" readingOrder="0" shrinkToFit="0" vertical="center" wrapText="1"/>
    </xf>
    <xf borderId="1" fillId="5" fontId="4" numFmtId="0" xfId="0" applyBorder="1" applyFill="1" applyFont="1"/>
    <xf borderId="1" fillId="0" fontId="6" numFmtId="0" xfId="0" applyBorder="1" applyFont="1"/>
    <xf borderId="1" fillId="6" fontId="4" numFmtId="0" xfId="0" applyBorder="1" applyFill="1" applyFont="1"/>
    <xf borderId="1" fillId="7" fontId="4" numFmtId="0" xfId="0" applyBorder="1" applyFill="1" applyFont="1"/>
    <xf borderId="1" fillId="8" fontId="4" numFmtId="0" xfId="0" applyBorder="1" applyFill="1" applyFont="1"/>
    <xf borderId="1" fillId="9" fontId="4" numFmtId="0" xfId="0" applyBorder="1" applyFill="1" applyFont="1"/>
    <xf borderId="1" fillId="10" fontId="4" numFmtId="0" xfId="0" applyBorder="1" applyFill="1" applyFont="1"/>
    <xf borderId="1" fillId="11" fontId="4" numFmtId="0" xfId="0" applyBorder="1" applyFill="1" applyFont="1"/>
    <xf borderId="2" fillId="0" fontId="3" numFmtId="0" xfId="0" applyBorder="1" applyFont="1"/>
    <xf borderId="1" fillId="12" fontId="4" numFmtId="0" xfId="0" applyBorder="1" applyFill="1" applyFont="1"/>
    <xf borderId="3" fillId="0" fontId="3" numFmtId="0" xfId="0" applyBorder="1" applyFont="1"/>
    <xf borderId="1" fillId="13" fontId="4" numFmtId="0" xfId="0" applyBorder="1" applyFill="1" applyFont="1"/>
    <xf borderId="1" fillId="15" fontId="4" numFmtId="0" xfId="0" applyBorder="1" applyFill="1" applyFont="1"/>
    <xf borderId="2" fillId="14" fontId="4" numFmtId="0" xfId="0" applyBorder="1" applyFill="1" applyFont="1"/>
    <xf borderId="4" fillId="0" fontId="3" numFmtId="0" xfId="0" applyBorder="1" applyFont="1"/>
    <xf borderId="1" fillId="16" fontId="4" numFmtId="0" xfId="0" applyBorder="1" applyFill="1" applyFont="1"/>
    <xf borderId="3" fillId="0" fontId="3" numFmtId="0" xfId="0" applyAlignment="1" applyBorder="1" applyFont="1">
      <alignment readingOrder="0"/>
    </xf>
    <xf borderId="1" fillId="17" fontId="4" numFmtId="0" xfId="0" applyBorder="1" applyFill="1" applyFont="1"/>
    <xf borderId="1" fillId="18" fontId="4" numFmtId="0" xfId="0" applyBorder="1" applyFill="1" applyFont="1"/>
    <xf borderId="1" fillId="19" fontId="4" numFmtId="0" xfId="0" applyBorder="1" applyFill="1" applyFont="1"/>
    <xf borderId="1" fillId="20" fontId="4" numFmtId="0" xfId="0" applyBorder="1" applyFill="1" applyFont="1"/>
    <xf borderId="1" fillId="14" fontId="4" numFmtId="0" xfId="0" applyBorder="1" applyFill="1" applyFont="1"/>
    <xf borderId="1" fillId="21" fontId="4" numFmtId="0" xfId="0" applyBorder="1" applyFill="1" applyFont="1"/>
    <xf borderId="1" fillId="22" fontId="4" numFmtId="0" xfId="0" applyBorder="1" applyFill="1" applyFont="1"/>
    <xf borderId="1" fillId="23" fontId="4" numFmtId="0" xfId="0" applyBorder="1" applyFill="1" applyFont="1"/>
    <xf borderId="1" fillId="24" fontId="4" numFmtId="0" xfId="0" applyBorder="1" applyFill="1" applyFont="1"/>
    <xf borderId="4" fillId="14" fontId="4" numFmtId="0" xfId="0" applyBorder="1" applyFill="1" applyFont="1"/>
    <xf borderId="1" fillId="25" fontId="4" numFmtId="0" xfId="0" applyBorder="1" applyFill="1" applyFont="1"/>
    <xf borderId="2" fillId="0" fontId="3" numFmtId="0" xfId="0" applyAlignment="1" applyBorder="1" applyFont="1">
      <alignment readingOrder="0"/>
    </xf>
    <xf borderId="1" fillId="26" fontId="4" numFmtId="0" xfId="0" applyBorder="1" applyFill="1" applyFont="1"/>
    <xf borderId="1" fillId="27" fontId="4" numFmtId="0" xfId="0" applyBorder="1" applyFill="1" applyFont="1"/>
    <xf borderId="1" fillId="28" fontId="4" numFmtId="0" xfId="0" applyBorder="1" applyFill="1" applyFont="1"/>
    <xf borderId="1" fillId="29" fontId="4" numFmtId="0" xfId="0" applyBorder="1" applyFill="1" applyFont="1"/>
    <xf borderId="1" fillId="30" fontId="4" numFmtId="0" xfId="0" applyBorder="1" applyFill="1" applyFont="1"/>
    <xf borderId="2" fillId="0" fontId="3" numFmtId="49" xfId="0" applyBorder="1" applyFont="1" applyNumberFormat="1"/>
    <xf borderId="1" fillId="31" fontId="4" numFmtId="0" xfId="0" applyBorder="1" applyFill="1" applyFont="1"/>
    <xf borderId="1" fillId="32" fontId="4" numFmtId="0" xfId="0" applyBorder="1" applyFill="1" applyFont="1"/>
    <xf borderId="1" fillId="33" fontId="4" numFmtId="0" xfId="0" applyBorder="1" applyFill="1" applyFont="1"/>
    <xf borderId="1" fillId="34" fontId="4" numFmtId="0" xfId="0" applyBorder="1" applyFill="1" applyFont="1"/>
    <xf borderId="1" fillId="35" fontId="4" numFmtId="0" xfId="0" applyBorder="1" applyFill="1" applyFont="1"/>
    <xf borderId="1" fillId="36" fontId="4" numFmtId="0" xfId="0" applyBorder="1" applyFill="1" applyFont="1"/>
    <xf borderId="1" fillId="37" fontId="4" numFmtId="0" xfId="0" applyBorder="1" applyFill="1" applyFont="1"/>
    <xf borderId="1" fillId="38" fontId="4" numFmtId="0" xfId="0" applyBorder="1" applyFill="1" applyFont="1"/>
    <xf borderId="1" fillId="39" fontId="4" numFmtId="0" xfId="0" applyBorder="1" applyFill="1" applyFont="1"/>
    <xf borderId="1" fillId="40" fontId="4" numFmtId="0" xfId="0" applyBorder="1" applyFill="1" applyFont="1"/>
    <xf borderId="1" fillId="41" fontId="4" numFmtId="0" xfId="0" applyBorder="1" applyFill="1" applyFont="1"/>
    <xf borderId="1" fillId="42" fontId="4" numFmtId="0" xfId="0" applyBorder="1" applyFill="1" applyFont="1"/>
    <xf borderId="1" fillId="43" fontId="4" numFmtId="0" xfId="0" applyBorder="1" applyFill="1" applyFont="1"/>
    <xf borderId="1" fillId="44" fontId="4" numFmtId="0" xfId="0" applyBorder="1" applyFill="1" applyFont="1"/>
    <xf borderId="1" fillId="45" fontId="4" numFmtId="0" xfId="0" applyBorder="1" applyFill="1" applyFont="1"/>
    <xf borderId="1" fillId="46" fontId="4" numFmtId="0" xfId="0" applyBorder="1" applyFill="1" applyFont="1"/>
    <xf borderId="1" fillId="47" fontId="4" numFmtId="0" xfId="0" applyBorder="1" applyFill="1" applyFont="1"/>
    <xf borderId="1" fillId="48" fontId="4" numFmtId="0" xfId="0" applyBorder="1" applyFill="1" applyFont="1"/>
    <xf borderId="1" fillId="49" fontId="4" numFmtId="0" xfId="0" applyBorder="1" applyFill="1" applyFont="1"/>
    <xf borderId="1" fillId="50" fontId="4" numFmtId="0" xfId="0" applyBorder="1" applyFill="1" applyFont="1"/>
    <xf borderId="1" fillId="51" fontId="4" numFmtId="0" xfId="0" applyBorder="1" applyFill="1" applyFont="1"/>
    <xf borderId="1" fillId="52" fontId="4" numFmtId="0" xfId="0" applyBorder="1" applyFill="1" applyFont="1"/>
    <xf borderId="1" fillId="53" fontId="4" numFmtId="0" xfId="0" applyBorder="1" applyFill="1" applyFont="1"/>
    <xf borderId="1" fillId="54" fontId="4" numFmtId="0" xfId="0" applyBorder="1" applyFill="1" applyFont="1"/>
    <xf borderId="1" fillId="55" fontId="4" numFmtId="0" xfId="0" applyBorder="1" applyFill="1" applyFont="1"/>
    <xf borderId="1" fillId="56" fontId="4" numFmtId="0" xfId="0" applyBorder="1" applyFill="1" applyFont="1"/>
    <xf borderId="1" fillId="57" fontId="4" numFmtId="0" xfId="0" applyBorder="1" applyFill="1" applyFont="1"/>
    <xf borderId="1" fillId="58" fontId="4" numFmtId="0" xfId="0" applyBorder="1" applyFill="1" applyFont="1"/>
    <xf borderId="1" fillId="59" fontId="4" numFmtId="0" xfId="0" applyBorder="1" applyFill="1" applyFont="1"/>
    <xf borderId="1" fillId="60" fontId="4" numFmtId="0" xfId="0" applyBorder="1" applyFill="1" applyFont="1"/>
    <xf borderId="1" fillId="61" fontId="4" numFmtId="0" xfId="0" applyBorder="1" applyFill="1" applyFont="1"/>
    <xf borderId="1" fillId="62" fontId="4" numFmtId="0" xfId="0" applyBorder="1" applyFill="1" applyFont="1"/>
    <xf borderId="1" fillId="63" fontId="4" numFmtId="0" xfId="0" applyBorder="1" applyFill="1" applyFont="1"/>
    <xf borderId="1" fillId="64" fontId="4" numFmtId="0" xfId="0" applyBorder="1" applyFill="1" applyFont="1"/>
    <xf borderId="1" fillId="65" fontId="4" numFmtId="0" xfId="0" applyBorder="1" applyFill="1" applyFont="1"/>
    <xf borderId="1" fillId="66" fontId="4" numFmtId="0" xfId="0" applyBorder="1" applyFill="1" applyFont="1"/>
    <xf borderId="1" fillId="67" fontId="4" numFmtId="0" xfId="0" applyBorder="1" applyFill="1" applyFont="1"/>
    <xf borderId="1" fillId="68" fontId="4" numFmtId="0" xfId="0" applyBorder="1" applyFill="1" applyFont="1"/>
    <xf borderId="1" fillId="69" fontId="4" numFmtId="0" xfId="0" applyBorder="1" applyFill="1" applyFont="1"/>
    <xf borderId="1" fillId="70" fontId="4" numFmtId="0" xfId="0" applyBorder="1" applyFill="1" applyFont="1"/>
    <xf borderId="2" fillId="0" fontId="3" numFmtId="49" xfId="0" applyAlignment="1" applyBorder="1" applyFont="1" applyNumberFormat="1">
      <alignment readingOrder="0"/>
    </xf>
    <xf borderId="1" fillId="71" fontId="4" numFmtId="0" xfId="0" applyBorder="1" applyFill="1" applyFont="1"/>
    <xf borderId="1" fillId="72" fontId="4" numFmtId="0" xfId="0" applyBorder="1" applyFill="1" applyFont="1"/>
    <xf borderId="1" fillId="73" fontId="4" numFmtId="0" xfId="0" applyBorder="1" applyFill="1" applyFont="1"/>
    <xf borderId="1" fillId="74" fontId="4" numFmtId="0" xfId="0" applyBorder="1" applyFill="1" applyFont="1"/>
    <xf borderId="1" fillId="75" fontId="4" numFmtId="0" xfId="0" applyBorder="1" applyFill="1" applyFont="1"/>
    <xf borderId="1" fillId="76" fontId="4" numFmtId="0" xfId="0" applyBorder="1" applyFill="1" applyFont="1"/>
    <xf borderId="1" fillId="77" fontId="4" numFmtId="0" xfId="0" applyBorder="1" applyFill="1" applyFont="1"/>
    <xf borderId="1" fillId="78" fontId="4" numFmtId="0" xfId="0" applyBorder="1" applyFill="1" applyFont="1"/>
    <xf borderId="1" fillId="79" fontId="4" numFmtId="0" xfId="0" applyBorder="1" applyFill="1" applyFont="1"/>
    <xf borderId="1" fillId="80" fontId="4" numFmtId="0" xfId="0" applyBorder="1" applyFill="1" applyFont="1"/>
    <xf borderId="1" fillId="81" fontId="4" numFmtId="0" xfId="0" applyBorder="1" applyFill="1" applyFont="1"/>
    <xf borderId="1" fillId="82" fontId="4" numFmtId="0" xfId="0" applyBorder="1" applyFill="1" applyFont="1"/>
    <xf borderId="1" fillId="83" fontId="4" numFmtId="0" xfId="0" applyBorder="1" applyFill="1" applyFont="1"/>
    <xf borderId="1" fillId="84" fontId="4" numFmtId="0" xfId="0" applyBorder="1" applyFill="1" applyFont="1"/>
    <xf borderId="1" fillId="85" fontId="4" numFmtId="0" xfId="0" applyBorder="1" applyFill="1" applyFont="1"/>
    <xf borderId="1" fillId="86" fontId="4" numFmtId="0" xfId="0" applyBorder="1" applyFill="1" applyFont="1"/>
    <xf borderId="1" fillId="87" fontId="4" numFmtId="0" xfId="0" applyBorder="1" applyFill="1" applyFont="1"/>
    <xf borderId="1" fillId="88" fontId="4" numFmtId="0" xfId="0" applyBorder="1" applyFill="1" applyFont="1"/>
    <xf borderId="1" fillId="89" fontId="4" numFmtId="0" xfId="0" applyBorder="1" applyFill="1" applyFont="1"/>
    <xf borderId="1" fillId="90" fontId="4" numFmtId="0" xfId="0" applyBorder="1" applyFill="1" applyFont="1"/>
    <xf borderId="1" fillId="91" fontId="4" numFmtId="0" xfId="0" applyBorder="1" applyFill="1" applyFont="1"/>
    <xf borderId="1" fillId="92" fontId="4" numFmtId="0" xfId="0" applyBorder="1" applyFill="1" applyFont="1"/>
    <xf borderId="1" fillId="93" fontId="4" numFmtId="0" xfId="0" applyBorder="1" applyFill="1" applyFont="1"/>
    <xf borderId="1" fillId="94" fontId="4" numFmtId="0" xfId="0" applyBorder="1" applyFill="1" applyFont="1"/>
    <xf borderId="1" fillId="95" fontId="4" numFmtId="0" xfId="0" applyBorder="1" applyFill="1" applyFont="1"/>
    <xf borderId="0" fillId="0" fontId="6" numFmtId="0" xfId="0" applyFont="1"/>
    <xf borderId="0" fillId="2" fontId="2" numFmtId="0" xfId="0" applyAlignment="1" applyFill="1" applyFont="1">
      <alignment shrinkToFit="0" wrapText="1"/>
    </xf>
    <xf borderId="0" fillId="0" fontId="4" numFmtId="0" xfId="0" applyAlignment="1" applyFont="1">
      <alignment shrinkToFit="0" wrapText="1"/>
    </xf>
    <xf borderId="5" fillId="0" fontId="3" numFmtId="0" xfId="0" applyBorder="1" applyFont="1"/>
    <xf borderId="5" fillId="14" fontId="4" numFmtId="0" xfId="0" applyBorder="1" applyFill="1" applyFont="1"/>
    <xf borderId="6" fillId="0" fontId="3" numFmtId="49" xfId="0" applyAlignment="1" applyBorder="1" applyFont="1" applyNumberFormat="1">
      <alignment readingOrder="0"/>
    </xf>
    <xf borderId="6" fillId="0" fontId="3" numFmtId="49" xfId="0" applyBorder="1" applyFont="1" applyNumberFormat="1"/>
    <xf borderId="0" fillId="0" fontId="3" numFmtId="49" xfId="0" applyFont="1" applyNumberFormat="1"/>
    <xf borderId="4" fillId="0" fontId="3" numFmtId="0" xfId="0" applyAlignment="1" applyBorder="1" applyFont="1">
      <alignment readingOrder="0"/>
    </xf>
    <xf borderId="1" fillId="0" fontId="6" numFmtId="0" xfId="0" applyAlignment="1" applyBorder="1" applyFont="1">
      <alignment readingOrder="0"/>
    </xf>
    <xf borderId="2" fillId="14" fontId="4" numFmtId="0" xfId="0" applyAlignment="1" applyBorder="1" applyFill="1" applyFont="1">
      <alignment readingOrder="0"/>
    </xf>
    <xf borderId="1" fillId="96" fontId="3" numFmtId="0" xfId="0" applyBorder="1" applyFill="1" applyFont="1"/>
  </cellXfs>
  <cellStyles count="1">
    <cellStyle xfId="0" name="Normal" builtinId="0"/>
  </cellStyles>
  <dxfs count="1">
    <dxf>
      <font/>
      <fill>
        <patternFill patternType="solid">
          <fgColor rgb="FFFCE5CD"/>
          <bgColor rgb="FFFCE5CD"/>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schemas.openxmlformats.org/officeDocument/2006/relationships/worksheet" Target="worksheets/sheet8.xml"/><Relationship Id="rId10" Type="http://schemas.openxmlformats.org/officeDocument/2006/relationships/worksheet" Target="worksheets/sheet7.xml"/><Relationship Id="rId12" Type="http://customschemas.google.com/relationships/workbookmetadata" Target="metadata"/><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10.13"/>
    <col customWidth="1" min="2" max="2" width="6.38"/>
    <col customWidth="1" min="8" max="8" width="6.38"/>
    <col customWidth="1" min="10" max="24" width="6.38"/>
    <col customWidth="1" min="25" max="30" width="7.63"/>
    <col customWidth="1" min="31" max="31" width="14.0"/>
    <col customWidth="1" min="32" max="34" width="6.38"/>
    <col customWidth="1" min="35" max="35" width="7.63"/>
    <col customWidth="1" min="36" max="36" width="36.0"/>
    <col customWidth="1" min="37" max="43" width="7.63"/>
  </cols>
  <sheetData>
    <row r="1">
      <c r="A1" s="1" t="s">
        <v>0</v>
      </c>
      <c r="B1" s="3" t="s">
        <v>1</v>
      </c>
      <c r="C1" s="5" t="s">
        <v>2</v>
      </c>
      <c r="D1" s="1" t="s">
        <v>3</v>
      </c>
      <c r="E1" s="3" t="s">
        <v>12</v>
      </c>
      <c r="F1" s="7" t="s">
        <v>17</v>
      </c>
      <c r="G1" s="10" t="s">
        <v>25</v>
      </c>
      <c r="H1" s="1" t="s">
        <v>30</v>
      </c>
      <c r="I1" s="14" t="s">
        <v>36</v>
      </c>
      <c r="J1" s="3" t="s">
        <v>37</v>
      </c>
      <c r="K1" s="7" t="s">
        <v>40</v>
      </c>
      <c r="L1" s="5" t="s">
        <v>43</v>
      </c>
      <c r="M1" s="1" t="s">
        <v>44</v>
      </c>
      <c r="N1" s="1" t="s">
        <v>46</v>
      </c>
      <c r="O1" s="1" t="s">
        <v>48</v>
      </c>
      <c r="P1" s="1" t="s">
        <v>51</v>
      </c>
      <c r="Q1" s="3" t="s">
        <v>52</v>
      </c>
      <c r="R1" s="5" t="s">
        <v>53</v>
      </c>
      <c r="S1" s="1" t="s">
        <v>54</v>
      </c>
      <c r="T1" s="1" t="s">
        <v>55</v>
      </c>
      <c r="U1" s="3" t="s">
        <v>57</v>
      </c>
      <c r="V1" s="5" t="s">
        <v>60</v>
      </c>
      <c r="W1" s="1" t="s">
        <v>61</v>
      </c>
      <c r="X1" s="3" t="s">
        <v>62</v>
      </c>
      <c r="Y1" s="7" t="s">
        <v>63</v>
      </c>
      <c r="Z1" s="5" t="s">
        <v>66</v>
      </c>
      <c r="AA1" s="1" t="s">
        <v>68</v>
      </c>
      <c r="AB1" s="1" t="s">
        <v>69</v>
      </c>
      <c r="AC1" s="1" t="s">
        <v>70</v>
      </c>
      <c r="AD1" s="3" t="s">
        <v>71</v>
      </c>
      <c r="AE1" s="7" t="s">
        <v>73</v>
      </c>
      <c r="AF1" s="5" t="s">
        <v>6</v>
      </c>
      <c r="AG1" s="1" t="s">
        <v>9</v>
      </c>
      <c r="AH1" s="1" t="s">
        <v>13</v>
      </c>
      <c r="AI1" s="3" t="s">
        <v>77</v>
      </c>
      <c r="AJ1" s="7" t="s">
        <v>10</v>
      </c>
      <c r="AK1" s="5" t="s">
        <v>24</v>
      </c>
      <c r="AL1" s="1" t="s">
        <v>80</v>
      </c>
      <c r="AM1" s="3" t="s">
        <v>27</v>
      </c>
      <c r="AN1" s="5" t="s">
        <v>82</v>
      </c>
      <c r="AO1" s="3" t="s">
        <v>83</v>
      </c>
      <c r="AP1" s="5" t="s">
        <v>33</v>
      </c>
      <c r="AQ1" s="1" t="s">
        <v>85</v>
      </c>
    </row>
    <row r="2">
      <c r="A2" s="11">
        <v>2000001.0</v>
      </c>
      <c r="B2" s="23">
        <v>1.0</v>
      </c>
      <c r="C2" s="25" t="s">
        <v>92</v>
      </c>
      <c r="D2" s="16" t="s">
        <v>96</v>
      </c>
      <c r="E2" s="28" t="s">
        <v>100</v>
      </c>
      <c r="F2" s="29"/>
      <c r="G2" s="31" t="s">
        <v>102</v>
      </c>
      <c r="H2" s="36">
        <f t="shared" ref="H2:H4043" si="1">IF(G2="","",LENB(G2)/2)</f>
        <v>69</v>
      </c>
      <c r="I2" s="11"/>
      <c r="J2" s="28">
        <f t="shared" ref="J2:J4043" si="2">IF(I2="",0,LENB(I2)/2)</f>
        <v>0</v>
      </c>
      <c r="K2" s="41">
        <f t="shared" ref="K2:K4043" si="3">SUM(L2:P2)</f>
        <v>212</v>
      </c>
      <c r="L2" s="25">
        <v>44.0</v>
      </c>
      <c r="M2" s="11">
        <v>68.0</v>
      </c>
      <c r="N2" s="11">
        <v>13.0</v>
      </c>
      <c r="O2" s="11">
        <v>39.0</v>
      </c>
      <c r="P2" s="11">
        <v>48.0</v>
      </c>
      <c r="Q2" s="43">
        <v>51.0</v>
      </c>
      <c r="R2" s="25"/>
      <c r="S2" s="11"/>
      <c r="T2" s="11"/>
      <c r="U2" s="23"/>
      <c r="V2" s="25" t="s">
        <v>136</v>
      </c>
      <c r="W2" s="11"/>
      <c r="X2" s="23"/>
      <c r="Y2" s="29"/>
      <c r="Z2" s="25">
        <v>18.0</v>
      </c>
      <c r="AA2" s="11">
        <v>5.0</v>
      </c>
      <c r="AB2" s="11">
        <v>52.0</v>
      </c>
      <c r="AC2" s="11">
        <v>27.0</v>
      </c>
      <c r="AD2" s="23">
        <v>25.0</v>
      </c>
      <c r="AE2" s="29" t="s">
        <v>141</v>
      </c>
      <c r="AF2" s="25">
        <v>1549.0</v>
      </c>
      <c r="AG2" s="11">
        <v>1561.0</v>
      </c>
      <c r="AH2" s="11">
        <v>1626.0</v>
      </c>
      <c r="AI2" s="23"/>
      <c r="AJ2" s="29" t="s">
        <v>143</v>
      </c>
      <c r="AK2" s="25"/>
      <c r="AL2" s="11"/>
      <c r="AM2" s="23"/>
      <c r="AN2" s="25"/>
      <c r="AO2" s="23"/>
      <c r="AP2" s="25"/>
      <c r="AQ2" s="11"/>
    </row>
    <row r="3">
      <c r="A3" s="11">
        <v>2000002.0</v>
      </c>
      <c r="B3" s="23">
        <v>2.0</v>
      </c>
      <c r="C3" s="25" t="s">
        <v>148</v>
      </c>
      <c r="D3" s="16" t="s">
        <v>149</v>
      </c>
      <c r="E3" s="28" t="s">
        <v>150</v>
      </c>
      <c r="F3" s="29"/>
      <c r="G3" s="31" t="s">
        <v>152</v>
      </c>
      <c r="H3" s="36">
        <f t="shared" si="1"/>
        <v>80</v>
      </c>
      <c r="I3" s="11"/>
      <c r="J3" s="28">
        <f t="shared" si="2"/>
        <v>0</v>
      </c>
      <c r="K3" s="41">
        <f t="shared" si="3"/>
        <v>220</v>
      </c>
      <c r="L3" s="25">
        <v>28.0</v>
      </c>
      <c r="M3" s="11">
        <v>85.0</v>
      </c>
      <c r="N3" s="11">
        <v>24.0</v>
      </c>
      <c r="O3" s="11">
        <v>31.0</v>
      </c>
      <c r="P3" s="11">
        <v>52.0</v>
      </c>
      <c r="Q3" s="43">
        <v>68.0</v>
      </c>
      <c r="R3" s="25"/>
      <c r="S3" s="11"/>
      <c r="T3" s="11"/>
      <c r="U3" s="23"/>
      <c r="V3" s="25" t="s">
        <v>161</v>
      </c>
      <c r="W3" s="11"/>
      <c r="X3" s="23"/>
      <c r="Y3" s="29"/>
      <c r="Z3" s="25">
        <v>50.0</v>
      </c>
      <c r="AA3" s="11">
        <v>50.0</v>
      </c>
      <c r="AB3" s="11">
        <v>35.0</v>
      </c>
      <c r="AC3" s="11">
        <v>67.0</v>
      </c>
      <c r="AD3" s="23">
        <v>25.0</v>
      </c>
      <c r="AE3" s="29" t="s">
        <v>166</v>
      </c>
      <c r="AF3" s="25">
        <v>1584.0</v>
      </c>
      <c r="AG3" s="11">
        <v>1596.0</v>
      </c>
      <c r="AH3" s="11">
        <v>1645.0</v>
      </c>
      <c r="AI3" s="23"/>
      <c r="AJ3" s="29" t="s">
        <v>167</v>
      </c>
      <c r="AK3" s="25">
        <v>2000001.0</v>
      </c>
      <c r="AL3" s="11"/>
      <c r="AM3" s="23"/>
      <c r="AN3" s="25"/>
      <c r="AO3" s="23"/>
      <c r="AP3" s="25"/>
      <c r="AQ3" s="11"/>
    </row>
    <row r="4">
      <c r="A4" s="11">
        <v>2000003.0</v>
      </c>
      <c r="B4" s="23">
        <v>3.0</v>
      </c>
      <c r="C4" s="25" t="s">
        <v>171</v>
      </c>
      <c r="D4" s="16" t="s">
        <v>172</v>
      </c>
      <c r="E4" s="28" t="s">
        <v>173</v>
      </c>
      <c r="F4" s="29"/>
      <c r="G4" s="31" t="s">
        <v>175</v>
      </c>
      <c r="H4" s="36">
        <f t="shared" si="1"/>
        <v>79</v>
      </c>
      <c r="I4" s="11"/>
      <c r="J4" s="28">
        <f t="shared" si="2"/>
        <v>0</v>
      </c>
      <c r="K4" s="41">
        <f t="shared" si="3"/>
        <v>223</v>
      </c>
      <c r="L4" s="25">
        <v>42.0</v>
      </c>
      <c r="M4" s="11">
        <v>83.0</v>
      </c>
      <c r="N4" s="11">
        <v>24.0</v>
      </c>
      <c r="O4" s="11">
        <v>36.0</v>
      </c>
      <c r="P4" s="11">
        <v>38.0</v>
      </c>
      <c r="Q4" s="43">
        <v>70.0</v>
      </c>
      <c r="R4" s="25" t="s">
        <v>185</v>
      </c>
      <c r="S4" s="11"/>
      <c r="T4" s="11"/>
      <c r="U4" s="23"/>
      <c r="V4" s="25" t="s">
        <v>161</v>
      </c>
      <c r="W4" s="11"/>
      <c r="X4" s="23"/>
      <c r="Y4" s="29"/>
      <c r="Z4" s="25">
        <v>50.0</v>
      </c>
      <c r="AA4" s="11">
        <v>50.0</v>
      </c>
      <c r="AB4" s="11">
        <v>42.0</v>
      </c>
      <c r="AC4" s="11">
        <v>90.0</v>
      </c>
      <c r="AD4" s="23">
        <v>44.0</v>
      </c>
      <c r="AE4" s="29" t="s">
        <v>166</v>
      </c>
      <c r="AF4" s="25">
        <v>1489.0</v>
      </c>
      <c r="AG4" s="11">
        <v>1501.0</v>
      </c>
      <c r="AH4" s="11">
        <v>1571.0</v>
      </c>
      <c r="AI4" s="23"/>
      <c r="AJ4" s="29" t="s">
        <v>192</v>
      </c>
      <c r="AK4" s="25"/>
      <c r="AL4" s="11"/>
      <c r="AM4" s="23"/>
      <c r="AN4" s="25"/>
      <c r="AO4" s="23"/>
      <c r="AP4" s="25"/>
      <c r="AQ4" s="11"/>
    </row>
    <row r="5">
      <c r="A5" s="11">
        <v>2000004.0</v>
      </c>
      <c r="B5" s="23">
        <v>4.0</v>
      </c>
      <c r="C5" s="25" t="s">
        <v>196</v>
      </c>
      <c r="D5" s="16" t="s">
        <v>199</v>
      </c>
      <c r="E5" s="28" t="s">
        <v>200</v>
      </c>
      <c r="F5" s="29"/>
      <c r="G5" s="31" t="s">
        <v>201</v>
      </c>
      <c r="H5" s="36">
        <f t="shared" si="1"/>
        <v>79</v>
      </c>
      <c r="I5" s="11"/>
      <c r="J5" s="28">
        <f t="shared" si="2"/>
        <v>0</v>
      </c>
      <c r="K5" s="41">
        <f t="shared" si="3"/>
        <v>226</v>
      </c>
      <c r="L5" s="25">
        <v>24.0</v>
      </c>
      <c r="M5" s="11">
        <v>14.0</v>
      </c>
      <c r="N5" s="11">
        <v>79.0</v>
      </c>
      <c r="O5" s="11">
        <v>61.0</v>
      </c>
      <c r="P5" s="11">
        <v>48.0</v>
      </c>
      <c r="Q5" s="43">
        <v>54.0</v>
      </c>
      <c r="R5" s="25"/>
      <c r="S5" s="11"/>
      <c r="T5" s="11"/>
      <c r="U5" s="23"/>
      <c r="V5" s="25"/>
      <c r="W5" s="11"/>
      <c r="X5" s="23"/>
      <c r="Y5" s="29"/>
      <c r="Z5" s="25">
        <v>71.0</v>
      </c>
      <c r="AA5" s="11">
        <v>80.0</v>
      </c>
      <c r="AB5" s="11">
        <v>57.0</v>
      </c>
      <c r="AC5" s="11">
        <v>63.0</v>
      </c>
      <c r="AD5" s="23">
        <v>15.0</v>
      </c>
      <c r="AE5" s="29" t="s">
        <v>141</v>
      </c>
      <c r="AF5" s="25">
        <v>1533.0</v>
      </c>
      <c r="AG5" s="11">
        <v>1545.0</v>
      </c>
      <c r="AH5" s="11">
        <v>1615.0</v>
      </c>
      <c r="AI5" s="23" t="s">
        <v>217</v>
      </c>
      <c r="AJ5" s="29" t="s">
        <v>218</v>
      </c>
      <c r="AK5" s="25"/>
      <c r="AL5" s="11"/>
      <c r="AM5" s="23"/>
      <c r="AN5" s="25"/>
      <c r="AO5" s="23"/>
      <c r="AP5" s="25"/>
      <c r="AQ5" s="11"/>
    </row>
    <row r="6">
      <c r="A6" s="11">
        <v>2000005.0</v>
      </c>
      <c r="B6" s="23">
        <v>5.0</v>
      </c>
      <c r="C6" s="25" t="s">
        <v>220</v>
      </c>
      <c r="D6" s="16" t="s">
        <v>222</v>
      </c>
      <c r="E6" s="28" t="s">
        <v>223</v>
      </c>
      <c r="F6" s="29"/>
      <c r="G6" s="31" t="s">
        <v>226</v>
      </c>
      <c r="H6" s="36">
        <f t="shared" si="1"/>
        <v>74</v>
      </c>
      <c r="I6" s="11"/>
      <c r="J6" s="28">
        <f t="shared" si="2"/>
        <v>0</v>
      </c>
      <c r="K6" s="41">
        <f t="shared" si="3"/>
        <v>320</v>
      </c>
      <c r="L6" s="25">
        <v>73.0</v>
      </c>
      <c r="M6" s="11">
        <v>48.0</v>
      </c>
      <c r="N6" s="11">
        <v>63.0</v>
      </c>
      <c r="O6" s="11">
        <v>67.0</v>
      </c>
      <c r="P6" s="11">
        <v>69.0</v>
      </c>
      <c r="Q6" s="43">
        <v>68.0</v>
      </c>
      <c r="R6" s="25" t="s">
        <v>232</v>
      </c>
      <c r="S6" s="11"/>
      <c r="T6" s="11" t="s">
        <v>185</v>
      </c>
      <c r="U6" s="23" t="s">
        <v>185</v>
      </c>
      <c r="V6" s="25"/>
      <c r="W6" s="11"/>
      <c r="X6" s="23"/>
      <c r="Y6" s="29"/>
      <c r="Z6" s="25">
        <v>85.0</v>
      </c>
      <c r="AA6" s="11">
        <v>100.0</v>
      </c>
      <c r="AB6" s="11">
        <v>56.0</v>
      </c>
      <c r="AC6" s="11">
        <v>55.0</v>
      </c>
      <c r="AD6" s="23">
        <v>36.0</v>
      </c>
      <c r="AE6" s="29" t="s">
        <v>239</v>
      </c>
      <c r="AF6" s="25">
        <v>1621.0</v>
      </c>
      <c r="AG6" s="11">
        <v>1633.0</v>
      </c>
      <c r="AH6" s="11">
        <v>1638.0</v>
      </c>
      <c r="AI6" s="23"/>
      <c r="AJ6" s="29" t="s">
        <v>241</v>
      </c>
      <c r="AK6" s="25"/>
      <c r="AL6" s="11"/>
      <c r="AM6" s="23"/>
      <c r="AN6" s="25"/>
      <c r="AO6" s="23"/>
      <c r="AP6" s="25"/>
      <c r="AQ6" s="11"/>
    </row>
    <row r="7">
      <c r="A7" s="11">
        <v>2001001.0</v>
      </c>
      <c r="B7" s="23">
        <v>6.0</v>
      </c>
      <c r="C7" s="25" t="s">
        <v>245</v>
      </c>
      <c r="D7" s="16" t="s">
        <v>246</v>
      </c>
      <c r="E7" s="28" t="s">
        <v>247</v>
      </c>
      <c r="F7" s="29"/>
      <c r="G7" s="25"/>
      <c r="H7" s="36" t="str">
        <f t="shared" si="1"/>
        <v/>
      </c>
      <c r="I7" s="11"/>
      <c r="J7" s="28">
        <f t="shared" si="2"/>
        <v>0</v>
      </c>
      <c r="K7" s="41">
        <f t="shared" si="3"/>
        <v>0</v>
      </c>
      <c r="L7" s="25">
        <v>0.0</v>
      </c>
      <c r="M7" s="11">
        <v>0.0</v>
      </c>
      <c r="N7" s="11">
        <v>0.0</v>
      </c>
      <c r="O7" s="11">
        <v>0.0</v>
      </c>
      <c r="P7" s="11">
        <v>0.0</v>
      </c>
      <c r="Q7" s="23">
        <v>0.0</v>
      </c>
      <c r="R7" s="25"/>
      <c r="S7" s="11"/>
      <c r="T7" s="11"/>
      <c r="U7" s="23"/>
      <c r="V7" s="25"/>
      <c r="W7" s="11"/>
      <c r="X7" s="23"/>
      <c r="Y7" s="29"/>
      <c r="Z7" s="25">
        <v>0.0</v>
      </c>
      <c r="AA7" s="11">
        <v>0.0</v>
      </c>
      <c r="AB7" s="11">
        <v>0.0</v>
      </c>
      <c r="AC7" s="11">
        <v>0.0</v>
      </c>
      <c r="AD7" s="23">
        <v>40.0</v>
      </c>
      <c r="AE7" s="29" t="s">
        <v>239</v>
      </c>
      <c r="AF7" s="25">
        <v>1510.0</v>
      </c>
      <c r="AG7" s="11">
        <v>9999.0</v>
      </c>
      <c r="AH7" s="11">
        <v>1560.0</v>
      </c>
      <c r="AI7" s="23"/>
      <c r="AJ7" s="29"/>
      <c r="AK7" s="25"/>
      <c r="AL7" s="11"/>
      <c r="AM7" s="23"/>
      <c r="AN7" s="25"/>
      <c r="AO7" s="23"/>
      <c r="AP7" s="25"/>
      <c r="AQ7" s="11"/>
    </row>
    <row r="8">
      <c r="A8" s="11">
        <v>2001002.0</v>
      </c>
      <c r="B8" s="23">
        <v>7.0</v>
      </c>
      <c r="C8" s="25" t="s">
        <v>257</v>
      </c>
      <c r="D8" s="16" t="s">
        <v>258</v>
      </c>
      <c r="E8" s="28" t="s">
        <v>259</v>
      </c>
      <c r="F8" s="29"/>
      <c r="G8" s="31" t="s">
        <v>261</v>
      </c>
      <c r="H8" s="36">
        <f t="shared" si="1"/>
        <v>80</v>
      </c>
      <c r="I8" s="11"/>
      <c r="J8" s="28">
        <f t="shared" si="2"/>
        <v>0</v>
      </c>
      <c r="K8" s="41">
        <f t="shared" si="3"/>
        <v>240</v>
      </c>
      <c r="L8" s="25">
        <v>50.0</v>
      </c>
      <c r="M8" s="11">
        <v>55.0</v>
      </c>
      <c r="N8" s="11">
        <v>39.0</v>
      </c>
      <c r="O8" s="11">
        <v>44.0</v>
      </c>
      <c r="P8" s="11">
        <v>52.0</v>
      </c>
      <c r="Q8" s="43">
        <v>53.0</v>
      </c>
      <c r="R8" s="25"/>
      <c r="S8" s="11"/>
      <c r="T8" s="11"/>
      <c r="U8" s="23"/>
      <c r="V8" s="25"/>
      <c r="W8" s="11"/>
      <c r="X8" s="23"/>
      <c r="Y8" s="29"/>
      <c r="Z8" s="25">
        <v>50.0</v>
      </c>
      <c r="AA8" s="11">
        <v>50.0</v>
      </c>
      <c r="AB8" s="11">
        <v>40.0</v>
      </c>
      <c r="AC8" s="11">
        <v>80.0</v>
      </c>
      <c r="AD8" s="23">
        <v>40.0</v>
      </c>
      <c r="AE8" s="29" t="s">
        <v>270</v>
      </c>
      <c r="AF8" s="25">
        <v>1535.0</v>
      </c>
      <c r="AG8" s="11">
        <v>1547.0</v>
      </c>
      <c r="AH8" s="11">
        <v>1583.0</v>
      </c>
      <c r="AI8" s="23"/>
      <c r="AJ8" s="29" t="s">
        <v>271</v>
      </c>
      <c r="AK8" s="25">
        <v>2001001.0</v>
      </c>
      <c r="AL8" s="11"/>
      <c r="AM8" s="23"/>
      <c r="AN8" s="25"/>
      <c r="AO8" s="23"/>
      <c r="AP8" s="25"/>
      <c r="AQ8" s="11"/>
    </row>
    <row r="9">
      <c r="A9" s="11">
        <v>2001003.0</v>
      </c>
      <c r="B9" s="23">
        <v>8.0</v>
      </c>
      <c r="C9" s="25" t="s">
        <v>272</v>
      </c>
      <c r="D9" s="16" t="s">
        <v>273</v>
      </c>
      <c r="E9" s="28" t="s">
        <v>275</v>
      </c>
      <c r="F9" s="29"/>
      <c r="G9" s="31"/>
      <c r="H9" s="36" t="str">
        <f t="shared" si="1"/>
        <v/>
      </c>
      <c r="I9" s="11"/>
      <c r="J9" s="28">
        <f t="shared" si="2"/>
        <v>0</v>
      </c>
      <c r="K9" s="41">
        <f t="shared" si="3"/>
        <v>188</v>
      </c>
      <c r="L9" s="25">
        <v>36.0</v>
      </c>
      <c r="M9" s="11">
        <v>16.0</v>
      </c>
      <c r="N9" s="11">
        <v>41.0</v>
      </c>
      <c r="O9" s="11">
        <v>48.0</v>
      </c>
      <c r="P9" s="11">
        <v>47.0</v>
      </c>
      <c r="Q9" s="43">
        <v>45.0</v>
      </c>
      <c r="R9" s="25"/>
      <c r="S9" s="11"/>
      <c r="T9" s="11"/>
      <c r="U9" s="23"/>
      <c r="V9" s="25"/>
      <c r="W9" s="11"/>
      <c r="X9" s="23"/>
      <c r="Y9" s="29" t="s">
        <v>288</v>
      </c>
      <c r="Z9" s="25">
        <v>50.0</v>
      </c>
      <c r="AA9" s="11">
        <v>50.0</v>
      </c>
      <c r="AB9" s="11">
        <v>19.0</v>
      </c>
      <c r="AC9" s="11">
        <v>76.0</v>
      </c>
      <c r="AD9" s="23">
        <v>41.0</v>
      </c>
      <c r="AE9" s="29" t="s">
        <v>166</v>
      </c>
      <c r="AF9" s="25">
        <v>1543.0</v>
      </c>
      <c r="AG9" s="11">
        <v>1555.0</v>
      </c>
      <c r="AH9" s="11">
        <v>1589.0</v>
      </c>
      <c r="AI9" s="23"/>
      <c r="AJ9" s="29" t="s">
        <v>310</v>
      </c>
      <c r="AK9" s="25">
        <v>2001001.0</v>
      </c>
      <c r="AL9" s="11"/>
      <c r="AM9" s="23"/>
      <c r="AN9" s="25"/>
      <c r="AO9" s="23"/>
      <c r="AP9" s="25"/>
      <c r="AQ9" s="11"/>
    </row>
    <row r="10">
      <c r="A10" s="11">
        <v>2002001.0</v>
      </c>
      <c r="B10" s="23">
        <v>9.0</v>
      </c>
      <c r="C10" s="25" t="s">
        <v>318</v>
      </c>
      <c r="D10" s="16" t="s">
        <v>319</v>
      </c>
      <c r="E10" s="28" t="s">
        <v>321</v>
      </c>
      <c r="F10" s="29"/>
      <c r="G10" s="25"/>
      <c r="H10" s="36" t="str">
        <f t="shared" si="1"/>
        <v/>
      </c>
      <c r="I10" s="11"/>
      <c r="J10" s="28">
        <f t="shared" si="2"/>
        <v>0</v>
      </c>
      <c r="K10" s="41">
        <f t="shared" si="3"/>
        <v>283</v>
      </c>
      <c r="L10" s="25">
        <v>60.0</v>
      </c>
      <c r="M10" s="11">
        <v>66.0</v>
      </c>
      <c r="N10" s="11">
        <v>40.0</v>
      </c>
      <c r="O10" s="11">
        <v>56.0</v>
      </c>
      <c r="P10" s="11">
        <v>61.0</v>
      </c>
      <c r="Q10" s="43">
        <v>49.0</v>
      </c>
      <c r="R10" s="25" t="s">
        <v>185</v>
      </c>
      <c r="S10" s="11"/>
      <c r="T10" s="11"/>
      <c r="U10" s="23"/>
      <c r="V10" s="25"/>
      <c r="W10" s="11" t="s">
        <v>232</v>
      </c>
      <c r="X10" s="23"/>
      <c r="Y10" s="29"/>
      <c r="Z10" s="25">
        <v>50.0</v>
      </c>
      <c r="AA10" s="11">
        <v>50.0</v>
      </c>
      <c r="AB10" s="11">
        <v>74.0</v>
      </c>
      <c r="AC10" s="11">
        <v>69.0</v>
      </c>
      <c r="AD10" s="23">
        <v>50.0</v>
      </c>
      <c r="AE10" s="29" t="s">
        <v>239</v>
      </c>
      <c r="AF10" s="25">
        <v>1517.0</v>
      </c>
      <c r="AG10" s="11">
        <v>1529.0</v>
      </c>
      <c r="AH10" s="11">
        <v>1591.0</v>
      </c>
      <c r="AI10" s="23"/>
      <c r="AJ10" s="29"/>
      <c r="AK10" s="25"/>
      <c r="AL10" s="11"/>
      <c r="AM10" s="23"/>
      <c r="AN10" s="25"/>
      <c r="AO10" s="23"/>
      <c r="AP10" s="25"/>
      <c r="AQ10" s="11"/>
    </row>
    <row r="11">
      <c r="A11" s="11">
        <v>2002002.0</v>
      </c>
      <c r="B11" s="23">
        <v>10.0</v>
      </c>
      <c r="C11" s="25" t="s">
        <v>344</v>
      </c>
      <c r="D11" s="16" t="s">
        <v>345</v>
      </c>
      <c r="E11" s="28" t="s">
        <v>348</v>
      </c>
      <c r="F11" s="29"/>
      <c r="G11" s="25"/>
      <c r="H11" s="36" t="str">
        <f t="shared" si="1"/>
        <v/>
      </c>
      <c r="I11" s="11"/>
      <c r="J11" s="28">
        <f t="shared" si="2"/>
        <v>0</v>
      </c>
      <c r="K11" s="41">
        <f t="shared" si="3"/>
        <v>300</v>
      </c>
      <c r="L11" s="25">
        <v>63.0</v>
      </c>
      <c r="M11" s="11">
        <v>76.0</v>
      </c>
      <c r="N11" s="11">
        <v>45.0</v>
      </c>
      <c r="O11" s="11">
        <v>51.0</v>
      </c>
      <c r="P11" s="11">
        <v>65.0</v>
      </c>
      <c r="Q11" s="43">
        <v>47.0</v>
      </c>
      <c r="R11" s="25" t="s">
        <v>232</v>
      </c>
      <c r="S11" s="11"/>
      <c r="T11" s="11" t="s">
        <v>185</v>
      </c>
      <c r="U11" s="23" t="s">
        <v>185</v>
      </c>
      <c r="V11" s="25"/>
      <c r="W11" s="11" t="s">
        <v>232</v>
      </c>
      <c r="X11" s="23"/>
      <c r="Y11" s="29"/>
      <c r="Z11" s="25">
        <v>50.0</v>
      </c>
      <c r="AA11" s="11">
        <v>50.0</v>
      </c>
      <c r="AB11" s="11">
        <v>35.0</v>
      </c>
      <c r="AC11" s="11">
        <v>67.0</v>
      </c>
      <c r="AD11" s="23">
        <v>50.0</v>
      </c>
      <c r="AE11" s="29" t="s">
        <v>239</v>
      </c>
      <c r="AF11" s="25">
        <v>1556.0</v>
      </c>
      <c r="AG11" s="11">
        <v>1568.0</v>
      </c>
      <c r="AH11" s="11">
        <v>1640.0</v>
      </c>
      <c r="AI11" s="23"/>
      <c r="AJ11" s="29" t="s">
        <v>364</v>
      </c>
      <c r="AK11" s="25">
        <v>2002001.0</v>
      </c>
      <c r="AL11" s="11"/>
      <c r="AM11" s="23"/>
      <c r="AN11" s="25"/>
      <c r="AO11" s="23"/>
      <c r="AP11" s="25"/>
      <c r="AQ11" s="11"/>
    </row>
    <row r="12">
      <c r="A12" s="11">
        <v>2003001.0</v>
      </c>
      <c r="B12" s="23">
        <v>11.0</v>
      </c>
      <c r="C12" s="25" t="s">
        <v>370</v>
      </c>
      <c r="D12" s="16" t="s">
        <v>372</v>
      </c>
      <c r="E12" s="28" t="s">
        <v>373</v>
      </c>
      <c r="F12" s="29"/>
      <c r="G12" s="31" t="s">
        <v>375</v>
      </c>
      <c r="H12" s="36">
        <f t="shared" si="1"/>
        <v>80</v>
      </c>
      <c r="I12" s="11"/>
      <c r="J12" s="28">
        <f t="shared" si="2"/>
        <v>0</v>
      </c>
      <c r="K12" s="41">
        <f t="shared" si="3"/>
        <v>287</v>
      </c>
      <c r="L12" s="25">
        <v>66.0</v>
      </c>
      <c r="M12" s="11">
        <v>70.0</v>
      </c>
      <c r="N12" s="11">
        <v>39.0</v>
      </c>
      <c r="O12" s="11">
        <v>60.0</v>
      </c>
      <c r="P12" s="11">
        <v>52.0</v>
      </c>
      <c r="Q12" s="43">
        <v>42.0</v>
      </c>
      <c r="R12" s="25"/>
      <c r="S12" s="11"/>
      <c r="T12" s="11" t="s">
        <v>161</v>
      </c>
      <c r="U12" s="23" t="s">
        <v>185</v>
      </c>
      <c r="V12" s="25"/>
      <c r="W12" s="11"/>
      <c r="X12" s="23"/>
      <c r="Y12" s="29"/>
      <c r="Z12" s="25">
        <v>50.0</v>
      </c>
      <c r="AA12" s="11">
        <v>50.0</v>
      </c>
      <c r="AB12" s="11">
        <v>60.0</v>
      </c>
      <c r="AC12" s="11">
        <v>40.0</v>
      </c>
      <c r="AD12" s="23">
        <v>83.0</v>
      </c>
      <c r="AE12" s="29" t="s">
        <v>166</v>
      </c>
      <c r="AF12" s="25">
        <v>1499.0</v>
      </c>
      <c r="AG12" s="11">
        <v>1511.0</v>
      </c>
      <c r="AH12" s="11">
        <v>1568.0</v>
      </c>
      <c r="AI12" s="23"/>
      <c r="AJ12" s="29"/>
      <c r="AK12" s="25"/>
      <c r="AL12" s="11"/>
      <c r="AM12" s="23"/>
      <c r="AN12" s="25"/>
      <c r="AO12" s="23"/>
      <c r="AP12" s="25"/>
      <c r="AQ12" s="11"/>
    </row>
    <row r="13">
      <c r="A13" s="11">
        <v>2003002.0</v>
      </c>
      <c r="B13" s="23">
        <v>12.0</v>
      </c>
      <c r="C13" s="25" t="s">
        <v>395</v>
      </c>
      <c r="D13" s="16" t="s">
        <v>396</v>
      </c>
      <c r="E13" s="28" t="s">
        <v>397</v>
      </c>
      <c r="F13" s="29"/>
      <c r="G13" s="31"/>
      <c r="H13" s="36" t="str">
        <f t="shared" si="1"/>
        <v/>
      </c>
      <c r="I13" s="11"/>
      <c r="J13" s="28">
        <f t="shared" si="2"/>
        <v>0</v>
      </c>
      <c r="K13" s="41">
        <f t="shared" si="3"/>
        <v>256</v>
      </c>
      <c r="L13" s="25">
        <v>55.0</v>
      </c>
      <c r="M13" s="11">
        <v>62.0</v>
      </c>
      <c r="N13" s="11">
        <v>36.0</v>
      </c>
      <c r="O13" s="11">
        <v>52.0</v>
      </c>
      <c r="P13" s="11">
        <v>51.0</v>
      </c>
      <c r="Q13" s="43">
        <v>37.0</v>
      </c>
      <c r="R13" s="25"/>
      <c r="S13" s="11"/>
      <c r="T13" s="11" t="s">
        <v>410</v>
      </c>
      <c r="U13" s="23"/>
      <c r="V13" s="25"/>
      <c r="W13" s="11"/>
      <c r="X13" s="23"/>
      <c r="Y13" s="29"/>
      <c r="Z13" s="25">
        <v>50.0</v>
      </c>
      <c r="AA13" s="11">
        <v>50.0</v>
      </c>
      <c r="AB13" s="11">
        <v>70.0</v>
      </c>
      <c r="AC13" s="11">
        <v>61.0</v>
      </c>
      <c r="AD13" s="23">
        <v>83.0</v>
      </c>
      <c r="AE13" s="29" t="s">
        <v>166</v>
      </c>
      <c r="AF13" s="25">
        <v>1529.0</v>
      </c>
      <c r="AG13" s="11">
        <v>1541.0</v>
      </c>
      <c r="AH13" s="11">
        <v>1597.0</v>
      </c>
      <c r="AI13" s="23"/>
      <c r="AJ13" s="29" t="s">
        <v>417</v>
      </c>
      <c r="AK13" s="25">
        <v>2003001.0</v>
      </c>
      <c r="AL13" s="11"/>
      <c r="AM13" s="23"/>
      <c r="AN13" s="25"/>
      <c r="AO13" s="23"/>
      <c r="AP13" s="25"/>
      <c r="AQ13" s="11"/>
    </row>
    <row r="14">
      <c r="A14" s="11">
        <v>2005001.0</v>
      </c>
      <c r="B14" s="23">
        <v>13.0</v>
      </c>
      <c r="C14" s="25" t="s">
        <v>424</v>
      </c>
      <c r="D14" s="16" t="s">
        <v>427</v>
      </c>
      <c r="E14" s="28" t="s">
        <v>428</v>
      </c>
      <c r="F14" s="29"/>
      <c r="G14" s="31" t="s">
        <v>429</v>
      </c>
      <c r="H14" s="36">
        <f t="shared" si="1"/>
        <v>77</v>
      </c>
      <c r="I14" s="11"/>
      <c r="J14" s="28">
        <f t="shared" si="2"/>
        <v>0</v>
      </c>
      <c r="K14" s="41">
        <f t="shared" si="3"/>
        <v>233</v>
      </c>
      <c r="L14" s="25">
        <v>55.0</v>
      </c>
      <c r="M14" s="11">
        <v>60.0</v>
      </c>
      <c r="N14" s="11">
        <v>36.0</v>
      </c>
      <c r="O14" s="11">
        <v>39.0</v>
      </c>
      <c r="P14" s="11">
        <v>43.0</v>
      </c>
      <c r="Q14" s="43">
        <v>46.0</v>
      </c>
      <c r="R14" s="25"/>
      <c r="S14" s="11" t="s">
        <v>232</v>
      </c>
      <c r="T14" s="11"/>
      <c r="U14" s="23"/>
      <c r="V14" s="25"/>
      <c r="W14" s="11"/>
      <c r="X14" s="23"/>
      <c r="Y14" s="29"/>
      <c r="Z14" s="25">
        <v>36.0</v>
      </c>
      <c r="AA14" s="11">
        <v>30.0</v>
      </c>
      <c r="AB14" s="11">
        <v>42.0</v>
      </c>
      <c r="AC14" s="11">
        <v>39.0</v>
      </c>
      <c r="AD14" s="23">
        <v>51.0</v>
      </c>
      <c r="AE14" s="29" t="s">
        <v>141</v>
      </c>
      <c r="AF14" s="25">
        <v>1516.0</v>
      </c>
      <c r="AG14" s="11">
        <v>1528.0</v>
      </c>
      <c r="AH14" s="11">
        <v>1580.0</v>
      </c>
      <c r="AI14" s="23"/>
      <c r="AJ14" s="29"/>
      <c r="AK14" s="25"/>
      <c r="AL14" s="11"/>
      <c r="AM14" s="23"/>
      <c r="AN14" s="25"/>
      <c r="AO14" s="23"/>
      <c r="AP14" s="25"/>
      <c r="AQ14" s="11"/>
    </row>
    <row r="15">
      <c r="A15" s="11">
        <v>2006001.0</v>
      </c>
      <c r="B15" s="23">
        <v>14.0</v>
      </c>
      <c r="C15" s="25" t="s">
        <v>447</v>
      </c>
      <c r="D15" s="16" t="s">
        <v>449</v>
      </c>
      <c r="E15" s="28" t="s">
        <v>450</v>
      </c>
      <c r="F15" s="29"/>
      <c r="G15" s="31" t="s">
        <v>452</v>
      </c>
      <c r="H15" s="36">
        <f t="shared" si="1"/>
        <v>77</v>
      </c>
      <c r="I15" s="11"/>
      <c r="J15" s="28">
        <f t="shared" si="2"/>
        <v>0</v>
      </c>
      <c r="K15" s="41">
        <f t="shared" si="3"/>
        <v>291</v>
      </c>
      <c r="L15" s="25">
        <v>64.0</v>
      </c>
      <c r="M15" s="11">
        <v>46.0</v>
      </c>
      <c r="N15" s="11">
        <v>61.0</v>
      </c>
      <c r="O15" s="11">
        <v>62.0</v>
      </c>
      <c r="P15" s="11">
        <v>58.0</v>
      </c>
      <c r="Q15" s="43">
        <v>54.0</v>
      </c>
      <c r="R15" s="25"/>
      <c r="S15" s="11"/>
      <c r="T15" s="11"/>
      <c r="U15" s="23"/>
      <c r="V15" s="25"/>
      <c r="W15" s="11"/>
      <c r="X15" s="23"/>
      <c r="Y15" s="29"/>
      <c r="Z15" s="25">
        <v>53.0</v>
      </c>
      <c r="AA15" s="11">
        <v>55.0</v>
      </c>
      <c r="AB15" s="11">
        <v>73.0</v>
      </c>
      <c r="AC15" s="11">
        <v>15.0</v>
      </c>
      <c r="AD15" s="23">
        <v>91.0</v>
      </c>
      <c r="AE15" s="29" t="s">
        <v>166</v>
      </c>
      <c r="AF15" s="25">
        <v>1493.0</v>
      </c>
      <c r="AG15" s="11">
        <v>1505.0</v>
      </c>
      <c r="AH15" s="11">
        <v>1543.0</v>
      </c>
      <c r="AI15" s="23"/>
      <c r="AJ15" s="29"/>
      <c r="AK15" s="25"/>
      <c r="AL15" s="11"/>
      <c r="AM15" s="23"/>
      <c r="AN15" s="25"/>
      <c r="AO15" s="23"/>
      <c r="AP15" s="25"/>
      <c r="AQ15" s="11"/>
    </row>
    <row r="16">
      <c r="A16" s="11">
        <v>2006002.0</v>
      </c>
      <c r="B16" s="23">
        <v>15.0</v>
      </c>
      <c r="C16" s="25" t="s">
        <v>480</v>
      </c>
      <c r="D16" s="16" t="s">
        <v>481</v>
      </c>
      <c r="E16" s="28" t="s">
        <v>482</v>
      </c>
      <c r="F16" s="29"/>
      <c r="G16" s="31" t="s">
        <v>484</v>
      </c>
      <c r="H16" s="36">
        <f t="shared" si="1"/>
        <v>72</v>
      </c>
      <c r="I16" s="11"/>
      <c r="J16" s="28">
        <f t="shared" si="2"/>
        <v>0</v>
      </c>
      <c r="K16" s="41">
        <f t="shared" si="3"/>
        <v>320</v>
      </c>
      <c r="L16" s="25">
        <v>68.0</v>
      </c>
      <c r="M16" s="11">
        <v>70.0</v>
      </c>
      <c r="N16" s="11">
        <v>44.0</v>
      </c>
      <c r="O16" s="11">
        <v>67.0</v>
      </c>
      <c r="P16" s="11">
        <v>71.0</v>
      </c>
      <c r="Q16" s="43">
        <v>60.0</v>
      </c>
      <c r="R16" s="25" t="s">
        <v>185</v>
      </c>
      <c r="S16" s="11"/>
      <c r="T16" s="11"/>
      <c r="U16" s="23" t="s">
        <v>185</v>
      </c>
      <c r="V16" s="25"/>
      <c r="W16" s="11"/>
      <c r="X16" s="23" t="s">
        <v>232</v>
      </c>
      <c r="Y16" s="29"/>
      <c r="Z16" s="25">
        <v>54.0</v>
      </c>
      <c r="AA16" s="11">
        <v>56.0</v>
      </c>
      <c r="AB16" s="11">
        <v>64.0</v>
      </c>
      <c r="AC16" s="11">
        <v>37.0</v>
      </c>
      <c r="AD16" s="23">
        <v>94.0</v>
      </c>
      <c r="AE16" s="29" t="s">
        <v>141</v>
      </c>
      <c r="AF16" s="25">
        <v>1508.0</v>
      </c>
      <c r="AG16" s="11">
        <v>1520.0</v>
      </c>
      <c r="AH16" s="11">
        <v>1576.0</v>
      </c>
      <c r="AI16" s="23" t="s">
        <v>217</v>
      </c>
      <c r="AJ16" s="29" t="s">
        <v>493</v>
      </c>
      <c r="AK16" s="25">
        <v>2006001.0</v>
      </c>
      <c r="AL16" s="11"/>
      <c r="AM16" s="23"/>
      <c r="AN16" s="25"/>
      <c r="AO16" s="23"/>
      <c r="AP16" s="25"/>
      <c r="AQ16" s="11"/>
    </row>
    <row r="17">
      <c r="A17" s="11">
        <v>2006003.0</v>
      </c>
      <c r="B17" s="23">
        <v>16.0</v>
      </c>
      <c r="C17" s="25" t="s">
        <v>495</v>
      </c>
      <c r="D17" s="16" t="s">
        <v>497</v>
      </c>
      <c r="E17" s="28" t="s">
        <v>498</v>
      </c>
      <c r="F17" s="29"/>
      <c r="G17" s="31" t="s">
        <v>499</v>
      </c>
      <c r="H17" s="36">
        <f t="shared" si="1"/>
        <v>80</v>
      </c>
      <c r="I17" s="11"/>
      <c r="J17" s="28">
        <f t="shared" si="2"/>
        <v>0</v>
      </c>
      <c r="K17" s="41">
        <f t="shared" si="3"/>
        <v>304</v>
      </c>
      <c r="L17" s="25">
        <v>42.0</v>
      </c>
      <c r="M17" s="11">
        <v>24.0</v>
      </c>
      <c r="N17" s="11">
        <v>86.0</v>
      </c>
      <c r="O17" s="11">
        <v>84.0</v>
      </c>
      <c r="P17" s="11">
        <v>68.0</v>
      </c>
      <c r="Q17" s="43">
        <v>58.0</v>
      </c>
      <c r="R17" s="25"/>
      <c r="S17" s="11"/>
      <c r="T17" s="11"/>
      <c r="U17" s="23"/>
      <c r="V17" s="25"/>
      <c r="W17" s="11"/>
      <c r="X17" s="23"/>
      <c r="Y17" s="29"/>
      <c r="Z17" s="25">
        <v>64.0</v>
      </c>
      <c r="AA17" s="11">
        <v>70.0</v>
      </c>
      <c r="AB17" s="11">
        <v>44.0</v>
      </c>
      <c r="AC17" s="11">
        <v>61.0</v>
      </c>
      <c r="AD17" s="23">
        <v>94.0</v>
      </c>
      <c r="AE17" s="29" t="s">
        <v>270</v>
      </c>
      <c r="AF17" s="25">
        <v>1573.0</v>
      </c>
      <c r="AG17" s="11">
        <v>1585.0</v>
      </c>
      <c r="AH17" s="11">
        <v>1644.0</v>
      </c>
      <c r="AI17" s="23"/>
      <c r="AJ17" s="29" t="s">
        <v>504</v>
      </c>
      <c r="AK17" s="25">
        <v>2006002.0</v>
      </c>
      <c r="AL17" s="11"/>
      <c r="AM17" s="23"/>
      <c r="AN17" s="25"/>
      <c r="AO17" s="23"/>
      <c r="AP17" s="25"/>
      <c r="AQ17" s="11"/>
    </row>
    <row r="18">
      <c r="A18" s="11">
        <v>2006004.0</v>
      </c>
      <c r="B18" s="23">
        <v>17.0</v>
      </c>
      <c r="C18" s="25" t="s">
        <v>505</v>
      </c>
      <c r="D18" s="16" t="s">
        <v>506</v>
      </c>
      <c r="E18" s="28" t="s">
        <v>507</v>
      </c>
      <c r="F18" s="29"/>
      <c r="G18" s="31" t="s">
        <v>508</v>
      </c>
      <c r="H18" s="36">
        <f t="shared" si="1"/>
        <v>64</v>
      </c>
      <c r="I18" s="11"/>
      <c r="J18" s="28">
        <f t="shared" si="2"/>
        <v>0</v>
      </c>
      <c r="K18" s="41">
        <f t="shared" si="3"/>
        <v>175</v>
      </c>
      <c r="L18" s="25">
        <v>34.0</v>
      </c>
      <c r="M18" s="11">
        <v>41.0</v>
      </c>
      <c r="N18" s="11">
        <v>35.0</v>
      </c>
      <c r="O18" s="11">
        <v>34.0</v>
      </c>
      <c r="P18" s="11">
        <v>31.0</v>
      </c>
      <c r="Q18" s="43">
        <v>42.0</v>
      </c>
      <c r="R18" s="25"/>
      <c r="S18" s="11"/>
      <c r="T18" s="11"/>
      <c r="U18" s="23"/>
      <c r="V18" s="25"/>
      <c r="W18" s="11"/>
      <c r="X18" s="23"/>
      <c r="Y18" s="29"/>
      <c r="Z18" s="25">
        <v>50.0</v>
      </c>
      <c r="AA18" s="11">
        <v>50.0</v>
      </c>
      <c r="AB18" s="11">
        <v>30.0</v>
      </c>
      <c r="AC18" s="11">
        <v>75.0</v>
      </c>
      <c r="AD18" s="23">
        <v>98.0</v>
      </c>
      <c r="AE18" s="29" t="s">
        <v>166</v>
      </c>
      <c r="AF18" s="25">
        <v>1537.0</v>
      </c>
      <c r="AG18" s="11">
        <v>1549.0</v>
      </c>
      <c r="AH18" s="11">
        <v>1579.0</v>
      </c>
      <c r="AI18" s="23" t="s">
        <v>217</v>
      </c>
      <c r="AJ18" s="29" t="s">
        <v>509</v>
      </c>
      <c r="AK18" s="25">
        <v>2006001.0</v>
      </c>
      <c r="AL18" s="11"/>
      <c r="AM18" s="23"/>
      <c r="AN18" s="25"/>
      <c r="AO18" s="23"/>
      <c r="AP18" s="25"/>
      <c r="AQ18" s="11"/>
    </row>
    <row r="19">
      <c r="A19" s="11">
        <v>2006005.0</v>
      </c>
      <c r="B19" s="23">
        <v>18.0</v>
      </c>
      <c r="C19" s="25" t="s">
        <v>510</v>
      </c>
      <c r="D19" s="16" t="s">
        <v>511</v>
      </c>
      <c r="E19" s="28" t="s">
        <v>512</v>
      </c>
      <c r="F19" s="29"/>
      <c r="G19" s="31" t="s">
        <v>513</v>
      </c>
      <c r="H19" s="36">
        <f t="shared" si="1"/>
        <v>62</v>
      </c>
      <c r="I19" s="11"/>
      <c r="J19" s="28">
        <f t="shared" si="2"/>
        <v>0</v>
      </c>
      <c r="K19" s="41">
        <f t="shared" si="3"/>
        <v>235</v>
      </c>
      <c r="L19" s="25">
        <v>59.0</v>
      </c>
      <c r="M19" s="11">
        <v>68.0</v>
      </c>
      <c r="N19" s="11">
        <v>34.0</v>
      </c>
      <c r="O19" s="11">
        <v>34.0</v>
      </c>
      <c r="P19" s="11">
        <v>40.0</v>
      </c>
      <c r="Q19" s="43">
        <v>49.0</v>
      </c>
      <c r="R19" s="25"/>
      <c r="S19" s="11"/>
      <c r="T19" s="11"/>
      <c r="U19" s="23"/>
      <c r="V19" s="25"/>
      <c r="W19" s="11"/>
      <c r="X19" s="23"/>
      <c r="Y19" s="29"/>
      <c r="Z19" s="25">
        <v>48.0</v>
      </c>
      <c r="AA19" s="11">
        <v>47.0</v>
      </c>
      <c r="AB19" s="11">
        <v>38.0</v>
      </c>
      <c r="AC19" s="11">
        <v>62.0</v>
      </c>
      <c r="AD19" s="23">
        <v>98.0</v>
      </c>
      <c r="AE19" s="29" t="s">
        <v>270</v>
      </c>
      <c r="AF19" s="25">
        <v>1562.0</v>
      </c>
      <c r="AG19" s="11">
        <v>1574.0</v>
      </c>
      <c r="AH19" s="11">
        <v>1623.0</v>
      </c>
      <c r="AI19" s="23"/>
      <c r="AJ19" s="29" t="s">
        <v>520</v>
      </c>
      <c r="AK19" s="25">
        <v>2006004.0</v>
      </c>
      <c r="AL19" s="11"/>
      <c r="AM19" s="23"/>
      <c r="AN19" s="25"/>
      <c r="AO19" s="23"/>
      <c r="AP19" s="25"/>
      <c r="AQ19" s="11"/>
    </row>
    <row r="20">
      <c r="A20" s="11">
        <v>2006006.0</v>
      </c>
      <c r="B20" s="23">
        <v>19.0</v>
      </c>
      <c r="C20" s="25" t="s">
        <v>521</v>
      </c>
      <c r="D20" s="16" t="s">
        <v>522</v>
      </c>
      <c r="E20" s="28" t="s">
        <v>523</v>
      </c>
      <c r="F20" s="29"/>
      <c r="G20" s="31" t="s">
        <v>524</v>
      </c>
      <c r="H20" s="36">
        <f t="shared" si="1"/>
        <v>69</v>
      </c>
      <c r="I20" s="11"/>
      <c r="J20" s="28">
        <f t="shared" si="2"/>
        <v>0</v>
      </c>
      <c r="K20" s="41">
        <f t="shared" si="3"/>
        <v>279</v>
      </c>
      <c r="L20" s="25">
        <v>56.0</v>
      </c>
      <c r="M20" s="11">
        <v>39.0</v>
      </c>
      <c r="N20" s="11">
        <v>62.0</v>
      </c>
      <c r="O20" s="11">
        <v>63.0</v>
      </c>
      <c r="P20" s="11">
        <v>59.0</v>
      </c>
      <c r="Q20" s="43">
        <v>54.0</v>
      </c>
      <c r="R20" s="25"/>
      <c r="S20" s="11"/>
      <c r="T20" s="11"/>
      <c r="U20" s="23"/>
      <c r="V20" s="25"/>
      <c r="W20" s="11"/>
      <c r="X20" s="23"/>
      <c r="Y20" s="29"/>
      <c r="Z20" s="25">
        <v>48.0</v>
      </c>
      <c r="AA20" s="11">
        <v>47.0</v>
      </c>
      <c r="AB20" s="11">
        <v>53.0</v>
      </c>
      <c r="AC20" s="11">
        <v>41.0</v>
      </c>
      <c r="AD20" s="23">
        <v>98.0</v>
      </c>
      <c r="AE20" s="29" t="s">
        <v>270</v>
      </c>
      <c r="AF20" s="25">
        <v>1570.0</v>
      </c>
      <c r="AG20" s="11">
        <v>1582.0</v>
      </c>
      <c r="AH20" s="11">
        <v>1621.0</v>
      </c>
      <c r="AI20" s="23"/>
      <c r="AJ20" s="29" t="s">
        <v>525</v>
      </c>
      <c r="AK20" s="25">
        <v>2006004.0</v>
      </c>
      <c r="AL20" s="11"/>
      <c r="AM20" s="23"/>
      <c r="AN20" s="25"/>
      <c r="AO20" s="23"/>
      <c r="AP20" s="25"/>
      <c r="AQ20" s="11"/>
    </row>
    <row r="21" ht="15.75" customHeight="1">
      <c r="A21" s="11">
        <v>2006007.0</v>
      </c>
      <c r="B21" s="23">
        <v>20.0</v>
      </c>
      <c r="C21" s="25" t="s">
        <v>526</v>
      </c>
      <c r="D21" s="16" t="s">
        <v>527</v>
      </c>
      <c r="E21" s="28" t="s">
        <v>528</v>
      </c>
      <c r="F21" s="29"/>
      <c r="G21" s="31" t="s">
        <v>529</v>
      </c>
      <c r="H21" s="36">
        <f t="shared" si="1"/>
        <v>69</v>
      </c>
      <c r="I21" s="11"/>
      <c r="J21" s="28">
        <f t="shared" si="2"/>
        <v>0</v>
      </c>
      <c r="K21" s="41">
        <f t="shared" si="3"/>
        <v>303</v>
      </c>
      <c r="L21" s="25">
        <v>67.0</v>
      </c>
      <c r="M21" s="11">
        <v>67.0</v>
      </c>
      <c r="N21" s="11">
        <v>58.0</v>
      </c>
      <c r="O21" s="11">
        <v>52.0</v>
      </c>
      <c r="P21" s="11">
        <v>59.0</v>
      </c>
      <c r="Q21" s="43">
        <v>57.0</v>
      </c>
      <c r="R21" s="25" t="s">
        <v>232</v>
      </c>
      <c r="S21" s="11" t="s">
        <v>185</v>
      </c>
      <c r="T21" s="11" t="s">
        <v>185</v>
      </c>
      <c r="U21" s="23" t="s">
        <v>185</v>
      </c>
      <c r="V21" s="25"/>
      <c r="W21" s="11"/>
      <c r="X21" s="23"/>
      <c r="Y21" s="29"/>
      <c r="Z21" s="25">
        <v>54.0</v>
      </c>
      <c r="AA21" s="11">
        <v>56.0</v>
      </c>
      <c r="AB21" s="11">
        <v>55.0</v>
      </c>
      <c r="AC21" s="11">
        <v>31.0</v>
      </c>
      <c r="AD21" s="23">
        <v>91.0</v>
      </c>
      <c r="AE21" s="29" t="s">
        <v>270</v>
      </c>
      <c r="AF21" s="25">
        <v>1541.0</v>
      </c>
      <c r="AG21" s="11">
        <v>1553.0</v>
      </c>
      <c r="AH21" s="11">
        <v>1600.0</v>
      </c>
      <c r="AI21" s="23" t="s">
        <v>217</v>
      </c>
      <c r="AJ21" s="29" t="s">
        <v>533</v>
      </c>
      <c r="AK21" s="25">
        <v>2006001.0</v>
      </c>
      <c r="AL21" s="11"/>
      <c r="AM21" s="23"/>
      <c r="AN21" s="25"/>
      <c r="AO21" s="23"/>
      <c r="AP21" s="25"/>
      <c r="AQ21" s="11"/>
    </row>
    <row r="22" ht="15.75" customHeight="1">
      <c r="A22" s="11">
        <v>2006008.0</v>
      </c>
      <c r="B22" s="23">
        <v>21.0</v>
      </c>
      <c r="C22" s="25" t="s">
        <v>534</v>
      </c>
      <c r="D22" s="16" t="s">
        <v>535</v>
      </c>
      <c r="E22" s="28" t="s">
        <v>536</v>
      </c>
      <c r="F22" s="29"/>
      <c r="G22" s="31" t="s">
        <v>537</v>
      </c>
      <c r="H22" s="36">
        <f t="shared" si="1"/>
        <v>78</v>
      </c>
      <c r="I22" s="11"/>
      <c r="J22" s="28">
        <f t="shared" si="2"/>
        <v>0</v>
      </c>
      <c r="K22" s="41">
        <f t="shared" si="3"/>
        <v>367</v>
      </c>
      <c r="L22" s="25">
        <v>79.0</v>
      </c>
      <c r="M22" s="6">
        <v>91.0</v>
      </c>
      <c r="N22" s="11">
        <v>71.0</v>
      </c>
      <c r="O22" s="11">
        <v>62.0</v>
      </c>
      <c r="P22" s="11">
        <v>64.0</v>
      </c>
      <c r="Q22" s="43">
        <v>73.0</v>
      </c>
      <c r="R22" s="25" t="s">
        <v>232</v>
      </c>
      <c r="S22" s="11" t="s">
        <v>232</v>
      </c>
      <c r="T22" s="11" t="s">
        <v>232</v>
      </c>
      <c r="U22" s="23" t="s">
        <v>136</v>
      </c>
      <c r="V22" s="25" t="s">
        <v>185</v>
      </c>
      <c r="W22" s="11"/>
      <c r="X22" s="23"/>
      <c r="Y22" s="29" t="s">
        <v>550</v>
      </c>
      <c r="Z22" s="25">
        <v>57.0</v>
      </c>
      <c r="AA22" s="11">
        <v>60.0</v>
      </c>
      <c r="AB22" s="11">
        <v>85.0</v>
      </c>
      <c r="AC22" s="11">
        <v>21.0</v>
      </c>
      <c r="AD22" s="23">
        <v>91.0</v>
      </c>
      <c r="AE22" s="29" t="s">
        <v>166</v>
      </c>
      <c r="AF22" s="25">
        <v>1564.0</v>
      </c>
      <c r="AG22" s="11">
        <v>1576.0</v>
      </c>
      <c r="AH22" s="11">
        <v>1651.0</v>
      </c>
      <c r="AI22" s="23"/>
      <c r="AJ22" s="29" t="s">
        <v>553</v>
      </c>
      <c r="AK22" s="25">
        <v>2006007.0</v>
      </c>
      <c r="AL22" s="11"/>
      <c r="AM22" s="23"/>
      <c r="AN22" s="25"/>
      <c r="AO22" s="23"/>
      <c r="AP22" s="25"/>
      <c r="AQ22" s="11"/>
    </row>
    <row r="23" ht="15.75" customHeight="1">
      <c r="A23" s="11">
        <v>2006009.0</v>
      </c>
      <c r="B23" s="23">
        <v>22.0</v>
      </c>
      <c r="C23" s="25" t="s">
        <v>554</v>
      </c>
      <c r="D23" s="16" t="s">
        <v>555</v>
      </c>
      <c r="E23" s="28" t="s">
        <v>556</v>
      </c>
      <c r="F23" s="29"/>
      <c r="G23" s="31" t="s">
        <v>559</v>
      </c>
      <c r="H23" s="36">
        <f t="shared" si="1"/>
        <v>80</v>
      </c>
      <c r="I23" s="11"/>
      <c r="J23" s="28">
        <f t="shared" si="2"/>
        <v>0</v>
      </c>
      <c r="K23" s="41">
        <f t="shared" si="3"/>
        <v>200</v>
      </c>
      <c r="L23" s="25">
        <v>49.0</v>
      </c>
      <c r="M23" s="11">
        <v>45.0</v>
      </c>
      <c r="N23" s="11">
        <v>35.0</v>
      </c>
      <c r="O23" s="11">
        <v>33.0</v>
      </c>
      <c r="P23" s="11">
        <v>38.0</v>
      </c>
      <c r="Q23" s="43">
        <v>45.0</v>
      </c>
      <c r="R23" s="25"/>
      <c r="S23" s="11"/>
      <c r="T23" s="11"/>
      <c r="U23" s="23"/>
      <c r="V23" s="25"/>
      <c r="W23" s="11"/>
      <c r="X23" s="23"/>
      <c r="Y23" s="29"/>
      <c r="Z23" s="25">
        <v>50.0</v>
      </c>
      <c r="AA23" s="11">
        <v>50.0</v>
      </c>
      <c r="AB23" s="11">
        <v>47.0</v>
      </c>
      <c r="AC23" s="11">
        <v>50.0</v>
      </c>
      <c r="AD23" s="23">
        <v>86.0</v>
      </c>
      <c r="AE23" s="29" t="s">
        <v>166</v>
      </c>
      <c r="AF23" s="25">
        <v>1548.0</v>
      </c>
      <c r="AG23" s="11">
        <v>1560.0</v>
      </c>
      <c r="AH23" s="11">
        <v>1612.0</v>
      </c>
      <c r="AI23" s="23"/>
      <c r="AJ23" s="29" t="s">
        <v>564</v>
      </c>
      <c r="AK23" s="25"/>
      <c r="AL23" s="11"/>
      <c r="AM23" s="23"/>
      <c r="AN23" s="25"/>
      <c r="AO23" s="23"/>
      <c r="AP23" s="25"/>
      <c r="AQ23" s="11"/>
    </row>
    <row r="24" ht="15.75" customHeight="1">
      <c r="A24" s="11">
        <v>2008001.0</v>
      </c>
      <c r="B24" s="23">
        <v>23.0</v>
      </c>
      <c r="C24" s="25" t="s">
        <v>565</v>
      </c>
      <c r="D24" s="16" t="s">
        <v>566</v>
      </c>
      <c r="E24" s="28" t="s">
        <v>567</v>
      </c>
      <c r="F24" s="29"/>
      <c r="G24" s="31" t="s">
        <v>569</v>
      </c>
      <c r="H24" s="36">
        <f t="shared" si="1"/>
        <v>75</v>
      </c>
      <c r="I24" s="11"/>
      <c r="J24" s="28">
        <f t="shared" si="2"/>
        <v>0</v>
      </c>
      <c r="K24" s="41">
        <f t="shared" si="3"/>
        <v>240</v>
      </c>
      <c r="L24" s="25">
        <v>54.0</v>
      </c>
      <c r="M24" s="11">
        <v>69.0</v>
      </c>
      <c r="N24" s="11">
        <v>32.0</v>
      </c>
      <c r="O24" s="11">
        <v>25.0</v>
      </c>
      <c r="P24" s="11">
        <v>60.0</v>
      </c>
      <c r="Q24" s="43">
        <v>34.0</v>
      </c>
      <c r="R24" s="25"/>
      <c r="S24" s="11"/>
      <c r="T24" s="11"/>
      <c r="U24" s="23"/>
      <c r="V24" s="25"/>
      <c r="W24" s="11" t="s">
        <v>136</v>
      </c>
      <c r="X24" s="23"/>
      <c r="Y24" s="29"/>
      <c r="Z24" s="25">
        <v>50.0</v>
      </c>
      <c r="AA24" s="11">
        <v>50.0</v>
      </c>
      <c r="AB24" s="11">
        <v>22.0</v>
      </c>
      <c r="AC24" s="11">
        <v>65.0</v>
      </c>
      <c r="AD24" s="23">
        <v>25.0</v>
      </c>
      <c r="AE24" s="29" t="s">
        <v>166</v>
      </c>
      <c r="AF24" s="25">
        <v>1514.0</v>
      </c>
      <c r="AG24" s="11">
        <v>1526.0</v>
      </c>
      <c r="AH24" s="11">
        <v>1609.0</v>
      </c>
      <c r="AI24" s="23"/>
      <c r="AJ24" s="29"/>
      <c r="AK24" s="25"/>
      <c r="AL24" s="11"/>
      <c r="AM24" s="23"/>
      <c r="AN24" s="25"/>
      <c r="AO24" s="23"/>
      <c r="AP24" s="25"/>
      <c r="AQ24" s="11"/>
    </row>
    <row r="25" ht="15.75" customHeight="1">
      <c r="A25" s="11">
        <v>2008002.0</v>
      </c>
      <c r="B25" s="23">
        <v>24.0</v>
      </c>
      <c r="C25" s="25" t="s">
        <v>578</v>
      </c>
      <c r="D25" s="16" t="s">
        <v>579</v>
      </c>
      <c r="E25" s="28" t="s">
        <v>580</v>
      </c>
      <c r="F25" s="29"/>
      <c r="G25" s="31" t="s">
        <v>581</v>
      </c>
      <c r="H25" s="36">
        <f t="shared" si="1"/>
        <v>68</v>
      </c>
      <c r="I25" s="11"/>
      <c r="J25" s="28">
        <f t="shared" si="2"/>
        <v>0</v>
      </c>
      <c r="K25" s="41">
        <f t="shared" si="3"/>
        <v>220</v>
      </c>
      <c r="L25" s="25">
        <v>60.0</v>
      </c>
      <c r="M25" s="11">
        <v>65.0</v>
      </c>
      <c r="N25" s="11">
        <v>25.0</v>
      </c>
      <c r="O25" s="11">
        <v>21.0</v>
      </c>
      <c r="P25" s="11">
        <v>49.0</v>
      </c>
      <c r="Q25" s="43">
        <v>39.0</v>
      </c>
      <c r="R25" s="25"/>
      <c r="S25" s="11" t="s">
        <v>185</v>
      </c>
      <c r="T25" s="11"/>
      <c r="U25" s="23"/>
      <c r="V25" s="25"/>
      <c r="W25" s="11" t="s">
        <v>232</v>
      </c>
      <c r="X25" s="23"/>
      <c r="Y25" s="29"/>
      <c r="Z25" s="25">
        <v>50.0</v>
      </c>
      <c r="AA25" s="11">
        <v>50.0</v>
      </c>
      <c r="AB25" s="11">
        <v>21.0</v>
      </c>
      <c r="AC25" s="11">
        <v>67.0</v>
      </c>
      <c r="AD25" s="23">
        <v>25.0</v>
      </c>
      <c r="AE25" s="29" t="s">
        <v>166</v>
      </c>
      <c r="AF25" s="25">
        <v>1552.0</v>
      </c>
      <c r="AG25" s="11">
        <v>1564.0</v>
      </c>
      <c r="AH25" s="11">
        <v>1647.0</v>
      </c>
      <c r="AI25" s="23"/>
      <c r="AJ25" s="29" t="s">
        <v>587</v>
      </c>
      <c r="AK25" s="25">
        <v>2008001.0</v>
      </c>
      <c r="AL25" s="11"/>
      <c r="AM25" s="23"/>
      <c r="AN25" s="25"/>
      <c r="AO25" s="23"/>
      <c r="AP25" s="25"/>
      <c r="AQ25" s="11"/>
    </row>
    <row r="26" ht="15.75" customHeight="1">
      <c r="A26" s="11">
        <v>2008003.0</v>
      </c>
      <c r="B26" s="23">
        <v>25.0</v>
      </c>
      <c r="C26" s="25" t="s">
        <v>588</v>
      </c>
      <c r="D26" s="16" t="s">
        <v>589</v>
      </c>
      <c r="E26" s="28" t="s">
        <v>590</v>
      </c>
      <c r="F26" s="29"/>
      <c r="G26" s="25"/>
      <c r="H26" s="36" t="str">
        <f t="shared" si="1"/>
        <v/>
      </c>
      <c r="I26" s="11"/>
      <c r="J26" s="28">
        <f t="shared" si="2"/>
        <v>0</v>
      </c>
      <c r="K26" s="41">
        <f t="shared" si="3"/>
        <v>228</v>
      </c>
      <c r="L26" s="25">
        <v>57.0</v>
      </c>
      <c r="M26" s="11">
        <v>58.0</v>
      </c>
      <c r="N26" s="11">
        <v>32.0</v>
      </c>
      <c r="O26" s="11">
        <v>25.0</v>
      </c>
      <c r="P26" s="11">
        <v>56.0</v>
      </c>
      <c r="Q26" s="43">
        <v>39.0</v>
      </c>
      <c r="R26" s="25"/>
      <c r="S26" s="11"/>
      <c r="T26" s="11"/>
      <c r="U26" s="23"/>
      <c r="V26" s="25"/>
      <c r="W26" s="11" t="s">
        <v>410</v>
      </c>
      <c r="X26" s="23"/>
      <c r="Y26" s="29"/>
      <c r="Z26" s="25">
        <v>50.0</v>
      </c>
      <c r="AA26" s="11">
        <v>50.0</v>
      </c>
      <c r="AB26" s="11">
        <v>54.0</v>
      </c>
      <c r="AC26" s="11">
        <v>40.0</v>
      </c>
      <c r="AD26" s="23">
        <v>90.0</v>
      </c>
      <c r="AE26" s="29" t="s">
        <v>166</v>
      </c>
      <c r="AF26" s="25">
        <v>1530.0</v>
      </c>
      <c r="AG26" s="11">
        <v>1542.0</v>
      </c>
      <c r="AH26" s="11">
        <v>1589.0</v>
      </c>
      <c r="AI26" s="23"/>
      <c r="AJ26" s="29"/>
      <c r="AK26" s="25"/>
      <c r="AL26" s="11"/>
      <c r="AM26" s="23"/>
      <c r="AN26" s="25"/>
      <c r="AO26" s="23"/>
      <c r="AP26" s="25"/>
      <c r="AQ26" s="11"/>
    </row>
    <row r="27" ht="15.75" customHeight="1">
      <c r="A27" s="11">
        <v>2008004.0</v>
      </c>
      <c r="B27" s="23">
        <v>26.0</v>
      </c>
      <c r="C27" s="25" t="s">
        <v>601</v>
      </c>
      <c r="D27" s="16" t="s">
        <v>602</v>
      </c>
      <c r="E27" s="28" t="s">
        <v>604</v>
      </c>
      <c r="F27" s="29"/>
      <c r="G27" s="31" t="s">
        <v>605</v>
      </c>
      <c r="H27" s="36">
        <f t="shared" si="1"/>
        <v>67</v>
      </c>
      <c r="I27" s="11"/>
      <c r="J27" s="28">
        <f t="shared" si="2"/>
        <v>0</v>
      </c>
      <c r="K27" s="41">
        <f t="shared" si="3"/>
        <v>210</v>
      </c>
      <c r="L27" s="25">
        <v>40.0</v>
      </c>
      <c r="M27" s="11">
        <v>61.0</v>
      </c>
      <c r="N27" s="11">
        <v>23.0</v>
      </c>
      <c r="O27" s="11">
        <v>30.0</v>
      </c>
      <c r="P27" s="11">
        <v>56.0</v>
      </c>
      <c r="Q27" s="43">
        <v>35.0</v>
      </c>
      <c r="R27" s="25"/>
      <c r="S27" s="11"/>
      <c r="T27" s="11" t="s">
        <v>161</v>
      </c>
      <c r="U27" s="23"/>
      <c r="V27" s="25"/>
      <c r="W27" s="11" t="s">
        <v>232</v>
      </c>
      <c r="X27" s="23"/>
      <c r="Y27" s="29" t="s">
        <v>609</v>
      </c>
      <c r="Z27" s="25">
        <v>50.0</v>
      </c>
      <c r="AA27" s="11">
        <v>50.0</v>
      </c>
      <c r="AB27" s="11">
        <v>58.0</v>
      </c>
      <c r="AC27" s="11">
        <v>36.0</v>
      </c>
      <c r="AD27" s="23">
        <v>33.0</v>
      </c>
      <c r="AE27" s="29" t="s">
        <v>166</v>
      </c>
      <c r="AF27" s="25">
        <v>1531.0</v>
      </c>
      <c r="AG27" s="11">
        <v>1543.0</v>
      </c>
      <c r="AH27" s="11">
        <v>1573.0</v>
      </c>
      <c r="AI27" s="23" t="s">
        <v>217</v>
      </c>
      <c r="AJ27" s="29"/>
      <c r="AK27" s="25"/>
      <c r="AL27" s="11"/>
      <c r="AM27" s="23"/>
      <c r="AN27" s="25"/>
      <c r="AO27" s="23"/>
      <c r="AP27" s="25"/>
      <c r="AQ27" s="11"/>
    </row>
    <row r="28" ht="15.75" customHeight="1">
      <c r="A28" s="11">
        <v>2009001.0</v>
      </c>
      <c r="B28" s="23">
        <v>27.0</v>
      </c>
      <c r="C28" s="25" t="s">
        <v>613</v>
      </c>
      <c r="D28" s="16" t="s">
        <v>614</v>
      </c>
      <c r="E28" s="28" t="s">
        <v>615</v>
      </c>
      <c r="F28" s="29"/>
      <c r="G28" s="31" t="s">
        <v>616</v>
      </c>
      <c r="H28" s="36">
        <f t="shared" si="1"/>
        <v>80</v>
      </c>
      <c r="I28" s="11"/>
      <c r="J28" s="28">
        <f t="shared" si="2"/>
        <v>0</v>
      </c>
      <c r="K28" s="41">
        <f t="shared" si="3"/>
        <v>203</v>
      </c>
      <c r="L28" s="25">
        <v>46.0</v>
      </c>
      <c r="M28" s="11">
        <v>69.0</v>
      </c>
      <c r="N28" s="11">
        <v>21.0</v>
      </c>
      <c r="O28" s="11">
        <v>26.0</v>
      </c>
      <c r="P28" s="11">
        <v>41.0</v>
      </c>
      <c r="Q28" s="43">
        <v>63.0</v>
      </c>
      <c r="R28" s="25"/>
      <c r="S28" s="11"/>
      <c r="T28" s="11"/>
      <c r="U28" s="23"/>
      <c r="V28" s="25" t="s">
        <v>136</v>
      </c>
      <c r="W28" s="11"/>
      <c r="X28" s="23"/>
      <c r="Y28" s="29"/>
      <c r="Z28" s="25">
        <v>50.0</v>
      </c>
      <c r="AA28" s="11">
        <v>50.0</v>
      </c>
      <c r="AB28" s="11">
        <v>72.0</v>
      </c>
      <c r="AC28" s="11">
        <v>15.0</v>
      </c>
      <c r="AD28" s="23">
        <v>20.0</v>
      </c>
      <c r="AE28" s="29" t="s">
        <v>239</v>
      </c>
      <c r="AF28" s="25">
        <v>1452.0</v>
      </c>
      <c r="AG28" s="11">
        <v>1464.0</v>
      </c>
      <c r="AH28" s="11">
        <v>1538.0</v>
      </c>
      <c r="AI28" s="23"/>
      <c r="AJ28" s="29"/>
      <c r="AK28" s="25"/>
      <c r="AL28" s="11"/>
      <c r="AM28" s="23"/>
      <c r="AN28" s="25"/>
      <c r="AO28" s="23"/>
      <c r="AP28" s="25"/>
      <c r="AQ28" s="11"/>
    </row>
    <row r="29" ht="15.75" customHeight="1">
      <c r="A29" s="11">
        <v>2009002.0</v>
      </c>
      <c r="B29" s="23">
        <v>28.0</v>
      </c>
      <c r="C29" s="25" t="s">
        <v>620</v>
      </c>
      <c r="D29" s="16" t="s">
        <v>621</v>
      </c>
      <c r="E29" s="28" t="s">
        <v>623</v>
      </c>
      <c r="F29" s="29"/>
      <c r="G29" s="31" t="s">
        <v>625</v>
      </c>
      <c r="H29" s="36">
        <f t="shared" si="1"/>
        <v>36</v>
      </c>
      <c r="I29" s="11"/>
      <c r="J29" s="28">
        <f t="shared" si="2"/>
        <v>0</v>
      </c>
      <c r="K29" s="41">
        <f t="shared" si="3"/>
        <v>204</v>
      </c>
      <c r="L29" s="25">
        <v>49.0</v>
      </c>
      <c r="M29" s="11">
        <v>74.0</v>
      </c>
      <c r="N29" s="11">
        <v>24.0</v>
      </c>
      <c r="O29" s="11">
        <v>22.0</v>
      </c>
      <c r="P29" s="11">
        <v>35.0</v>
      </c>
      <c r="Q29" s="43">
        <v>62.0</v>
      </c>
      <c r="R29" s="25" t="s">
        <v>185</v>
      </c>
      <c r="S29" s="11"/>
      <c r="T29" s="11"/>
      <c r="U29" s="23"/>
      <c r="V29" s="25" t="s">
        <v>410</v>
      </c>
      <c r="W29" s="11"/>
      <c r="X29" s="23"/>
      <c r="Y29" s="29"/>
      <c r="Z29" s="25">
        <v>36.0</v>
      </c>
      <c r="AA29" s="11">
        <v>30.0</v>
      </c>
      <c r="AB29" s="11">
        <v>46.0</v>
      </c>
      <c r="AC29" s="11">
        <v>44.0</v>
      </c>
      <c r="AD29" s="23">
        <v>31.0</v>
      </c>
      <c r="AE29" s="29" t="s">
        <v>239</v>
      </c>
      <c r="AF29" s="25">
        <v>1519.0</v>
      </c>
      <c r="AG29" s="11">
        <v>1531.0</v>
      </c>
      <c r="AH29" s="11">
        <v>1590.0</v>
      </c>
      <c r="AI29" s="23"/>
      <c r="AJ29" s="29" t="s">
        <v>632</v>
      </c>
      <c r="AK29" s="25">
        <v>2009001.0</v>
      </c>
      <c r="AL29" s="11"/>
      <c r="AM29" s="23"/>
      <c r="AN29" s="25"/>
      <c r="AO29" s="23"/>
      <c r="AP29" s="25"/>
      <c r="AQ29" s="11"/>
    </row>
    <row r="30" ht="15.75" customHeight="1">
      <c r="A30" s="11">
        <v>2010001.0</v>
      </c>
      <c r="B30" s="23">
        <v>29.0</v>
      </c>
      <c r="C30" s="25" t="s">
        <v>635</v>
      </c>
      <c r="D30" s="16" t="s">
        <v>636</v>
      </c>
      <c r="E30" s="28" t="s">
        <v>637</v>
      </c>
      <c r="F30" s="29"/>
      <c r="G30" s="25"/>
      <c r="H30" s="36" t="str">
        <f t="shared" si="1"/>
        <v/>
      </c>
      <c r="I30" s="11"/>
      <c r="J30" s="28">
        <f t="shared" si="2"/>
        <v>0</v>
      </c>
      <c r="K30" s="41">
        <f t="shared" si="3"/>
        <v>238</v>
      </c>
      <c r="L30" s="25">
        <v>49.0</v>
      </c>
      <c r="M30" s="11">
        <v>52.0</v>
      </c>
      <c r="N30" s="11">
        <v>34.0</v>
      </c>
      <c r="O30" s="11">
        <v>44.0</v>
      </c>
      <c r="P30" s="11">
        <v>59.0</v>
      </c>
      <c r="Q30" s="43">
        <v>46.0</v>
      </c>
      <c r="R30" s="25"/>
      <c r="S30" s="11"/>
      <c r="T30" s="11"/>
      <c r="U30" s="23"/>
      <c r="V30" s="25"/>
      <c r="W30" s="11"/>
      <c r="X30" s="23"/>
      <c r="Y30" s="29"/>
      <c r="Z30" s="25">
        <v>32.0</v>
      </c>
      <c r="AA30" s="11">
        <v>25.0</v>
      </c>
      <c r="AB30" s="11">
        <v>50.0</v>
      </c>
      <c r="AC30" s="11">
        <v>45.0</v>
      </c>
      <c r="AD30" s="23">
        <v>51.0</v>
      </c>
      <c r="AE30" s="29" t="s">
        <v>141</v>
      </c>
      <c r="AF30" s="25">
        <v>1511.0</v>
      </c>
      <c r="AG30" s="11">
        <v>1523.0</v>
      </c>
      <c r="AH30" s="11">
        <v>1576.0</v>
      </c>
      <c r="AI30" s="23" t="s">
        <v>217</v>
      </c>
      <c r="AJ30" s="29"/>
      <c r="AK30" s="25"/>
      <c r="AL30" s="11"/>
      <c r="AM30" s="23"/>
      <c r="AN30" s="25"/>
      <c r="AO30" s="23"/>
      <c r="AP30" s="25"/>
      <c r="AQ30" s="11"/>
    </row>
    <row r="31" ht="15.75" customHeight="1">
      <c r="A31" s="11">
        <v>2011001.0</v>
      </c>
      <c r="B31" s="23">
        <v>30.0</v>
      </c>
      <c r="C31" s="25" t="s">
        <v>645</v>
      </c>
      <c r="D31" s="16" t="s">
        <v>646</v>
      </c>
      <c r="E31" s="28" t="s">
        <v>648</v>
      </c>
      <c r="F31" s="29"/>
      <c r="G31" s="31" t="s">
        <v>651</v>
      </c>
      <c r="H31" s="36">
        <f t="shared" si="1"/>
        <v>75</v>
      </c>
      <c r="I31" s="11"/>
      <c r="J31" s="28">
        <f t="shared" si="2"/>
        <v>0</v>
      </c>
      <c r="K31" s="41">
        <f t="shared" si="3"/>
        <v>222</v>
      </c>
      <c r="L31" s="25">
        <v>57.0</v>
      </c>
      <c r="M31" s="11">
        <v>54.0</v>
      </c>
      <c r="N31" s="11">
        <v>35.0</v>
      </c>
      <c r="O31" s="11">
        <v>37.0</v>
      </c>
      <c r="P31" s="11">
        <v>39.0</v>
      </c>
      <c r="Q31" s="43">
        <v>46.0</v>
      </c>
      <c r="R31" s="25" t="s">
        <v>185</v>
      </c>
      <c r="S31" s="11"/>
      <c r="T31" s="11" t="s">
        <v>232</v>
      </c>
      <c r="U31" s="23"/>
      <c r="V31" s="25"/>
      <c r="W31" s="11"/>
      <c r="X31" s="23"/>
      <c r="Y31" s="29"/>
      <c r="Z31" s="25">
        <v>36.0</v>
      </c>
      <c r="AA31" s="11">
        <v>30.0</v>
      </c>
      <c r="AB31" s="11">
        <v>58.0</v>
      </c>
      <c r="AC31" s="11">
        <v>61.0</v>
      </c>
      <c r="AD31" s="23">
        <v>51.0</v>
      </c>
      <c r="AE31" s="29" t="s">
        <v>141</v>
      </c>
      <c r="AF31" s="25">
        <v>1515.0</v>
      </c>
      <c r="AG31" s="11">
        <v>1527.0</v>
      </c>
      <c r="AH31" s="11">
        <v>1568.0</v>
      </c>
      <c r="AI31" s="23"/>
      <c r="AJ31" s="29"/>
      <c r="AK31" s="25"/>
      <c r="AL31" s="11"/>
      <c r="AM31" s="23"/>
      <c r="AN31" s="25"/>
      <c r="AO31" s="23"/>
      <c r="AP31" s="25"/>
      <c r="AQ31" s="11"/>
    </row>
    <row r="32" ht="15.75" customHeight="1">
      <c r="A32" s="11">
        <v>2012001.0</v>
      </c>
      <c r="B32" s="23">
        <v>31.0</v>
      </c>
      <c r="C32" s="25" t="s">
        <v>659</v>
      </c>
      <c r="D32" s="16" t="s">
        <v>660</v>
      </c>
      <c r="E32" s="28" t="s">
        <v>661</v>
      </c>
      <c r="F32" s="29"/>
      <c r="G32" s="31"/>
      <c r="H32" s="36" t="str">
        <f t="shared" si="1"/>
        <v/>
      </c>
      <c r="I32" s="11"/>
      <c r="J32" s="28">
        <f t="shared" si="2"/>
        <v>0</v>
      </c>
      <c r="K32" s="41">
        <f t="shared" si="3"/>
        <v>170</v>
      </c>
      <c r="L32" s="25">
        <v>39.0</v>
      </c>
      <c r="M32" s="11">
        <v>54.0</v>
      </c>
      <c r="N32" s="11">
        <v>13.0</v>
      </c>
      <c r="O32" s="11">
        <v>9.0</v>
      </c>
      <c r="P32" s="11">
        <v>55.0</v>
      </c>
      <c r="Q32" s="43">
        <v>25.0</v>
      </c>
      <c r="R32" s="25"/>
      <c r="S32" s="11"/>
      <c r="T32" s="11"/>
      <c r="U32" s="23"/>
      <c r="V32" s="25"/>
      <c r="W32" s="11" t="s">
        <v>410</v>
      </c>
      <c r="X32" s="23"/>
      <c r="Y32" s="29"/>
      <c r="Z32" s="25">
        <v>50.0</v>
      </c>
      <c r="AA32" s="11">
        <v>50.0</v>
      </c>
      <c r="AB32" s="11">
        <v>37.0</v>
      </c>
      <c r="AC32" s="11">
        <v>65.0</v>
      </c>
      <c r="AD32" s="23">
        <v>33.0</v>
      </c>
      <c r="AE32" s="29" t="s">
        <v>270</v>
      </c>
      <c r="AF32" s="25">
        <v>1539.0</v>
      </c>
      <c r="AG32" s="11">
        <v>1551.0</v>
      </c>
      <c r="AH32" s="11">
        <v>1599.0</v>
      </c>
      <c r="AI32" s="23"/>
      <c r="AJ32" s="29"/>
      <c r="AK32" s="25"/>
      <c r="AL32" s="11"/>
      <c r="AM32" s="23"/>
      <c r="AN32" s="25"/>
      <c r="AO32" s="23"/>
      <c r="AP32" s="25"/>
      <c r="AQ32" s="11"/>
    </row>
    <row r="33" ht="15.75" customHeight="1">
      <c r="A33" s="11">
        <v>2012002.0</v>
      </c>
      <c r="B33" s="23">
        <v>32.0</v>
      </c>
      <c r="C33" s="25" t="s">
        <v>670</v>
      </c>
      <c r="D33" s="16" t="s">
        <v>672</v>
      </c>
      <c r="E33" s="28" t="s">
        <v>674</v>
      </c>
      <c r="F33" s="29"/>
      <c r="G33" s="31"/>
      <c r="H33" s="36" t="str">
        <f t="shared" si="1"/>
        <v/>
      </c>
      <c r="I33" s="11"/>
      <c r="J33" s="28">
        <f t="shared" si="2"/>
        <v>0</v>
      </c>
      <c r="K33" s="41">
        <f t="shared" si="3"/>
        <v>260</v>
      </c>
      <c r="L33" s="25">
        <v>61.0</v>
      </c>
      <c r="M33" s="11">
        <v>66.0</v>
      </c>
      <c r="N33" s="11">
        <v>37.0</v>
      </c>
      <c r="O33" s="11">
        <v>46.0</v>
      </c>
      <c r="P33" s="11">
        <v>50.0</v>
      </c>
      <c r="Q33" s="43">
        <v>28.0</v>
      </c>
      <c r="R33" s="25" t="s">
        <v>185</v>
      </c>
      <c r="S33" s="11"/>
      <c r="T33" s="11"/>
      <c r="U33" s="23"/>
      <c r="V33" s="25"/>
      <c r="W33" s="11" t="s">
        <v>232</v>
      </c>
      <c r="X33" s="23"/>
      <c r="Y33" s="29"/>
      <c r="Z33" s="25">
        <v>23.0</v>
      </c>
      <c r="AA33" s="11">
        <v>12.0</v>
      </c>
      <c r="AB33" s="11">
        <v>25.0</v>
      </c>
      <c r="AC33" s="11">
        <v>58.0</v>
      </c>
      <c r="AD33" s="23">
        <v>39.0</v>
      </c>
      <c r="AE33" s="29" t="s">
        <v>166</v>
      </c>
      <c r="AF33" s="25">
        <v>1512.0</v>
      </c>
      <c r="AG33" s="11">
        <v>1524.0</v>
      </c>
      <c r="AH33" s="11">
        <v>1586.0</v>
      </c>
      <c r="AI33" s="23"/>
      <c r="AJ33" s="29"/>
      <c r="AK33" s="25"/>
      <c r="AL33" s="11"/>
      <c r="AM33" s="23"/>
      <c r="AN33" s="25"/>
      <c r="AO33" s="23"/>
      <c r="AP33" s="25"/>
      <c r="AQ33" s="11"/>
    </row>
    <row r="34" ht="15.75" customHeight="1">
      <c r="A34" s="11">
        <v>2012003.0</v>
      </c>
      <c r="B34" s="23">
        <v>33.0</v>
      </c>
      <c r="C34" s="25" t="s">
        <v>686</v>
      </c>
      <c r="D34" s="16" t="s">
        <v>687</v>
      </c>
      <c r="E34" s="28" t="s">
        <v>688</v>
      </c>
      <c r="F34" s="29"/>
      <c r="G34" s="31"/>
      <c r="H34" s="36" t="str">
        <f t="shared" si="1"/>
        <v/>
      </c>
      <c r="I34" s="11"/>
      <c r="J34" s="28">
        <f t="shared" si="2"/>
        <v>0</v>
      </c>
      <c r="K34" s="41">
        <f t="shared" si="3"/>
        <v>259</v>
      </c>
      <c r="L34" s="25">
        <v>61.0</v>
      </c>
      <c r="M34" s="11">
        <v>65.0</v>
      </c>
      <c r="N34" s="11">
        <v>33.0</v>
      </c>
      <c r="O34" s="11">
        <v>39.0</v>
      </c>
      <c r="P34" s="11">
        <v>61.0</v>
      </c>
      <c r="Q34" s="43">
        <v>36.0</v>
      </c>
      <c r="R34" s="25"/>
      <c r="S34" s="11"/>
      <c r="T34" s="11"/>
      <c r="U34" s="23" t="s">
        <v>185</v>
      </c>
      <c r="V34" s="25"/>
      <c r="W34" s="11" t="s">
        <v>410</v>
      </c>
      <c r="X34" s="23"/>
      <c r="Y34" s="29"/>
      <c r="Z34" s="25">
        <v>50.0</v>
      </c>
      <c r="AA34" s="11">
        <v>50.0</v>
      </c>
      <c r="AB34" s="11">
        <v>50.0</v>
      </c>
      <c r="AC34" s="11">
        <v>50.0</v>
      </c>
      <c r="AD34" s="23">
        <v>85.0</v>
      </c>
      <c r="AE34" s="29" t="s">
        <v>270</v>
      </c>
      <c r="AF34" s="25">
        <v>1538.0</v>
      </c>
      <c r="AG34" s="11">
        <v>1550.0</v>
      </c>
      <c r="AH34" s="11">
        <v>1581.0</v>
      </c>
      <c r="AI34" s="23"/>
      <c r="AJ34" s="29"/>
      <c r="AK34" s="25"/>
      <c r="AL34" s="11"/>
      <c r="AM34" s="23"/>
      <c r="AN34" s="25"/>
      <c r="AO34" s="23"/>
      <c r="AP34" s="25"/>
      <c r="AQ34" s="11"/>
    </row>
    <row r="35" ht="15.75" customHeight="1">
      <c r="A35" s="11">
        <v>2016001.0</v>
      </c>
      <c r="B35" s="23">
        <v>34.0</v>
      </c>
      <c r="C35" s="25" t="s">
        <v>693</v>
      </c>
      <c r="D35" s="16" t="s">
        <v>694</v>
      </c>
      <c r="E35" s="28" t="s">
        <v>695</v>
      </c>
      <c r="F35" s="29"/>
      <c r="G35" s="31" t="s">
        <v>696</v>
      </c>
      <c r="H35" s="36">
        <f t="shared" si="1"/>
        <v>80</v>
      </c>
      <c r="I35" s="11"/>
      <c r="J35" s="28">
        <f t="shared" si="2"/>
        <v>0</v>
      </c>
      <c r="K35" s="41">
        <f t="shared" si="3"/>
        <v>241</v>
      </c>
      <c r="L35" s="25">
        <v>39.0</v>
      </c>
      <c r="M35" s="11">
        <v>50.0</v>
      </c>
      <c r="N35" s="11">
        <v>56.0</v>
      </c>
      <c r="O35" s="11">
        <v>51.0</v>
      </c>
      <c r="P35" s="11">
        <v>45.0</v>
      </c>
      <c r="Q35" s="43">
        <v>52.0</v>
      </c>
      <c r="R35" s="25"/>
      <c r="S35" s="11"/>
      <c r="T35" s="11"/>
      <c r="U35" s="23"/>
      <c r="V35" s="25"/>
      <c r="W35" s="11"/>
      <c r="X35" s="23"/>
      <c r="Y35" s="29"/>
      <c r="Z35" s="25">
        <v>50.0</v>
      </c>
      <c r="AA35" s="11">
        <v>50.0</v>
      </c>
      <c r="AB35" s="11">
        <v>39.0</v>
      </c>
      <c r="AC35" s="11">
        <v>61.0</v>
      </c>
      <c r="AD35" s="23">
        <v>88.0</v>
      </c>
      <c r="AE35" s="29" t="s">
        <v>270</v>
      </c>
      <c r="AF35" s="25">
        <v>1544.0</v>
      </c>
      <c r="AG35" s="11">
        <v>1556.0</v>
      </c>
      <c r="AH35" s="11">
        <v>1606.0</v>
      </c>
      <c r="AI35" s="23"/>
      <c r="AJ35" s="29"/>
      <c r="AK35" s="25"/>
      <c r="AL35" s="11"/>
      <c r="AM35" s="23"/>
      <c r="AN35" s="25"/>
      <c r="AO35" s="23"/>
      <c r="AP35" s="25"/>
      <c r="AQ35" s="11"/>
    </row>
    <row r="36" ht="15.75" customHeight="1">
      <c r="A36" s="11">
        <v>2013001.0</v>
      </c>
      <c r="B36" s="23">
        <v>35.0</v>
      </c>
      <c r="C36" s="25" t="s">
        <v>700</v>
      </c>
      <c r="D36" s="16" t="s">
        <v>701</v>
      </c>
      <c r="E36" s="28" t="s">
        <v>702</v>
      </c>
      <c r="F36" s="29"/>
      <c r="G36" s="25"/>
      <c r="H36" s="36" t="str">
        <f t="shared" si="1"/>
        <v/>
      </c>
      <c r="I36" s="11"/>
      <c r="J36" s="28">
        <f t="shared" si="2"/>
        <v>0</v>
      </c>
      <c r="K36" s="41">
        <f t="shared" si="3"/>
        <v>209</v>
      </c>
      <c r="L36" s="25">
        <v>61.0</v>
      </c>
      <c r="M36" s="11">
        <v>64.0</v>
      </c>
      <c r="N36" s="11">
        <v>12.0</v>
      </c>
      <c r="O36" s="11">
        <v>19.0</v>
      </c>
      <c r="P36" s="11">
        <v>53.0</v>
      </c>
      <c r="Q36" s="43">
        <v>24.0</v>
      </c>
      <c r="R36" s="25" t="s">
        <v>185</v>
      </c>
      <c r="S36" s="11"/>
      <c r="T36" s="11"/>
      <c r="U36" s="23" t="s">
        <v>185</v>
      </c>
      <c r="V36" s="25"/>
      <c r="W36" s="11" t="s">
        <v>161</v>
      </c>
      <c r="X36" s="23"/>
      <c r="Y36" s="29"/>
      <c r="Z36" s="25">
        <v>68.0</v>
      </c>
      <c r="AA36" s="11">
        <v>76.0</v>
      </c>
      <c r="AB36" s="11">
        <v>30.0</v>
      </c>
      <c r="AC36" s="11">
        <v>84.0</v>
      </c>
      <c r="AD36" s="23">
        <v>82.0</v>
      </c>
      <c r="AE36" s="29" t="s">
        <v>239</v>
      </c>
      <c r="AF36" s="25">
        <v>1486.0</v>
      </c>
      <c r="AG36" s="11">
        <v>1498.0</v>
      </c>
      <c r="AH36" s="11">
        <v>1552.0</v>
      </c>
      <c r="AI36" s="23"/>
      <c r="AJ36" s="29"/>
      <c r="AK36" s="25"/>
      <c r="AL36" s="11"/>
      <c r="AM36" s="23"/>
      <c r="AN36" s="25"/>
      <c r="AO36" s="23"/>
      <c r="AP36" s="25"/>
      <c r="AQ36" s="11"/>
    </row>
    <row r="37" ht="15.75" customHeight="1">
      <c r="A37" s="11">
        <v>2013002.0</v>
      </c>
      <c r="B37" s="23">
        <v>36.0</v>
      </c>
      <c r="C37" s="25" t="s">
        <v>700</v>
      </c>
      <c r="D37" s="16" t="s">
        <v>701</v>
      </c>
      <c r="E37" s="28" t="s">
        <v>713</v>
      </c>
      <c r="F37" s="29"/>
      <c r="G37" s="25"/>
      <c r="H37" s="36" t="str">
        <f t="shared" si="1"/>
        <v/>
      </c>
      <c r="I37" s="11"/>
      <c r="J37" s="28">
        <f t="shared" si="2"/>
        <v>0</v>
      </c>
      <c r="K37" s="41">
        <f t="shared" si="3"/>
        <v>257</v>
      </c>
      <c r="L37" s="25">
        <v>51.0</v>
      </c>
      <c r="M37" s="11">
        <v>69.0</v>
      </c>
      <c r="N37" s="11">
        <v>27.0</v>
      </c>
      <c r="O37" s="11">
        <v>53.0</v>
      </c>
      <c r="P37" s="11">
        <v>57.0</v>
      </c>
      <c r="Q37" s="43">
        <v>33.0</v>
      </c>
      <c r="R37" s="25" t="s">
        <v>185</v>
      </c>
      <c r="S37" s="11"/>
      <c r="T37" s="11"/>
      <c r="U37" s="23"/>
      <c r="V37" s="25"/>
      <c r="W37" s="11" t="s">
        <v>161</v>
      </c>
      <c r="X37" s="23"/>
      <c r="Y37" s="29"/>
      <c r="Z37" s="25">
        <v>68.0</v>
      </c>
      <c r="AA37" s="11">
        <v>76.0</v>
      </c>
      <c r="AB37" s="11">
        <v>20.0</v>
      </c>
      <c r="AC37" s="11">
        <v>44.0</v>
      </c>
      <c r="AD37" s="23">
        <v>82.0</v>
      </c>
      <c r="AE37" s="29" t="s">
        <v>239</v>
      </c>
      <c r="AF37" s="25">
        <v>1537.0</v>
      </c>
      <c r="AG37" s="11">
        <v>1549.0</v>
      </c>
      <c r="AH37" s="11">
        <v>1616.0</v>
      </c>
      <c r="AI37" s="23"/>
      <c r="AJ37" s="29" t="s">
        <v>716</v>
      </c>
      <c r="AK37" s="25">
        <v>2013001.0</v>
      </c>
      <c r="AL37" s="11"/>
      <c r="AM37" s="23"/>
      <c r="AN37" s="25"/>
      <c r="AO37" s="23"/>
      <c r="AP37" s="25"/>
      <c r="AQ37" s="11"/>
    </row>
    <row r="38" ht="15.75" customHeight="1">
      <c r="A38" s="11">
        <v>2014001.0</v>
      </c>
      <c r="B38" s="23">
        <v>37.0</v>
      </c>
      <c r="C38" s="25" t="s">
        <v>721</v>
      </c>
      <c r="D38" s="16" t="s">
        <v>722</v>
      </c>
      <c r="E38" s="28" t="s">
        <v>723</v>
      </c>
      <c r="F38" s="29"/>
      <c r="G38" s="31"/>
      <c r="H38" s="36" t="str">
        <f t="shared" si="1"/>
        <v/>
      </c>
      <c r="I38" s="11"/>
      <c r="J38" s="28">
        <f t="shared" si="2"/>
        <v>0</v>
      </c>
      <c r="K38" s="41">
        <f t="shared" si="3"/>
        <v>229</v>
      </c>
      <c r="L38" s="25">
        <v>42.0</v>
      </c>
      <c r="M38" s="11">
        <v>38.0</v>
      </c>
      <c r="N38" s="11">
        <v>53.0</v>
      </c>
      <c r="O38" s="11">
        <v>50.0</v>
      </c>
      <c r="P38" s="11">
        <v>46.0</v>
      </c>
      <c r="Q38" s="43">
        <v>40.0</v>
      </c>
      <c r="R38" s="25"/>
      <c r="S38" s="11"/>
      <c r="T38" s="11"/>
      <c r="U38" s="23"/>
      <c r="V38" s="25"/>
      <c r="W38" s="11"/>
      <c r="X38" s="23"/>
      <c r="Y38" s="29"/>
      <c r="Z38" s="25">
        <v>18.0</v>
      </c>
      <c r="AA38" s="11">
        <v>5.0</v>
      </c>
      <c r="AB38" s="11">
        <v>46.0</v>
      </c>
      <c r="AC38" s="11">
        <v>36.0</v>
      </c>
      <c r="AD38" s="23">
        <v>21.0</v>
      </c>
      <c r="AE38" s="29" t="s">
        <v>166</v>
      </c>
      <c r="AF38" s="25">
        <v>1496.0</v>
      </c>
      <c r="AG38" s="11">
        <v>1508.0</v>
      </c>
      <c r="AH38" s="11">
        <v>1564.0</v>
      </c>
      <c r="AI38" s="23"/>
      <c r="AJ38" s="29"/>
      <c r="AK38" s="25"/>
      <c r="AL38" s="11"/>
      <c r="AM38" s="23"/>
      <c r="AN38" s="25"/>
      <c r="AO38" s="23"/>
      <c r="AP38" s="25"/>
      <c r="AQ38" s="11"/>
    </row>
    <row r="39" ht="15.75" customHeight="1">
      <c r="A39" s="11">
        <v>2014002.0</v>
      </c>
      <c r="B39" s="23">
        <v>38.0</v>
      </c>
      <c r="C39" s="25" t="s">
        <v>728</v>
      </c>
      <c r="D39" s="16" t="s">
        <v>729</v>
      </c>
      <c r="E39" s="28" t="s">
        <v>730</v>
      </c>
      <c r="F39" s="29"/>
      <c r="G39" s="31" t="s">
        <v>732</v>
      </c>
      <c r="H39" s="36">
        <f t="shared" si="1"/>
        <v>66</v>
      </c>
      <c r="I39" s="11"/>
      <c r="J39" s="28">
        <f t="shared" si="2"/>
        <v>0</v>
      </c>
      <c r="K39" s="41">
        <f t="shared" si="3"/>
        <v>142</v>
      </c>
      <c r="L39" s="25">
        <v>37.0</v>
      </c>
      <c r="M39" s="11">
        <v>31.0</v>
      </c>
      <c r="N39" s="11">
        <v>21.0</v>
      </c>
      <c r="O39" s="11">
        <v>22.0</v>
      </c>
      <c r="P39" s="11">
        <v>31.0</v>
      </c>
      <c r="Q39" s="43">
        <v>28.0</v>
      </c>
      <c r="R39" s="25"/>
      <c r="S39" s="11"/>
      <c r="T39" s="11"/>
      <c r="U39" s="23"/>
      <c r="V39" s="25"/>
      <c r="W39" s="11"/>
      <c r="X39" s="23"/>
      <c r="Y39" s="29"/>
      <c r="Z39" s="25">
        <v>18.0</v>
      </c>
      <c r="AA39" s="11">
        <v>5.0</v>
      </c>
      <c r="AB39" s="11">
        <v>26.0</v>
      </c>
      <c r="AC39" s="11">
        <v>64.0</v>
      </c>
      <c r="AD39" s="23">
        <v>54.0</v>
      </c>
      <c r="AE39" s="29" t="s">
        <v>270</v>
      </c>
      <c r="AF39" s="25">
        <v>1514.0</v>
      </c>
      <c r="AG39" s="11">
        <v>1526.0</v>
      </c>
      <c r="AH39" s="11">
        <v>1589.0</v>
      </c>
      <c r="AI39" s="23"/>
      <c r="AJ39" s="29" t="s">
        <v>743</v>
      </c>
      <c r="AK39" s="25">
        <v>2014001.0</v>
      </c>
      <c r="AL39" s="11"/>
      <c r="AM39" s="23"/>
      <c r="AN39" s="25"/>
      <c r="AO39" s="23"/>
      <c r="AP39" s="25"/>
      <c r="AQ39" s="11"/>
    </row>
    <row r="40" ht="15.75" customHeight="1">
      <c r="A40" s="11">
        <v>2014003.0</v>
      </c>
      <c r="B40" s="23">
        <v>39.0</v>
      </c>
      <c r="C40" s="25" t="s">
        <v>745</v>
      </c>
      <c r="D40" s="16" t="s">
        <v>747</v>
      </c>
      <c r="E40" s="28" t="s">
        <v>748</v>
      </c>
      <c r="F40" s="29"/>
      <c r="G40" s="31" t="s">
        <v>749</v>
      </c>
      <c r="H40" s="36">
        <f t="shared" si="1"/>
        <v>78</v>
      </c>
      <c r="I40" s="11"/>
      <c r="J40" s="28">
        <f t="shared" si="2"/>
        <v>0</v>
      </c>
      <c r="K40" s="41">
        <f t="shared" si="3"/>
        <v>189</v>
      </c>
      <c r="L40" s="25">
        <v>38.0</v>
      </c>
      <c r="M40" s="11">
        <v>45.0</v>
      </c>
      <c r="N40" s="11">
        <v>43.0</v>
      </c>
      <c r="O40" s="11">
        <v>36.0</v>
      </c>
      <c r="P40" s="11">
        <v>27.0</v>
      </c>
      <c r="Q40" s="43">
        <v>34.0</v>
      </c>
      <c r="R40" s="25"/>
      <c r="S40" s="11"/>
      <c r="T40" s="11"/>
      <c r="U40" s="23"/>
      <c r="V40" s="25"/>
      <c r="W40" s="11"/>
      <c r="X40" s="23"/>
      <c r="Y40" s="29"/>
      <c r="Z40" s="25">
        <v>18.0</v>
      </c>
      <c r="AA40" s="11">
        <v>5.0</v>
      </c>
      <c r="AB40" s="11">
        <v>43.0</v>
      </c>
      <c r="AC40" s="11">
        <v>40.0</v>
      </c>
      <c r="AD40" s="23">
        <v>54.0</v>
      </c>
      <c r="AE40" s="29" t="s">
        <v>166</v>
      </c>
      <c r="AF40" s="25">
        <v>1535.0</v>
      </c>
      <c r="AG40" s="11">
        <v>1547.0</v>
      </c>
      <c r="AH40" s="11">
        <v>1589.0</v>
      </c>
      <c r="AI40" s="23" t="s">
        <v>217</v>
      </c>
      <c r="AJ40" s="29" t="s">
        <v>756</v>
      </c>
      <c r="AK40" s="25">
        <v>2014002.0</v>
      </c>
      <c r="AL40" s="11"/>
      <c r="AM40" s="23"/>
      <c r="AN40" s="25"/>
      <c r="AO40" s="23"/>
      <c r="AP40" s="25"/>
      <c r="AQ40" s="11"/>
    </row>
    <row r="41" ht="15.75" customHeight="1">
      <c r="A41" s="11">
        <v>2014004.0</v>
      </c>
      <c r="B41" s="23">
        <v>40.0</v>
      </c>
      <c r="C41" s="25" t="s">
        <v>760</v>
      </c>
      <c r="D41" s="16" t="s">
        <v>761</v>
      </c>
      <c r="E41" s="28" t="s">
        <v>762</v>
      </c>
      <c r="F41" s="29"/>
      <c r="G41" s="31" t="s">
        <v>765</v>
      </c>
      <c r="H41" s="36">
        <f t="shared" si="1"/>
        <v>62</v>
      </c>
      <c r="I41" s="11"/>
      <c r="J41" s="28">
        <f t="shared" si="2"/>
        <v>0</v>
      </c>
      <c r="K41" s="41">
        <f t="shared" si="3"/>
        <v>155</v>
      </c>
      <c r="L41" s="25">
        <v>37.0</v>
      </c>
      <c r="M41" s="11">
        <v>41.0</v>
      </c>
      <c r="N41" s="11">
        <v>26.0</v>
      </c>
      <c r="O41" s="11">
        <v>29.0</v>
      </c>
      <c r="P41" s="11">
        <v>22.0</v>
      </c>
      <c r="Q41" s="43">
        <v>29.0</v>
      </c>
      <c r="R41" s="25"/>
      <c r="S41" s="11"/>
      <c r="T41" s="11"/>
      <c r="U41" s="23"/>
      <c r="V41" s="25"/>
      <c r="W41" s="11"/>
      <c r="X41" s="23"/>
      <c r="Y41" s="29"/>
      <c r="Z41" s="25">
        <v>18.0</v>
      </c>
      <c r="AA41" s="11">
        <v>5.0</v>
      </c>
      <c r="AB41" s="11">
        <v>39.0</v>
      </c>
      <c r="AC41" s="11">
        <v>45.0</v>
      </c>
      <c r="AD41" s="23">
        <v>54.0</v>
      </c>
      <c r="AE41" s="29" t="s">
        <v>141</v>
      </c>
      <c r="AF41" s="25">
        <v>1537.0</v>
      </c>
      <c r="AG41" s="11">
        <v>1549.0</v>
      </c>
      <c r="AH41" s="11">
        <v>1589.0</v>
      </c>
      <c r="AI41" s="23" t="s">
        <v>217</v>
      </c>
      <c r="AJ41" s="29" t="s">
        <v>775</v>
      </c>
      <c r="AK41" s="25">
        <v>2014002.0</v>
      </c>
      <c r="AL41" s="11"/>
      <c r="AM41" s="23"/>
      <c r="AN41" s="25"/>
      <c r="AO41" s="23"/>
      <c r="AP41" s="25"/>
      <c r="AQ41" s="11"/>
    </row>
    <row r="42" ht="15.75" customHeight="1">
      <c r="A42" s="11">
        <v>2015001.0</v>
      </c>
      <c r="B42" s="23">
        <v>41.0</v>
      </c>
      <c r="C42" s="25" t="s">
        <v>779</v>
      </c>
      <c r="D42" s="16" t="s">
        <v>780</v>
      </c>
      <c r="E42" s="28" t="s">
        <v>781</v>
      </c>
      <c r="F42" s="29"/>
      <c r="G42" s="25"/>
      <c r="H42" s="36" t="str">
        <f t="shared" si="1"/>
        <v/>
      </c>
      <c r="I42" s="11"/>
      <c r="J42" s="28">
        <f t="shared" si="2"/>
        <v>0</v>
      </c>
      <c r="K42" s="41">
        <f t="shared" si="3"/>
        <v>182</v>
      </c>
      <c r="L42" s="25">
        <v>29.0</v>
      </c>
      <c r="M42" s="11">
        <v>29.0</v>
      </c>
      <c r="N42" s="11">
        <v>44.0</v>
      </c>
      <c r="O42" s="11">
        <v>43.0</v>
      </c>
      <c r="P42" s="11">
        <v>37.0</v>
      </c>
      <c r="Q42" s="43">
        <v>36.0</v>
      </c>
      <c r="R42" s="25"/>
      <c r="S42" s="11"/>
      <c r="T42" s="11"/>
      <c r="U42" s="23"/>
      <c r="V42" s="25"/>
      <c r="W42" s="11"/>
      <c r="X42" s="23"/>
      <c r="Y42" s="29"/>
      <c r="Z42" s="25">
        <v>26.0</v>
      </c>
      <c r="AA42" s="11">
        <v>16.0</v>
      </c>
      <c r="AB42" s="11">
        <v>42.0</v>
      </c>
      <c r="AC42" s="11">
        <v>45.0</v>
      </c>
      <c r="AD42" s="23">
        <v>20.0</v>
      </c>
      <c r="AE42" s="29" t="s">
        <v>270</v>
      </c>
      <c r="AF42" s="25">
        <v>1526.0</v>
      </c>
      <c r="AG42" s="11">
        <v>1538.0</v>
      </c>
      <c r="AH42" s="11">
        <v>1572.0</v>
      </c>
      <c r="AI42" s="23"/>
      <c r="AJ42" s="29"/>
      <c r="AK42" s="25"/>
      <c r="AL42" s="11"/>
      <c r="AM42" s="23"/>
      <c r="AN42" s="25"/>
      <c r="AO42" s="23"/>
      <c r="AP42" s="25"/>
      <c r="AQ42" s="11"/>
    </row>
    <row r="43" ht="15.75" customHeight="1">
      <c r="A43" s="11">
        <v>2015002.0</v>
      </c>
      <c r="B43" s="23">
        <v>42.0</v>
      </c>
      <c r="C43" s="25" t="s">
        <v>799</v>
      </c>
      <c r="D43" s="16" t="s">
        <v>800</v>
      </c>
      <c r="E43" s="28" t="s">
        <v>801</v>
      </c>
      <c r="F43" s="29" t="s">
        <v>802</v>
      </c>
      <c r="G43" s="31" t="s">
        <v>803</v>
      </c>
      <c r="H43" s="36">
        <f t="shared" si="1"/>
        <v>76</v>
      </c>
      <c r="I43" s="11"/>
      <c r="J43" s="28">
        <f t="shared" si="2"/>
        <v>0</v>
      </c>
      <c r="K43" s="41">
        <f t="shared" si="3"/>
        <v>209</v>
      </c>
      <c r="L43" s="25">
        <v>52.0</v>
      </c>
      <c r="M43" s="11">
        <v>47.0</v>
      </c>
      <c r="N43" s="11">
        <v>28.0</v>
      </c>
      <c r="O43" s="11">
        <v>46.0</v>
      </c>
      <c r="P43" s="11">
        <v>36.0</v>
      </c>
      <c r="Q43" s="43">
        <v>41.0</v>
      </c>
      <c r="R43" s="25"/>
      <c r="S43" s="11"/>
      <c r="T43" s="11"/>
      <c r="U43" s="23"/>
      <c r="V43" s="25"/>
      <c r="W43" s="11"/>
      <c r="X43" s="23"/>
      <c r="Y43" s="29"/>
      <c r="Z43" s="25">
        <v>26.0</v>
      </c>
      <c r="AA43" s="11">
        <v>16.0</v>
      </c>
      <c r="AB43" s="11">
        <v>28.0</v>
      </c>
      <c r="AC43" s="11">
        <v>65.0</v>
      </c>
      <c r="AD43" s="23">
        <v>20.0</v>
      </c>
      <c r="AE43" s="29" t="s">
        <v>141</v>
      </c>
      <c r="AF43" s="25">
        <v>1547.0</v>
      </c>
      <c r="AG43" s="11">
        <v>1559.0</v>
      </c>
      <c r="AH43" s="11">
        <v>1593.0</v>
      </c>
      <c r="AI43" s="23"/>
      <c r="AJ43" s="29" t="s">
        <v>812</v>
      </c>
      <c r="AK43" s="25">
        <v>2015001.0</v>
      </c>
      <c r="AL43" s="11"/>
      <c r="AM43" s="23"/>
      <c r="AN43" s="25"/>
      <c r="AO43" s="23"/>
      <c r="AP43" s="25"/>
      <c r="AQ43" s="11"/>
    </row>
    <row r="44" ht="15.75" customHeight="1">
      <c r="A44" s="11">
        <v>2015003.0</v>
      </c>
      <c r="B44" s="23">
        <v>43.0</v>
      </c>
      <c r="C44" s="25" t="s">
        <v>815</v>
      </c>
      <c r="D44" s="16" t="s">
        <v>816</v>
      </c>
      <c r="E44" s="28" t="s">
        <v>817</v>
      </c>
      <c r="F44" s="29" t="s">
        <v>818</v>
      </c>
      <c r="G44" s="31" t="s">
        <v>819</v>
      </c>
      <c r="H44" s="36">
        <f t="shared" si="1"/>
        <v>76</v>
      </c>
      <c r="I44" s="11"/>
      <c r="J44" s="28">
        <f t="shared" si="2"/>
        <v>0</v>
      </c>
      <c r="K44" s="41">
        <f t="shared" si="3"/>
        <v>164</v>
      </c>
      <c r="L44" s="25">
        <v>40.0</v>
      </c>
      <c r="M44" s="11">
        <v>45.0</v>
      </c>
      <c r="N44" s="11">
        <v>27.0</v>
      </c>
      <c r="O44" s="11">
        <v>21.0</v>
      </c>
      <c r="P44" s="11">
        <v>31.0</v>
      </c>
      <c r="Q44" s="43">
        <v>35.0</v>
      </c>
      <c r="R44" s="25"/>
      <c r="S44" s="11"/>
      <c r="T44" s="11"/>
      <c r="U44" s="23"/>
      <c r="V44" s="25"/>
      <c r="W44" s="11"/>
      <c r="X44" s="23"/>
      <c r="Y44" s="29"/>
      <c r="Z44" s="25">
        <v>26.0</v>
      </c>
      <c r="AA44" s="11">
        <v>16.0</v>
      </c>
      <c r="AB44" s="11">
        <v>33.0</v>
      </c>
      <c r="AC44" s="11">
        <v>58.0</v>
      </c>
      <c r="AD44" s="23">
        <v>20.0</v>
      </c>
      <c r="AE44" s="29" t="s">
        <v>166</v>
      </c>
      <c r="AF44" s="25">
        <v>1569.0</v>
      </c>
      <c r="AG44" s="11">
        <v>1581.0</v>
      </c>
      <c r="AH44" s="11">
        <v>1618.0</v>
      </c>
      <c r="AI44" s="23"/>
      <c r="AJ44" s="29" t="s">
        <v>820</v>
      </c>
      <c r="AK44" s="25">
        <v>2015002.0</v>
      </c>
      <c r="AL44" s="11"/>
      <c r="AM44" s="23"/>
      <c r="AN44" s="25"/>
      <c r="AO44" s="23"/>
      <c r="AP44" s="25"/>
      <c r="AQ44" s="11"/>
    </row>
    <row r="45" ht="15.75" customHeight="1">
      <c r="A45" s="11">
        <v>2018001.0</v>
      </c>
      <c r="B45" s="23">
        <v>44.0</v>
      </c>
      <c r="C45" s="25" t="s">
        <v>823</v>
      </c>
      <c r="D45" s="16" t="s">
        <v>825</v>
      </c>
      <c r="E45" s="28" t="s">
        <v>827</v>
      </c>
      <c r="F45" s="29"/>
      <c r="G45" s="31" t="s">
        <v>828</v>
      </c>
      <c r="H45" s="36">
        <f t="shared" si="1"/>
        <v>77</v>
      </c>
      <c r="I45" s="11" t="s">
        <v>829</v>
      </c>
      <c r="J45" s="28">
        <f t="shared" si="2"/>
        <v>79</v>
      </c>
      <c r="K45" s="41">
        <f t="shared" si="3"/>
        <v>241</v>
      </c>
      <c r="L45" s="25">
        <v>62.0</v>
      </c>
      <c r="M45" s="11">
        <v>63.0</v>
      </c>
      <c r="N45" s="11">
        <v>34.0</v>
      </c>
      <c r="O45" s="11">
        <v>43.0</v>
      </c>
      <c r="P45" s="11">
        <v>39.0</v>
      </c>
      <c r="Q45" s="43">
        <v>45.0</v>
      </c>
      <c r="R45" s="25" t="s">
        <v>185</v>
      </c>
      <c r="S45" s="11" t="s">
        <v>185</v>
      </c>
      <c r="T45" s="11"/>
      <c r="U45" s="23"/>
      <c r="V45" s="25"/>
      <c r="W45" s="11"/>
      <c r="X45" s="23" t="s">
        <v>136</v>
      </c>
      <c r="Y45" s="29"/>
      <c r="Z45" s="25">
        <v>26.0</v>
      </c>
      <c r="AA45" s="11">
        <v>16.0</v>
      </c>
      <c r="AB45" s="11">
        <v>69.0</v>
      </c>
      <c r="AC45" s="11">
        <v>50.0</v>
      </c>
      <c r="AD45" s="23">
        <v>3.0</v>
      </c>
      <c r="AE45" s="29" t="s">
        <v>166</v>
      </c>
      <c r="AF45" s="25">
        <v>1490.0</v>
      </c>
      <c r="AG45" s="11">
        <v>1502.0</v>
      </c>
      <c r="AH45" s="11">
        <v>1553.0</v>
      </c>
      <c r="AI45" s="23"/>
      <c r="AJ45" s="29"/>
      <c r="AK45" s="25"/>
      <c r="AL45" s="11"/>
      <c r="AM45" s="23"/>
      <c r="AN45" s="25"/>
      <c r="AO45" s="23"/>
      <c r="AP45" s="25"/>
      <c r="AQ45" s="11"/>
    </row>
    <row r="46" ht="15.75" customHeight="1">
      <c r="A46" s="11">
        <v>2018002.0</v>
      </c>
      <c r="B46" s="23">
        <v>45.0</v>
      </c>
      <c r="C46" s="25" t="s">
        <v>832</v>
      </c>
      <c r="D46" s="16" t="s">
        <v>833</v>
      </c>
      <c r="E46" s="28" t="s">
        <v>835</v>
      </c>
      <c r="F46" s="29"/>
      <c r="G46" s="31" t="s">
        <v>837</v>
      </c>
      <c r="H46" s="36">
        <f t="shared" si="1"/>
        <v>80</v>
      </c>
      <c r="I46" s="11" t="s">
        <v>838</v>
      </c>
      <c r="J46" s="28">
        <f t="shared" si="2"/>
        <v>25</v>
      </c>
      <c r="K46" s="41">
        <f t="shared" si="3"/>
        <v>256</v>
      </c>
      <c r="L46" s="25">
        <v>67.0</v>
      </c>
      <c r="M46" s="11">
        <v>60.0</v>
      </c>
      <c r="N46" s="11">
        <v>41.0</v>
      </c>
      <c r="O46" s="11">
        <v>45.0</v>
      </c>
      <c r="P46" s="11">
        <v>43.0</v>
      </c>
      <c r="Q46" s="43">
        <v>50.0</v>
      </c>
      <c r="R46" s="25"/>
      <c r="S46" s="11"/>
      <c r="T46" s="11"/>
      <c r="U46" s="23" t="s">
        <v>185</v>
      </c>
      <c r="V46" s="25"/>
      <c r="W46" s="11"/>
      <c r="X46" s="23" t="s">
        <v>410</v>
      </c>
      <c r="Y46" s="29"/>
      <c r="Z46" s="25">
        <v>36.0</v>
      </c>
      <c r="AA46" s="11">
        <v>30.0</v>
      </c>
      <c r="AB46" s="11">
        <v>62.0</v>
      </c>
      <c r="AC46" s="11">
        <v>51.0</v>
      </c>
      <c r="AD46" s="23">
        <v>3.0</v>
      </c>
      <c r="AE46" s="29" t="s">
        <v>166</v>
      </c>
      <c r="AF46" s="25">
        <v>1511.0</v>
      </c>
      <c r="AG46" s="11">
        <v>1523.0</v>
      </c>
      <c r="AH46" s="11">
        <v>1551.0</v>
      </c>
      <c r="AI46" s="23" t="s">
        <v>217</v>
      </c>
      <c r="AJ46" s="29" t="s">
        <v>845</v>
      </c>
      <c r="AK46" s="25">
        <v>2018001.0</v>
      </c>
      <c r="AL46" s="11"/>
      <c r="AM46" s="23"/>
      <c r="AN46" s="25"/>
      <c r="AO46" s="23"/>
      <c r="AP46" s="25"/>
      <c r="AQ46" s="11"/>
    </row>
    <row r="47" ht="15.75" customHeight="1">
      <c r="A47" s="11">
        <v>2018003.0</v>
      </c>
      <c r="B47" s="23">
        <v>46.0</v>
      </c>
      <c r="C47" s="25" t="s">
        <v>849</v>
      </c>
      <c r="D47" s="16" t="s">
        <v>850</v>
      </c>
      <c r="E47" s="28" t="s">
        <v>851</v>
      </c>
      <c r="F47" s="29"/>
      <c r="G47" s="31"/>
      <c r="H47" s="36" t="str">
        <f t="shared" si="1"/>
        <v/>
      </c>
      <c r="I47" s="11"/>
      <c r="J47" s="28">
        <f t="shared" si="2"/>
        <v>0</v>
      </c>
      <c r="K47" s="41">
        <f t="shared" si="3"/>
        <v>234</v>
      </c>
      <c r="L47" s="25">
        <v>63.0</v>
      </c>
      <c r="M47" s="11">
        <v>64.0</v>
      </c>
      <c r="N47" s="11">
        <v>35.0</v>
      </c>
      <c r="O47" s="11">
        <v>30.0</v>
      </c>
      <c r="P47" s="11">
        <v>42.0</v>
      </c>
      <c r="Q47" s="43">
        <v>67.0</v>
      </c>
      <c r="R47" s="25" t="s">
        <v>232</v>
      </c>
      <c r="S47" s="11"/>
      <c r="T47" s="11" t="s">
        <v>185</v>
      </c>
      <c r="U47" s="23" t="s">
        <v>136</v>
      </c>
      <c r="V47" s="25"/>
      <c r="W47" s="11"/>
      <c r="X47" s="23" t="s">
        <v>136</v>
      </c>
      <c r="Y47" s="29"/>
      <c r="Z47" s="25">
        <v>41.0</v>
      </c>
      <c r="AA47" s="11">
        <v>37.0</v>
      </c>
      <c r="AB47" s="11">
        <v>71.0</v>
      </c>
      <c r="AC47" s="11">
        <v>47.0</v>
      </c>
      <c r="AD47" s="23">
        <v>3.0</v>
      </c>
      <c r="AE47" s="29" t="s">
        <v>166</v>
      </c>
      <c r="AF47" s="25">
        <v>1532.0</v>
      </c>
      <c r="AG47" s="11">
        <v>1544.0</v>
      </c>
      <c r="AH47" s="11">
        <v>1563.0</v>
      </c>
      <c r="AI47" s="23" t="s">
        <v>217</v>
      </c>
      <c r="AJ47" s="29" t="s">
        <v>858</v>
      </c>
      <c r="AK47" s="25">
        <v>2018002.0</v>
      </c>
      <c r="AL47" s="11"/>
      <c r="AM47" s="23"/>
      <c r="AN47" s="25"/>
      <c r="AO47" s="23"/>
      <c r="AP47" s="25"/>
      <c r="AQ47" s="11"/>
    </row>
    <row r="48" ht="15.75" customHeight="1">
      <c r="A48" s="11">
        <v>2018004.0</v>
      </c>
      <c r="B48" s="23">
        <v>47.0</v>
      </c>
      <c r="C48" s="25" t="s">
        <v>859</v>
      </c>
      <c r="D48" s="16" t="s">
        <v>861</v>
      </c>
      <c r="E48" s="28" t="s">
        <v>863</v>
      </c>
      <c r="F48" s="29"/>
      <c r="G48" s="31" t="s">
        <v>864</v>
      </c>
      <c r="H48" s="36">
        <f t="shared" si="1"/>
        <v>62</v>
      </c>
      <c r="I48" s="11"/>
      <c r="J48" s="28">
        <f t="shared" si="2"/>
        <v>0</v>
      </c>
      <c r="K48" s="41">
        <f t="shared" si="3"/>
        <v>202</v>
      </c>
      <c r="L48" s="25">
        <v>51.0</v>
      </c>
      <c r="M48" s="11">
        <v>66.0</v>
      </c>
      <c r="N48" s="11">
        <v>28.0</v>
      </c>
      <c r="O48" s="11">
        <v>20.0</v>
      </c>
      <c r="P48" s="11">
        <v>37.0</v>
      </c>
      <c r="Q48" s="43">
        <v>39.0</v>
      </c>
      <c r="R48" s="25"/>
      <c r="S48" s="11"/>
      <c r="T48" s="11"/>
      <c r="U48" s="23"/>
      <c r="V48" s="25"/>
      <c r="W48" s="11"/>
      <c r="X48" s="23" t="s">
        <v>410</v>
      </c>
      <c r="Y48" s="29"/>
      <c r="Z48" s="25">
        <v>26.0</v>
      </c>
      <c r="AA48" s="11">
        <v>16.0</v>
      </c>
      <c r="AB48" s="11">
        <v>19.0</v>
      </c>
      <c r="AC48" s="11">
        <v>50.0</v>
      </c>
      <c r="AD48" s="23">
        <v>3.0</v>
      </c>
      <c r="AE48" s="29" t="s">
        <v>166</v>
      </c>
      <c r="AF48" s="25">
        <v>1551.0</v>
      </c>
      <c r="AG48" s="11">
        <v>1563.0</v>
      </c>
      <c r="AH48" s="11">
        <v>1584.0</v>
      </c>
      <c r="AI48" s="23" t="s">
        <v>217</v>
      </c>
      <c r="AJ48" s="29" t="s">
        <v>869</v>
      </c>
      <c r="AK48" s="25">
        <v>2018003.0</v>
      </c>
      <c r="AL48" s="11"/>
      <c r="AM48" s="23"/>
      <c r="AN48" s="25"/>
      <c r="AO48" s="23"/>
      <c r="AP48" s="25"/>
      <c r="AQ48" s="11"/>
    </row>
    <row r="49" ht="15.75" customHeight="1">
      <c r="A49" s="11">
        <v>2018005.0</v>
      </c>
      <c r="B49" s="23">
        <v>48.0</v>
      </c>
      <c r="C49" s="25" t="s">
        <v>870</v>
      </c>
      <c r="D49" s="16" t="s">
        <v>871</v>
      </c>
      <c r="E49" s="28" t="s">
        <v>872</v>
      </c>
      <c r="F49" s="29"/>
      <c r="G49" s="31" t="s">
        <v>874</v>
      </c>
      <c r="H49" s="36">
        <f t="shared" si="1"/>
        <v>70</v>
      </c>
      <c r="I49" s="11"/>
      <c r="J49" s="28">
        <f t="shared" si="2"/>
        <v>0</v>
      </c>
      <c r="K49" s="41">
        <f t="shared" si="3"/>
        <v>335</v>
      </c>
      <c r="L49" s="25">
        <v>73.0</v>
      </c>
      <c r="M49" s="11">
        <v>75.0</v>
      </c>
      <c r="N49" s="11">
        <v>51.0</v>
      </c>
      <c r="O49" s="11">
        <v>62.0</v>
      </c>
      <c r="P49" s="11">
        <v>74.0</v>
      </c>
      <c r="Q49" s="43">
        <v>70.0</v>
      </c>
      <c r="R49" s="25" t="s">
        <v>185</v>
      </c>
      <c r="S49" s="11"/>
      <c r="T49" s="11" t="s">
        <v>232</v>
      </c>
      <c r="U49" s="23" t="s">
        <v>136</v>
      </c>
      <c r="V49" s="25"/>
      <c r="W49" s="11"/>
      <c r="X49" s="23" t="s">
        <v>161</v>
      </c>
      <c r="Y49" s="29"/>
      <c r="Z49" s="25">
        <v>74.0</v>
      </c>
      <c r="AA49" s="11">
        <v>85.0</v>
      </c>
      <c r="AB49" s="11">
        <v>64.0</v>
      </c>
      <c r="AC49" s="11">
        <v>60.0</v>
      </c>
      <c r="AD49" s="23">
        <v>2.0</v>
      </c>
      <c r="AE49" s="29" t="s">
        <v>141</v>
      </c>
      <c r="AF49" s="25">
        <v>1542.0</v>
      </c>
      <c r="AG49" s="11">
        <v>1554.0</v>
      </c>
      <c r="AH49" s="11">
        <v>1600.0</v>
      </c>
      <c r="AI49" s="23" t="s">
        <v>217</v>
      </c>
      <c r="AJ49" s="29" t="s">
        <v>858</v>
      </c>
      <c r="AK49" s="25">
        <v>2018002.0</v>
      </c>
      <c r="AL49" s="11"/>
      <c r="AM49" s="23"/>
      <c r="AN49" s="25"/>
      <c r="AO49" s="23"/>
      <c r="AP49" s="25"/>
      <c r="AQ49" s="11"/>
    </row>
    <row r="50" ht="15.75" customHeight="1">
      <c r="A50" s="11">
        <v>2018006.0</v>
      </c>
      <c r="B50" s="23">
        <v>49.0</v>
      </c>
      <c r="C50" s="25" t="s">
        <v>876</v>
      </c>
      <c r="D50" s="16" t="s">
        <v>877</v>
      </c>
      <c r="E50" s="28" t="s">
        <v>880</v>
      </c>
      <c r="F50" s="29"/>
      <c r="G50" s="31" t="s">
        <v>882</v>
      </c>
      <c r="H50" s="36">
        <f t="shared" si="1"/>
        <v>79</v>
      </c>
      <c r="I50" s="11"/>
      <c r="J50" s="28">
        <f t="shared" si="2"/>
        <v>0</v>
      </c>
      <c r="K50" s="41">
        <f t="shared" si="3"/>
        <v>281</v>
      </c>
      <c r="L50" s="25">
        <v>63.0</v>
      </c>
      <c r="M50" s="11">
        <v>63.0</v>
      </c>
      <c r="N50" s="11">
        <v>41.0</v>
      </c>
      <c r="O50" s="11">
        <v>56.0</v>
      </c>
      <c r="P50" s="11">
        <v>58.0</v>
      </c>
      <c r="Q50" s="43">
        <v>45.0</v>
      </c>
      <c r="R50" s="25" t="s">
        <v>185</v>
      </c>
      <c r="S50" s="11"/>
      <c r="T50" s="11" t="s">
        <v>185</v>
      </c>
      <c r="U50" s="23" t="s">
        <v>185</v>
      </c>
      <c r="V50" s="25"/>
      <c r="W50" s="11"/>
      <c r="X50" s="23" t="s">
        <v>136</v>
      </c>
      <c r="Y50" s="29"/>
      <c r="Z50" s="25">
        <v>57.0</v>
      </c>
      <c r="AA50" s="11">
        <v>60.0</v>
      </c>
      <c r="AB50" s="11">
        <v>38.0</v>
      </c>
      <c r="AC50" s="11">
        <v>67.0</v>
      </c>
      <c r="AD50" s="23">
        <v>2.0</v>
      </c>
      <c r="AE50" s="29" t="s">
        <v>270</v>
      </c>
      <c r="AF50" s="25">
        <v>1573.0</v>
      </c>
      <c r="AG50" s="11">
        <v>1585.0</v>
      </c>
      <c r="AH50" s="11">
        <v>1632.0</v>
      </c>
      <c r="AI50" s="23"/>
      <c r="AJ50" s="29" t="s">
        <v>891</v>
      </c>
      <c r="AK50" s="25">
        <v>2018005.0</v>
      </c>
      <c r="AL50" s="11"/>
      <c r="AM50" s="23"/>
      <c r="AN50" s="25"/>
      <c r="AO50" s="23"/>
      <c r="AP50" s="25"/>
      <c r="AQ50" s="11"/>
    </row>
    <row r="51" ht="15.75" customHeight="1">
      <c r="A51" s="11">
        <v>2019001.0</v>
      </c>
      <c r="B51" s="23">
        <v>50.0</v>
      </c>
      <c r="C51" s="25" t="s">
        <v>892</v>
      </c>
      <c r="D51" s="16" t="s">
        <v>893</v>
      </c>
      <c r="E51" s="28" t="s">
        <v>894</v>
      </c>
      <c r="F51" s="29"/>
      <c r="G51" s="31" t="s">
        <v>896</v>
      </c>
      <c r="H51" s="36">
        <f t="shared" si="1"/>
        <v>57</v>
      </c>
      <c r="I51" s="11"/>
      <c r="J51" s="28">
        <f t="shared" si="2"/>
        <v>0</v>
      </c>
      <c r="K51" s="41">
        <f t="shared" si="3"/>
        <v>207</v>
      </c>
      <c r="L51" s="25">
        <v>48.0</v>
      </c>
      <c r="M51" s="11">
        <v>68.0</v>
      </c>
      <c r="N51" s="11">
        <v>33.0</v>
      </c>
      <c r="O51" s="11">
        <v>27.0</v>
      </c>
      <c r="P51" s="11">
        <v>31.0</v>
      </c>
      <c r="Q51" s="43">
        <v>40.0</v>
      </c>
      <c r="R51" s="25" t="s">
        <v>185</v>
      </c>
      <c r="S51" s="11"/>
      <c r="T51" s="11"/>
      <c r="U51" s="23"/>
      <c r="V51" s="25"/>
      <c r="W51" s="11"/>
      <c r="X51" s="23"/>
      <c r="Y51" s="29"/>
      <c r="Z51" s="25">
        <v>25.0</v>
      </c>
      <c r="AA51" s="11">
        <v>16.0</v>
      </c>
      <c r="AB51" s="11">
        <v>39.0</v>
      </c>
      <c r="AC51" s="11">
        <v>50.0</v>
      </c>
      <c r="AD51" s="23">
        <v>5.0</v>
      </c>
      <c r="AE51" s="29" t="s">
        <v>141</v>
      </c>
      <c r="AF51" s="25">
        <v>1513.0</v>
      </c>
      <c r="AG51" s="11">
        <v>1525.0</v>
      </c>
      <c r="AH51" s="11">
        <v>1567.0</v>
      </c>
      <c r="AI51" s="23"/>
      <c r="AJ51" s="29"/>
      <c r="AK51" s="25"/>
      <c r="AL51" s="11"/>
      <c r="AM51" s="23"/>
      <c r="AN51" s="25"/>
      <c r="AO51" s="23"/>
      <c r="AP51" s="25"/>
      <c r="AQ51" s="11"/>
    </row>
    <row r="52" ht="15.75" customHeight="1">
      <c r="A52" s="11">
        <v>2019002.0</v>
      </c>
      <c r="B52" s="23">
        <v>51.0</v>
      </c>
      <c r="C52" s="25" t="s">
        <v>902</v>
      </c>
      <c r="D52" s="16" t="s">
        <v>903</v>
      </c>
      <c r="E52" s="28" t="s">
        <v>904</v>
      </c>
      <c r="F52" s="29"/>
      <c r="G52" s="31" t="s">
        <v>905</v>
      </c>
      <c r="H52" s="36">
        <f t="shared" si="1"/>
        <v>75</v>
      </c>
      <c r="I52" s="11"/>
      <c r="J52" s="28">
        <f t="shared" si="2"/>
        <v>0</v>
      </c>
      <c r="K52" s="41">
        <f t="shared" si="3"/>
        <v>221</v>
      </c>
      <c r="L52" s="25">
        <v>25.0</v>
      </c>
      <c r="M52" s="11">
        <v>35.0</v>
      </c>
      <c r="N52" s="11">
        <v>59.0</v>
      </c>
      <c r="O52" s="11">
        <v>54.0</v>
      </c>
      <c r="P52" s="11">
        <v>48.0</v>
      </c>
      <c r="Q52" s="43">
        <v>48.0</v>
      </c>
      <c r="R52" s="25"/>
      <c r="S52" s="11"/>
      <c r="T52" s="11"/>
      <c r="U52" s="23"/>
      <c r="V52" s="25"/>
      <c r="W52" s="11"/>
      <c r="X52" s="23"/>
      <c r="Y52" s="29"/>
      <c r="Z52" s="25">
        <v>50.0</v>
      </c>
      <c r="AA52" s="11">
        <v>50.0</v>
      </c>
      <c r="AB52" s="11">
        <v>44.0</v>
      </c>
      <c r="AC52" s="11">
        <v>55.0</v>
      </c>
      <c r="AD52" s="23">
        <v>5.0</v>
      </c>
      <c r="AE52" s="29" t="s">
        <v>270</v>
      </c>
      <c r="AF52" s="25">
        <v>1533.0</v>
      </c>
      <c r="AG52" s="11">
        <v>1545.0</v>
      </c>
      <c r="AH52" s="11">
        <v>1602.0</v>
      </c>
      <c r="AI52" s="23"/>
      <c r="AJ52" s="29" t="s">
        <v>910</v>
      </c>
      <c r="AK52" s="25">
        <v>2019001.0</v>
      </c>
      <c r="AL52" s="11"/>
      <c r="AM52" s="23"/>
      <c r="AN52" s="25"/>
      <c r="AO52" s="23"/>
      <c r="AP52" s="25"/>
      <c r="AQ52" s="11"/>
    </row>
    <row r="53" ht="15.75" customHeight="1">
      <c r="A53" s="11">
        <v>2019003.0</v>
      </c>
      <c r="B53" s="23">
        <v>52.0</v>
      </c>
      <c r="C53" s="25" t="s">
        <v>913</v>
      </c>
      <c r="D53" s="16" t="s">
        <v>914</v>
      </c>
      <c r="E53" s="28" t="s">
        <v>915</v>
      </c>
      <c r="F53" s="29"/>
      <c r="G53" s="31" t="s">
        <v>916</v>
      </c>
      <c r="H53" s="36">
        <f t="shared" si="1"/>
        <v>79</v>
      </c>
      <c r="I53" s="11"/>
      <c r="J53" s="28">
        <f t="shared" si="2"/>
        <v>0</v>
      </c>
      <c r="K53" s="41">
        <f t="shared" si="3"/>
        <v>267</v>
      </c>
      <c r="L53" s="25">
        <v>62.0</v>
      </c>
      <c r="M53" s="11">
        <v>45.0</v>
      </c>
      <c r="N53" s="11">
        <v>56.0</v>
      </c>
      <c r="O53" s="11">
        <v>54.0</v>
      </c>
      <c r="P53" s="11">
        <v>50.0</v>
      </c>
      <c r="Q53" s="43">
        <v>57.0</v>
      </c>
      <c r="R53" s="25" t="s">
        <v>185</v>
      </c>
      <c r="S53" s="11" t="s">
        <v>185</v>
      </c>
      <c r="T53" s="11" t="s">
        <v>232</v>
      </c>
      <c r="U53" s="23"/>
      <c r="V53" s="25"/>
      <c r="W53" s="11"/>
      <c r="X53" s="23"/>
      <c r="Y53" s="29"/>
      <c r="Z53" s="25">
        <v>64.0</v>
      </c>
      <c r="AA53" s="11">
        <v>70.0</v>
      </c>
      <c r="AB53" s="11">
        <v>52.0</v>
      </c>
      <c r="AC53" s="11">
        <v>50.0</v>
      </c>
      <c r="AD53" s="23">
        <v>95.0</v>
      </c>
      <c r="AE53" s="29" t="s">
        <v>270</v>
      </c>
      <c r="AF53" s="25">
        <v>1569.0</v>
      </c>
      <c r="AG53" s="11">
        <v>1581.0</v>
      </c>
      <c r="AH53" s="11">
        <v>1642.0</v>
      </c>
      <c r="AI53" s="23"/>
      <c r="AJ53" s="29" t="s">
        <v>924</v>
      </c>
      <c r="AK53" s="25">
        <v>2019002.0</v>
      </c>
      <c r="AL53" s="11"/>
      <c r="AM53" s="23"/>
      <c r="AN53" s="25"/>
      <c r="AO53" s="23"/>
      <c r="AP53" s="25"/>
      <c r="AQ53" s="11"/>
    </row>
    <row r="54" ht="15.75" customHeight="1">
      <c r="A54" s="11">
        <v>2019004.0</v>
      </c>
      <c r="B54" s="23">
        <v>53.0</v>
      </c>
      <c r="C54" s="25" t="s">
        <v>928</v>
      </c>
      <c r="D54" s="16" t="s">
        <v>929</v>
      </c>
      <c r="E54" s="28" t="s">
        <v>931</v>
      </c>
      <c r="F54" s="29"/>
      <c r="G54" s="31" t="s">
        <v>933</v>
      </c>
      <c r="H54" s="36">
        <f t="shared" si="1"/>
        <v>66</v>
      </c>
      <c r="I54" s="11"/>
      <c r="J54" s="28">
        <f t="shared" si="2"/>
        <v>0</v>
      </c>
      <c r="K54" s="41">
        <f t="shared" si="3"/>
        <v>216</v>
      </c>
      <c r="L54" s="25">
        <v>47.0</v>
      </c>
      <c r="M54" s="11">
        <v>46.0</v>
      </c>
      <c r="N54" s="11">
        <v>43.0</v>
      </c>
      <c r="O54" s="11">
        <v>40.0</v>
      </c>
      <c r="P54" s="11">
        <v>40.0</v>
      </c>
      <c r="Q54" s="43">
        <v>48.0</v>
      </c>
      <c r="R54" s="25"/>
      <c r="S54" s="11"/>
      <c r="T54" s="11"/>
      <c r="U54" s="23"/>
      <c r="V54" s="25"/>
      <c r="W54" s="11"/>
      <c r="X54" s="23"/>
      <c r="Y54" s="29"/>
      <c r="Z54" s="25">
        <v>57.0</v>
      </c>
      <c r="AA54" s="11">
        <v>60.0</v>
      </c>
      <c r="AB54" s="11">
        <v>53.0</v>
      </c>
      <c r="AC54" s="11">
        <v>45.0</v>
      </c>
      <c r="AD54" s="23">
        <v>95.0</v>
      </c>
      <c r="AE54" s="29" t="s">
        <v>270</v>
      </c>
      <c r="AF54" s="25">
        <v>1559.0</v>
      </c>
      <c r="AG54" s="11">
        <v>1571.0</v>
      </c>
      <c r="AH54" s="11">
        <v>1638.0</v>
      </c>
      <c r="AI54" s="23"/>
      <c r="AJ54" s="29"/>
      <c r="AK54" s="25"/>
      <c r="AL54" s="11"/>
      <c r="AM54" s="23"/>
      <c r="AN54" s="25"/>
      <c r="AO54" s="23"/>
      <c r="AP54" s="25"/>
      <c r="AQ54" s="11"/>
    </row>
    <row r="55" ht="15.75" customHeight="1">
      <c r="A55" s="11">
        <v>2020001.0</v>
      </c>
      <c r="B55" s="23">
        <v>54.0</v>
      </c>
      <c r="C55" s="25" t="s">
        <v>936</v>
      </c>
      <c r="D55" s="16" t="s">
        <v>937</v>
      </c>
      <c r="E55" s="28" t="s">
        <v>938</v>
      </c>
      <c r="F55" s="29"/>
      <c r="G55" s="31" t="s">
        <v>939</v>
      </c>
      <c r="H55" s="36">
        <f t="shared" si="1"/>
        <v>73</v>
      </c>
      <c r="I55" s="11"/>
      <c r="J55" s="28">
        <f t="shared" si="2"/>
        <v>0</v>
      </c>
      <c r="K55" s="41">
        <f t="shared" si="3"/>
        <v>242</v>
      </c>
      <c r="L55" s="25">
        <v>36.0</v>
      </c>
      <c r="M55" s="11">
        <v>40.0</v>
      </c>
      <c r="N55" s="11">
        <v>67.0</v>
      </c>
      <c r="O55" s="11">
        <v>58.0</v>
      </c>
      <c r="P55" s="11">
        <v>41.0</v>
      </c>
      <c r="Q55" s="43">
        <v>45.0</v>
      </c>
      <c r="R55" s="25"/>
      <c r="S55" s="11"/>
      <c r="T55" s="11"/>
      <c r="U55" s="23"/>
      <c r="V55" s="25"/>
      <c r="W55" s="11"/>
      <c r="X55" s="23"/>
      <c r="Y55" s="29"/>
      <c r="Z55" s="25">
        <v>22.0</v>
      </c>
      <c r="AA55" s="11">
        <v>11.0</v>
      </c>
      <c r="AB55" s="11">
        <v>39.0</v>
      </c>
      <c r="AC55" s="11">
        <v>58.0</v>
      </c>
      <c r="AD55" s="23">
        <v>44.0</v>
      </c>
      <c r="AE55" s="29" t="s">
        <v>270</v>
      </c>
      <c r="AF55" s="25">
        <v>1521.0</v>
      </c>
      <c r="AG55" s="11">
        <v>1533.0</v>
      </c>
      <c r="AH55" s="11">
        <v>1583.0</v>
      </c>
      <c r="AI55" s="23"/>
      <c r="AJ55" s="29"/>
      <c r="AK55" s="25"/>
      <c r="AL55" s="11"/>
      <c r="AM55" s="23"/>
      <c r="AN55" s="25"/>
      <c r="AO55" s="23"/>
      <c r="AP55" s="25"/>
      <c r="AQ55" s="11"/>
    </row>
    <row r="56" ht="15.75" customHeight="1">
      <c r="A56" s="11">
        <v>2021001.0</v>
      </c>
      <c r="B56" s="23">
        <v>55.0</v>
      </c>
      <c r="C56" s="25" t="s">
        <v>945</v>
      </c>
      <c r="D56" s="16" t="s">
        <v>947</v>
      </c>
      <c r="E56" s="28" t="s">
        <v>949</v>
      </c>
      <c r="F56" s="29"/>
      <c r="G56" s="31" t="s">
        <v>950</v>
      </c>
      <c r="H56" s="36">
        <f t="shared" si="1"/>
        <v>80</v>
      </c>
      <c r="I56" s="11"/>
      <c r="J56" s="28">
        <f t="shared" si="2"/>
        <v>0</v>
      </c>
      <c r="K56" s="41">
        <f t="shared" si="3"/>
        <v>216</v>
      </c>
      <c r="L56" s="25">
        <v>59.0</v>
      </c>
      <c r="M56" s="11">
        <v>51.0</v>
      </c>
      <c r="N56" s="11">
        <v>27.0</v>
      </c>
      <c r="O56" s="11">
        <v>32.0</v>
      </c>
      <c r="P56" s="11">
        <v>47.0</v>
      </c>
      <c r="Q56" s="43">
        <v>43.0</v>
      </c>
      <c r="R56" s="25"/>
      <c r="S56" s="11"/>
      <c r="T56" s="11"/>
      <c r="U56" s="23"/>
      <c r="V56" s="25"/>
      <c r="W56" s="11"/>
      <c r="X56" s="23"/>
      <c r="Y56" s="29"/>
      <c r="Z56" s="25">
        <v>29.0</v>
      </c>
      <c r="AA56" s="11">
        <v>21.0</v>
      </c>
      <c r="AB56" s="11">
        <v>36.0</v>
      </c>
      <c r="AC56" s="11">
        <v>55.0</v>
      </c>
      <c r="AD56" s="23">
        <v>3.0</v>
      </c>
      <c r="AE56" s="29" t="s">
        <v>141</v>
      </c>
      <c r="AF56" s="25">
        <v>1540.0</v>
      </c>
      <c r="AG56" s="11">
        <v>1552.0</v>
      </c>
      <c r="AH56" s="11">
        <v>1590.0</v>
      </c>
      <c r="AI56" s="23"/>
      <c r="AJ56" s="29"/>
      <c r="AK56" s="25"/>
      <c r="AL56" s="11"/>
      <c r="AM56" s="23"/>
      <c r="AN56" s="25"/>
      <c r="AO56" s="23"/>
      <c r="AP56" s="25"/>
      <c r="AQ56" s="11"/>
    </row>
    <row r="57" ht="15.75" customHeight="1">
      <c r="A57" s="11">
        <v>2022001.0</v>
      </c>
      <c r="B57" s="23">
        <v>56.0</v>
      </c>
      <c r="C57" s="25" t="s">
        <v>953</v>
      </c>
      <c r="D57" s="16" t="s">
        <v>954</v>
      </c>
      <c r="E57" s="28" t="s">
        <v>955</v>
      </c>
      <c r="F57" s="29" t="s">
        <v>956</v>
      </c>
      <c r="G57" s="31" t="s">
        <v>957</v>
      </c>
      <c r="H57" s="36">
        <f t="shared" si="1"/>
        <v>75</v>
      </c>
      <c r="I57" s="11"/>
      <c r="J57" s="28">
        <f t="shared" si="2"/>
        <v>0</v>
      </c>
      <c r="K57" s="41">
        <f t="shared" si="3"/>
        <v>370</v>
      </c>
      <c r="L57" s="25">
        <v>71.0</v>
      </c>
      <c r="M57" s="11">
        <v>79.0</v>
      </c>
      <c r="N57" s="11">
        <v>67.0</v>
      </c>
      <c r="O57" s="11">
        <v>78.0</v>
      </c>
      <c r="P57" s="11">
        <v>75.0</v>
      </c>
      <c r="Q57" s="43">
        <v>67.0</v>
      </c>
      <c r="R57" s="25" t="s">
        <v>232</v>
      </c>
      <c r="S57" s="11"/>
      <c r="T57" s="11"/>
      <c r="U57" s="23" t="s">
        <v>232</v>
      </c>
      <c r="V57" s="25"/>
      <c r="W57" s="11"/>
      <c r="X57" s="23"/>
      <c r="Y57" s="29"/>
      <c r="Z57" s="25">
        <v>71.0</v>
      </c>
      <c r="AA57" s="11">
        <v>80.0</v>
      </c>
      <c r="AB57" s="11">
        <v>43.0</v>
      </c>
      <c r="AC57" s="11">
        <v>67.0</v>
      </c>
      <c r="AD57" s="23">
        <v>10.0</v>
      </c>
      <c r="AE57" s="29" t="s">
        <v>141</v>
      </c>
      <c r="AF57" s="25">
        <v>1526.0</v>
      </c>
      <c r="AG57" s="11">
        <v>1538.0</v>
      </c>
      <c r="AH57" s="11">
        <v>1586.0</v>
      </c>
      <c r="AI57" s="23"/>
      <c r="AJ57" s="29" t="s">
        <v>962</v>
      </c>
      <c r="AK57" s="25"/>
      <c r="AL57" s="11"/>
      <c r="AM57" s="23"/>
      <c r="AN57" s="25"/>
      <c r="AO57" s="23"/>
      <c r="AP57" s="25"/>
      <c r="AQ57" s="11"/>
    </row>
    <row r="58" ht="15.75" customHeight="1">
      <c r="A58" s="11">
        <v>2022002.0</v>
      </c>
      <c r="B58" s="23">
        <v>57.0</v>
      </c>
      <c r="C58" s="25" t="s">
        <v>963</v>
      </c>
      <c r="D58" s="16" t="s">
        <v>964</v>
      </c>
      <c r="E58" s="28" t="s">
        <v>965</v>
      </c>
      <c r="F58" s="29"/>
      <c r="G58" s="31" t="s">
        <v>966</v>
      </c>
      <c r="H58" s="36">
        <f t="shared" si="1"/>
        <v>70</v>
      </c>
      <c r="I58" s="11"/>
      <c r="J58" s="28">
        <f t="shared" si="2"/>
        <v>0</v>
      </c>
      <c r="K58" s="41">
        <f t="shared" si="3"/>
        <v>361</v>
      </c>
      <c r="L58" s="25">
        <v>69.0</v>
      </c>
      <c r="M58" s="11">
        <v>61.0</v>
      </c>
      <c r="N58" s="11">
        <v>76.0</v>
      </c>
      <c r="O58" s="11">
        <v>81.0</v>
      </c>
      <c r="P58" s="11">
        <v>74.0</v>
      </c>
      <c r="Q58" s="43">
        <v>58.0</v>
      </c>
      <c r="R58" s="25" t="s">
        <v>185</v>
      </c>
      <c r="S58" s="11"/>
      <c r="T58" s="11" t="s">
        <v>185</v>
      </c>
      <c r="U58" s="23" t="s">
        <v>185</v>
      </c>
      <c r="V58" s="25"/>
      <c r="W58" s="11"/>
      <c r="X58" s="23"/>
      <c r="Y58" s="29"/>
      <c r="Z58" s="25">
        <v>50.0</v>
      </c>
      <c r="AA58" s="11">
        <v>50.0</v>
      </c>
      <c r="AB58" s="11">
        <v>51.0</v>
      </c>
      <c r="AC58" s="11">
        <v>44.0</v>
      </c>
      <c r="AD58" s="23">
        <v>5.0</v>
      </c>
      <c r="AE58" s="29" t="s">
        <v>270</v>
      </c>
      <c r="AF58" s="25">
        <v>1558.0</v>
      </c>
      <c r="AG58" s="11">
        <v>1570.0</v>
      </c>
      <c r="AH58" s="11">
        <v>1638.0</v>
      </c>
      <c r="AI58" s="23"/>
      <c r="AJ58" s="29" t="s">
        <v>969</v>
      </c>
      <c r="AK58" s="25">
        <v>2022001.0</v>
      </c>
      <c r="AL58" s="11"/>
      <c r="AM58" s="23"/>
      <c r="AN58" s="25"/>
      <c r="AO58" s="23"/>
      <c r="AP58" s="25"/>
      <c r="AQ58" s="11"/>
    </row>
    <row r="59" ht="15.75" customHeight="1">
      <c r="A59" s="11">
        <v>2022003.0</v>
      </c>
      <c r="B59" s="23">
        <v>58.0</v>
      </c>
      <c r="C59" s="25" t="s">
        <v>973</v>
      </c>
      <c r="D59" s="16" t="s">
        <v>975</v>
      </c>
      <c r="E59" s="28" t="s">
        <v>976</v>
      </c>
      <c r="F59" s="29"/>
      <c r="G59" s="31" t="s">
        <v>977</v>
      </c>
      <c r="H59" s="36">
        <f t="shared" si="1"/>
        <v>80</v>
      </c>
      <c r="I59" s="11"/>
      <c r="J59" s="28">
        <f t="shared" si="2"/>
        <v>0</v>
      </c>
      <c r="K59" s="41">
        <f t="shared" si="3"/>
        <v>330</v>
      </c>
      <c r="L59" s="25">
        <v>70.0</v>
      </c>
      <c r="M59" s="11">
        <v>54.0</v>
      </c>
      <c r="N59" s="11">
        <v>71.0</v>
      </c>
      <c r="O59" s="11">
        <v>70.0</v>
      </c>
      <c r="P59" s="11">
        <v>65.0</v>
      </c>
      <c r="Q59" s="43">
        <v>65.0</v>
      </c>
      <c r="R59" s="25"/>
      <c r="S59" s="11"/>
      <c r="T59" s="11"/>
      <c r="U59" s="23"/>
      <c r="V59" s="25"/>
      <c r="W59" s="11"/>
      <c r="X59" s="23"/>
      <c r="Y59" s="29"/>
      <c r="Z59" s="25">
        <v>53.0</v>
      </c>
      <c r="AA59" s="11">
        <v>55.0</v>
      </c>
      <c r="AB59" s="11">
        <v>45.0</v>
      </c>
      <c r="AC59" s="11">
        <v>55.0</v>
      </c>
      <c r="AD59" s="23">
        <v>6.0</v>
      </c>
      <c r="AE59" s="29" t="s">
        <v>141</v>
      </c>
      <c r="AF59" s="25">
        <v>1586.0</v>
      </c>
      <c r="AG59" s="11">
        <v>1598.0</v>
      </c>
      <c r="AH59" s="11">
        <v>1620.0</v>
      </c>
      <c r="AI59" s="23"/>
      <c r="AJ59" s="29" t="s">
        <v>982</v>
      </c>
      <c r="AK59" s="25">
        <v>2022002.0</v>
      </c>
      <c r="AL59" s="11"/>
      <c r="AM59" s="23"/>
      <c r="AN59" s="25"/>
      <c r="AO59" s="23"/>
      <c r="AP59" s="25"/>
      <c r="AQ59" s="11"/>
    </row>
    <row r="60" ht="15.75" customHeight="1">
      <c r="A60" s="11">
        <v>2022004.0</v>
      </c>
      <c r="B60" s="23">
        <v>59.0</v>
      </c>
      <c r="C60" s="25" t="s">
        <v>987</v>
      </c>
      <c r="D60" s="16" t="s">
        <v>988</v>
      </c>
      <c r="E60" s="28" t="s">
        <v>989</v>
      </c>
      <c r="F60" s="29"/>
      <c r="G60" s="31" t="s">
        <v>990</v>
      </c>
      <c r="H60" s="36">
        <f t="shared" si="1"/>
        <v>80</v>
      </c>
      <c r="I60" s="11"/>
      <c r="J60" s="28">
        <f t="shared" si="2"/>
        <v>0</v>
      </c>
      <c r="K60" s="41">
        <f t="shared" si="3"/>
        <v>299</v>
      </c>
      <c r="L60" s="25">
        <v>66.0</v>
      </c>
      <c r="M60" s="11">
        <v>74.0</v>
      </c>
      <c r="N60" s="11">
        <v>51.0</v>
      </c>
      <c r="O60" s="11">
        <v>40.0</v>
      </c>
      <c r="P60" s="11">
        <v>68.0</v>
      </c>
      <c r="Q60" s="43">
        <v>61.0</v>
      </c>
      <c r="R60" s="25" t="s">
        <v>232</v>
      </c>
      <c r="S60" s="11"/>
      <c r="T60" s="11" t="s">
        <v>185</v>
      </c>
      <c r="U60" s="23"/>
      <c r="V60" s="25"/>
      <c r="W60" s="11"/>
      <c r="X60" s="23"/>
      <c r="Y60" s="29"/>
      <c r="Z60" s="25">
        <v>64.0</v>
      </c>
      <c r="AA60" s="11">
        <v>70.0</v>
      </c>
      <c r="AB60" s="11">
        <v>49.0</v>
      </c>
      <c r="AC60" s="11">
        <v>55.0</v>
      </c>
      <c r="AD60" s="23">
        <v>4.0</v>
      </c>
      <c r="AE60" s="29" t="s">
        <v>166</v>
      </c>
      <c r="AF60" s="25">
        <v>1528.0</v>
      </c>
      <c r="AG60" s="11">
        <v>1540.0</v>
      </c>
      <c r="AH60" s="11">
        <v>1595.0</v>
      </c>
      <c r="AI60" s="23"/>
      <c r="AJ60" s="29"/>
      <c r="AK60" s="25"/>
      <c r="AL60" s="11"/>
      <c r="AM60" s="23"/>
      <c r="AN60" s="25"/>
      <c r="AO60" s="23"/>
      <c r="AP60" s="25"/>
      <c r="AQ60" s="11"/>
    </row>
    <row r="61" ht="15.75" customHeight="1">
      <c r="A61" s="11">
        <v>2022005.0</v>
      </c>
      <c r="B61" s="23">
        <v>60.0</v>
      </c>
      <c r="C61" s="25" t="s">
        <v>1001</v>
      </c>
      <c r="D61" s="16" t="s">
        <v>1002</v>
      </c>
      <c r="E61" s="28" t="s">
        <v>1003</v>
      </c>
      <c r="F61" s="29"/>
      <c r="G61" s="31" t="s">
        <v>1004</v>
      </c>
      <c r="H61" s="36">
        <f t="shared" si="1"/>
        <v>78</v>
      </c>
      <c r="I61" s="11"/>
      <c r="J61" s="28">
        <f t="shared" si="2"/>
        <v>0</v>
      </c>
      <c r="K61" s="41">
        <f t="shared" si="3"/>
        <v>332</v>
      </c>
      <c r="L61" s="25">
        <v>74.0</v>
      </c>
      <c r="M61" s="11">
        <v>77.0</v>
      </c>
      <c r="N61" s="11">
        <v>56.0</v>
      </c>
      <c r="O61" s="11">
        <v>58.0</v>
      </c>
      <c r="P61" s="11">
        <v>67.0</v>
      </c>
      <c r="Q61" s="43">
        <v>68.0</v>
      </c>
      <c r="R61" s="25" t="s">
        <v>185</v>
      </c>
      <c r="S61" s="11" t="s">
        <v>185</v>
      </c>
      <c r="T61" s="11"/>
      <c r="U61" s="23" t="s">
        <v>185</v>
      </c>
      <c r="V61" s="25"/>
      <c r="W61" s="11"/>
      <c r="X61" s="23"/>
      <c r="Y61" s="29"/>
      <c r="Z61" s="25">
        <v>64.0</v>
      </c>
      <c r="AA61" s="11">
        <v>70.0</v>
      </c>
      <c r="AB61" s="11">
        <v>32.0</v>
      </c>
      <c r="AC61" s="11">
        <v>78.0</v>
      </c>
      <c r="AD61" s="23">
        <v>4.0</v>
      </c>
      <c r="AE61" s="29" t="s">
        <v>141</v>
      </c>
      <c r="AF61" s="25">
        <v>1560.0</v>
      </c>
      <c r="AG61" s="11">
        <v>1572.0</v>
      </c>
      <c r="AH61" s="11">
        <v>1600.0</v>
      </c>
      <c r="AI61" s="23" t="s">
        <v>217</v>
      </c>
      <c r="AJ61" s="29" t="s">
        <v>1013</v>
      </c>
      <c r="AK61" s="25">
        <v>2022004.0</v>
      </c>
      <c r="AL61" s="11"/>
      <c r="AM61" s="23"/>
      <c r="AN61" s="25"/>
      <c r="AO61" s="23"/>
      <c r="AP61" s="25"/>
      <c r="AQ61" s="11"/>
    </row>
    <row r="62" ht="15.75" customHeight="1">
      <c r="A62" s="11">
        <v>2023001.0</v>
      </c>
      <c r="B62" s="23">
        <v>61.0</v>
      </c>
      <c r="C62" s="25" t="s">
        <v>1014</v>
      </c>
      <c r="D62" s="16" t="s">
        <v>1015</v>
      </c>
      <c r="E62" s="28" t="s">
        <v>1016</v>
      </c>
      <c r="F62" s="29"/>
      <c r="G62" s="31" t="s">
        <v>1019</v>
      </c>
      <c r="H62" s="36">
        <f t="shared" si="1"/>
        <v>64</v>
      </c>
      <c r="I62" s="11"/>
      <c r="J62" s="28">
        <f t="shared" si="2"/>
        <v>0</v>
      </c>
      <c r="K62" s="41">
        <f t="shared" si="3"/>
        <v>224</v>
      </c>
      <c r="L62" s="25">
        <v>55.0</v>
      </c>
      <c r="M62" s="11">
        <v>46.0</v>
      </c>
      <c r="N62" s="11">
        <v>43.0</v>
      </c>
      <c r="O62" s="11">
        <v>38.0</v>
      </c>
      <c r="P62" s="11">
        <v>42.0</v>
      </c>
      <c r="Q62" s="43">
        <v>40.0</v>
      </c>
      <c r="R62" s="25"/>
      <c r="S62" s="11"/>
      <c r="T62" s="11"/>
      <c r="U62" s="23"/>
      <c r="V62" s="25"/>
      <c r="W62" s="11"/>
      <c r="X62" s="23"/>
      <c r="Y62" s="29"/>
      <c r="Z62" s="25">
        <v>18.0</v>
      </c>
      <c r="AA62" s="11">
        <v>5.0</v>
      </c>
      <c r="AB62" s="11">
        <v>29.0</v>
      </c>
      <c r="AC62" s="11">
        <v>59.0</v>
      </c>
      <c r="AD62" s="23">
        <v>48.0</v>
      </c>
      <c r="AE62" s="29" t="s">
        <v>166</v>
      </c>
      <c r="AF62" s="25">
        <v>1510.0</v>
      </c>
      <c r="AG62" s="11">
        <v>1522.0</v>
      </c>
      <c r="AH62" s="11">
        <v>1581.0</v>
      </c>
      <c r="AI62" s="23"/>
      <c r="AJ62" s="29" t="s">
        <v>1024</v>
      </c>
      <c r="AK62" s="25"/>
      <c r="AL62" s="11"/>
      <c r="AM62" s="23"/>
      <c r="AN62" s="25"/>
      <c r="AO62" s="23"/>
      <c r="AP62" s="25"/>
      <c r="AQ62" s="11"/>
    </row>
    <row r="63" ht="15.75" customHeight="1">
      <c r="A63" s="11">
        <v>2023002.0</v>
      </c>
      <c r="B63" s="23">
        <v>62.0</v>
      </c>
      <c r="C63" s="25" t="s">
        <v>1025</v>
      </c>
      <c r="D63" s="16" t="s">
        <v>1026</v>
      </c>
      <c r="E63" s="28" t="s">
        <v>1027</v>
      </c>
      <c r="F63" s="29"/>
      <c r="G63" s="31" t="s">
        <v>1028</v>
      </c>
      <c r="H63" s="36">
        <f t="shared" si="1"/>
        <v>76</v>
      </c>
      <c r="I63" s="11"/>
      <c r="J63" s="28">
        <f t="shared" si="2"/>
        <v>0</v>
      </c>
      <c r="K63" s="41">
        <f t="shared" si="3"/>
        <v>241</v>
      </c>
      <c r="L63" s="25">
        <v>56.0</v>
      </c>
      <c r="M63" s="11">
        <v>62.0</v>
      </c>
      <c r="N63" s="11">
        <v>41.0</v>
      </c>
      <c r="O63" s="11">
        <v>37.0</v>
      </c>
      <c r="P63" s="11">
        <v>45.0</v>
      </c>
      <c r="Q63" s="43">
        <v>47.0</v>
      </c>
      <c r="R63" s="25"/>
      <c r="S63" s="11"/>
      <c r="T63" s="11"/>
      <c r="U63" s="23"/>
      <c r="V63" s="25"/>
      <c r="W63" s="11"/>
      <c r="X63" s="23"/>
      <c r="Y63" s="29"/>
      <c r="Z63" s="25">
        <v>30.0</v>
      </c>
      <c r="AA63" s="11">
        <v>22.0</v>
      </c>
      <c r="AB63" s="11">
        <v>36.0</v>
      </c>
      <c r="AC63" s="11">
        <v>56.0</v>
      </c>
      <c r="AD63" s="23">
        <v>48.0</v>
      </c>
      <c r="AE63" s="29" t="s">
        <v>166</v>
      </c>
      <c r="AF63" s="25">
        <v>1542.0</v>
      </c>
      <c r="AG63" s="11">
        <v>1554.0</v>
      </c>
      <c r="AH63" s="11">
        <v>1607.0</v>
      </c>
      <c r="AI63" s="23"/>
      <c r="AJ63" s="29" t="s">
        <v>1034</v>
      </c>
      <c r="AK63" s="25">
        <v>2023001.0</v>
      </c>
      <c r="AL63" s="11"/>
      <c r="AM63" s="23"/>
      <c r="AN63" s="25"/>
      <c r="AO63" s="23"/>
      <c r="AP63" s="25"/>
      <c r="AQ63" s="11"/>
    </row>
    <row r="64" ht="15.75" customHeight="1">
      <c r="A64" s="11">
        <v>2023003.0</v>
      </c>
      <c r="B64" s="23">
        <v>63.0</v>
      </c>
      <c r="C64" s="25" t="s">
        <v>1038</v>
      </c>
      <c r="D64" s="16" t="s">
        <v>1039</v>
      </c>
      <c r="E64" s="28" t="s">
        <v>1041</v>
      </c>
      <c r="F64" s="29"/>
      <c r="G64" s="31" t="s">
        <v>1043</v>
      </c>
      <c r="H64" s="36">
        <f t="shared" si="1"/>
        <v>61</v>
      </c>
      <c r="I64" s="11"/>
      <c r="J64" s="28">
        <f t="shared" si="2"/>
        <v>0</v>
      </c>
      <c r="K64" s="41">
        <f t="shared" si="3"/>
        <v>207</v>
      </c>
      <c r="L64" s="25">
        <v>49.0</v>
      </c>
      <c r="M64" s="11">
        <v>60.0</v>
      </c>
      <c r="N64" s="11">
        <v>34.0</v>
      </c>
      <c r="O64" s="11">
        <v>30.0</v>
      </c>
      <c r="P64" s="11">
        <v>34.0</v>
      </c>
      <c r="Q64" s="43">
        <v>43.0</v>
      </c>
      <c r="R64" s="25"/>
      <c r="S64" s="11"/>
      <c r="T64" s="11"/>
      <c r="U64" s="23"/>
      <c r="V64" s="25"/>
      <c r="W64" s="11"/>
      <c r="X64" s="23"/>
      <c r="Y64" s="29"/>
      <c r="Z64" s="25">
        <v>36.0</v>
      </c>
      <c r="AA64" s="11">
        <v>30.0</v>
      </c>
      <c r="AB64" s="11">
        <v>66.0</v>
      </c>
      <c r="AC64" s="11">
        <v>45.0</v>
      </c>
      <c r="AD64" s="23">
        <v>48.0</v>
      </c>
      <c r="AE64" s="29" t="s">
        <v>141</v>
      </c>
      <c r="AF64" s="25">
        <v>1563.0</v>
      </c>
      <c r="AG64" s="11">
        <v>1575.0</v>
      </c>
      <c r="AH64" s="11">
        <v>1614.0</v>
      </c>
      <c r="AI64" s="23" t="s">
        <v>217</v>
      </c>
      <c r="AJ64" s="29" t="s">
        <v>1050</v>
      </c>
      <c r="AK64" s="25">
        <v>2023002.0</v>
      </c>
      <c r="AL64" s="11"/>
      <c r="AM64" s="23"/>
      <c r="AN64" s="25"/>
      <c r="AO64" s="23"/>
      <c r="AP64" s="25"/>
      <c r="AQ64" s="11"/>
    </row>
    <row r="65" ht="15.75" customHeight="1">
      <c r="A65" s="11">
        <v>2024001.0</v>
      </c>
      <c r="B65" s="23">
        <v>64.0</v>
      </c>
      <c r="C65" s="25" t="s">
        <v>1055</v>
      </c>
      <c r="D65" s="16" t="s">
        <v>1056</v>
      </c>
      <c r="E65" s="28" t="s">
        <v>1057</v>
      </c>
      <c r="F65" s="29"/>
      <c r="G65" s="31" t="s">
        <v>1058</v>
      </c>
      <c r="H65" s="36">
        <f t="shared" si="1"/>
        <v>78</v>
      </c>
      <c r="I65" s="11"/>
      <c r="J65" s="28">
        <f t="shared" si="2"/>
        <v>0</v>
      </c>
      <c r="K65" s="41">
        <f t="shared" si="3"/>
        <v>245</v>
      </c>
      <c r="L65" s="25">
        <v>46.0</v>
      </c>
      <c r="M65" s="11">
        <v>58.0</v>
      </c>
      <c r="N65" s="11">
        <v>52.0</v>
      </c>
      <c r="O65" s="11">
        <v>47.0</v>
      </c>
      <c r="P65" s="11">
        <v>42.0</v>
      </c>
      <c r="Q65" s="43">
        <v>46.0</v>
      </c>
      <c r="R65" s="25" t="s">
        <v>185</v>
      </c>
      <c r="S65" s="11"/>
      <c r="T65" s="11"/>
      <c r="U65" s="23"/>
      <c r="V65" s="25"/>
      <c r="W65" s="11"/>
      <c r="X65" s="23"/>
      <c r="Y65" s="29"/>
      <c r="Z65" s="25">
        <v>25.0</v>
      </c>
      <c r="AA65" s="11">
        <v>15.0</v>
      </c>
      <c r="AB65" s="11">
        <v>46.0</v>
      </c>
      <c r="AC65" s="11">
        <v>50.0</v>
      </c>
      <c r="AD65" s="23">
        <v>24.0</v>
      </c>
      <c r="AE65" s="29" t="s">
        <v>166</v>
      </c>
      <c r="AF65" s="25">
        <v>1528.0</v>
      </c>
      <c r="AG65" s="11">
        <v>1540.0</v>
      </c>
      <c r="AH65" s="11">
        <v>1572.0</v>
      </c>
      <c r="AI65" s="23"/>
      <c r="AJ65" s="29"/>
      <c r="AK65" s="25"/>
      <c r="AL65" s="11"/>
      <c r="AM65" s="23"/>
      <c r="AN65" s="25"/>
      <c r="AO65" s="23"/>
      <c r="AP65" s="25"/>
      <c r="AQ65" s="11"/>
    </row>
    <row r="66" ht="15.75" customHeight="1">
      <c r="A66" s="11">
        <v>2025001.0</v>
      </c>
      <c r="B66" s="23">
        <v>65.0</v>
      </c>
      <c r="C66" s="25" t="s">
        <v>1063</v>
      </c>
      <c r="D66" s="16" t="s">
        <v>1064</v>
      </c>
      <c r="E66" s="28" t="s">
        <v>1066</v>
      </c>
      <c r="F66" s="29"/>
      <c r="G66" s="31" t="s">
        <v>1068</v>
      </c>
      <c r="H66" s="36">
        <f t="shared" si="1"/>
        <v>50</v>
      </c>
      <c r="I66" s="11"/>
      <c r="J66" s="28">
        <f t="shared" si="2"/>
        <v>0</v>
      </c>
      <c r="K66" s="41">
        <f t="shared" si="3"/>
        <v>182</v>
      </c>
      <c r="L66" s="25">
        <v>38.0</v>
      </c>
      <c r="M66" s="11">
        <v>30.0</v>
      </c>
      <c r="N66" s="11">
        <v>40.0</v>
      </c>
      <c r="O66" s="11">
        <v>35.0</v>
      </c>
      <c r="P66" s="11">
        <v>39.0</v>
      </c>
      <c r="Q66" s="43">
        <v>64.0</v>
      </c>
      <c r="R66" s="25"/>
      <c r="S66" s="11"/>
      <c r="T66" s="11"/>
      <c r="U66" s="23"/>
      <c r="V66" s="25"/>
      <c r="W66" s="11"/>
      <c r="X66" s="23"/>
      <c r="Y66" s="29"/>
      <c r="Z66" s="25">
        <v>18.0</v>
      </c>
      <c r="AA66" s="11">
        <v>5.0</v>
      </c>
      <c r="AB66" s="11">
        <v>59.0</v>
      </c>
      <c r="AC66" s="11">
        <v>60.0</v>
      </c>
      <c r="AD66" s="23">
        <v>76.0</v>
      </c>
      <c r="AE66" s="29" t="s">
        <v>270</v>
      </c>
      <c r="AF66" s="25">
        <v>1507.0</v>
      </c>
      <c r="AG66" s="11">
        <v>1519.0</v>
      </c>
      <c r="AH66" s="11">
        <v>1548.0</v>
      </c>
      <c r="AI66" s="23"/>
      <c r="AJ66" s="29" t="s">
        <v>1071</v>
      </c>
      <c r="AK66" s="25"/>
      <c r="AL66" s="11"/>
      <c r="AM66" s="23"/>
      <c r="AN66" s="25"/>
      <c r="AO66" s="23"/>
      <c r="AP66" s="25"/>
      <c r="AQ66" s="11"/>
    </row>
    <row r="67" ht="15.75" customHeight="1">
      <c r="A67" s="11">
        <v>2025002.0</v>
      </c>
      <c r="B67" s="23">
        <v>66.0</v>
      </c>
      <c r="C67" s="25" t="s">
        <v>1074</v>
      </c>
      <c r="D67" s="16" t="s">
        <v>1075</v>
      </c>
      <c r="E67" s="28" t="s">
        <v>1076</v>
      </c>
      <c r="F67" s="29"/>
      <c r="G67" s="31" t="s">
        <v>1078</v>
      </c>
      <c r="H67" s="36">
        <f t="shared" si="1"/>
        <v>66</v>
      </c>
      <c r="I67" s="11"/>
      <c r="J67" s="28">
        <f t="shared" si="2"/>
        <v>0</v>
      </c>
      <c r="K67" s="41">
        <f t="shared" si="3"/>
        <v>194</v>
      </c>
      <c r="L67" s="25">
        <v>36.0</v>
      </c>
      <c r="M67" s="11">
        <v>43.0</v>
      </c>
      <c r="N67" s="11">
        <v>34.0</v>
      </c>
      <c r="O67" s="11">
        <v>39.0</v>
      </c>
      <c r="P67" s="11">
        <v>42.0</v>
      </c>
      <c r="Q67" s="43">
        <v>66.0</v>
      </c>
      <c r="R67" s="25"/>
      <c r="S67" s="11"/>
      <c r="T67" s="11"/>
      <c r="U67" s="23"/>
      <c r="V67" s="25"/>
      <c r="W67" s="11"/>
      <c r="X67" s="23"/>
      <c r="Y67" s="29"/>
      <c r="Z67" s="25">
        <v>18.0</v>
      </c>
      <c r="AA67" s="11">
        <v>5.0</v>
      </c>
      <c r="AB67" s="11">
        <v>73.0</v>
      </c>
      <c r="AC67" s="11">
        <v>55.0</v>
      </c>
      <c r="AD67" s="23">
        <v>79.0</v>
      </c>
      <c r="AE67" s="29" t="s">
        <v>270</v>
      </c>
      <c r="AF67" s="25">
        <v>1532.0</v>
      </c>
      <c r="AG67" s="11">
        <v>1544.0</v>
      </c>
      <c r="AH67" s="11">
        <v>1616.0</v>
      </c>
      <c r="AI67" s="23"/>
      <c r="AJ67" s="29" t="s">
        <v>1084</v>
      </c>
      <c r="AK67" s="25">
        <v>2025001.0</v>
      </c>
      <c r="AL67" s="11"/>
      <c r="AM67" s="23"/>
      <c r="AN67" s="25"/>
      <c r="AO67" s="23"/>
      <c r="AP67" s="25"/>
      <c r="AQ67" s="11"/>
    </row>
    <row r="68" ht="15.75" customHeight="1">
      <c r="A68" s="11">
        <v>2025003.0</v>
      </c>
      <c r="B68" s="23">
        <v>67.0</v>
      </c>
      <c r="C68" s="25" t="s">
        <v>1087</v>
      </c>
      <c r="D68" s="16" t="s">
        <v>1088</v>
      </c>
      <c r="E68" s="28" t="s">
        <v>1089</v>
      </c>
      <c r="F68" s="29"/>
      <c r="G68" s="31" t="s">
        <v>1090</v>
      </c>
      <c r="H68" s="36">
        <f t="shared" si="1"/>
        <v>77</v>
      </c>
      <c r="I68" s="11"/>
      <c r="J68" s="28">
        <f t="shared" si="2"/>
        <v>0</v>
      </c>
      <c r="K68" s="41">
        <f t="shared" si="3"/>
        <v>317</v>
      </c>
      <c r="L68" s="25">
        <v>66.0</v>
      </c>
      <c r="M68" s="11">
        <v>61.0</v>
      </c>
      <c r="N68" s="11">
        <v>65.0</v>
      </c>
      <c r="O68" s="11">
        <v>65.0</v>
      </c>
      <c r="P68" s="11">
        <v>60.0</v>
      </c>
      <c r="Q68" s="43">
        <v>61.0</v>
      </c>
      <c r="R68" s="25" t="s">
        <v>185</v>
      </c>
      <c r="S68" s="11"/>
      <c r="T68" s="11"/>
      <c r="U68" s="23"/>
      <c r="V68" s="25"/>
      <c r="W68" s="11"/>
      <c r="X68" s="23"/>
      <c r="Y68" s="29"/>
      <c r="Z68" s="25">
        <v>43.0</v>
      </c>
      <c r="AA68" s="11">
        <v>40.0</v>
      </c>
      <c r="AB68" s="11">
        <v>41.0</v>
      </c>
      <c r="AC68" s="11">
        <v>55.0</v>
      </c>
      <c r="AD68" s="23">
        <v>8.0</v>
      </c>
      <c r="AE68" s="29" t="s">
        <v>141</v>
      </c>
      <c r="AF68" s="25">
        <v>1484.0</v>
      </c>
      <c r="AG68" s="11">
        <v>1496.0</v>
      </c>
      <c r="AH68" s="11">
        <v>1545.0</v>
      </c>
      <c r="AI68" s="23" t="s">
        <v>217</v>
      </c>
      <c r="AJ68" s="29"/>
      <c r="AK68" s="25"/>
      <c r="AL68" s="11"/>
      <c r="AM68" s="23"/>
      <c r="AN68" s="25"/>
      <c r="AO68" s="23"/>
      <c r="AP68" s="25"/>
      <c r="AQ68" s="11"/>
    </row>
    <row r="69" ht="15.75" customHeight="1">
      <c r="A69" s="11">
        <v>2025004.0</v>
      </c>
      <c r="B69" s="23">
        <v>68.0</v>
      </c>
      <c r="C69" s="25" t="s">
        <v>1096</v>
      </c>
      <c r="D69" s="16" t="s">
        <v>1097</v>
      </c>
      <c r="E69" s="28" t="s">
        <v>1098</v>
      </c>
      <c r="F69" s="29"/>
      <c r="G69" s="31" t="s">
        <v>1101</v>
      </c>
      <c r="H69" s="36">
        <f t="shared" si="1"/>
        <v>80</v>
      </c>
      <c r="I69" s="11"/>
      <c r="J69" s="28">
        <f t="shared" si="2"/>
        <v>0</v>
      </c>
      <c r="K69" s="41">
        <f t="shared" si="3"/>
        <v>306</v>
      </c>
      <c r="L69" s="25">
        <v>55.0</v>
      </c>
      <c r="M69" s="11">
        <v>54.0</v>
      </c>
      <c r="N69" s="11">
        <v>63.0</v>
      </c>
      <c r="O69" s="11">
        <v>67.0</v>
      </c>
      <c r="P69" s="11">
        <v>67.0</v>
      </c>
      <c r="Q69" s="43">
        <v>54.0</v>
      </c>
      <c r="R69" s="25" t="s">
        <v>185</v>
      </c>
      <c r="S69" s="11"/>
      <c r="T69" s="11"/>
      <c r="U69" s="23"/>
      <c r="V69" s="25"/>
      <c r="W69" s="11"/>
      <c r="X69" s="23"/>
      <c r="Y69" s="29"/>
      <c r="Z69" s="25">
        <v>25.0</v>
      </c>
      <c r="AA69" s="11">
        <v>16.0</v>
      </c>
      <c r="AB69" s="11">
        <v>43.0</v>
      </c>
      <c r="AC69" s="11">
        <v>44.0</v>
      </c>
      <c r="AD69" s="23">
        <v>8.0</v>
      </c>
      <c r="AE69" s="29" t="s">
        <v>166</v>
      </c>
      <c r="AF69" s="25">
        <v>1506.0</v>
      </c>
      <c r="AG69" s="11">
        <v>1518.0</v>
      </c>
      <c r="AH69" s="11">
        <v>1578.0</v>
      </c>
      <c r="AI69" s="23"/>
      <c r="AJ69" s="29" t="s">
        <v>1109</v>
      </c>
      <c r="AK69" s="25">
        <v>2025003.0</v>
      </c>
      <c r="AL69" s="11"/>
      <c r="AM69" s="23"/>
      <c r="AN69" s="25"/>
      <c r="AO69" s="23"/>
      <c r="AP69" s="25"/>
      <c r="AQ69" s="11"/>
    </row>
    <row r="70" ht="15.75" customHeight="1">
      <c r="A70" s="11">
        <v>2025005.0</v>
      </c>
      <c r="B70" s="23">
        <v>69.0</v>
      </c>
      <c r="C70" s="25" t="s">
        <v>1110</v>
      </c>
      <c r="D70" s="16" t="s">
        <v>1111</v>
      </c>
      <c r="E70" s="28" t="s">
        <v>1112</v>
      </c>
      <c r="F70" s="29"/>
      <c r="G70" s="31" t="s">
        <v>1114</v>
      </c>
      <c r="H70" s="36">
        <f t="shared" si="1"/>
        <v>75</v>
      </c>
      <c r="I70" s="11"/>
      <c r="J70" s="28">
        <f t="shared" si="2"/>
        <v>0</v>
      </c>
      <c r="K70" s="41">
        <f t="shared" si="3"/>
        <v>256</v>
      </c>
      <c r="L70" s="25">
        <v>46.0</v>
      </c>
      <c r="M70" s="11">
        <v>41.0</v>
      </c>
      <c r="N70" s="11">
        <v>58.0</v>
      </c>
      <c r="O70" s="11">
        <v>57.0</v>
      </c>
      <c r="P70" s="11">
        <v>54.0</v>
      </c>
      <c r="Q70" s="43">
        <v>51.0</v>
      </c>
      <c r="R70" s="25"/>
      <c r="S70" s="11"/>
      <c r="T70" s="11"/>
      <c r="U70" s="23"/>
      <c r="V70" s="25"/>
      <c r="W70" s="11"/>
      <c r="X70" s="23"/>
      <c r="Y70" s="29"/>
      <c r="Z70" s="25">
        <v>43.0</v>
      </c>
      <c r="AA70" s="11">
        <v>40.0</v>
      </c>
      <c r="AB70" s="11">
        <v>49.0</v>
      </c>
      <c r="AC70" s="11">
        <v>44.0</v>
      </c>
      <c r="AD70" s="23">
        <v>8.0</v>
      </c>
      <c r="AE70" s="29" t="s">
        <v>166</v>
      </c>
      <c r="AF70" s="25">
        <v>1550.0</v>
      </c>
      <c r="AG70" s="11">
        <v>1562.0</v>
      </c>
      <c r="AH70" s="11">
        <v>1611.0</v>
      </c>
      <c r="AI70" s="23"/>
      <c r="AJ70" s="29" t="s">
        <v>1120</v>
      </c>
      <c r="AK70" s="25">
        <v>2025004.0</v>
      </c>
      <c r="AL70" s="11">
        <v>2025009.0</v>
      </c>
      <c r="AM70" s="23"/>
      <c r="AN70" s="25"/>
      <c r="AO70" s="23"/>
      <c r="AP70" s="25"/>
      <c r="AQ70" s="11"/>
    </row>
    <row r="71" ht="15.75" customHeight="1">
      <c r="A71" s="11">
        <v>2025006.0</v>
      </c>
      <c r="B71" s="23">
        <v>70.0</v>
      </c>
      <c r="C71" s="25" t="s">
        <v>1123</v>
      </c>
      <c r="D71" s="16" t="s">
        <v>1124</v>
      </c>
      <c r="E71" s="28" t="s">
        <v>1125</v>
      </c>
      <c r="F71" s="29"/>
      <c r="G71" s="31" t="s">
        <v>1126</v>
      </c>
      <c r="H71" s="36">
        <f t="shared" si="1"/>
        <v>72</v>
      </c>
      <c r="I71" s="11"/>
      <c r="J71" s="28">
        <f t="shared" si="2"/>
        <v>0</v>
      </c>
      <c r="K71" s="41">
        <f t="shared" si="3"/>
        <v>245</v>
      </c>
      <c r="L71" s="25">
        <v>43.0</v>
      </c>
      <c r="M71" s="11">
        <v>44.0</v>
      </c>
      <c r="N71" s="11">
        <v>56.0</v>
      </c>
      <c r="O71" s="11">
        <v>53.0</v>
      </c>
      <c r="P71" s="11">
        <v>49.0</v>
      </c>
      <c r="Q71" s="43">
        <v>52.0</v>
      </c>
      <c r="R71" s="25"/>
      <c r="S71" s="11"/>
      <c r="T71" s="11"/>
      <c r="U71" s="23"/>
      <c r="V71" s="25"/>
      <c r="W71" s="11"/>
      <c r="X71" s="23"/>
      <c r="Y71" s="29"/>
      <c r="Z71" s="25">
        <v>43.0</v>
      </c>
      <c r="AA71" s="11">
        <v>40.0</v>
      </c>
      <c r="AB71" s="11">
        <v>29.0</v>
      </c>
      <c r="AC71" s="11">
        <v>72.0</v>
      </c>
      <c r="AD71" s="23">
        <v>8.0</v>
      </c>
      <c r="AE71" s="29" t="s">
        <v>141</v>
      </c>
      <c r="AF71" s="25">
        <v>1555.0</v>
      </c>
      <c r="AG71" s="11">
        <v>1567.0</v>
      </c>
      <c r="AH71" s="11">
        <v>1595.0</v>
      </c>
      <c r="AI71" s="23"/>
      <c r="AJ71" s="29" t="s">
        <v>1131</v>
      </c>
      <c r="AK71" s="25">
        <v>2025004.0</v>
      </c>
      <c r="AL71" s="11"/>
      <c r="AM71" s="23"/>
      <c r="AN71" s="25"/>
      <c r="AO71" s="23"/>
      <c r="AP71" s="25"/>
      <c r="AQ71" s="11"/>
    </row>
    <row r="72" ht="15.75" customHeight="1">
      <c r="A72" s="11">
        <v>2025007.0</v>
      </c>
      <c r="B72" s="23">
        <v>71.0</v>
      </c>
      <c r="C72" s="25" t="s">
        <v>1134</v>
      </c>
      <c r="D72" s="16" t="s">
        <v>1135</v>
      </c>
      <c r="E72" s="28" t="s">
        <v>1136</v>
      </c>
      <c r="F72" s="29"/>
      <c r="G72" s="31" t="s">
        <v>1137</v>
      </c>
      <c r="H72" s="36">
        <f t="shared" si="1"/>
        <v>79</v>
      </c>
      <c r="I72" s="11"/>
      <c r="J72" s="28">
        <f t="shared" si="2"/>
        <v>0</v>
      </c>
      <c r="K72" s="41">
        <f t="shared" si="3"/>
        <v>217</v>
      </c>
      <c r="L72" s="25">
        <v>49.0</v>
      </c>
      <c r="M72" s="11">
        <v>43.0</v>
      </c>
      <c r="N72" s="11">
        <v>43.0</v>
      </c>
      <c r="O72" s="11">
        <v>40.0</v>
      </c>
      <c r="P72" s="11">
        <v>42.0</v>
      </c>
      <c r="Q72" s="43">
        <v>46.0</v>
      </c>
      <c r="R72" s="25"/>
      <c r="S72" s="11"/>
      <c r="T72" s="11"/>
      <c r="U72" s="23"/>
      <c r="V72" s="25"/>
      <c r="W72" s="11"/>
      <c r="X72" s="23"/>
      <c r="Y72" s="29"/>
      <c r="Z72" s="25">
        <v>36.0</v>
      </c>
      <c r="AA72" s="11">
        <v>30.0</v>
      </c>
      <c r="AB72" s="11">
        <v>30.0</v>
      </c>
      <c r="AC72" s="11">
        <v>67.0</v>
      </c>
      <c r="AD72" s="23">
        <v>14.0</v>
      </c>
      <c r="AE72" s="29" t="s">
        <v>141</v>
      </c>
      <c r="AF72" s="25">
        <v>1556.0</v>
      </c>
      <c r="AG72" s="11">
        <v>1568.0</v>
      </c>
      <c r="AH72" s="11">
        <v>1621.0</v>
      </c>
      <c r="AI72" s="23"/>
      <c r="AJ72" s="29" t="s">
        <v>1143</v>
      </c>
      <c r="AK72" s="25">
        <v>2025004.0</v>
      </c>
      <c r="AL72" s="11" t="s">
        <v>1145</v>
      </c>
      <c r="AM72" s="23"/>
      <c r="AN72" s="25"/>
      <c r="AO72" s="23"/>
      <c r="AP72" s="25"/>
      <c r="AQ72" s="11"/>
    </row>
    <row r="73" ht="15.75" customHeight="1">
      <c r="A73" s="11">
        <v>2025008.0</v>
      </c>
      <c r="B73" s="23">
        <v>72.0</v>
      </c>
      <c r="C73" s="25" t="s">
        <v>1150</v>
      </c>
      <c r="D73" s="16" t="s">
        <v>1151</v>
      </c>
      <c r="E73" s="28" t="s">
        <v>1152</v>
      </c>
      <c r="F73" s="29"/>
      <c r="G73" s="31"/>
      <c r="H73" s="36" t="str">
        <f t="shared" si="1"/>
        <v/>
      </c>
      <c r="I73" s="11"/>
      <c r="J73" s="28">
        <f t="shared" si="2"/>
        <v>0</v>
      </c>
      <c r="K73" s="41">
        <f t="shared" si="3"/>
        <v>237</v>
      </c>
      <c r="L73" s="25">
        <v>39.0</v>
      </c>
      <c r="M73" s="11">
        <v>35.0</v>
      </c>
      <c r="N73" s="11">
        <v>54.0</v>
      </c>
      <c r="O73" s="11">
        <v>58.0</v>
      </c>
      <c r="P73" s="11">
        <v>51.0</v>
      </c>
      <c r="Q73" s="43">
        <v>45.0</v>
      </c>
      <c r="R73" s="25"/>
      <c r="S73" s="11"/>
      <c r="T73" s="11"/>
      <c r="U73" s="23"/>
      <c r="V73" s="25"/>
      <c r="W73" s="11"/>
      <c r="X73" s="23"/>
      <c r="Y73" s="29"/>
      <c r="Z73" s="25">
        <v>26.0</v>
      </c>
      <c r="AA73" s="11">
        <v>16.0</v>
      </c>
      <c r="AB73" s="11">
        <v>36.0</v>
      </c>
      <c r="AC73" s="11">
        <v>54.0</v>
      </c>
      <c r="AD73" s="23">
        <v>2.0</v>
      </c>
      <c r="AE73" s="29" t="s">
        <v>166</v>
      </c>
      <c r="AF73" s="25">
        <v>1492.0</v>
      </c>
      <c r="AG73" s="11">
        <v>1504.0</v>
      </c>
      <c r="AH73" s="11">
        <v>1557.0</v>
      </c>
      <c r="AI73" s="23"/>
      <c r="AJ73" s="29"/>
      <c r="AK73" s="25"/>
      <c r="AL73" s="11"/>
      <c r="AM73" s="23"/>
      <c r="AN73" s="25"/>
      <c r="AO73" s="23"/>
      <c r="AP73" s="25"/>
      <c r="AQ73" s="11"/>
    </row>
    <row r="74" ht="15.75" customHeight="1">
      <c r="A74" s="11">
        <v>2025009.0</v>
      </c>
      <c r="B74" s="23">
        <v>73.0</v>
      </c>
      <c r="C74" s="25" t="s">
        <v>1157</v>
      </c>
      <c r="D74" s="16" t="s">
        <v>1158</v>
      </c>
      <c r="E74" s="28" t="s">
        <v>1160</v>
      </c>
      <c r="F74" s="29"/>
      <c r="G74" s="31" t="s">
        <v>1162</v>
      </c>
      <c r="H74" s="36">
        <f t="shared" si="1"/>
        <v>71</v>
      </c>
      <c r="I74" s="11"/>
      <c r="J74" s="28">
        <f t="shared" si="2"/>
        <v>0</v>
      </c>
      <c r="K74" s="41">
        <f t="shared" si="3"/>
        <v>307</v>
      </c>
      <c r="L74" s="25">
        <v>71.0</v>
      </c>
      <c r="M74" s="11">
        <v>46.0</v>
      </c>
      <c r="N74" s="11">
        <v>56.0</v>
      </c>
      <c r="O74" s="11">
        <v>72.0</v>
      </c>
      <c r="P74" s="11">
        <v>62.0</v>
      </c>
      <c r="Q74" s="43">
        <v>58.0</v>
      </c>
      <c r="R74" s="25"/>
      <c r="S74" s="11"/>
      <c r="T74" s="11"/>
      <c r="U74" s="23"/>
      <c r="V74" s="25"/>
      <c r="W74" s="11"/>
      <c r="X74" s="23"/>
      <c r="Y74" s="29"/>
      <c r="Z74" s="25">
        <v>36.0</v>
      </c>
      <c r="AA74" s="11">
        <v>30.0</v>
      </c>
      <c r="AB74" s="11">
        <v>34.0</v>
      </c>
      <c r="AC74" s="11">
        <v>62.0</v>
      </c>
      <c r="AD74" s="23">
        <v>2.0</v>
      </c>
      <c r="AE74" s="29" t="s">
        <v>166</v>
      </c>
      <c r="AF74" s="25">
        <v>1514.0</v>
      </c>
      <c r="AG74" s="11">
        <v>1526.0</v>
      </c>
      <c r="AH74" s="11">
        <v>1594.0</v>
      </c>
      <c r="AI74" s="23"/>
      <c r="AJ74" s="29" t="s">
        <v>1165</v>
      </c>
      <c r="AK74" s="25">
        <v>2025008.0</v>
      </c>
      <c r="AL74" s="11"/>
      <c r="AM74" s="23"/>
      <c r="AN74" s="25" t="s">
        <v>217</v>
      </c>
      <c r="AO74" s="23"/>
      <c r="AP74" s="25" t="s">
        <v>1166</v>
      </c>
      <c r="AQ74" s="11"/>
    </row>
    <row r="75" ht="15.75" customHeight="1">
      <c r="A75" s="11">
        <v>2027001.0</v>
      </c>
      <c r="B75" s="23">
        <v>74.0</v>
      </c>
      <c r="C75" s="25" t="s">
        <v>1167</v>
      </c>
      <c r="D75" s="16" t="s">
        <v>1168</v>
      </c>
      <c r="E75" s="28" t="s">
        <v>1169</v>
      </c>
      <c r="F75" s="29"/>
      <c r="G75" s="31" t="s">
        <v>1172</v>
      </c>
      <c r="H75" s="36">
        <f t="shared" si="1"/>
        <v>75</v>
      </c>
      <c r="I75" s="11"/>
      <c r="J75" s="28">
        <f t="shared" si="2"/>
        <v>0</v>
      </c>
      <c r="K75" s="41">
        <f t="shared" si="3"/>
        <v>269</v>
      </c>
      <c r="L75" s="25">
        <v>61.0</v>
      </c>
      <c r="M75" s="11">
        <v>70.0</v>
      </c>
      <c r="N75" s="11">
        <v>55.0</v>
      </c>
      <c r="O75" s="11">
        <v>45.0</v>
      </c>
      <c r="P75" s="11">
        <v>38.0</v>
      </c>
      <c r="Q75" s="43">
        <v>60.0</v>
      </c>
      <c r="R75" s="25" t="s">
        <v>232</v>
      </c>
      <c r="S75" s="11"/>
      <c r="T75" s="11"/>
      <c r="U75" s="23"/>
      <c r="V75" s="25" t="s">
        <v>136</v>
      </c>
      <c r="W75" s="11"/>
      <c r="X75" s="23"/>
      <c r="Y75" s="29"/>
      <c r="Z75" s="25">
        <v>29.0</v>
      </c>
      <c r="AA75" s="11">
        <v>21.0</v>
      </c>
      <c r="AB75" s="11">
        <v>36.0</v>
      </c>
      <c r="AC75" s="11">
        <v>55.0</v>
      </c>
      <c r="AD75" s="23">
        <v>91.0</v>
      </c>
      <c r="AE75" s="29" t="s">
        <v>141</v>
      </c>
      <c r="AF75" s="25">
        <v>1497.0</v>
      </c>
      <c r="AG75" s="11">
        <v>1509.0</v>
      </c>
      <c r="AH75" s="11">
        <v>1585.0</v>
      </c>
      <c r="AI75" s="23"/>
      <c r="AJ75" s="29"/>
      <c r="AK75" s="25"/>
      <c r="AL75" s="11"/>
      <c r="AM75" s="23"/>
      <c r="AN75" s="25"/>
      <c r="AO75" s="23"/>
      <c r="AP75" s="25"/>
      <c r="AQ75" s="11"/>
    </row>
    <row r="76" ht="15.75" customHeight="1">
      <c r="A76" s="11">
        <v>2027002.0</v>
      </c>
      <c r="B76" s="23">
        <v>75.0</v>
      </c>
      <c r="C76" s="25" t="s">
        <v>1177</v>
      </c>
      <c r="D76" s="16" t="s">
        <v>1178</v>
      </c>
      <c r="E76" s="28" t="s">
        <v>1179</v>
      </c>
      <c r="F76" s="29" t="s">
        <v>1180</v>
      </c>
      <c r="G76" s="31" t="s">
        <v>1181</v>
      </c>
      <c r="H76" s="36">
        <f t="shared" si="1"/>
        <v>78.5</v>
      </c>
      <c r="I76" s="11"/>
      <c r="J76" s="28">
        <f t="shared" si="2"/>
        <v>0</v>
      </c>
      <c r="K76" s="41">
        <f t="shared" si="3"/>
        <v>246</v>
      </c>
      <c r="L76" s="25">
        <v>53.0</v>
      </c>
      <c r="M76" s="11">
        <v>82.0</v>
      </c>
      <c r="N76" s="11">
        <v>33.0</v>
      </c>
      <c r="O76" s="11">
        <v>38.0</v>
      </c>
      <c r="P76" s="11">
        <v>40.0</v>
      </c>
      <c r="Q76" s="43">
        <v>75.0</v>
      </c>
      <c r="R76" s="25"/>
      <c r="S76" s="11"/>
      <c r="T76" s="11"/>
      <c r="U76" s="23" t="s">
        <v>185</v>
      </c>
      <c r="V76" s="25" t="s">
        <v>161</v>
      </c>
      <c r="W76" s="11"/>
      <c r="X76" s="23"/>
      <c r="Y76" s="29"/>
      <c r="Z76" s="25">
        <v>43.0</v>
      </c>
      <c r="AA76" s="11">
        <v>40.0</v>
      </c>
      <c r="AB76" s="11">
        <v>40.0</v>
      </c>
      <c r="AC76" s="11">
        <v>85.0</v>
      </c>
      <c r="AD76" s="23">
        <v>91.0</v>
      </c>
      <c r="AE76" s="29" t="s">
        <v>239</v>
      </c>
      <c r="AF76" s="25">
        <v>1527.0</v>
      </c>
      <c r="AG76" s="11">
        <v>1539.0</v>
      </c>
      <c r="AH76" s="11">
        <v>1606.0</v>
      </c>
      <c r="AI76" s="23"/>
      <c r="AJ76" s="29" t="s">
        <v>1190</v>
      </c>
      <c r="AK76" s="25">
        <v>2027001.0</v>
      </c>
      <c r="AL76" s="11"/>
      <c r="AM76" s="23"/>
      <c r="AN76" s="25"/>
      <c r="AO76" s="23"/>
      <c r="AP76" s="25"/>
      <c r="AQ76" s="11"/>
    </row>
    <row r="77" ht="15.75" customHeight="1">
      <c r="A77" s="11">
        <v>2027003.0</v>
      </c>
      <c r="B77" s="23">
        <v>76.0</v>
      </c>
      <c r="C77" s="25" t="s">
        <v>1192</v>
      </c>
      <c r="D77" s="16" t="s">
        <v>1194</v>
      </c>
      <c r="E77" s="28" t="s">
        <v>1197</v>
      </c>
      <c r="F77" s="29"/>
      <c r="G77" s="31" t="s">
        <v>1199</v>
      </c>
      <c r="H77" s="36">
        <f t="shared" si="1"/>
        <v>69</v>
      </c>
      <c r="I77" s="11"/>
      <c r="J77" s="28">
        <f t="shared" si="2"/>
        <v>0</v>
      </c>
      <c r="K77" s="41">
        <f t="shared" si="3"/>
        <v>228</v>
      </c>
      <c r="L77" s="25">
        <v>30.0</v>
      </c>
      <c r="M77" s="11">
        <v>71.0</v>
      </c>
      <c r="N77" s="11">
        <v>50.0</v>
      </c>
      <c r="O77" s="11">
        <v>41.0</v>
      </c>
      <c r="P77" s="11">
        <v>36.0</v>
      </c>
      <c r="Q77" s="43">
        <v>61.0</v>
      </c>
      <c r="R77" s="25"/>
      <c r="S77" s="11"/>
      <c r="T77" s="11"/>
      <c r="U77" s="23"/>
      <c r="V77" s="25" t="s">
        <v>136</v>
      </c>
      <c r="W77" s="11"/>
      <c r="X77" s="23"/>
      <c r="Y77" s="29"/>
      <c r="Z77" s="25">
        <v>57.0</v>
      </c>
      <c r="AA77" s="11">
        <v>60.0</v>
      </c>
      <c r="AB77" s="11">
        <v>38.0</v>
      </c>
      <c r="AC77" s="11">
        <v>67.0</v>
      </c>
      <c r="AD77" s="23">
        <v>91.0</v>
      </c>
      <c r="AE77" s="29" t="s">
        <v>239</v>
      </c>
      <c r="AF77" s="25">
        <v>1566.0</v>
      </c>
      <c r="AG77" s="11">
        <v>1578.0</v>
      </c>
      <c r="AH77" s="11">
        <v>1603.0</v>
      </c>
      <c r="AI77" s="23"/>
      <c r="AJ77" s="29" t="s">
        <v>1205</v>
      </c>
      <c r="AK77" s="25">
        <v>2027002.0</v>
      </c>
      <c r="AL77" s="11"/>
      <c r="AM77" s="23"/>
      <c r="AN77" s="25"/>
      <c r="AO77" s="23"/>
      <c r="AP77" s="25"/>
      <c r="AQ77" s="11"/>
    </row>
    <row r="78" ht="15.75" customHeight="1">
      <c r="A78" s="11">
        <v>2027004.0</v>
      </c>
      <c r="B78" s="23">
        <v>77.0</v>
      </c>
      <c r="C78" s="25" t="s">
        <v>1207</v>
      </c>
      <c r="D78" s="16" t="s">
        <v>1208</v>
      </c>
      <c r="E78" s="28" t="s">
        <v>1209</v>
      </c>
      <c r="F78" s="29"/>
      <c r="G78" s="31" t="s">
        <v>1210</v>
      </c>
      <c r="H78" s="36">
        <f t="shared" si="1"/>
        <v>78</v>
      </c>
      <c r="I78" s="11"/>
      <c r="J78" s="28">
        <f t="shared" si="2"/>
        <v>0</v>
      </c>
      <c r="K78" s="41">
        <f t="shared" si="3"/>
        <v>372</v>
      </c>
      <c r="L78" s="25">
        <v>63.0</v>
      </c>
      <c r="M78" s="11">
        <v>81.0</v>
      </c>
      <c r="N78" s="11">
        <v>73.0</v>
      </c>
      <c r="O78" s="11">
        <v>77.0</v>
      </c>
      <c r="P78" s="11">
        <v>78.0</v>
      </c>
      <c r="Q78" s="43">
        <v>72.0</v>
      </c>
      <c r="R78" s="25" t="s">
        <v>232</v>
      </c>
      <c r="S78" s="11"/>
      <c r="T78" s="11"/>
      <c r="U78" s="23" t="s">
        <v>185</v>
      </c>
      <c r="V78" s="25" t="s">
        <v>410</v>
      </c>
      <c r="W78" s="11"/>
      <c r="X78" s="23"/>
      <c r="Y78" s="29"/>
      <c r="Z78" s="25">
        <v>50.0</v>
      </c>
      <c r="AA78" s="11">
        <v>50.0</v>
      </c>
      <c r="AB78" s="11">
        <v>72.0</v>
      </c>
      <c r="AC78" s="11">
        <v>15.0</v>
      </c>
      <c r="AD78" s="23">
        <v>81.0</v>
      </c>
      <c r="AE78" s="29" t="s">
        <v>270</v>
      </c>
      <c r="AF78" s="25">
        <v>1571.0</v>
      </c>
      <c r="AG78" s="11">
        <v>1583.0</v>
      </c>
      <c r="AH78" s="11">
        <v>1646.0</v>
      </c>
      <c r="AI78" s="23"/>
      <c r="AJ78" s="29" t="s">
        <v>1217</v>
      </c>
      <c r="AK78" s="25">
        <v>2027002.0</v>
      </c>
      <c r="AL78" s="11"/>
      <c r="AM78" s="23"/>
      <c r="AN78" s="25"/>
      <c r="AO78" s="23"/>
      <c r="AP78" s="25"/>
      <c r="AQ78" s="11"/>
    </row>
    <row r="79" ht="15.75" customHeight="1">
      <c r="A79" s="11">
        <v>2027005.0</v>
      </c>
      <c r="B79" s="23">
        <v>78.0</v>
      </c>
      <c r="C79" s="25" t="s">
        <v>1220</v>
      </c>
      <c r="D79" s="16" t="s">
        <v>1221</v>
      </c>
      <c r="E79" s="28" t="s">
        <v>1222</v>
      </c>
      <c r="F79" s="29"/>
      <c r="G79" s="31" t="s">
        <v>1223</v>
      </c>
      <c r="H79" s="36">
        <f t="shared" si="1"/>
        <v>66</v>
      </c>
      <c r="I79" s="11"/>
      <c r="J79" s="28">
        <f t="shared" si="2"/>
        <v>0</v>
      </c>
      <c r="K79" s="41">
        <f t="shared" si="3"/>
        <v>208</v>
      </c>
      <c r="L79" s="25">
        <v>57.0</v>
      </c>
      <c r="M79" s="11">
        <v>68.0</v>
      </c>
      <c r="N79" s="11">
        <v>14.0</v>
      </c>
      <c r="O79" s="11">
        <v>28.0</v>
      </c>
      <c r="P79" s="11">
        <v>41.0</v>
      </c>
      <c r="Q79" s="43">
        <v>56.0</v>
      </c>
      <c r="R79" s="25"/>
      <c r="S79" s="11"/>
      <c r="T79" s="11"/>
      <c r="U79" s="23"/>
      <c r="V79" s="25" t="s">
        <v>136</v>
      </c>
      <c r="W79" s="11"/>
      <c r="X79" s="23"/>
      <c r="Y79" s="29"/>
      <c r="Z79" s="25">
        <v>50.0</v>
      </c>
      <c r="AA79" s="11">
        <v>50.0</v>
      </c>
      <c r="AB79" s="11">
        <v>61.0</v>
      </c>
      <c r="AC79" s="11">
        <v>45.0</v>
      </c>
      <c r="AD79" s="23">
        <v>91.0</v>
      </c>
      <c r="AE79" s="29" t="s">
        <v>141</v>
      </c>
      <c r="AF79" s="25">
        <v>1607.0</v>
      </c>
      <c r="AG79" s="11">
        <v>1619.0</v>
      </c>
      <c r="AH79" s="11">
        <v>1650.0</v>
      </c>
      <c r="AI79" s="23"/>
      <c r="AJ79" s="29" t="s">
        <v>1224</v>
      </c>
      <c r="AK79" s="25">
        <v>2027004.0</v>
      </c>
      <c r="AL79" s="11"/>
      <c r="AM79" s="23"/>
      <c r="AN79" s="25"/>
      <c r="AO79" s="23"/>
      <c r="AP79" s="25"/>
      <c r="AQ79" s="11"/>
    </row>
    <row r="80" ht="15.75" customHeight="1">
      <c r="A80" s="11">
        <v>2028001.0</v>
      </c>
      <c r="B80" s="23">
        <v>79.0</v>
      </c>
      <c r="C80" s="25" t="s">
        <v>1227</v>
      </c>
      <c r="D80" s="16" t="s">
        <v>1228</v>
      </c>
      <c r="E80" s="28" t="s">
        <v>1229</v>
      </c>
      <c r="F80" s="29"/>
      <c r="G80" s="31" t="s">
        <v>1230</v>
      </c>
      <c r="H80" s="36">
        <f t="shared" si="1"/>
        <v>80</v>
      </c>
      <c r="I80" s="11"/>
      <c r="J80" s="28">
        <f t="shared" si="2"/>
        <v>0</v>
      </c>
      <c r="K80" s="41">
        <f t="shared" si="3"/>
        <v>212</v>
      </c>
      <c r="L80" s="25">
        <v>60.0</v>
      </c>
      <c r="M80" s="11">
        <v>60.0</v>
      </c>
      <c r="N80" s="11">
        <v>24.0</v>
      </c>
      <c r="O80" s="11">
        <v>19.0</v>
      </c>
      <c r="P80" s="11">
        <v>49.0</v>
      </c>
      <c r="Q80" s="43">
        <v>45.0</v>
      </c>
      <c r="R80" s="25"/>
      <c r="S80" s="11"/>
      <c r="T80" s="11"/>
      <c r="U80" s="23"/>
      <c r="V80" s="25"/>
      <c r="W80" s="11" t="s">
        <v>232</v>
      </c>
      <c r="X80" s="23"/>
      <c r="Y80" s="29"/>
      <c r="Z80" s="25">
        <v>50.0</v>
      </c>
      <c r="AA80" s="11">
        <v>50.0</v>
      </c>
      <c r="AB80" s="11">
        <v>58.0</v>
      </c>
      <c r="AC80" s="11">
        <v>35.0</v>
      </c>
      <c r="AD80" s="23">
        <v>33.0</v>
      </c>
      <c r="AE80" s="29" t="s">
        <v>166</v>
      </c>
      <c r="AF80" s="25">
        <v>1537.0</v>
      </c>
      <c r="AG80" s="11">
        <v>1549.0</v>
      </c>
      <c r="AH80" s="11">
        <v>1612.0</v>
      </c>
      <c r="AI80" s="23"/>
      <c r="AJ80" s="29"/>
      <c r="AK80" s="25"/>
      <c r="AL80" s="11"/>
      <c r="AM80" s="23"/>
      <c r="AN80" s="25"/>
      <c r="AO80" s="23"/>
      <c r="AP80" s="25"/>
      <c r="AQ80" s="11"/>
    </row>
    <row r="81" ht="15.75" customHeight="1">
      <c r="A81" s="11">
        <v>2029001.0</v>
      </c>
      <c r="B81" s="23">
        <v>80.0</v>
      </c>
      <c r="C81" s="25" t="s">
        <v>1239</v>
      </c>
      <c r="D81" s="16" t="s">
        <v>1240</v>
      </c>
      <c r="E81" s="28" t="s">
        <v>1241</v>
      </c>
      <c r="F81" s="29"/>
      <c r="G81" s="31" t="s">
        <v>1242</v>
      </c>
      <c r="H81" s="36">
        <f t="shared" si="1"/>
        <v>52</v>
      </c>
      <c r="I81" s="11"/>
      <c r="J81" s="28">
        <f t="shared" si="2"/>
        <v>0</v>
      </c>
      <c r="K81" s="41">
        <f t="shared" si="3"/>
        <v>293</v>
      </c>
      <c r="L81" s="25">
        <v>65.0</v>
      </c>
      <c r="M81" s="11">
        <v>65.0</v>
      </c>
      <c r="N81" s="11">
        <v>48.0</v>
      </c>
      <c r="O81" s="11">
        <v>55.0</v>
      </c>
      <c r="P81" s="11">
        <v>60.0</v>
      </c>
      <c r="Q81" s="43">
        <v>58.0</v>
      </c>
      <c r="R81" s="25" t="s">
        <v>232</v>
      </c>
      <c r="S81" s="11"/>
      <c r="T81" s="11"/>
      <c r="U81" s="23"/>
      <c r="V81" s="25"/>
      <c r="W81" s="11"/>
      <c r="X81" s="23"/>
      <c r="Y81" s="29"/>
      <c r="Z81" s="25">
        <v>39.0</v>
      </c>
      <c r="AA81" s="11">
        <v>35.0</v>
      </c>
      <c r="AB81" s="11">
        <v>60.0</v>
      </c>
      <c r="AC81" s="11">
        <v>73.0</v>
      </c>
      <c r="AD81" s="23">
        <v>43.0</v>
      </c>
      <c r="AE81" s="29" t="s">
        <v>166</v>
      </c>
      <c r="AF81" s="25">
        <v>1510.0</v>
      </c>
      <c r="AG81" s="11">
        <v>1522.0</v>
      </c>
      <c r="AH81" s="11">
        <v>1581.0</v>
      </c>
      <c r="AI81" s="23"/>
      <c r="AJ81" s="29"/>
      <c r="AK81" s="25"/>
      <c r="AL81" s="11"/>
      <c r="AM81" s="23"/>
      <c r="AN81" s="25"/>
      <c r="AO81" s="23"/>
      <c r="AP81" s="25"/>
      <c r="AQ81" s="11"/>
    </row>
    <row r="82" ht="15.75" customHeight="1">
      <c r="A82" s="11">
        <v>2030001.0</v>
      </c>
      <c r="B82" s="23">
        <v>81.0</v>
      </c>
      <c r="C82" s="25" t="s">
        <v>1250</v>
      </c>
      <c r="D82" s="16" t="s">
        <v>1252</v>
      </c>
      <c r="E82" s="28" t="s">
        <v>1253</v>
      </c>
      <c r="F82" s="29"/>
      <c r="G82" s="31" t="s">
        <v>1254</v>
      </c>
      <c r="H82" s="36">
        <f t="shared" si="1"/>
        <v>76</v>
      </c>
      <c r="I82" s="11"/>
      <c r="J82" s="28">
        <f t="shared" si="2"/>
        <v>0</v>
      </c>
      <c r="K82" s="41">
        <f t="shared" si="3"/>
        <v>217</v>
      </c>
      <c r="L82" s="25">
        <v>51.0</v>
      </c>
      <c r="M82" s="11">
        <v>67.0</v>
      </c>
      <c r="N82" s="11">
        <v>34.0</v>
      </c>
      <c r="O82" s="11">
        <v>30.0</v>
      </c>
      <c r="P82" s="11">
        <v>35.0</v>
      </c>
      <c r="Q82" s="43">
        <v>42.0</v>
      </c>
      <c r="R82" s="25"/>
      <c r="S82" s="11" t="s">
        <v>185</v>
      </c>
      <c r="T82" s="11"/>
      <c r="U82" s="23"/>
      <c r="V82" s="25"/>
      <c r="W82" s="11"/>
      <c r="X82" s="23"/>
      <c r="Y82" s="29"/>
      <c r="Z82" s="25">
        <v>25.0</v>
      </c>
      <c r="AA82" s="11">
        <v>16.0</v>
      </c>
      <c r="AB82" s="11">
        <v>35.0</v>
      </c>
      <c r="AC82" s="11">
        <v>55.0</v>
      </c>
      <c r="AD82" s="23">
        <v>20.0</v>
      </c>
      <c r="AE82" s="29" t="s">
        <v>141</v>
      </c>
      <c r="AF82" s="25">
        <v>1519.0</v>
      </c>
      <c r="AG82" s="11">
        <v>1531.0</v>
      </c>
      <c r="AH82" s="11">
        <v>1577.0</v>
      </c>
      <c r="AI82" s="23"/>
      <c r="AJ82" s="29"/>
      <c r="AK82" s="25"/>
      <c r="AL82" s="11"/>
      <c r="AM82" s="23"/>
      <c r="AN82" s="25"/>
      <c r="AO82" s="23"/>
      <c r="AP82" s="25"/>
      <c r="AQ82" s="11"/>
    </row>
    <row r="83" ht="15.75" customHeight="1">
      <c r="A83" s="11">
        <v>2031001.0</v>
      </c>
      <c r="B83" s="23">
        <v>82.0</v>
      </c>
      <c r="C83" s="25" t="s">
        <v>1261</v>
      </c>
      <c r="D83" s="16" t="s">
        <v>1262</v>
      </c>
      <c r="E83" s="28" t="s">
        <v>1263</v>
      </c>
      <c r="F83" s="29"/>
      <c r="G83" s="25"/>
      <c r="H83" s="36" t="str">
        <f t="shared" si="1"/>
        <v/>
      </c>
      <c r="I83" s="11"/>
      <c r="J83" s="28">
        <f t="shared" si="2"/>
        <v>0</v>
      </c>
      <c r="K83" s="41">
        <f t="shared" si="3"/>
        <v>248</v>
      </c>
      <c r="L83" s="25">
        <v>48.0</v>
      </c>
      <c r="M83" s="11">
        <v>52.0</v>
      </c>
      <c r="N83" s="11">
        <v>45.0</v>
      </c>
      <c r="O83" s="11">
        <v>49.0</v>
      </c>
      <c r="P83" s="11">
        <v>54.0</v>
      </c>
      <c r="Q83" s="43">
        <v>45.0</v>
      </c>
      <c r="R83" s="25"/>
      <c r="S83" s="11"/>
      <c r="T83" s="11" t="s">
        <v>185</v>
      </c>
      <c r="U83" s="23"/>
      <c r="V83" s="25"/>
      <c r="W83" s="11"/>
      <c r="X83" s="23"/>
      <c r="Y83" s="29"/>
      <c r="Z83" s="25">
        <v>22.0</v>
      </c>
      <c r="AA83" s="11">
        <v>11.0</v>
      </c>
      <c r="AB83" s="11">
        <v>34.0</v>
      </c>
      <c r="AC83" s="11">
        <v>55.0</v>
      </c>
      <c r="AD83" s="23">
        <v>59.0</v>
      </c>
      <c r="AE83" s="29" t="s">
        <v>166</v>
      </c>
      <c r="AF83" s="25">
        <v>1531.0</v>
      </c>
      <c r="AG83" s="11">
        <v>1543.0</v>
      </c>
      <c r="AH83" s="11">
        <v>1590.0</v>
      </c>
      <c r="AI83" s="23"/>
      <c r="AJ83" s="29"/>
      <c r="AK83" s="25"/>
      <c r="AL83" s="11"/>
      <c r="AM83" s="23"/>
      <c r="AN83" s="25"/>
      <c r="AO83" s="23"/>
      <c r="AP83" s="25"/>
      <c r="AQ83" s="11"/>
    </row>
    <row r="84" ht="15.75" customHeight="1">
      <c r="A84" s="11">
        <v>2032001.0</v>
      </c>
      <c r="B84" s="23">
        <v>83.0</v>
      </c>
      <c r="C84" s="25" t="s">
        <v>1268</v>
      </c>
      <c r="D84" s="16" t="s">
        <v>1270</v>
      </c>
      <c r="E84" s="28" t="s">
        <v>1271</v>
      </c>
      <c r="F84" s="29"/>
      <c r="G84" s="31"/>
      <c r="H84" s="36" t="str">
        <f t="shared" si="1"/>
        <v/>
      </c>
      <c r="I84" s="11"/>
      <c r="J84" s="28">
        <f t="shared" si="2"/>
        <v>0</v>
      </c>
      <c r="K84" s="41">
        <f t="shared" si="3"/>
        <v>160</v>
      </c>
      <c r="L84" s="25">
        <v>29.0</v>
      </c>
      <c r="M84" s="11">
        <v>28.0</v>
      </c>
      <c r="N84" s="11">
        <v>25.0</v>
      </c>
      <c r="O84" s="11">
        <v>30.0</v>
      </c>
      <c r="P84" s="11">
        <v>48.0</v>
      </c>
      <c r="Q84" s="43">
        <v>35.0</v>
      </c>
      <c r="R84" s="25"/>
      <c r="S84" s="11"/>
      <c r="T84" s="11"/>
      <c r="U84" s="23"/>
      <c r="V84" s="25"/>
      <c r="W84" s="11"/>
      <c r="X84" s="23"/>
      <c r="Y84" s="29"/>
      <c r="Z84" s="25">
        <v>25.0</v>
      </c>
      <c r="AA84" s="11">
        <v>16.0</v>
      </c>
      <c r="AB84" s="11">
        <v>27.0</v>
      </c>
      <c r="AC84" s="11">
        <v>67.0</v>
      </c>
      <c r="AD84" s="23">
        <v>57.0</v>
      </c>
      <c r="AE84" s="29" t="s">
        <v>166</v>
      </c>
      <c r="AF84" s="25">
        <v>1537.0</v>
      </c>
      <c r="AG84" s="11">
        <v>1549.0</v>
      </c>
      <c r="AH84" s="11">
        <v>1586.0</v>
      </c>
      <c r="AI84" s="23"/>
      <c r="AJ84" s="29"/>
      <c r="AK84" s="25"/>
      <c r="AL84" s="11"/>
      <c r="AM84" s="23"/>
      <c r="AN84" s="25"/>
      <c r="AO84" s="23"/>
      <c r="AP84" s="25"/>
      <c r="AQ84" s="11"/>
    </row>
    <row r="85" ht="15.75" customHeight="1">
      <c r="A85" s="11">
        <v>2033001.0</v>
      </c>
      <c r="B85" s="23">
        <v>84.0</v>
      </c>
      <c r="C85" s="25" t="s">
        <v>1277</v>
      </c>
      <c r="D85" s="16" t="s">
        <v>1279</v>
      </c>
      <c r="E85" s="28" t="s">
        <v>1281</v>
      </c>
      <c r="F85" s="29"/>
      <c r="G85" s="31" t="s">
        <v>1282</v>
      </c>
      <c r="H85" s="36">
        <f t="shared" si="1"/>
        <v>75</v>
      </c>
      <c r="I85" s="11"/>
      <c r="J85" s="28">
        <f t="shared" si="2"/>
        <v>0</v>
      </c>
      <c r="K85" s="41">
        <f t="shared" si="3"/>
        <v>255</v>
      </c>
      <c r="L85" s="25">
        <v>41.0</v>
      </c>
      <c r="M85" s="11">
        <v>42.0</v>
      </c>
      <c r="N85" s="11">
        <v>57.0</v>
      </c>
      <c r="O85" s="11">
        <v>58.0</v>
      </c>
      <c r="P85" s="11">
        <v>57.0</v>
      </c>
      <c r="Q85" s="43">
        <v>50.0</v>
      </c>
      <c r="R85" s="25"/>
      <c r="S85" s="11"/>
      <c r="T85" s="11"/>
      <c r="U85" s="23"/>
      <c r="V85" s="25"/>
      <c r="W85" s="11"/>
      <c r="X85" s="23"/>
      <c r="Y85" s="29"/>
      <c r="Z85" s="25">
        <v>36.0</v>
      </c>
      <c r="AA85" s="11">
        <v>30.0</v>
      </c>
      <c r="AB85" s="11">
        <v>42.0</v>
      </c>
      <c r="AC85" s="11">
        <v>50.0</v>
      </c>
      <c r="AD85" s="23">
        <v>34.0</v>
      </c>
      <c r="AE85" s="29" t="s">
        <v>166</v>
      </c>
      <c r="AF85" s="25">
        <v>1504.0</v>
      </c>
      <c r="AG85" s="11">
        <v>1516.0</v>
      </c>
      <c r="AH85" s="11">
        <v>1543.0</v>
      </c>
      <c r="AI85" s="23"/>
      <c r="AJ85" s="29" t="s">
        <v>1287</v>
      </c>
      <c r="AK85" s="25"/>
      <c r="AL85" s="11"/>
      <c r="AM85" s="23"/>
      <c r="AN85" s="25"/>
      <c r="AO85" s="23"/>
      <c r="AP85" s="25"/>
      <c r="AQ85" s="11"/>
    </row>
    <row r="86" ht="15.75" customHeight="1">
      <c r="A86" s="11">
        <v>2033002.0</v>
      </c>
      <c r="B86" s="23">
        <v>85.0</v>
      </c>
      <c r="C86" s="25" t="s">
        <v>1290</v>
      </c>
      <c r="D86" s="16" t="s">
        <v>1291</v>
      </c>
      <c r="E86" s="28" t="s">
        <v>1292</v>
      </c>
      <c r="F86" s="29"/>
      <c r="G86" s="31" t="s">
        <v>1293</v>
      </c>
      <c r="H86" s="36">
        <f t="shared" si="1"/>
        <v>80</v>
      </c>
      <c r="I86" s="11"/>
      <c r="J86" s="28">
        <f t="shared" si="2"/>
        <v>0</v>
      </c>
      <c r="K86" s="41">
        <f t="shared" si="3"/>
        <v>167</v>
      </c>
      <c r="L86" s="25">
        <v>36.0</v>
      </c>
      <c r="M86" s="11">
        <v>41.0</v>
      </c>
      <c r="N86" s="11">
        <v>31.0</v>
      </c>
      <c r="O86" s="11">
        <v>27.0</v>
      </c>
      <c r="P86" s="11">
        <v>32.0</v>
      </c>
      <c r="Q86" s="43">
        <v>38.0</v>
      </c>
      <c r="R86" s="25"/>
      <c r="S86" s="11"/>
      <c r="T86" s="11"/>
      <c r="U86" s="23"/>
      <c r="V86" s="25"/>
      <c r="W86" s="11"/>
      <c r="X86" s="23"/>
      <c r="Y86" s="29"/>
      <c r="Z86" s="25">
        <v>36.0</v>
      </c>
      <c r="AA86" s="11">
        <v>30.0</v>
      </c>
      <c r="AB86" s="11">
        <v>39.0</v>
      </c>
      <c r="AC86" s="11">
        <v>55.0</v>
      </c>
      <c r="AD86" s="23">
        <v>34.0</v>
      </c>
      <c r="AE86" s="29" t="s">
        <v>141</v>
      </c>
      <c r="AF86" s="25">
        <v>1528.0</v>
      </c>
      <c r="AG86" s="11">
        <v>1540.0</v>
      </c>
      <c r="AH86" s="11">
        <v>1592.0</v>
      </c>
      <c r="AI86" s="23"/>
      <c r="AJ86" s="29" t="s">
        <v>1298</v>
      </c>
      <c r="AK86" s="25">
        <v>2033001.0</v>
      </c>
      <c r="AL86" s="11"/>
      <c r="AM86" s="23"/>
      <c r="AN86" s="25"/>
      <c r="AO86" s="23"/>
      <c r="AP86" s="25"/>
      <c r="AQ86" s="11"/>
    </row>
    <row r="87" ht="15.75" customHeight="1">
      <c r="A87" s="11">
        <v>2033003.0</v>
      </c>
      <c r="B87" s="23">
        <v>86.0</v>
      </c>
      <c r="C87" s="25" t="s">
        <v>1299</v>
      </c>
      <c r="D87" s="16" t="s">
        <v>1301</v>
      </c>
      <c r="E87" s="28" t="s">
        <v>1304</v>
      </c>
      <c r="F87" s="29"/>
      <c r="G87" s="31" t="s">
        <v>1306</v>
      </c>
      <c r="H87" s="36">
        <f t="shared" si="1"/>
        <v>37</v>
      </c>
      <c r="I87" s="11"/>
      <c r="J87" s="28">
        <f t="shared" si="2"/>
        <v>0</v>
      </c>
      <c r="K87" s="41">
        <f t="shared" si="3"/>
        <v>219</v>
      </c>
      <c r="L87" s="25">
        <v>35.0</v>
      </c>
      <c r="M87" s="11">
        <v>50.0</v>
      </c>
      <c r="N87" s="11">
        <v>46.0</v>
      </c>
      <c r="O87" s="11">
        <v>43.0</v>
      </c>
      <c r="P87" s="11">
        <v>45.0</v>
      </c>
      <c r="Q87" s="43">
        <v>45.0</v>
      </c>
      <c r="R87" s="25"/>
      <c r="S87" s="11"/>
      <c r="T87" s="11"/>
      <c r="U87" s="23"/>
      <c r="V87" s="25"/>
      <c r="W87" s="11"/>
      <c r="X87" s="23"/>
      <c r="Y87" s="29"/>
      <c r="Z87" s="25">
        <v>36.0</v>
      </c>
      <c r="AA87" s="11">
        <v>30.0</v>
      </c>
      <c r="AB87" s="11">
        <v>39.0</v>
      </c>
      <c r="AC87" s="11">
        <v>55.0</v>
      </c>
      <c r="AD87" s="23">
        <v>65.0</v>
      </c>
      <c r="AE87" s="29" t="s">
        <v>166</v>
      </c>
      <c r="AF87" s="25">
        <v>1577.0</v>
      </c>
      <c r="AG87" s="11">
        <v>1589.0</v>
      </c>
      <c r="AH87" s="11">
        <v>1621.0</v>
      </c>
      <c r="AI87" s="23"/>
      <c r="AJ87" s="29" t="s">
        <v>1311</v>
      </c>
      <c r="AK87" s="25">
        <v>2033002.0</v>
      </c>
      <c r="AL87" s="11"/>
      <c r="AM87" s="23"/>
      <c r="AN87" s="25"/>
      <c r="AO87" s="23"/>
      <c r="AP87" s="25"/>
      <c r="AQ87" s="11"/>
    </row>
    <row r="88" ht="15.75" customHeight="1">
      <c r="A88" s="11">
        <v>2034001.0</v>
      </c>
      <c r="B88" s="23">
        <v>87.0</v>
      </c>
      <c r="C88" s="25" t="s">
        <v>1312</v>
      </c>
      <c r="D88" s="16" t="s">
        <v>1313</v>
      </c>
      <c r="E88" s="28" t="s">
        <v>1314</v>
      </c>
      <c r="F88" s="29"/>
      <c r="G88" s="31" t="s">
        <v>1315</v>
      </c>
      <c r="H88" s="36">
        <f t="shared" si="1"/>
        <v>68</v>
      </c>
      <c r="I88" s="11"/>
      <c r="J88" s="28">
        <f t="shared" si="2"/>
        <v>0</v>
      </c>
      <c r="K88" s="41">
        <f t="shared" si="3"/>
        <v>189</v>
      </c>
      <c r="L88" s="25">
        <v>34.0</v>
      </c>
      <c r="M88" s="11">
        <v>66.0</v>
      </c>
      <c r="N88" s="11">
        <v>27.0</v>
      </c>
      <c r="O88" s="11">
        <v>26.0</v>
      </c>
      <c r="P88" s="11">
        <v>36.0</v>
      </c>
      <c r="Q88" s="43">
        <v>44.0</v>
      </c>
      <c r="R88" s="25" t="s">
        <v>185</v>
      </c>
      <c r="S88" s="11"/>
      <c r="T88" s="11"/>
      <c r="U88" s="23"/>
      <c r="V88" s="25"/>
      <c r="W88" s="11"/>
      <c r="X88" s="23"/>
      <c r="Y88" s="29"/>
      <c r="Z88" s="25">
        <v>50.0</v>
      </c>
      <c r="AA88" s="11">
        <v>50.0</v>
      </c>
      <c r="AB88" s="11">
        <v>39.0</v>
      </c>
      <c r="AC88" s="11">
        <v>61.0</v>
      </c>
      <c r="AD88" s="23">
        <v>58.0</v>
      </c>
      <c r="AE88" s="29" t="s">
        <v>239</v>
      </c>
      <c r="AF88" s="25">
        <v>1503.0</v>
      </c>
      <c r="AG88" s="11">
        <v>1515.0</v>
      </c>
      <c r="AH88" s="11">
        <v>1595.0</v>
      </c>
      <c r="AI88" s="23"/>
      <c r="AJ88" s="29"/>
      <c r="AK88" s="25"/>
      <c r="AL88" s="11"/>
      <c r="AM88" s="23"/>
      <c r="AN88" s="25"/>
      <c r="AO88" s="23"/>
      <c r="AP88" s="25"/>
      <c r="AQ88" s="11"/>
    </row>
    <row r="89" ht="15.75" customHeight="1">
      <c r="A89" s="11">
        <v>2035001.0</v>
      </c>
      <c r="B89" s="23">
        <v>88.0</v>
      </c>
      <c r="C89" s="25" t="s">
        <v>1322</v>
      </c>
      <c r="D89" s="16" t="s">
        <v>1323</v>
      </c>
      <c r="E89" s="28" t="s">
        <v>1324</v>
      </c>
      <c r="F89" s="29"/>
      <c r="G89" s="25"/>
      <c r="H89" s="36" t="str">
        <f t="shared" si="1"/>
        <v/>
      </c>
      <c r="I89" s="11"/>
      <c r="J89" s="28">
        <f t="shared" si="2"/>
        <v>0</v>
      </c>
      <c r="K89" s="41">
        <f t="shared" si="3"/>
        <v>170</v>
      </c>
      <c r="L89" s="25">
        <v>37.0</v>
      </c>
      <c r="M89" s="11">
        <v>42.0</v>
      </c>
      <c r="N89" s="11">
        <v>32.0</v>
      </c>
      <c r="O89" s="11">
        <v>29.0</v>
      </c>
      <c r="P89" s="11">
        <v>30.0</v>
      </c>
      <c r="Q89" s="43">
        <v>39.0</v>
      </c>
      <c r="R89" s="25"/>
      <c r="S89" s="11"/>
      <c r="T89" s="11"/>
      <c r="U89" s="23"/>
      <c r="V89" s="25"/>
      <c r="W89" s="11"/>
      <c r="X89" s="23"/>
      <c r="Y89" s="29"/>
      <c r="Z89" s="25">
        <v>50.0</v>
      </c>
      <c r="AA89" s="11">
        <v>50.0</v>
      </c>
      <c r="AB89" s="11">
        <v>58.0</v>
      </c>
      <c r="AC89" s="11">
        <v>35.0</v>
      </c>
      <c r="AD89" s="23">
        <v>42.0</v>
      </c>
      <c r="AE89" s="29" t="s">
        <v>166</v>
      </c>
      <c r="AF89" s="25">
        <v>1519.0</v>
      </c>
      <c r="AG89" s="11">
        <v>1531.0</v>
      </c>
      <c r="AH89" s="11">
        <v>1583.0</v>
      </c>
      <c r="AI89" s="23"/>
      <c r="AJ89" s="29" t="s">
        <v>1330</v>
      </c>
      <c r="AK89" s="25"/>
      <c r="AL89" s="11"/>
      <c r="AM89" s="23"/>
      <c r="AN89" s="25"/>
      <c r="AO89" s="23"/>
      <c r="AP89" s="25"/>
      <c r="AQ89" s="11"/>
    </row>
    <row r="90" ht="15.75" customHeight="1">
      <c r="A90" s="11">
        <v>2035002.0</v>
      </c>
      <c r="B90" s="23">
        <v>89.0</v>
      </c>
      <c r="C90" s="25" t="s">
        <v>1333</v>
      </c>
      <c r="D90" s="16" t="s">
        <v>1334</v>
      </c>
      <c r="E90" s="28" t="s">
        <v>1335</v>
      </c>
      <c r="F90" s="29"/>
      <c r="G90" s="31" t="s">
        <v>1336</v>
      </c>
      <c r="H90" s="36">
        <f t="shared" si="1"/>
        <v>79</v>
      </c>
      <c r="I90" s="11"/>
      <c r="J90" s="28">
        <f t="shared" si="2"/>
        <v>0</v>
      </c>
      <c r="K90" s="41">
        <f t="shared" si="3"/>
        <v>223</v>
      </c>
      <c r="L90" s="25">
        <v>55.0</v>
      </c>
      <c r="M90" s="11">
        <v>66.0</v>
      </c>
      <c r="N90" s="11">
        <v>28.0</v>
      </c>
      <c r="O90" s="11">
        <v>31.0</v>
      </c>
      <c r="P90" s="11">
        <v>43.0</v>
      </c>
      <c r="Q90" s="43">
        <v>48.0</v>
      </c>
      <c r="R90" s="25" t="s">
        <v>185</v>
      </c>
      <c r="S90" s="11"/>
      <c r="T90" s="11" t="s">
        <v>232</v>
      </c>
      <c r="U90" s="23" t="s">
        <v>185</v>
      </c>
      <c r="V90" s="25"/>
      <c r="W90" s="11"/>
      <c r="X90" s="23" t="s">
        <v>136</v>
      </c>
      <c r="Y90" s="29"/>
      <c r="Z90" s="25">
        <v>50.0</v>
      </c>
      <c r="AA90" s="11">
        <v>50.0</v>
      </c>
      <c r="AB90" s="11">
        <v>55.0</v>
      </c>
      <c r="AC90" s="11">
        <v>38.0</v>
      </c>
      <c r="AD90" s="23">
        <v>42.0</v>
      </c>
      <c r="AE90" s="29" t="s">
        <v>141</v>
      </c>
      <c r="AF90" s="25">
        <v>1555.0</v>
      </c>
      <c r="AG90" s="11">
        <v>1567.0</v>
      </c>
      <c r="AH90" s="11">
        <v>1614.0</v>
      </c>
      <c r="AI90" s="23"/>
      <c r="AJ90" s="29" t="s">
        <v>1339</v>
      </c>
      <c r="AK90" s="25">
        <v>2035001.0</v>
      </c>
      <c r="AL90" s="11"/>
      <c r="AM90" s="23"/>
      <c r="AN90" s="25"/>
      <c r="AO90" s="23"/>
      <c r="AP90" s="25"/>
      <c r="AQ90" s="11"/>
    </row>
    <row r="91" ht="15.75" customHeight="1">
      <c r="A91" s="11">
        <v>2036001.0</v>
      </c>
      <c r="B91" s="23">
        <v>90.0</v>
      </c>
      <c r="C91" s="25" t="s">
        <v>1342</v>
      </c>
      <c r="D91" s="16" t="s">
        <v>1343</v>
      </c>
      <c r="E91" s="28" t="s">
        <v>1344</v>
      </c>
      <c r="F91" s="29"/>
      <c r="G91" s="31" t="s">
        <v>1345</v>
      </c>
      <c r="H91" s="36">
        <f t="shared" si="1"/>
        <v>70</v>
      </c>
      <c r="I91" s="11"/>
      <c r="J91" s="28">
        <f t="shared" si="2"/>
        <v>0</v>
      </c>
      <c r="K91" s="41">
        <f t="shared" si="3"/>
        <v>228</v>
      </c>
      <c r="L91" s="25">
        <v>47.0</v>
      </c>
      <c r="M91" s="11">
        <v>46.0</v>
      </c>
      <c r="N91" s="11">
        <v>43.0</v>
      </c>
      <c r="O91" s="11">
        <v>44.0</v>
      </c>
      <c r="P91" s="11">
        <v>48.0</v>
      </c>
      <c r="Q91" s="43">
        <v>44.0</v>
      </c>
      <c r="R91" s="25"/>
      <c r="S91" s="11"/>
      <c r="T91" s="11"/>
      <c r="U91" s="23"/>
      <c r="V91" s="25"/>
      <c r="W91" s="11"/>
      <c r="X91" s="23"/>
      <c r="Y91" s="29"/>
      <c r="Z91" s="25">
        <v>29.0</v>
      </c>
      <c r="AA91" s="11">
        <v>21.0</v>
      </c>
      <c r="AB91" s="11">
        <v>40.0</v>
      </c>
      <c r="AC91" s="11">
        <v>50.0</v>
      </c>
      <c r="AD91" s="23">
        <v>50.0</v>
      </c>
      <c r="AE91" s="29" t="s">
        <v>166</v>
      </c>
      <c r="AF91" s="25">
        <v>1528.0</v>
      </c>
      <c r="AG91" s="11">
        <v>1540.0</v>
      </c>
      <c r="AH91" s="11">
        <v>1567.0</v>
      </c>
      <c r="AI91" s="23"/>
      <c r="AJ91" s="29"/>
      <c r="AK91" s="25"/>
      <c r="AL91" s="11"/>
      <c r="AM91" s="23"/>
      <c r="AN91" s="25"/>
      <c r="AO91" s="23"/>
      <c r="AP91" s="25"/>
      <c r="AQ91" s="11"/>
    </row>
    <row r="92" ht="15.75" customHeight="1">
      <c r="A92" s="11">
        <v>2036002.0</v>
      </c>
      <c r="B92" s="23">
        <v>91.0</v>
      </c>
      <c r="C92" s="25" t="s">
        <v>1354</v>
      </c>
      <c r="D92" s="16" t="s">
        <v>1355</v>
      </c>
      <c r="E92" s="28" t="s">
        <v>1356</v>
      </c>
      <c r="F92" s="29"/>
      <c r="G92" s="31" t="s">
        <v>1357</v>
      </c>
      <c r="H92" s="36">
        <f t="shared" si="1"/>
        <v>79</v>
      </c>
      <c r="I92" s="11"/>
      <c r="J92" s="28">
        <f t="shared" si="2"/>
        <v>0</v>
      </c>
      <c r="K92" s="41">
        <f t="shared" si="3"/>
        <v>257</v>
      </c>
      <c r="L92" s="25">
        <v>61.0</v>
      </c>
      <c r="M92" s="11">
        <v>59.0</v>
      </c>
      <c r="N92" s="11">
        <v>50.0</v>
      </c>
      <c r="O92" s="11">
        <v>45.0</v>
      </c>
      <c r="P92" s="11">
        <v>42.0</v>
      </c>
      <c r="Q92" s="43">
        <v>49.0</v>
      </c>
      <c r="R92" s="25" t="s">
        <v>185</v>
      </c>
      <c r="S92" s="11"/>
      <c r="T92" s="11"/>
      <c r="U92" s="23"/>
      <c r="V92" s="25"/>
      <c r="W92" s="11"/>
      <c r="X92" s="23"/>
      <c r="Y92" s="29"/>
      <c r="Z92" s="25">
        <v>25.0</v>
      </c>
      <c r="AA92" s="11">
        <v>16.0</v>
      </c>
      <c r="AB92" s="11">
        <v>23.0</v>
      </c>
      <c r="AC92" s="11">
        <v>72.0</v>
      </c>
      <c r="AD92" s="23">
        <v>50.0</v>
      </c>
      <c r="AE92" s="29" t="s">
        <v>141</v>
      </c>
      <c r="AF92" s="25">
        <v>1552.0</v>
      </c>
      <c r="AG92" s="11">
        <v>1564.0</v>
      </c>
      <c r="AH92" s="11">
        <v>1614.0</v>
      </c>
      <c r="AI92" s="23"/>
      <c r="AJ92" s="29" t="s">
        <v>1362</v>
      </c>
      <c r="AK92" s="25">
        <v>2036001.0</v>
      </c>
      <c r="AL92" s="11"/>
      <c r="AM92" s="23"/>
      <c r="AN92" s="25"/>
      <c r="AO92" s="23"/>
      <c r="AP92" s="25"/>
      <c r="AQ92" s="11"/>
    </row>
    <row r="93" ht="15.75" customHeight="1">
      <c r="A93" s="11">
        <v>2037001.0</v>
      </c>
      <c r="B93" s="23">
        <v>92.0</v>
      </c>
      <c r="C93" s="25" t="s">
        <v>1365</v>
      </c>
      <c r="D93" s="16" t="s">
        <v>1366</v>
      </c>
      <c r="E93" s="28" t="s">
        <v>1367</v>
      </c>
      <c r="F93" s="29"/>
      <c r="G93" s="31" t="s">
        <v>1368</v>
      </c>
      <c r="H93" s="36">
        <f t="shared" si="1"/>
        <v>67</v>
      </c>
      <c r="I93" s="11"/>
      <c r="J93" s="28">
        <f t="shared" si="2"/>
        <v>0</v>
      </c>
      <c r="K93" s="41">
        <f t="shared" si="3"/>
        <v>211</v>
      </c>
      <c r="L93" s="25">
        <v>43.0</v>
      </c>
      <c r="M93" s="11">
        <v>41.0</v>
      </c>
      <c r="N93" s="11">
        <v>32.0</v>
      </c>
      <c r="O93" s="11">
        <v>41.0</v>
      </c>
      <c r="P93" s="11">
        <v>54.0</v>
      </c>
      <c r="Q93" s="43">
        <v>40.0</v>
      </c>
      <c r="R93" s="25"/>
      <c r="S93" s="11"/>
      <c r="T93" s="11"/>
      <c r="U93" s="23"/>
      <c r="V93" s="25"/>
      <c r="W93" s="11"/>
      <c r="X93" s="23"/>
      <c r="Y93" s="29"/>
      <c r="Z93" s="25">
        <v>29.0</v>
      </c>
      <c r="AA93" s="11">
        <v>21.0</v>
      </c>
      <c r="AB93" s="11">
        <v>56.0</v>
      </c>
      <c r="AC93" s="11">
        <v>27.0</v>
      </c>
      <c r="AD93" s="23">
        <v>42.0</v>
      </c>
      <c r="AE93" s="29" t="s">
        <v>166</v>
      </c>
      <c r="AF93" s="25">
        <v>1494.0</v>
      </c>
      <c r="AG93" s="11">
        <v>1506.0</v>
      </c>
      <c r="AH93" s="11">
        <v>1569.0</v>
      </c>
      <c r="AI93" s="23"/>
      <c r="AJ93" s="29"/>
      <c r="AK93" s="25"/>
      <c r="AL93" s="11"/>
      <c r="AM93" s="23"/>
      <c r="AN93" s="25"/>
      <c r="AO93" s="23"/>
      <c r="AP93" s="25"/>
      <c r="AQ93" s="11"/>
    </row>
    <row r="94" ht="15.75" customHeight="1">
      <c r="A94" s="11">
        <v>2037002.0</v>
      </c>
      <c r="B94" s="23">
        <v>93.0</v>
      </c>
      <c r="C94" s="25" t="s">
        <v>1376</v>
      </c>
      <c r="D94" s="16" t="s">
        <v>1377</v>
      </c>
      <c r="E94" s="28" t="s">
        <v>1378</v>
      </c>
      <c r="F94" s="29"/>
      <c r="G94" s="31" t="s">
        <v>1379</v>
      </c>
      <c r="H94" s="36">
        <f t="shared" si="1"/>
        <v>79</v>
      </c>
      <c r="I94" s="11"/>
      <c r="J94" s="28">
        <f t="shared" si="2"/>
        <v>0</v>
      </c>
      <c r="K94" s="41">
        <f t="shared" si="3"/>
        <v>177</v>
      </c>
      <c r="L94" s="25">
        <v>29.0</v>
      </c>
      <c r="M94" s="11">
        <v>27.0</v>
      </c>
      <c r="N94" s="11">
        <v>47.0</v>
      </c>
      <c r="O94" s="11">
        <v>39.0</v>
      </c>
      <c r="P94" s="11">
        <v>35.0</v>
      </c>
      <c r="Q94" s="43">
        <v>35.0</v>
      </c>
      <c r="R94" s="25"/>
      <c r="S94" s="11"/>
      <c r="T94" s="11"/>
      <c r="U94" s="23"/>
      <c r="V94" s="25"/>
      <c r="W94" s="11"/>
      <c r="X94" s="23"/>
      <c r="Y94" s="29"/>
      <c r="Z94" s="25">
        <v>29.0</v>
      </c>
      <c r="AA94" s="11">
        <v>21.0</v>
      </c>
      <c r="AB94" s="11">
        <v>56.0</v>
      </c>
      <c r="AC94" s="11">
        <v>27.0</v>
      </c>
      <c r="AD94" s="23">
        <v>42.0</v>
      </c>
      <c r="AE94" s="29" t="s">
        <v>141</v>
      </c>
      <c r="AF94" s="25">
        <v>1540.0</v>
      </c>
      <c r="AG94" s="11">
        <v>1552.0</v>
      </c>
      <c r="AH94" s="11">
        <v>1579.0</v>
      </c>
      <c r="AI94" s="23"/>
      <c r="AJ94" s="29" t="s">
        <v>1384</v>
      </c>
      <c r="AK94" s="25">
        <v>2037001.0</v>
      </c>
      <c r="AL94" s="11"/>
      <c r="AM94" s="23"/>
      <c r="AN94" s="25"/>
      <c r="AO94" s="23"/>
      <c r="AP94" s="25"/>
      <c r="AQ94" s="11"/>
    </row>
    <row r="95" ht="15.75" customHeight="1">
      <c r="A95" s="11">
        <v>2038001.0</v>
      </c>
      <c r="B95" s="23">
        <v>94.0</v>
      </c>
      <c r="C95" s="25" t="s">
        <v>1387</v>
      </c>
      <c r="D95" s="16" t="s">
        <v>1388</v>
      </c>
      <c r="E95" s="28" t="s">
        <v>1389</v>
      </c>
      <c r="F95" s="29"/>
      <c r="G95" s="31" t="s">
        <v>1390</v>
      </c>
      <c r="H95" s="36">
        <f t="shared" si="1"/>
        <v>72</v>
      </c>
      <c r="I95" s="11"/>
      <c r="J95" s="28">
        <f t="shared" si="2"/>
        <v>0</v>
      </c>
      <c r="K95" s="41">
        <f t="shared" si="3"/>
        <v>263</v>
      </c>
      <c r="L95" s="25">
        <v>65.0</v>
      </c>
      <c r="M95" s="11">
        <v>53.0</v>
      </c>
      <c r="N95" s="11">
        <v>46.0</v>
      </c>
      <c r="O95" s="11">
        <v>48.0</v>
      </c>
      <c r="P95" s="11">
        <v>51.0</v>
      </c>
      <c r="Q95" s="43">
        <v>51.0</v>
      </c>
      <c r="R95" s="25"/>
      <c r="S95" s="11"/>
      <c r="T95" s="11"/>
      <c r="U95" s="23"/>
      <c r="V95" s="25"/>
      <c r="W95" s="11"/>
      <c r="X95" s="23" t="s">
        <v>232</v>
      </c>
      <c r="Y95" s="29"/>
      <c r="Z95" s="25">
        <v>39.0</v>
      </c>
      <c r="AA95" s="11">
        <v>35.0</v>
      </c>
      <c r="AB95" s="11">
        <v>47.0</v>
      </c>
      <c r="AC95" s="11">
        <v>44.0</v>
      </c>
      <c r="AD95" s="23">
        <v>65.0</v>
      </c>
      <c r="AE95" s="29" t="s">
        <v>166</v>
      </c>
      <c r="AF95" s="25">
        <v>1493.0</v>
      </c>
      <c r="AG95" s="11">
        <v>1505.0</v>
      </c>
      <c r="AH95" s="11">
        <v>1565.0</v>
      </c>
      <c r="AI95" s="23"/>
      <c r="AJ95" s="29" t="s">
        <v>1397</v>
      </c>
      <c r="AK95" s="25"/>
      <c r="AL95" s="11"/>
      <c r="AM95" s="23"/>
      <c r="AN95" s="25"/>
      <c r="AO95" s="23"/>
      <c r="AP95" s="25"/>
      <c r="AQ95" s="11"/>
    </row>
    <row r="96" ht="15.75" customHeight="1">
      <c r="A96" s="11">
        <v>2038002.0</v>
      </c>
      <c r="B96" s="23">
        <v>95.0</v>
      </c>
      <c r="C96" s="25" t="s">
        <v>1400</v>
      </c>
      <c r="D96" s="16" t="s">
        <v>1401</v>
      </c>
      <c r="E96" s="28" t="s">
        <v>1402</v>
      </c>
      <c r="F96" s="29"/>
      <c r="G96" s="31" t="s">
        <v>1403</v>
      </c>
      <c r="H96" s="36">
        <f t="shared" si="1"/>
        <v>75</v>
      </c>
      <c r="I96" s="11"/>
      <c r="J96" s="28">
        <f t="shared" si="2"/>
        <v>0</v>
      </c>
      <c r="K96" s="41">
        <f t="shared" si="3"/>
        <v>275</v>
      </c>
      <c r="L96" s="25">
        <v>52.0</v>
      </c>
      <c r="M96" s="11">
        <v>52.0</v>
      </c>
      <c r="N96" s="11">
        <v>56.0</v>
      </c>
      <c r="O96" s="11">
        <v>58.0</v>
      </c>
      <c r="P96" s="11">
        <v>57.0</v>
      </c>
      <c r="Q96" s="43">
        <v>53.0</v>
      </c>
      <c r="R96" s="25" t="s">
        <v>185</v>
      </c>
      <c r="S96" s="11"/>
      <c r="T96" s="11"/>
      <c r="U96" s="23"/>
      <c r="V96" s="25"/>
      <c r="W96" s="11"/>
      <c r="X96" s="23" t="s">
        <v>232</v>
      </c>
      <c r="Y96" s="29"/>
      <c r="Z96" s="25">
        <v>36.0</v>
      </c>
      <c r="AA96" s="11">
        <v>30.0</v>
      </c>
      <c r="AB96" s="11">
        <v>42.0</v>
      </c>
      <c r="AC96" s="11">
        <v>50.0</v>
      </c>
      <c r="AD96" s="23">
        <v>65.0</v>
      </c>
      <c r="AE96" s="29" t="s">
        <v>166</v>
      </c>
      <c r="AF96" s="25">
        <v>1529.0</v>
      </c>
      <c r="AG96" s="11">
        <v>1541.0</v>
      </c>
      <c r="AH96" s="11">
        <v>1596.0</v>
      </c>
      <c r="AI96" s="23"/>
      <c r="AJ96" s="29" t="s">
        <v>1410</v>
      </c>
      <c r="AK96" s="25">
        <v>2038001.0</v>
      </c>
      <c r="AL96" s="11"/>
      <c r="AM96" s="23"/>
      <c r="AN96" s="25"/>
      <c r="AO96" s="23"/>
      <c r="AP96" s="25"/>
      <c r="AQ96" s="11"/>
    </row>
    <row r="97" ht="15.75" customHeight="1">
      <c r="A97" s="11">
        <v>2038003.0</v>
      </c>
      <c r="B97" s="23">
        <v>96.0</v>
      </c>
      <c r="C97" s="25" t="s">
        <v>1411</v>
      </c>
      <c r="D97" s="16" t="s">
        <v>1412</v>
      </c>
      <c r="E97" s="28" t="s">
        <v>1413</v>
      </c>
      <c r="F97" s="29"/>
      <c r="G97" s="31" t="s">
        <v>1415</v>
      </c>
      <c r="H97" s="36">
        <f t="shared" si="1"/>
        <v>71</v>
      </c>
      <c r="I97" s="11"/>
      <c r="J97" s="28">
        <f t="shared" si="2"/>
        <v>0</v>
      </c>
      <c r="K97" s="41">
        <f t="shared" si="3"/>
        <v>248</v>
      </c>
      <c r="L97" s="25">
        <v>23.0</v>
      </c>
      <c r="M97" s="11">
        <v>27.0</v>
      </c>
      <c r="N97" s="11">
        <v>82.0</v>
      </c>
      <c r="O97" s="11">
        <v>66.0</v>
      </c>
      <c r="P97" s="11">
        <v>50.0</v>
      </c>
      <c r="Q97" s="43">
        <v>56.0</v>
      </c>
      <c r="R97" s="25"/>
      <c r="S97" s="11"/>
      <c r="T97" s="11"/>
      <c r="U97" s="23"/>
      <c r="V97" s="25"/>
      <c r="W97" s="11"/>
      <c r="X97" s="23" t="s">
        <v>185</v>
      </c>
      <c r="Y97" s="29"/>
      <c r="Z97" s="25">
        <v>36.0</v>
      </c>
      <c r="AA97" s="11">
        <v>30.0</v>
      </c>
      <c r="AB97" s="11">
        <v>30.0</v>
      </c>
      <c r="AC97" s="11">
        <v>67.0</v>
      </c>
      <c r="AD97" s="23">
        <v>65.0</v>
      </c>
      <c r="AE97" s="29" t="s">
        <v>270</v>
      </c>
      <c r="AF97" s="25">
        <v>1558.0</v>
      </c>
      <c r="AG97" s="11">
        <v>1570.0</v>
      </c>
      <c r="AH97" s="11">
        <v>1640.0</v>
      </c>
      <c r="AI97" s="23"/>
      <c r="AJ97" s="29" t="s">
        <v>1420</v>
      </c>
      <c r="AK97" s="25">
        <v>2038002.0</v>
      </c>
      <c r="AL97" s="11"/>
      <c r="AM97" s="23"/>
      <c r="AN97" s="25"/>
      <c r="AO97" s="23"/>
      <c r="AP97" s="25"/>
      <c r="AQ97" s="11"/>
    </row>
    <row r="98" ht="15.75" customHeight="1">
      <c r="A98" s="11">
        <v>2038004.0</v>
      </c>
      <c r="B98" s="23">
        <v>97.0</v>
      </c>
      <c r="C98" s="25" t="s">
        <v>1422</v>
      </c>
      <c r="D98" s="16" t="s">
        <v>1423</v>
      </c>
      <c r="E98" s="28" t="s">
        <v>1424</v>
      </c>
      <c r="F98" s="29"/>
      <c r="G98" s="31" t="s">
        <v>1427</v>
      </c>
      <c r="H98" s="36">
        <f t="shared" si="1"/>
        <v>78</v>
      </c>
      <c r="I98" s="11"/>
      <c r="J98" s="28">
        <f t="shared" si="2"/>
        <v>0</v>
      </c>
      <c r="K98" s="41">
        <f t="shared" si="3"/>
        <v>299</v>
      </c>
      <c r="L98" s="25">
        <v>56.0</v>
      </c>
      <c r="M98" s="11">
        <v>63.0</v>
      </c>
      <c r="N98" s="11">
        <v>68.0</v>
      </c>
      <c r="O98" s="11">
        <v>61.0</v>
      </c>
      <c r="P98" s="11">
        <v>51.0</v>
      </c>
      <c r="Q98" s="43">
        <v>54.0</v>
      </c>
      <c r="R98" s="25"/>
      <c r="S98" s="11"/>
      <c r="T98" s="11"/>
      <c r="U98" s="23"/>
      <c r="V98" s="25"/>
      <c r="W98" s="11"/>
      <c r="X98" s="23" t="s">
        <v>232</v>
      </c>
      <c r="Y98" s="29"/>
      <c r="Z98" s="25">
        <v>26.0</v>
      </c>
      <c r="AA98" s="11">
        <v>16.0</v>
      </c>
      <c r="AB98" s="11">
        <v>27.0</v>
      </c>
      <c r="AC98" s="11">
        <v>66.0</v>
      </c>
      <c r="AD98" s="23">
        <v>65.0</v>
      </c>
      <c r="AE98" s="29" t="s">
        <v>141</v>
      </c>
      <c r="AF98" s="25">
        <v>1577.0</v>
      </c>
      <c r="AG98" s="11">
        <v>1589.0</v>
      </c>
      <c r="AH98" s="11">
        <v>1630.0</v>
      </c>
      <c r="AI98" s="23"/>
      <c r="AJ98" s="29" t="s">
        <v>1430</v>
      </c>
      <c r="AK98" s="25">
        <v>2038003.0</v>
      </c>
      <c r="AL98" s="11"/>
      <c r="AM98" s="23"/>
      <c r="AN98" s="25"/>
      <c r="AO98" s="23"/>
      <c r="AP98" s="25"/>
      <c r="AQ98" s="11"/>
    </row>
    <row r="99" ht="15.75" customHeight="1">
      <c r="A99" s="11">
        <v>2039001.0</v>
      </c>
      <c r="B99" s="23">
        <v>98.0</v>
      </c>
      <c r="C99" s="25" t="s">
        <v>1431</v>
      </c>
      <c r="D99" s="16" t="s">
        <v>1432</v>
      </c>
      <c r="E99" s="28" t="s">
        <v>1433</v>
      </c>
      <c r="F99" s="29"/>
      <c r="G99" s="31" t="s">
        <v>1434</v>
      </c>
      <c r="H99" s="36">
        <f t="shared" si="1"/>
        <v>65</v>
      </c>
      <c r="I99" s="11"/>
      <c r="J99" s="28">
        <f t="shared" si="2"/>
        <v>0</v>
      </c>
      <c r="K99" s="41">
        <f t="shared" si="3"/>
        <v>223</v>
      </c>
      <c r="L99" s="25">
        <v>38.0</v>
      </c>
      <c r="M99" s="11">
        <v>36.0</v>
      </c>
      <c r="N99" s="11">
        <v>48.0</v>
      </c>
      <c r="O99" s="11">
        <v>49.0</v>
      </c>
      <c r="P99" s="11">
        <v>52.0</v>
      </c>
      <c r="Q99" s="43">
        <v>41.0</v>
      </c>
      <c r="R99" s="25"/>
      <c r="S99" s="11"/>
      <c r="T99" s="11"/>
      <c r="U99" s="23"/>
      <c r="V99" s="25"/>
      <c r="W99" s="11"/>
      <c r="X99" s="23"/>
      <c r="Y99" s="29"/>
      <c r="Z99" s="25">
        <v>25.0</v>
      </c>
      <c r="AA99" s="11">
        <v>16.0</v>
      </c>
      <c r="AB99" s="11">
        <v>51.0</v>
      </c>
      <c r="AC99" s="11">
        <v>32.0</v>
      </c>
      <c r="AD99" s="23">
        <v>65.0</v>
      </c>
      <c r="AE99" s="29" t="s">
        <v>141</v>
      </c>
      <c r="AF99" s="25">
        <v>1527.0</v>
      </c>
      <c r="AG99" s="11">
        <v>1539.0</v>
      </c>
      <c r="AH99" s="11">
        <v>1597.0</v>
      </c>
      <c r="AI99" s="23"/>
      <c r="AJ99" s="29"/>
      <c r="AK99" s="25"/>
      <c r="AL99" s="11"/>
      <c r="AM99" s="23"/>
      <c r="AN99" s="25"/>
      <c r="AO99" s="23"/>
      <c r="AP99" s="25"/>
      <c r="AQ99" s="11"/>
    </row>
    <row r="100" ht="15.75" customHeight="1">
      <c r="A100" s="11">
        <v>2040001.0</v>
      </c>
      <c r="B100" s="23">
        <v>99.0</v>
      </c>
      <c r="C100" s="25" t="s">
        <v>1437</v>
      </c>
      <c r="D100" s="16" t="s">
        <v>1438</v>
      </c>
      <c r="E100" s="28" t="s">
        <v>1439</v>
      </c>
      <c r="F100" s="29"/>
      <c r="G100" s="31" t="s">
        <v>1440</v>
      </c>
      <c r="H100" s="36">
        <f t="shared" si="1"/>
        <v>79</v>
      </c>
      <c r="I100" s="11"/>
      <c r="J100" s="28">
        <f t="shared" si="2"/>
        <v>0</v>
      </c>
      <c r="K100" s="41">
        <f t="shared" si="3"/>
        <v>231</v>
      </c>
      <c r="L100" s="25">
        <v>49.0</v>
      </c>
      <c r="M100" s="11">
        <v>50.0</v>
      </c>
      <c r="N100" s="11">
        <v>47.0</v>
      </c>
      <c r="O100" s="11">
        <v>42.0</v>
      </c>
      <c r="P100" s="11">
        <v>43.0</v>
      </c>
      <c r="Q100" s="43">
        <v>47.0</v>
      </c>
      <c r="R100" s="25" t="s">
        <v>185</v>
      </c>
      <c r="S100" s="11"/>
      <c r="T100" s="11"/>
      <c r="U100" s="23"/>
      <c r="V100" s="25"/>
      <c r="W100" s="11"/>
      <c r="X100" s="23"/>
      <c r="Y100" s="29"/>
      <c r="Z100" s="25">
        <v>36.0</v>
      </c>
      <c r="AA100" s="11">
        <v>30.0</v>
      </c>
      <c r="AB100" s="11">
        <v>45.0</v>
      </c>
      <c r="AC100" s="11">
        <v>59.0</v>
      </c>
      <c r="AD100" s="23">
        <v>70.0</v>
      </c>
      <c r="AE100" s="29" t="s">
        <v>166</v>
      </c>
      <c r="AF100" s="25">
        <v>1533.0</v>
      </c>
      <c r="AG100" s="11">
        <v>1545.0</v>
      </c>
      <c r="AH100" s="11">
        <v>1582.0</v>
      </c>
      <c r="AI100" s="23"/>
      <c r="AJ100" s="29"/>
      <c r="AK100" s="25"/>
      <c r="AL100" s="11"/>
      <c r="AM100" s="23"/>
      <c r="AN100" s="25"/>
      <c r="AO100" s="23"/>
      <c r="AP100" s="25"/>
      <c r="AQ100" s="11"/>
    </row>
    <row r="101" ht="15.75" customHeight="1">
      <c r="A101" s="11">
        <v>2041001.0</v>
      </c>
      <c r="B101" s="23">
        <v>100.0</v>
      </c>
      <c r="C101" s="25" t="s">
        <v>1443</v>
      </c>
      <c r="D101" s="16" t="s">
        <v>1444</v>
      </c>
      <c r="E101" s="28" t="s">
        <v>1445</v>
      </c>
      <c r="F101" s="29"/>
      <c r="G101" s="31" t="s">
        <v>1446</v>
      </c>
      <c r="H101" s="36">
        <f t="shared" si="1"/>
        <v>79</v>
      </c>
      <c r="I101" s="11"/>
      <c r="J101" s="28">
        <f t="shared" si="2"/>
        <v>0</v>
      </c>
      <c r="K101" s="41">
        <f t="shared" si="3"/>
        <v>211</v>
      </c>
      <c r="L101" s="25">
        <v>38.0</v>
      </c>
      <c r="M101" s="11">
        <v>40.0</v>
      </c>
      <c r="N101" s="11">
        <v>56.0</v>
      </c>
      <c r="O101" s="11">
        <v>43.0</v>
      </c>
      <c r="P101" s="11">
        <v>34.0</v>
      </c>
      <c r="Q101" s="43">
        <v>43.0</v>
      </c>
      <c r="R101" s="25"/>
      <c r="S101" s="11"/>
      <c r="T101" s="11"/>
      <c r="U101" s="23"/>
      <c r="V101" s="25"/>
      <c r="W101" s="11"/>
      <c r="X101" s="23"/>
      <c r="Y101" s="29"/>
      <c r="Z101" s="25">
        <v>36.0</v>
      </c>
      <c r="AA101" s="11">
        <v>30.0</v>
      </c>
      <c r="AB101" s="11">
        <v>39.0</v>
      </c>
      <c r="AC101" s="11">
        <v>42.0</v>
      </c>
      <c r="AD101" s="23">
        <v>56.0</v>
      </c>
      <c r="AE101" s="29" t="s">
        <v>270</v>
      </c>
      <c r="AF101" s="25">
        <v>1532.0</v>
      </c>
      <c r="AG101" s="11">
        <v>1544.0</v>
      </c>
      <c r="AH101" s="11">
        <v>1619.0</v>
      </c>
      <c r="AI101" s="23"/>
      <c r="AJ101" s="29"/>
      <c r="AK101" s="25"/>
      <c r="AL101" s="11"/>
      <c r="AM101" s="23"/>
      <c r="AN101" s="25"/>
      <c r="AO101" s="23"/>
      <c r="AP101" s="25"/>
      <c r="AQ101" s="11"/>
    </row>
    <row r="102" ht="15.75" customHeight="1">
      <c r="A102" s="11">
        <v>2042001.0</v>
      </c>
      <c r="B102" s="23">
        <v>101.0</v>
      </c>
      <c r="C102" s="25" t="s">
        <v>1449</v>
      </c>
      <c r="D102" s="16" t="s">
        <v>1450</v>
      </c>
      <c r="E102" s="28" t="s">
        <v>1451</v>
      </c>
      <c r="F102" s="29"/>
      <c r="G102" s="31" t="s">
        <v>1452</v>
      </c>
      <c r="H102" s="36">
        <f t="shared" si="1"/>
        <v>74</v>
      </c>
      <c r="I102" s="11"/>
      <c r="J102" s="28">
        <f t="shared" si="2"/>
        <v>0</v>
      </c>
      <c r="K102" s="41">
        <f t="shared" si="3"/>
        <v>235</v>
      </c>
      <c r="L102" s="25">
        <v>45.0</v>
      </c>
      <c r="M102" s="11">
        <v>49.0</v>
      </c>
      <c r="N102" s="11">
        <v>40.0</v>
      </c>
      <c r="O102" s="11">
        <v>46.0</v>
      </c>
      <c r="P102" s="11">
        <v>55.0</v>
      </c>
      <c r="Q102" s="43">
        <v>45.0</v>
      </c>
      <c r="R102" s="25"/>
      <c r="S102" s="11"/>
      <c r="T102" s="11"/>
      <c r="U102" s="23"/>
      <c r="V102" s="25"/>
      <c r="W102" s="11"/>
      <c r="X102" s="23"/>
      <c r="Y102" s="29"/>
      <c r="Z102" s="25">
        <v>25.0</v>
      </c>
      <c r="AA102" s="11">
        <v>16.0</v>
      </c>
      <c r="AB102" s="11">
        <v>35.0</v>
      </c>
      <c r="AC102" s="11">
        <v>55.0</v>
      </c>
      <c r="AD102" s="23">
        <v>45.0</v>
      </c>
      <c r="AE102" s="29" t="s">
        <v>166</v>
      </c>
      <c r="AF102" s="25">
        <v>1531.0</v>
      </c>
      <c r="AG102" s="11">
        <v>1543.0</v>
      </c>
      <c r="AH102" s="11">
        <v>1567.0</v>
      </c>
      <c r="AI102" s="23"/>
      <c r="AJ102" s="29"/>
      <c r="AK102" s="25"/>
      <c r="AL102" s="11"/>
      <c r="AM102" s="23"/>
      <c r="AN102" s="25"/>
      <c r="AO102" s="23"/>
      <c r="AP102" s="25"/>
      <c r="AQ102" s="11"/>
    </row>
    <row r="103" ht="15.75" customHeight="1">
      <c r="A103" s="11">
        <v>2042002.0</v>
      </c>
      <c r="B103" s="23">
        <v>102.0</v>
      </c>
      <c r="C103" s="25" t="s">
        <v>1455</v>
      </c>
      <c r="D103" s="16" t="s">
        <v>1456</v>
      </c>
      <c r="E103" s="28" t="s">
        <v>1457</v>
      </c>
      <c r="F103" s="29"/>
      <c r="G103" s="31" t="s">
        <v>1458</v>
      </c>
      <c r="H103" s="36">
        <f t="shared" si="1"/>
        <v>80</v>
      </c>
      <c r="I103" s="11"/>
      <c r="J103" s="28">
        <f t="shared" si="2"/>
        <v>0</v>
      </c>
      <c r="K103" s="41">
        <f t="shared" si="3"/>
        <v>276</v>
      </c>
      <c r="L103" s="25">
        <v>41.0</v>
      </c>
      <c r="M103" s="11">
        <v>45.0</v>
      </c>
      <c r="N103" s="11">
        <v>59.0</v>
      </c>
      <c r="O103" s="11">
        <v>65.0</v>
      </c>
      <c r="P103" s="11">
        <v>66.0</v>
      </c>
      <c r="Q103" s="43">
        <v>48.0</v>
      </c>
      <c r="R103" s="25"/>
      <c r="S103" s="11"/>
      <c r="T103" s="11"/>
      <c r="U103" s="23"/>
      <c r="V103" s="25"/>
      <c r="W103" s="11"/>
      <c r="X103" s="23"/>
      <c r="Y103" s="29"/>
      <c r="Z103" s="25">
        <v>25.0</v>
      </c>
      <c r="AA103" s="11">
        <v>16.0</v>
      </c>
      <c r="AB103" s="11">
        <v>59.0</v>
      </c>
      <c r="AC103" s="11">
        <v>21.0</v>
      </c>
      <c r="AD103" s="23">
        <v>45.0</v>
      </c>
      <c r="AE103" s="29" t="s">
        <v>166</v>
      </c>
      <c r="AF103" s="25">
        <v>1556.0</v>
      </c>
      <c r="AG103" s="11">
        <v>1567.0</v>
      </c>
      <c r="AH103" s="11">
        <v>1623.0</v>
      </c>
      <c r="AI103" s="23"/>
      <c r="AJ103" s="29" t="s">
        <v>1463</v>
      </c>
      <c r="AK103" s="25">
        <v>2042001.0</v>
      </c>
      <c r="AL103" s="11"/>
      <c r="AM103" s="23"/>
      <c r="AN103" s="25"/>
      <c r="AO103" s="23"/>
      <c r="AP103" s="25"/>
      <c r="AQ103" s="11"/>
    </row>
    <row r="104" ht="15.75" customHeight="1">
      <c r="A104" s="11">
        <v>2043001.0</v>
      </c>
      <c r="B104" s="23">
        <v>103.0</v>
      </c>
      <c r="C104" s="25" t="s">
        <v>1467</v>
      </c>
      <c r="D104" s="16" t="s">
        <v>1468</v>
      </c>
      <c r="E104" s="28" t="s">
        <v>1469</v>
      </c>
      <c r="F104" s="29"/>
      <c r="G104" s="31" t="s">
        <v>1470</v>
      </c>
      <c r="H104" s="36">
        <f t="shared" si="1"/>
        <v>76</v>
      </c>
      <c r="I104" s="11"/>
      <c r="J104" s="28">
        <f t="shared" si="2"/>
        <v>0</v>
      </c>
      <c r="K104" s="41">
        <f t="shared" si="3"/>
        <v>303</v>
      </c>
      <c r="L104" s="25">
        <v>58.0</v>
      </c>
      <c r="M104" s="11">
        <v>64.0</v>
      </c>
      <c r="N104" s="11">
        <v>57.0</v>
      </c>
      <c r="O104" s="11">
        <v>61.0</v>
      </c>
      <c r="P104" s="11">
        <v>63.0</v>
      </c>
      <c r="Q104" s="43">
        <v>61.0</v>
      </c>
      <c r="R104" s="25"/>
      <c r="S104" s="11"/>
      <c r="T104" s="11"/>
      <c r="U104" s="23"/>
      <c r="V104" s="25"/>
      <c r="W104" s="11"/>
      <c r="X104" s="23"/>
      <c r="Y104" s="29"/>
      <c r="Z104" s="25">
        <v>67.0</v>
      </c>
      <c r="AA104" s="11">
        <v>75.0</v>
      </c>
      <c r="AB104" s="11">
        <v>79.0</v>
      </c>
      <c r="AC104" s="11">
        <v>35.0</v>
      </c>
      <c r="AD104" s="23">
        <v>81.0</v>
      </c>
      <c r="AE104" s="29" t="s">
        <v>141</v>
      </c>
      <c r="AF104" s="25">
        <v>1490.0</v>
      </c>
      <c r="AG104" s="11">
        <v>1502.0</v>
      </c>
      <c r="AH104" s="11">
        <v>1562.0</v>
      </c>
      <c r="AI104" s="23"/>
      <c r="AJ104" s="29"/>
      <c r="AK104" s="25"/>
      <c r="AL104" s="11"/>
      <c r="AM104" s="23"/>
      <c r="AN104" s="25"/>
      <c r="AO104" s="23"/>
      <c r="AP104" s="25"/>
      <c r="AQ104" s="11"/>
    </row>
    <row r="105" ht="15.75" customHeight="1">
      <c r="A105" s="11">
        <v>2043002.0</v>
      </c>
      <c r="B105" s="23">
        <v>104.0</v>
      </c>
      <c r="C105" s="25" t="s">
        <v>1474</v>
      </c>
      <c r="D105" s="16" t="s">
        <v>1475</v>
      </c>
      <c r="E105" s="28" t="s">
        <v>1476</v>
      </c>
      <c r="F105" s="29"/>
      <c r="G105" s="31" t="s">
        <v>1477</v>
      </c>
      <c r="H105" s="36">
        <f t="shared" si="1"/>
        <v>67</v>
      </c>
      <c r="I105" s="11"/>
      <c r="J105" s="28">
        <f t="shared" si="2"/>
        <v>0</v>
      </c>
      <c r="K105" s="41">
        <f t="shared" si="3"/>
        <v>284</v>
      </c>
      <c r="L105" s="25">
        <v>57.0</v>
      </c>
      <c r="M105" s="11">
        <v>47.0</v>
      </c>
      <c r="N105" s="11">
        <v>56.0</v>
      </c>
      <c r="O105" s="11">
        <v>64.0</v>
      </c>
      <c r="P105" s="11">
        <v>60.0</v>
      </c>
      <c r="Q105" s="43">
        <v>61.0</v>
      </c>
      <c r="R105" s="25"/>
      <c r="S105" s="11"/>
      <c r="T105" s="11"/>
      <c r="U105" s="23"/>
      <c r="V105" s="25"/>
      <c r="W105" s="11"/>
      <c r="X105" s="23"/>
      <c r="Y105" s="29"/>
      <c r="Z105" s="25">
        <v>70.0</v>
      </c>
      <c r="AA105" s="11">
        <v>79.0</v>
      </c>
      <c r="AB105" s="11">
        <v>39.0</v>
      </c>
      <c r="AC105" s="11">
        <v>58.0</v>
      </c>
      <c r="AD105" s="23">
        <v>48.0</v>
      </c>
      <c r="AE105" s="29" t="s">
        <v>166</v>
      </c>
      <c r="AF105" s="25">
        <v>1531.0</v>
      </c>
      <c r="AG105" s="11">
        <v>1543.0</v>
      </c>
      <c r="AH105" s="11">
        <v>1576.0</v>
      </c>
      <c r="AI105" s="23"/>
      <c r="AJ105" s="29" t="s">
        <v>1482</v>
      </c>
      <c r="AK105" s="25">
        <v>2043001.0</v>
      </c>
      <c r="AL105" s="11"/>
      <c r="AM105" s="23"/>
      <c r="AN105" s="25"/>
      <c r="AO105" s="23"/>
      <c r="AP105" s="25"/>
      <c r="AQ105" s="11"/>
    </row>
    <row r="106" ht="15.75" customHeight="1">
      <c r="A106" s="11">
        <v>2043003.0</v>
      </c>
      <c r="B106" s="23">
        <v>105.0</v>
      </c>
      <c r="C106" s="25" t="s">
        <v>1485</v>
      </c>
      <c r="D106" s="16" t="s">
        <v>1486</v>
      </c>
      <c r="E106" s="28" t="s">
        <v>1487</v>
      </c>
      <c r="F106" s="29"/>
      <c r="G106" s="31" t="s">
        <v>1488</v>
      </c>
      <c r="H106" s="36">
        <f t="shared" si="1"/>
        <v>80</v>
      </c>
      <c r="I106" s="11"/>
      <c r="J106" s="28">
        <f t="shared" si="2"/>
        <v>0</v>
      </c>
      <c r="K106" s="41">
        <f t="shared" si="3"/>
        <v>229</v>
      </c>
      <c r="L106" s="25">
        <v>46.0</v>
      </c>
      <c r="M106" s="11">
        <v>32.0</v>
      </c>
      <c r="N106" s="11">
        <v>50.0</v>
      </c>
      <c r="O106" s="11">
        <v>53.0</v>
      </c>
      <c r="P106" s="11">
        <v>48.0</v>
      </c>
      <c r="Q106" s="43">
        <v>55.0</v>
      </c>
      <c r="R106" s="25"/>
      <c r="S106" s="11"/>
      <c r="T106" s="11"/>
      <c r="U106" s="23"/>
      <c r="V106" s="25"/>
      <c r="W106" s="11"/>
      <c r="X106" s="23"/>
      <c r="Y106" s="29"/>
      <c r="Z106" s="25">
        <v>72.0</v>
      </c>
      <c r="AA106" s="11">
        <v>81.0</v>
      </c>
      <c r="AB106" s="11">
        <v>40.0</v>
      </c>
      <c r="AC106" s="11">
        <v>71.0</v>
      </c>
      <c r="AD106" s="23">
        <v>48.0</v>
      </c>
      <c r="AE106" s="29" t="s">
        <v>166</v>
      </c>
      <c r="AF106" s="25">
        <v>1558.0</v>
      </c>
      <c r="AG106" s="11">
        <v>1570.0</v>
      </c>
      <c r="AH106" s="11">
        <v>1583.0</v>
      </c>
      <c r="AI106" s="23"/>
      <c r="AJ106" s="29" t="s">
        <v>1493</v>
      </c>
      <c r="AK106" s="25">
        <v>2043002.0</v>
      </c>
      <c r="AL106" s="11"/>
      <c r="AM106" s="23"/>
      <c r="AN106" s="25"/>
      <c r="AO106" s="23"/>
      <c r="AP106" s="25"/>
      <c r="AQ106" s="11"/>
    </row>
    <row r="107" ht="15.75" customHeight="1">
      <c r="A107" s="11">
        <v>2043004.0</v>
      </c>
      <c r="B107" s="23">
        <v>106.0</v>
      </c>
      <c r="C107" s="25" t="s">
        <v>1495</v>
      </c>
      <c r="D107" s="16" t="s">
        <v>1497</v>
      </c>
      <c r="E107" s="28" t="s">
        <v>1500</v>
      </c>
      <c r="F107" s="29"/>
      <c r="G107" s="31" t="s">
        <v>1502</v>
      </c>
      <c r="H107" s="36">
        <f t="shared" si="1"/>
        <v>67</v>
      </c>
      <c r="I107" s="11"/>
      <c r="J107" s="28">
        <f t="shared" si="2"/>
        <v>0</v>
      </c>
      <c r="K107" s="41">
        <f t="shared" si="3"/>
        <v>224</v>
      </c>
      <c r="L107" s="25">
        <v>56.0</v>
      </c>
      <c r="M107" s="11">
        <v>65.0</v>
      </c>
      <c r="N107" s="11">
        <v>27.0</v>
      </c>
      <c r="O107" s="11">
        <v>31.0</v>
      </c>
      <c r="P107" s="11">
        <v>45.0</v>
      </c>
      <c r="Q107" s="43">
        <v>45.0</v>
      </c>
      <c r="R107" s="25"/>
      <c r="S107" s="11"/>
      <c r="T107" s="11"/>
      <c r="U107" s="23"/>
      <c r="V107" s="25"/>
      <c r="W107" s="11"/>
      <c r="X107" s="23"/>
      <c r="Y107" s="29"/>
      <c r="Z107" s="25">
        <v>36.0</v>
      </c>
      <c r="AA107" s="11">
        <v>30.0</v>
      </c>
      <c r="AB107" s="11">
        <v>42.0</v>
      </c>
      <c r="AC107" s="11">
        <v>50.0</v>
      </c>
      <c r="AD107" s="23">
        <v>80.0</v>
      </c>
      <c r="AE107" s="29" t="s">
        <v>166</v>
      </c>
      <c r="AF107" s="25">
        <v>1526.0</v>
      </c>
      <c r="AG107" s="11">
        <v>1538.0</v>
      </c>
      <c r="AH107" s="11">
        <v>1566.0</v>
      </c>
      <c r="AI107" s="23"/>
      <c r="AJ107" s="29"/>
      <c r="AK107" s="25"/>
      <c r="AL107" s="11"/>
      <c r="AM107" s="23"/>
      <c r="AN107" s="25"/>
      <c r="AO107" s="23"/>
      <c r="AP107" s="25"/>
      <c r="AQ107" s="11"/>
    </row>
    <row r="108" ht="15.75" customHeight="1">
      <c r="A108" s="11">
        <v>2044001.0</v>
      </c>
      <c r="B108" s="23">
        <v>107.0</v>
      </c>
      <c r="C108" s="25" t="s">
        <v>1507</v>
      </c>
      <c r="D108" s="16" t="s">
        <v>1509</v>
      </c>
      <c r="E108" s="28" t="s">
        <v>1511</v>
      </c>
      <c r="F108" s="29"/>
      <c r="G108" s="31" t="s">
        <v>1512</v>
      </c>
      <c r="H108" s="36">
        <f t="shared" si="1"/>
        <v>75</v>
      </c>
      <c r="I108" s="11"/>
      <c r="J108" s="28">
        <f t="shared" si="2"/>
        <v>0</v>
      </c>
      <c r="K108" s="41">
        <f t="shared" si="3"/>
        <v>219</v>
      </c>
      <c r="L108" s="25">
        <v>31.0</v>
      </c>
      <c r="M108" s="11">
        <v>39.0</v>
      </c>
      <c r="N108" s="11">
        <v>36.0</v>
      </c>
      <c r="O108" s="11">
        <v>49.0</v>
      </c>
      <c r="P108" s="11">
        <v>64.0</v>
      </c>
      <c r="Q108" s="43">
        <v>49.0</v>
      </c>
      <c r="R108" s="25"/>
      <c r="S108" s="11"/>
      <c r="T108" s="11"/>
      <c r="U108" s="23"/>
      <c r="V108" s="25"/>
      <c r="W108" s="11"/>
      <c r="X108" s="23"/>
      <c r="Y108" s="29"/>
      <c r="Z108" s="25">
        <v>46.0</v>
      </c>
      <c r="AA108" s="11">
        <v>45.0</v>
      </c>
      <c r="AB108" s="11">
        <v>30.0</v>
      </c>
      <c r="AC108" s="11">
        <v>72.0</v>
      </c>
      <c r="AD108" s="23">
        <v>51.0</v>
      </c>
      <c r="AE108" s="29" t="s">
        <v>166</v>
      </c>
      <c r="AF108" s="25">
        <v>1501.0</v>
      </c>
      <c r="AG108" s="11">
        <v>1513.0</v>
      </c>
      <c r="AH108" s="11">
        <v>1562.0</v>
      </c>
      <c r="AI108" s="23"/>
      <c r="AJ108" s="29"/>
      <c r="AK108" s="25"/>
      <c r="AL108" s="11"/>
      <c r="AM108" s="23"/>
      <c r="AN108" s="25"/>
      <c r="AO108" s="23"/>
      <c r="AP108" s="25"/>
      <c r="AQ108" s="11"/>
    </row>
    <row r="109" ht="15.75" customHeight="1">
      <c r="A109" s="11">
        <v>2045001.0</v>
      </c>
      <c r="B109" s="23">
        <v>108.0</v>
      </c>
      <c r="C109" s="25" t="s">
        <v>1519</v>
      </c>
      <c r="D109" s="16" t="s">
        <v>1521</v>
      </c>
      <c r="E109" s="28" t="s">
        <v>1522</v>
      </c>
      <c r="F109" s="29"/>
      <c r="G109" s="31" t="s">
        <v>1523</v>
      </c>
      <c r="H109" s="36">
        <f t="shared" si="1"/>
        <v>54</v>
      </c>
      <c r="I109" s="11"/>
      <c r="J109" s="28">
        <f t="shared" si="2"/>
        <v>0</v>
      </c>
      <c r="K109" s="41">
        <f t="shared" si="3"/>
        <v>282</v>
      </c>
      <c r="L109" s="25">
        <v>53.0</v>
      </c>
      <c r="M109" s="11">
        <v>66.0</v>
      </c>
      <c r="N109" s="11">
        <v>63.0</v>
      </c>
      <c r="O109" s="11">
        <v>54.0</v>
      </c>
      <c r="P109" s="11">
        <v>46.0</v>
      </c>
      <c r="Q109" s="43">
        <v>56.0</v>
      </c>
      <c r="R109" s="25"/>
      <c r="S109" s="11"/>
      <c r="T109" s="11"/>
      <c r="U109" s="23"/>
      <c r="V109" s="25"/>
      <c r="W109" s="11"/>
      <c r="X109" s="23"/>
      <c r="Y109" s="29"/>
      <c r="Z109" s="25">
        <v>50.0</v>
      </c>
      <c r="AA109" s="11">
        <v>50.0</v>
      </c>
      <c r="AB109" s="11">
        <v>51.0</v>
      </c>
      <c r="AC109" s="11">
        <v>44.0</v>
      </c>
      <c r="AD109" s="23">
        <v>84.0</v>
      </c>
      <c r="AE109" s="29" t="s">
        <v>141</v>
      </c>
      <c r="AF109" s="25">
        <v>1532.0</v>
      </c>
      <c r="AG109" s="11">
        <v>1544.0</v>
      </c>
      <c r="AH109" s="11">
        <v>1591.0</v>
      </c>
      <c r="AI109" s="23"/>
      <c r="AJ109" s="29"/>
      <c r="AK109" s="25"/>
      <c r="AL109" s="11"/>
      <c r="AM109" s="23"/>
      <c r="AN109" s="25"/>
      <c r="AO109" s="23"/>
      <c r="AP109" s="25"/>
      <c r="AQ109" s="11"/>
    </row>
    <row r="110" ht="15.75" customHeight="1">
      <c r="A110" s="11">
        <v>2046001.0</v>
      </c>
      <c r="B110" s="23">
        <v>109.0</v>
      </c>
      <c r="C110" s="25" t="s">
        <v>1524</v>
      </c>
      <c r="D110" s="16" t="s">
        <v>1526</v>
      </c>
      <c r="E110" s="28" t="s">
        <v>1528</v>
      </c>
      <c r="F110" s="29"/>
      <c r="G110" s="31" t="s">
        <v>1529</v>
      </c>
      <c r="H110" s="36">
        <f t="shared" si="1"/>
        <v>80</v>
      </c>
      <c r="I110" s="11"/>
      <c r="J110" s="28">
        <f t="shared" si="2"/>
        <v>0</v>
      </c>
      <c r="K110" s="41">
        <f t="shared" si="3"/>
        <v>230</v>
      </c>
      <c r="L110" s="25">
        <v>38.0</v>
      </c>
      <c r="M110" s="11">
        <v>39.0</v>
      </c>
      <c r="N110" s="11">
        <v>44.0</v>
      </c>
      <c r="O110" s="11">
        <v>51.0</v>
      </c>
      <c r="P110" s="11">
        <v>58.0</v>
      </c>
      <c r="Q110" s="43">
        <v>42.0</v>
      </c>
      <c r="R110" s="25"/>
      <c r="S110" s="11"/>
      <c r="T110" s="11"/>
      <c r="U110" s="23"/>
      <c r="V110" s="25"/>
      <c r="W110" s="11"/>
      <c r="X110" s="23"/>
      <c r="Y110" s="29"/>
      <c r="Z110" s="25">
        <v>25.0</v>
      </c>
      <c r="AA110" s="11">
        <v>16.0</v>
      </c>
      <c r="AB110" s="11">
        <v>55.0</v>
      </c>
      <c r="AC110" s="11">
        <v>27.0</v>
      </c>
      <c r="AD110" s="23">
        <v>65.0</v>
      </c>
      <c r="AE110" s="29" t="s">
        <v>166</v>
      </c>
      <c r="AF110" s="25">
        <v>1516.0</v>
      </c>
      <c r="AG110" s="11">
        <v>1528.0</v>
      </c>
      <c r="AH110" s="11">
        <v>1588.0</v>
      </c>
      <c r="AI110" s="23"/>
      <c r="AJ110" s="29"/>
      <c r="AK110" s="25"/>
      <c r="AL110" s="11"/>
      <c r="AM110" s="23"/>
      <c r="AN110" s="25"/>
      <c r="AO110" s="23"/>
      <c r="AP110" s="25"/>
      <c r="AQ110" s="11"/>
    </row>
    <row r="111" ht="15.75" customHeight="1">
      <c r="A111" s="11">
        <v>2047001.0</v>
      </c>
      <c r="B111" s="23">
        <v>110.0</v>
      </c>
      <c r="C111" s="25" t="s">
        <v>1532</v>
      </c>
      <c r="D111" s="16" t="s">
        <v>1533</v>
      </c>
      <c r="E111" s="28" t="s">
        <v>1534</v>
      </c>
      <c r="F111" s="29"/>
      <c r="G111" s="31" t="s">
        <v>1535</v>
      </c>
      <c r="H111" s="36">
        <f t="shared" si="1"/>
        <v>69</v>
      </c>
      <c r="I111" s="11"/>
      <c r="J111" s="28">
        <f t="shared" si="2"/>
        <v>0</v>
      </c>
      <c r="K111" s="41">
        <f t="shared" si="3"/>
        <v>262</v>
      </c>
      <c r="L111" s="25">
        <v>52.0</v>
      </c>
      <c r="M111" s="11">
        <v>26.0</v>
      </c>
      <c r="N111" s="11">
        <v>63.0</v>
      </c>
      <c r="O111" s="11">
        <v>71.0</v>
      </c>
      <c r="P111" s="11">
        <v>50.0</v>
      </c>
      <c r="Q111" s="43">
        <v>52.0</v>
      </c>
      <c r="R111" s="25"/>
      <c r="S111" s="11"/>
      <c r="T111" s="11"/>
      <c r="U111" s="23"/>
      <c r="V111" s="25"/>
      <c r="W111" s="11"/>
      <c r="X111" s="23"/>
      <c r="Y111" s="29"/>
      <c r="Z111" s="25">
        <v>16.0</v>
      </c>
      <c r="AA111" s="11">
        <v>2.0</v>
      </c>
      <c r="AB111" s="11">
        <v>62.0</v>
      </c>
      <c r="AC111" s="11">
        <v>27.0</v>
      </c>
      <c r="AD111" s="23">
        <v>1.0</v>
      </c>
      <c r="AE111" s="29" t="s">
        <v>239</v>
      </c>
      <c r="AF111" s="25">
        <v>1501.0</v>
      </c>
      <c r="AG111" s="11">
        <v>1513.0</v>
      </c>
      <c r="AH111" s="11">
        <v>1569.0</v>
      </c>
      <c r="AI111" s="23"/>
      <c r="AJ111" s="29"/>
      <c r="AK111" s="25"/>
      <c r="AL111" s="11"/>
      <c r="AM111" s="23"/>
      <c r="AN111" s="25"/>
      <c r="AO111" s="23"/>
      <c r="AP111" s="25"/>
      <c r="AQ111" s="11"/>
    </row>
    <row r="112" ht="15.75" customHeight="1">
      <c r="A112" s="11">
        <v>2047002.0</v>
      </c>
      <c r="B112" s="23">
        <v>111.0</v>
      </c>
      <c r="C112" s="25" t="s">
        <v>1536</v>
      </c>
      <c r="D112" s="16" t="s">
        <v>1537</v>
      </c>
      <c r="E112" s="28" t="s">
        <v>1538</v>
      </c>
      <c r="F112" s="29"/>
      <c r="G112" s="31" t="s">
        <v>1539</v>
      </c>
      <c r="H112" s="36">
        <f t="shared" si="1"/>
        <v>67</v>
      </c>
      <c r="I112" s="11"/>
      <c r="J112" s="28">
        <f t="shared" si="2"/>
        <v>0</v>
      </c>
      <c r="K112" s="41">
        <f t="shared" si="3"/>
        <v>258</v>
      </c>
      <c r="L112" s="25">
        <v>52.0</v>
      </c>
      <c r="M112" s="11">
        <v>69.0</v>
      </c>
      <c r="N112" s="11">
        <v>43.0</v>
      </c>
      <c r="O112" s="11">
        <v>48.0</v>
      </c>
      <c r="P112" s="11">
        <v>46.0</v>
      </c>
      <c r="Q112" s="43">
        <v>60.0</v>
      </c>
      <c r="R112" s="25" t="s">
        <v>185</v>
      </c>
      <c r="S112" s="11"/>
      <c r="T112" s="11"/>
      <c r="U112" s="23"/>
      <c r="V112" s="25" t="s">
        <v>136</v>
      </c>
      <c r="W112" s="11"/>
      <c r="X112" s="23"/>
      <c r="Y112" s="29"/>
      <c r="Z112" s="25">
        <v>50.0</v>
      </c>
      <c r="AA112" s="11">
        <v>50.0</v>
      </c>
      <c r="AB112" s="11">
        <v>51.0</v>
      </c>
      <c r="AC112" s="11">
        <v>44.0</v>
      </c>
      <c r="AD112" s="23">
        <v>2.0</v>
      </c>
      <c r="AE112" s="29" t="s">
        <v>166</v>
      </c>
      <c r="AF112" s="25">
        <v>1521.0</v>
      </c>
      <c r="AG112" s="11">
        <v>1533.0</v>
      </c>
      <c r="AH112" s="11">
        <v>1607.0</v>
      </c>
      <c r="AI112" s="23"/>
      <c r="AJ112" s="29"/>
      <c r="AK112" s="25"/>
      <c r="AL112" s="11"/>
      <c r="AM112" s="23"/>
      <c r="AN112" s="25"/>
      <c r="AO112" s="23"/>
      <c r="AP112" s="25"/>
      <c r="AQ112" s="11"/>
    </row>
    <row r="113" ht="15.75" customHeight="1">
      <c r="A113" s="11">
        <v>2047003.0</v>
      </c>
      <c r="B113" s="23">
        <v>112.0</v>
      </c>
      <c r="C113" s="25" t="s">
        <v>1542</v>
      </c>
      <c r="D113" s="16" t="s">
        <v>1543</v>
      </c>
      <c r="E113" s="28" t="s">
        <v>1544</v>
      </c>
      <c r="F113" s="29"/>
      <c r="G113" s="31" t="s">
        <v>1545</v>
      </c>
      <c r="H113" s="36">
        <f t="shared" si="1"/>
        <v>76.5</v>
      </c>
      <c r="I113" s="11"/>
      <c r="J113" s="28">
        <f t="shared" si="2"/>
        <v>0</v>
      </c>
      <c r="K113" s="41">
        <f t="shared" si="3"/>
        <v>242</v>
      </c>
      <c r="L113" s="25">
        <v>46.0</v>
      </c>
      <c r="M113" s="11">
        <v>71.0</v>
      </c>
      <c r="N113" s="11">
        <v>34.0</v>
      </c>
      <c r="O113" s="11">
        <v>51.0</v>
      </c>
      <c r="P113" s="11">
        <v>40.0</v>
      </c>
      <c r="Q113" s="43">
        <v>54.0</v>
      </c>
      <c r="R113" s="25" t="s">
        <v>185</v>
      </c>
      <c r="S113" s="11"/>
      <c r="T113" s="11"/>
      <c r="U113" s="23"/>
      <c r="V113" s="25" t="s">
        <v>136</v>
      </c>
      <c r="W113" s="11"/>
      <c r="X113" s="23"/>
      <c r="Y113" s="29"/>
      <c r="Z113" s="25">
        <v>50.0</v>
      </c>
      <c r="AA113" s="11">
        <v>50.0</v>
      </c>
      <c r="AB113" s="11">
        <v>70.0</v>
      </c>
      <c r="AC113" s="11">
        <v>40.0</v>
      </c>
      <c r="AD113" s="23">
        <v>2.0</v>
      </c>
      <c r="AE113" s="29" t="s">
        <v>141</v>
      </c>
      <c r="AF113" s="25">
        <v>1589.0</v>
      </c>
      <c r="AG113" s="11">
        <v>1601.0</v>
      </c>
      <c r="AH113" s="11">
        <v>1648.0</v>
      </c>
      <c r="AI113" s="23"/>
      <c r="AJ113" s="29"/>
      <c r="AK113" s="25"/>
      <c r="AL113" s="11"/>
      <c r="AM113" s="23"/>
      <c r="AN113" s="25"/>
      <c r="AO113" s="23"/>
      <c r="AP113" s="25"/>
      <c r="AQ113" s="11"/>
    </row>
    <row r="114" ht="15.75" customHeight="1">
      <c r="A114" s="11">
        <v>2050001.0</v>
      </c>
      <c r="B114" s="23">
        <v>113.0</v>
      </c>
      <c r="C114" s="25" t="s">
        <v>1550</v>
      </c>
      <c r="D114" s="16" t="s">
        <v>1551</v>
      </c>
      <c r="E114" s="28" t="s">
        <v>1552</v>
      </c>
      <c r="F114" s="29"/>
      <c r="G114" s="31" t="s">
        <v>1553</v>
      </c>
      <c r="H114" s="36">
        <f t="shared" si="1"/>
        <v>54</v>
      </c>
      <c r="I114" s="11"/>
      <c r="J114" s="28">
        <f t="shared" si="2"/>
        <v>0</v>
      </c>
      <c r="K114" s="41">
        <f t="shared" si="3"/>
        <v>209</v>
      </c>
      <c r="L114" s="25">
        <v>32.0</v>
      </c>
      <c r="M114" s="11">
        <v>71.0</v>
      </c>
      <c r="N114" s="11">
        <v>30.0</v>
      </c>
      <c r="O114" s="11">
        <v>39.0</v>
      </c>
      <c r="P114" s="11">
        <v>37.0</v>
      </c>
      <c r="Q114" s="43">
        <v>50.0</v>
      </c>
      <c r="R114" s="25"/>
      <c r="S114" s="11"/>
      <c r="T114" s="11"/>
      <c r="U114" s="23"/>
      <c r="V114" s="25" t="s">
        <v>410</v>
      </c>
      <c r="W114" s="11"/>
      <c r="X114" s="23"/>
      <c r="Y114" s="29"/>
      <c r="Z114" s="25">
        <v>36.0</v>
      </c>
      <c r="AA114" s="11">
        <v>30.0</v>
      </c>
      <c r="AB114" s="11">
        <v>49.0</v>
      </c>
      <c r="AC114" s="11">
        <v>55.0</v>
      </c>
      <c r="AD114" s="23">
        <v>85.0</v>
      </c>
      <c r="AE114" s="29" t="s">
        <v>270</v>
      </c>
      <c r="AF114" s="25">
        <v>1535.0</v>
      </c>
      <c r="AG114" s="11">
        <v>1547.0</v>
      </c>
      <c r="AH114" s="11">
        <v>1591.0</v>
      </c>
      <c r="AI114" s="23"/>
      <c r="AJ114" s="29" t="s">
        <v>1554</v>
      </c>
      <c r="AK114" s="25"/>
      <c r="AL114" s="11"/>
      <c r="AM114" s="23"/>
      <c r="AN114" s="25"/>
      <c r="AO114" s="23"/>
      <c r="AP114" s="25"/>
      <c r="AQ114" s="11"/>
    </row>
    <row r="115" ht="15.75" customHeight="1">
      <c r="A115" s="11">
        <v>2050002.0</v>
      </c>
      <c r="B115" s="23">
        <v>114.0</v>
      </c>
      <c r="C115" s="25" t="s">
        <v>1555</v>
      </c>
      <c r="D115" s="16" t="s">
        <v>1556</v>
      </c>
      <c r="E115" s="28" t="s">
        <v>1557</v>
      </c>
      <c r="F115" s="29"/>
      <c r="G115" s="31" t="s">
        <v>1558</v>
      </c>
      <c r="H115" s="36">
        <f t="shared" si="1"/>
        <v>77</v>
      </c>
      <c r="I115" s="11"/>
      <c r="J115" s="28">
        <f t="shared" si="2"/>
        <v>0</v>
      </c>
      <c r="K115" s="41">
        <f t="shared" si="3"/>
        <v>197</v>
      </c>
      <c r="L115" s="25">
        <v>35.0</v>
      </c>
      <c r="M115" s="11">
        <v>78.0</v>
      </c>
      <c r="N115" s="11">
        <v>24.0</v>
      </c>
      <c r="O115" s="11">
        <v>29.0</v>
      </c>
      <c r="P115" s="11">
        <v>31.0</v>
      </c>
      <c r="Q115" s="43">
        <v>56.0</v>
      </c>
      <c r="R115" s="25" t="s">
        <v>185</v>
      </c>
      <c r="S115" s="11"/>
      <c r="T115" s="11"/>
      <c r="U115" s="23"/>
      <c r="V115" s="25" t="s">
        <v>410</v>
      </c>
      <c r="W115" s="11"/>
      <c r="X115" s="23"/>
      <c r="Y115" s="29"/>
      <c r="Z115" s="25">
        <v>20.0</v>
      </c>
      <c r="AA115" s="11">
        <v>8.0</v>
      </c>
      <c r="AB115" s="11">
        <v>40.0</v>
      </c>
      <c r="AC115" s="11">
        <v>61.0</v>
      </c>
      <c r="AD115" s="23">
        <v>75.0</v>
      </c>
      <c r="AE115" s="29" t="s">
        <v>270</v>
      </c>
      <c r="AF115" s="25">
        <v>1577.0</v>
      </c>
      <c r="AG115" s="11">
        <v>1589.0</v>
      </c>
      <c r="AH115" s="11">
        <v>1615.0</v>
      </c>
      <c r="AI115" s="23" t="s">
        <v>217</v>
      </c>
      <c r="AJ115" s="29" t="s">
        <v>1564</v>
      </c>
      <c r="AK115" s="25">
        <v>2050001.0</v>
      </c>
      <c r="AL115" s="11"/>
      <c r="AM115" s="23"/>
      <c r="AN115" s="25"/>
      <c r="AO115" s="23"/>
      <c r="AP115" s="25"/>
      <c r="AQ115" s="11"/>
    </row>
    <row r="116" ht="15.75" customHeight="1">
      <c r="A116" s="11">
        <v>2050003.0</v>
      </c>
      <c r="B116" s="23">
        <v>115.0</v>
      </c>
      <c r="C116" s="25" t="s">
        <v>1567</v>
      </c>
      <c r="D116" s="16" t="s">
        <v>1568</v>
      </c>
      <c r="E116" s="28" t="s">
        <v>1569</v>
      </c>
      <c r="F116" s="29"/>
      <c r="G116" s="31" t="s">
        <v>1570</v>
      </c>
      <c r="H116" s="36">
        <f t="shared" si="1"/>
        <v>71</v>
      </c>
      <c r="I116" s="11"/>
      <c r="J116" s="28">
        <f t="shared" si="2"/>
        <v>0</v>
      </c>
      <c r="K116" s="41">
        <f t="shared" si="3"/>
        <v>209</v>
      </c>
      <c r="L116" s="25">
        <v>22.0</v>
      </c>
      <c r="M116" s="11">
        <v>75.0</v>
      </c>
      <c r="N116" s="11">
        <v>34.0</v>
      </c>
      <c r="O116" s="11">
        <v>40.0</v>
      </c>
      <c r="P116" s="11">
        <v>38.0</v>
      </c>
      <c r="Q116" s="43">
        <v>47.0</v>
      </c>
      <c r="R116" s="25"/>
      <c r="S116" s="11"/>
      <c r="T116" s="11"/>
      <c r="U116" s="23"/>
      <c r="V116" s="25" t="s">
        <v>136</v>
      </c>
      <c r="W116" s="11"/>
      <c r="X116" s="23"/>
      <c r="Y116" s="29"/>
      <c r="Z116" s="25">
        <v>75.0</v>
      </c>
      <c r="AA116" s="11">
        <v>86.0</v>
      </c>
      <c r="AB116" s="11">
        <v>74.0</v>
      </c>
      <c r="AC116" s="11">
        <v>32.0</v>
      </c>
      <c r="AD116" s="23">
        <v>75.0</v>
      </c>
      <c r="AE116" s="29" t="s">
        <v>141</v>
      </c>
      <c r="AF116" s="25">
        <v>1580.0</v>
      </c>
      <c r="AG116" s="11">
        <v>1592.0</v>
      </c>
      <c r="AH116" s="11">
        <v>1614.0</v>
      </c>
      <c r="AI116" s="23" t="s">
        <v>217</v>
      </c>
      <c r="AJ116" s="29" t="s">
        <v>1576</v>
      </c>
      <c r="AK116" s="25">
        <v>2050001.0</v>
      </c>
      <c r="AL116" s="11"/>
      <c r="AM116" s="23"/>
      <c r="AN116" s="25"/>
      <c r="AO116" s="23"/>
      <c r="AP116" s="25"/>
      <c r="AQ116" s="11"/>
    </row>
    <row r="117" ht="15.75" customHeight="1">
      <c r="A117" s="11">
        <v>2051001.0</v>
      </c>
      <c r="B117" s="23">
        <v>116.0</v>
      </c>
      <c r="C117" s="25" t="s">
        <v>1579</v>
      </c>
      <c r="D117" s="16" t="s">
        <v>1580</v>
      </c>
      <c r="E117" s="28" t="s">
        <v>1581</v>
      </c>
      <c r="F117" s="29"/>
      <c r="G117" s="31" t="s">
        <v>1582</v>
      </c>
      <c r="H117" s="36">
        <f t="shared" si="1"/>
        <v>73</v>
      </c>
      <c r="I117" s="11"/>
      <c r="J117" s="28">
        <f t="shared" si="2"/>
        <v>0</v>
      </c>
      <c r="K117" s="41">
        <f t="shared" si="3"/>
        <v>164</v>
      </c>
      <c r="L117" s="25">
        <v>23.0</v>
      </c>
      <c r="M117" s="11">
        <v>72.0</v>
      </c>
      <c r="N117" s="11">
        <v>23.0</v>
      </c>
      <c r="O117" s="11">
        <v>20.0</v>
      </c>
      <c r="P117" s="11">
        <v>26.0</v>
      </c>
      <c r="Q117" s="43">
        <v>47.0</v>
      </c>
      <c r="R117" s="25" t="s">
        <v>185</v>
      </c>
      <c r="S117" s="11"/>
      <c r="T117" s="11"/>
      <c r="U117" s="23"/>
      <c r="V117" s="25" t="s">
        <v>136</v>
      </c>
      <c r="W117" s="11"/>
      <c r="X117" s="23"/>
      <c r="Y117" s="29"/>
      <c r="Z117" s="25">
        <v>20.0</v>
      </c>
      <c r="AA117" s="11">
        <v>8.0</v>
      </c>
      <c r="AB117" s="11">
        <v>43.0</v>
      </c>
      <c r="AC117" s="11">
        <v>48.0</v>
      </c>
      <c r="AD117" s="23">
        <v>75.0</v>
      </c>
      <c r="AE117" s="29" t="s">
        <v>141</v>
      </c>
      <c r="AF117" s="25">
        <v>1532.0</v>
      </c>
      <c r="AG117" s="11">
        <v>1544.0</v>
      </c>
      <c r="AH117" s="11">
        <v>1599.0</v>
      </c>
      <c r="AI117" s="23"/>
      <c r="AJ117" s="29" t="s">
        <v>1588</v>
      </c>
      <c r="AK117" s="25"/>
      <c r="AL117" s="11"/>
      <c r="AM117" s="23"/>
      <c r="AN117" s="25"/>
      <c r="AO117" s="23"/>
      <c r="AP117" s="25"/>
      <c r="AQ117" s="11"/>
    </row>
    <row r="118" ht="15.75" customHeight="1">
      <c r="A118" s="11">
        <v>2051002.0</v>
      </c>
      <c r="B118" s="23">
        <v>117.0</v>
      </c>
      <c r="C118" s="25" t="s">
        <v>1589</v>
      </c>
      <c r="D118" s="16" t="s">
        <v>1590</v>
      </c>
      <c r="E118" s="28" t="s">
        <v>1591</v>
      </c>
      <c r="F118" s="29"/>
      <c r="G118" s="31" t="s">
        <v>1592</v>
      </c>
      <c r="H118" s="36">
        <f t="shared" si="1"/>
        <v>72</v>
      </c>
      <c r="I118" s="11"/>
      <c r="J118" s="28">
        <f t="shared" si="2"/>
        <v>0</v>
      </c>
      <c r="K118" s="41">
        <f t="shared" si="3"/>
        <v>195</v>
      </c>
      <c r="L118" s="25">
        <v>30.0</v>
      </c>
      <c r="M118" s="11">
        <v>76.0</v>
      </c>
      <c r="N118" s="11">
        <v>24.0</v>
      </c>
      <c r="O118" s="11">
        <v>31.0</v>
      </c>
      <c r="P118" s="11">
        <v>34.0</v>
      </c>
      <c r="Q118" s="43">
        <v>53.0</v>
      </c>
      <c r="R118" s="25"/>
      <c r="S118" s="11"/>
      <c r="T118" s="11"/>
      <c r="U118" s="23"/>
      <c r="V118" s="25" t="s">
        <v>410</v>
      </c>
      <c r="W118" s="11"/>
      <c r="X118" s="23"/>
      <c r="Y118" s="29"/>
      <c r="Z118" s="25">
        <v>50.0</v>
      </c>
      <c r="AA118" s="11">
        <v>50.0</v>
      </c>
      <c r="AB118" s="11">
        <v>47.0</v>
      </c>
      <c r="AC118" s="11">
        <v>50.0</v>
      </c>
      <c r="AD118" s="23">
        <v>76.0</v>
      </c>
      <c r="AE118" s="29" t="s">
        <v>239</v>
      </c>
      <c r="AF118" s="25">
        <v>1560.0</v>
      </c>
      <c r="AG118" s="11">
        <v>1572.0</v>
      </c>
      <c r="AH118" s="11">
        <v>1653.0</v>
      </c>
      <c r="AI118" s="23"/>
      <c r="AJ118" s="29" t="s">
        <v>1593</v>
      </c>
      <c r="AK118" s="25"/>
      <c r="AL118" s="11"/>
      <c r="AM118" s="23"/>
      <c r="AN118" s="25"/>
      <c r="AO118" s="23"/>
      <c r="AP118" s="25"/>
      <c r="AQ118" s="11"/>
    </row>
    <row r="119" ht="15.75" customHeight="1">
      <c r="A119" s="11">
        <v>2051003.0</v>
      </c>
      <c r="B119" s="23">
        <v>118.0</v>
      </c>
      <c r="C119" s="25" t="s">
        <v>1594</v>
      </c>
      <c r="D119" s="16" t="s">
        <v>1595</v>
      </c>
      <c r="E119" s="28" t="s">
        <v>1594</v>
      </c>
      <c r="F119" s="29"/>
      <c r="G119" s="31" t="s">
        <v>1596</v>
      </c>
      <c r="H119" s="36">
        <f t="shared" si="1"/>
        <v>39</v>
      </c>
      <c r="I119" s="11"/>
      <c r="J119" s="28">
        <f t="shared" si="2"/>
        <v>0</v>
      </c>
      <c r="K119" s="41">
        <f t="shared" si="3"/>
        <v>185</v>
      </c>
      <c r="L119" s="25">
        <v>25.0</v>
      </c>
      <c r="M119" s="11">
        <v>81.0</v>
      </c>
      <c r="N119" s="11">
        <v>23.0</v>
      </c>
      <c r="O119" s="11">
        <v>21.0</v>
      </c>
      <c r="P119" s="11">
        <v>35.0</v>
      </c>
      <c r="Q119" s="43">
        <v>47.0</v>
      </c>
      <c r="R119" s="25"/>
      <c r="S119" s="11"/>
      <c r="T119" s="11"/>
      <c r="U119" s="23"/>
      <c r="V119" s="25" t="s">
        <v>410</v>
      </c>
      <c r="W119" s="11"/>
      <c r="X119" s="23"/>
      <c r="Y119" s="29"/>
      <c r="Z119" s="25">
        <v>50.0</v>
      </c>
      <c r="AA119" s="11">
        <v>50.0</v>
      </c>
      <c r="AB119" s="11">
        <v>39.0</v>
      </c>
      <c r="AC119" s="11">
        <v>61.0</v>
      </c>
      <c r="AD119" s="23">
        <v>75.0</v>
      </c>
      <c r="AE119" s="29" t="s">
        <v>141</v>
      </c>
      <c r="AF119" s="25">
        <v>1590.0</v>
      </c>
      <c r="AG119" s="11">
        <v>1602.0</v>
      </c>
      <c r="AH119" s="11">
        <v>1612.0</v>
      </c>
      <c r="AI119" s="23" t="s">
        <v>217</v>
      </c>
      <c r="AJ119" s="29" t="s">
        <v>1597</v>
      </c>
      <c r="AK119" s="25"/>
      <c r="AL119" s="11"/>
      <c r="AM119" s="23"/>
      <c r="AN119" s="25"/>
      <c r="AO119" s="23"/>
      <c r="AP119" s="25"/>
      <c r="AQ119" s="11"/>
    </row>
    <row r="120" ht="15.75" customHeight="1">
      <c r="A120" s="11">
        <v>2052001.0</v>
      </c>
      <c r="B120" s="23">
        <v>119.0</v>
      </c>
      <c r="C120" s="25" t="s">
        <v>1598</v>
      </c>
      <c r="D120" s="16" t="s">
        <v>1599</v>
      </c>
      <c r="E120" s="28" t="s">
        <v>1600</v>
      </c>
      <c r="F120" s="29"/>
      <c r="G120" s="31" t="s">
        <v>1601</v>
      </c>
      <c r="H120" s="36">
        <f t="shared" si="1"/>
        <v>75</v>
      </c>
      <c r="I120" s="11"/>
      <c r="J120" s="28">
        <f t="shared" si="2"/>
        <v>0</v>
      </c>
      <c r="K120" s="41">
        <f t="shared" si="3"/>
        <v>169</v>
      </c>
      <c r="L120" s="25">
        <v>49.0</v>
      </c>
      <c r="M120" s="11">
        <v>56.0</v>
      </c>
      <c r="N120" s="11">
        <v>15.0</v>
      </c>
      <c r="O120" s="11">
        <v>11.0</v>
      </c>
      <c r="P120" s="11">
        <v>38.0</v>
      </c>
      <c r="Q120" s="43">
        <v>41.0</v>
      </c>
      <c r="R120" s="25"/>
      <c r="S120" s="11"/>
      <c r="T120" s="11"/>
      <c r="U120" s="23"/>
      <c r="V120" s="25"/>
      <c r="W120" s="11"/>
      <c r="X120" s="23"/>
      <c r="Y120" s="29"/>
      <c r="Z120" s="25">
        <v>55.0</v>
      </c>
      <c r="AA120" s="11">
        <v>57.0</v>
      </c>
      <c r="AB120" s="11">
        <v>62.0</v>
      </c>
      <c r="AC120" s="11">
        <v>40.0</v>
      </c>
      <c r="AD120" s="23">
        <v>12.0</v>
      </c>
      <c r="AE120" s="29" t="s">
        <v>141</v>
      </c>
      <c r="AF120" s="25">
        <v>1536.0</v>
      </c>
      <c r="AG120" s="11">
        <v>1548.0</v>
      </c>
      <c r="AH120" s="11">
        <v>1593.0</v>
      </c>
      <c r="AI120" s="23"/>
      <c r="AJ120" s="29"/>
      <c r="AK120" s="25"/>
      <c r="AL120" s="11"/>
      <c r="AM120" s="23"/>
      <c r="AN120" s="25"/>
      <c r="AO120" s="23"/>
      <c r="AP120" s="25"/>
      <c r="AQ120" s="11"/>
    </row>
    <row r="121" ht="15.75" customHeight="1">
      <c r="A121" s="11">
        <v>2053001.0</v>
      </c>
      <c r="B121" s="23">
        <v>120.0</v>
      </c>
      <c r="C121" s="25" t="s">
        <v>1604</v>
      </c>
      <c r="D121" s="16" t="s">
        <v>1605</v>
      </c>
      <c r="E121" s="28" t="s">
        <v>1606</v>
      </c>
      <c r="F121" s="29"/>
      <c r="G121" s="31" t="s">
        <v>1607</v>
      </c>
      <c r="H121" s="36">
        <f t="shared" si="1"/>
        <v>65</v>
      </c>
      <c r="I121" s="11"/>
      <c r="J121" s="28">
        <f t="shared" si="2"/>
        <v>0</v>
      </c>
      <c r="K121" s="41">
        <f t="shared" si="3"/>
        <v>246</v>
      </c>
      <c r="L121" s="25">
        <v>53.0</v>
      </c>
      <c r="M121" s="11">
        <v>69.0</v>
      </c>
      <c r="N121" s="11">
        <v>40.0</v>
      </c>
      <c r="O121" s="11">
        <v>34.0</v>
      </c>
      <c r="P121" s="11">
        <v>50.0</v>
      </c>
      <c r="Q121" s="43">
        <v>53.0</v>
      </c>
      <c r="R121" s="25" t="s">
        <v>185</v>
      </c>
      <c r="S121" s="11"/>
      <c r="T121" s="11"/>
      <c r="U121" s="23"/>
      <c r="V121" s="25"/>
      <c r="W121" s="11"/>
      <c r="X121" s="23"/>
      <c r="Y121" s="29"/>
      <c r="Z121" s="25">
        <v>55.0</v>
      </c>
      <c r="AA121" s="11">
        <v>57.0</v>
      </c>
      <c r="AB121" s="11">
        <v>71.0</v>
      </c>
      <c r="AC121" s="11">
        <v>55.0</v>
      </c>
      <c r="AD121" s="23">
        <v>34.0</v>
      </c>
      <c r="AE121" s="29" t="s">
        <v>141</v>
      </c>
      <c r="AF121" s="25">
        <v>1548.0</v>
      </c>
      <c r="AG121" s="11">
        <v>1560.0</v>
      </c>
      <c r="AH121" s="11">
        <v>1594.0</v>
      </c>
      <c r="AI121" s="23"/>
      <c r="AJ121" s="29"/>
      <c r="AK121" s="25"/>
      <c r="AL121" s="11"/>
      <c r="AM121" s="23"/>
      <c r="AN121" s="25"/>
      <c r="AO121" s="23"/>
      <c r="AP121" s="25"/>
      <c r="AQ121" s="11"/>
    </row>
    <row r="122" ht="15.75" customHeight="1">
      <c r="A122" s="11">
        <v>2054001.0</v>
      </c>
      <c r="B122" s="23">
        <v>121.0</v>
      </c>
      <c r="C122" s="25" t="s">
        <v>1608</v>
      </c>
      <c r="D122" s="16" t="s">
        <v>1609</v>
      </c>
      <c r="E122" s="28" t="s">
        <v>1610</v>
      </c>
      <c r="F122" s="29"/>
      <c r="G122" s="31" t="s">
        <v>1611</v>
      </c>
      <c r="H122" s="36">
        <f t="shared" si="1"/>
        <v>54</v>
      </c>
      <c r="I122" s="11"/>
      <c r="J122" s="28">
        <f t="shared" si="2"/>
        <v>0</v>
      </c>
      <c r="K122" s="41">
        <f t="shared" si="3"/>
        <v>192</v>
      </c>
      <c r="L122" s="25">
        <v>37.0</v>
      </c>
      <c r="M122" s="11">
        <v>43.0</v>
      </c>
      <c r="N122" s="11">
        <v>40.0</v>
      </c>
      <c r="O122" s="11">
        <v>35.0</v>
      </c>
      <c r="P122" s="11">
        <v>37.0</v>
      </c>
      <c r="Q122" s="43">
        <v>41.0</v>
      </c>
      <c r="R122" s="25"/>
      <c r="S122" s="11"/>
      <c r="T122" s="11"/>
      <c r="U122" s="23"/>
      <c r="V122" s="25"/>
      <c r="W122" s="11"/>
      <c r="X122" s="23"/>
      <c r="Y122" s="29"/>
      <c r="Z122" s="25">
        <v>36.0</v>
      </c>
      <c r="AA122" s="11">
        <v>30.0</v>
      </c>
      <c r="AB122" s="11">
        <v>58.0</v>
      </c>
      <c r="AC122" s="11">
        <v>50.0</v>
      </c>
      <c r="AD122" s="23">
        <v>59.0</v>
      </c>
      <c r="AE122" s="29" t="s">
        <v>166</v>
      </c>
      <c r="AF122" s="25">
        <v>1501.0</v>
      </c>
      <c r="AG122" s="11">
        <v>1513.0</v>
      </c>
      <c r="AH122" s="11">
        <v>1546.0</v>
      </c>
      <c r="AI122" s="23"/>
      <c r="AJ122" s="29"/>
      <c r="AK122" s="25"/>
      <c r="AL122" s="11"/>
      <c r="AM122" s="23"/>
      <c r="AN122" s="25"/>
      <c r="AO122" s="23"/>
      <c r="AP122" s="25"/>
      <c r="AQ122" s="11"/>
    </row>
    <row r="123" ht="15.75" customHeight="1">
      <c r="A123" s="11">
        <v>2054002.0</v>
      </c>
      <c r="B123" s="23">
        <v>122.0</v>
      </c>
      <c r="C123" s="25" t="s">
        <v>1612</v>
      </c>
      <c r="D123" s="16" t="s">
        <v>1613</v>
      </c>
      <c r="E123" s="28" t="s">
        <v>1614</v>
      </c>
      <c r="F123" s="29"/>
      <c r="G123" s="31" t="s">
        <v>1615</v>
      </c>
      <c r="H123" s="36">
        <f t="shared" si="1"/>
        <v>68</v>
      </c>
      <c r="I123" s="11"/>
      <c r="J123" s="28">
        <f t="shared" si="2"/>
        <v>0</v>
      </c>
      <c r="K123" s="41">
        <f t="shared" si="3"/>
        <v>255</v>
      </c>
      <c r="L123" s="25">
        <v>40.0</v>
      </c>
      <c r="M123" s="11">
        <v>46.0</v>
      </c>
      <c r="N123" s="11">
        <v>65.0</v>
      </c>
      <c r="O123" s="11">
        <v>56.0</v>
      </c>
      <c r="P123" s="11">
        <v>48.0</v>
      </c>
      <c r="Q123" s="43">
        <v>53.0</v>
      </c>
      <c r="R123" s="25"/>
      <c r="S123" s="11"/>
      <c r="T123" s="11"/>
      <c r="U123" s="23"/>
      <c r="V123" s="25"/>
      <c r="W123" s="11"/>
      <c r="X123" s="23"/>
      <c r="Y123" s="29"/>
      <c r="Z123" s="25">
        <v>50.0</v>
      </c>
      <c r="AA123" s="11">
        <v>50.0</v>
      </c>
      <c r="AB123" s="11">
        <v>46.0</v>
      </c>
      <c r="AC123" s="11">
        <v>52.0</v>
      </c>
      <c r="AD123" s="23">
        <v>59.0</v>
      </c>
      <c r="AE123" s="29" t="s">
        <v>166</v>
      </c>
      <c r="AF123" s="25">
        <v>1529.0</v>
      </c>
      <c r="AG123" s="11">
        <v>1541.0</v>
      </c>
      <c r="AH123" s="11">
        <v>1578.0</v>
      </c>
      <c r="AI123" s="23"/>
      <c r="AJ123" s="29" t="s">
        <v>1617</v>
      </c>
      <c r="AK123" s="25">
        <v>2054001.0</v>
      </c>
      <c r="AL123" s="11"/>
      <c r="AM123" s="23"/>
      <c r="AN123" s="25"/>
      <c r="AO123" s="23"/>
      <c r="AP123" s="25"/>
      <c r="AQ123" s="11"/>
    </row>
    <row r="124" ht="15.75" customHeight="1">
      <c r="A124" s="11">
        <v>2054003.0</v>
      </c>
      <c r="B124" s="23">
        <v>123.0</v>
      </c>
      <c r="C124" s="25" t="s">
        <v>1619</v>
      </c>
      <c r="D124" s="16" t="s">
        <v>1620</v>
      </c>
      <c r="E124" s="28" t="s">
        <v>1621</v>
      </c>
      <c r="F124" s="29"/>
      <c r="G124" s="25"/>
      <c r="H124" s="36" t="str">
        <f t="shared" si="1"/>
        <v/>
      </c>
      <c r="I124" s="11"/>
      <c r="J124" s="28">
        <f t="shared" si="2"/>
        <v>0</v>
      </c>
      <c r="K124" s="41">
        <f t="shared" si="3"/>
        <v>0</v>
      </c>
      <c r="L124" s="25">
        <v>0.0</v>
      </c>
      <c r="M124" s="11">
        <v>0.0</v>
      </c>
      <c r="N124" s="11">
        <v>0.0</v>
      </c>
      <c r="O124" s="11">
        <v>0.0</v>
      </c>
      <c r="P124" s="11">
        <v>0.0</v>
      </c>
      <c r="Q124" s="23">
        <v>0.0</v>
      </c>
      <c r="R124" s="25"/>
      <c r="S124" s="11"/>
      <c r="T124" s="11"/>
      <c r="U124" s="23"/>
      <c r="V124" s="25"/>
      <c r="W124" s="11"/>
      <c r="X124" s="23"/>
      <c r="Y124" s="29"/>
      <c r="Z124" s="25">
        <v>0.0</v>
      </c>
      <c r="AA124" s="11">
        <v>0.0</v>
      </c>
      <c r="AB124" s="11">
        <v>0.0</v>
      </c>
      <c r="AC124" s="11">
        <v>0.0</v>
      </c>
      <c r="AD124" s="23">
        <v>56.0</v>
      </c>
      <c r="AE124" s="29" t="s">
        <v>239</v>
      </c>
      <c r="AF124" s="25">
        <v>1520.0</v>
      </c>
      <c r="AG124" s="11">
        <v>9999.0</v>
      </c>
      <c r="AH124" s="11">
        <v>1570.0</v>
      </c>
      <c r="AI124" s="23"/>
      <c r="AJ124" s="29"/>
      <c r="AK124" s="25"/>
      <c r="AL124" s="11"/>
      <c r="AM124" s="23"/>
      <c r="AN124" s="25"/>
      <c r="AO124" s="23"/>
      <c r="AP124" s="25"/>
      <c r="AQ124" s="11"/>
    </row>
    <row r="125" ht="15.75" customHeight="1">
      <c r="A125" s="11">
        <v>2054004.0</v>
      </c>
      <c r="B125" s="23">
        <v>124.0</v>
      </c>
      <c r="C125" s="25" t="s">
        <v>1622</v>
      </c>
      <c r="D125" s="16" t="s">
        <v>1623</v>
      </c>
      <c r="E125" s="28" t="s">
        <v>1624</v>
      </c>
      <c r="F125" s="29"/>
      <c r="G125" s="31" t="s">
        <v>1625</v>
      </c>
      <c r="H125" s="36">
        <f t="shared" si="1"/>
        <v>79</v>
      </c>
      <c r="I125" s="11"/>
      <c r="J125" s="28">
        <f t="shared" si="2"/>
        <v>0</v>
      </c>
      <c r="K125" s="41">
        <f t="shared" si="3"/>
        <v>207</v>
      </c>
      <c r="L125" s="25">
        <v>35.0</v>
      </c>
      <c r="M125" s="11">
        <v>42.0</v>
      </c>
      <c r="N125" s="11">
        <v>45.0</v>
      </c>
      <c r="O125" s="11">
        <v>47.0</v>
      </c>
      <c r="P125" s="11">
        <v>38.0</v>
      </c>
      <c r="Q125" s="43">
        <v>55.0</v>
      </c>
      <c r="R125" s="25"/>
      <c r="S125" s="11"/>
      <c r="T125" s="11"/>
      <c r="U125" s="23"/>
      <c r="V125" s="25"/>
      <c r="W125" s="11"/>
      <c r="X125" s="23"/>
      <c r="Y125" s="29"/>
      <c r="Z125" s="25">
        <v>50.0</v>
      </c>
      <c r="AA125" s="11">
        <v>50.0</v>
      </c>
      <c r="AB125" s="11">
        <v>45.0</v>
      </c>
      <c r="AC125" s="11">
        <v>53.0</v>
      </c>
      <c r="AD125" s="23">
        <v>59.0</v>
      </c>
      <c r="AE125" s="29" t="s">
        <v>166</v>
      </c>
      <c r="AF125" s="25">
        <v>1552.0</v>
      </c>
      <c r="AG125" s="11">
        <v>1564.0</v>
      </c>
      <c r="AH125" s="11">
        <v>1584.0</v>
      </c>
      <c r="AI125" s="23" t="s">
        <v>217</v>
      </c>
      <c r="AJ125" s="29" t="s">
        <v>1626</v>
      </c>
      <c r="AK125" s="25">
        <v>2054003.0</v>
      </c>
      <c r="AL125" s="11">
        <v>2054002.0</v>
      </c>
      <c r="AM125" s="23"/>
      <c r="AN125" s="25"/>
      <c r="AO125" s="23"/>
      <c r="AP125" s="25"/>
      <c r="AQ125" s="11"/>
    </row>
    <row r="126" ht="15.75" customHeight="1">
      <c r="A126" s="11">
        <v>2054005.0</v>
      </c>
      <c r="B126" s="23">
        <v>125.0</v>
      </c>
      <c r="C126" s="25" t="s">
        <v>1627</v>
      </c>
      <c r="D126" s="16" t="s">
        <v>1628</v>
      </c>
      <c r="E126" s="28" t="s">
        <v>1629</v>
      </c>
      <c r="F126" s="29"/>
      <c r="G126" s="31" t="s">
        <v>1630</v>
      </c>
      <c r="H126" s="36">
        <f t="shared" si="1"/>
        <v>79</v>
      </c>
      <c r="I126" s="11"/>
      <c r="J126" s="28">
        <f t="shared" si="2"/>
        <v>0</v>
      </c>
      <c r="K126" s="41">
        <f t="shared" si="3"/>
        <v>201</v>
      </c>
      <c r="L126" s="25">
        <v>36.0</v>
      </c>
      <c r="M126" s="11">
        <v>39.0</v>
      </c>
      <c r="N126" s="11">
        <v>46.0</v>
      </c>
      <c r="O126" s="11">
        <v>43.0</v>
      </c>
      <c r="P126" s="11">
        <v>37.0</v>
      </c>
      <c r="Q126" s="43">
        <v>46.0</v>
      </c>
      <c r="R126" s="25"/>
      <c r="S126" s="11"/>
      <c r="T126" s="11"/>
      <c r="U126" s="23"/>
      <c r="V126" s="25"/>
      <c r="W126" s="11"/>
      <c r="X126" s="23"/>
      <c r="Y126" s="29"/>
      <c r="Z126" s="25">
        <v>50.0</v>
      </c>
      <c r="AA126" s="11">
        <v>50.0</v>
      </c>
      <c r="AB126" s="11">
        <v>32.0</v>
      </c>
      <c r="AC126" s="11">
        <v>71.0</v>
      </c>
      <c r="AD126" s="23">
        <v>57.0</v>
      </c>
      <c r="AE126" s="29" t="s">
        <v>166</v>
      </c>
      <c r="AF126" s="25">
        <v>1554.0</v>
      </c>
      <c r="AG126" s="11">
        <v>1566.0</v>
      </c>
      <c r="AH126" s="11">
        <v>1584.0</v>
      </c>
      <c r="AI126" s="23" t="s">
        <v>217</v>
      </c>
      <c r="AJ126" s="29" t="s">
        <v>1634</v>
      </c>
      <c r="AK126" s="25">
        <v>2054003.0</v>
      </c>
      <c r="AL126" s="11"/>
      <c r="AM126" s="23"/>
      <c r="AN126" s="25"/>
      <c r="AO126" s="23"/>
      <c r="AP126" s="25"/>
      <c r="AQ126" s="11"/>
    </row>
    <row r="127" ht="15.75" customHeight="1">
      <c r="A127" s="11">
        <v>2054006.0</v>
      </c>
      <c r="B127" s="23">
        <v>126.0</v>
      </c>
      <c r="C127" s="25" t="s">
        <v>1636</v>
      </c>
      <c r="D127" s="16" t="s">
        <v>1638</v>
      </c>
      <c r="E127" s="28" t="s">
        <v>1639</v>
      </c>
      <c r="F127" s="29"/>
      <c r="G127" s="31" t="s">
        <v>1641</v>
      </c>
      <c r="H127" s="36">
        <f t="shared" si="1"/>
        <v>80</v>
      </c>
      <c r="I127" s="11"/>
      <c r="J127" s="28">
        <f t="shared" si="2"/>
        <v>0</v>
      </c>
      <c r="K127" s="41">
        <f t="shared" si="3"/>
        <v>231</v>
      </c>
      <c r="L127" s="25">
        <v>40.0</v>
      </c>
      <c r="M127" s="11">
        <v>45.0</v>
      </c>
      <c r="N127" s="11">
        <v>55.0</v>
      </c>
      <c r="O127" s="11">
        <v>45.0</v>
      </c>
      <c r="P127" s="11">
        <v>46.0</v>
      </c>
      <c r="Q127" s="43">
        <v>48.0</v>
      </c>
      <c r="R127" s="25"/>
      <c r="S127" s="11"/>
      <c r="T127" s="11"/>
      <c r="U127" s="23"/>
      <c r="V127" s="25"/>
      <c r="W127" s="11"/>
      <c r="X127" s="23"/>
      <c r="Y127" s="29"/>
      <c r="Z127" s="25">
        <v>50.0</v>
      </c>
      <c r="AA127" s="11">
        <v>50.0</v>
      </c>
      <c r="AB127" s="11">
        <v>15.0</v>
      </c>
      <c r="AC127" s="11">
        <v>75.0</v>
      </c>
      <c r="AD127" s="23">
        <v>55.0</v>
      </c>
      <c r="AE127" s="29" t="s">
        <v>270</v>
      </c>
      <c r="AF127" s="25">
        <v>1558.0</v>
      </c>
      <c r="AG127" s="11">
        <v>1570.0</v>
      </c>
      <c r="AH127" s="11">
        <v>1584.0</v>
      </c>
      <c r="AI127" s="23" t="s">
        <v>217</v>
      </c>
      <c r="AJ127" s="29" t="s">
        <v>1634</v>
      </c>
      <c r="AK127" s="25">
        <v>2054003.0</v>
      </c>
      <c r="AL127" s="11"/>
      <c r="AM127" s="23"/>
      <c r="AN127" s="25"/>
      <c r="AO127" s="23"/>
      <c r="AP127" s="25"/>
      <c r="AQ127" s="11"/>
    </row>
    <row r="128" ht="15.75" customHeight="1">
      <c r="A128" s="11">
        <v>2054007.0</v>
      </c>
      <c r="B128" s="23">
        <v>127.0</v>
      </c>
      <c r="C128" s="25" t="s">
        <v>1654</v>
      </c>
      <c r="D128" s="16" t="s">
        <v>1655</v>
      </c>
      <c r="E128" s="28" t="s">
        <v>1656</v>
      </c>
      <c r="F128" s="29"/>
      <c r="G128" s="31" t="s">
        <v>1658</v>
      </c>
      <c r="H128" s="36">
        <f t="shared" si="1"/>
        <v>62.5</v>
      </c>
      <c r="I128" s="11"/>
      <c r="J128" s="28">
        <f t="shared" si="2"/>
        <v>0</v>
      </c>
      <c r="K128" s="41">
        <f t="shared" si="3"/>
        <v>260</v>
      </c>
      <c r="L128" s="25">
        <v>46.0</v>
      </c>
      <c r="M128" s="11">
        <v>39.0</v>
      </c>
      <c r="N128" s="11">
        <v>67.0</v>
      </c>
      <c r="O128" s="11">
        <v>56.0</v>
      </c>
      <c r="P128" s="11">
        <v>52.0</v>
      </c>
      <c r="Q128" s="43">
        <v>61.0</v>
      </c>
      <c r="R128" s="25"/>
      <c r="S128" s="11"/>
      <c r="T128" s="11"/>
      <c r="U128" s="23"/>
      <c r="V128" s="25"/>
      <c r="W128" s="11"/>
      <c r="X128" s="23"/>
      <c r="Y128" s="29"/>
      <c r="Z128" s="25">
        <v>29.0</v>
      </c>
      <c r="AA128" s="11">
        <v>21.0</v>
      </c>
      <c r="AB128" s="11">
        <v>36.0</v>
      </c>
      <c r="AC128" s="11">
        <v>55.0</v>
      </c>
      <c r="AD128" s="23">
        <v>95.0</v>
      </c>
      <c r="AE128" s="29" t="s">
        <v>141</v>
      </c>
      <c r="AF128" s="25">
        <v>1516.0</v>
      </c>
      <c r="AG128" s="11">
        <v>1528.0</v>
      </c>
      <c r="AH128" s="11">
        <v>1583.0</v>
      </c>
      <c r="AI128" s="23"/>
      <c r="AJ128" s="29"/>
      <c r="AK128" s="25"/>
      <c r="AL128" s="11"/>
      <c r="AM128" s="23"/>
      <c r="AN128" s="25"/>
      <c r="AO128" s="23"/>
      <c r="AP128" s="25"/>
      <c r="AQ128" s="11"/>
    </row>
    <row r="129" ht="15.75" customHeight="1">
      <c r="A129" s="11">
        <v>2054008.0</v>
      </c>
      <c r="B129" s="23">
        <v>128.0</v>
      </c>
      <c r="C129" s="25" t="s">
        <v>1669</v>
      </c>
      <c r="D129" s="16" t="s">
        <v>1655</v>
      </c>
      <c r="E129" s="28" t="s">
        <v>1671</v>
      </c>
      <c r="F129" s="29"/>
      <c r="G129" s="31" t="s">
        <v>1673</v>
      </c>
      <c r="H129" s="36">
        <f t="shared" si="1"/>
        <v>72</v>
      </c>
      <c r="I129" s="11"/>
      <c r="J129" s="28">
        <f t="shared" si="2"/>
        <v>0</v>
      </c>
      <c r="K129" s="41">
        <f t="shared" si="3"/>
        <v>219</v>
      </c>
      <c r="L129" s="25">
        <v>41.0</v>
      </c>
      <c r="M129" s="11">
        <v>31.0</v>
      </c>
      <c r="N129" s="11">
        <v>53.0</v>
      </c>
      <c r="O129" s="11">
        <v>47.0</v>
      </c>
      <c r="P129" s="11">
        <v>47.0</v>
      </c>
      <c r="Q129" s="43">
        <v>40.0</v>
      </c>
      <c r="R129" s="25"/>
      <c r="S129" s="11"/>
      <c r="T129" s="11"/>
      <c r="U129" s="23"/>
      <c r="V129" s="25"/>
      <c r="W129" s="11"/>
      <c r="X129" s="23"/>
      <c r="Y129" s="29"/>
      <c r="Z129" s="25">
        <v>29.0</v>
      </c>
      <c r="AA129" s="11">
        <v>21.0</v>
      </c>
      <c r="AB129" s="11">
        <v>60.0</v>
      </c>
      <c r="AC129" s="11">
        <v>76.0</v>
      </c>
      <c r="AD129" s="23">
        <v>95.0</v>
      </c>
      <c r="AE129" s="29" t="s">
        <v>166</v>
      </c>
      <c r="AF129" s="25">
        <v>1548.0</v>
      </c>
      <c r="AG129" s="11">
        <v>1560.0</v>
      </c>
      <c r="AH129" s="11">
        <v>1617.0</v>
      </c>
      <c r="AI129" s="23"/>
      <c r="AJ129" s="29" t="s">
        <v>1683</v>
      </c>
      <c r="AK129" s="25">
        <v>2054007.0</v>
      </c>
      <c r="AL129" s="11"/>
      <c r="AM129" s="23"/>
      <c r="AN129" s="25"/>
      <c r="AO129" s="23"/>
      <c r="AP129" s="25"/>
      <c r="AQ129" s="11"/>
    </row>
    <row r="130" ht="15.75" customHeight="1">
      <c r="A130" s="11">
        <v>2055001.0</v>
      </c>
      <c r="B130" s="23">
        <v>129.0</v>
      </c>
      <c r="C130" s="25" t="s">
        <v>1688</v>
      </c>
      <c r="D130" s="16" t="s">
        <v>1691</v>
      </c>
      <c r="E130" s="28" t="s">
        <v>1694</v>
      </c>
      <c r="F130" s="29"/>
      <c r="G130" s="31" t="s">
        <v>1698</v>
      </c>
      <c r="H130" s="36">
        <f t="shared" si="1"/>
        <v>67</v>
      </c>
      <c r="I130" s="11"/>
      <c r="J130" s="28">
        <f t="shared" si="2"/>
        <v>0</v>
      </c>
      <c r="K130" s="41">
        <f t="shared" si="3"/>
        <v>238</v>
      </c>
      <c r="L130" s="25">
        <v>43.0</v>
      </c>
      <c r="M130" s="11">
        <v>44.0</v>
      </c>
      <c r="N130" s="11">
        <v>53.0</v>
      </c>
      <c r="O130" s="11">
        <v>50.0</v>
      </c>
      <c r="P130" s="11">
        <v>48.0</v>
      </c>
      <c r="Q130" s="43">
        <v>49.0</v>
      </c>
      <c r="R130" s="25"/>
      <c r="S130" s="11"/>
      <c r="T130" s="11"/>
      <c r="U130" s="23"/>
      <c r="V130" s="25"/>
      <c r="W130" s="11"/>
      <c r="X130" s="23"/>
      <c r="Y130" s="29"/>
      <c r="Z130" s="25">
        <v>39.0</v>
      </c>
      <c r="AA130" s="11">
        <v>35.0</v>
      </c>
      <c r="AB130" s="11">
        <v>36.0</v>
      </c>
      <c r="AC130" s="11">
        <v>61.0</v>
      </c>
      <c r="AD130" s="23">
        <v>37.0</v>
      </c>
      <c r="AE130" s="29" t="s">
        <v>166</v>
      </c>
      <c r="AF130" s="25">
        <v>1531.0</v>
      </c>
      <c r="AG130" s="11">
        <v>1543.0</v>
      </c>
      <c r="AH130" s="11">
        <v>1575.0</v>
      </c>
      <c r="AI130" s="23"/>
      <c r="AJ130" s="29" t="s">
        <v>1725</v>
      </c>
      <c r="AK130" s="25"/>
      <c r="AL130" s="11"/>
      <c r="AM130" s="23"/>
      <c r="AN130" s="25"/>
      <c r="AO130" s="23"/>
      <c r="AP130" s="25"/>
      <c r="AQ130" s="11"/>
    </row>
    <row r="131" ht="15.75" customHeight="1">
      <c r="A131" s="11">
        <v>2055002.0</v>
      </c>
      <c r="B131" s="23">
        <v>130.0</v>
      </c>
      <c r="C131" s="25" t="s">
        <v>1731</v>
      </c>
      <c r="D131" s="16" t="s">
        <v>1733</v>
      </c>
      <c r="E131" s="28" t="s">
        <v>1735</v>
      </c>
      <c r="F131" s="29"/>
      <c r="G131" s="31" t="s">
        <v>1737</v>
      </c>
      <c r="H131" s="36">
        <f t="shared" si="1"/>
        <v>62</v>
      </c>
      <c r="I131" s="11"/>
      <c r="J131" s="28">
        <f t="shared" si="2"/>
        <v>0</v>
      </c>
      <c r="K131" s="41">
        <f t="shared" si="3"/>
        <v>154</v>
      </c>
      <c r="L131" s="25">
        <v>29.0</v>
      </c>
      <c r="M131" s="11">
        <v>27.0</v>
      </c>
      <c r="N131" s="11">
        <v>33.0</v>
      </c>
      <c r="O131" s="11">
        <v>30.0</v>
      </c>
      <c r="P131" s="11">
        <v>35.0</v>
      </c>
      <c r="Q131" s="43">
        <v>38.0</v>
      </c>
      <c r="R131" s="25"/>
      <c r="S131" s="11"/>
      <c r="T131" s="11"/>
      <c r="U131" s="23"/>
      <c r="V131" s="25"/>
      <c r="W131" s="11"/>
      <c r="X131" s="23"/>
      <c r="Y131" s="29"/>
      <c r="Z131" s="25">
        <v>39.0</v>
      </c>
      <c r="AA131" s="11">
        <v>35.0</v>
      </c>
      <c r="AB131" s="11">
        <v>28.0</v>
      </c>
      <c r="AC131" s="11">
        <v>72.0</v>
      </c>
      <c r="AD131" s="23">
        <v>37.0</v>
      </c>
      <c r="AE131" s="29" t="s">
        <v>166</v>
      </c>
      <c r="AF131" s="25">
        <v>1560.0</v>
      </c>
      <c r="AG131" s="11">
        <v>1572.0</v>
      </c>
      <c r="AH131" s="11">
        <v>1617.0</v>
      </c>
      <c r="AI131" s="23"/>
      <c r="AJ131" s="29" t="s">
        <v>1756</v>
      </c>
      <c r="AK131" s="25"/>
      <c r="AL131" s="11">
        <v>2055001.0</v>
      </c>
      <c r="AM131" s="23"/>
      <c r="AN131" s="25"/>
      <c r="AO131" s="23"/>
      <c r="AP131" s="25"/>
      <c r="AQ131" s="11"/>
    </row>
    <row r="132" ht="15.75" customHeight="1">
      <c r="A132" s="11">
        <v>2056001.0</v>
      </c>
      <c r="B132" s="23">
        <v>131.0</v>
      </c>
      <c r="C132" s="25" t="s">
        <v>1766</v>
      </c>
      <c r="D132" s="16" t="s">
        <v>1769</v>
      </c>
      <c r="E132" s="28" t="s">
        <v>1771</v>
      </c>
      <c r="F132" s="29"/>
      <c r="G132" s="31" t="s">
        <v>1776</v>
      </c>
      <c r="H132" s="36">
        <f t="shared" si="1"/>
        <v>78</v>
      </c>
      <c r="I132" s="11"/>
      <c r="J132" s="28">
        <f t="shared" si="2"/>
        <v>0</v>
      </c>
      <c r="K132" s="41">
        <f t="shared" si="3"/>
        <v>244</v>
      </c>
      <c r="L132" s="25">
        <v>64.0</v>
      </c>
      <c r="M132" s="11">
        <v>52.0</v>
      </c>
      <c r="N132" s="11">
        <v>38.0</v>
      </c>
      <c r="O132" s="11">
        <v>37.0</v>
      </c>
      <c r="P132" s="11">
        <v>53.0</v>
      </c>
      <c r="Q132" s="43">
        <v>49.0</v>
      </c>
      <c r="R132" s="25"/>
      <c r="S132" s="11"/>
      <c r="T132" s="11"/>
      <c r="U132" s="23"/>
      <c r="V132" s="25"/>
      <c r="W132" s="11"/>
      <c r="X132" s="23"/>
      <c r="Y132" s="29"/>
      <c r="Z132" s="25">
        <v>36.0</v>
      </c>
      <c r="AA132" s="11">
        <v>30.0</v>
      </c>
      <c r="AB132" s="11">
        <v>37.0</v>
      </c>
      <c r="AC132" s="11">
        <v>57.0</v>
      </c>
      <c r="AD132" s="23">
        <v>40.0</v>
      </c>
      <c r="AE132" s="29" t="s">
        <v>166</v>
      </c>
      <c r="AF132" s="25">
        <v>1538.0</v>
      </c>
      <c r="AG132" s="11">
        <v>1550.0</v>
      </c>
      <c r="AH132" s="11">
        <v>1608.0</v>
      </c>
      <c r="AI132" s="23"/>
      <c r="AJ132" s="29"/>
      <c r="AK132" s="25"/>
      <c r="AL132" s="11"/>
      <c r="AM132" s="23"/>
      <c r="AN132" s="25"/>
      <c r="AO132" s="23"/>
      <c r="AP132" s="25"/>
      <c r="AQ132" s="11"/>
    </row>
    <row r="133" ht="15.75" customHeight="1">
      <c r="A133" s="11">
        <v>2058001.0</v>
      </c>
      <c r="B133" s="23">
        <v>132.0</v>
      </c>
      <c r="C133" s="25" t="s">
        <v>1805</v>
      </c>
      <c r="D133" s="16" t="s">
        <v>1807</v>
      </c>
      <c r="E133" s="28" t="s">
        <v>1809</v>
      </c>
      <c r="F133" s="29"/>
      <c r="G133" s="25"/>
      <c r="H133" s="36" t="str">
        <f t="shared" si="1"/>
        <v/>
      </c>
      <c r="I133" s="11"/>
      <c r="J133" s="28">
        <f t="shared" si="2"/>
        <v>0</v>
      </c>
      <c r="K133" s="41">
        <f t="shared" si="3"/>
        <v>270</v>
      </c>
      <c r="L133" s="25">
        <v>45.0</v>
      </c>
      <c r="M133" s="11">
        <v>49.0</v>
      </c>
      <c r="N133" s="11">
        <v>64.0</v>
      </c>
      <c r="O133" s="11">
        <v>60.0</v>
      </c>
      <c r="P133" s="11">
        <v>52.0</v>
      </c>
      <c r="Q133" s="43">
        <v>44.0</v>
      </c>
      <c r="R133" s="25"/>
      <c r="S133" s="11"/>
      <c r="T133" s="11"/>
      <c r="U133" s="23"/>
      <c r="V133" s="25"/>
      <c r="W133" s="11"/>
      <c r="X133" s="23"/>
      <c r="Y133" s="29"/>
      <c r="Z133" s="25">
        <v>25.0</v>
      </c>
      <c r="AA133" s="11">
        <v>16.0</v>
      </c>
      <c r="AB133" s="11">
        <v>43.0</v>
      </c>
      <c r="AC133" s="11">
        <v>44.0</v>
      </c>
      <c r="AD133" s="23">
        <v>63.0</v>
      </c>
      <c r="AE133" s="29" t="s">
        <v>270</v>
      </c>
      <c r="AF133" s="25">
        <v>1514.0</v>
      </c>
      <c r="AG133" s="11">
        <v>1526.0</v>
      </c>
      <c r="AH133" s="11">
        <v>1562.0</v>
      </c>
      <c r="AI133" s="23"/>
      <c r="AJ133" s="29"/>
      <c r="AK133" s="25"/>
      <c r="AL133" s="11"/>
      <c r="AM133" s="23"/>
      <c r="AN133" s="25"/>
      <c r="AO133" s="23"/>
      <c r="AP133" s="25"/>
      <c r="AQ133" s="11"/>
    </row>
    <row r="134" ht="15.75" customHeight="1">
      <c r="A134" s="11">
        <v>2058002.0</v>
      </c>
      <c r="B134" s="23">
        <v>133.0</v>
      </c>
      <c r="C134" s="25" t="s">
        <v>1830</v>
      </c>
      <c r="D134" s="16" t="s">
        <v>1831</v>
      </c>
      <c r="E134" s="28" t="s">
        <v>1833</v>
      </c>
      <c r="F134" s="29"/>
      <c r="G134" s="31" t="s">
        <v>1835</v>
      </c>
      <c r="H134" s="36">
        <f t="shared" si="1"/>
        <v>80</v>
      </c>
      <c r="I134" s="11"/>
      <c r="J134" s="28">
        <f t="shared" si="2"/>
        <v>0</v>
      </c>
      <c r="K134" s="41">
        <f t="shared" si="3"/>
        <v>242</v>
      </c>
      <c r="L134" s="25">
        <v>36.0</v>
      </c>
      <c r="M134" s="11">
        <v>60.0</v>
      </c>
      <c r="N134" s="11">
        <v>54.0</v>
      </c>
      <c r="O134" s="11">
        <v>48.0</v>
      </c>
      <c r="P134" s="11">
        <v>44.0</v>
      </c>
      <c r="Q134" s="43">
        <v>45.0</v>
      </c>
      <c r="R134" s="25" t="s">
        <v>185</v>
      </c>
      <c r="S134" s="11"/>
      <c r="T134" s="11"/>
      <c r="U134" s="23"/>
      <c r="V134" s="25"/>
      <c r="W134" s="11"/>
      <c r="X134" s="23"/>
      <c r="Y134" s="29"/>
      <c r="Z134" s="25">
        <v>25.0</v>
      </c>
      <c r="AA134" s="11">
        <v>16.0</v>
      </c>
      <c r="AB134" s="11">
        <v>35.0</v>
      </c>
      <c r="AC134" s="11">
        <v>55.0</v>
      </c>
      <c r="AD134" s="23">
        <v>63.0</v>
      </c>
      <c r="AE134" s="29" t="s">
        <v>141</v>
      </c>
      <c r="AF134" s="25">
        <v>1551.0</v>
      </c>
      <c r="AG134" s="11">
        <v>1563.0</v>
      </c>
      <c r="AH134" s="11">
        <v>1614.0</v>
      </c>
      <c r="AI134" s="23" t="s">
        <v>217</v>
      </c>
      <c r="AJ134" s="29" t="s">
        <v>1861</v>
      </c>
      <c r="AK134" s="25">
        <v>2058001.0</v>
      </c>
      <c r="AL134" s="11"/>
      <c r="AM134" s="23"/>
      <c r="AN134" s="25"/>
      <c r="AO134" s="23"/>
      <c r="AP134" s="25"/>
      <c r="AQ134" s="11"/>
    </row>
    <row r="135" ht="15.75" customHeight="1">
      <c r="A135" s="11">
        <v>2058003.0</v>
      </c>
      <c r="B135" s="23">
        <v>134.0</v>
      </c>
      <c r="C135" s="25" t="s">
        <v>1868</v>
      </c>
      <c r="D135" s="16" t="s">
        <v>1871</v>
      </c>
      <c r="E135" s="28" t="s">
        <v>1874</v>
      </c>
      <c r="F135" s="29"/>
      <c r="G135" s="25"/>
      <c r="H135" s="36" t="str">
        <f t="shared" si="1"/>
        <v/>
      </c>
      <c r="I135" s="11"/>
      <c r="J135" s="28">
        <f t="shared" si="2"/>
        <v>0</v>
      </c>
      <c r="K135" s="41">
        <f t="shared" si="3"/>
        <v>224</v>
      </c>
      <c r="L135" s="25">
        <v>43.0</v>
      </c>
      <c r="M135" s="11">
        <v>61.0</v>
      </c>
      <c r="N135" s="11">
        <v>39.0</v>
      </c>
      <c r="O135" s="11">
        <v>39.0</v>
      </c>
      <c r="P135" s="11">
        <v>42.0</v>
      </c>
      <c r="Q135" s="43">
        <v>54.0</v>
      </c>
      <c r="R135" s="25"/>
      <c r="S135" s="11"/>
      <c r="T135" s="11"/>
      <c r="U135" s="23"/>
      <c r="V135" s="25"/>
      <c r="W135" s="11"/>
      <c r="X135" s="23"/>
      <c r="Y135" s="29"/>
      <c r="Z135" s="25">
        <v>50.0</v>
      </c>
      <c r="AA135" s="11">
        <v>50.0</v>
      </c>
      <c r="AB135" s="11">
        <v>39.0</v>
      </c>
      <c r="AC135" s="11">
        <v>62.0</v>
      </c>
      <c r="AD135" s="23">
        <v>63.0</v>
      </c>
      <c r="AE135" s="29" t="s">
        <v>141</v>
      </c>
      <c r="AF135" s="25">
        <v>1562.0</v>
      </c>
      <c r="AG135" s="11">
        <v>1574.0</v>
      </c>
      <c r="AH135" s="11">
        <v>1615.0</v>
      </c>
      <c r="AI135" s="23" t="s">
        <v>217</v>
      </c>
      <c r="AJ135" s="29" t="s">
        <v>1907</v>
      </c>
      <c r="AK135" s="25">
        <v>2058002.0</v>
      </c>
      <c r="AL135" s="11"/>
      <c r="AM135" s="23"/>
      <c r="AN135" s="25"/>
      <c r="AO135" s="23"/>
      <c r="AP135" s="25"/>
      <c r="AQ135" s="11"/>
    </row>
    <row r="136" ht="15.75" customHeight="1">
      <c r="A136" s="11">
        <v>2058004.0</v>
      </c>
      <c r="B136" s="23">
        <v>135.0</v>
      </c>
      <c r="C136" s="25" t="s">
        <v>1916</v>
      </c>
      <c r="D136" s="16" t="s">
        <v>1919</v>
      </c>
      <c r="E136" s="28" t="s">
        <v>1922</v>
      </c>
      <c r="F136" s="29"/>
      <c r="G136" s="31" t="s">
        <v>1925</v>
      </c>
      <c r="H136" s="36">
        <f t="shared" si="1"/>
        <v>36</v>
      </c>
      <c r="I136" s="11"/>
      <c r="J136" s="28">
        <f t="shared" si="2"/>
        <v>0</v>
      </c>
      <c r="K136" s="41">
        <f t="shared" si="3"/>
        <v>210</v>
      </c>
      <c r="L136" s="25">
        <v>51.0</v>
      </c>
      <c r="M136" s="11">
        <v>58.0</v>
      </c>
      <c r="N136" s="11">
        <v>27.0</v>
      </c>
      <c r="O136" s="11">
        <v>30.0</v>
      </c>
      <c r="P136" s="11">
        <v>44.0</v>
      </c>
      <c r="Q136" s="43">
        <v>64.0</v>
      </c>
      <c r="R136" s="25"/>
      <c r="S136" s="11"/>
      <c r="T136" s="11"/>
      <c r="U136" s="23"/>
      <c r="V136" s="25"/>
      <c r="W136" s="11"/>
      <c r="X136" s="23"/>
      <c r="Y136" s="29"/>
      <c r="Z136" s="25">
        <v>70.0</v>
      </c>
      <c r="AA136" s="11">
        <v>79.0</v>
      </c>
      <c r="AB136" s="11">
        <v>58.0</v>
      </c>
      <c r="AC136" s="11">
        <v>45.0</v>
      </c>
      <c r="AD136" s="23">
        <v>63.0</v>
      </c>
      <c r="AE136" s="29" t="s">
        <v>270</v>
      </c>
      <c r="AF136" s="25">
        <v>1602.0</v>
      </c>
      <c r="AG136" s="11">
        <v>1614.0</v>
      </c>
      <c r="AH136" s="11">
        <v>1638.0</v>
      </c>
      <c r="AI136" s="23" t="s">
        <v>217</v>
      </c>
      <c r="AJ136" s="29" t="s">
        <v>1949</v>
      </c>
      <c r="AK136" s="25">
        <v>2058003.0</v>
      </c>
      <c r="AL136" s="11"/>
      <c r="AM136" s="23"/>
      <c r="AN136" s="25"/>
      <c r="AO136" s="23"/>
      <c r="AP136" s="25"/>
      <c r="AQ136" s="11"/>
    </row>
    <row r="137" ht="15.75" customHeight="1">
      <c r="A137" s="11">
        <v>2059001.0</v>
      </c>
      <c r="B137" s="23">
        <v>136.0</v>
      </c>
      <c r="C137" s="25" t="s">
        <v>1954</v>
      </c>
      <c r="D137" s="16" t="s">
        <v>1956</v>
      </c>
      <c r="E137" s="28" t="s">
        <v>1959</v>
      </c>
      <c r="F137" s="29" t="s">
        <v>1962</v>
      </c>
      <c r="G137" s="31" t="s">
        <v>1964</v>
      </c>
      <c r="H137" s="36">
        <f t="shared" si="1"/>
        <v>79</v>
      </c>
      <c r="I137" s="11"/>
      <c r="J137" s="28">
        <f t="shared" si="2"/>
        <v>0</v>
      </c>
      <c r="K137" s="41">
        <f t="shared" si="3"/>
        <v>307</v>
      </c>
      <c r="L137" s="25">
        <v>72.0</v>
      </c>
      <c r="M137" s="11">
        <v>72.0</v>
      </c>
      <c r="N137" s="11">
        <v>48.0</v>
      </c>
      <c r="O137" s="11">
        <v>54.0</v>
      </c>
      <c r="P137" s="11">
        <v>61.0</v>
      </c>
      <c r="Q137" s="43">
        <v>60.0</v>
      </c>
      <c r="R137" s="25" t="s">
        <v>185</v>
      </c>
      <c r="S137" s="11" t="s">
        <v>185</v>
      </c>
      <c r="T137" s="11"/>
      <c r="U137" s="23"/>
      <c r="V137" s="25"/>
      <c r="W137" s="11"/>
      <c r="X137" s="23"/>
      <c r="Y137" s="29"/>
      <c r="Z137" s="25">
        <v>25.0</v>
      </c>
      <c r="AA137" s="11">
        <v>16.0</v>
      </c>
      <c r="AB137" s="11">
        <v>64.0</v>
      </c>
      <c r="AC137" s="11">
        <v>28.0</v>
      </c>
      <c r="AD137" s="23">
        <v>71.0</v>
      </c>
      <c r="AE137" s="29" t="s">
        <v>141</v>
      </c>
      <c r="AF137" s="25">
        <v>1513.0</v>
      </c>
      <c r="AG137" s="11">
        <v>1525.0</v>
      </c>
      <c r="AH137" s="11">
        <v>1584.0</v>
      </c>
      <c r="AI137" s="23"/>
      <c r="AJ137" s="29" t="s">
        <v>1987</v>
      </c>
      <c r="AK137" s="25"/>
      <c r="AL137" s="11"/>
      <c r="AM137" s="23"/>
      <c r="AN137" s="25"/>
      <c r="AO137" s="23"/>
      <c r="AP137" s="25"/>
      <c r="AQ137" s="11"/>
    </row>
    <row r="138" ht="15.75" customHeight="1">
      <c r="A138" s="11">
        <v>2059002.0</v>
      </c>
      <c r="B138" s="23">
        <v>137.0</v>
      </c>
      <c r="C138" s="25" t="s">
        <v>1996</v>
      </c>
      <c r="D138" s="16" t="s">
        <v>1998</v>
      </c>
      <c r="E138" s="28" t="s">
        <v>2002</v>
      </c>
      <c r="F138" s="29"/>
      <c r="G138" s="31" t="s">
        <v>2004</v>
      </c>
      <c r="H138" s="36">
        <f t="shared" si="1"/>
        <v>70</v>
      </c>
      <c r="I138" s="11"/>
      <c r="J138" s="28">
        <f t="shared" si="2"/>
        <v>0</v>
      </c>
      <c r="K138" s="41">
        <f t="shared" si="3"/>
        <v>227</v>
      </c>
      <c r="L138" s="25">
        <v>48.0</v>
      </c>
      <c r="M138" s="11">
        <v>54.0</v>
      </c>
      <c r="N138" s="11">
        <v>43.0</v>
      </c>
      <c r="O138" s="11">
        <v>40.0</v>
      </c>
      <c r="P138" s="11">
        <v>42.0</v>
      </c>
      <c r="Q138" s="43">
        <v>46.0</v>
      </c>
      <c r="R138" s="25"/>
      <c r="S138" s="11"/>
      <c r="T138" s="11" t="s">
        <v>185</v>
      </c>
      <c r="U138" s="23"/>
      <c r="V138" s="25"/>
      <c r="W138" s="11"/>
      <c r="X138" s="23"/>
      <c r="Y138" s="29"/>
      <c r="Z138" s="25">
        <v>29.0</v>
      </c>
      <c r="AA138" s="11">
        <v>21.0</v>
      </c>
      <c r="AB138" s="11">
        <v>40.0</v>
      </c>
      <c r="AC138" s="11">
        <v>50.0</v>
      </c>
      <c r="AD138" s="23">
        <v>72.0</v>
      </c>
      <c r="AE138" s="29" t="s">
        <v>166</v>
      </c>
      <c r="AF138" s="25">
        <v>1560.0</v>
      </c>
      <c r="AG138" s="11">
        <v>1572.0</v>
      </c>
      <c r="AH138" s="11">
        <v>1598.0</v>
      </c>
      <c r="AI138" s="23"/>
      <c r="AJ138" s="29" t="s">
        <v>2027</v>
      </c>
      <c r="AK138" s="25"/>
      <c r="AL138" s="11">
        <v>2059001.0</v>
      </c>
      <c r="AM138" s="23"/>
      <c r="AN138" s="25"/>
      <c r="AO138" s="23"/>
      <c r="AP138" s="25"/>
      <c r="AQ138" s="11"/>
    </row>
    <row r="139" ht="15.75" customHeight="1">
      <c r="A139" s="11">
        <v>2059003.0</v>
      </c>
      <c r="B139" s="23">
        <v>138.0</v>
      </c>
      <c r="C139" s="25" t="s">
        <v>2034</v>
      </c>
      <c r="D139" s="16" t="s">
        <v>2036</v>
      </c>
      <c r="E139" s="28" t="s">
        <v>2039</v>
      </c>
      <c r="F139" s="29"/>
      <c r="G139" s="31" t="s">
        <v>2041</v>
      </c>
      <c r="H139" s="36">
        <f t="shared" si="1"/>
        <v>71</v>
      </c>
      <c r="I139" s="11"/>
      <c r="J139" s="28">
        <f t="shared" si="2"/>
        <v>0</v>
      </c>
      <c r="K139" s="41">
        <f t="shared" si="3"/>
        <v>217</v>
      </c>
      <c r="L139" s="25">
        <v>37.0</v>
      </c>
      <c r="M139" s="11">
        <v>46.0</v>
      </c>
      <c r="N139" s="11">
        <v>49.0</v>
      </c>
      <c r="O139" s="11">
        <v>43.0</v>
      </c>
      <c r="P139" s="11">
        <v>42.0</v>
      </c>
      <c r="Q139" s="43">
        <v>46.0</v>
      </c>
      <c r="R139" s="25"/>
      <c r="S139" s="11"/>
      <c r="T139" s="11"/>
      <c r="U139" s="23"/>
      <c r="V139" s="25"/>
      <c r="W139" s="11"/>
      <c r="X139" s="23"/>
      <c r="Y139" s="29"/>
      <c r="Z139" s="25">
        <v>29.0</v>
      </c>
      <c r="AA139" s="11">
        <v>21.0</v>
      </c>
      <c r="AB139" s="11">
        <v>41.0</v>
      </c>
      <c r="AC139" s="11">
        <v>48.0</v>
      </c>
      <c r="AD139" s="23">
        <v>72.0</v>
      </c>
      <c r="AE139" s="29" t="s">
        <v>270</v>
      </c>
      <c r="AF139" s="25">
        <v>1584.0</v>
      </c>
      <c r="AG139" s="11">
        <v>1596.0</v>
      </c>
      <c r="AH139" s="11">
        <v>1660.0</v>
      </c>
      <c r="AI139" s="23"/>
      <c r="AJ139" s="29" t="s">
        <v>2067</v>
      </c>
      <c r="AK139" s="25">
        <v>2059002.0</v>
      </c>
      <c r="AL139" s="11"/>
      <c r="AM139" s="23"/>
      <c r="AN139" s="25"/>
      <c r="AO139" s="23"/>
      <c r="AP139" s="25"/>
      <c r="AQ139" s="11"/>
    </row>
    <row r="140" ht="15.75" customHeight="1">
      <c r="A140" s="11">
        <v>2062001.0</v>
      </c>
      <c r="B140" s="23">
        <v>139.0</v>
      </c>
      <c r="C140" s="25" t="s">
        <v>2075</v>
      </c>
      <c r="D140" s="16" t="s">
        <v>2077</v>
      </c>
      <c r="E140" s="28" t="s">
        <v>2081</v>
      </c>
      <c r="F140" s="29"/>
      <c r="G140" s="31" t="s">
        <v>2083</v>
      </c>
      <c r="H140" s="36">
        <f t="shared" si="1"/>
        <v>31</v>
      </c>
      <c r="I140" s="11"/>
      <c r="J140" s="28">
        <f t="shared" si="2"/>
        <v>0</v>
      </c>
      <c r="K140" s="41">
        <f t="shared" si="3"/>
        <v>204</v>
      </c>
      <c r="L140" s="25">
        <v>43.0</v>
      </c>
      <c r="M140" s="11">
        <v>51.0</v>
      </c>
      <c r="N140" s="11">
        <v>33.0</v>
      </c>
      <c r="O140" s="11">
        <v>35.0</v>
      </c>
      <c r="P140" s="11">
        <v>42.0</v>
      </c>
      <c r="Q140" s="43">
        <v>41.0</v>
      </c>
      <c r="R140" s="25"/>
      <c r="S140" s="11"/>
      <c r="T140" s="11"/>
      <c r="U140" s="23"/>
      <c r="V140" s="25"/>
      <c r="W140" s="11"/>
      <c r="X140" s="23"/>
      <c r="Y140" s="29"/>
      <c r="Z140" s="25">
        <v>30.0</v>
      </c>
      <c r="AA140" s="11">
        <v>22.0</v>
      </c>
      <c r="AB140" s="11">
        <v>39.0</v>
      </c>
      <c r="AC140" s="11">
        <v>52.0</v>
      </c>
      <c r="AD140" s="23">
        <v>38.0</v>
      </c>
      <c r="AE140" s="29" t="s">
        <v>166</v>
      </c>
      <c r="AF140" s="25">
        <v>1530.0</v>
      </c>
      <c r="AG140" s="11">
        <v>1542.0</v>
      </c>
      <c r="AH140" s="11">
        <v>1574.0</v>
      </c>
      <c r="AI140" s="23"/>
      <c r="AJ140" s="29"/>
      <c r="AK140" s="25"/>
      <c r="AL140" s="11"/>
      <c r="AM140" s="23"/>
      <c r="AN140" s="25"/>
      <c r="AO140" s="23"/>
      <c r="AP140" s="25"/>
      <c r="AQ140" s="11"/>
    </row>
    <row r="141" ht="15.75" customHeight="1">
      <c r="A141" s="11">
        <v>2062002.0</v>
      </c>
      <c r="B141" s="23">
        <v>140.0</v>
      </c>
      <c r="C141" s="25" t="s">
        <v>2116</v>
      </c>
      <c r="D141" s="16" t="s">
        <v>2117</v>
      </c>
      <c r="E141" s="28" t="s">
        <v>2119</v>
      </c>
      <c r="F141" s="29"/>
      <c r="G141" s="31" t="s">
        <v>2122</v>
      </c>
      <c r="H141" s="36">
        <f t="shared" si="1"/>
        <v>68</v>
      </c>
      <c r="I141" s="11"/>
      <c r="J141" s="28">
        <f t="shared" si="2"/>
        <v>0</v>
      </c>
      <c r="K141" s="41">
        <f t="shared" si="3"/>
        <v>277</v>
      </c>
      <c r="L141" s="25">
        <v>55.0</v>
      </c>
      <c r="M141" s="11">
        <v>62.0</v>
      </c>
      <c r="N141" s="11">
        <v>40.0</v>
      </c>
      <c r="O141" s="11">
        <v>53.0</v>
      </c>
      <c r="P141" s="11">
        <v>67.0</v>
      </c>
      <c r="Q141" s="43">
        <v>53.0</v>
      </c>
      <c r="R141" s="25" t="s">
        <v>185</v>
      </c>
      <c r="S141" s="11"/>
      <c r="T141" s="11" t="s">
        <v>185</v>
      </c>
      <c r="U141" s="23"/>
      <c r="V141" s="25"/>
      <c r="W141" s="11"/>
      <c r="X141" s="23"/>
      <c r="Y141" s="29"/>
      <c r="Z141" s="25">
        <v>36.0</v>
      </c>
      <c r="AA141" s="11">
        <v>30.0</v>
      </c>
      <c r="AB141" s="11">
        <v>42.0</v>
      </c>
      <c r="AC141" s="11">
        <v>50.0</v>
      </c>
      <c r="AD141" s="23">
        <v>38.0</v>
      </c>
      <c r="AE141" s="29" t="s">
        <v>141</v>
      </c>
      <c r="AF141" s="25">
        <v>1553.0</v>
      </c>
      <c r="AG141" s="11">
        <v>1565.0</v>
      </c>
      <c r="AH141" s="11">
        <v>1602.0</v>
      </c>
      <c r="AI141" s="23"/>
      <c r="AJ141" s="29" t="s">
        <v>2149</v>
      </c>
      <c r="AK141" s="25">
        <v>2062001.0</v>
      </c>
      <c r="AL141" s="11"/>
      <c r="AM141" s="23"/>
      <c r="AN141" s="25"/>
      <c r="AO141" s="23"/>
      <c r="AP141" s="25"/>
      <c r="AQ141" s="11"/>
    </row>
    <row r="142" ht="15.75" customHeight="1">
      <c r="A142" s="11">
        <v>2063001.0</v>
      </c>
      <c r="B142" s="23">
        <v>141.0</v>
      </c>
      <c r="C142" s="25" t="s">
        <v>2152</v>
      </c>
      <c r="D142" s="16" t="s">
        <v>2153</v>
      </c>
      <c r="E142" s="28" t="s">
        <v>2155</v>
      </c>
      <c r="F142" s="29"/>
      <c r="G142" s="25"/>
      <c r="H142" s="36" t="str">
        <f t="shared" si="1"/>
        <v/>
      </c>
      <c r="I142" s="11"/>
      <c r="J142" s="28">
        <f t="shared" si="2"/>
        <v>0</v>
      </c>
      <c r="K142" s="41">
        <f t="shared" si="3"/>
        <v>212</v>
      </c>
      <c r="L142" s="25">
        <v>50.0</v>
      </c>
      <c r="M142" s="11">
        <v>51.0</v>
      </c>
      <c r="N142" s="11">
        <v>39.0</v>
      </c>
      <c r="O142" s="11">
        <v>36.0</v>
      </c>
      <c r="P142" s="11">
        <v>36.0</v>
      </c>
      <c r="Q142" s="43">
        <v>43.0</v>
      </c>
      <c r="R142" s="25"/>
      <c r="S142" s="11"/>
      <c r="T142" s="11"/>
      <c r="U142" s="23"/>
      <c r="V142" s="25"/>
      <c r="W142" s="11"/>
      <c r="X142" s="23"/>
      <c r="Y142" s="29"/>
      <c r="Z142" s="25">
        <v>32.0</v>
      </c>
      <c r="AA142" s="11">
        <v>25.0</v>
      </c>
      <c r="AB142" s="11">
        <v>75.0</v>
      </c>
      <c r="AC142" s="11">
        <v>45.0</v>
      </c>
      <c r="AD142" s="23">
        <v>74.0</v>
      </c>
      <c r="AE142" s="29" t="s">
        <v>141</v>
      </c>
      <c r="AF142" s="25">
        <v>1513.0</v>
      </c>
      <c r="AG142" s="11">
        <v>1525.0</v>
      </c>
      <c r="AH142" s="11">
        <v>1550.0</v>
      </c>
      <c r="AI142" s="23" t="s">
        <v>217</v>
      </c>
      <c r="AJ142" s="29"/>
      <c r="AK142" s="25"/>
      <c r="AL142" s="11"/>
      <c r="AM142" s="23"/>
      <c r="AN142" s="25"/>
      <c r="AO142" s="23"/>
      <c r="AP142" s="25"/>
      <c r="AQ142" s="11"/>
    </row>
    <row r="143" ht="15.75" customHeight="1">
      <c r="A143" s="11">
        <v>2063002.0</v>
      </c>
      <c r="B143" s="23">
        <v>142.0</v>
      </c>
      <c r="C143" s="25" t="s">
        <v>2167</v>
      </c>
      <c r="D143" s="16" t="s">
        <v>2168</v>
      </c>
      <c r="E143" s="28" t="s">
        <v>2170</v>
      </c>
      <c r="F143" s="29"/>
      <c r="G143" s="31" t="s">
        <v>2172</v>
      </c>
      <c r="H143" s="36">
        <f t="shared" si="1"/>
        <v>77</v>
      </c>
      <c r="I143" s="11"/>
      <c r="J143" s="28">
        <f t="shared" si="2"/>
        <v>0</v>
      </c>
      <c r="K143" s="41">
        <f t="shared" si="3"/>
        <v>257</v>
      </c>
      <c r="L143" s="25">
        <v>53.0</v>
      </c>
      <c r="M143" s="11">
        <v>44.0</v>
      </c>
      <c r="N143" s="11">
        <v>44.0</v>
      </c>
      <c r="O143" s="11">
        <v>61.0</v>
      </c>
      <c r="P143" s="11">
        <v>55.0</v>
      </c>
      <c r="Q143" s="43">
        <v>51.0</v>
      </c>
      <c r="R143" s="25" t="s">
        <v>185</v>
      </c>
      <c r="S143" s="11"/>
      <c r="T143" s="11"/>
      <c r="U143" s="23"/>
      <c r="V143" s="25"/>
      <c r="W143" s="11"/>
      <c r="X143" s="23"/>
      <c r="Y143" s="29"/>
      <c r="Z143" s="25">
        <v>36.0</v>
      </c>
      <c r="AA143" s="11">
        <v>30.0</v>
      </c>
      <c r="AB143" s="11">
        <v>60.0</v>
      </c>
      <c r="AC143" s="11">
        <v>54.0</v>
      </c>
      <c r="AD143" s="23">
        <v>74.0</v>
      </c>
      <c r="AE143" s="29" t="s">
        <v>141</v>
      </c>
      <c r="AF143" s="25">
        <v>1545.0</v>
      </c>
      <c r="AG143" s="11">
        <v>1557.0</v>
      </c>
      <c r="AH143" s="11">
        <v>1581.0</v>
      </c>
      <c r="AI143" s="23" t="s">
        <v>217</v>
      </c>
      <c r="AJ143" s="29" t="s">
        <v>2184</v>
      </c>
      <c r="AK143" s="25">
        <v>2063001.0</v>
      </c>
      <c r="AL143" s="11"/>
      <c r="AM143" s="23"/>
      <c r="AN143" s="25"/>
      <c r="AO143" s="23"/>
      <c r="AP143" s="25"/>
      <c r="AQ143" s="11"/>
    </row>
    <row r="144" ht="15.75" customHeight="1">
      <c r="A144" s="11">
        <v>2063003.0</v>
      </c>
      <c r="B144" s="23">
        <v>143.0</v>
      </c>
      <c r="C144" s="25" t="s">
        <v>2185</v>
      </c>
      <c r="D144" s="16" t="s">
        <v>2186</v>
      </c>
      <c r="E144" s="28" t="s">
        <v>2187</v>
      </c>
      <c r="F144" s="29"/>
      <c r="G144" s="31" t="s">
        <v>2188</v>
      </c>
      <c r="H144" s="36">
        <f t="shared" si="1"/>
        <v>66</v>
      </c>
      <c r="I144" s="11"/>
      <c r="J144" s="28">
        <f t="shared" si="2"/>
        <v>0</v>
      </c>
      <c r="K144" s="41">
        <f t="shared" si="3"/>
        <v>239</v>
      </c>
      <c r="L144" s="25">
        <v>43.0</v>
      </c>
      <c r="M144" s="11">
        <v>52.0</v>
      </c>
      <c r="N144" s="11">
        <v>47.0</v>
      </c>
      <c r="O144" s="11">
        <v>50.0</v>
      </c>
      <c r="P144" s="11">
        <v>47.0</v>
      </c>
      <c r="Q144" s="43">
        <v>59.0</v>
      </c>
      <c r="R144" s="25"/>
      <c r="S144" s="11"/>
      <c r="T144" s="11"/>
      <c r="U144" s="23"/>
      <c r="V144" s="25"/>
      <c r="W144" s="11"/>
      <c r="X144" s="23"/>
      <c r="Y144" s="29"/>
      <c r="Z144" s="25">
        <v>40.0</v>
      </c>
      <c r="AA144" s="11">
        <v>36.0</v>
      </c>
      <c r="AB144" s="11">
        <v>33.0</v>
      </c>
      <c r="AC144" s="11">
        <v>58.0</v>
      </c>
      <c r="AD144" s="23">
        <v>74.0</v>
      </c>
      <c r="AE144" s="29" t="s">
        <v>166</v>
      </c>
      <c r="AF144" s="25">
        <v>1565.0</v>
      </c>
      <c r="AG144" s="11">
        <v>1577.0</v>
      </c>
      <c r="AH144" s="11">
        <v>1581.0</v>
      </c>
      <c r="AI144" s="23" t="s">
        <v>217</v>
      </c>
      <c r="AJ144" s="29" t="s">
        <v>2189</v>
      </c>
      <c r="AK144" s="25">
        <v>2063002.0</v>
      </c>
      <c r="AL144" s="11"/>
      <c r="AM144" s="23"/>
      <c r="AN144" s="25"/>
      <c r="AO144" s="23"/>
      <c r="AP144" s="25"/>
      <c r="AQ144" s="11"/>
    </row>
    <row r="145" ht="15.75" customHeight="1">
      <c r="A145" s="11">
        <v>2064001.0</v>
      </c>
      <c r="B145" s="23">
        <v>144.0</v>
      </c>
      <c r="C145" s="25" t="s">
        <v>2190</v>
      </c>
      <c r="D145" s="16" t="s">
        <v>2191</v>
      </c>
      <c r="E145" s="28" t="s">
        <v>2192</v>
      </c>
      <c r="F145" s="29"/>
      <c r="G145" s="31" t="s">
        <v>2193</v>
      </c>
      <c r="H145" s="36">
        <f t="shared" si="1"/>
        <v>70</v>
      </c>
      <c r="I145" s="6" t="s">
        <v>2194</v>
      </c>
      <c r="J145" s="28">
        <f t="shared" si="2"/>
        <v>72</v>
      </c>
      <c r="K145" s="41">
        <f t="shared" si="3"/>
        <v>0</v>
      </c>
      <c r="L145" s="25">
        <v>0.0</v>
      </c>
      <c r="M145" s="11">
        <v>0.0</v>
      </c>
      <c r="N145" s="11">
        <v>0.0</v>
      </c>
      <c r="O145" s="11">
        <v>0.0</v>
      </c>
      <c r="P145" s="11">
        <v>0.0</v>
      </c>
      <c r="Q145" s="23">
        <v>0.0</v>
      </c>
      <c r="R145" s="25"/>
      <c r="S145" s="11"/>
      <c r="T145" s="11"/>
      <c r="U145" s="23"/>
      <c r="V145" s="25"/>
      <c r="W145" s="11"/>
      <c r="X145" s="23"/>
      <c r="Y145" s="29"/>
      <c r="Z145" s="25">
        <v>0.0</v>
      </c>
      <c r="AA145" s="11">
        <v>0.0</v>
      </c>
      <c r="AB145" s="11">
        <v>0.0</v>
      </c>
      <c r="AC145" s="11">
        <v>0.0</v>
      </c>
      <c r="AD145" s="23">
        <v>57.0</v>
      </c>
      <c r="AE145" s="29" t="s">
        <v>239</v>
      </c>
      <c r="AF145" s="25">
        <v>1435.0</v>
      </c>
      <c r="AG145" s="11">
        <v>9999.0</v>
      </c>
      <c r="AH145" s="11">
        <v>1522.0</v>
      </c>
      <c r="AI145" s="23"/>
      <c r="AJ145" s="29"/>
      <c r="AK145" s="25"/>
      <c r="AL145" s="11"/>
      <c r="AM145" s="23"/>
      <c r="AN145" s="25"/>
      <c r="AO145" s="23"/>
      <c r="AP145" s="25"/>
      <c r="AQ145" s="11"/>
    </row>
    <row r="146" ht="15.75" customHeight="1">
      <c r="A146" s="11">
        <v>2064002.0</v>
      </c>
      <c r="B146" s="23">
        <v>145.0</v>
      </c>
      <c r="C146" s="25" t="s">
        <v>2197</v>
      </c>
      <c r="D146" s="16" t="s">
        <v>2198</v>
      </c>
      <c r="E146" s="28" t="s">
        <v>2199</v>
      </c>
      <c r="F146" s="29"/>
      <c r="G146" s="31" t="s">
        <v>2200</v>
      </c>
      <c r="H146" s="36">
        <f t="shared" si="1"/>
        <v>79</v>
      </c>
      <c r="I146" s="11" t="s">
        <v>2201</v>
      </c>
      <c r="J146" s="28">
        <f t="shared" si="2"/>
        <v>73</v>
      </c>
      <c r="K146" s="41">
        <f t="shared" si="3"/>
        <v>242</v>
      </c>
      <c r="L146" s="25">
        <v>54.0</v>
      </c>
      <c r="M146" s="11">
        <v>58.0</v>
      </c>
      <c r="N146" s="11">
        <v>45.0</v>
      </c>
      <c r="O146" s="11">
        <v>44.0</v>
      </c>
      <c r="P146" s="11">
        <v>41.0</v>
      </c>
      <c r="Q146" s="43">
        <v>45.0</v>
      </c>
      <c r="R146" s="25"/>
      <c r="S146" s="11"/>
      <c r="T146" s="11"/>
      <c r="U146" s="23"/>
      <c r="V146" s="25"/>
      <c r="W146" s="11"/>
      <c r="X146" s="23"/>
      <c r="Y146" s="29"/>
      <c r="Z146" s="25">
        <v>28.0</v>
      </c>
      <c r="AA146" s="11">
        <v>19.0</v>
      </c>
      <c r="AB146" s="11">
        <v>41.0</v>
      </c>
      <c r="AC146" s="11">
        <v>63.0</v>
      </c>
      <c r="AD146" s="23">
        <v>29.0</v>
      </c>
      <c r="AE146" s="29" t="s">
        <v>141</v>
      </c>
      <c r="AF146" s="25">
        <v>1464.0</v>
      </c>
      <c r="AG146" s="11">
        <v>1476.0</v>
      </c>
      <c r="AH146" s="11">
        <v>1540.0</v>
      </c>
      <c r="AI146" s="23"/>
      <c r="AJ146" s="29" t="s">
        <v>2202</v>
      </c>
      <c r="AK146" s="25">
        <v>2064001.0</v>
      </c>
      <c r="AL146" s="11"/>
      <c r="AM146" s="23"/>
      <c r="AN146" s="25"/>
      <c r="AO146" s="23"/>
      <c r="AP146" s="25"/>
      <c r="AQ146" s="11"/>
    </row>
    <row r="147" ht="15.75" customHeight="1">
      <c r="A147" s="11">
        <v>2064003.0</v>
      </c>
      <c r="B147" s="23">
        <v>146.0</v>
      </c>
      <c r="C147" s="25" t="s">
        <v>2203</v>
      </c>
      <c r="D147" s="16" t="s">
        <v>2204</v>
      </c>
      <c r="E147" s="28" t="s">
        <v>2205</v>
      </c>
      <c r="F147" s="29"/>
      <c r="G147" s="31" t="s">
        <v>2206</v>
      </c>
      <c r="H147" s="36">
        <f t="shared" si="1"/>
        <v>79</v>
      </c>
      <c r="I147" s="11" t="s">
        <v>2206</v>
      </c>
      <c r="J147" s="28">
        <f t="shared" si="2"/>
        <v>79</v>
      </c>
      <c r="K147" s="41">
        <f t="shared" si="3"/>
        <v>273</v>
      </c>
      <c r="L147" s="25">
        <v>58.0</v>
      </c>
      <c r="M147" s="11">
        <v>62.0</v>
      </c>
      <c r="N147" s="11">
        <v>47.0</v>
      </c>
      <c r="O147" s="11">
        <v>63.0</v>
      </c>
      <c r="P147" s="11">
        <v>43.0</v>
      </c>
      <c r="Q147" s="43">
        <v>49.0</v>
      </c>
      <c r="R147" s="25"/>
      <c r="S147" s="11"/>
      <c r="T147" s="11"/>
      <c r="U147" s="23"/>
      <c r="V147" s="25"/>
      <c r="W147" s="11"/>
      <c r="X147" s="23"/>
      <c r="Y147" s="29"/>
      <c r="Z147" s="25">
        <v>28.0</v>
      </c>
      <c r="AA147" s="11">
        <v>19.0</v>
      </c>
      <c r="AB147" s="11">
        <v>39.0</v>
      </c>
      <c r="AC147" s="11">
        <v>51.0</v>
      </c>
      <c r="AD147" s="23">
        <v>29.0</v>
      </c>
      <c r="AE147" s="29" t="s">
        <v>270</v>
      </c>
      <c r="AF147" s="25">
        <v>1490.0</v>
      </c>
      <c r="AG147" s="11">
        <v>1502.0</v>
      </c>
      <c r="AH147" s="11">
        <v>1555.0</v>
      </c>
      <c r="AI147" s="23"/>
      <c r="AJ147" s="29" t="s">
        <v>2207</v>
      </c>
      <c r="AK147" s="25">
        <v>2064002.0</v>
      </c>
      <c r="AL147" s="11"/>
      <c r="AM147" s="23"/>
      <c r="AN147" s="25"/>
      <c r="AO147" s="23"/>
      <c r="AP147" s="25"/>
      <c r="AQ147" s="11"/>
    </row>
    <row r="148" ht="15.75" customHeight="1">
      <c r="A148" s="11">
        <v>2064004.0</v>
      </c>
      <c r="B148" s="23">
        <v>147.0</v>
      </c>
      <c r="C148" s="25" t="s">
        <v>2208</v>
      </c>
      <c r="D148" s="16" t="s">
        <v>2209</v>
      </c>
      <c r="E148" s="28" t="s">
        <v>2210</v>
      </c>
      <c r="F148" s="29"/>
      <c r="G148" s="31" t="s">
        <v>2211</v>
      </c>
      <c r="H148" s="36">
        <f t="shared" si="1"/>
        <v>80</v>
      </c>
      <c r="I148" s="11" t="s">
        <v>2211</v>
      </c>
      <c r="J148" s="28">
        <f t="shared" si="2"/>
        <v>80</v>
      </c>
      <c r="K148" s="41">
        <f t="shared" si="3"/>
        <v>276</v>
      </c>
      <c r="L148" s="25">
        <v>71.0</v>
      </c>
      <c r="M148" s="11">
        <v>68.0</v>
      </c>
      <c r="N148" s="11">
        <v>39.0</v>
      </c>
      <c r="O148" s="11">
        <v>50.0</v>
      </c>
      <c r="P148" s="11">
        <v>48.0</v>
      </c>
      <c r="Q148" s="43">
        <v>53.0</v>
      </c>
      <c r="R148" s="25" t="s">
        <v>185</v>
      </c>
      <c r="S148" s="11"/>
      <c r="T148" s="11"/>
      <c r="U148" s="23" t="s">
        <v>185</v>
      </c>
      <c r="V148" s="25"/>
      <c r="W148" s="11"/>
      <c r="X148" s="23"/>
      <c r="Y148" s="29"/>
      <c r="Z148" s="25">
        <v>32.0</v>
      </c>
      <c r="AA148" s="11">
        <v>25.0</v>
      </c>
      <c r="AB148" s="11">
        <v>73.0</v>
      </c>
      <c r="AC148" s="11">
        <v>76.0</v>
      </c>
      <c r="AD148" s="23">
        <v>29.0</v>
      </c>
      <c r="AE148" s="29" t="s">
        <v>141</v>
      </c>
      <c r="AF148" s="25">
        <v>1536.0</v>
      </c>
      <c r="AG148" s="11">
        <v>1548.0</v>
      </c>
      <c r="AH148" s="11">
        <v>1577.0</v>
      </c>
      <c r="AI148" s="23"/>
      <c r="AJ148" s="29" t="s">
        <v>2216</v>
      </c>
      <c r="AK148" s="25">
        <v>2064003.0</v>
      </c>
      <c r="AL148" s="11"/>
      <c r="AM148" s="23"/>
      <c r="AN148" s="25"/>
      <c r="AO148" s="23"/>
      <c r="AP148" s="25"/>
      <c r="AQ148" s="11"/>
    </row>
    <row r="149" ht="15.75" customHeight="1">
      <c r="A149" s="11">
        <v>2064005.0</v>
      </c>
      <c r="B149" s="23">
        <v>148.0</v>
      </c>
      <c r="C149" s="25" t="s">
        <v>2221</v>
      </c>
      <c r="D149" s="16" t="s">
        <v>2223</v>
      </c>
      <c r="E149" s="28" t="s">
        <v>2225</v>
      </c>
      <c r="F149" s="29"/>
      <c r="G149" s="31" t="s">
        <v>2227</v>
      </c>
      <c r="H149" s="36">
        <f t="shared" si="1"/>
        <v>79</v>
      </c>
      <c r="I149" s="11" t="s">
        <v>2227</v>
      </c>
      <c r="J149" s="28">
        <f t="shared" si="2"/>
        <v>79</v>
      </c>
      <c r="K149" s="41">
        <f t="shared" si="3"/>
        <v>265</v>
      </c>
      <c r="L149" s="25">
        <v>61.0</v>
      </c>
      <c r="M149" s="11">
        <v>66.0</v>
      </c>
      <c r="N149" s="11">
        <v>40.0</v>
      </c>
      <c r="O149" s="11">
        <v>52.0</v>
      </c>
      <c r="P149" s="11">
        <v>46.0</v>
      </c>
      <c r="Q149" s="43">
        <v>50.0</v>
      </c>
      <c r="R149" s="25" t="s">
        <v>185</v>
      </c>
      <c r="S149" s="11"/>
      <c r="T149" s="11"/>
      <c r="U149" s="23"/>
      <c r="V149" s="25"/>
      <c r="W149" s="11"/>
      <c r="X149" s="23"/>
      <c r="Y149" s="29"/>
      <c r="Z149" s="25">
        <v>32.0</v>
      </c>
      <c r="AA149" s="11">
        <v>25.0</v>
      </c>
      <c r="AB149" s="11">
        <v>41.0</v>
      </c>
      <c r="AC149" s="11">
        <v>64.0</v>
      </c>
      <c r="AD149" s="23">
        <v>9.0</v>
      </c>
      <c r="AE149" s="29" t="s">
        <v>270</v>
      </c>
      <c r="AF149" s="25">
        <v>1556.0</v>
      </c>
      <c r="AG149" s="11">
        <v>1568.0</v>
      </c>
      <c r="AH149" s="11">
        <v>1608.0</v>
      </c>
      <c r="AI149" s="23"/>
      <c r="AJ149" s="29" t="s">
        <v>2238</v>
      </c>
      <c r="AK149" s="25">
        <v>2064004.0</v>
      </c>
      <c r="AL149" s="11"/>
      <c r="AM149" s="23"/>
      <c r="AN149" s="25"/>
      <c r="AO149" s="23"/>
      <c r="AP149" s="25"/>
      <c r="AQ149" s="11"/>
    </row>
    <row r="150" ht="15.75" customHeight="1">
      <c r="A150" s="11">
        <v>2065001.0</v>
      </c>
      <c r="B150" s="23">
        <v>149.0</v>
      </c>
      <c r="C150" s="25" t="s">
        <v>2239</v>
      </c>
      <c r="D150" s="16" t="s">
        <v>2240</v>
      </c>
      <c r="E150" s="28" t="s">
        <v>2241</v>
      </c>
      <c r="F150" s="29"/>
      <c r="G150" s="31" t="s">
        <v>2242</v>
      </c>
      <c r="H150" s="36">
        <f t="shared" si="1"/>
        <v>79</v>
      </c>
      <c r="I150" s="11" t="s">
        <v>2242</v>
      </c>
      <c r="J150" s="28">
        <f t="shared" si="2"/>
        <v>79</v>
      </c>
      <c r="K150" s="41">
        <f t="shared" si="3"/>
        <v>0</v>
      </c>
      <c r="L150" s="25">
        <v>0.0</v>
      </c>
      <c r="M150" s="11">
        <v>0.0</v>
      </c>
      <c r="N150" s="11">
        <v>0.0</v>
      </c>
      <c r="O150" s="11">
        <v>0.0</v>
      </c>
      <c r="P150" s="11">
        <v>0.0</v>
      </c>
      <c r="Q150" s="23">
        <v>0.0</v>
      </c>
      <c r="R150" s="25"/>
      <c r="S150" s="11"/>
      <c r="T150" s="11"/>
      <c r="U150" s="23"/>
      <c r="V150" s="25"/>
      <c r="W150" s="11"/>
      <c r="X150" s="23"/>
      <c r="Y150" s="29"/>
      <c r="Z150" s="25">
        <v>0.0</v>
      </c>
      <c r="AA150" s="11">
        <v>0.0</v>
      </c>
      <c r="AB150" s="11">
        <v>0.0</v>
      </c>
      <c r="AC150" s="11">
        <v>0.0</v>
      </c>
      <c r="AD150" s="23">
        <v>57.0</v>
      </c>
      <c r="AE150" s="29" t="s">
        <v>239</v>
      </c>
      <c r="AF150" s="25">
        <v>1465.0</v>
      </c>
      <c r="AG150" s="11">
        <v>9999.0</v>
      </c>
      <c r="AH150" s="11">
        <v>1531.0</v>
      </c>
      <c r="AI150" s="23"/>
      <c r="AJ150" s="29" t="s">
        <v>2243</v>
      </c>
      <c r="AK150" s="25"/>
      <c r="AL150" s="11">
        <v>2064001.0</v>
      </c>
      <c r="AM150" s="23"/>
      <c r="AN150" s="25"/>
      <c r="AO150" s="23"/>
      <c r="AP150" s="25"/>
      <c r="AQ150" s="11"/>
    </row>
    <row r="151" ht="15.75" customHeight="1">
      <c r="A151" s="11">
        <v>2065002.0</v>
      </c>
      <c r="B151" s="23">
        <v>150.0</v>
      </c>
      <c r="C151" s="25" t="s">
        <v>2244</v>
      </c>
      <c r="D151" s="16" t="s">
        <v>2245</v>
      </c>
      <c r="E151" s="28" t="s">
        <v>2246</v>
      </c>
      <c r="F151" s="29"/>
      <c r="G151" s="31" t="s">
        <v>2247</v>
      </c>
      <c r="H151" s="36">
        <f t="shared" si="1"/>
        <v>51</v>
      </c>
      <c r="I151" s="11" t="s">
        <v>2248</v>
      </c>
      <c r="J151" s="28">
        <f t="shared" si="2"/>
        <v>47</v>
      </c>
      <c r="K151" s="41">
        <f t="shared" si="3"/>
        <v>259</v>
      </c>
      <c r="L151" s="25">
        <v>53.0</v>
      </c>
      <c r="M151" s="11">
        <v>51.0</v>
      </c>
      <c r="N151" s="11">
        <v>52.0</v>
      </c>
      <c r="O151" s="11">
        <v>55.0</v>
      </c>
      <c r="P151" s="11">
        <v>48.0</v>
      </c>
      <c r="Q151" s="43">
        <v>53.0</v>
      </c>
      <c r="R151" s="25"/>
      <c r="S151" s="11"/>
      <c r="T151" s="11"/>
      <c r="U151" s="23"/>
      <c r="V151" s="25"/>
      <c r="W151" s="11"/>
      <c r="X151" s="23"/>
      <c r="Y151" s="29"/>
      <c r="Z151" s="25">
        <v>50.0</v>
      </c>
      <c r="AA151" s="11">
        <v>50.0</v>
      </c>
      <c r="AB151" s="11">
        <v>50.0</v>
      </c>
      <c r="AC151" s="11">
        <v>61.0</v>
      </c>
      <c r="AD151" s="23">
        <v>57.0</v>
      </c>
      <c r="AE151" s="29" t="s">
        <v>166</v>
      </c>
      <c r="AF151" s="25">
        <v>1487.0</v>
      </c>
      <c r="AG151" s="11">
        <v>1499.0</v>
      </c>
      <c r="AH151" s="11">
        <v>1545.0</v>
      </c>
      <c r="AI151" s="23"/>
      <c r="AJ151" s="29" t="s">
        <v>2249</v>
      </c>
      <c r="AK151" s="25">
        <v>2065001.0</v>
      </c>
      <c r="AL151" s="11"/>
      <c r="AM151" s="23"/>
      <c r="AN151" s="25"/>
      <c r="AO151" s="23"/>
      <c r="AP151" s="25"/>
      <c r="AQ151" s="11"/>
    </row>
    <row r="152" ht="15.75" customHeight="1">
      <c r="A152" s="11">
        <v>2065003.0</v>
      </c>
      <c r="B152" s="23">
        <v>151.0</v>
      </c>
      <c r="C152" s="25" t="s">
        <v>2250</v>
      </c>
      <c r="D152" s="16" t="s">
        <v>2251</v>
      </c>
      <c r="E152" s="28" t="s">
        <v>2252</v>
      </c>
      <c r="F152" s="29"/>
      <c r="G152" s="31" t="s">
        <v>2253</v>
      </c>
      <c r="H152" s="36">
        <f t="shared" si="1"/>
        <v>79</v>
      </c>
      <c r="I152" s="11" t="s">
        <v>2253</v>
      </c>
      <c r="J152" s="28">
        <f t="shared" si="2"/>
        <v>79</v>
      </c>
      <c r="K152" s="41">
        <f t="shared" si="3"/>
        <v>294</v>
      </c>
      <c r="L152" s="25">
        <v>58.0</v>
      </c>
      <c r="M152" s="11">
        <v>60.0</v>
      </c>
      <c r="N152" s="11">
        <v>50.0</v>
      </c>
      <c r="O152" s="11">
        <v>66.0</v>
      </c>
      <c r="P152" s="11">
        <v>60.0</v>
      </c>
      <c r="Q152" s="43">
        <v>57.0</v>
      </c>
      <c r="R152" s="25" t="s">
        <v>232</v>
      </c>
      <c r="S152" s="11" t="s">
        <v>232</v>
      </c>
      <c r="T152" s="11"/>
      <c r="U152" s="23"/>
      <c r="V152" s="25"/>
      <c r="W152" s="11"/>
      <c r="X152" s="23"/>
      <c r="Y152" s="29"/>
      <c r="Z152" s="25">
        <v>50.0</v>
      </c>
      <c r="AA152" s="11">
        <v>50.0</v>
      </c>
      <c r="AB152" s="11">
        <v>56.0</v>
      </c>
      <c r="AC152" s="11">
        <v>52.0</v>
      </c>
      <c r="AD152" s="23">
        <v>67.0</v>
      </c>
      <c r="AE152" s="29" t="s">
        <v>270</v>
      </c>
      <c r="AF152" s="25">
        <v>1516.0</v>
      </c>
      <c r="AG152" s="11">
        <v>1528.0</v>
      </c>
      <c r="AH152" s="11">
        <v>1577.0</v>
      </c>
      <c r="AI152" s="23"/>
      <c r="AJ152" s="29" t="s">
        <v>2255</v>
      </c>
      <c r="AK152" s="25">
        <v>2065002.0</v>
      </c>
      <c r="AL152" s="11"/>
      <c r="AM152" s="23"/>
      <c r="AN152" s="25"/>
      <c r="AO152" s="23"/>
      <c r="AP152" s="25"/>
      <c r="AQ152" s="11"/>
    </row>
    <row r="153" ht="15.75" customHeight="1">
      <c r="A153" s="11">
        <v>2065004.0</v>
      </c>
      <c r="B153" s="23">
        <v>152.0</v>
      </c>
      <c r="C153" s="25" t="s">
        <v>2256</v>
      </c>
      <c r="D153" s="16" t="s">
        <v>2257</v>
      </c>
      <c r="E153" s="28" t="s">
        <v>2258</v>
      </c>
      <c r="F153" s="29"/>
      <c r="G153" s="31" t="s">
        <v>2259</v>
      </c>
      <c r="H153" s="36">
        <f t="shared" si="1"/>
        <v>80</v>
      </c>
      <c r="I153" s="11" t="s">
        <v>2259</v>
      </c>
      <c r="J153" s="28">
        <f t="shared" si="2"/>
        <v>80</v>
      </c>
      <c r="K153" s="41">
        <f t="shared" si="3"/>
        <v>281</v>
      </c>
      <c r="L153" s="25">
        <v>56.0</v>
      </c>
      <c r="M153" s="11">
        <v>59.0</v>
      </c>
      <c r="N153" s="11">
        <v>51.0</v>
      </c>
      <c r="O153" s="11">
        <v>62.0</v>
      </c>
      <c r="P153" s="11">
        <v>53.0</v>
      </c>
      <c r="Q153" s="43">
        <v>57.0</v>
      </c>
      <c r="R153" s="25" t="s">
        <v>185</v>
      </c>
      <c r="S153" s="11"/>
      <c r="T153" s="11"/>
      <c r="U153" s="23"/>
      <c r="V153" s="25"/>
      <c r="W153" s="11"/>
      <c r="X153" s="23"/>
      <c r="Y153" s="29"/>
      <c r="Z153" s="25">
        <v>50.0</v>
      </c>
      <c r="AA153" s="11">
        <v>50.0</v>
      </c>
      <c r="AB153" s="11">
        <v>23.0</v>
      </c>
      <c r="AC153" s="11">
        <v>85.0</v>
      </c>
      <c r="AD153" s="23">
        <v>67.0</v>
      </c>
      <c r="AE153" s="29" t="s">
        <v>166</v>
      </c>
      <c r="AF153" s="25">
        <v>1544.0</v>
      </c>
      <c r="AG153" s="11">
        <v>1556.0</v>
      </c>
      <c r="AH153" s="11">
        <v>1603.0</v>
      </c>
      <c r="AI153" s="23"/>
      <c r="AJ153" s="29" t="s">
        <v>2260</v>
      </c>
      <c r="AK153" s="25">
        <v>2065003.0</v>
      </c>
      <c r="AL153" s="11"/>
      <c r="AM153" s="23"/>
      <c r="AN153" s="25"/>
      <c r="AO153" s="23"/>
      <c r="AP153" s="25"/>
      <c r="AQ153" s="11"/>
    </row>
    <row r="154" ht="15.75" customHeight="1">
      <c r="A154" s="11">
        <v>2066001.0</v>
      </c>
      <c r="B154" s="23">
        <v>153.0</v>
      </c>
      <c r="C154" s="25" t="s">
        <v>2261</v>
      </c>
      <c r="D154" s="16" t="s">
        <v>2262</v>
      </c>
      <c r="E154" s="28" t="s">
        <v>2263</v>
      </c>
      <c r="F154" s="29"/>
      <c r="G154" s="31" t="s">
        <v>2264</v>
      </c>
      <c r="H154" s="36">
        <f t="shared" si="1"/>
        <v>78</v>
      </c>
      <c r="I154" s="11" t="s">
        <v>2264</v>
      </c>
      <c r="J154" s="28">
        <f t="shared" si="2"/>
        <v>78</v>
      </c>
      <c r="K154" s="41">
        <f t="shared" si="3"/>
        <v>219</v>
      </c>
      <c r="L154" s="25">
        <v>53.0</v>
      </c>
      <c r="M154" s="11">
        <v>45.0</v>
      </c>
      <c r="N154" s="11">
        <v>37.0</v>
      </c>
      <c r="O154" s="11">
        <v>43.0</v>
      </c>
      <c r="P154" s="11">
        <v>41.0</v>
      </c>
      <c r="Q154" s="43">
        <v>41.0</v>
      </c>
      <c r="R154" s="25"/>
      <c r="S154" s="11"/>
      <c r="T154" s="11"/>
      <c r="U154" s="23"/>
      <c r="V154" s="25"/>
      <c r="W154" s="11"/>
      <c r="X154" s="23"/>
      <c r="Y154" s="29"/>
      <c r="Z154" s="25">
        <v>22.0</v>
      </c>
      <c r="AA154" s="11">
        <v>11.0</v>
      </c>
      <c r="AB154" s="11">
        <v>50.0</v>
      </c>
      <c r="AC154" s="11">
        <v>76.0</v>
      </c>
      <c r="AD154" s="23">
        <v>68.0</v>
      </c>
      <c r="AE154" s="29" t="s">
        <v>141</v>
      </c>
      <c r="AF154" s="25">
        <v>1541.0</v>
      </c>
      <c r="AG154" s="11">
        <v>1553.0</v>
      </c>
      <c r="AH154" s="11">
        <v>1594.0</v>
      </c>
      <c r="AI154" s="23"/>
      <c r="AJ154" s="29"/>
      <c r="AK154" s="25"/>
      <c r="AL154" s="11"/>
      <c r="AM154" s="23"/>
      <c r="AN154" s="25"/>
      <c r="AO154" s="23"/>
      <c r="AP154" s="25"/>
      <c r="AQ154" s="11"/>
    </row>
    <row r="155" ht="15.75" customHeight="1">
      <c r="A155" s="11">
        <v>2066002.0</v>
      </c>
      <c r="B155" s="23">
        <v>154.0</v>
      </c>
      <c r="C155" s="25" t="s">
        <v>2267</v>
      </c>
      <c r="D155" s="16" t="s">
        <v>2268</v>
      </c>
      <c r="E155" s="28" t="s">
        <v>2269</v>
      </c>
      <c r="F155" s="29"/>
      <c r="G155" s="31" t="s">
        <v>2270</v>
      </c>
      <c r="H155" s="36">
        <f t="shared" si="1"/>
        <v>77</v>
      </c>
      <c r="I155" s="11" t="s">
        <v>2271</v>
      </c>
      <c r="J155" s="28">
        <f t="shared" si="2"/>
        <v>43</v>
      </c>
      <c r="K155" s="41">
        <f t="shared" si="3"/>
        <v>206</v>
      </c>
      <c r="L155" s="25">
        <v>33.0</v>
      </c>
      <c r="M155" s="11">
        <v>26.0</v>
      </c>
      <c r="N155" s="11">
        <v>50.0</v>
      </c>
      <c r="O155" s="11">
        <v>53.0</v>
      </c>
      <c r="P155" s="11">
        <v>44.0</v>
      </c>
      <c r="Q155" s="43">
        <v>37.0</v>
      </c>
      <c r="R155" s="25"/>
      <c r="S155" s="11"/>
      <c r="T155" s="11"/>
      <c r="U155" s="23"/>
      <c r="V155" s="25"/>
      <c r="W155" s="11"/>
      <c r="X155" s="23"/>
      <c r="Y155" s="29"/>
      <c r="Z155" s="25">
        <v>18.0</v>
      </c>
      <c r="AA155" s="11">
        <v>5.0</v>
      </c>
      <c r="AB155" s="11">
        <v>12.0</v>
      </c>
      <c r="AC155" s="11">
        <v>71.0</v>
      </c>
      <c r="AD155" s="23">
        <v>68.0</v>
      </c>
      <c r="AE155" s="29" t="s">
        <v>270</v>
      </c>
      <c r="AF155" s="25">
        <v>1567.0</v>
      </c>
      <c r="AG155" s="11">
        <v>1579.0</v>
      </c>
      <c r="AH155" s="11">
        <v>1622.0</v>
      </c>
      <c r="AI155" s="23"/>
      <c r="AJ155" s="29" t="s">
        <v>2272</v>
      </c>
      <c r="AK155" s="25">
        <v>2066001.0</v>
      </c>
      <c r="AL155" s="11"/>
      <c r="AM155" s="23"/>
      <c r="AN155" s="25"/>
      <c r="AO155" s="23"/>
      <c r="AP155" s="25"/>
      <c r="AQ155" s="11"/>
    </row>
    <row r="156" ht="15.75" customHeight="1">
      <c r="A156" s="11">
        <v>2067001.0</v>
      </c>
      <c r="B156" s="23">
        <v>155.0</v>
      </c>
      <c r="C156" s="25" t="s">
        <v>2273</v>
      </c>
      <c r="D156" s="16" t="s">
        <v>2274</v>
      </c>
      <c r="E156" s="28" t="s">
        <v>2275</v>
      </c>
      <c r="F156" s="29"/>
      <c r="G156" s="31" t="s">
        <v>2276</v>
      </c>
      <c r="H156" s="36">
        <f t="shared" si="1"/>
        <v>70</v>
      </c>
      <c r="I156" s="11"/>
      <c r="J156" s="28">
        <f t="shared" si="2"/>
        <v>0</v>
      </c>
      <c r="K156" s="41">
        <f t="shared" si="3"/>
        <v>163</v>
      </c>
      <c r="L156" s="25">
        <v>28.0</v>
      </c>
      <c r="M156" s="11">
        <v>27.0</v>
      </c>
      <c r="N156" s="11">
        <v>35.0</v>
      </c>
      <c r="O156" s="11">
        <v>34.0</v>
      </c>
      <c r="P156" s="11">
        <v>39.0</v>
      </c>
      <c r="Q156" s="43">
        <v>44.0</v>
      </c>
      <c r="R156" s="25"/>
      <c r="S156" s="11"/>
      <c r="T156" s="11"/>
      <c r="U156" s="23"/>
      <c r="V156" s="25"/>
      <c r="W156" s="11"/>
      <c r="X156" s="23"/>
      <c r="Y156" s="29"/>
      <c r="Z156" s="25">
        <v>43.0</v>
      </c>
      <c r="AA156" s="11">
        <v>40.0</v>
      </c>
      <c r="AB156" s="11">
        <v>33.0</v>
      </c>
      <c r="AC156" s="11">
        <v>67.0</v>
      </c>
      <c r="AD156" s="23">
        <v>15.0</v>
      </c>
      <c r="AE156" s="29" t="s">
        <v>166</v>
      </c>
      <c r="AF156" s="25">
        <v>1504.0</v>
      </c>
      <c r="AG156" s="11">
        <v>1516.0</v>
      </c>
      <c r="AH156" s="11">
        <v>1549.0</v>
      </c>
      <c r="AI156" s="23"/>
      <c r="AJ156" s="29"/>
      <c r="AK156" s="25"/>
      <c r="AL156" s="11"/>
      <c r="AM156" s="23"/>
      <c r="AN156" s="25"/>
      <c r="AO156" s="23"/>
      <c r="AP156" s="25"/>
      <c r="AQ156" s="11"/>
    </row>
    <row r="157" ht="15.75" customHeight="1">
      <c r="A157" s="11">
        <v>2067002.0</v>
      </c>
      <c r="B157" s="23">
        <v>156.0</v>
      </c>
      <c r="C157" s="25" t="s">
        <v>2279</v>
      </c>
      <c r="D157" s="16" t="s">
        <v>2280</v>
      </c>
      <c r="E157" s="28" t="s">
        <v>2281</v>
      </c>
      <c r="F157" s="29"/>
      <c r="G157" s="31" t="s">
        <v>2282</v>
      </c>
      <c r="H157" s="36">
        <f t="shared" si="1"/>
        <v>79</v>
      </c>
      <c r="I157" s="11"/>
      <c r="J157" s="28">
        <f t="shared" si="2"/>
        <v>0</v>
      </c>
      <c r="K157" s="41">
        <f t="shared" si="3"/>
        <v>218</v>
      </c>
      <c r="L157" s="25">
        <v>39.0</v>
      </c>
      <c r="M157" s="11">
        <v>37.0</v>
      </c>
      <c r="N157" s="11">
        <v>49.0</v>
      </c>
      <c r="O157" s="11">
        <v>47.0</v>
      </c>
      <c r="P157" s="11">
        <v>46.0</v>
      </c>
      <c r="Q157" s="43">
        <v>53.0</v>
      </c>
      <c r="R157" s="25"/>
      <c r="S157" s="11"/>
      <c r="T157" s="11"/>
      <c r="U157" s="23"/>
      <c r="V157" s="25"/>
      <c r="W157" s="11"/>
      <c r="X157" s="23"/>
      <c r="Y157" s="29"/>
      <c r="Z157" s="25">
        <v>43.0</v>
      </c>
      <c r="AA157" s="11">
        <v>40.0</v>
      </c>
      <c r="AB157" s="11">
        <v>25.0</v>
      </c>
      <c r="AC157" s="11">
        <v>78.0</v>
      </c>
      <c r="AD157" s="23">
        <v>15.0</v>
      </c>
      <c r="AE157" s="29" t="s">
        <v>141</v>
      </c>
      <c r="AF157" s="25">
        <v>1536.0</v>
      </c>
      <c r="AG157" s="11">
        <v>1548.0</v>
      </c>
      <c r="AH157" s="11">
        <v>1569.0</v>
      </c>
      <c r="AI157" s="23"/>
      <c r="AJ157" s="29" t="s">
        <v>2283</v>
      </c>
      <c r="AK157" s="25">
        <v>2067001.0</v>
      </c>
      <c r="AL157" s="11"/>
      <c r="AM157" s="23"/>
      <c r="AN157" s="25"/>
      <c r="AO157" s="23"/>
      <c r="AP157" s="25"/>
      <c r="AQ157" s="11"/>
    </row>
    <row r="158" ht="15.75" customHeight="1">
      <c r="A158" s="11">
        <v>2067003.0</v>
      </c>
      <c r="B158" s="23">
        <v>157.0</v>
      </c>
      <c r="C158" s="25" t="s">
        <v>2284</v>
      </c>
      <c r="D158" s="16" t="s">
        <v>2285</v>
      </c>
      <c r="E158" s="28" t="s">
        <v>2286</v>
      </c>
      <c r="F158" s="29"/>
      <c r="G158" s="31" t="s">
        <v>2287</v>
      </c>
      <c r="H158" s="36">
        <f t="shared" si="1"/>
        <v>71</v>
      </c>
      <c r="I158" s="11"/>
      <c r="J158" s="28">
        <f t="shared" si="2"/>
        <v>0</v>
      </c>
      <c r="K158" s="41">
        <f t="shared" si="3"/>
        <v>217</v>
      </c>
      <c r="L158" s="25">
        <v>42.0</v>
      </c>
      <c r="M158" s="11">
        <v>47.0</v>
      </c>
      <c r="N158" s="11">
        <v>42.0</v>
      </c>
      <c r="O158" s="11">
        <v>46.0</v>
      </c>
      <c r="P158" s="11">
        <v>40.0</v>
      </c>
      <c r="Q158" s="43">
        <v>51.0</v>
      </c>
      <c r="R158" s="25"/>
      <c r="S158" s="11"/>
      <c r="T158" s="11"/>
      <c r="U158" s="23"/>
      <c r="V158" s="25"/>
      <c r="W158" s="11"/>
      <c r="X158" s="23"/>
      <c r="Y158" s="29"/>
      <c r="Z158" s="25">
        <v>43.0</v>
      </c>
      <c r="AA158" s="11">
        <v>40.0</v>
      </c>
      <c r="AB158" s="11">
        <v>19.0</v>
      </c>
      <c r="AC158" s="11">
        <v>73.0</v>
      </c>
      <c r="AD158" s="23">
        <v>15.0</v>
      </c>
      <c r="AE158" s="29" t="s">
        <v>270</v>
      </c>
      <c r="AF158" s="25">
        <v>1564.0</v>
      </c>
      <c r="AG158" s="11">
        <v>1576.0</v>
      </c>
      <c r="AH158" s="11">
        <v>1627.0</v>
      </c>
      <c r="AI158" s="23"/>
      <c r="AJ158" s="29" t="s">
        <v>2290</v>
      </c>
      <c r="AK158" s="25">
        <v>2067002.0</v>
      </c>
      <c r="AL158" s="11"/>
      <c r="AM158" s="23"/>
      <c r="AN158" s="25"/>
      <c r="AO158" s="23"/>
      <c r="AP158" s="25"/>
      <c r="AQ158" s="11"/>
    </row>
    <row r="159" ht="15.75" customHeight="1">
      <c r="A159" s="11">
        <v>2067004.0</v>
      </c>
      <c r="B159" s="23">
        <v>158.0</v>
      </c>
      <c r="C159" s="25" t="s">
        <v>2291</v>
      </c>
      <c r="D159" s="16" t="s">
        <v>2292</v>
      </c>
      <c r="E159" s="28" t="s">
        <v>2293</v>
      </c>
      <c r="F159" s="29"/>
      <c r="G159" s="31" t="s">
        <v>2294</v>
      </c>
      <c r="H159" s="36">
        <f t="shared" si="1"/>
        <v>75</v>
      </c>
      <c r="I159" s="11"/>
      <c r="J159" s="28">
        <f t="shared" si="2"/>
        <v>0</v>
      </c>
      <c r="K159" s="41">
        <f t="shared" si="3"/>
        <v>205</v>
      </c>
      <c r="L159" s="25">
        <v>46.0</v>
      </c>
      <c r="M159" s="11">
        <v>46.0</v>
      </c>
      <c r="N159" s="11">
        <v>41.0</v>
      </c>
      <c r="O159" s="11">
        <v>38.0</v>
      </c>
      <c r="P159" s="11">
        <v>34.0</v>
      </c>
      <c r="Q159" s="43">
        <v>50.0</v>
      </c>
      <c r="R159" s="25"/>
      <c r="S159" s="11"/>
      <c r="T159" s="11"/>
      <c r="U159" s="23"/>
      <c r="V159" s="25"/>
      <c r="W159" s="11"/>
      <c r="X159" s="23"/>
      <c r="Y159" s="29"/>
      <c r="Z159" s="25">
        <v>43.0</v>
      </c>
      <c r="AA159" s="11">
        <v>40.0</v>
      </c>
      <c r="AB159" s="11">
        <v>41.0</v>
      </c>
      <c r="AC159" s="11">
        <v>55.0</v>
      </c>
      <c r="AD159" s="23">
        <v>20.0</v>
      </c>
      <c r="AE159" s="29" t="s">
        <v>141</v>
      </c>
      <c r="AF159" s="25">
        <v>1537.0</v>
      </c>
      <c r="AG159" s="11">
        <v>1549.0</v>
      </c>
      <c r="AH159" s="11">
        <v>1570.0</v>
      </c>
      <c r="AI159" s="23" t="s">
        <v>217</v>
      </c>
      <c r="AJ159" s="29" t="s">
        <v>2295</v>
      </c>
      <c r="AK159" s="25">
        <v>2067001.0</v>
      </c>
      <c r="AL159" s="11"/>
      <c r="AM159" s="23"/>
      <c r="AN159" s="25"/>
      <c r="AO159" s="23"/>
      <c r="AP159" s="25"/>
      <c r="AQ159" s="11"/>
    </row>
    <row r="160" ht="15.75" customHeight="1">
      <c r="A160" s="11">
        <v>2067005.0</v>
      </c>
      <c r="B160" s="23">
        <v>159.0</v>
      </c>
      <c r="C160" s="25" t="s">
        <v>2296</v>
      </c>
      <c r="D160" s="16" t="s">
        <v>2297</v>
      </c>
      <c r="E160" s="28" t="s">
        <v>2298</v>
      </c>
      <c r="F160" s="29"/>
      <c r="G160" s="31" t="s">
        <v>2299</v>
      </c>
      <c r="H160" s="36">
        <f t="shared" si="1"/>
        <v>28</v>
      </c>
      <c r="I160" s="11"/>
      <c r="J160" s="28">
        <f t="shared" si="2"/>
        <v>0</v>
      </c>
      <c r="K160" s="41">
        <f t="shared" si="3"/>
        <v>252</v>
      </c>
      <c r="L160" s="25">
        <v>45.0</v>
      </c>
      <c r="M160" s="11">
        <v>44.0</v>
      </c>
      <c r="N160" s="11">
        <v>60.0</v>
      </c>
      <c r="O160" s="11">
        <v>55.0</v>
      </c>
      <c r="P160" s="11">
        <v>48.0</v>
      </c>
      <c r="Q160" s="43">
        <v>58.0</v>
      </c>
      <c r="R160" s="25"/>
      <c r="S160" s="11"/>
      <c r="T160" s="11"/>
      <c r="U160" s="23"/>
      <c r="V160" s="25"/>
      <c r="W160" s="11"/>
      <c r="X160" s="23"/>
      <c r="Y160" s="29"/>
      <c r="Z160" s="25">
        <v>46.0</v>
      </c>
      <c r="AA160" s="11">
        <v>45.0</v>
      </c>
      <c r="AB160" s="11">
        <v>34.0</v>
      </c>
      <c r="AC160" s="11">
        <v>67.0</v>
      </c>
      <c r="AD160" s="23">
        <v>17.0</v>
      </c>
      <c r="AE160" s="29" t="s">
        <v>270</v>
      </c>
      <c r="AF160" s="25">
        <v>1489.0</v>
      </c>
      <c r="AG160" s="11">
        <v>1501.0</v>
      </c>
      <c r="AH160" s="11">
        <v>1566.0</v>
      </c>
      <c r="AI160" s="23"/>
      <c r="AJ160" s="29" t="s">
        <v>2300</v>
      </c>
      <c r="AK160" s="25"/>
      <c r="AL160" s="11"/>
      <c r="AM160" s="23"/>
      <c r="AN160" s="25"/>
      <c r="AO160" s="23"/>
      <c r="AP160" s="25"/>
      <c r="AQ160" s="11"/>
    </row>
    <row r="161" ht="15.75" customHeight="1">
      <c r="A161" s="11">
        <v>2901001.0</v>
      </c>
      <c r="B161" s="23">
        <v>160.0</v>
      </c>
      <c r="C161" s="25" t="s">
        <v>2301</v>
      </c>
      <c r="D161" s="16" t="s">
        <v>2302</v>
      </c>
      <c r="E161" s="28" t="s">
        <v>2303</v>
      </c>
      <c r="F161" s="29"/>
      <c r="G161" s="31" t="s">
        <v>2304</v>
      </c>
      <c r="H161" s="36">
        <f t="shared" si="1"/>
        <v>76</v>
      </c>
      <c r="I161" s="11"/>
      <c r="J161" s="28">
        <f t="shared" si="2"/>
        <v>0</v>
      </c>
      <c r="K161" s="41">
        <f t="shared" si="3"/>
        <v>202</v>
      </c>
      <c r="L161" s="25">
        <v>15.0</v>
      </c>
      <c r="M161" s="11">
        <v>3.0</v>
      </c>
      <c r="N161" s="11">
        <v>66.0</v>
      </c>
      <c r="O161" s="11">
        <v>52.0</v>
      </c>
      <c r="P161" s="11">
        <v>66.0</v>
      </c>
      <c r="Q161" s="43">
        <v>60.0</v>
      </c>
      <c r="R161" s="25"/>
      <c r="S161" s="11"/>
      <c r="T161" s="11"/>
      <c r="U161" s="23"/>
      <c r="V161" s="25"/>
      <c r="W161" s="11"/>
      <c r="X161" s="23"/>
      <c r="Y161" s="29"/>
      <c r="Z161" s="25">
        <v>64.0</v>
      </c>
      <c r="AA161" s="11">
        <v>70.0</v>
      </c>
      <c r="AB161" s="11">
        <v>47.0</v>
      </c>
      <c r="AC161" s="11">
        <v>80.0</v>
      </c>
      <c r="AD161" s="23">
        <v>90.0</v>
      </c>
      <c r="AE161" s="29" t="s">
        <v>239</v>
      </c>
      <c r="AF161" s="25">
        <v>1545.0</v>
      </c>
      <c r="AG161" s="11">
        <v>1557.0</v>
      </c>
      <c r="AH161" s="11">
        <v>1596.0</v>
      </c>
      <c r="AI161" s="23"/>
      <c r="AJ161" s="29"/>
      <c r="AK161" s="25"/>
      <c r="AL161" s="11"/>
      <c r="AM161" s="23"/>
      <c r="AN161" s="25"/>
      <c r="AO161" s="23"/>
      <c r="AP161" s="25"/>
      <c r="AQ161" s="11"/>
    </row>
    <row r="162" ht="15.75" customHeight="1">
      <c r="A162" s="11">
        <v>2901002.0</v>
      </c>
      <c r="B162" s="23">
        <v>161.0</v>
      </c>
      <c r="C162" s="25" t="s">
        <v>2306</v>
      </c>
      <c r="D162" s="16" t="s">
        <v>2307</v>
      </c>
      <c r="E162" s="28" t="s">
        <v>2308</v>
      </c>
      <c r="F162" s="29"/>
      <c r="G162" s="31" t="s">
        <v>2309</v>
      </c>
      <c r="H162" s="36">
        <f t="shared" si="1"/>
        <v>79</v>
      </c>
      <c r="I162" s="11"/>
      <c r="J162" s="28">
        <f t="shared" si="2"/>
        <v>0</v>
      </c>
      <c r="K162" s="41">
        <f t="shared" si="3"/>
        <v>228</v>
      </c>
      <c r="L162" s="25">
        <v>26.0</v>
      </c>
      <c r="M162" s="11">
        <v>36.0</v>
      </c>
      <c r="N162" s="11">
        <v>59.0</v>
      </c>
      <c r="O162" s="11">
        <v>49.0</v>
      </c>
      <c r="P162" s="11">
        <v>58.0</v>
      </c>
      <c r="Q162" s="43">
        <v>44.0</v>
      </c>
      <c r="R162" s="25"/>
      <c r="S162" s="11"/>
      <c r="T162" s="11"/>
      <c r="U162" s="23"/>
      <c r="V162" s="25"/>
      <c r="W162" s="11"/>
      <c r="X162" s="23"/>
      <c r="Y162" s="29"/>
      <c r="Z162" s="25">
        <v>64.0</v>
      </c>
      <c r="AA162" s="11">
        <v>70.0</v>
      </c>
      <c r="AB162" s="11">
        <v>59.0</v>
      </c>
      <c r="AC162" s="11">
        <v>55.0</v>
      </c>
      <c r="AD162" s="23">
        <v>90.0</v>
      </c>
      <c r="AE162" s="29" t="s">
        <v>239</v>
      </c>
      <c r="AF162" s="25">
        <v>1584.0</v>
      </c>
      <c r="AG162" s="11">
        <v>1596.0</v>
      </c>
      <c r="AH162" s="11">
        <v>1622.0</v>
      </c>
      <c r="AI162" s="23"/>
      <c r="AJ162" s="29" t="s">
        <v>2310</v>
      </c>
      <c r="AK162" s="25">
        <v>2901001.0</v>
      </c>
      <c r="AL162" s="11"/>
      <c r="AM162" s="23"/>
      <c r="AN162" s="25"/>
      <c r="AO162" s="23"/>
      <c r="AP162" s="25"/>
      <c r="AQ162" s="11"/>
    </row>
    <row r="163" ht="15.75" customHeight="1">
      <c r="A163" s="11">
        <v>2901003.0</v>
      </c>
      <c r="B163" s="23">
        <v>162.0</v>
      </c>
      <c r="C163" s="25" t="s">
        <v>2311</v>
      </c>
      <c r="D163" s="16" t="s">
        <v>2312</v>
      </c>
      <c r="E163" s="28" t="s">
        <v>2313</v>
      </c>
      <c r="F163" s="29"/>
      <c r="G163" s="31" t="s">
        <v>2314</v>
      </c>
      <c r="H163" s="36">
        <f t="shared" si="1"/>
        <v>77</v>
      </c>
      <c r="I163" s="11"/>
      <c r="J163" s="28">
        <f t="shared" si="2"/>
        <v>0</v>
      </c>
      <c r="K163" s="41">
        <f t="shared" si="3"/>
        <v>254</v>
      </c>
      <c r="L163" s="25">
        <v>36.0</v>
      </c>
      <c r="M163" s="11">
        <v>23.0</v>
      </c>
      <c r="N163" s="11">
        <v>70.0</v>
      </c>
      <c r="O163" s="11">
        <v>62.0</v>
      </c>
      <c r="P163" s="11">
        <v>63.0</v>
      </c>
      <c r="Q163" s="43">
        <v>51.0</v>
      </c>
      <c r="R163" s="25"/>
      <c r="S163" s="11"/>
      <c r="T163" s="11"/>
      <c r="U163" s="23"/>
      <c r="V163" s="25"/>
      <c r="W163" s="11"/>
      <c r="X163" s="23"/>
      <c r="Y163" s="29"/>
      <c r="Z163" s="25">
        <v>50.0</v>
      </c>
      <c r="AA163" s="11">
        <v>50.0</v>
      </c>
      <c r="AB163" s="11">
        <v>49.0</v>
      </c>
      <c r="AC163" s="11">
        <v>55.0</v>
      </c>
      <c r="AD163" s="23">
        <v>99.0</v>
      </c>
      <c r="AE163" s="29" t="s">
        <v>239</v>
      </c>
      <c r="AF163" s="25">
        <v>1554.0</v>
      </c>
      <c r="AG163" s="11">
        <v>1566.0</v>
      </c>
      <c r="AH163" s="11">
        <v>1614.0</v>
      </c>
      <c r="AI163" s="23"/>
      <c r="AJ163" s="29" t="s">
        <v>2317</v>
      </c>
      <c r="AK163" s="25"/>
      <c r="AL163" s="11"/>
      <c r="AM163" s="23"/>
      <c r="AN163" s="25"/>
      <c r="AO163" s="23"/>
      <c r="AP163" s="25"/>
      <c r="AQ163" s="11"/>
    </row>
    <row r="164" ht="15.75" customHeight="1">
      <c r="A164" s="11">
        <v>2901004.0</v>
      </c>
      <c r="B164" s="23">
        <v>163.0</v>
      </c>
      <c r="C164" s="25" t="s">
        <v>2318</v>
      </c>
      <c r="D164" s="16" t="s">
        <v>2319</v>
      </c>
      <c r="E164" s="28" t="s">
        <v>2320</v>
      </c>
      <c r="F164" s="29"/>
      <c r="G164" s="31" t="s">
        <v>2321</v>
      </c>
      <c r="H164" s="36">
        <f t="shared" si="1"/>
        <v>74</v>
      </c>
      <c r="I164" s="11"/>
      <c r="J164" s="28">
        <f t="shared" si="2"/>
        <v>0</v>
      </c>
      <c r="K164" s="41">
        <f t="shared" si="3"/>
        <v>205</v>
      </c>
      <c r="L164" s="25">
        <v>26.0</v>
      </c>
      <c r="M164" s="11">
        <v>11.0</v>
      </c>
      <c r="N164" s="11">
        <v>59.0</v>
      </c>
      <c r="O164" s="11">
        <v>52.0</v>
      </c>
      <c r="P164" s="11">
        <v>57.0</v>
      </c>
      <c r="Q164" s="43">
        <v>48.0</v>
      </c>
      <c r="R164" s="25"/>
      <c r="S164" s="11"/>
      <c r="T164" s="11"/>
      <c r="U164" s="23"/>
      <c r="V164" s="25"/>
      <c r="W164" s="11"/>
      <c r="X164" s="23"/>
      <c r="Y164" s="29"/>
      <c r="Z164" s="25">
        <v>50.0</v>
      </c>
      <c r="AA164" s="11">
        <v>50.0</v>
      </c>
      <c r="AB164" s="11">
        <v>14.0</v>
      </c>
      <c r="AC164" s="11">
        <v>55.0</v>
      </c>
      <c r="AD164" s="23">
        <v>23.0</v>
      </c>
      <c r="AE164" s="29" t="s">
        <v>239</v>
      </c>
      <c r="AF164" s="25">
        <v>1571.0</v>
      </c>
      <c r="AG164" s="11">
        <v>1583.0</v>
      </c>
      <c r="AH164" s="11">
        <v>1632.0</v>
      </c>
      <c r="AI164" s="23"/>
      <c r="AJ164" s="29" t="s">
        <v>2322</v>
      </c>
      <c r="AK164" s="25">
        <v>2901003.0</v>
      </c>
      <c r="AL164" s="11"/>
      <c r="AM164" s="23"/>
      <c r="AN164" s="25"/>
      <c r="AO164" s="23"/>
      <c r="AP164" s="25"/>
      <c r="AQ164" s="11"/>
    </row>
    <row r="165" ht="15.75" customHeight="1">
      <c r="A165" s="11">
        <v>2902001.0</v>
      </c>
      <c r="B165" s="23">
        <v>164.0</v>
      </c>
      <c r="C165" s="25" t="s">
        <v>2323</v>
      </c>
      <c r="D165" s="16" t="s">
        <v>2324</v>
      </c>
      <c r="E165" s="28" t="s">
        <v>2325</v>
      </c>
      <c r="F165" s="29"/>
      <c r="G165" s="31" t="s">
        <v>2326</v>
      </c>
      <c r="H165" s="36">
        <f t="shared" si="1"/>
        <v>78</v>
      </c>
      <c r="I165" s="11"/>
      <c r="J165" s="28">
        <f t="shared" si="2"/>
        <v>0</v>
      </c>
      <c r="K165" s="41">
        <f t="shared" si="3"/>
        <v>281</v>
      </c>
      <c r="L165" s="25">
        <v>42.0</v>
      </c>
      <c r="M165" s="11">
        <v>32.0</v>
      </c>
      <c r="N165" s="11">
        <v>78.0</v>
      </c>
      <c r="O165" s="11">
        <v>62.0</v>
      </c>
      <c r="P165" s="11">
        <v>67.0</v>
      </c>
      <c r="Q165" s="43">
        <v>67.0</v>
      </c>
      <c r="R165" s="25"/>
      <c r="S165" s="11"/>
      <c r="T165" s="11"/>
      <c r="U165" s="23"/>
      <c r="V165" s="25"/>
      <c r="W165" s="11"/>
      <c r="X165" s="23"/>
      <c r="Y165" s="29"/>
      <c r="Z165" s="25">
        <v>64.0</v>
      </c>
      <c r="AA165" s="11">
        <v>70.0</v>
      </c>
      <c r="AB165" s="11">
        <v>77.0</v>
      </c>
      <c r="AC165" s="11">
        <v>15.0</v>
      </c>
      <c r="AD165" s="23">
        <v>80.0</v>
      </c>
      <c r="AE165" s="29" t="s">
        <v>239</v>
      </c>
      <c r="AF165" s="25">
        <v>1520.0</v>
      </c>
      <c r="AG165" s="11">
        <v>1532.0</v>
      </c>
      <c r="AH165" s="11">
        <v>1593.0</v>
      </c>
      <c r="AI165" s="23"/>
      <c r="AJ165" s="29"/>
      <c r="AK165" s="25"/>
      <c r="AL165" s="11"/>
      <c r="AM165" s="23"/>
      <c r="AN165" s="25"/>
      <c r="AO165" s="23"/>
      <c r="AP165" s="25"/>
      <c r="AQ165" s="11"/>
    </row>
    <row r="166" ht="15.75" customHeight="1">
      <c r="A166" s="11">
        <v>2902002.0</v>
      </c>
      <c r="B166" s="23">
        <v>165.0</v>
      </c>
      <c r="C166" s="25" t="s">
        <v>2328</v>
      </c>
      <c r="D166" s="16" t="s">
        <v>2329</v>
      </c>
      <c r="E166" s="28" t="s">
        <v>2330</v>
      </c>
      <c r="F166" s="29"/>
      <c r="G166" s="31" t="s">
        <v>2331</v>
      </c>
      <c r="H166" s="36">
        <f t="shared" si="1"/>
        <v>80</v>
      </c>
      <c r="I166" s="11"/>
      <c r="J166" s="28">
        <f t="shared" si="2"/>
        <v>0</v>
      </c>
      <c r="K166" s="41">
        <f t="shared" si="3"/>
        <v>257</v>
      </c>
      <c r="L166" s="25">
        <v>14.0</v>
      </c>
      <c r="M166" s="11">
        <v>4.0</v>
      </c>
      <c r="N166" s="11">
        <v>82.0</v>
      </c>
      <c r="O166" s="11">
        <v>90.0</v>
      </c>
      <c r="P166" s="11">
        <v>67.0</v>
      </c>
      <c r="Q166" s="43">
        <v>90.0</v>
      </c>
      <c r="R166" s="25"/>
      <c r="S166" s="11"/>
      <c r="T166" s="11"/>
      <c r="U166" s="23"/>
      <c r="V166" s="25"/>
      <c r="W166" s="11"/>
      <c r="X166" s="23"/>
      <c r="Y166" s="29"/>
      <c r="Z166" s="25">
        <v>50.0</v>
      </c>
      <c r="AA166" s="11">
        <v>50.0</v>
      </c>
      <c r="AB166" s="11">
        <v>72.0</v>
      </c>
      <c r="AC166" s="11">
        <v>15.0</v>
      </c>
      <c r="AD166" s="23">
        <v>5.0</v>
      </c>
      <c r="AE166" s="29" t="s">
        <v>239</v>
      </c>
      <c r="AF166" s="25">
        <v>1522.0</v>
      </c>
      <c r="AG166" s="11">
        <v>1534.0</v>
      </c>
      <c r="AH166" s="11">
        <v>1591.0</v>
      </c>
      <c r="AI166" s="23" t="s">
        <v>217</v>
      </c>
      <c r="AJ166" s="29"/>
      <c r="AK166" s="25"/>
      <c r="AL166" s="11"/>
      <c r="AM166" s="23"/>
      <c r="AN166" s="25"/>
      <c r="AO166" s="23"/>
      <c r="AP166" s="25"/>
      <c r="AQ166" s="11"/>
    </row>
    <row r="167" ht="15.75" customHeight="1">
      <c r="A167" s="11">
        <v>2902003.0</v>
      </c>
      <c r="B167" s="23">
        <v>166.0</v>
      </c>
      <c r="C167" s="25" t="s">
        <v>2332</v>
      </c>
      <c r="D167" s="16" t="s">
        <v>2333</v>
      </c>
      <c r="E167" s="28" t="s">
        <v>2334</v>
      </c>
      <c r="F167" s="29"/>
      <c r="G167" s="31" t="s">
        <v>2335</v>
      </c>
      <c r="H167" s="36">
        <f t="shared" si="1"/>
        <v>79</v>
      </c>
      <c r="I167" s="11"/>
      <c r="J167" s="28">
        <f t="shared" si="2"/>
        <v>0</v>
      </c>
      <c r="K167" s="41">
        <f t="shared" si="3"/>
        <v>193</v>
      </c>
      <c r="L167" s="25">
        <v>9.0</v>
      </c>
      <c r="M167" s="11">
        <v>10.0</v>
      </c>
      <c r="N167" s="11">
        <v>65.0</v>
      </c>
      <c r="O167" s="11">
        <v>51.0</v>
      </c>
      <c r="P167" s="11">
        <v>58.0</v>
      </c>
      <c r="Q167" s="43">
        <v>65.0</v>
      </c>
      <c r="R167" s="25"/>
      <c r="S167" s="11"/>
      <c r="T167" s="11"/>
      <c r="U167" s="23"/>
      <c r="V167" s="25"/>
      <c r="W167" s="11"/>
      <c r="X167" s="23"/>
      <c r="Y167" s="29"/>
      <c r="Z167" s="25">
        <v>36.0</v>
      </c>
      <c r="AA167" s="11">
        <v>30.0</v>
      </c>
      <c r="AB167" s="11">
        <v>24.0</v>
      </c>
      <c r="AC167" s="11">
        <v>70.0</v>
      </c>
      <c r="AD167" s="23">
        <v>5.0</v>
      </c>
      <c r="AE167" s="29" t="s">
        <v>239</v>
      </c>
      <c r="AF167" s="25">
        <v>1536.0</v>
      </c>
      <c r="AG167" s="11">
        <v>1548.0</v>
      </c>
      <c r="AH167" s="11">
        <v>1591.0</v>
      </c>
      <c r="AI167" s="23"/>
      <c r="AJ167" s="29"/>
      <c r="AK167" s="25"/>
      <c r="AL167" s="11"/>
      <c r="AM167" s="23"/>
      <c r="AN167" s="25"/>
      <c r="AO167" s="23"/>
      <c r="AP167" s="25"/>
      <c r="AQ167" s="11"/>
    </row>
    <row r="168" ht="15.75" customHeight="1">
      <c r="A168" s="11">
        <v>2902004.0</v>
      </c>
      <c r="B168" s="23">
        <v>167.0</v>
      </c>
      <c r="C168" s="25" t="s">
        <v>2337</v>
      </c>
      <c r="D168" s="16" t="s">
        <v>2338</v>
      </c>
      <c r="E168" s="28" t="s">
        <v>2339</v>
      </c>
      <c r="F168" s="29"/>
      <c r="G168" s="31" t="s">
        <v>2340</v>
      </c>
      <c r="H168" s="36">
        <f t="shared" si="1"/>
        <v>72</v>
      </c>
      <c r="I168" s="11"/>
      <c r="J168" s="28">
        <f t="shared" si="2"/>
        <v>0</v>
      </c>
      <c r="K168" s="41">
        <f t="shared" si="3"/>
        <v>227</v>
      </c>
      <c r="L168" s="25">
        <v>8.0</v>
      </c>
      <c r="M168" s="11">
        <v>3.0</v>
      </c>
      <c r="N168" s="11">
        <v>80.0</v>
      </c>
      <c r="O168" s="11">
        <v>66.0</v>
      </c>
      <c r="P168" s="11">
        <v>70.0</v>
      </c>
      <c r="Q168" s="43">
        <v>53.0</v>
      </c>
      <c r="R168" s="25"/>
      <c r="S168" s="11"/>
      <c r="T168" s="11"/>
      <c r="U168" s="23"/>
      <c r="V168" s="25"/>
      <c r="W168" s="11"/>
      <c r="X168" s="23"/>
      <c r="Y168" s="29"/>
      <c r="Z168" s="25">
        <v>64.0</v>
      </c>
      <c r="AA168" s="11">
        <v>70.0</v>
      </c>
      <c r="AB168" s="11">
        <v>71.0</v>
      </c>
      <c r="AC168" s="11">
        <v>45.0</v>
      </c>
      <c r="AD168" s="23">
        <v>90.0</v>
      </c>
      <c r="AE168" s="29" t="s">
        <v>239</v>
      </c>
      <c r="AF168" s="25">
        <v>1560.0</v>
      </c>
      <c r="AG168" s="11">
        <v>1572.0</v>
      </c>
      <c r="AH168" s="11">
        <v>1622.0</v>
      </c>
      <c r="AI168" s="23"/>
      <c r="AJ168" s="29"/>
      <c r="AK168" s="25"/>
      <c r="AL168" s="11"/>
      <c r="AM168" s="23"/>
      <c r="AN168" s="25"/>
      <c r="AO168" s="23"/>
      <c r="AP168" s="25"/>
      <c r="AQ168" s="11"/>
    </row>
    <row r="169" ht="15.75" customHeight="1">
      <c r="A169" s="11">
        <v>2903001.0</v>
      </c>
      <c r="B169" s="23">
        <v>168.0</v>
      </c>
      <c r="C169" s="25" t="s">
        <v>2341</v>
      </c>
      <c r="D169" s="16" t="s">
        <v>2342</v>
      </c>
      <c r="E169" s="28" t="s">
        <v>2343</v>
      </c>
      <c r="F169" s="29"/>
      <c r="G169" s="31" t="s">
        <v>2344</v>
      </c>
      <c r="H169" s="36">
        <f t="shared" si="1"/>
        <v>78</v>
      </c>
      <c r="I169" s="11"/>
      <c r="J169" s="28">
        <f t="shared" si="2"/>
        <v>0</v>
      </c>
      <c r="K169" s="41">
        <f t="shared" si="3"/>
        <v>242</v>
      </c>
      <c r="L169" s="25">
        <v>36.0</v>
      </c>
      <c r="M169" s="11">
        <v>24.0</v>
      </c>
      <c r="N169" s="11">
        <v>63.0</v>
      </c>
      <c r="O169" s="11">
        <v>52.0</v>
      </c>
      <c r="P169" s="11">
        <v>67.0</v>
      </c>
      <c r="Q169" s="43">
        <v>65.0</v>
      </c>
      <c r="R169" s="25"/>
      <c r="S169" s="11"/>
      <c r="T169" s="11"/>
      <c r="U169" s="23"/>
      <c r="V169" s="25"/>
      <c r="W169" s="11"/>
      <c r="X169" s="23"/>
      <c r="Y169" s="29"/>
      <c r="Z169" s="25">
        <v>64.0</v>
      </c>
      <c r="AA169" s="11">
        <v>70.0</v>
      </c>
      <c r="AB169" s="11">
        <v>71.0</v>
      </c>
      <c r="AC169" s="11">
        <v>45.0</v>
      </c>
      <c r="AD169" s="23">
        <v>0.0</v>
      </c>
      <c r="AE169" s="29" t="s">
        <v>239</v>
      </c>
      <c r="AF169" s="25">
        <v>1539.0</v>
      </c>
      <c r="AG169" s="11">
        <v>1551.0</v>
      </c>
      <c r="AH169" s="11">
        <v>1615.0</v>
      </c>
      <c r="AI169" s="23"/>
      <c r="AJ169" s="29"/>
      <c r="AK169" s="25"/>
      <c r="AL169" s="11"/>
      <c r="AM169" s="23"/>
      <c r="AN169" s="25"/>
      <c r="AO169" s="23"/>
      <c r="AP169" s="25"/>
      <c r="AQ169" s="11"/>
    </row>
    <row r="170" ht="15.75" customHeight="1">
      <c r="A170" s="11">
        <v>2903002.0</v>
      </c>
      <c r="B170" s="23">
        <v>169.0</v>
      </c>
      <c r="C170" s="25" t="s">
        <v>2347</v>
      </c>
      <c r="D170" s="16" t="s">
        <v>2348</v>
      </c>
      <c r="E170" s="28" t="s">
        <v>2349</v>
      </c>
      <c r="F170" s="29"/>
      <c r="G170" s="31" t="s">
        <v>2350</v>
      </c>
      <c r="H170" s="36">
        <f t="shared" si="1"/>
        <v>79</v>
      </c>
      <c r="I170" s="11"/>
      <c r="J170" s="28">
        <f t="shared" si="2"/>
        <v>0</v>
      </c>
      <c r="K170" s="41">
        <f t="shared" si="3"/>
        <v>210</v>
      </c>
      <c r="L170" s="25">
        <v>23.0</v>
      </c>
      <c r="M170" s="11">
        <v>10.0</v>
      </c>
      <c r="N170" s="11">
        <v>68.0</v>
      </c>
      <c r="O170" s="11">
        <v>50.0</v>
      </c>
      <c r="P170" s="11">
        <v>59.0</v>
      </c>
      <c r="Q170" s="43">
        <v>62.0</v>
      </c>
      <c r="R170" s="25"/>
      <c r="S170" s="11"/>
      <c r="T170" s="11"/>
      <c r="U170" s="23"/>
      <c r="V170" s="25"/>
      <c r="W170" s="11"/>
      <c r="X170" s="23"/>
      <c r="Y170" s="29"/>
      <c r="Z170" s="25">
        <v>50.0</v>
      </c>
      <c r="AA170" s="11">
        <v>50.0</v>
      </c>
      <c r="AB170" s="11">
        <v>21.0</v>
      </c>
      <c r="AC170" s="11">
        <v>45.0</v>
      </c>
      <c r="AD170" s="23">
        <v>10.0</v>
      </c>
      <c r="AE170" s="29" t="s">
        <v>239</v>
      </c>
      <c r="AF170" s="25">
        <v>1561.0</v>
      </c>
      <c r="AG170" s="11">
        <v>1573.0</v>
      </c>
      <c r="AH170" s="11">
        <v>1630.0</v>
      </c>
      <c r="AI170" s="23"/>
      <c r="AJ170" s="29"/>
      <c r="AK170" s="25"/>
      <c r="AL170" s="11"/>
      <c r="AM170" s="23"/>
      <c r="AN170" s="25"/>
      <c r="AO170" s="23"/>
      <c r="AP170" s="25"/>
      <c r="AQ170" s="11"/>
    </row>
    <row r="171" ht="15.75" customHeight="1">
      <c r="A171" s="11">
        <v>2903003.0</v>
      </c>
      <c r="B171" s="23">
        <v>170.0</v>
      </c>
      <c r="C171" s="25" t="s">
        <v>2351</v>
      </c>
      <c r="D171" s="16" t="s">
        <v>2352</v>
      </c>
      <c r="E171" s="28" t="s">
        <v>2353</v>
      </c>
      <c r="F171" s="29"/>
      <c r="G171" s="31" t="s">
        <v>2354</v>
      </c>
      <c r="H171" s="36">
        <f t="shared" si="1"/>
        <v>71</v>
      </c>
      <c r="I171" s="11"/>
      <c r="J171" s="28">
        <f t="shared" si="2"/>
        <v>0</v>
      </c>
      <c r="K171" s="41">
        <f t="shared" si="3"/>
        <v>233</v>
      </c>
      <c r="L171" s="25">
        <v>26.0</v>
      </c>
      <c r="M171" s="11">
        <v>23.0</v>
      </c>
      <c r="N171" s="11">
        <v>65.0</v>
      </c>
      <c r="O171" s="11">
        <v>52.0</v>
      </c>
      <c r="P171" s="11">
        <v>67.0</v>
      </c>
      <c r="Q171" s="43">
        <v>61.0</v>
      </c>
      <c r="R171" s="25"/>
      <c r="S171" s="11"/>
      <c r="T171" s="11"/>
      <c r="U171" s="23"/>
      <c r="V171" s="25"/>
      <c r="W171" s="11"/>
      <c r="X171" s="23"/>
      <c r="Y171" s="29"/>
      <c r="Z171" s="25">
        <v>64.0</v>
      </c>
      <c r="AA171" s="11">
        <v>70.0</v>
      </c>
      <c r="AB171" s="11">
        <v>71.0</v>
      </c>
      <c r="AC171" s="11">
        <v>45.0</v>
      </c>
      <c r="AD171" s="23">
        <v>1.0</v>
      </c>
      <c r="AE171" s="29" t="s">
        <v>239</v>
      </c>
      <c r="AF171" s="25">
        <v>1551.0</v>
      </c>
      <c r="AG171" s="11">
        <v>1563.0</v>
      </c>
      <c r="AH171" s="11">
        <v>1635.0</v>
      </c>
      <c r="AI171" s="23"/>
      <c r="AJ171" s="29"/>
      <c r="AK171" s="25"/>
      <c r="AL171" s="11"/>
      <c r="AM171" s="23"/>
      <c r="AN171" s="25"/>
      <c r="AO171" s="23"/>
      <c r="AP171" s="25"/>
      <c r="AQ171" s="11"/>
    </row>
    <row r="172" ht="15.75" customHeight="1">
      <c r="A172" s="11">
        <v>9000001.0</v>
      </c>
      <c r="B172" s="23">
        <v>171.0</v>
      </c>
      <c r="C172" s="25" t="s">
        <v>2356</v>
      </c>
      <c r="D172" s="16" t="s">
        <v>2357</v>
      </c>
      <c r="E172" s="28" t="s">
        <v>540</v>
      </c>
      <c r="F172" s="29"/>
      <c r="G172" s="25"/>
      <c r="H172" s="36" t="str">
        <f t="shared" si="1"/>
        <v/>
      </c>
      <c r="I172" s="11"/>
      <c r="J172" s="28">
        <f t="shared" si="2"/>
        <v>0</v>
      </c>
      <c r="K172" s="41">
        <f t="shared" si="3"/>
        <v>0</v>
      </c>
      <c r="L172" s="25">
        <v>0.0</v>
      </c>
      <c r="M172" s="11">
        <v>0.0</v>
      </c>
      <c r="N172" s="11">
        <v>0.0</v>
      </c>
      <c r="O172" s="11">
        <v>0.0</v>
      </c>
      <c r="P172" s="11">
        <v>0.0</v>
      </c>
      <c r="Q172" s="23">
        <v>0.0</v>
      </c>
      <c r="R172" s="25"/>
      <c r="S172" s="11"/>
      <c r="T172" s="11"/>
      <c r="U172" s="23"/>
      <c r="V172" s="25"/>
      <c r="W172" s="11"/>
      <c r="X172" s="23"/>
      <c r="Y172" s="29"/>
      <c r="Z172" s="25">
        <v>0.0</v>
      </c>
      <c r="AA172" s="11">
        <v>0.0</v>
      </c>
      <c r="AB172" s="11">
        <v>0.0</v>
      </c>
      <c r="AC172" s="11">
        <v>0.0</v>
      </c>
      <c r="AD172" s="23">
        <v>0.0</v>
      </c>
      <c r="AE172" s="29" t="s">
        <v>239</v>
      </c>
      <c r="AF172" s="25">
        <v>1498.0</v>
      </c>
      <c r="AG172" s="11">
        <v>9999.0</v>
      </c>
      <c r="AH172" s="11">
        <v>1549.0</v>
      </c>
      <c r="AI172" s="23"/>
      <c r="AJ172" s="29"/>
      <c r="AK172" s="25"/>
      <c r="AL172" s="11"/>
      <c r="AM172" s="23"/>
      <c r="AN172" s="25"/>
      <c r="AO172" s="23"/>
      <c r="AP172" s="25"/>
      <c r="AQ172" s="11"/>
    </row>
    <row r="173" ht="15.75" customHeight="1">
      <c r="A173" s="11">
        <v>9000002.0</v>
      </c>
      <c r="B173" s="23">
        <v>172.0</v>
      </c>
      <c r="C173" s="25" t="s">
        <v>2358</v>
      </c>
      <c r="D173" s="16" t="s">
        <v>2359</v>
      </c>
      <c r="E173" s="28" t="s">
        <v>463</v>
      </c>
      <c r="F173" s="29"/>
      <c r="G173" s="25"/>
      <c r="H173" s="36" t="str">
        <f t="shared" si="1"/>
        <v/>
      </c>
      <c r="I173" s="11"/>
      <c r="J173" s="28">
        <f t="shared" si="2"/>
        <v>0</v>
      </c>
      <c r="K173" s="41">
        <f t="shared" si="3"/>
        <v>0</v>
      </c>
      <c r="L173" s="25">
        <v>0.0</v>
      </c>
      <c r="M173" s="11">
        <v>0.0</v>
      </c>
      <c r="N173" s="11">
        <v>0.0</v>
      </c>
      <c r="O173" s="11">
        <v>0.0</v>
      </c>
      <c r="P173" s="11">
        <v>0.0</v>
      </c>
      <c r="Q173" s="23">
        <v>0.0</v>
      </c>
      <c r="R173" s="25"/>
      <c r="S173" s="11"/>
      <c r="T173" s="11"/>
      <c r="U173" s="23"/>
      <c r="V173" s="25"/>
      <c r="W173" s="11"/>
      <c r="X173" s="23"/>
      <c r="Y173" s="29"/>
      <c r="Z173" s="25">
        <v>0.0</v>
      </c>
      <c r="AA173" s="11">
        <v>0.0</v>
      </c>
      <c r="AB173" s="11">
        <v>0.0</v>
      </c>
      <c r="AC173" s="11">
        <v>0.0</v>
      </c>
      <c r="AD173" s="23">
        <v>0.0</v>
      </c>
      <c r="AE173" s="29" t="s">
        <v>239</v>
      </c>
      <c r="AF173" s="25">
        <v>1495.0</v>
      </c>
      <c r="AG173" s="11">
        <v>9999.0</v>
      </c>
      <c r="AH173" s="11">
        <v>1551.0</v>
      </c>
      <c r="AI173" s="23"/>
      <c r="AJ173" s="29"/>
      <c r="AK173" s="25"/>
      <c r="AL173" s="11"/>
      <c r="AM173" s="23"/>
      <c r="AN173" s="25"/>
      <c r="AO173" s="23"/>
      <c r="AP173" s="25"/>
      <c r="AQ173" s="11"/>
    </row>
    <row r="174" ht="15.75" customHeight="1">
      <c r="A174" s="11">
        <v>9000003.0</v>
      </c>
      <c r="B174" s="23">
        <v>173.0</v>
      </c>
      <c r="C174" s="25" t="s">
        <v>2362</v>
      </c>
      <c r="D174" s="16" t="s">
        <v>2363</v>
      </c>
      <c r="E174" s="28" t="s">
        <v>806</v>
      </c>
      <c r="F174" s="29"/>
      <c r="G174" s="25"/>
      <c r="H174" s="36" t="str">
        <f t="shared" si="1"/>
        <v/>
      </c>
      <c r="I174" s="11"/>
      <c r="J174" s="28">
        <f t="shared" si="2"/>
        <v>0</v>
      </c>
      <c r="K174" s="41">
        <f t="shared" si="3"/>
        <v>0</v>
      </c>
      <c r="L174" s="25">
        <v>0.0</v>
      </c>
      <c r="M174" s="11">
        <v>0.0</v>
      </c>
      <c r="N174" s="11">
        <v>0.0</v>
      </c>
      <c r="O174" s="11">
        <v>0.0</v>
      </c>
      <c r="P174" s="11">
        <v>0.0</v>
      </c>
      <c r="Q174" s="23">
        <v>0.0</v>
      </c>
      <c r="R174" s="25"/>
      <c r="S174" s="11"/>
      <c r="T174" s="11"/>
      <c r="U174" s="23"/>
      <c r="V174" s="25"/>
      <c r="W174" s="11"/>
      <c r="X174" s="23"/>
      <c r="Y174" s="29"/>
      <c r="Z174" s="25">
        <v>0.0</v>
      </c>
      <c r="AA174" s="11">
        <v>0.0</v>
      </c>
      <c r="AB174" s="11">
        <v>0.0</v>
      </c>
      <c r="AC174" s="11">
        <v>0.0</v>
      </c>
      <c r="AD174" s="23">
        <v>0.0</v>
      </c>
      <c r="AE174" s="29" t="s">
        <v>239</v>
      </c>
      <c r="AF174" s="25">
        <v>1470.0</v>
      </c>
      <c r="AG174" s="11">
        <v>9999.0</v>
      </c>
      <c r="AH174" s="11">
        <v>1520.0</v>
      </c>
      <c r="AI174" s="23"/>
      <c r="AJ174" s="29"/>
      <c r="AK174" s="25"/>
      <c r="AL174" s="11"/>
      <c r="AM174" s="23"/>
      <c r="AN174" s="25"/>
      <c r="AO174" s="23"/>
      <c r="AP174" s="25"/>
      <c r="AQ174" s="11"/>
    </row>
    <row r="175" ht="15.75" customHeight="1">
      <c r="A175" s="11">
        <v>1085001.0</v>
      </c>
      <c r="B175" s="23">
        <v>174.0</v>
      </c>
      <c r="C175" s="25" t="s">
        <v>2364</v>
      </c>
      <c r="D175" s="16" t="s">
        <v>2365</v>
      </c>
      <c r="E175" s="28" t="s">
        <v>2366</v>
      </c>
      <c r="F175" s="29"/>
      <c r="G175" s="31" t="s">
        <v>2367</v>
      </c>
      <c r="H175" s="36">
        <f t="shared" si="1"/>
        <v>70</v>
      </c>
      <c r="I175" s="11"/>
      <c r="J175" s="28">
        <f t="shared" si="2"/>
        <v>0</v>
      </c>
      <c r="K175" s="41">
        <f t="shared" si="3"/>
        <v>257</v>
      </c>
      <c r="L175" s="25">
        <v>52.0</v>
      </c>
      <c r="M175" s="11">
        <v>65.0</v>
      </c>
      <c r="N175" s="11">
        <v>46.0</v>
      </c>
      <c r="O175" s="11">
        <v>47.0</v>
      </c>
      <c r="P175" s="11">
        <v>47.0</v>
      </c>
      <c r="Q175" s="43">
        <v>44.0</v>
      </c>
      <c r="R175" s="25"/>
      <c r="S175" s="11"/>
      <c r="T175" s="11"/>
      <c r="U175" s="23"/>
      <c r="V175" s="25"/>
      <c r="W175" s="11"/>
      <c r="X175" s="23"/>
      <c r="Y175" s="29"/>
      <c r="Z175" s="25">
        <v>18.0</v>
      </c>
      <c r="AA175" s="11">
        <v>5.0</v>
      </c>
      <c r="AB175" s="11">
        <v>52.0</v>
      </c>
      <c r="AC175" s="11">
        <v>51.0</v>
      </c>
      <c r="AD175" s="23">
        <v>47.0</v>
      </c>
      <c r="AE175" s="29" t="s">
        <v>270</v>
      </c>
      <c r="AF175" s="25">
        <v>1507.0</v>
      </c>
      <c r="AG175" s="11">
        <v>1519.0</v>
      </c>
      <c r="AH175" s="11">
        <v>1567.0</v>
      </c>
      <c r="AI175" s="23"/>
      <c r="AJ175" s="29"/>
      <c r="AK175" s="25"/>
      <c r="AL175" s="11"/>
      <c r="AM175" s="23"/>
      <c r="AN175" s="25"/>
      <c r="AO175" s="23"/>
      <c r="AP175" s="25"/>
      <c r="AQ175" s="11"/>
    </row>
    <row r="176" ht="15.75" customHeight="1">
      <c r="A176" s="11">
        <v>1085002.0</v>
      </c>
      <c r="B176" s="23">
        <v>175.0</v>
      </c>
      <c r="C176" s="25" t="s">
        <v>2368</v>
      </c>
      <c r="D176" s="16" t="s">
        <v>2369</v>
      </c>
      <c r="E176" s="28" t="s">
        <v>2370</v>
      </c>
      <c r="F176" s="29"/>
      <c r="G176" s="31"/>
      <c r="H176" s="36" t="str">
        <f t="shared" si="1"/>
        <v/>
      </c>
      <c r="I176" s="11"/>
      <c r="J176" s="28">
        <f t="shared" si="2"/>
        <v>0</v>
      </c>
      <c r="K176" s="41">
        <f t="shared" si="3"/>
        <v>286</v>
      </c>
      <c r="L176" s="25">
        <v>58.0</v>
      </c>
      <c r="M176" s="11">
        <v>39.0</v>
      </c>
      <c r="N176" s="11">
        <v>60.0</v>
      </c>
      <c r="O176" s="11">
        <v>64.0</v>
      </c>
      <c r="P176" s="11">
        <v>65.0</v>
      </c>
      <c r="Q176" s="43">
        <v>49.0</v>
      </c>
      <c r="R176" s="25"/>
      <c r="S176" s="11"/>
      <c r="T176" s="11"/>
      <c r="U176" s="23"/>
      <c r="V176" s="25"/>
      <c r="W176" s="11"/>
      <c r="X176" s="23"/>
      <c r="Y176" s="29"/>
      <c r="Z176" s="25">
        <v>21.0</v>
      </c>
      <c r="AA176" s="11">
        <v>9.0</v>
      </c>
      <c r="AB176" s="11">
        <v>38.0</v>
      </c>
      <c r="AC176" s="11">
        <v>42.0</v>
      </c>
      <c r="AD176" s="23">
        <v>47.0</v>
      </c>
      <c r="AE176" s="29" t="s">
        <v>270</v>
      </c>
      <c r="AF176" s="25">
        <v>1525.0</v>
      </c>
      <c r="AG176" s="11">
        <v>1537.0</v>
      </c>
      <c r="AH176" s="11">
        <v>1597.0</v>
      </c>
      <c r="AI176" s="23"/>
      <c r="AJ176" s="29" t="s">
        <v>2373</v>
      </c>
      <c r="AK176" s="25">
        <v>1085001.0</v>
      </c>
      <c r="AL176" s="11"/>
      <c r="AM176" s="23"/>
      <c r="AN176" s="25"/>
      <c r="AO176" s="23"/>
      <c r="AP176" s="25"/>
      <c r="AQ176" s="11"/>
    </row>
    <row r="177" ht="15.75" customHeight="1">
      <c r="A177" s="11">
        <v>1085003.0</v>
      </c>
      <c r="B177" s="23">
        <v>176.0</v>
      </c>
      <c r="C177" s="25" t="s">
        <v>2374</v>
      </c>
      <c r="D177" s="16" t="s">
        <v>2375</v>
      </c>
      <c r="E177" s="28" t="s">
        <v>2376</v>
      </c>
      <c r="F177" s="29"/>
      <c r="G177" s="31" t="s">
        <v>2377</v>
      </c>
      <c r="H177" s="36">
        <f t="shared" si="1"/>
        <v>75</v>
      </c>
      <c r="I177" s="11"/>
      <c r="J177" s="28">
        <f t="shared" si="2"/>
        <v>0</v>
      </c>
      <c r="K177" s="41">
        <f t="shared" si="3"/>
        <v>263</v>
      </c>
      <c r="L177" s="25">
        <v>60.0</v>
      </c>
      <c r="M177" s="11">
        <v>59.0</v>
      </c>
      <c r="N177" s="11">
        <v>50.0</v>
      </c>
      <c r="O177" s="11">
        <v>49.0</v>
      </c>
      <c r="P177" s="11">
        <v>45.0</v>
      </c>
      <c r="Q177" s="43">
        <v>51.0</v>
      </c>
      <c r="R177" s="25"/>
      <c r="S177" s="11"/>
      <c r="T177" s="11"/>
      <c r="U177" s="23"/>
      <c r="V177" s="25"/>
      <c r="W177" s="11"/>
      <c r="X177" s="23"/>
      <c r="Y177" s="29"/>
      <c r="Z177" s="25">
        <v>36.0</v>
      </c>
      <c r="AA177" s="11">
        <v>30.0</v>
      </c>
      <c r="AB177" s="11">
        <v>38.0</v>
      </c>
      <c r="AC177" s="11">
        <v>46.0</v>
      </c>
      <c r="AD177" s="23">
        <v>47.0</v>
      </c>
      <c r="AE177" s="29" t="s">
        <v>141</v>
      </c>
      <c r="AF177" s="25">
        <v>1549.0</v>
      </c>
      <c r="AG177" s="11">
        <v>1561.0</v>
      </c>
      <c r="AH177" s="11">
        <v>1600.0</v>
      </c>
      <c r="AI177" s="23"/>
      <c r="AJ177" s="29" t="s">
        <v>2378</v>
      </c>
      <c r="AK177" s="25">
        <v>1085002.0</v>
      </c>
      <c r="AL177" s="11"/>
      <c r="AM177" s="23"/>
      <c r="AN177" s="25"/>
      <c r="AO177" s="23"/>
      <c r="AP177" s="25"/>
      <c r="AQ177" s="11"/>
    </row>
    <row r="178" ht="15.75" customHeight="1">
      <c r="A178" s="11">
        <v>1085004.0</v>
      </c>
      <c r="B178" s="23">
        <v>177.0</v>
      </c>
      <c r="C178" s="25" t="s">
        <v>2379</v>
      </c>
      <c r="D178" s="16" t="s">
        <v>2380</v>
      </c>
      <c r="E178" s="28" t="s">
        <v>2381</v>
      </c>
      <c r="F178" s="29"/>
      <c r="G178" s="25"/>
      <c r="H178" s="36" t="str">
        <f t="shared" si="1"/>
        <v/>
      </c>
      <c r="I178" s="11"/>
      <c r="J178" s="28">
        <f t="shared" si="2"/>
        <v>0</v>
      </c>
      <c r="K178" s="41">
        <f t="shared" si="3"/>
        <v>205</v>
      </c>
      <c r="L178" s="25">
        <v>45.0</v>
      </c>
      <c r="M178" s="11">
        <v>57.0</v>
      </c>
      <c r="N178" s="11">
        <v>31.0</v>
      </c>
      <c r="O178" s="11">
        <v>35.0</v>
      </c>
      <c r="P178" s="11">
        <v>37.0</v>
      </c>
      <c r="Q178" s="43">
        <v>42.0</v>
      </c>
      <c r="R178" s="25"/>
      <c r="S178" s="11"/>
      <c r="T178" s="11"/>
      <c r="U178" s="23"/>
      <c r="V178" s="25"/>
      <c r="W178" s="11"/>
      <c r="X178" s="23"/>
      <c r="Y178" s="29"/>
      <c r="Z178" s="25">
        <v>36.0</v>
      </c>
      <c r="AA178" s="11">
        <v>30.0</v>
      </c>
      <c r="AB178" s="11">
        <v>36.0</v>
      </c>
      <c r="AC178" s="11">
        <v>47.0</v>
      </c>
      <c r="AD178" s="23">
        <v>47.0</v>
      </c>
      <c r="AE178" s="29" t="s">
        <v>166</v>
      </c>
      <c r="AF178" s="25">
        <v>1571.0</v>
      </c>
      <c r="AG178" s="11">
        <v>1583.0</v>
      </c>
      <c r="AH178" s="11">
        <v>1647.0</v>
      </c>
      <c r="AI178" s="23"/>
      <c r="AJ178" s="29" t="s">
        <v>2383</v>
      </c>
      <c r="AK178" s="25">
        <v>1085003.0</v>
      </c>
      <c r="AL178" s="11"/>
      <c r="AM178" s="23"/>
      <c r="AN178" s="25"/>
      <c r="AO178" s="23"/>
      <c r="AP178" s="25"/>
      <c r="AQ178" s="11"/>
    </row>
    <row r="179" ht="15.75" customHeight="1">
      <c r="A179" s="11">
        <v>1085005.0</v>
      </c>
      <c r="B179" s="23">
        <v>178.0</v>
      </c>
      <c r="C179" s="25" t="s">
        <v>2384</v>
      </c>
      <c r="D179" s="16" t="s">
        <v>2385</v>
      </c>
      <c r="E179" s="28" t="s">
        <v>2386</v>
      </c>
      <c r="F179" s="29"/>
      <c r="G179" s="31" t="s">
        <v>2387</v>
      </c>
      <c r="H179" s="36">
        <f t="shared" si="1"/>
        <v>68</v>
      </c>
      <c r="I179" s="11"/>
      <c r="J179" s="28">
        <f t="shared" si="2"/>
        <v>0</v>
      </c>
      <c r="K179" s="41">
        <f t="shared" si="3"/>
        <v>283</v>
      </c>
      <c r="L179" s="25">
        <v>46.0</v>
      </c>
      <c r="M179" s="11">
        <v>46.0</v>
      </c>
      <c r="N179" s="11">
        <v>65.0</v>
      </c>
      <c r="O179" s="11">
        <v>65.0</v>
      </c>
      <c r="P179" s="11">
        <v>61.0</v>
      </c>
      <c r="Q179" s="43">
        <v>54.0</v>
      </c>
      <c r="R179" s="25"/>
      <c r="S179" s="11"/>
      <c r="T179" s="11"/>
      <c r="U179" s="23"/>
      <c r="V179" s="25"/>
      <c r="W179" s="11"/>
      <c r="X179" s="23"/>
      <c r="Y179" s="29"/>
      <c r="Z179" s="25">
        <v>36.0</v>
      </c>
      <c r="AA179" s="11">
        <v>30.0</v>
      </c>
      <c r="AB179" s="11">
        <v>53.0</v>
      </c>
      <c r="AC179" s="11">
        <v>50.0</v>
      </c>
      <c r="AD179" s="23">
        <v>45.0</v>
      </c>
      <c r="AE179" s="29" t="s">
        <v>166</v>
      </c>
      <c r="AF179" s="25">
        <v>1560.0</v>
      </c>
      <c r="AG179" s="11">
        <v>1572.0</v>
      </c>
      <c r="AH179" s="11">
        <v>1624.0</v>
      </c>
      <c r="AI179" s="23"/>
      <c r="AJ179" s="29" t="s">
        <v>2388</v>
      </c>
      <c r="AK179" s="25">
        <v>1085002.0</v>
      </c>
      <c r="AL179" s="11">
        <v>1085013.0</v>
      </c>
      <c r="AM179" s="23"/>
      <c r="AN179" s="25"/>
      <c r="AO179" s="23"/>
      <c r="AP179" s="25"/>
      <c r="AQ179" s="11"/>
    </row>
    <row r="180" ht="15.75" customHeight="1">
      <c r="A180" s="11">
        <v>1085006.0</v>
      </c>
      <c r="B180" s="23">
        <v>179.0</v>
      </c>
      <c r="C180" s="25" t="s">
        <v>2389</v>
      </c>
      <c r="D180" s="16" t="s">
        <v>2390</v>
      </c>
      <c r="E180" s="28" t="s">
        <v>2391</v>
      </c>
      <c r="F180" s="29"/>
      <c r="G180" s="31" t="s">
        <v>2392</v>
      </c>
      <c r="H180" s="36">
        <f t="shared" si="1"/>
        <v>76</v>
      </c>
      <c r="I180" s="11"/>
      <c r="J180" s="28">
        <f t="shared" si="2"/>
        <v>0</v>
      </c>
      <c r="K180" s="41">
        <f t="shared" si="3"/>
        <v>206</v>
      </c>
      <c r="L180" s="25">
        <v>33.0</v>
      </c>
      <c r="M180" s="11">
        <v>34.0</v>
      </c>
      <c r="N180" s="11">
        <v>44.0</v>
      </c>
      <c r="O180" s="11">
        <v>50.0</v>
      </c>
      <c r="P180" s="11">
        <v>45.0</v>
      </c>
      <c r="Q180" s="43">
        <v>43.0</v>
      </c>
      <c r="R180" s="25"/>
      <c r="S180" s="11"/>
      <c r="T180" s="11"/>
      <c r="U180" s="23"/>
      <c r="V180" s="25"/>
      <c r="W180" s="11"/>
      <c r="X180" s="23"/>
      <c r="Y180" s="29"/>
      <c r="Z180" s="25">
        <v>36.0</v>
      </c>
      <c r="AA180" s="11">
        <v>30.0</v>
      </c>
      <c r="AB180" s="11">
        <v>36.0</v>
      </c>
      <c r="AC180" s="11">
        <v>58.0</v>
      </c>
      <c r="AD180" s="23">
        <v>45.0</v>
      </c>
      <c r="AE180" s="29" t="s">
        <v>141</v>
      </c>
      <c r="AF180" s="25">
        <v>1601.0</v>
      </c>
      <c r="AG180" s="11">
        <v>1613.0</v>
      </c>
      <c r="AH180" s="11">
        <v>1653.0</v>
      </c>
      <c r="AI180" s="23"/>
      <c r="AJ180" s="29" t="s">
        <v>2393</v>
      </c>
      <c r="AK180" s="25">
        <v>1085005.0</v>
      </c>
      <c r="AL180" s="11"/>
      <c r="AM180" s="23"/>
      <c r="AN180" s="25"/>
      <c r="AO180" s="23"/>
      <c r="AP180" s="25"/>
      <c r="AQ180" s="11"/>
    </row>
    <row r="181" ht="15.75" customHeight="1">
      <c r="A181" s="11">
        <v>1085007.0</v>
      </c>
      <c r="B181" s="23">
        <v>180.0</v>
      </c>
      <c r="C181" s="25" t="s">
        <v>2394</v>
      </c>
      <c r="D181" s="16" t="s">
        <v>2395</v>
      </c>
      <c r="E181" s="28" t="s">
        <v>2396</v>
      </c>
      <c r="F181" s="29"/>
      <c r="G181" s="25"/>
      <c r="H181" s="36" t="str">
        <f t="shared" si="1"/>
        <v/>
      </c>
      <c r="I181" s="11"/>
      <c r="J181" s="28">
        <f t="shared" si="2"/>
        <v>0</v>
      </c>
      <c r="K181" s="41">
        <f t="shared" si="3"/>
        <v>191</v>
      </c>
      <c r="L181" s="25">
        <v>34.0</v>
      </c>
      <c r="M181" s="11">
        <v>27.0</v>
      </c>
      <c r="N181" s="11">
        <v>48.0</v>
      </c>
      <c r="O181" s="11">
        <v>43.0</v>
      </c>
      <c r="P181" s="11">
        <v>39.0</v>
      </c>
      <c r="Q181" s="43">
        <v>36.0</v>
      </c>
      <c r="R181" s="25"/>
      <c r="S181" s="11"/>
      <c r="T181" s="11"/>
      <c r="U181" s="23"/>
      <c r="V181" s="25"/>
      <c r="W181" s="11"/>
      <c r="X181" s="23"/>
      <c r="Y181" s="29"/>
      <c r="Z181" s="25">
        <v>18.0</v>
      </c>
      <c r="AA181" s="11">
        <v>5.0</v>
      </c>
      <c r="AB181" s="11">
        <v>27.0</v>
      </c>
      <c r="AC181" s="11">
        <v>78.0</v>
      </c>
      <c r="AD181" s="23">
        <v>57.0</v>
      </c>
      <c r="AE181" s="29" t="s">
        <v>166</v>
      </c>
      <c r="AF181" s="25">
        <v>1518.0</v>
      </c>
      <c r="AG181" s="11">
        <v>1530.0</v>
      </c>
      <c r="AH181" s="11">
        <v>1575.0</v>
      </c>
      <c r="AI181" s="23"/>
      <c r="AJ181" s="29"/>
      <c r="AK181" s="25"/>
      <c r="AL181" s="11"/>
      <c r="AM181" s="23"/>
      <c r="AN181" s="25"/>
      <c r="AO181" s="23"/>
      <c r="AP181" s="25"/>
      <c r="AQ181" s="11"/>
    </row>
    <row r="182" ht="15.75" customHeight="1">
      <c r="A182" s="11">
        <v>1085008.0</v>
      </c>
      <c r="B182" s="23">
        <v>181.0</v>
      </c>
      <c r="C182" s="25" t="s">
        <v>2397</v>
      </c>
      <c r="D182" s="16" t="s">
        <v>2398</v>
      </c>
      <c r="E182" s="28" t="s">
        <v>2399</v>
      </c>
      <c r="F182" s="29"/>
      <c r="G182" s="25"/>
      <c r="H182" s="36" t="str">
        <f t="shared" si="1"/>
        <v/>
      </c>
      <c r="I182" s="11"/>
      <c r="J182" s="28">
        <f t="shared" si="2"/>
        <v>0</v>
      </c>
      <c r="K182" s="41">
        <f t="shared" si="3"/>
        <v>187</v>
      </c>
      <c r="L182" s="25">
        <v>38.0</v>
      </c>
      <c r="M182" s="11">
        <v>46.0</v>
      </c>
      <c r="N182" s="11">
        <v>34.0</v>
      </c>
      <c r="O182" s="11">
        <v>34.0</v>
      </c>
      <c r="P182" s="11">
        <v>35.0</v>
      </c>
      <c r="Q182" s="43">
        <v>41.0</v>
      </c>
      <c r="R182" s="25"/>
      <c r="S182" s="11"/>
      <c r="T182" s="11"/>
      <c r="U182" s="23"/>
      <c r="V182" s="25"/>
      <c r="W182" s="11"/>
      <c r="X182" s="23"/>
      <c r="Y182" s="29"/>
      <c r="Z182" s="25">
        <v>36.0</v>
      </c>
      <c r="AA182" s="11">
        <v>30.0</v>
      </c>
      <c r="AB182" s="11">
        <v>28.0</v>
      </c>
      <c r="AC182" s="11">
        <v>61.0</v>
      </c>
      <c r="AD182" s="23">
        <v>57.0</v>
      </c>
      <c r="AE182" s="29" t="s">
        <v>166</v>
      </c>
      <c r="AF182" s="25">
        <v>1540.0</v>
      </c>
      <c r="AG182" s="11">
        <v>1552.0</v>
      </c>
      <c r="AH182" s="11">
        <v>1594.0</v>
      </c>
      <c r="AI182" s="23"/>
      <c r="AJ182" s="29" t="s">
        <v>2400</v>
      </c>
      <c r="AK182" s="25">
        <v>1085007.0</v>
      </c>
      <c r="AL182" s="11"/>
      <c r="AM182" s="23"/>
      <c r="AN182" s="25"/>
      <c r="AO182" s="23"/>
      <c r="AP182" s="25"/>
      <c r="AQ182" s="11"/>
    </row>
    <row r="183" ht="15.75" customHeight="1">
      <c r="A183" s="11">
        <v>1085009.0</v>
      </c>
      <c r="B183" s="23">
        <v>182.0</v>
      </c>
      <c r="C183" s="25" t="s">
        <v>2401</v>
      </c>
      <c r="D183" s="16" t="s">
        <v>2402</v>
      </c>
      <c r="E183" s="28" t="s">
        <v>2403</v>
      </c>
      <c r="F183" s="29"/>
      <c r="G183" s="31" t="s">
        <v>2404</v>
      </c>
      <c r="H183" s="36">
        <f t="shared" si="1"/>
        <v>60</v>
      </c>
      <c r="I183" s="11"/>
      <c r="J183" s="28">
        <f t="shared" si="2"/>
        <v>0</v>
      </c>
      <c r="K183" s="41">
        <f t="shared" si="3"/>
        <v>281</v>
      </c>
      <c r="L183" s="25">
        <v>67.0</v>
      </c>
      <c r="M183" s="11">
        <v>59.0</v>
      </c>
      <c r="N183" s="11">
        <v>55.0</v>
      </c>
      <c r="O183" s="11">
        <v>55.0</v>
      </c>
      <c r="P183" s="11">
        <v>45.0</v>
      </c>
      <c r="Q183" s="43">
        <v>58.0</v>
      </c>
      <c r="R183" s="25"/>
      <c r="S183" s="11"/>
      <c r="T183" s="11"/>
      <c r="U183" s="23" t="s">
        <v>185</v>
      </c>
      <c r="V183" s="25"/>
      <c r="W183" s="11"/>
      <c r="X183" s="23"/>
      <c r="Y183" s="29"/>
      <c r="Z183" s="25">
        <v>50.0</v>
      </c>
      <c r="AA183" s="11">
        <v>50.0</v>
      </c>
      <c r="AB183" s="11">
        <v>42.0</v>
      </c>
      <c r="AC183" s="11">
        <v>71.0</v>
      </c>
      <c r="AD183" s="23">
        <v>78.0</v>
      </c>
      <c r="AE183" s="29" t="s">
        <v>141</v>
      </c>
      <c r="AF183" s="25">
        <v>1561.0</v>
      </c>
      <c r="AG183" s="11">
        <v>1573.0</v>
      </c>
      <c r="AH183" s="11">
        <v>1609.0</v>
      </c>
      <c r="AI183" s="23"/>
      <c r="AJ183" s="29" t="s">
        <v>2405</v>
      </c>
      <c r="AK183" s="25">
        <v>1085008.0</v>
      </c>
      <c r="AL183" s="11"/>
      <c r="AM183" s="23"/>
      <c r="AN183" s="25"/>
      <c r="AO183" s="23"/>
      <c r="AP183" s="25"/>
      <c r="AQ183" s="11"/>
    </row>
    <row r="184" ht="15.75" customHeight="1">
      <c r="A184" s="11">
        <v>1085010.0</v>
      </c>
      <c r="B184" s="23">
        <v>183.0</v>
      </c>
      <c r="C184" s="25" t="s">
        <v>2406</v>
      </c>
      <c r="D184" s="16" t="s">
        <v>2407</v>
      </c>
      <c r="E184" s="28" t="s">
        <v>2408</v>
      </c>
      <c r="F184" s="29"/>
      <c r="G184" s="31" t="s">
        <v>2409</v>
      </c>
      <c r="H184" s="36">
        <f t="shared" si="1"/>
        <v>66</v>
      </c>
      <c r="I184" s="11"/>
      <c r="J184" s="28">
        <f t="shared" si="2"/>
        <v>0</v>
      </c>
      <c r="K184" s="41">
        <f t="shared" si="3"/>
        <v>294</v>
      </c>
      <c r="L184" s="25">
        <v>67.0</v>
      </c>
      <c r="M184" s="11">
        <v>64.0</v>
      </c>
      <c r="N184" s="11">
        <v>56.0</v>
      </c>
      <c r="O184" s="11">
        <v>49.0</v>
      </c>
      <c r="P184" s="11">
        <v>58.0</v>
      </c>
      <c r="Q184" s="43">
        <v>52.0</v>
      </c>
      <c r="R184" s="25"/>
      <c r="S184" s="11"/>
      <c r="T184" s="11"/>
      <c r="U184" s="23" t="s">
        <v>185</v>
      </c>
      <c r="V184" s="25"/>
      <c r="W184" s="11"/>
      <c r="X184" s="23"/>
      <c r="Y184" s="29"/>
      <c r="Z184" s="25">
        <v>22.0</v>
      </c>
      <c r="AA184" s="11">
        <v>11.0</v>
      </c>
      <c r="AB184" s="11">
        <v>37.0</v>
      </c>
      <c r="AC184" s="11">
        <v>58.0</v>
      </c>
      <c r="AD184" s="23">
        <v>45.0</v>
      </c>
      <c r="AE184" s="29" t="s">
        <v>141</v>
      </c>
      <c r="AF184" s="25">
        <v>1513.0</v>
      </c>
      <c r="AG184" s="11">
        <v>1525.0</v>
      </c>
      <c r="AH184" s="11">
        <v>1576.0</v>
      </c>
      <c r="AI184" s="23"/>
      <c r="AJ184" s="29"/>
      <c r="AK184" s="25"/>
      <c r="AL184" s="11"/>
      <c r="AM184" s="23"/>
      <c r="AN184" s="25"/>
      <c r="AO184" s="23"/>
      <c r="AP184" s="25"/>
      <c r="AQ184" s="11"/>
    </row>
    <row r="185" ht="15.75" customHeight="1">
      <c r="A185" s="11">
        <v>1085011.0</v>
      </c>
      <c r="B185" s="23">
        <v>184.0</v>
      </c>
      <c r="C185" s="25" t="s">
        <v>2410</v>
      </c>
      <c r="D185" s="16" t="s">
        <v>2411</v>
      </c>
      <c r="E185" s="28" t="s">
        <v>2412</v>
      </c>
      <c r="F185" s="29"/>
      <c r="G185" s="31" t="s">
        <v>2413</v>
      </c>
      <c r="H185" s="36">
        <f t="shared" si="1"/>
        <v>67</v>
      </c>
      <c r="I185" s="11"/>
      <c r="J185" s="28">
        <f t="shared" si="2"/>
        <v>0</v>
      </c>
      <c r="K185" s="41">
        <f t="shared" si="3"/>
        <v>232</v>
      </c>
      <c r="L185" s="25">
        <v>48.0</v>
      </c>
      <c r="M185" s="11">
        <v>57.0</v>
      </c>
      <c r="N185" s="11">
        <v>42.0</v>
      </c>
      <c r="O185" s="11">
        <v>44.0</v>
      </c>
      <c r="P185" s="11">
        <v>41.0</v>
      </c>
      <c r="Q185" s="43">
        <v>44.0</v>
      </c>
      <c r="R185" s="25"/>
      <c r="S185" s="11"/>
      <c r="T185" s="11"/>
      <c r="U185" s="23"/>
      <c r="V185" s="25"/>
      <c r="W185" s="11"/>
      <c r="X185" s="23"/>
      <c r="Y185" s="29"/>
      <c r="Z185" s="25">
        <v>22.0</v>
      </c>
      <c r="AA185" s="11">
        <v>11.0</v>
      </c>
      <c r="AB185" s="11">
        <v>36.0</v>
      </c>
      <c r="AC185" s="11">
        <v>67.0</v>
      </c>
      <c r="AD185" s="23">
        <v>45.0</v>
      </c>
      <c r="AE185" s="29" t="s">
        <v>141</v>
      </c>
      <c r="AF185" s="25">
        <v>1539.0</v>
      </c>
      <c r="AG185" s="11">
        <v>1551.0</v>
      </c>
      <c r="AH185" s="11">
        <v>1577.0</v>
      </c>
      <c r="AI185" s="23"/>
      <c r="AJ185" s="29" t="s">
        <v>2414</v>
      </c>
      <c r="AK185" s="25">
        <v>1085010.0</v>
      </c>
      <c r="AL185" s="11"/>
      <c r="AM185" s="23"/>
      <c r="AN185" s="25"/>
      <c r="AO185" s="23"/>
      <c r="AP185" s="25"/>
      <c r="AQ185" s="11"/>
    </row>
    <row r="186" ht="15.75" customHeight="1">
      <c r="A186" s="11">
        <v>1085012.0</v>
      </c>
      <c r="B186" s="23">
        <v>185.0</v>
      </c>
      <c r="C186" s="25" t="s">
        <v>2415</v>
      </c>
      <c r="D186" s="16" t="s">
        <v>2416</v>
      </c>
      <c r="E186" s="28" t="s">
        <v>2417</v>
      </c>
      <c r="F186" s="29"/>
      <c r="G186" s="31"/>
      <c r="H186" s="36" t="str">
        <f t="shared" si="1"/>
        <v/>
      </c>
      <c r="I186" s="11"/>
      <c r="J186" s="28">
        <f t="shared" si="2"/>
        <v>0</v>
      </c>
      <c r="K186" s="41">
        <f t="shared" si="3"/>
        <v>204</v>
      </c>
      <c r="L186" s="25">
        <v>44.0</v>
      </c>
      <c r="M186" s="11">
        <v>51.0</v>
      </c>
      <c r="N186" s="11">
        <v>40.0</v>
      </c>
      <c r="O186" s="11">
        <v>37.0</v>
      </c>
      <c r="P186" s="11">
        <v>32.0</v>
      </c>
      <c r="Q186" s="43">
        <v>39.0</v>
      </c>
      <c r="R186" s="25"/>
      <c r="S186" s="11"/>
      <c r="T186" s="11"/>
      <c r="U186" s="23"/>
      <c r="V186" s="25"/>
      <c r="W186" s="11"/>
      <c r="X186" s="23"/>
      <c r="Y186" s="29"/>
      <c r="Z186" s="25">
        <v>22.0</v>
      </c>
      <c r="AA186" s="11">
        <v>11.0</v>
      </c>
      <c r="AB186" s="11">
        <v>30.0</v>
      </c>
      <c r="AC186" s="11">
        <v>60.0</v>
      </c>
      <c r="AD186" s="23">
        <v>45.0</v>
      </c>
      <c r="AE186" s="29" t="s">
        <v>166</v>
      </c>
      <c r="AF186" s="25">
        <v>1542.0</v>
      </c>
      <c r="AG186" s="11">
        <v>1554.0</v>
      </c>
      <c r="AH186" s="11">
        <v>1583.0</v>
      </c>
      <c r="AI186" s="23"/>
      <c r="AJ186" s="29" t="s">
        <v>2418</v>
      </c>
      <c r="AK186" s="25"/>
      <c r="AL186" s="11">
        <v>1085011.0</v>
      </c>
      <c r="AM186" s="23"/>
      <c r="AN186" s="25"/>
      <c r="AO186" s="23"/>
      <c r="AP186" s="25"/>
      <c r="AQ186" s="11"/>
    </row>
    <row r="187" ht="15.75" customHeight="1">
      <c r="A187" s="11">
        <v>1085013.0</v>
      </c>
      <c r="B187" s="23">
        <v>186.0</v>
      </c>
      <c r="C187" s="25" t="s">
        <v>2419</v>
      </c>
      <c r="D187" s="16" t="s">
        <v>2420</v>
      </c>
      <c r="E187" s="28" t="s">
        <v>2421</v>
      </c>
      <c r="F187" s="29"/>
      <c r="G187" s="31"/>
      <c r="H187" s="36" t="str">
        <f t="shared" si="1"/>
        <v/>
      </c>
      <c r="I187" s="11"/>
      <c r="J187" s="28">
        <f t="shared" si="2"/>
        <v>0</v>
      </c>
      <c r="K187" s="41">
        <f t="shared" si="3"/>
        <v>204</v>
      </c>
      <c r="L187" s="25">
        <v>40.0</v>
      </c>
      <c r="M187" s="11">
        <v>41.0</v>
      </c>
      <c r="N187" s="11">
        <v>38.0</v>
      </c>
      <c r="O187" s="11">
        <v>46.0</v>
      </c>
      <c r="P187" s="11">
        <v>39.0</v>
      </c>
      <c r="Q187" s="43">
        <v>40.0</v>
      </c>
      <c r="R187" s="25"/>
      <c r="S187" s="11"/>
      <c r="T187" s="11"/>
      <c r="U187" s="23"/>
      <c r="V187" s="25"/>
      <c r="W187" s="11"/>
      <c r="X187" s="23"/>
      <c r="Y187" s="29"/>
      <c r="Z187" s="25">
        <v>22.0</v>
      </c>
      <c r="AA187" s="11">
        <v>11.0</v>
      </c>
      <c r="AB187" s="11">
        <v>25.0</v>
      </c>
      <c r="AC187" s="11">
        <v>69.0</v>
      </c>
      <c r="AD187" s="23">
        <v>45.0</v>
      </c>
      <c r="AE187" s="29" t="s">
        <v>141</v>
      </c>
      <c r="AF187" s="25">
        <v>1558.0</v>
      </c>
      <c r="AG187" s="11">
        <v>1570.0</v>
      </c>
      <c r="AH187" s="11">
        <v>1586.0</v>
      </c>
      <c r="AI187" s="23"/>
      <c r="AJ187" s="29" t="s">
        <v>2422</v>
      </c>
      <c r="AK187" s="25"/>
      <c r="AL187" s="11">
        <v>1085012.0</v>
      </c>
      <c r="AM187" s="23"/>
      <c r="AN187" s="25"/>
      <c r="AO187" s="23"/>
      <c r="AP187" s="25"/>
      <c r="AQ187" s="11"/>
    </row>
    <row r="188" ht="15.75" customHeight="1">
      <c r="A188" s="11">
        <v>1040001.0</v>
      </c>
      <c r="B188" s="23">
        <v>187.0</v>
      </c>
      <c r="C188" s="25" t="s">
        <v>2423</v>
      </c>
      <c r="D188" s="16" t="s">
        <v>2424</v>
      </c>
      <c r="E188" s="28" t="s">
        <v>2425</v>
      </c>
      <c r="F188" s="29"/>
      <c r="G188" s="25"/>
      <c r="H188" s="36" t="str">
        <f t="shared" si="1"/>
        <v/>
      </c>
      <c r="I188" s="11"/>
      <c r="J188" s="28">
        <f t="shared" si="2"/>
        <v>0</v>
      </c>
      <c r="K188" s="41">
        <f t="shared" si="3"/>
        <v>0</v>
      </c>
      <c r="L188" s="25">
        <v>0.0</v>
      </c>
      <c r="M188" s="11">
        <v>0.0</v>
      </c>
      <c r="N188" s="11">
        <v>0.0</v>
      </c>
      <c r="O188" s="11">
        <v>0.0</v>
      </c>
      <c r="P188" s="11">
        <v>0.0</v>
      </c>
      <c r="Q188" s="23">
        <v>0.0</v>
      </c>
      <c r="R188" s="25"/>
      <c r="S188" s="11"/>
      <c r="T188" s="11"/>
      <c r="U188" s="23"/>
      <c r="V188" s="25"/>
      <c r="W188" s="11"/>
      <c r="X188" s="23"/>
      <c r="Y188" s="29"/>
      <c r="Z188" s="25">
        <v>0.0</v>
      </c>
      <c r="AA188" s="11">
        <v>0.0</v>
      </c>
      <c r="AB188" s="11">
        <v>0.0</v>
      </c>
      <c r="AC188" s="11">
        <v>0.0</v>
      </c>
      <c r="AD188" s="23">
        <v>32.0</v>
      </c>
      <c r="AE188" s="29" t="s">
        <v>239</v>
      </c>
      <c r="AF188" s="25">
        <v>1500.0</v>
      </c>
      <c r="AG188" s="11">
        <v>9999.0</v>
      </c>
      <c r="AH188" s="11">
        <v>1540.0</v>
      </c>
      <c r="AI188" s="23"/>
      <c r="AJ188" s="29"/>
      <c r="AK188" s="25"/>
      <c r="AL188" s="11"/>
      <c r="AM188" s="23"/>
      <c r="AN188" s="25"/>
      <c r="AO188" s="23"/>
      <c r="AP188" s="25"/>
      <c r="AQ188" s="11"/>
    </row>
    <row r="189" ht="15.75" customHeight="1">
      <c r="A189" s="11">
        <v>1040002.0</v>
      </c>
      <c r="B189" s="23">
        <v>188.0</v>
      </c>
      <c r="C189" s="25" t="s">
        <v>2426</v>
      </c>
      <c r="D189" s="16" t="s">
        <v>2427</v>
      </c>
      <c r="E189" s="28" t="s">
        <v>2428</v>
      </c>
      <c r="F189" s="29"/>
      <c r="G189" s="31" t="s">
        <v>2429</v>
      </c>
      <c r="H189" s="36">
        <f t="shared" si="1"/>
        <v>71</v>
      </c>
      <c r="I189" s="11"/>
      <c r="J189" s="28">
        <f t="shared" si="2"/>
        <v>0</v>
      </c>
      <c r="K189" s="41">
        <f t="shared" si="3"/>
        <v>304</v>
      </c>
      <c r="L189" s="25">
        <v>62.0</v>
      </c>
      <c r="M189" s="11">
        <v>58.0</v>
      </c>
      <c r="N189" s="11">
        <v>52.0</v>
      </c>
      <c r="O189" s="11">
        <v>70.0</v>
      </c>
      <c r="P189" s="11">
        <v>62.0</v>
      </c>
      <c r="Q189" s="43">
        <v>65.0</v>
      </c>
      <c r="R189" s="25"/>
      <c r="S189" s="11"/>
      <c r="T189" s="11"/>
      <c r="U189" s="23"/>
      <c r="V189" s="25"/>
      <c r="W189" s="11"/>
      <c r="X189" s="23"/>
      <c r="Y189" s="29" t="s">
        <v>2430</v>
      </c>
      <c r="Z189" s="25">
        <v>36.0</v>
      </c>
      <c r="AA189" s="11">
        <v>30.0</v>
      </c>
      <c r="AB189" s="11">
        <v>56.0</v>
      </c>
      <c r="AC189" s="11">
        <v>34.0</v>
      </c>
      <c r="AD189" s="23">
        <v>32.0</v>
      </c>
      <c r="AE189" s="29" t="s">
        <v>166</v>
      </c>
      <c r="AF189" s="25">
        <v>1513.0</v>
      </c>
      <c r="AG189" s="11">
        <v>1525.0</v>
      </c>
      <c r="AH189" s="11">
        <v>1565.0</v>
      </c>
      <c r="AI189" s="23"/>
      <c r="AJ189" s="29" t="s">
        <v>2431</v>
      </c>
      <c r="AK189" s="25">
        <v>1040001.0</v>
      </c>
      <c r="AL189" s="11"/>
      <c r="AM189" s="23"/>
      <c r="AN189" s="25"/>
      <c r="AO189" s="23"/>
      <c r="AP189" s="25"/>
      <c r="AQ189" s="11"/>
    </row>
    <row r="190" ht="15.75" customHeight="1">
      <c r="A190" s="11">
        <v>1040003.0</v>
      </c>
      <c r="B190" s="23">
        <v>189.0</v>
      </c>
      <c r="C190" s="25" t="s">
        <v>2432</v>
      </c>
      <c r="D190" s="16" t="s">
        <v>2433</v>
      </c>
      <c r="E190" s="28" t="s">
        <v>2434</v>
      </c>
      <c r="F190" s="29"/>
      <c r="G190" s="31" t="s">
        <v>2435</v>
      </c>
      <c r="H190" s="36">
        <f t="shared" si="1"/>
        <v>65</v>
      </c>
      <c r="I190" s="11"/>
      <c r="J190" s="28">
        <f t="shared" si="2"/>
        <v>0</v>
      </c>
      <c r="K190" s="41">
        <f t="shared" si="3"/>
        <v>225</v>
      </c>
      <c r="L190" s="25">
        <v>35.0</v>
      </c>
      <c r="M190" s="11">
        <v>40.0</v>
      </c>
      <c r="N190" s="11">
        <v>54.0</v>
      </c>
      <c r="O190" s="11">
        <v>51.0</v>
      </c>
      <c r="P190" s="11">
        <v>45.0</v>
      </c>
      <c r="Q190" s="43">
        <v>54.0</v>
      </c>
      <c r="R190" s="25"/>
      <c r="S190" s="11"/>
      <c r="T190" s="11"/>
      <c r="U190" s="23"/>
      <c r="V190" s="25"/>
      <c r="W190" s="11"/>
      <c r="X190" s="23"/>
      <c r="Y190" s="29"/>
      <c r="Z190" s="25">
        <v>36.0</v>
      </c>
      <c r="AA190" s="11">
        <v>30.0</v>
      </c>
      <c r="AB190" s="11">
        <v>56.0</v>
      </c>
      <c r="AC190" s="11">
        <v>42.0</v>
      </c>
      <c r="AD190" s="23">
        <v>42.0</v>
      </c>
      <c r="AE190" s="29" t="s">
        <v>270</v>
      </c>
      <c r="AF190" s="25">
        <v>1537.0</v>
      </c>
      <c r="AG190" s="11">
        <v>1549.0</v>
      </c>
      <c r="AH190" s="11">
        <v>1576.0</v>
      </c>
      <c r="AI190" s="23"/>
      <c r="AJ190" s="29" t="s">
        <v>2436</v>
      </c>
      <c r="AK190" s="25">
        <v>1040002.0</v>
      </c>
      <c r="AL190" s="11"/>
      <c r="AM190" s="23"/>
      <c r="AN190" s="25"/>
      <c r="AO190" s="23"/>
      <c r="AP190" s="25"/>
      <c r="AQ190" s="11"/>
    </row>
    <row r="191" ht="15.75" customHeight="1">
      <c r="A191" s="11">
        <v>1040004.0</v>
      </c>
      <c r="B191" s="23">
        <v>190.0</v>
      </c>
      <c r="C191" s="25" t="s">
        <v>2437</v>
      </c>
      <c r="D191" s="16" t="s">
        <v>2438</v>
      </c>
      <c r="E191" s="28" t="s">
        <v>2439</v>
      </c>
      <c r="F191" s="29"/>
      <c r="G191" s="31" t="s">
        <v>2440</v>
      </c>
      <c r="H191" s="36">
        <f t="shared" si="1"/>
        <v>76</v>
      </c>
      <c r="I191" s="11"/>
      <c r="J191" s="28">
        <f t="shared" si="2"/>
        <v>0</v>
      </c>
      <c r="K191" s="41">
        <f t="shared" si="3"/>
        <v>241</v>
      </c>
      <c r="L191" s="25">
        <v>36.0</v>
      </c>
      <c r="M191" s="11">
        <v>44.0</v>
      </c>
      <c r="N191" s="11">
        <v>54.0</v>
      </c>
      <c r="O191" s="11">
        <v>54.0</v>
      </c>
      <c r="P191" s="11">
        <v>53.0</v>
      </c>
      <c r="Q191" s="43">
        <v>58.0</v>
      </c>
      <c r="R191" s="25"/>
      <c r="S191" s="11"/>
      <c r="T191" s="11"/>
      <c r="U191" s="23"/>
      <c r="V191" s="25"/>
      <c r="W191" s="11"/>
      <c r="X191" s="23"/>
      <c r="Y191" s="29"/>
      <c r="Z191" s="25">
        <v>36.0</v>
      </c>
      <c r="AA191" s="11">
        <v>30.0</v>
      </c>
      <c r="AB191" s="11">
        <v>30.0</v>
      </c>
      <c r="AC191" s="11">
        <v>67.0</v>
      </c>
      <c r="AD191" s="23">
        <v>42.0</v>
      </c>
      <c r="AE191" s="29" t="s">
        <v>166</v>
      </c>
      <c r="AF191" s="25">
        <v>1559.0</v>
      </c>
      <c r="AG191" s="11">
        <v>1571.0</v>
      </c>
      <c r="AH191" s="11">
        <v>1598.0</v>
      </c>
      <c r="AI191" s="23"/>
      <c r="AJ191" s="29" t="s">
        <v>2441</v>
      </c>
      <c r="AK191" s="25">
        <v>1040003.0</v>
      </c>
      <c r="AL191" s="11"/>
      <c r="AM191" s="23"/>
      <c r="AN191" s="25"/>
      <c r="AO191" s="23"/>
      <c r="AP191" s="25"/>
      <c r="AQ191" s="11"/>
    </row>
    <row r="192" ht="15.75" customHeight="1">
      <c r="A192" s="11">
        <v>1040005.0</v>
      </c>
      <c r="B192" s="23">
        <v>191.0</v>
      </c>
      <c r="C192" s="25" t="s">
        <v>2442</v>
      </c>
      <c r="D192" s="16" t="s">
        <v>2443</v>
      </c>
      <c r="E192" s="28" t="s">
        <v>2444</v>
      </c>
      <c r="F192" s="29"/>
      <c r="G192" s="31" t="s">
        <v>2445</v>
      </c>
      <c r="H192" s="36">
        <f t="shared" si="1"/>
        <v>52</v>
      </c>
      <c r="I192" s="11"/>
      <c r="J192" s="28">
        <f t="shared" si="2"/>
        <v>0</v>
      </c>
      <c r="K192" s="41">
        <f t="shared" si="3"/>
        <v>206</v>
      </c>
      <c r="L192" s="25">
        <v>42.0</v>
      </c>
      <c r="M192" s="11">
        <v>41.0</v>
      </c>
      <c r="N192" s="11">
        <v>45.0</v>
      </c>
      <c r="O192" s="11">
        <v>40.0</v>
      </c>
      <c r="P192" s="11">
        <v>38.0</v>
      </c>
      <c r="Q192" s="43">
        <v>54.0</v>
      </c>
      <c r="R192" s="25"/>
      <c r="S192" s="11"/>
      <c r="T192" s="11"/>
      <c r="U192" s="23"/>
      <c r="V192" s="25"/>
      <c r="W192" s="11"/>
      <c r="X192" s="23"/>
      <c r="Y192" s="29"/>
      <c r="Z192" s="25">
        <v>50.0</v>
      </c>
      <c r="AA192" s="11">
        <v>50.0</v>
      </c>
      <c r="AB192" s="11">
        <v>51.0</v>
      </c>
      <c r="AC192" s="11">
        <v>44.0</v>
      </c>
      <c r="AD192" s="23">
        <v>42.0</v>
      </c>
      <c r="AE192" s="29" t="s">
        <v>166</v>
      </c>
      <c r="AF192" s="25">
        <v>1571.0</v>
      </c>
      <c r="AG192" s="11">
        <v>1583.0</v>
      </c>
      <c r="AH192" s="11">
        <v>1600.0</v>
      </c>
      <c r="AI192" s="23" t="s">
        <v>217</v>
      </c>
      <c r="AJ192" s="29" t="s">
        <v>2446</v>
      </c>
      <c r="AK192" s="25">
        <v>1040004.0</v>
      </c>
      <c r="AL192" s="11"/>
      <c r="AM192" s="23"/>
      <c r="AN192" s="25"/>
      <c r="AO192" s="23"/>
      <c r="AP192" s="25"/>
      <c r="AQ192" s="11"/>
    </row>
    <row r="193" ht="15.75" customHeight="1">
      <c r="A193" s="11">
        <v>1040006.0</v>
      </c>
      <c r="B193" s="23">
        <v>192.0</v>
      </c>
      <c r="C193" s="25" t="s">
        <v>2447</v>
      </c>
      <c r="D193" s="16" t="s">
        <v>2448</v>
      </c>
      <c r="E193" s="28" t="s">
        <v>2449</v>
      </c>
      <c r="F193" s="29"/>
      <c r="G193" s="31" t="s">
        <v>2450</v>
      </c>
      <c r="H193" s="36">
        <f t="shared" si="1"/>
        <v>71</v>
      </c>
      <c r="I193" s="11"/>
      <c r="J193" s="28">
        <f t="shared" si="2"/>
        <v>0</v>
      </c>
      <c r="K193" s="41">
        <f t="shared" si="3"/>
        <v>288</v>
      </c>
      <c r="L193" s="25">
        <v>67.0</v>
      </c>
      <c r="M193" s="11">
        <v>62.0</v>
      </c>
      <c r="N193" s="11">
        <v>46.0</v>
      </c>
      <c r="O193" s="11">
        <v>56.0</v>
      </c>
      <c r="P193" s="11">
        <v>57.0</v>
      </c>
      <c r="Q193" s="43">
        <v>63.0</v>
      </c>
      <c r="R193" s="25" t="s">
        <v>185</v>
      </c>
      <c r="S193" s="11" t="s">
        <v>185</v>
      </c>
      <c r="T193" s="11"/>
      <c r="U193" s="23"/>
      <c r="V193" s="25"/>
      <c r="W193" s="11"/>
      <c r="X193" s="23"/>
      <c r="Y193" s="29"/>
      <c r="Z193" s="25">
        <v>50.0</v>
      </c>
      <c r="AA193" s="11">
        <v>50.0</v>
      </c>
      <c r="AB193" s="11">
        <v>61.0</v>
      </c>
      <c r="AC193" s="11">
        <v>77.0</v>
      </c>
      <c r="AD193" s="23">
        <v>27.0</v>
      </c>
      <c r="AE193" s="29" t="s">
        <v>166</v>
      </c>
      <c r="AF193" s="25">
        <v>1521.0</v>
      </c>
      <c r="AG193" s="11">
        <v>1533.0</v>
      </c>
      <c r="AH193" s="11">
        <v>1570.0</v>
      </c>
      <c r="AI193" s="23" t="s">
        <v>217</v>
      </c>
      <c r="AJ193" s="29" t="s">
        <v>2431</v>
      </c>
      <c r="AK193" s="25">
        <v>1040001.0</v>
      </c>
      <c r="AL193" s="11"/>
      <c r="AM193" s="23"/>
      <c r="AN193" s="25"/>
      <c r="AO193" s="23"/>
      <c r="AP193" s="25"/>
      <c r="AQ193" s="11"/>
    </row>
    <row r="194" ht="15.75" customHeight="1">
      <c r="A194" s="11">
        <v>1040007.0</v>
      </c>
      <c r="B194" s="23">
        <v>193.0</v>
      </c>
      <c r="C194" s="25" t="s">
        <v>2451</v>
      </c>
      <c r="D194" s="16" t="s">
        <v>2452</v>
      </c>
      <c r="E194" s="28" t="s">
        <v>2453</v>
      </c>
      <c r="F194" s="29"/>
      <c r="G194" s="31" t="s">
        <v>2454</v>
      </c>
      <c r="H194" s="36">
        <f t="shared" si="1"/>
        <v>76</v>
      </c>
      <c r="I194" s="11"/>
      <c r="J194" s="28">
        <f t="shared" si="2"/>
        <v>0</v>
      </c>
      <c r="K194" s="41">
        <f t="shared" si="3"/>
        <v>229</v>
      </c>
      <c r="L194" s="25">
        <v>42.0</v>
      </c>
      <c r="M194" s="11">
        <v>43.0</v>
      </c>
      <c r="N194" s="11">
        <v>61.0</v>
      </c>
      <c r="O194" s="11">
        <v>47.0</v>
      </c>
      <c r="P194" s="11">
        <v>36.0</v>
      </c>
      <c r="Q194" s="43">
        <v>66.0</v>
      </c>
      <c r="R194" s="25"/>
      <c r="S194" s="11"/>
      <c r="T194" s="11"/>
      <c r="U194" s="23"/>
      <c r="V194" s="25"/>
      <c r="W194" s="11"/>
      <c r="X194" s="23"/>
      <c r="Y194" s="29"/>
      <c r="Z194" s="25">
        <v>43.0</v>
      </c>
      <c r="AA194" s="11">
        <v>40.0</v>
      </c>
      <c r="AB194" s="11">
        <v>53.0</v>
      </c>
      <c r="AC194" s="11">
        <v>38.0</v>
      </c>
      <c r="AD194" s="23">
        <v>27.0</v>
      </c>
      <c r="AE194" s="29" t="s">
        <v>166</v>
      </c>
      <c r="AF194" s="25">
        <v>1562.0</v>
      </c>
      <c r="AG194" s="11">
        <v>1574.0</v>
      </c>
      <c r="AH194" s="11">
        <v>1600.0</v>
      </c>
      <c r="AI194" s="23" t="s">
        <v>217</v>
      </c>
      <c r="AJ194" s="29" t="s">
        <v>2455</v>
      </c>
      <c r="AK194" s="25">
        <v>1040006.0</v>
      </c>
      <c r="AL194" s="11"/>
      <c r="AM194" s="23"/>
      <c r="AN194" s="25"/>
      <c r="AO194" s="23"/>
      <c r="AP194" s="25"/>
      <c r="AQ194" s="11"/>
    </row>
    <row r="195" ht="15.75" customHeight="1">
      <c r="A195" s="11">
        <v>1040008.0</v>
      </c>
      <c r="B195" s="23">
        <v>194.0</v>
      </c>
      <c r="C195" s="25" t="s">
        <v>2456</v>
      </c>
      <c r="D195" s="16" t="s">
        <v>2457</v>
      </c>
      <c r="E195" s="28" t="s">
        <v>2458</v>
      </c>
      <c r="F195" s="29"/>
      <c r="G195" s="31" t="s">
        <v>2459</v>
      </c>
      <c r="H195" s="36">
        <f t="shared" si="1"/>
        <v>80</v>
      </c>
      <c r="I195" s="11"/>
      <c r="J195" s="28">
        <f t="shared" si="2"/>
        <v>0</v>
      </c>
      <c r="K195" s="41">
        <f t="shared" si="3"/>
        <v>228</v>
      </c>
      <c r="L195" s="25">
        <v>42.0</v>
      </c>
      <c r="M195" s="11">
        <v>39.0</v>
      </c>
      <c r="N195" s="11">
        <v>51.0</v>
      </c>
      <c r="O195" s="11">
        <v>49.0</v>
      </c>
      <c r="P195" s="11">
        <v>47.0</v>
      </c>
      <c r="Q195" s="43">
        <v>49.0</v>
      </c>
      <c r="R195" s="25"/>
      <c r="S195" s="11"/>
      <c r="T195" s="11"/>
      <c r="U195" s="23"/>
      <c r="V195" s="25"/>
      <c r="W195" s="11"/>
      <c r="X195" s="23"/>
      <c r="Y195" s="29"/>
      <c r="Z195" s="25">
        <v>50.0</v>
      </c>
      <c r="AA195" s="11">
        <v>50.0</v>
      </c>
      <c r="AB195" s="11">
        <v>51.0</v>
      </c>
      <c r="AC195" s="11">
        <v>44.0</v>
      </c>
      <c r="AD195" s="23">
        <v>7.0</v>
      </c>
      <c r="AE195" s="29" t="s">
        <v>141</v>
      </c>
      <c r="AF195" s="25">
        <v>1516.0</v>
      </c>
      <c r="AG195" s="11">
        <v>1528.0</v>
      </c>
      <c r="AH195" s="11">
        <v>1580.0</v>
      </c>
      <c r="AI195" s="23"/>
      <c r="AJ195" s="29"/>
      <c r="AK195" s="25"/>
      <c r="AL195" s="11"/>
      <c r="AM195" s="23"/>
      <c r="AN195" s="25"/>
      <c r="AO195" s="23"/>
      <c r="AP195" s="25"/>
      <c r="AQ195" s="11"/>
    </row>
    <row r="196" ht="15.75" customHeight="1">
      <c r="A196" s="11">
        <v>1040009.0</v>
      </c>
      <c r="B196" s="23">
        <v>195.0</v>
      </c>
      <c r="C196" s="25" t="s">
        <v>2460</v>
      </c>
      <c r="D196" s="16" t="s">
        <v>2461</v>
      </c>
      <c r="E196" s="28" t="s">
        <v>2462</v>
      </c>
      <c r="F196" s="29"/>
      <c r="G196" s="31" t="s">
        <v>2463</v>
      </c>
      <c r="H196" s="36">
        <f t="shared" si="1"/>
        <v>73</v>
      </c>
      <c r="I196" s="11"/>
      <c r="J196" s="28">
        <f t="shared" si="2"/>
        <v>0</v>
      </c>
      <c r="K196" s="41">
        <f t="shared" si="3"/>
        <v>232</v>
      </c>
      <c r="L196" s="25">
        <v>63.0</v>
      </c>
      <c r="M196" s="11">
        <v>60.0</v>
      </c>
      <c r="N196" s="11">
        <v>35.0</v>
      </c>
      <c r="O196" s="11">
        <v>29.0</v>
      </c>
      <c r="P196" s="11">
        <v>45.0</v>
      </c>
      <c r="Q196" s="43">
        <v>47.0</v>
      </c>
      <c r="R196" s="25" t="s">
        <v>185</v>
      </c>
      <c r="S196" s="11"/>
      <c r="T196" s="11"/>
      <c r="U196" s="23"/>
      <c r="V196" s="25"/>
      <c r="W196" s="11"/>
      <c r="X196" s="23"/>
      <c r="Y196" s="29"/>
      <c r="Z196" s="25">
        <v>38.0</v>
      </c>
      <c r="AA196" s="11">
        <v>33.0</v>
      </c>
      <c r="AB196" s="11">
        <v>39.0</v>
      </c>
      <c r="AC196" s="11">
        <v>55.0</v>
      </c>
      <c r="AD196" s="23">
        <v>37.0</v>
      </c>
      <c r="AE196" s="29" t="s">
        <v>166</v>
      </c>
      <c r="AF196" s="25">
        <v>1531.0</v>
      </c>
      <c r="AG196" s="11">
        <v>1543.0</v>
      </c>
      <c r="AH196" s="11">
        <v>1590.0</v>
      </c>
      <c r="AI196" s="23"/>
      <c r="AJ196" s="29"/>
      <c r="AK196" s="25"/>
      <c r="AL196" s="11"/>
      <c r="AM196" s="23"/>
      <c r="AN196" s="25"/>
      <c r="AO196" s="23"/>
      <c r="AP196" s="25"/>
      <c r="AQ196" s="11"/>
    </row>
    <row r="197" ht="15.75" customHeight="1">
      <c r="A197" s="11">
        <v>1040010.0</v>
      </c>
      <c r="B197" s="23">
        <v>196.0</v>
      </c>
      <c r="C197" s="25" t="s">
        <v>2464</v>
      </c>
      <c r="D197" s="16" t="s">
        <v>2465</v>
      </c>
      <c r="E197" s="28" t="s">
        <v>2466</v>
      </c>
      <c r="F197" s="29"/>
      <c r="G197" s="31" t="s">
        <v>2467</v>
      </c>
      <c r="H197" s="36">
        <f t="shared" si="1"/>
        <v>78</v>
      </c>
      <c r="I197" s="11"/>
      <c r="J197" s="28">
        <f t="shared" si="2"/>
        <v>0</v>
      </c>
      <c r="K197" s="41">
        <f t="shared" si="3"/>
        <v>233</v>
      </c>
      <c r="L197" s="25">
        <v>28.0</v>
      </c>
      <c r="M197" s="11">
        <v>22.0</v>
      </c>
      <c r="N197" s="11">
        <v>56.0</v>
      </c>
      <c r="O197" s="11">
        <v>62.0</v>
      </c>
      <c r="P197" s="11">
        <v>65.0</v>
      </c>
      <c r="Q197" s="43">
        <v>40.0</v>
      </c>
      <c r="R197" s="25"/>
      <c r="S197" s="11"/>
      <c r="T197" s="11"/>
      <c r="U197" s="23"/>
      <c r="V197" s="25"/>
      <c r="W197" s="11"/>
      <c r="X197" s="23"/>
      <c r="Y197" s="29"/>
      <c r="Z197" s="25">
        <v>16.0</v>
      </c>
      <c r="AA197" s="11">
        <v>2.0</v>
      </c>
      <c r="AB197" s="11">
        <v>25.0</v>
      </c>
      <c r="AC197" s="11">
        <v>65.0</v>
      </c>
      <c r="AD197" s="23">
        <v>32.0</v>
      </c>
      <c r="AE197" s="29" t="s">
        <v>239</v>
      </c>
      <c r="AF197" s="25">
        <v>1505.0</v>
      </c>
      <c r="AG197" s="11">
        <v>1517.0</v>
      </c>
      <c r="AH197" s="11">
        <v>1589.0</v>
      </c>
      <c r="AI197" s="23"/>
      <c r="AJ197" s="29"/>
      <c r="AK197" s="25"/>
      <c r="AL197" s="11"/>
      <c r="AM197" s="23"/>
      <c r="AN197" s="25"/>
      <c r="AO197" s="23"/>
      <c r="AP197" s="25"/>
      <c r="AQ197" s="11"/>
    </row>
    <row r="198" ht="15.75" customHeight="1">
      <c r="A198" s="11">
        <v>1040011.0</v>
      </c>
      <c r="B198" s="23">
        <v>197.0</v>
      </c>
      <c r="C198" s="25" t="s">
        <v>2468</v>
      </c>
      <c r="D198" s="16" t="s">
        <v>2469</v>
      </c>
      <c r="E198" s="28" t="s">
        <v>2470</v>
      </c>
      <c r="F198" s="29"/>
      <c r="G198" s="31" t="s">
        <v>2471</v>
      </c>
      <c r="H198" s="36">
        <f t="shared" si="1"/>
        <v>69</v>
      </c>
      <c r="I198" s="11"/>
      <c r="J198" s="28">
        <f t="shared" si="2"/>
        <v>0</v>
      </c>
      <c r="K198" s="41">
        <f t="shared" si="3"/>
        <v>289</v>
      </c>
      <c r="L198" s="25">
        <v>56.0</v>
      </c>
      <c r="M198" s="11">
        <v>54.0</v>
      </c>
      <c r="N198" s="11">
        <v>57.0</v>
      </c>
      <c r="O198" s="11">
        <v>61.0</v>
      </c>
      <c r="P198" s="11">
        <v>61.0</v>
      </c>
      <c r="Q198" s="43">
        <v>59.0</v>
      </c>
      <c r="R198" s="25"/>
      <c r="S198" s="11"/>
      <c r="T198" s="11"/>
      <c r="U198" s="23"/>
      <c r="V198" s="25"/>
      <c r="W198" s="11"/>
      <c r="X198" s="23"/>
      <c r="Y198" s="29"/>
      <c r="Z198" s="25">
        <v>64.0</v>
      </c>
      <c r="AA198" s="11">
        <v>70.0</v>
      </c>
      <c r="AB198" s="11">
        <v>59.0</v>
      </c>
      <c r="AC198" s="11">
        <v>40.0</v>
      </c>
      <c r="AD198" s="23">
        <v>37.0</v>
      </c>
      <c r="AE198" s="29" t="s">
        <v>270</v>
      </c>
      <c r="AF198" s="25">
        <v>1544.0</v>
      </c>
      <c r="AG198" s="11">
        <v>1556.0</v>
      </c>
      <c r="AH198" s="11">
        <v>1579.0</v>
      </c>
      <c r="AI198" s="23" t="s">
        <v>217</v>
      </c>
      <c r="AJ198" s="29" t="s">
        <v>2472</v>
      </c>
      <c r="AK198" s="25"/>
      <c r="AL198" s="11"/>
      <c r="AM198" s="23"/>
      <c r="AN198" s="25"/>
      <c r="AO198" s="23"/>
      <c r="AP198" s="25"/>
      <c r="AQ198" s="11"/>
    </row>
    <row r="199" ht="15.75" customHeight="1">
      <c r="A199" s="11">
        <v>1040012.0</v>
      </c>
      <c r="B199" s="23">
        <v>198.0</v>
      </c>
      <c r="C199" s="25" t="s">
        <v>2473</v>
      </c>
      <c r="D199" s="16" t="s">
        <v>2474</v>
      </c>
      <c r="E199" s="28" t="s">
        <v>2475</v>
      </c>
      <c r="F199" s="29"/>
      <c r="G199" s="31" t="s">
        <v>2476</v>
      </c>
      <c r="H199" s="36">
        <f t="shared" si="1"/>
        <v>79</v>
      </c>
      <c r="I199" s="11"/>
      <c r="J199" s="28">
        <f t="shared" si="2"/>
        <v>0</v>
      </c>
      <c r="K199" s="41">
        <f t="shared" si="3"/>
        <v>289</v>
      </c>
      <c r="L199" s="25">
        <v>53.0</v>
      </c>
      <c r="M199" s="11">
        <v>49.0</v>
      </c>
      <c r="N199" s="11">
        <v>67.0</v>
      </c>
      <c r="O199" s="11">
        <v>64.0</v>
      </c>
      <c r="P199" s="11">
        <v>56.0</v>
      </c>
      <c r="Q199" s="43">
        <v>56.0</v>
      </c>
      <c r="R199" s="25" t="s">
        <v>185</v>
      </c>
      <c r="S199" s="11"/>
      <c r="T199" s="11" t="s">
        <v>232</v>
      </c>
      <c r="U199" s="23"/>
      <c r="V199" s="25"/>
      <c r="W199" s="11"/>
      <c r="X199" s="23"/>
      <c r="Y199" s="29"/>
      <c r="Z199" s="25">
        <v>36.0</v>
      </c>
      <c r="AA199" s="11">
        <v>30.0</v>
      </c>
      <c r="AB199" s="11">
        <v>30.0</v>
      </c>
      <c r="AC199" s="11">
        <v>67.0</v>
      </c>
      <c r="AD199" s="23">
        <v>22.0</v>
      </c>
      <c r="AE199" s="29" t="s">
        <v>270</v>
      </c>
      <c r="AF199" s="25">
        <v>1551.0</v>
      </c>
      <c r="AG199" s="11">
        <v>1563.0</v>
      </c>
      <c r="AH199" s="11">
        <v>1600.0</v>
      </c>
      <c r="AI199" s="23"/>
      <c r="AJ199" s="29"/>
      <c r="AK199" s="25"/>
      <c r="AL199" s="11"/>
      <c r="AM199" s="23"/>
      <c r="AN199" s="25"/>
      <c r="AO199" s="23"/>
      <c r="AP199" s="25"/>
      <c r="AQ199" s="11"/>
    </row>
    <row r="200" ht="15.75" customHeight="1">
      <c r="A200" s="11">
        <v>1040013.0</v>
      </c>
      <c r="B200" s="23">
        <v>199.0</v>
      </c>
      <c r="C200" s="25" t="s">
        <v>2477</v>
      </c>
      <c r="D200" s="16" t="s">
        <v>2478</v>
      </c>
      <c r="E200" s="28" t="s">
        <v>2479</v>
      </c>
      <c r="F200" s="29"/>
      <c r="G200" s="31" t="s">
        <v>2480</v>
      </c>
      <c r="H200" s="36">
        <f t="shared" si="1"/>
        <v>42</v>
      </c>
      <c r="I200" s="11"/>
      <c r="J200" s="28">
        <f t="shared" si="2"/>
        <v>0</v>
      </c>
      <c r="K200" s="41">
        <f t="shared" si="3"/>
        <v>249</v>
      </c>
      <c r="L200" s="25">
        <v>32.0</v>
      </c>
      <c r="M200" s="11">
        <v>42.0</v>
      </c>
      <c r="N200" s="11">
        <v>66.0</v>
      </c>
      <c r="O200" s="11">
        <v>52.0</v>
      </c>
      <c r="P200" s="11">
        <v>57.0</v>
      </c>
      <c r="Q200" s="43">
        <v>50.0</v>
      </c>
      <c r="R200" s="25"/>
      <c r="S200" s="11"/>
      <c r="T200" s="11"/>
      <c r="U200" s="23"/>
      <c r="V200" s="25"/>
      <c r="W200" s="11"/>
      <c r="X200" s="23"/>
      <c r="Y200" s="29"/>
      <c r="Z200" s="25">
        <v>36.0</v>
      </c>
      <c r="AA200" s="11">
        <v>30.0</v>
      </c>
      <c r="AB200" s="11">
        <v>35.0</v>
      </c>
      <c r="AC200" s="11">
        <v>60.0</v>
      </c>
      <c r="AD200" s="23">
        <v>32.0</v>
      </c>
      <c r="AE200" s="29" t="s">
        <v>166</v>
      </c>
      <c r="AF200" s="25">
        <v>1511.0</v>
      </c>
      <c r="AG200" s="11">
        <v>1523.0</v>
      </c>
      <c r="AH200" s="11">
        <v>1581.0</v>
      </c>
      <c r="AI200" s="23"/>
      <c r="AJ200" s="29"/>
      <c r="AK200" s="25"/>
      <c r="AL200" s="11"/>
      <c r="AM200" s="23"/>
      <c r="AN200" s="25"/>
      <c r="AO200" s="23"/>
      <c r="AP200" s="25"/>
      <c r="AQ200" s="11"/>
    </row>
    <row r="201" ht="15.75" customHeight="1">
      <c r="A201" s="11">
        <v>1040501.0</v>
      </c>
      <c r="B201" s="23">
        <v>200.0</v>
      </c>
      <c r="C201" s="25" t="s">
        <v>2481</v>
      </c>
      <c r="D201" s="16" t="s">
        <v>2482</v>
      </c>
      <c r="E201" s="28" t="s">
        <v>2483</v>
      </c>
      <c r="F201" s="29"/>
      <c r="G201" s="31" t="s">
        <v>2484</v>
      </c>
      <c r="H201" s="36">
        <f t="shared" si="1"/>
        <v>50</v>
      </c>
      <c r="I201" s="11"/>
      <c r="J201" s="28">
        <f t="shared" si="2"/>
        <v>0</v>
      </c>
      <c r="K201" s="41">
        <f t="shared" si="3"/>
        <v>242</v>
      </c>
      <c r="L201" s="25">
        <v>28.0</v>
      </c>
      <c r="M201" s="11">
        <v>36.0</v>
      </c>
      <c r="N201" s="11">
        <v>61.0</v>
      </c>
      <c r="O201" s="11">
        <v>61.0</v>
      </c>
      <c r="P201" s="11">
        <v>56.0</v>
      </c>
      <c r="Q201" s="43">
        <v>47.0</v>
      </c>
      <c r="R201" s="25"/>
      <c r="S201" s="11"/>
      <c r="T201" s="11"/>
      <c r="U201" s="23"/>
      <c r="V201" s="25"/>
      <c r="W201" s="11"/>
      <c r="X201" s="23"/>
      <c r="Y201" s="29"/>
      <c r="Z201" s="25">
        <v>36.0</v>
      </c>
      <c r="AA201" s="11">
        <v>30.0</v>
      </c>
      <c r="AB201" s="11">
        <v>50.0</v>
      </c>
      <c r="AC201" s="11">
        <v>38.0</v>
      </c>
      <c r="AD201" s="23">
        <v>45.0</v>
      </c>
      <c r="AE201" s="29" t="s">
        <v>270</v>
      </c>
      <c r="AF201" s="25">
        <v>1495.0</v>
      </c>
      <c r="AG201" s="11">
        <v>1507.0</v>
      </c>
      <c r="AH201" s="11">
        <v>1576.0</v>
      </c>
      <c r="AI201" s="23"/>
      <c r="AJ201" s="29"/>
      <c r="AK201" s="25"/>
      <c r="AL201" s="11"/>
      <c r="AM201" s="23"/>
      <c r="AN201" s="25"/>
      <c r="AO201" s="23"/>
      <c r="AP201" s="25"/>
      <c r="AQ201" s="11"/>
    </row>
    <row r="202" ht="15.75" customHeight="1">
      <c r="A202" s="11">
        <v>1040502.0</v>
      </c>
      <c r="B202" s="23">
        <v>201.0</v>
      </c>
      <c r="C202" s="25" t="s">
        <v>2485</v>
      </c>
      <c r="D202" s="16" t="s">
        <v>2486</v>
      </c>
      <c r="E202" s="28" t="s">
        <v>2487</v>
      </c>
      <c r="F202" s="29"/>
      <c r="G202" s="31" t="s">
        <v>2488</v>
      </c>
      <c r="H202" s="36">
        <f t="shared" si="1"/>
        <v>70</v>
      </c>
      <c r="I202" s="11"/>
      <c r="J202" s="28">
        <f t="shared" si="2"/>
        <v>0</v>
      </c>
      <c r="K202" s="41">
        <f t="shared" si="3"/>
        <v>293</v>
      </c>
      <c r="L202" s="25">
        <v>54.0</v>
      </c>
      <c r="M202" s="11">
        <v>54.0</v>
      </c>
      <c r="N202" s="11">
        <v>69.0</v>
      </c>
      <c r="O202" s="11">
        <v>63.0</v>
      </c>
      <c r="P202" s="11">
        <v>53.0</v>
      </c>
      <c r="Q202" s="43">
        <v>40.0</v>
      </c>
      <c r="R202" s="25"/>
      <c r="S202" s="11"/>
      <c r="T202" s="11"/>
      <c r="U202" s="23" t="s">
        <v>185</v>
      </c>
      <c r="V202" s="25"/>
      <c r="W202" s="11"/>
      <c r="X202" s="23"/>
      <c r="Y202" s="29"/>
      <c r="Z202" s="25">
        <v>50.0</v>
      </c>
      <c r="AA202" s="11">
        <v>50.0</v>
      </c>
      <c r="AB202" s="11">
        <v>54.0</v>
      </c>
      <c r="AC202" s="11">
        <v>43.0</v>
      </c>
      <c r="AD202" s="23">
        <v>45.0</v>
      </c>
      <c r="AE202" s="29" t="s">
        <v>166</v>
      </c>
      <c r="AF202" s="25">
        <v>1525.0</v>
      </c>
      <c r="AG202" s="11">
        <v>1537.0</v>
      </c>
      <c r="AH202" s="11">
        <v>1582.0</v>
      </c>
      <c r="AI202" s="23"/>
      <c r="AJ202" s="29" t="s">
        <v>2489</v>
      </c>
      <c r="AK202" s="25">
        <v>1040501.0</v>
      </c>
      <c r="AL202" s="11"/>
      <c r="AM202" s="23"/>
      <c r="AN202" s="25"/>
      <c r="AO202" s="23"/>
      <c r="AP202" s="25"/>
      <c r="AQ202" s="11"/>
    </row>
    <row r="203" ht="15.75" customHeight="1">
      <c r="A203" s="11">
        <v>1040503.0</v>
      </c>
      <c r="B203" s="23">
        <v>202.0</v>
      </c>
      <c r="C203" s="25" t="s">
        <v>2490</v>
      </c>
      <c r="D203" s="16" t="s">
        <v>2491</v>
      </c>
      <c r="E203" s="28" t="s">
        <v>2492</v>
      </c>
      <c r="F203" s="29"/>
      <c r="G203" s="31" t="s">
        <v>2493</v>
      </c>
      <c r="H203" s="36">
        <f t="shared" si="1"/>
        <v>72</v>
      </c>
      <c r="I203" s="11"/>
      <c r="J203" s="28">
        <f t="shared" si="2"/>
        <v>0</v>
      </c>
      <c r="K203" s="41">
        <f t="shared" si="3"/>
        <v>236</v>
      </c>
      <c r="L203" s="25">
        <v>47.0</v>
      </c>
      <c r="M203" s="11">
        <v>42.0</v>
      </c>
      <c r="N203" s="11">
        <v>55.0</v>
      </c>
      <c r="O203" s="11">
        <v>49.0</v>
      </c>
      <c r="P203" s="11">
        <v>43.0</v>
      </c>
      <c r="Q203" s="43">
        <v>48.0</v>
      </c>
      <c r="R203" s="25"/>
      <c r="S203" s="11"/>
      <c r="T203" s="11"/>
      <c r="U203" s="23"/>
      <c r="V203" s="25"/>
      <c r="W203" s="11"/>
      <c r="X203" s="23"/>
      <c r="Y203" s="29"/>
      <c r="Z203" s="25">
        <v>40.0</v>
      </c>
      <c r="AA203" s="11">
        <v>36.0</v>
      </c>
      <c r="AB203" s="11">
        <v>42.0</v>
      </c>
      <c r="AC203" s="11">
        <v>52.0</v>
      </c>
      <c r="AD203" s="23">
        <v>45.0</v>
      </c>
      <c r="AE203" s="29" t="s">
        <v>270</v>
      </c>
      <c r="AF203" s="25">
        <v>1550.0</v>
      </c>
      <c r="AG203" s="11">
        <v>1562.0</v>
      </c>
      <c r="AH203" s="11">
        <v>1627.0</v>
      </c>
      <c r="AI203" s="23"/>
      <c r="AJ203" s="29" t="s">
        <v>2494</v>
      </c>
      <c r="AK203" s="25">
        <v>1040502.0</v>
      </c>
      <c r="AL203" s="11"/>
      <c r="AM203" s="23"/>
      <c r="AN203" s="25"/>
      <c r="AO203" s="23"/>
      <c r="AP203" s="25"/>
      <c r="AQ203" s="11"/>
    </row>
    <row r="204" ht="15.75" customHeight="1">
      <c r="A204" s="11">
        <v>1040504.0</v>
      </c>
      <c r="B204" s="23">
        <v>203.0</v>
      </c>
      <c r="C204" s="25" t="s">
        <v>2495</v>
      </c>
      <c r="D204" s="16" t="s">
        <v>2496</v>
      </c>
      <c r="E204" s="28" t="s">
        <v>2497</v>
      </c>
      <c r="F204" s="29"/>
      <c r="G204" s="31" t="s">
        <v>2498</v>
      </c>
      <c r="H204" s="36">
        <f t="shared" si="1"/>
        <v>80</v>
      </c>
      <c r="I204" s="11"/>
      <c r="J204" s="28">
        <f t="shared" si="2"/>
        <v>0</v>
      </c>
      <c r="K204" s="41">
        <f t="shared" si="3"/>
        <v>319</v>
      </c>
      <c r="L204" s="25">
        <v>41.0</v>
      </c>
      <c r="M204" s="11">
        <v>59.0</v>
      </c>
      <c r="N204" s="11">
        <v>74.0</v>
      </c>
      <c r="O204" s="11">
        <v>75.0</v>
      </c>
      <c r="P204" s="11">
        <v>70.0</v>
      </c>
      <c r="Q204" s="43">
        <v>61.0</v>
      </c>
      <c r="R204" s="25" t="s">
        <v>185</v>
      </c>
      <c r="S204" s="11"/>
      <c r="T204" s="11"/>
      <c r="U204" s="23"/>
      <c r="V204" s="25"/>
      <c r="W204" s="11"/>
      <c r="X204" s="23"/>
      <c r="Y204" s="29"/>
      <c r="Z204" s="25">
        <v>43.0</v>
      </c>
      <c r="AA204" s="11">
        <v>40.0</v>
      </c>
      <c r="AB204" s="11">
        <v>45.0</v>
      </c>
      <c r="AC204" s="11">
        <v>50.0</v>
      </c>
      <c r="AD204" s="23">
        <v>6.0</v>
      </c>
      <c r="AE204" s="29" t="s">
        <v>270</v>
      </c>
      <c r="AF204" s="25">
        <v>1508.0</v>
      </c>
      <c r="AG204" s="11">
        <v>1520.0</v>
      </c>
      <c r="AH204" s="11">
        <v>1564.0</v>
      </c>
      <c r="AI204" s="23"/>
      <c r="AJ204" s="29"/>
      <c r="AK204" s="25"/>
      <c r="AL204" s="11"/>
      <c r="AM204" s="23"/>
      <c r="AN204" s="25"/>
      <c r="AO204" s="23"/>
      <c r="AP204" s="25"/>
      <c r="AQ204" s="11"/>
    </row>
    <row r="205" ht="15.75" customHeight="1">
      <c r="A205" s="11">
        <v>1040505.0</v>
      </c>
      <c r="B205" s="23">
        <v>204.0</v>
      </c>
      <c r="C205" s="25" t="s">
        <v>2499</v>
      </c>
      <c r="D205" s="16" t="s">
        <v>2500</v>
      </c>
      <c r="E205" s="28" t="s">
        <v>2501</v>
      </c>
      <c r="F205" s="29" t="s">
        <v>2502</v>
      </c>
      <c r="G205" s="31" t="s">
        <v>2503</v>
      </c>
      <c r="H205" s="36">
        <f t="shared" si="1"/>
        <v>78</v>
      </c>
      <c r="I205" s="11"/>
      <c r="J205" s="28">
        <f t="shared" si="2"/>
        <v>0</v>
      </c>
      <c r="K205" s="41">
        <f t="shared" si="3"/>
        <v>297</v>
      </c>
      <c r="L205" s="25">
        <v>44.0</v>
      </c>
      <c r="M205" s="11">
        <v>46.0</v>
      </c>
      <c r="N205" s="11">
        <v>71.0</v>
      </c>
      <c r="O205" s="11">
        <v>71.0</v>
      </c>
      <c r="P205" s="11">
        <v>65.0</v>
      </c>
      <c r="Q205" s="43">
        <v>52.0</v>
      </c>
      <c r="R205" s="25"/>
      <c r="S205" s="11"/>
      <c r="T205" s="11"/>
      <c r="U205" s="23"/>
      <c r="V205" s="25"/>
      <c r="W205" s="11"/>
      <c r="X205" s="23"/>
      <c r="Y205" s="29"/>
      <c r="Z205" s="25">
        <v>50.0</v>
      </c>
      <c r="AA205" s="11">
        <v>50.0</v>
      </c>
      <c r="AB205" s="11">
        <v>42.0</v>
      </c>
      <c r="AC205" s="11">
        <v>45.0</v>
      </c>
      <c r="AD205" s="23">
        <v>6.0</v>
      </c>
      <c r="AE205" s="29" t="s">
        <v>270</v>
      </c>
      <c r="AF205" s="25">
        <v>1524.0</v>
      </c>
      <c r="AG205" s="11">
        <v>1536.0</v>
      </c>
      <c r="AH205" s="11">
        <v>1585.0</v>
      </c>
      <c r="AI205" s="23"/>
      <c r="AJ205" s="29" t="s">
        <v>2504</v>
      </c>
      <c r="AK205" s="25">
        <v>1040504.0</v>
      </c>
      <c r="AL205" s="11"/>
      <c r="AM205" s="23"/>
      <c r="AN205" s="25"/>
      <c r="AO205" s="23"/>
      <c r="AP205" s="25"/>
      <c r="AQ205" s="11"/>
    </row>
    <row r="206" ht="15.75" customHeight="1">
      <c r="A206" s="11">
        <v>1040506.0</v>
      </c>
      <c r="B206" s="23">
        <v>205.0</v>
      </c>
      <c r="C206" s="25" t="s">
        <v>2505</v>
      </c>
      <c r="D206" s="16" t="s">
        <v>2506</v>
      </c>
      <c r="E206" s="28" t="s">
        <v>2507</v>
      </c>
      <c r="F206" s="29" t="s">
        <v>2508</v>
      </c>
      <c r="G206" s="31" t="s">
        <v>2509</v>
      </c>
      <c r="H206" s="36">
        <f t="shared" si="1"/>
        <v>79</v>
      </c>
      <c r="I206" s="11"/>
      <c r="J206" s="28">
        <f t="shared" si="2"/>
        <v>0</v>
      </c>
      <c r="K206" s="41">
        <f t="shared" si="3"/>
        <v>416</v>
      </c>
      <c r="L206" s="25">
        <v>85.0</v>
      </c>
      <c r="M206" s="11">
        <v>67.0</v>
      </c>
      <c r="N206" s="11">
        <v>80.0</v>
      </c>
      <c r="O206" s="11">
        <v>89.0</v>
      </c>
      <c r="P206" s="6">
        <v>95.0</v>
      </c>
      <c r="Q206" s="43">
        <v>70.0</v>
      </c>
      <c r="R206" s="25"/>
      <c r="S206" s="11"/>
      <c r="T206" s="11" t="s">
        <v>136</v>
      </c>
      <c r="U206" s="23" t="s">
        <v>232</v>
      </c>
      <c r="V206" s="25"/>
      <c r="W206" s="11"/>
      <c r="X206" s="23" t="s">
        <v>232</v>
      </c>
      <c r="Y206" s="29" t="s">
        <v>2510</v>
      </c>
      <c r="Z206" s="25">
        <v>71.0</v>
      </c>
      <c r="AA206" s="11">
        <v>80.0</v>
      </c>
      <c r="AB206" s="11">
        <v>71.0</v>
      </c>
      <c r="AC206" s="11">
        <v>27.0</v>
      </c>
      <c r="AD206" s="23">
        <v>6.0</v>
      </c>
      <c r="AE206" s="29" t="s">
        <v>141</v>
      </c>
      <c r="AF206" s="25">
        <v>1546.0</v>
      </c>
      <c r="AG206" s="11">
        <v>1558.0</v>
      </c>
      <c r="AH206" s="11">
        <v>1604.0</v>
      </c>
      <c r="AI206" s="23"/>
      <c r="AJ206" s="29" t="s">
        <v>2511</v>
      </c>
      <c r="AK206" s="25">
        <v>1040505.0</v>
      </c>
      <c r="AL206" s="11"/>
      <c r="AM206" s="23"/>
      <c r="AN206" s="25"/>
      <c r="AO206" s="23"/>
      <c r="AP206" s="25" t="s">
        <v>2512</v>
      </c>
      <c r="AQ206" s="11"/>
    </row>
    <row r="207" ht="15.75" customHeight="1">
      <c r="A207" s="11">
        <v>1040507.0</v>
      </c>
      <c r="B207" s="23">
        <v>206.0</v>
      </c>
      <c r="C207" s="25" t="s">
        <v>2513</v>
      </c>
      <c r="D207" s="16" t="s">
        <v>2514</v>
      </c>
      <c r="E207" s="28" t="s">
        <v>2515</v>
      </c>
      <c r="F207" s="29"/>
      <c r="G207" s="31" t="s">
        <v>2516</v>
      </c>
      <c r="H207" s="36">
        <f t="shared" si="1"/>
        <v>76</v>
      </c>
      <c r="I207" s="11"/>
      <c r="J207" s="28">
        <f t="shared" si="2"/>
        <v>0</v>
      </c>
      <c r="K207" s="41">
        <f t="shared" si="3"/>
        <v>409</v>
      </c>
      <c r="L207" s="25">
        <v>81.0</v>
      </c>
      <c r="M207" s="11">
        <v>83.0</v>
      </c>
      <c r="N207" s="11">
        <v>80.0</v>
      </c>
      <c r="O207" s="11">
        <v>81.0</v>
      </c>
      <c r="P207" s="11">
        <v>84.0</v>
      </c>
      <c r="Q207" s="43">
        <v>73.0</v>
      </c>
      <c r="R207" s="25"/>
      <c r="S207" s="11"/>
      <c r="T207" s="11" t="s">
        <v>410</v>
      </c>
      <c r="U207" s="23" t="s">
        <v>232</v>
      </c>
      <c r="V207" s="25"/>
      <c r="W207" s="11"/>
      <c r="X207" s="23" t="s">
        <v>232</v>
      </c>
      <c r="Y207" s="29" t="s">
        <v>2430</v>
      </c>
      <c r="Z207" s="25">
        <v>71.0</v>
      </c>
      <c r="AA207" s="11">
        <v>80.0</v>
      </c>
      <c r="AB207" s="11">
        <v>63.0</v>
      </c>
      <c r="AC207" s="11">
        <v>38.0</v>
      </c>
      <c r="AD207" s="23">
        <v>7.0</v>
      </c>
      <c r="AE207" s="29" t="s">
        <v>270</v>
      </c>
      <c r="AF207" s="25">
        <v>1568.0</v>
      </c>
      <c r="AG207" s="11">
        <v>1580.0</v>
      </c>
      <c r="AH207" s="11">
        <v>1623.0</v>
      </c>
      <c r="AI207" s="23"/>
      <c r="AJ207" s="29" t="s">
        <v>2517</v>
      </c>
      <c r="AK207" s="25">
        <v>1040506.0</v>
      </c>
      <c r="AL207" s="11"/>
      <c r="AM207" s="23"/>
      <c r="AN207" s="25"/>
      <c r="AO207" s="23"/>
      <c r="AP207" s="25"/>
      <c r="AQ207" s="11"/>
    </row>
    <row r="208" ht="15.75" customHeight="1">
      <c r="A208" s="11">
        <v>1040508.0</v>
      </c>
      <c r="B208" s="23">
        <v>207.0</v>
      </c>
      <c r="C208" s="25" t="s">
        <v>2518</v>
      </c>
      <c r="D208" s="16" t="s">
        <v>2519</v>
      </c>
      <c r="E208" s="28" t="s">
        <v>2520</v>
      </c>
      <c r="F208" s="29"/>
      <c r="G208" s="31" t="s">
        <v>2521</v>
      </c>
      <c r="H208" s="36">
        <f t="shared" si="1"/>
        <v>77.5</v>
      </c>
      <c r="I208" s="11"/>
      <c r="J208" s="28">
        <f t="shared" si="2"/>
        <v>0</v>
      </c>
      <c r="K208" s="41">
        <f t="shared" si="3"/>
        <v>190</v>
      </c>
      <c r="L208" s="25">
        <v>46.0</v>
      </c>
      <c r="M208" s="11">
        <v>61.0</v>
      </c>
      <c r="N208" s="11">
        <v>23.0</v>
      </c>
      <c r="O208" s="11">
        <v>28.0</v>
      </c>
      <c r="P208" s="11">
        <v>32.0</v>
      </c>
      <c r="Q208" s="43">
        <v>40.0</v>
      </c>
      <c r="R208" s="25"/>
      <c r="S208" s="11"/>
      <c r="T208" s="11"/>
      <c r="U208" s="23"/>
      <c r="V208" s="25"/>
      <c r="W208" s="11"/>
      <c r="X208" s="23"/>
      <c r="Y208" s="29"/>
      <c r="Z208" s="25">
        <v>45.0</v>
      </c>
      <c r="AA208" s="11">
        <v>43.0</v>
      </c>
      <c r="AB208" s="11">
        <v>73.0</v>
      </c>
      <c r="AC208" s="11">
        <v>25.0</v>
      </c>
      <c r="AD208" s="23">
        <v>7.0</v>
      </c>
      <c r="AE208" s="29" t="s">
        <v>270</v>
      </c>
      <c r="AF208" s="25">
        <v>1602.0</v>
      </c>
      <c r="AG208" s="11">
        <v>1614.0</v>
      </c>
      <c r="AH208" s="11">
        <v>1654.0</v>
      </c>
      <c r="AI208" s="23"/>
      <c r="AJ208" s="29" t="s">
        <v>2522</v>
      </c>
      <c r="AK208" s="25">
        <v>1040507.0</v>
      </c>
      <c r="AL208" s="11"/>
      <c r="AM208" s="23"/>
      <c r="AN208" s="25"/>
      <c r="AO208" s="23"/>
      <c r="AP208" s="25"/>
      <c r="AQ208" s="11"/>
    </row>
    <row r="209" ht="15.75" customHeight="1">
      <c r="A209" s="11">
        <v>1040509.0</v>
      </c>
      <c r="B209" s="23">
        <v>208.0</v>
      </c>
      <c r="C209" s="25" t="s">
        <v>2523</v>
      </c>
      <c r="D209" s="16" t="s">
        <v>2524</v>
      </c>
      <c r="E209" s="28" t="s">
        <v>2525</v>
      </c>
      <c r="F209" s="29"/>
      <c r="G209" s="31" t="s">
        <v>2526</v>
      </c>
      <c r="H209" s="36">
        <f t="shared" si="1"/>
        <v>79</v>
      </c>
      <c r="I209" s="11"/>
      <c r="J209" s="28">
        <f t="shared" si="2"/>
        <v>0</v>
      </c>
      <c r="K209" s="41">
        <f t="shared" si="3"/>
        <v>295</v>
      </c>
      <c r="L209" s="25">
        <v>67.0</v>
      </c>
      <c r="M209" s="11">
        <v>65.0</v>
      </c>
      <c r="N209" s="11">
        <v>48.0</v>
      </c>
      <c r="O209" s="11">
        <v>55.0</v>
      </c>
      <c r="P209" s="11">
        <v>60.0</v>
      </c>
      <c r="Q209" s="43">
        <v>54.0</v>
      </c>
      <c r="R209" s="25" t="s">
        <v>185</v>
      </c>
      <c r="S209" s="11"/>
      <c r="T209" s="11"/>
      <c r="U209" s="23"/>
      <c r="V209" s="25"/>
      <c r="W209" s="11"/>
      <c r="X209" s="23"/>
      <c r="Y209" s="29"/>
      <c r="Z209" s="25">
        <v>67.0</v>
      </c>
      <c r="AA209" s="11">
        <v>75.0</v>
      </c>
      <c r="AB209" s="11">
        <v>29.0</v>
      </c>
      <c r="AC209" s="11">
        <v>84.0</v>
      </c>
      <c r="AD209" s="23">
        <v>8.0</v>
      </c>
      <c r="AE209" s="29" t="s">
        <v>166</v>
      </c>
      <c r="AF209" s="25">
        <v>1571.0</v>
      </c>
      <c r="AG209" s="11">
        <v>1583.0</v>
      </c>
      <c r="AH209" s="11">
        <v>1656.0</v>
      </c>
      <c r="AI209" s="23"/>
      <c r="AJ209" s="29" t="s">
        <v>2529</v>
      </c>
      <c r="AK209" s="25"/>
      <c r="AL209" s="11">
        <v>1040506.0</v>
      </c>
      <c r="AM209" s="23"/>
      <c r="AN209" s="25"/>
      <c r="AO209" s="23"/>
      <c r="AP209" s="25"/>
      <c r="AQ209" s="11"/>
    </row>
    <row r="210" ht="15.75" customHeight="1">
      <c r="A210" s="11">
        <v>1040510.0</v>
      </c>
      <c r="B210" s="23">
        <v>209.0</v>
      </c>
      <c r="C210" s="25" t="s">
        <v>2530</v>
      </c>
      <c r="D210" s="16" t="s">
        <v>2531</v>
      </c>
      <c r="E210" s="28" t="s">
        <v>2532</v>
      </c>
      <c r="F210" s="29"/>
      <c r="G210" s="31" t="s">
        <v>2533</v>
      </c>
      <c r="H210" s="36">
        <f t="shared" si="1"/>
        <v>78</v>
      </c>
      <c r="I210" s="11"/>
      <c r="J210" s="28">
        <f t="shared" si="2"/>
        <v>0</v>
      </c>
      <c r="K210" s="41">
        <f t="shared" si="3"/>
        <v>235</v>
      </c>
      <c r="L210" s="25">
        <v>49.0</v>
      </c>
      <c r="M210" s="11">
        <v>57.0</v>
      </c>
      <c r="N210" s="11">
        <v>41.0</v>
      </c>
      <c r="O210" s="11">
        <v>43.0</v>
      </c>
      <c r="P210" s="11">
        <v>45.0</v>
      </c>
      <c r="Q210" s="43">
        <v>45.0</v>
      </c>
      <c r="R210" s="25"/>
      <c r="S210" s="11"/>
      <c r="T210" s="11"/>
      <c r="U210" s="23"/>
      <c r="V210" s="25"/>
      <c r="W210" s="11"/>
      <c r="X210" s="23"/>
      <c r="Y210" s="29"/>
      <c r="Z210" s="25">
        <v>71.0</v>
      </c>
      <c r="AA210" s="11">
        <v>80.0</v>
      </c>
      <c r="AB210" s="11">
        <v>45.0</v>
      </c>
      <c r="AC210" s="11">
        <v>63.0</v>
      </c>
      <c r="AD210" s="23">
        <v>8.0</v>
      </c>
      <c r="AE210" s="29" t="s">
        <v>270</v>
      </c>
      <c r="AF210" s="25">
        <v>1561.0</v>
      </c>
      <c r="AG210" s="11">
        <v>1573.0</v>
      </c>
      <c r="AH210" s="11">
        <v>1612.0</v>
      </c>
      <c r="AI210" s="23"/>
      <c r="AJ210" s="29" t="s">
        <v>2534</v>
      </c>
      <c r="AK210" s="25">
        <v>1040505.0</v>
      </c>
      <c r="AL210" s="11"/>
      <c r="AM210" s="23"/>
      <c r="AN210" s="25"/>
      <c r="AO210" s="23"/>
      <c r="AP210" s="25"/>
      <c r="AQ210" s="11"/>
    </row>
    <row r="211" ht="15.75" customHeight="1">
      <c r="A211" s="11">
        <v>1040511.0</v>
      </c>
      <c r="B211" s="23">
        <v>210.0</v>
      </c>
      <c r="C211" s="25" t="s">
        <v>2535</v>
      </c>
      <c r="D211" s="16" t="s">
        <v>2536</v>
      </c>
      <c r="E211" s="28" t="s">
        <v>2537</v>
      </c>
      <c r="F211" s="29"/>
      <c r="G211" s="31" t="s">
        <v>2538</v>
      </c>
      <c r="H211" s="36">
        <f t="shared" si="1"/>
        <v>78</v>
      </c>
      <c r="I211" s="11"/>
      <c r="J211" s="28">
        <f t="shared" si="2"/>
        <v>0</v>
      </c>
      <c r="K211" s="41">
        <f t="shared" si="3"/>
        <v>335</v>
      </c>
      <c r="L211" s="25">
        <v>69.0</v>
      </c>
      <c r="M211" s="11">
        <v>74.0</v>
      </c>
      <c r="N211" s="11">
        <v>55.0</v>
      </c>
      <c r="O211" s="11">
        <v>62.0</v>
      </c>
      <c r="P211" s="11">
        <v>75.0</v>
      </c>
      <c r="Q211" s="43">
        <v>50.0</v>
      </c>
      <c r="R211" s="25" t="s">
        <v>185</v>
      </c>
      <c r="S211" s="11"/>
      <c r="T211" s="11"/>
      <c r="U211" s="23"/>
      <c r="V211" s="25"/>
      <c r="W211" s="11"/>
      <c r="X211" s="23"/>
      <c r="Y211" s="29"/>
      <c r="Z211" s="25">
        <v>71.0</v>
      </c>
      <c r="AA211" s="11">
        <v>80.0</v>
      </c>
      <c r="AB211" s="11">
        <v>35.0</v>
      </c>
      <c r="AC211" s="11">
        <v>78.0</v>
      </c>
      <c r="AD211" s="23">
        <v>7.0</v>
      </c>
      <c r="AE211" s="29" t="s">
        <v>141</v>
      </c>
      <c r="AF211" s="25">
        <v>1554.0</v>
      </c>
      <c r="AG211" s="11">
        <v>1566.0</v>
      </c>
      <c r="AH211" s="11">
        <v>1634.0</v>
      </c>
      <c r="AI211" s="23"/>
      <c r="AJ211" s="29"/>
      <c r="AK211" s="25"/>
      <c r="AL211" s="11"/>
      <c r="AM211" s="23"/>
      <c r="AN211" s="25"/>
      <c r="AO211" s="23"/>
      <c r="AP211" s="25"/>
      <c r="AQ211" s="11"/>
    </row>
    <row r="212" ht="15.75" customHeight="1">
      <c r="A212" s="11">
        <v>1040512.0</v>
      </c>
      <c r="B212" s="23">
        <v>211.0</v>
      </c>
      <c r="C212" s="25" t="s">
        <v>2540</v>
      </c>
      <c r="D212" s="16" t="s">
        <v>2541</v>
      </c>
      <c r="E212" s="28" t="s">
        <v>2542</v>
      </c>
      <c r="F212" s="29"/>
      <c r="G212" s="31" t="s">
        <v>2543</v>
      </c>
      <c r="H212" s="36">
        <f t="shared" si="1"/>
        <v>76</v>
      </c>
      <c r="I212" s="11"/>
      <c r="J212" s="28">
        <f t="shared" si="2"/>
        <v>0</v>
      </c>
      <c r="K212" s="41">
        <f t="shared" si="3"/>
        <v>342</v>
      </c>
      <c r="L212" s="25">
        <v>62.0</v>
      </c>
      <c r="M212" s="11">
        <v>72.0</v>
      </c>
      <c r="N212" s="11">
        <v>68.0</v>
      </c>
      <c r="O212" s="11">
        <v>71.0</v>
      </c>
      <c r="P212" s="11">
        <v>69.0</v>
      </c>
      <c r="Q212" s="43">
        <v>60.0</v>
      </c>
      <c r="R212" s="25" t="s">
        <v>185</v>
      </c>
      <c r="S212" s="11"/>
      <c r="T212" s="11"/>
      <c r="U212" s="23" t="s">
        <v>185</v>
      </c>
      <c r="V212" s="25"/>
      <c r="W212" s="11"/>
      <c r="X212" s="23"/>
      <c r="Y212" s="29"/>
      <c r="Z212" s="25">
        <v>65.0</v>
      </c>
      <c r="AA212" s="11">
        <v>71.0</v>
      </c>
      <c r="AB212" s="11">
        <v>34.0</v>
      </c>
      <c r="AC212" s="11">
        <v>76.0</v>
      </c>
      <c r="AD212" s="23">
        <v>10.0</v>
      </c>
      <c r="AE212" s="29" t="s">
        <v>270</v>
      </c>
      <c r="AF212" s="25">
        <v>1567.0</v>
      </c>
      <c r="AG212" s="11">
        <v>1579.0</v>
      </c>
      <c r="AH212" s="11">
        <v>1625.0</v>
      </c>
      <c r="AI212" s="23"/>
      <c r="AJ212" s="29"/>
      <c r="AK212" s="25"/>
      <c r="AL212" s="11"/>
      <c r="AM212" s="23"/>
      <c r="AN212" s="25"/>
      <c r="AO212" s="23"/>
      <c r="AP212" s="25"/>
      <c r="AQ212" s="11"/>
    </row>
    <row r="213" ht="15.75" customHeight="1">
      <c r="A213" s="11">
        <v>1040513.0</v>
      </c>
      <c r="B213" s="23">
        <v>212.0</v>
      </c>
      <c r="C213" s="25" t="s">
        <v>2545</v>
      </c>
      <c r="D213" s="16" t="s">
        <v>2547</v>
      </c>
      <c r="E213" s="28" t="s">
        <v>2548</v>
      </c>
      <c r="F213" s="29"/>
      <c r="G213" s="31" t="s">
        <v>2549</v>
      </c>
      <c r="H213" s="36">
        <f t="shared" si="1"/>
        <v>73</v>
      </c>
      <c r="I213" s="11"/>
      <c r="J213" s="28">
        <f t="shared" si="2"/>
        <v>0</v>
      </c>
      <c r="K213" s="41">
        <f t="shared" si="3"/>
        <v>335</v>
      </c>
      <c r="L213" s="25">
        <v>74.0</v>
      </c>
      <c r="M213" s="11">
        <v>69.0</v>
      </c>
      <c r="N213" s="11">
        <v>60.0</v>
      </c>
      <c r="O213" s="11">
        <v>61.0</v>
      </c>
      <c r="P213" s="11">
        <v>71.0</v>
      </c>
      <c r="Q213" s="43">
        <v>60.0</v>
      </c>
      <c r="R213" s="25" t="s">
        <v>185</v>
      </c>
      <c r="S213" s="11"/>
      <c r="T213" s="11"/>
      <c r="U213" s="23"/>
      <c r="V213" s="25"/>
      <c r="W213" s="11"/>
      <c r="X213" s="23"/>
      <c r="Y213" s="29"/>
      <c r="Z213" s="25">
        <v>71.0</v>
      </c>
      <c r="AA213" s="11">
        <v>80.0</v>
      </c>
      <c r="AB213" s="11">
        <v>35.0</v>
      </c>
      <c r="AC213" s="11">
        <v>78.0</v>
      </c>
      <c r="AD213" s="23">
        <v>7.0</v>
      </c>
      <c r="AE213" s="29" t="s">
        <v>270</v>
      </c>
      <c r="AF213" s="25">
        <v>1550.0</v>
      </c>
      <c r="AG213" s="11">
        <v>1562.0</v>
      </c>
      <c r="AH213" s="11">
        <v>1631.0</v>
      </c>
      <c r="AI213" s="23"/>
      <c r="AJ213" s="29" t="s">
        <v>2550</v>
      </c>
      <c r="AK213" s="25"/>
      <c r="AL213" s="11"/>
      <c r="AM213" s="23"/>
      <c r="AN213" s="25"/>
      <c r="AO213" s="23"/>
      <c r="AP213" s="25"/>
      <c r="AQ213" s="11"/>
    </row>
    <row r="214" ht="15.75" customHeight="1">
      <c r="A214" s="11">
        <v>1040514.0</v>
      </c>
      <c r="B214" s="23">
        <v>213.0</v>
      </c>
      <c r="C214" s="25" t="s">
        <v>2551</v>
      </c>
      <c r="D214" s="16" t="s">
        <v>2552</v>
      </c>
      <c r="E214" s="28" t="s">
        <v>2553</v>
      </c>
      <c r="F214" s="29"/>
      <c r="G214" s="31" t="s">
        <v>2554</v>
      </c>
      <c r="H214" s="36">
        <f t="shared" si="1"/>
        <v>71</v>
      </c>
      <c r="I214" s="11"/>
      <c r="J214" s="28">
        <f t="shared" si="2"/>
        <v>0</v>
      </c>
      <c r="K214" s="41">
        <f t="shared" si="3"/>
        <v>275</v>
      </c>
      <c r="L214" s="25">
        <v>49.0</v>
      </c>
      <c r="M214" s="11">
        <v>46.0</v>
      </c>
      <c r="N214" s="11">
        <v>61.0</v>
      </c>
      <c r="O214" s="11">
        <v>62.0</v>
      </c>
      <c r="P214" s="11">
        <v>57.0</v>
      </c>
      <c r="Q214" s="43">
        <v>52.0</v>
      </c>
      <c r="R214" s="25"/>
      <c r="S214" s="11"/>
      <c r="T214" s="11"/>
      <c r="U214" s="23"/>
      <c r="V214" s="25"/>
      <c r="W214" s="11"/>
      <c r="X214" s="23"/>
      <c r="Y214" s="29"/>
      <c r="Z214" s="25">
        <v>71.0</v>
      </c>
      <c r="AA214" s="11">
        <v>80.0</v>
      </c>
      <c r="AB214" s="11">
        <v>35.0</v>
      </c>
      <c r="AC214" s="11">
        <v>78.0</v>
      </c>
      <c r="AD214" s="23">
        <v>12.0</v>
      </c>
      <c r="AE214" s="29" t="s">
        <v>270</v>
      </c>
      <c r="AF214" s="25">
        <v>1591.0</v>
      </c>
      <c r="AG214" s="11">
        <v>1603.0</v>
      </c>
      <c r="AH214" s="11">
        <v>1652.0</v>
      </c>
      <c r="AI214" s="23"/>
      <c r="AJ214" s="29" t="s">
        <v>2556</v>
      </c>
      <c r="AK214" s="25">
        <v>1040513.0</v>
      </c>
      <c r="AL214" s="11"/>
      <c r="AM214" s="23"/>
      <c r="AN214" s="25"/>
      <c r="AO214" s="23"/>
      <c r="AP214" s="25"/>
      <c r="AQ214" s="11"/>
    </row>
    <row r="215" ht="15.75" customHeight="1">
      <c r="A215" s="11">
        <v>1040515.0</v>
      </c>
      <c r="B215" s="23">
        <v>214.0</v>
      </c>
      <c r="C215" s="25" t="s">
        <v>2557</v>
      </c>
      <c r="D215" s="16" t="s">
        <v>2558</v>
      </c>
      <c r="E215" s="28" t="s">
        <v>2559</v>
      </c>
      <c r="F215" s="29"/>
      <c r="G215" s="31" t="s">
        <v>2560</v>
      </c>
      <c r="H215" s="36">
        <f t="shared" si="1"/>
        <v>79</v>
      </c>
      <c r="I215" s="11"/>
      <c r="J215" s="28">
        <f t="shared" si="2"/>
        <v>0</v>
      </c>
      <c r="K215" s="41">
        <f t="shared" si="3"/>
        <v>232</v>
      </c>
      <c r="L215" s="25">
        <v>43.0</v>
      </c>
      <c r="M215" s="11">
        <v>73.0</v>
      </c>
      <c r="N215" s="11">
        <v>42.0</v>
      </c>
      <c r="O215" s="11">
        <v>37.0</v>
      </c>
      <c r="P215" s="11">
        <v>37.0</v>
      </c>
      <c r="Q215" s="43">
        <v>54.0</v>
      </c>
      <c r="R215" s="25"/>
      <c r="S215" s="11" t="s">
        <v>185</v>
      </c>
      <c r="T215" s="11"/>
      <c r="U215" s="23"/>
      <c r="V215" s="25"/>
      <c r="W215" s="11"/>
      <c r="X215" s="23"/>
      <c r="Y215" s="29"/>
      <c r="Z215" s="25">
        <v>71.0</v>
      </c>
      <c r="AA215" s="11">
        <v>80.0</v>
      </c>
      <c r="AB215" s="11">
        <v>46.0</v>
      </c>
      <c r="AC215" s="11">
        <v>62.0</v>
      </c>
      <c r="AD215" s="23">
        <v>10.0</v>
      </c>
      <c r="AE215" s="29" t="s">
        <v>141</v>
      </c>
      <c r="AF215" s="25">
        <v>1565.0</v>
      </c>
      <c r="AG215" s="11">
        <v>1577.0</v>
      </c>
      <c r="AH215" s="11">
        <v>1621.0</v>
      </c>
      <c r="AI215" s="23"/>
      <c r="AJ215" s="29"/>
      <c r="AK215" s="25"/>
      <c r="AL215" s="11"/>
      <c r="AM215" s="23"/>
      <c r="AN215" s="25"/>
      <c r="AO215" s="23"/>
      <c r="AP215" s="25"/>
      <c r="AQ215" s="11"/>
    </row>
    <row r="216" ht="15.75" customHeight="1">
      <c r="A216" s="11">
        <v>1040516.0</v>
      </c>
      <c r="B216" s="23">
        <v>215.0</v>
      </c>
      <c r="C216" s="25" t="s">
        <v>2561</v>
      </c>
      <c r="D216" s="16" t="s">
        <v>2562</v>
      </c>
      <c r="E216" s="28" t="s">
        <v>2563</v>
      </c>
      <c r="F216" s="29"/>
      <c r="G216" s="31" t="s">
        <v>2564</v>
      </c>
      <c r="H216" s="36">
        <f t="shared" si="1"/>
        <v>78</v>
      </c>
      <c r="I216" s="11"/>
      <c r="J216" s="28">
        <f t="shared" si="2"/>
        <v>0</v>
      </c>
      <c r="K216" s="41">
        <f t="shared" si="3"/>
        <v>285</v>
      </c>
      <c r="L216" s="25">
        <v>64.0</v>
      </c>
      <c r="M216" s="11">
        <v>83.0</v>
      </c>
      <c r="N216" s="11">
        <v>30.0</v>
      </c>
      <c r="O216" s="11">
        <v>33.0</v>
      </c>
      <c r="P216" s="11">
        <v>75.0</v>
      </c>
      <c r="Q216" s="43">
        <v>56.0</v>
      </c>
      <c r="R216" s="25" t="s">
        <v>232</v>
      </c>
      <c r="S216" s="11"/>
      <c r="T216" s="11"/>
      <c r="U216" s="23" t="s">
        <v>185</v>
      </c>
      <c r="V216" s="25" t="s">
        <v>185</v>
      </c>
      <c r="W216" s="11"/>
      <c r="X216" s="23"/>
      <c r="Y216" s="29" t="s">
        <v>2565</v>
      </c>
      <c r="Z216" s="25">
        <v>36.0</v>
      </c>
      <c r="AA216" s="11">
        <v>30.0</v>
      </c>
      <c r="AB216" s="11">
        <v>27.0</v>
      </c>
      <c r="AC216" s="11">
        <v>72.0</v>
      </c>
      <c r="AD216" s="23">
        <v>6.0</v>
      </c>
      <c r="AE216" s="29" t="s">
        <v>141</v>
      </c>
      <c r="AF216" s="25">
        <v>1556.0</v>
      </c>
      <c r="AG216" s="11">
        <v>1568.0</v>
      </c>
      <c r="AH216" s="11">
        <v>1615.0</v>
      </c>
      <c r="AI216" s="23"/>
      <c r="AJ216" s="29" t="s">
        <v>2566</v>
      </c>
      <c r="AK216" s="25"/>
      <c r="AL216" s="11"/>
      <c r="AM216" s="23"/>
      <c r="AN216" s="25"/>
      <c r="AO216" s="23"/>
      <c r="AP216" s="25"/>
      <c r="AQ216" s="11"/>
    </row>
    <row r="217" ht="15.75" customHeight="1">
      <c r="A217" s="11">
        <v>1047001.0</v>
      </c>
      <c r="B217" s="23">
        <v>216.0</v>
      </c>
      <c r="C217" s="25" t="s">
        <v>2567</v>
      </c>
      <c r="D217" s="16" t="s">
        <v>2568</v>
      </c>
      <c r="E217" s="28" t="s">
        <v>2569</v>
      </c>
      <c r="F217" s="29"/>
      <c r="G217" s="31" t="s">
        <v>2571</v>
      </c>
      <c r="H217" s="36">
        <f t="shared" si="1"/>
        <v>60</v>
      </c>
      <c r="I217" s="11"/>
      <c r="J217" s="28">
        <f t="shared" si="2"/>
        <v>0</v>
      </c>
      <c r="K217" s="41">
        <f t="shared" si="3"/>
        <v>230</v>
      </c>
      <c r="L217" s="25">
        <v>44.0</v>
      </c>
      <c r="M217" s="11">
        <v>32.0</v>
      </c>
      <c r="N217" s="11">
        <v>49.0</v>
      </c>
      <c r="O217" s="11">
        <v>57.0</v>
      </c>
      <c r="P217" s="11">
        <v>48.0</v>
      </c>
      <c r="Q217" s="43">
        <v>46.0</v>
      </c>
      <c r="R217" s="25"/>
      <c r="S217" s="11"/>
      <c r="T217" s="11"/>
      <c r="U217" s="23"/>
      <c r="V217" s="25"/>
      <c r="W217" s="11"/>
      <c r="X217" s="23"/>
      <c r="Y217" s="29"/>
      <c r="Z217" s="25">
        <v>29.0</v>
      </c>
      <c r="AA217" s="11">
        <v>21.0</v>
      </c>
      <c r="AB217" s="11">
        <v>28.0</v>
      </c>
      <c r="AC217" s="11">
        <v>67.0</v>
      </c>
      <c r="AD217" s="23">
        <v>9.0</v>
      </c>
      <c r="AE217" s="29" t="s">
        <v>166</v>
      </c>
      <c r="AF217" s="25">
        <v>1489.0</v>
      </c>
      <c r="AG217" s="11">
        <v>1501.0</v>
      </c>
      <c r="AH217" s="11">
        <v>1544.0</v>
      </c>
      <c r="AI217" s="23"/>
      <c r="AJ217" s="29"/>
      <c r="AK217" s="25"/>
      <c r="AL217" s="11"/>
      <c r="AM217" s="23"/>
      <c r="AN217" s="25"/>
      <c r="AO217" s="23"/>
      <c r="AP217" s="25"/>
      <c r="AQ217" s="11"/>
    </row>
    <row r="218" ht="15.75" customHeight="1">
      <c r="A218" s="11">
        <v>1047002.0</v>
      </c>
      <c r="B218" s="23">
        <v>217.0</v>
      </c>
      <c r="C218" s="25" t="s">
        <v>2572</v>
      </c>
      <c r="D218" s="16" t="s">
        <v>2573</v>
      </c>
      <c r="E218" s="28" t="s">
        <v>2574</v>
      </c>
      <c r="F218" s="29"/>
      <c r="G218" s="31" t="s">
        <v>2575</v>
      </c>
      <c r="H218" s="36">
        <f t="shared" si="1"/>
        <v>76</v>
      </c>
      <c r="I218" s="11"/>
      <c r="J218" s="28">
        <f t="shared" si="2"/>
        <v>0</v>
      </c>
      <c r="K218" s="41">
        <f t="shared" si="3"/>
        <v>225</v>
      </c>
      <c r="L218" s="25">
        <v>61.0</v>
      </c>
      <c r="M218" s="11">
        <v>64.0</v>
      </c>
      <c r="N218" s="11">
        <v>41.0</v>
      </c>
      <c r="O218" s="11">
        <v>25.0</v>
      </c>
      <c r="P218" s="11">
        <v>34.0</v>
      </c>
      <c r="Q218" s="43">
        <v>42.0</v>
      </c>
      <c r="R218" s="25" t="s">
        <v>185</v>
      </c>
      <c r="S218" s="11"/>
      <c r="T218" s="11"/>
      <c r="U218" s="23" t="s">
        <v>185</v>
      </c>
      <c r="V218" s="25"/>
      <c r="W218" s="11"/>
      <c r="X218" s="23"/>
      <c r="Y218" s="29"/>
      <c r="Z218" s="25">
        <v>29.0</v>
      </c>
      <c r="AA218" s="11">
        <v>21.0</v>
      </c>
      <c r="AB218" s="11">
        <v>48.0</v>
      </c>
      <c r="AC218" s="11">
        <v>38.0</v>
      </c>
      <c r="AD218" s="23">
        <v>9.0</v>
      </c>
      <c r="AE218" s="29" t="s">
        <v>141</v>
      </c>
      <c r="AF218" s="25">
        <v>1530.0</v>
      </c>
      <c r="AG218" s="11">
        <v>1542.0</v>
      </c>
      <c r="AH218" s="11">
        <v>1569.0</v>
      </c>
      <c r="AI218" s="23"/>
      <c r="AJ218" s="29" t="s">
        <v>2576</v>
      </c>
      <c r="AK218" s="25">
        <v>1047001.0</v>
      </c>
      <c r="AL218" s="11"/>
      <c r="AM218" s="23"/>
      <c r="AN218" s="25"/>
      <c r="AO218" s="23"/>
      <c r="AP218" s="25"/>
      <c r="AQ218" s="11"/>
    </row>
    <row r="219" ht="15.75" customHeight="1">
      <c r="A219" s="11">
        <v>1047003.0</v>
      </c>
      <c r="B219" s="23">
        <v>218.0</v>
      </c>
      <c r="C219" s="25" t="s">
        <v>2577</v>
      </c>
      <c r="D219" s="16" t="s">
        <v>2578</v>
      </c>
      <c r="E219" s="28" t="s">
        <v>2579</v>
      </c>
      <c r="F219" s="29"/>
      <c r="G219" s="31" t="s">
        <v>2580</v>
      </c>
      <c r="H219" s="36">
        <f t="shared" si="1"/>
        <v>73</v>
      </c>
      <c r="I219" s="11"/>
      <c r="J219" s="28">
        <f t="shared" si="2"/>
        <v>0</v>
      </c>
      <c r="K219" s="41">
        <f t="shared" si="3"/>
        <v>204</v>
      </c>
      <c r="L219" s="25">
        <v>41.0</v>
      </c>
      <c r="M219" s="11">
        <v>52.0</v>
      </c>
      <c r="N219" s="11">
        <v>40.0</v>
      </c>
      <c r="O219" s="11">
        <v>39.0</v>
      </c>
      <c r="P219" s="11">
        <v>32.0</v>
      </c>
      <c r="Q219" s="43">
        <v>43.0</v>
      </c>
      <c r="R219" s="25"/>
      <c r="S219" s="11"/>
      <c r="T219" s="11"/>
      <c r="U219" s="23"/>
      <c r="V219" s="25"/>
      <c r="W219" s="11"/>
      <c r="X219" s="23"/>
      <c r="Y219" s="29"/>
      <c r="Z219" s="25">
        <v>33.0</v>
      </c>
      <c r="AA219" s="11">
        <v>26.0</v>
      </c>
      <c r="AB219" s="11">
        <v>28.0</v>
      </c>
      <c r="AC219" s="11">
        <v>67.0</v>
      </c>
      <c r="AD219" s="23">
        <v>9.0</v>
      </c>
      <c r="AE219" s="29" t="s">
        <v>141</v>
      </c>
      <c r="AF219" s="25">
        <v>1557.0</v>
      </c>
      <c r="AG219" s="11">
        <v>1569.0</v>
      </c>
      <c r="AH219" s="11">
        <v>1637.0</v>
      </c>
      <c r="AI219" s="23"/>
      <c r="AJ219" s="29" t="s">
        <v>2581</v>
      </c>
      <c r="AK219" s="25">
        <v>1047002.0</v>
      </c>
      <c r="AL219" s="11"/>
      <c r="AM219" s="23"/>
      <c r="AN219" s="25"/>
      <c r="AO219" s="23"/>
      <c r="AP219" s="25"/>
      <c r="AQ219" s="11"/>
    </row>
    <row r="220" ht="15.75" customHeight="1">
      <c r="A220" s="11">
        <v>1047004.0</v>
      </c>
      <c r="B220" s="23">
        <v>219.0</v>
      </c>
      <c r="C220" s="25" t="s">
        <v>2582</v>
      </c>
      <c r="D220" s="16" t="s">
        <v>2583</v>
      </c>
      <c r="E220" s="28" t="s">
        <v>2584</v>
      </c>
      <c r="F220" s="29"/>
      <c r="G220" s="31" t="s">
        <v>2585</v>
      </c>
      <c r="H220" s="36">
        <f t="shared" si="1"/>
        <v>65</v>
      </c>
      <c r="I220" s="11"/>
      <c r="J220" s="28">
        <f t="shared" si="2"/>
        <v>0</v>
      </c>
      <c r="K220" s="41">
        <f t="shared" si="3"/>
        <v>261</v>
      </c>
      <c r="L220" s="25">
        <v>44.0</v>
      </c>
      <c r="M220" s="11">
        <v>34.0</v>
      </c>
      <c r="N220" s="11">
        <v>67.0</v>
      </c>
      <c r="O220" s="11">
        <v>57.0</v>
      </c>
      <c r="P220" s="11">
        <v>59.0</v>
      </c>
      <c r="Q220" s="43">
        <v>50.0</v>
      </c>
      <c r="R220" s="25"/>
      <c r="S220" s="11"/>
      <c r="T220" s="11"/>
      <c r="U220" s="23"/>
      <c r="V220" s="25"/>
      <c r="W220" s="11"/>
      <c r="X220" s="23"/>
      <c r="Y220" s="29"/>
      <c r="Z220" s="25">
        <v>29.0</v>
      </c>
      <c r="AA220" s="11">
        <v>21.0</v>
      </c>
      <c r="AB220" s="11">
        <v>28.0</v>
      </c>
      <c r="AC220" s="11">
        <v>67.0</v>
      </c>
      <c r="AD220" s="23">
        <v>10.0</v>
      </c>
      <c r="AE220" s="29" t="s">
        <v>270</v>
      </c>
      <c r="AF220" s="25">
        <v>1562.0</v>
      </c>
      <c r="AG220" s="11">
        <v>1574.0</v>
      </c>
      <c r="AH220" s="11">
        <v>1634.0</v>
      </c>
      <c r="AI220" s="23"/>
      <c r="AJ220" s="29" t="s">
        <v>2581</v>
      </c>
      <c r="AK220" s="25">
        <v>1047002.0</v>
      </c>
      <c r="AL220" s="11"/>
      <c r="AM220" s="23"/>
      <c r="AN220" s="25"/>
      <c r="AO220" s="23"/>
      <c r="AP220" s="25"/>
      <c r="AQ220" s="11"/>
    </row>
    <row r="221" ht="15.75" customHeight="1">
      <c r="A221" s="11">
        <v>1047005.0</v>
      </c>
      <c r="B221" s="23">
        <v>220.0</v>
      </c>
      <c r="C221" s="25" t="s">
        <v>2587</v>
      </c>
      <c r="D221" s="16" t="s">
        <v>2588</v>
      </c>
      <c r="E221" s="28" t="s">
        <v>2589</v>
      </c>
      <c r="F221" s="29"/>
      <c r="G221" s="31" t="s">
        <v>2590</v>
      </c>
      <c r="H221" s="36">
        <f t="shared" si="1"/>
        <v>68</v>
      </c>
      <c r="I221" s="11"/>
      <c r="J221" s="28">
        <f t="shared" si="2"/>
        <v>0</v>
      </c>
      <c r="K221" s="41">
        <f t="shared" si="3"/>
        <v>260</v>
      </c>
      <c r="L221" s="25">
        <v>60.0</v>
      </c>
      <c r="M221" s="11">
        <v>42.0</v>
      </c>
      <c r="N221" s="11">
        <v>55.0</v>
      </c>
      <c r="O221" s="11">
        <v>42.0</v>
      </c>
      <c r="P221" s="11">
        <v>61.0</v>
      </c>
      <c r="Q221" s="43">
        <v>51.0</v>
      </c>
      <c r="R221" s="25"/>
      <c r="S221" s="11"/>
      <c r="T221" s="11"/>
      <c r="U221" s="23"/>
      <c r="V221" s="25"/>
      <c r="W221" s="11"/>
      <c r="X221" s="23"/>
      <c r="Y221" s="29"/>
      <c r="Z221" s="25">
        <v>29.0</v>
      </c>
      <c r="AA221" s="11">
        <v>21.0</v>
      </c>
      <c r="AB221" s="11">
        <v>12.0</v>
      </c>
      <c r="AC221" s="11">
        <v>89.0</v>
      </c>
      <c r="AD221" s="23">
        <v>12.0</v>
      </c>
      <c r="AE221" s="29" t="s">
        <v>166</v>
      </c>
      <c r="AF221" s="25">
        <v>1504.0</v>
      </c>
      <c r="AG221" s="11">
        <v>1516.0</v>
      </c>
      <c r="AH221" s="11">
        <v>1569.0</v>
      </c>
      <c r="AI221" s="23"/>
      <c r="AJ221" s="29"/>
      <c r="AK221" s="25"/>
      <c r="AL221" s="11"/>
      <c r="AM221" s="23"/>
      <c r="AN221" s="25"/>
      <c r="AO221" s="23"/>
      <c r="AP221" s="25"/>
      <c r="AQ221" s="11"/>
    </row>
    <row r="222" ht="15.75" customHeight="1">
      <c r="A222" s="11">
        <v>1047006.0</v>
      </c>
      <c r="B222" s="23">
        <v>221.0</v>
      </c>
      <c r="C222" s="25" t="s">
        <v>2591</v>
      </c>
      <c r="D222" s="16" t="s">
        <v>2592</v>
      </c>
      <c r="E222" s="28" t="s">
        <v>2593</v>
      </c>
      <c r="F222" s="29"/>
      <c r="G222" s="25"/>
      <c r="H222" s="36" t="str">
        <f t="shared" si="1"/>
        <v/>
      </c>
      <c r="I222" s="11"/>
      <c r="J222" s="28">
        <f t="shared" si="2"/>
        <v>0</v>
      </c>
      <c r="K222" s="41">
        <f t="shared" si="3"/>
        <v>202</v>
      </c>
      <c r="L222" s="25">
        <v>41.0</v>
      </c>
      <c r="M222" s="11">
        <v>36.0</v>
      </c>
      <c r="N222" s="11">
        <v>44.0</v>
      </c>
      <c r="O222" s="11">
        <v>42.0</v>
      </c>
      <c r="P222" s="11">
        <v>39.0</v>
      </c>
      <c r="Q222" s="43">
        <v>43.0</v>
      </c>
      <c r="R222" s="25"/>
      <c r="S222" s="11"/>
      <c r="T222" s="11"/>
      <c r="U222" s="23"/>
      <c r="V222" s="25"/>
      <c r="W222" s="11"/>
      <c r="X222" s="23"/>
      <c r="Y222" s="29"/>
      <c r="Z222" s="25">
        <v>36.0</v>
      </c>
      <c r="AA222" s="11">
        <v>30.0</v>
      </c>
      <c r="AB222" s="11">
        <v>32.0</v>
      </c>
      <c r="AC222" s="11">
        <v>65.0</v>
      </c>
      <c r="AD222" s="23">
        <v>12.0</v>
      </c>
      <c r="AE222" s="29" t="s">
        <v>166</v>
      </c>
      <c r="AF222" s="25">
        <v>1521.0</v>
      </c>
      <c r="AG222" s="11">
        <v>1533.0</v>
      </c>
      <c r="AH222" s="11">
        <v>1569.0</v>
      </c>
      <c r="AI222" s="23" t="s">
        <v>217</v>
      </c>
      <c r="AJ222" s="29"/>
      <c r="AK222" s="25"/>
      <c r="AL222" s="11"/>
      <c r="AM222" s="23"/>
      <c r="AN222" s="25"/>
      <c r="AO222" s="23"/>
      <c r="AP222" s="25"/>
      <c r="AQ222" s="11"/>
    </row>
    <row r="223" ht="15.75" customHeight="1">
      <c r="A223" s="11">
        <v>1047007.0</v>
      </c>
      <c r="B223" s="23">
        <v>222.0</v>
      </c>
      <c r="C223" s="25" t="s">
        <v>2596</v>
      </c>
      <c r="D223" s="16" t="s">
        <v>2597</v>
      </c>
      <c r="E223" s="28" t="s">
        <v>2598</v>
      </c>
      <c r="F223" s="29"/>
      <c r="G223" s="31"/>
      <c r="H223" s="36" t="str">
        <f t="shared" si="1"/>
        <v/>
      </c>
      <c r="I223" s="11"/>
      <c r="J223" s="28">
        <f t="shared" si="2"/>
        <v>0</v>
      </c>
      <c r="K223" s="41">
        <f t="shared" si="3"/>
        <v>192</v>
      </c>
      <c r="L223" s="25">
        <v>43.0</v>
      </c>
      <c r="M223" s="11">
        <v>47.0</v>
      </c>
      <c r="N223" s="11">
        <v>31.0</v>
      </c>
      <c r="O223" s="11">
        <v>33.0</v>
      </c>
      <c r="P223" s="11">
        <v>38.0</v>
      </c>
      <c r="Q223" s="43">
        <v>45.0</v>
      </c>
      <c r="R223" s="25"/>
      <c r="S223" s="11"/>
      <c r="T223" s="11"/>
      <c r="U223" s="23"/>
      <c r="V223" s="25"/>
      <c r="W223" s="11"/>
      <c r="X223" s="23"/>
      <c r="Y223" s="29"/>
      <c r="Z223" s="25">
        <v>48.0</v>
      </c>
      <c r="AA223" s="11">
        <v>47.0</v>
      </c>
      <c r="AB223" s="11">
        <v>32.0</v>
      </c>
      <c r="AC223" s="11">
        <v>70.0</v>
      </c>
      <c r="AD223" s="23">
        <v>12.0</v>
      </c>
      <c r="AE223" s="29" t="s">
        <v>166</v>
      </c>
      <c r="AF223" s="25">
        <v>1536.0</v>
      </c>
      <c r="AG223" s="11">
        <v>1548.0</v>
      </c>
      <c r="AH223" s="11">
        <v>1569.0</v>
      </c>
      <c r="AI223" s="23" t="s">
        <v>217</v>
      </c>
      <c r="AJ223" s="29" t="s">
        <v>2599</v>
      </c>
      <c r="AK223" s="25">
        <v>1047006.0</v>
      </c>
      <c r="AL223" s="11"/>
      <c r="AM223" s="23"/>
      <c r="AN223" s="25"/>
      <c r="AO223" s="23"/>
      <c r="AP223" s="25"/>
      <c r="AQ223" s="11"/>
    </row>
    <row r="224" ht="15.75" customHeight="1">
      <c r="A224" s="11">
        <v>1047008.0</v>
      </c>
      <c r="B224" s="23">
        <v>223.0</v>
      </c>
      <c r="C224" s="25" t="s">
        <v>2600</v>
      </c>
      <c r="D224" s="16" t="s">
        <v>2601</v>
      </c>
      <c r="E224" s="28" t="s">
        <v>2602</v>
      </c>
      <c r="F224" s="29"/>
      <c r="G224" s="31" t="s">
        <v>2603</v>
      </c>
      <c r="H224" s="36">
        <f t="shared" si="1"/>
        <v>64</v>
      </c>
      <c r="I224" s="11"/>
      <c r="J224" s="28">
        <f t="shared" si="2"/>
        <v>0</v>
      </c>
      <c r="K224" s="41">
        <f t="shared" si="3"/>
        <v>234</v>
      </c>
      <c r="L224" s="25">
        <v>53.0</v>
      </c>
      <c r="M224" s="11">
        <v>64.0</v>
      </c>
      <c r="N224" s="11">
        <v>31.0</v>
      </c>
      <c r="O224" s="11">
        <v>33.0</v>
      </c>
      <c r="P224" s="11">
        <v>53.0</v>
      </c>
      <c r="Q224" s="43">
        <v>53.0</v>
      </c>
      <c r="R224" s="25"/>
      <c r="S224" s="11"/>
      <c r="T224" s="11"/>
      <c r="U224" s="23"/>
      <c r="V224" s="25"/>
      <c r="W224" s="11"/>
      <c r="X224" s="23"/>
      <c r="Y224" s="29"/>
      <c r="Z224" s="25">
        <v>56.0</v>
      </c>
      <c r="AA224" s="11">
        <v>59.0</v>
      </c>
      <c r="AB224" s="11">
        <v>27.0</v>
      </c>
      <c r="AC224" s="11">
        <v>82.0</v>
      </c>
      <c r="AD224" s="23">
        <v>8.0</v>
      </c>
      <c r="AE224" s="29" t="s">
        <v>166</v>
      </c>
      <c r="AF224" s="25">
        <v>1520.0</v>
      </c>
      <c r="AG224" s="11">
        <v>1532.0</v>
      </c>
      <c r="AH224" s="11">
        <v>1575.0</v>
      </c>
      <c r="AI224" s="23" t="s">
        <v>217</v>
      </c>
      <c r="AJ224" s="29"/>
      <c r="AK224" s="25"/>
      <c r="AL224" s="11"/>
      <c r="AM224" s="23"/>
      <c r="AN224" s="25"/>
      <c r="AO224" s="23"/>
      <c r="AP224" s="25"/>
      <c r="AQ224" s="11"/>
    </row>
    <row r="225" ht="15.75" customHeight="1">
      <c r="A225" s="11">
        <v>1047009.0</v>
      </c>
      <c r="B225" s="23">
        <v>224.0</v>
      </c>
      <c r="C225" s="25" t="s">
        <v>2604</v>
      </c>
      <c r="D225" s="16" t="s">
        <v>2605</v>
      </c>
      <c r="E225" s="28" t="s">
        <v>2606</v>
      </c>
      <c r="F225" s="29"/>
      <c r="G225" s="31" t="s">
        <v>2608</v>
      </c>
      <c r="H225" s="36">
        <f t="shared" si="1"/>
        <v>63</v>
      </c>
      <c r="I225" s="11"/>
      <c r="J225" s="28">
        <f t="shared" si="2"/>
        <v>0</v>
      </c>
      <c r="K225" s="41">
        <f t="shared" si="3"/>
        <v>220</v>
      </c>
      <c r="L225" s="25">
        <v>38.0</v>
      </c>
      <c r="M225" s="11">
        <v>46.0</v>
      </c>
      <c r="N225" s="11">
        <v>45.0</v>
      </c>
      <c r="O225" s="11">
        <v>44.0</v>
      </c>
      <c r="P225" s="11">
        <v>47.0</v>
      </c>
      <c r="Q225" s="43">
        <v>42.0</v>
      </c>
      <c r="R225" s="25"/>
      <c r="S225" s="11"/>
      <c r="T225" s="11"/>
      <c r="U225" s="23"/>
      <c r="V225" s="25"/>
      <c r="W225" s="11"/>
      <c r="X225" s="23"/>
      <c r="Y225" s="29"/>
      <c r="Z225" s="25">
        <v>25.0</v>
      </c>
      <c r="AA225" s="11">
        <v>16.0</v>
      </c>
      <c r="AB225" s="11">
        <v>35.0</v>
      </c>
      <c r="AC225" s="11">
        <v>55.0</v>
      </c>
      <c r="AD225" s="23">
        <v>21.0</v>
      </c>
      <c r="AE225" s="29" t="s">
        <v>166</v>
      </c>
      <c r="AF225" s="25">
        <v>1548.0</v>
      </c>
      <c r="AG225" s="11">
        <v>1560.0</v>
      </c>
      <c r="AH225" s="11">
        <v>1582.0</v>
      </c>
      <c r="AI225" s="23" t="s">
        <v>217</v>
      </c>
      <c r="AJ225" s="29"/>
      <c r="AK225" s="25"/>
      <c r="AL225" s="11"/>
      <c r="AM225" s="23"/>
      <c r="AN225" s="25"/>
      <c r="AO225" s="23"/>
      <c r="AP225" s="25"/>
      <c r="AQ225" s="11"/>
    </row>
    <row r="226" ht="15.75" customHeight="1">
      <c r="A226" s="11">
        <v>1047010.0</v>
      </c>
      <c r="B226" s="23">
        <v>225.0</v>
      </c>
      <c r="C226" s="25" t="s">
        <v>2610</v>
      </c>
      <c r="D226" s="16" t="s">
        <v>2611</v>
      </c>
      <c r="E226" s="28" t="s">
        <v>2612</v>
      </c>
      <c r="F226" s="29"/>
      <c r="G226" s="31" t="s">
        <v>2613</v>
      </c>
      <c r="H226" s="36">
        <f t="shared" si="1"/>
        <v>71</v>
      </c>
      <c r="I226" s="11"/>
      <c r="J226" s="28">
        <f t="shared" si="2"/>
        <v>0</v>
      </c>
      <c r="K226" s="41">
        <f t="shared" si="3"/>
        <v>277</v>
      </c>
      <c r="L226" s="25">
        <v>58.0</v>
      </c>
      <c r="M226" s="11">
        <v>51.0</v>
      </c>
      <c r="N226" s="11">
        <v>59.0</v>
      </c>
      <c r="O226" s="11">
        <v>55.0</v>
      </c>
      <c r="P226" s="11">
        <v>54.0</v>
      </c>
      <c r="Q226" s="43">
        <v>49.0</v>
      </c>
      <c r="R226" s="25"/>
      <c r="S226" s="11"/>
      <c r="T226" s="11"/>
      <c r="U226" s="23"/>
      <c r="V226" s="25"/>
      <c r="W226" s="11"/>
      <c r="X226" s="23"/>
      <c r="Y226" s="29"/>
      <c r="Z226" s="25">
        <v>20.0</v>
      </c>
      <c r="AA226" s="11">
        <v>8.0</v>
      </c>
      <c r="AB226" s="11">
        <v>16.0</v>
      </c>
      <c r="AC226" s="11">
        <v>79.0</v>
      </c>
      <c r="AD226" s="23">
        <v>12.0</v>
      </c>
      <c r="AE226" s="29" t="s">
        <v>270</v>
      </c>
      <c r="AF226" s="25">
        <v>1530.0</v>
      </c>
      <c r="AG226" s="11">
        <v>1542.0</v>
      </c>
      <c r="AH226" s="11">
        <v>1582.0</v>
      </c>
      <c r="AI226" s="23" t="s">
        <v>217</v>
      </c>
      <c r="AJ226" s="29"/>
      <c r="AK226" s="25"/>
      <c r="AL226" s="11"/>
      <c r="AM226" s="23"/>
      <c r="AN226" s="25"/>
      <c r="AO226" s="23"/>
      <c r="AP226" s="25"/>
      <c r="AQ226" s="11"/>
    </row>
    <row r="227" ht="15.75" customHeight="1">
      <c r="A227" s="11">
        <v>1047011.0</v>
      </c>
      <c r="B227" s="23">
        <v>226.0</v>
      </c>
      <c r="C227" s="25" t="s">
        <v>2614</v>
      </c>
      <c r="D227" s="16" t="s">
        <v>2615</v>
      </c>
      <c r="E227" s="28" t="s">
        <v>2616</v>
      </c>
      <c r="F227" s="29"/>
      <c r="G227" s="25"/>
      <c r="H227" s="36" t="str">
        <f t="shared" si="1"/>
        <v/>
      </c>
      <c r="I227" s="11"/>
      <c r="J227" s="28">
        <f t="shared" si="2"/>
        <v>0</v>
      </c>
      <c r="K227" s="41">
        <f t="shared" si="3"/>
        <v>236</v>
      </c>
      <c r="L227" s="25">
        <v>51.0</v>
      </c>
      <c r="M227" s="11">
        <v>65.0</v>
      </c>
      <c r="N227" s="11">
        <v>39.0</v>
      </c>
      <c r="O227" s="11">
        <v>37.0</v>
      </c>
      <c r="P227" s="11">
        <v>44.0</v>
      </c>
      <c r="Q227" s="43">
        <v>47.0</v>
      </c>
      <c r="R227" s="25"/>
      <c r="S227" s="11"/>
      <c r="T227" s="11"/>
      <c r="U227" s="23"/>
      <c r="V227" s="25"/>
      <c r="W227" s="11"/>
      <c r="X227" s="23"/>
      <c r="Y227" s="29"/>
      <c r="Z227" s="25">
        <v>29.0</v>
      </c>
      <c r="AA227" s="11">
        <v>21.0</v>
      </c>
      <c r="AB227" s="11">
        <v>16.0</v>
      </c>
      <c r="AC227" s="11">
        <v>84.0</v>
      </c>
      <c r="AD227" s="23">
        <v>7.0</v>
      </c>
      <c r="AE227" s="29" t="s">
        <v>141</v>
      </c>
      <c r="AF227" s="25">
        <v>1523.0</v>
      </c>
      <c r="AG227" s="11">
        <v>1535.0</v>
      </c>
      <c r="AH227" s="11">
        <v>1582.0</v>
      </c>
      <c r="AI227" s="23" t="s">
        <v>217</v>
      </c>
      <c r="AJ227" s="29"/>
      <c r="AK227" s="25"/>
      <c r="AL227" s="11"/>
      <c r="AM227" s="23"/>
      <c r="AN227" s="25"/>
      <c r="AO227" s="23"/>
      <c r="AP227" s="25"/>
      <c r="AQ227" s="11"/>
    </row>
    <row r="228" ht="15.75" customHeight="1">
      <c r="A228" s="11">
        <v>1047012.0</v>
      </c>
      <c r="B228" s="23">
        <v>227.0</v>
      </c>
      <c r="C228" s="25" t="s">
        <v>2617</v>
      </c>
      <c r="D228" s="16" t="s">
        <v>2619</v>
      </c>
      <c r="E228" s="28" t="s">
        <v>2620</v>
      </c>
      <c r="F228" s="29"/>
      <c r="G228" s="25"/>
      <c r="H228" s="36" t="str">
        <f t="shared" si="1"/>
        <v/>
      </c>
      <c r="I228" s="11"/>
      <c r="J228" s="28">
        <f t="shared" si="2"/>
        <v>0</v>
      </c>
      <c r="K228" s="41">
        <f t="shared" si="3"/>
        <v>197</v>
      </c>
      <c r="L228" s="25">
        <v>42.0</v>
      </c>
      <c r="M228" s="11">
        <v>56.0</v>
      </c>
      <c r="N228" s="11">
        <v>25.0</v>
      </c>
      <c r="O228" s="11">
        <v>34.0</v>
      </c>
      <c r="P228" s="11">
        <v>40.0</v>
      </c>
      <c r="Q228" s="43">
        <v>42.0</v>
      </c>
      <c r="R228" s="25"/>
      <c r="S228" s="11"/>
      <c r="T228" s="11"/>
      <c r="U228" s="23"/>
      <c r="V228" s="25"/>
      <c r="W228" s="11"/>
      <c r="X228" s="23"/>
      <c r="Y228" s="29"/>
      <c r="Z228" s="25">
        <v>29.0</v>
      </c>
      <c r="AA228" s="11">
        <v>21.0</v>
      </c>
      <c r="AB228" s="11">
        <v>16.0</v>
      </c>
      <c r="AC228" s="11">
        <v>84.0</v>
      </c>
      <c r="AD228" s="23">
        <v>7.0</v>
      </c>
      <c r="AE228" s="29" t="s">
        <v>141</v>
      </c>
      <c r="AF228" s="25">
        <v>1546.0</v>
      </c>
      <c r="AG228" s="11">
        <v>1558.0</v>
      </c>
      <c r="AH228" s="11">
        <v>1582.0</v>
      </c>
      <c r="AI228" s="23" t="s">
        <v>217</v>
      </c>
      <c r="AJ228" s="29" t="s">
        <v>2621</v>
      </c>
      <c r="AK228" s="25">
        <v>1047011.0</v>
      </c>
      <c r="AL228" s="11"/>
      <c r="AM228" s="23"/>
      <c r="AN228" s="25"/>
      <c r="AO228" s="23"/>
      <c r="AP228" s="25"/>
      <c r="AQ228" s="11"/>
    </row>
    <row r="229" ht="15.75" customHeight="1">
      <c r="A229" s="11">
        <v>1047013.0</v>
      </c>
      <c r="B229" s="23">
        <v>228.0</v>
      </c>
      <c r="C229" s="25" t="s">
        <v>2622</v>
      </c>
      <c r="D229" s="16" t="s">
        <v>2623</v>
      </c>
      <c r="E229" s="28" t="s">
        <v>2624</v>
      </c>
      <c r="F229" s="29"/>
      <c r="G229" s="31" t="s">
        <v>2625</v>
      </c>
      <c r="H229" s="36">
        <f t="shared" si="1"/>
        <v>64</v>
      </c>
      <c r="I229" s="11"/>
      <c r="J229" s="28">
        <f t="shared" si="2"/>
        <v>0</v>
      </c>
      <c r="K229" s="41">
        <f t="shared" si="3"/>
        <v>189</v>
      </c>
      <c r="L229" s="25">
        <v>40.0</v>
      </c>
      <c r="M229" s="11">
        <v>38.0</v>
      </c>
      <c r="N229" s="11">
        <v>39.0</v>
      </c>
      <c r="O229" s="11">
        <v>37.0</v>
      </c>
      <c r="P229" s="11">
        <v>35.0</v>
      </c>
      <c r="Q229" s="43">
        <v>37.0</v>
      </c>
      <c r="R229" s="25"/>
      <c r="S229" s="11"/>
      <c r="T229" s="11"/>
      <c r="U229" s="23"/>
      <c r="V229" s="25"/>
      <c r="W229" s="11"/>
      <c r="X229" s="23"/>
      <c r="Y229" s="29"/>
      <c r="Z229" s="25">
        <v>22.0</v>
      </c>
      <c r="AA229" s="11">
        <v>11.0</v>
      </c>
      <c r="AB229" s="11">
        <v>25.0</v>
      </c>
      <c r="AC229" s="11">
        <v>67.0</v>
      </c>
      <c r="AD229" s="23">
        <v>11.0</v>
      </c>
      <c r="AE229" s="29" t="s">
        <v>166</v>
      </c>
      <c r="AF229" s="25">
        <v>1538.0</v>
      </c>
      <c r="AG229" s="11">
        <v>1550.0</v>
      </c>
      <c r="AH229" s="11">
        <v>1569.0</v>
      </c>
      <c r="AI229" s="23" t="s">
        <v>217</v>
      </c>
      <c r="AJ229" s="29"/>
      <c r="AK229" s="25"/>
      <c r="AL229" s="11"/>
      <c r="AM229" s="23"/>
      <c r="AN229" s="25"/>
      <c r="AO229" s="23"/>
      <c r="AP229" s="25"/>
      <c r="AQ229" s="11"/>
    </row>
    <row r="230" ht="15.75" customHeight="1">
      <c r="A230" s="11">
        <v>1047014.0</v>
      </c>
      <c r="B230" s="23">
        <v>229.0</v>
      </c>
      <c r="C230" s="25" t="s">
        <v>2626</v>
      </c>
      <c r="D230" s="16" t="s">
        <v>2627</v>
      </c>
      <c r="E230" s="28" t="s">
        <v>2628</v>
      </c>
      <c r="F230" s="29"/>
      <c r="G230" s="25"/>
      <c r="H230" s="36" t="str">
        <f t="shared" si="1"/>
        <v/>
      </c>
      <c r="I230" s="11"/>
      <c r="J230" s="28">
        <f t="shared" si="2"/>
        <v>0</v>
      </c>
      <c r="K230" s="41">
        <f t="shared" si="3"/>
        <v>211</v>
      </c>
      <c r="L230" s="25">
        <v>50.0</v>
      </c>
      <c r="M230" s="11">
        <v>42.0</v>
      </c>
      <c r="N230" s="11">
        <v>39.0</v>
      </c>
      <c r="O230" s="11">
        <v>41.0</v>
      </c>
      <c r="P230" s="11">
        <v>39.0</v>
      </c>
      <c r="Q230" s="43">
        <v>41.0</v>
      </c>
      <c r="R230" s="25"/>
      <c r="S230" s="11"/>
      <c r="T230" s="11"/>
      <c r="U230" s="23"/>
      <c r="V230" s="25"/>
      <c r="W230" s="11"/>
      <c r="X230" s="23"/>
      <c r="Y230" s="29"/>
      <c r="Z230" s="25">
        <v>23.0</v>
      </c>
      <c r="AA230" s="11">
        <v>12.0</v>
      </c>
      <c r="AB230" s="11">
        <v>27.0</v>
      </c>
      <c r="AC230" s="11">
        <v>65.0</v>
      </c>
      <c r="AD230" s="23">
        <v>97.0</v>
      </c>
      <c r="AE230" s="29" t="s">
        <v>166</v>
      </c>
      <c r="AF230" s="25">
        <v>1507.0</v>
      </c>
      <c r="AG230" s="11">
        <v>1519.0</v>
      </c>
      <c r="AH230" s="11">
        <v>1565.0</v>
      </c>
      <c r="AI230" s="23"/>
      <c r="AJ230" s="29"/>
      <c r="AK230" s="25"/>
      <c r="AL230" s="11"/>
      <c r="AM230" s="23"/>
      <c r="AN230" s="25"/>
      <c r="AO230" s="23"/>
      <c r="AP230" s="25"/>
      <c r="AQ230" s="11"/>
    </row>
    <row r="231" ht="15.75" customHeight="1">
      <c r="A231" s="11">
        <v>1047015.0</v>
      </c>
      <c r="B231" s="23">
        <v>230.0</v>
      </c>
      <c r="C231" s="25" t="s">
        <v>2629</v>
      </c>
      <c r="D231" s="16" t="s">
        <v>2630</v>
      </c>
      <c r="E231" s="28" t="s">
        <v>2631</v>
      </c>
      <c r="F231" s="29"/>
      <c r="G231" s="31"/>
      <c r="H231" s="36" t="str">
        <f t="shared" si="1"/>
        <v/>
      </c>
      <c r="I231" s="11"/>
      <c r="J231" s="28">
        <f t="shared" si="2"/>
        <v>0</v>
      </c>
      <c r="K231" s="41">
        <f t="shared" si="3"/>
        <v>204</v>
      </c>
      <c r="L231" s="25">
        <v>40.0</v>
      </c>
      <c r="M231" s="11">
        <v>28.0</v>
      </c>
      <c r="N231" s="11">
        <v>49.0</v>
      </c>
      <c r="O231" s="11">
        <v>47.0</v>
      </c>
      <c r="P231" s="11">
        <v>40.0</v>
      </c>
      <c r="Q231" s="43">
        <v>40.0</v>
      </c>
      <c r="R231" s="25"/>
      <c r="S231" s="11"/>
      <c r="T231" s="11"/>
      <c r="U231" s="23"/>
      <c r="V231" s="25"/>
      <c r="W231" s="11"/>
      <c r="X231" s="23"/>
      <c r="Y231" s="29"/>
      <c r="Z231" s="25">
        <v>28.0</v>
      </c>
      <c r="AA231" s="11">
        <v>19.0</v>
      </c>
      <c r="AB231" s="11">
        <v>43.0</v>
      </c>
      <c r="AC231" s="11">
        <v>45.0</v>
      </c>
      <c r="AD231" s="23">
        <v>97.0</v>
      </c>
      <c r="AE231" s="29" t="s">
        <v>166</v>
      </c>
      <c r="AF231" s="25">
        <v>1534.0</v>
      </c>
      <c r="AG231" s="11">
        <v>1546.0</v>
      </c>
      <c r="AH231" s="11">
        <v>1592.0</v>
      </c>
      <c r="AI231" s="23"/>
      <c r="AJ231" s="29" t="s">
        <v>2633</v>
      </c>
      <c r="AK231" s="25">
        <v>1047014.0</v>
      </c>
      <c r="AL231" s="11"/>
      <c r="AM231" s="23"/>
      <c r="AN231" s="25"/>
      <c r="AO231" s="23"/>
      <c r="AP231" s="25"/>
      <c r="AQ231" s="11"/>
    </row>
    <row r="232" ht="15.75" customHeight="1">
      <c r="A232" s="11">
        <v>1047016.0</v>
      </c>
      <c r="B232" s="23">
        <v>231.0</v>
      </c>
      <c r="C232" s="25" t="s">
        <v>2634</v>
      </c>
      <c r="D232" s="16" t="s">
        <v>2635</v>
      </c>
      <c r="E232" s="28" t="s">
        <v>2636</v>
      </c>
      <c r="F232" s="29"/>
      <c r="G232" s="31" t="s">
        <v>2637</v>
      </c>
      <c r="H232" s="36">
        <f t="shared" si="1"/>
        <v>72</v>
      </c>
      <c r="I232" s="11"/>
      <c r="J232" s="28">
        <f t="shared" si="2"/>
        <v>0</v>
      </c>
      <c r="K232" s="41">
        <f t="shared" si="3"/>
        <v>210</v>
      </c>
      <c r="L232" s="25">
        <v>48.0</v>
      </c>
      <c r="M232" s="11">
        <v>55.0</v>
      </c>
      <c r="N232" s="11">
        <v>35.0</v>
      </c>
      <c r="O232" s="11">
        <v>36.0</v>
      </c>
      <c r="P232" s="11">
        <v>36.0</v>
      </c>
      <c r="Q232" s="43">
        <v>45.0</v>
      </c>
      <c r="R232" s="25"/>
      <c r="S232" s="11"/>
      <c r="T232" s="11"/>
      <c r="U232" s="23"/>
      <c r="V232" s="25"/>
      <c r="W232" s="11"/>
      <c r="X232" s="23"/>
      <c r="Y232" s="29"/>
      <c r="Z232" s="25">
        <v>36.0</v>
      </c>
      <c r="AA232" s="11">
        <v>30.0</v>
      </c>
      <c r="AB232" s="11">
        <v>22.0</v>
      </c>
      <c r="AC232" s="11">
        <v>79.0</v>
      </c>
      <c r="AD232" s="23">
        <v>97.0</v>
      </c>
      <c r="AE232" s="29" t="s">
        <v>141</v>
      </c>
      <c r="AF232" s="25">
        <v>1562.0</v>
      </c>
      <c r="AG232" s="11">
        <v>1574.0</v>
      </c>
      <c r="AH232" s="11">
        <v>1635.0</v>
      </c>
      <c r="AI232" s="23"/>
      <c r="AJ232" s="29" t="s">
        <v>2638</v>
      </c>
      <c r="AK232" s="25">
        <v>1047015.0</v>
      </c>
      <c r="AL232" s="11"/>
      <c r="AM232" s="23"/>
      <c r="AN232" s="25"/>
      <c r="AO232" s="23"/>
      <c r="AP232" s="25"/>
      <c r="AQ232" s="11"/>
    </row>
    <row r="233" ht="15.75" customHeight="1">
      <c r="A233" s="11">
        <v>1047017.0</v>
      </c>
      <c r="B233" s="23">
        <v>232.0</v>
      </c>
      <c r="C233" s="25" t="s">
        <v>2639</v>
      </c>
      <c r="D233" s="16" t="s">
        <v>2640</v>
      </c>
      <c r="E233" s="28" t="s">
        <v>2641</v>
      </c>
      <c r="F233" s="29"/>
      <c r="G233" s="31" t="s">
        <v>2642</v>
      </c>
      <c r="H233" s="36">
        <f t="shared" si="1"/>
        <v>54</v>
      </c>
      <c r="I233" s="11"/>
      <c r="J233" s="28">
        <f t="shared" si="2"/>
        <v>0</v>
      </c>
      <c r="K233" s="41">
        <f t="shared" si="3"/>
        <v>201</v>
      </c>
      <c r="L233" s="25">
        <v>35.0</v>
      </c>
      <c r="M233" s="11">
        <v>28.0</v>
      </c>
      <c r="N233" s="11">
        <v>52.0</v>
      </c>
      <c r="O233" s="11">
        <v>45.0</v>
      </c>
      <c r="P233" s="11">
        <v>41.0</v>
      </c>
      <c r="Q233" s="43">
        <v>37.0</v>
      </c>
      <c r="R233" s="25"/>
      <c r="S233" s="11"/>
      <c r="T233" s="11"/>
      <c r="U233" s="23"/>
      <c r="V233" s="25"/>
      <c r="W233" s="11"/>
      <c r="X233" s="23"/>
      <c r="Y233" s="29"/>
      <c r="Z233" s="25">
        <v>18.0</v>
      </c>
      <c r="AA233" s="11">
        <v>5.0</v>
      </c>
      <c r="AB233" s="11">
        <v>23.0</v>
      </c>
      <c r="AC233" s="11">
        <v>68.0</v>
      </c>
      <c r="AD233" s="23">
        <v>96.0</v>
      </c>
      <c r="AE233" s="29" t="s">
        <v>166</v>
      </c>
      <c r="AF233" s="25">
        <v>1500.0</v>
      </c>
      <c r="AG233" s="11">
        <v>1512.0</v>
      </c>
      <c r="AH233" s="11">
        <v>1556.0</v>
      </c>
      <c r="AI233" s="23"/>
      <c r="AJ233" s="29"/>
      <c r="AK233" s="25"/>
      <c r="AL233" s="11"/>
      <c r="AM233" s="23"/>
      <c r="AN233" s="25"/>
      <c r="AO233" s="23"/>
      <c r="AP233" s="25"/>
      <c r="AQ233" s="11"/>
    </row>
    <row r="234" ht="15.75" customHeight="1">
      <c r="A234" s="11">
        <v>1047018.0</v>
      </c>
      <c r="B234" s="23">
        <v>233.0</v>
      </c>
      <c r="C234" s="25" t="s">
        <v>2645</v>
      </c>
      <c r="D234" s="16" t="s">
        <v>2646</v>
      </c>
      <c r="E234" s="28" t="s">
        <v>2647</v>
      </c>
      <c r="F234" s="29"/>
      <c r="G234" s="25"/>
      <c r="H234" s="36" t="str">
        <f t="shared" si="1"/>
        <v/>
      </c>
      <c r="I234" s="11"/>
      <c r="J234" s="28">
        <f t="shared" si="2"/>
        <v>0</v>
      </c>
      <c r="K234" s="41">
        <f t="shared" si="3"/>
        <v>222</v>
      </c>
      <c r="L234" s="25">
        <v>47.0</v>
      </c>
      <c r="M234" s="11">
        <v>55.0</v>
      </c>
      <c r="N234" s="11">
        <v>40.0</v>
      </c>
      <c r="O234" s="11">
        <v>38.0</v>
      </c>
      <c r="P234" s="11">
        <v>42.0</v>
      </c>
      <c r="Q234" s="43">
        <v>42.0</v>
      </c>
      <c r="R234" s="25"/>
      <c r="S234" s="11"/>
      <c r="T234" s="11"/>
      <c r="U234" s="23"/>
      <c r="V234" s="25"/>
      <c r="W234" s="11"/>
      <c r="X234" s="23"/>
      <c r="Y234" s="29"/>
      <c r="Z234" s="25">
        <v>22.0</v>
      </c>
      <c r="AA234" s="11">
        <v>11.0</v>
      </c>
      <c r="AB234" s="11">
        <v>27.0</v>
      </c>
      <c r="AC234" s="11">
        <v>65.0</v>
      </c>
      <c r="AD234" s="23">
        <v>96.0</v>
      </c>
      <c r="AE234" s="29" t="s">
        <v>166</v>
      </c>
      <c r="AF234" s="25">
        <v>1526.0</v>
      </c>
      <c r="AG234" s="11">
        <v>1538.0</v>
      </c>
      <c r="AH234" s="11">
        <v>1585.0</v>
      </c>
      <c r="AI234" s="23"/>
      <c r="AJ234" s="29" t="s">
        <v>2648</v>
      </c>
      <c r="AK234" s="25">
        <v>1047017.0</v>
      </c>
      <c r="AL234" s="11"/>
      <c r="AM234" s="23"/>
      <c r="AN234" s="25"/>
      <c r="AO234" s="23"/>
      <c r="AP234" s="25"/>
      <c r="AQ234" s="11"/>
    </row>
    <row r="235" ht="15.75" customHeight="1">
      <c r="A235" s="11">
        <v>1047019.0</v>
      </c>
      <c r="B235" s="23">
        <v>234.0</v>
      </c>
      <c r="C235" s="25" t="s">
        <v>2649</v>
      </c>
      <c r="D235" s="16" t="s">
        <v>2650</v>
      </c>
      <c r="E235" s="28" t="s">
        <v>2651</v>
      </c>
      <c r="F235" s="29"/>
      <c r="G235" s="31" t="s">
        <v>2652</v>
      </c>
      <c r="H235" s="36">
        <f t="shared" si="1"/>
        <v>78</v>
      </c>
      <c r="I235" s="11"/>
      <c r="J235" s="28">
        <f t="shared" si="2"/>
        <v>0</v>
      </c>
      <c r="K235" s="41">
        <f t="shared" si="3"/>
        <v>176</v>
      </c>
      <c r="L235" s="25">
        <v>41.0</v>
      </c>
      <c r="M235" s="11">
        <v>42.0</v>
      </c>
      <c r="N235" s="11">
        <v>34.0</v>
      </c>
      <c r="O235" s="11">
        <v>31.0</v>
      </c>
      <c r="P235" s="11">
        <v>28.0</v>
      </c>
      <c r="Q235" s="43">
        <v>35.0</v>
      </c>
      <c r="R235" s="25"/>
      <c r="S235" s="11"/>
      <c r="T235" s="11"/>
      <c r="U235" s="23"/>
      <c r="V235" s="25"/>
      <c r="W235" s="11"/>
      <c r="X235" s="23"/>
      <c r="Y235" s="29"/>
      <c r="Z235" s="25">
        <v>22.0</v>
      </c>
      <c r="AA235" s="11">
        <v>11.0</v>
      </c>
      <c r="AB235" s="11">
        <v>39.0</v>
      </c>
      <c r="AC235" s="11">
        <v>48.0</v>
      </c>
      <c r="AD235" s="23">
        <v>95.0</v>
      </c>
      <c r="AE235" s="29" t="s">
        <v>166</v>
      </c>
      <c r="AF235" s="25">
        <v>1529.0</v>
      </c>
      <c r="AG235" s="11">
        <v>1541.0</v>
      </c>
      <c r="AH235" s="11">
        <v>1587.0</v>
      </c>
      <c r="AI235" s="23"/>
      <c r="AJ235" s="29" t="s">
        <v>2648</v>
      </c>
      <c r="AK235" s="25">
        <v>1047017.0</v>
      </c>
      <c r="AL235" s="11"/>
      <c r="AM235" s="23"/>
      <c r="AN235" s="25"/>
      <c r="AO235" s="23"/>
      <c r="AP235" s="25"/>
      <c r="AQ235" s="11"/>
    </row>
    <row r="236" ht="15.75" customHeight="1">
      <c r="A236" s="11">
        <v>1047020.0</v>
      </c>
      <c r="B236" s="23">
        <v>235.0</v>
      </c>
      <c r="C236" s="25" t="s">
        <v>2653</v>
      </c>
      <c r="D236" s="16" t="s">
        <v>2654</v>
      </c>
      <c r="E236" s="28" t="s">
        <v>2655</v>
      </c>
      <c r="F236" s="29"/>
      <c r="G236" s="31" t="s">
        <v>2656</v>
      </c>
      <c r="H236" s="36">
        <f t="shared" si="1"/>
        <v>72</v>
      </c>
      <c r="I236" s="11"/>
      <c r="J236" s="28">
        <f t="shared" si="2"/>
        <v>0</v>
      </c>
      <c r="K236" s="41">
        <f t="shared" si="3"/>
        <v>208</v>
      </c>
      <c r="L236" s="25">
        <v>43.0</v>
      </c>
      <c r="M236" s="11">
        <v>44.0</v>
      </c>
      <c r="N236" s="11">
        <v>44.0</v>
      </c>
      <c r="O236" s="11">
        <v>41.0</v>
      </c>
      <c r="P236" s="11">
        <v>36.0</v>
      </c>
      <c r="Q236" s="43">
        <v>41.0</v>
      </c>
      <c r="R236" s="25"/>
      <c r="S236" s="11"/>
      <c r="T236" s="11"/>
      <c r="U236" s="23"/>
      <c r="V236" s="25"/>
      <c r="W236" s="11"/>
      <c r="X236" s="23"/>
      <c r="Y236" s="29"/>
      <c r="Z236" s="25">
        <v>26.0</v>
      </c>
      <c r="AA236" s="11">
        <v>16.0</v>
      </c>
      <c r="AB236" s="11">
        <v>34.0</v>
      </c>
      <c r="AC236" s="11">
        <v>56.0</v>
      </c>
      <c r="AD236" s="23">
        <v>96.0</v>
      </c>
      <c r="AE236" s="29" t="s">
        <v>166</v>
      </c>
      <c r="AF236" s="25">
        <v>1544.0</v>
      </c>
      <c r="AG236" s="11">
        <v>1556.0</v>
      </c>
      <c r="AH236" s="11">
        <v>1602.0</v>
      </c>
      <c r="AI236" s="23"/>
      <c r="AJ236" s="29" t="s">
        <v>2657</v>
      </c>
      <c r="AK236" s="25">
        <v>1047017.0</v>
      </c>
      <c r="AL236" s="11">
        <v>1047018.0</v>
      </c>
      <c r="AM236" s="23"/>
      <c r="AN236" s="25"/>
      <c r="AO236" s="23"/>
      <c r="AP236" s="25"/>
      <c r="AQ236" s="11"/>
    </row>
    <row r="237" ht="15.75" customHeight="1">
      <c r="A237" s="11">
        <v>1055001.0</v>
      </c>
      <c r="B237" s="23">
        <v>236.0</v>
      </c>
      <c r="C237" s="25" t="s">
        <v>2658</v>
      </c>
      <c r="D237" s="16" t="s">
        <v>2659</v>
      </c>
      <c r="E237" s="28" t="s">
        <v>2660</v>
      </c>
      <c r="F237" s="29"/>
      <c r="G237" s="31" t="s">
        <v>2661</v>
      </c>
      <c r="H237" s="36">
        <f t="shared" si="1"/>
        <v>56</v>
      </c>
      <c r="I237" s="11"/>
      <c r="J237" s="28">
        <f t="shared" si="2"/>
        <v>0</v>
      </c>
      <c r="K237" s="41">
        <f t="shared" si="3"/>
        <v>238</v>
      </c>
      <c r="L237" s="25">
        <v>53.0</v>
      </c>
      <c r="M237" s="11">
        <v>61.0</v>
      </c>
      <c r="N237" s="11">
        <v>44.0</v>
      </c>
      <c r="O237" s="11">
        <v>41.0</v>
      </c>
      <c r="P237" s="11">
        <v>39.0</v>
      </c>
      <c r="Q237" s="43">
        <v>55.0</v>
      </c>
      <c r="R237" s="25" t="s">
        <v>185</v>
      </c>
      <c r="S237" s="11" t="s">
        <v>185</v>
      </c>
      <c r="T237" s="11"/>
      <c r="U237" s="23"/>
      <c r="V237" s="25"/>
      <c r="W237" s="11"/>
      <c r="X237" s="23"/>
      <c r="Y237" s="29"/>
      <c r="Z237" s="25">
        <v>29.0</v>
      </c>
      <c r="AA237" s="11">
        <v>21.0</v>
      </c>
      <c r="AB237" s="11">
        <v>44.0</v>
      </c>
      <c r="AC237" s="11">
        <v>44.0</v>
      </c>
      <c r="AD237" s="23">
        <v>34.0</v>
      </c>
      <c r="AE237" s="29" t="s">
        <v>270</v>
      </c>
      <c r="AF237" s="25">
        <v>1516.0</v>
      </c>
      <c r="AG237" s="11">
        <v>1528.0</v>
      </c>
      <c r="AH237" s="11">
        <v>1557.0</v>
      </c>
      <c r="AI237" s="23" t="s">
        <v>217</v>
      </c>
      <c r="AJ237" s="29"/>
      <c r="AK237" s="25"/>
      <c r="AL237" s="11"/>
      <c r="AM237" s="23"/>
      <c r="AN237" s="25"/>
      <c r="AO237" s="23"/>
      <c r="AP237" s="25"/>
      <c r="AQ237" s="11"/>
    </row>
    <row r="238" ht="15.75" customHeight="1">
      <c r="A238" s="11">
        <v>1055002.0</v>
      </c>
      <c r="B238" s="23">
        <v>237.0</v>
      </c>
      <c r="C238" s="25" t="s">
        <v>2664</v>
      </c>
      <c r="D238" s="16" t="s">
        <v>2665</v>
      </c>
      <c r="E238" s="28" t="s">
        <v>2666</v>
      </c>
      <c r="F238" s="29"/>
      <c r="G238" s="31" t="s">
        <v>2667</v>
      </c>
      <c r="H238" s="36">
        <f t="shared" si="1"/>
        <v>74</v>
      </c>
      <c r="I238" s="11"/>
      <c r="J238" s="28">
        <f t="shared" si="2"/>
        <v>0</v>
      </c>
      <c r="K238" s="41">
        <f t="shared" si="3"/>
        <v>233</v>
      </c>
      <c r="L238" s="25">
        <v>57.0</v>
      </c>
      <c r="M238" s="11">
        <v>53.0</v>
      </c>
      <c r="N238" s="11">
        <v>41.0</v>
      </c>
      <c r="O238" s="11">
        <v>44.0</v>
      </c>
      <c r="P238" s="11">
        <v>38.0</v>
      </c>
      <c r="Q238" s="43">
        <v>57.0</v>
      </c>
      <c r="R238" s="25"/>
      <c r="S238" s="11"/>
      <c r="T238" s="11"/>
      <c r="U238" s="23"/>
      <c r="V238" s="25"/>
      <c r="W238" s="11"/>
      <c r="X238" s="23"/>
      <c r="Y238" s="29"/>
      <c r="Z238" s="25">
        <v>32.0</v>
      </c>
      <c r="AA238" s="11">
        <v>25.0</v>
      </c>
      <c r="AB238" s="11">
        <v>50.0</v>
      </c>
      <c r="AC238" s="11">
        <v>66.0</v>
      </c>
      <c r="AD238" s="23">
        <v>34.0</v>
      </c>
      <c r="AE238" s="29" t="s">
        <v>141</v>
      </c>
      <c r="AF238" s="25">
        <v>1536.0</v>
      </c>
      <c r="AG238" s="11">
        <v>1548.0</v>
      </c>
      <c r="AH238" s="11">
        <v>1557.0</v>
      </c>
      <c r="AI238" s="23" t="s">
        <v>217</v>
      </c>
      <c r="AJ238" s="29" t="s">
        <v>2668</v>
      </c>
      <c r="AK238" s="25">
        <v>1055001.0</v>
      </c>
      <c r="AL238" s="11"/>
      <c r="AM238" s="23"/>
      <c r="AN238" s="25"/>
      <c r="AO238" s="23"/>
      <c r="AP238" s="25"/>
      <c r="AQ238" s="11"/>
    </row>
    <row r="239" ht="15.75" customHeight="1">
      <c r="A239" s="11">
        <v>1055003.0</v>
      </c>
      <c r="B239" s="23">
        <v>238.0</v>
      </c>
      <c r="C239" s="25" t="s">
        <v>2669</v>
      </c>
      <c r="D239" s="16" t="s">
        <v>2670</v>
      </c>
      <c r="E239" s="28" t="s">
        <v>2671</v>
      </c>
      <c r="F239" s="29"/>
      <c r="G239" s="31" t="s">
        <v>2672</v>
      </c>
      <c r="H239" s="36">
        <f t="shared" si="1"/>
        <v>80</v>
      </c>
      <c r="I239" s="11"/>
      <c r="J239" s="28">
        <f t="shared" si="2"/>
        <v>0</v>
      </c>
      <c r="K239" s="41">
        <f t="shared" si="3"/>
        <v>355</v>
      </c>
      <c r="L239" s="25">
        <v>73.0</v>
      </c>
      <c r="M239" s="11">
        <v>67.0</v>
      </c>
      <c r="N239" s="11">
        <v>65.0</v>
      </c>
      <c r="O239" s="11">
        <v>77.0</v>
      </c>
      <c r="P239" s="11">
        <v>73.0</v>
      </c>
      <c r="Q239" s="43">
        <v>69.0</v>
      </c>
      <c r="R239" s="25" t="s">
        <v>185</v>
      </c>
      <c r="S239" s="11" t="s">
        <v>185</v>
      </c>
      <c r="T239" s="11"/>
      <c r="U239" s="23"/>
      <c r="V239" s="25"/>
      <c r="W239" s="11"/>
      <c r="X239" s="23"/>
      <c r="Y239" s="29"/>
      <c r="Z239" s="25">
        <v>32.0</v>
      </c>
      <c r="AA239" s="11">
        <v>26.0</v>
      </c>
      <c r="AB239" s="11">
        <v>68.0</v>
      </c>
      <c r="AC239" s="11">
        <v>55.0</v>
      </c>
      <c r="AD239" s="23">
        <v>34.0</v>
      </c>
      <c r="AE239" s="29" t="s">
        <v>166</v>
      </c>
      <c r="AF239" s="25">
        <v>1545.0</v>
      </c>
      <c r="AG239" s="11">
        <v>1557.0</v>
      </c>
      <c r="AH239" s="11">
        <v>1596.0</v>
      </c>
      <c r="AI239" s="23"/>
      <c r="AJ239" s="29" t="s">
        <v>2668</v>
      </c>
      <c r="AK239" s="25">
        <v>1055001.0</v>
      </c>
      <c r="AL239" s="11"/>
      <c r="AM239" s="23"/>
      <c r="AN239" s="25"/>
      <c r="AO239" s="23"/>
      <c r="AP239" s="25"/>
      <c r="AQ239" s="11" t="s">
        <v>2673</v>
      </c>
    </row>
    <row r="240" ht="15.75" customHeight="1">
      <c r="A240" s="11">
        <v>1055004.0</v>
      </c>
      <c r="B240" s="23">
        <v>239.0</v>
      </c>
      <c r="C240" s="25" t="s">
        <v>2675</v>
      </c>
      <c r="D240" s="16" t="s">
        <v>2676</v>
      </c>
      <c r="E240" s="28" t="s">
        <v>2677</v>
      </c>
      <c r="F240" s="29"/>
      <c r="G240" s="31" t="s">
        <v>2678</v>
      </c>
      <c r="H240" s="36">
        <f t="shared" si="1"/>
        <v>76</v>
      </c>
      <c r="I240" s="11"/>
      <c r="J240" s="28">
        <f t="shared" si="2"/>
        <v>0</v>
      </c>
      <c r="K240" s="41">
        <f t="shared" si="3"/>
        <v>238</v>
      </c>
      <c r="L240" s="25">
        <v>42.0</v>
      </c>
      <c r="M240" s="11">
        <v>36.0</v>
      </c>
      <c r="N240" s="11">
        <v>52.0</v>
      </c>
      <c r="O240" s="11">
        <v>54.0</v>
      </c>
      <c r="P240" s="11">
        <v>54.0</v>
      </c>
      <c r="Q240" s="43">
        <v>51.0</v>
      </c>
      <c r="R240" s="25"/>
      <c r="S240" s="11"/>
      <c r="T240" s="11"/>
      <c r="U240" s="23"/>
      <c r="V240" s="25"/>
      <c r="W240" s="11"/>
      <c r="X240" s="23"/>
      <c r="Y240" s="29"/>
      <c r="Z240" s="25">
        <v>36.0</v>
      </c>
      <c r="AA240" s="11">
        <v>30.0</v>
      </c>
      <c r="AB240" s="11">
        <v>55.0</v>
      </c>
      <c r="AC240" s="11">
        <v>32.0</v>
      </c>
      <c r="AD240" s="23">
        <v>34.0</v>
      </c>
      <c r="AE240" s="29" t="s">
        <v>166</v>
      </c>
      <c r="AF240" s="25">
        <v>1567.0</v>
      </c>
      <c r="AG240" s="11">
        <v>1579.0</v>
      </c>
      <c r="AH240" s="11">
        <v>1614.0</v>
      </c>
      <c r="AI240" s="23"/>
      <c r="AJ240" s="29" t="s">
        <v>2679</v>
      </c>
      <c r="AK240" s="25">
        <v>1055003.0</v>
      </c>
      <c r="AL240" s="11"/>
      <c r="AM240" s="23"/>
      <c r="AN240" s="25"/>
      <c r="AO240" s="23"/>
      <c r="AP240" s="25"/>
      <c r="AQ240" s="11" t="s">
        <v>2673</v>
      </c>
    </row>
    <row r="241" ht="15.75" customHeight="1">
      <c r="A241" s="11">
        <v>1055005.0</v>
      </c>
      <c r="B241" s="23">
        <v>240.0</v>
      </c>
      <c r="C241" s="25" t="s">
        <v>2680</v>
      </c>
      <c r="D241" s="16" t="s">
        <v>2681</v>
      </c>
      <c r="E241" s="28" t="s">
        <v>2682</v>
      </c>
      <c r="F241" s="29" t="s">
        <v>2683</v>
      </c>
      <c r="G241" s="31" t="s">
        <v>2684</v>
      </c>
      <c r="H241" s="36">
        <f t="shared" si="1"/>
        <v>80</v>
      </c>
      <c r="I241" s="11"/>
      <c r="J241" s="28">
        <f t="shared" si="2"/>
        <v>0</v>
      </c>
      <c r="K241" s="41">
        <f t="shared" si="3"/>
        <v>225</v>
      </c>
      <c r="L241" s="25">
        <v>28.0</v>
      </c>
      <c r="M241" s="11">
        <v>42.0</v>
      </c>
      <c r="N241" s="11">
        <v>55.0</v>
      </c>
      <c r="O241" s="11">
        <v>52.0</v>
      </c>
      <c r="P241" s="11">
        <v>48.0</v>
      </c>
      <c r="Q241" s="43">
        <v>48.0</v>
      </c>
      <c r="R241" s="25"/>
      <c r="S241" s="11"/>
      <c r="T241" s="11"/>
      <c r="U241" s="23"/>
      <c r="V241" s="25"/>
      <c r="W241" s="11"/>
      <c r="X241" s="23"/>
      <c r="Y241" s="29"/>
      <c r="Z241" s="25">
        <v>29.0</v>
      </c>
      <c r="AA241" s="11">
        <v>21.0</v>
      </c>
      <c r="AB241" s="11">
        <v>48.0</v>
      </c>
      <c r="AC241" s="11">
        <v>38.0</v>
      </c>
      <c r="AD241" s="23">
        <v>35.0</v>
      </c>
      <c r="AE241" s="29" t="s">
        <v>270</v>
      </c>
      <c r="AF241" s="25">
        <v>1571.0</v>
      </c>
      <c r="AG241" s="11">
        <v>1583.0</v>
      </c>
      <c r="AH241" s="11">
        <v>1614.0</v>
      </c>
      <c r="AI241" s="23"/>
      <c r="AJ241" s="29" t="s">
        <v>2685</v>
      </c>
      <c r="AK241" s="25">
        <v>1055003.0</v>
      </c>
      <c r="AL241" s="11">
        <v>1053015.0</v>
      </c>
      <c r="AM241" s="23"/>
      <c r="AN241" s="25"/>
      <c r="AO241" s="23"/>
      <c r="AP241" s="25"/>
      <c r="AQ241" s="11"/>
    </row>
    <row r="242" ht="15.75" customHeight="1">
      <c r="A242" s="11">
        <v>1055006.0</v>
      </c>
      <c r="B242" s="23">
        <v>241.0</v>
      </c>
      <c r="C242" s="25" t="s">
        <v>2686</v>
      </c>
      <c r="D242" s="16" t="s">
        <v>2688</v>
      </c>
      <c r="E242" s="28" t="s">
        <v>2690</v>
      </c>
      <c r="F242" s="29" t="s">
        <v>2691</v>
      </c>
      <c r="G242" s="31" t="s">
        <v>2692</v>
      </c>
      <c r="H242" s="36">
        <f t="shared" si="1"/>
        <v>69</v>
      </c>
      <c r="I242" s="11"/>
      <c r="J242" s="28">
        <f t="shared" si="2"/>
        <v>0</v>
      </c>
      <c r="K242" s="41">
        <f t="shared" si="3"/>
        <v>339</v>
      </c>
      <c r="L242" s="25">
        <v>69.0</v>
      </c>
      <c r="M242" s="11">
        <v>73.0</v>
      </c>
      <c r="N242" s="11">
        <v>68.0</v>
      </c>
      <c r="O242" s="11">
        <v>65.0</v>
      </c>
      <c r="P242" s="11">
        <v>64.0</v>
      </c>
      <c r="Q242" s="43">
        <v>66.0</v>
      </c>
      <c r="R242" s="25" t="s">
        <v>185</v>
      </c>
      <c r="S242" s="11"/>
      <c r="T242" s="11"/>
      <c r="U242" s="23" t="s">
        <v>185</v>
      </c>
      <c r="V242" s="25"/>
      <c r="W242" s="11"/>
      <c r="X242" s="23"/>
      <c r="Y242" s="29"/>
      <c r="Z242" s="25">
        <v>36.0</v>
      </c>
      <c r="AA242" s="11">
        <v>30.0</v>
      </c>
      <c r="AB242" s="11">
        <v>63.0</v>
      </c>
      <c r="AC242" s="11">
        <v>64.0</v>
      </c>
      <c r="AD242" s="23">
        <v>32.0</v>
      </c>
      <c r="AE242" s="29" t="s">
        <v>270</v>
      </c>
      <c r="AF242" s="25">
        <v>1549.0</v>
      </c>
      <c r="AG242" s="11">
        <v>1560.0</v>
      </c>
      <c r="AH242" s="11">
        <v>1614.0</v>
      </c>
      <c r="AI242" s="23"/>
      <c r="AJ242" s="29" t="s">
        <v>2693</v>
      </c>
      <c r="AK242" s="25">
        <v>1055001.0</v>
      </c>
      <c r="AL242" s="11">
        <v>1053015.0</v>
      </c>
      <c r="AM242" s="23"/>
      <c r="AN242" s="25"/>
      <c r="AO242" s="23"/>
      <c r="AP242" s="25"/>
      <c r="AQ242" s="11" t="s">
        <v>2673</v>
      </c>
    </row>
    <row r="243" ht="15.75" customHeight="1">
      <c r="A243" s="11">
        <v>1055007.0</v>
      </c>
      <c r="B243" s="23">
        <v>242.0</v>
      </c>
      <c r="C243" s="25" t="s">
        <v>2694</v>
      </c>
      <c r="D243" s="16" t="s">
        <v>2695</v>
      </c>
      <c r="E243" s="28" t="s">
        <v>2696</v>
      </c>
      <c r="F243" s="29"/>
      <c r="G243" s="25"/>
      <c r="H243" s="36" t="str">
        <f t="shared" si="1"/>
        <v/>
      </c>
      <c r="I243" s="11"/>
      <c r="J243" s="28">
        <f t="shared" si="2"/>
        <v>0</v>
      </c>
      <c r="K243" s="41">
        <f t="shared" si="3"/>
        <v>222</v>
      </c>
      <c r="L243" s="25">
        <v>39.0</v>
      </c>
      <c r="M243" s="11">
        <v>38.0</v>
      </c>
      <c r="N243" s="11">
        <v>50.0</v>
      </c>
      <c r="O243" s="11">
        <v>48.0</v>
      </c>
      <c r="P243" s="11">
        <v>47.0</v>
      </c>
      <c r="Q243" s="43">
        <v>44.0</v>
      </c>
      <c r="R243" s="25"/>
      <c r="S243" s="11"/>
      <c r="T243" s="11"/>
      <c r="U243" s="23"/>
      <c r="V243" s="25"/>
      <c r="W243" s="11"/>
      <c r="X243" s="23"/>
      <c r="Y243" s="29"/>
      <c r="Z243" s="25">
        <v>32.0</v>
      </c>
      <c r="AA243" s="11">
        <v>26.0</v>
      </c>
      <c r="AB243" s="11">
        <v>49.0</v>
      </c>
      <c r="AC243" s="11">
        <v>38.0</v>
      </c>
      <c r="AD243" s="23">
        <v>30.0</v>
      </c>
      <c r="AE243" s="29" t="s">
        <v>141</v>
      </c>
      <c r="AF243" s="25">
        <v>1550.0</v>
      </c>
      <c r="AG243" s="11">
        <v>1562.0</v>
      </c>
      <c r="AH243" s="11">
        <v>1611.0</v>
      </c>
      <c r="AI243" s="23"/>
      <c r="AJ243" s="29" t="s">
        <v>2697</v>
      </c>
      <c r="AK243" s="25">
        <v>1055001.0</v>
      </c>
      <c r="AL243" s="11"/>
      <c r="AM243" s="23"/>
      <c r="AN243" s="25"/>
      <c r="AO243" s="23"/>
      <c r="AP243" s="25"/>
      <c r="AQ243" s="11"/>
    </row>
    <row r="244" ht="15.75" customHeight="1">
      <c r="A244" s="11">
        <v>1055008.0</v>
      </c>
      <c r="B244" s="23">
        <v>243.0</v>
      </c>
      <c r="C244" s="25" t="s">
        <v>2698</v>
      </c>
      <c r="D244" s="16" t="s">
        <v>2700</v>
      </c>
      <c r="E244" s="28" t="s">
        <v>2701</v>
      </c>
      <c r="F244" s="29"/>
      <c r="G244" s="31"/>
      <c r="H244" s="36" t="str">
        <f t="shared" si="1"/>
        <v/>
      </c>
      <c r="I244" s="11"/>
      <c r="J244" s="28">
        <f t="shared" si="2"/>
        <v>0</v>
      </c>
      <c r="K244" s="41">
        <f t="shared" si="3"/>
        <v>213</v>
      </c>
      <c r="L244" s="25">
        <v>43.0</v>
      </c>
      <c r="M244" s="11">
        <v>20.0</v>
      </c>
      <c r="N244" s="11">
        <v>53.0</v>
      </c>
      <c r="O244" s="11">
        <v>50.0</v>
      </c>
      <c r="P244" s="11">
        <v>47.0</v>
      </c>
      <c r="Q244" s="43">
        <v>46.0</v>
      </c>
      <c r="R244" s="25"/>
      <c r="S244" s="11"/>
      <c r="T244" s="11"/>
      <c r="U244" s="23"/>
      <c r="V244" s="25"/>
      <c r="W244" s="11"/>
      <c r="X244" s="23"/>
      <c r="Y244" s="29"/>
      <c r="Z244" s="25">
        <v>45.0</v>
      </c>
      <c r="AA244" s="11">
        <v>43.0</v>
      </c>
      <c r="AB244" s="11">
        <v>12.0</v>
      </c>
      <c r="AC244" s="11">
        <v>63.0</v>
      </c>
      <c r="AD244" s="23">
        <v>30.0</v>
      </c>
      <c r="AE244" s="29" t="s">
        <v>239</v>
      </c>
      <c r="AF244" s="25">
        <v>1579.0</v>
      </c>
      <c r="AG244" s="11">
        <v>1591.0</v>
      </c>
      <c r="AH244" s="11">
        <v>1628.0</v>
      </c>
      <c r="AI244" s="23"/>
      <c r="AJ244" s="29" t="s">
        <v>2702</v>
      </c>
      <c r="AK244" s="25">
        <v>1055007.0</v>
      </c>
      <c r="AL244" s="11">
        <v>1055004.0</v>
      </c>
      <c r="AM244" s="23"/>
      <c r="AN244" s="25"/>
      <c r="AO244" s="23"/>
      <c r="AP244" s="25"/>
      <c r="AQ244" s="11"/>
    </row>
    <row r="245" ht="15.75" customHeight="1">
      <c r="A245" s="11">
        <v>1055009.0</v>
      </c>
      <c r="B245" s="23">
        <v>244.0</v>
      </c>
      <c r="C245" s="25" t="s">
        <v>2703</v>
      </c>
      <c r="D245" s="16" t="s">
        <v>2704</v>
      </c>
      <c r="E245" s="28" t="s">
        <v>2705</v>
      </c>
      <c r="F245" s="29"/>
      <c r="G245" s="31" t="s">
        <v>2706</v>
      </c>
      <c r="H245" s="36">
        <f t="shared" si="1"/>
        <v>67</v>
      </c>
      <c r="I245" s="11"/>
      <c r="J245" s="28">
        <f t="shared" si="2"/>
        <v>0</v>
      </c>
      <c r="K245" s="41">
        <f t="shared" si="3"/>
        <v>242</v>
      </c>
      <c r="L245" s="25">
        <v>46.0</v>
      </c>
      <c r="M245" s="11">
        <v>42.0</v>
      </c>
      <c r="N245" s="11">
        <v>57.0</v>
      </c>
      <c r="O245" s="11">
        <v>52.0</v>
      </c>
      <c r="P245" s="11">
        <v>45.0</v>
      </c>
      <c r="Q245" s="43">
        <v>52.0</v>
      </c>
      <c r="R245" s="25"/>
      <c r="S245" s="11"/>
      <c r="T245" s="11"/>
      <c r="U245" s="23"/>
      <c r="V245" s="25"/>
      <c r="W245" s="11"/>
      <c r="X245" s="23"/>
      <c r="Y245" s="29"/>
      <c r="Z245" s="25">
        <v>50.0</v>
      </c>
      <c r="AA245" s="11">
        <v>50.0</v>
      </c>
      <c r="AB245" s="11">
        <v>42.0</v>
      </c>
      <c r="AC245" s="11">
        <v>57.0</v>
      </c>
      <c r="AD245" s="23">
        <v>34.0</v>
      </c>
      <c r="AE245" s="29" t="s">
        <v>141</v>
      </c>
      <c r="AF245" s="25">
        <v>1610.0</v>
      </c>
      <c r="AG245" s="11">
        <v>1614.0</v>
      </c>
      <c r="AH245" s="11">
        <v>1659.0</v>
      </c>
      <c r="AI245" s="23"/>
      <c r="AJ245" s="29" t="s">
        <v>2707</v>
      </c>
      <c r="AK245" s="25">
        <v>1055008.0</v>
      </c>
      <c r="AL245" s="11">
        <v>1055004.0</v>
      </c>
      <c r="AM245" s="23"/>
      <c r="AN245" s="25"/>
      <c r="AO245" s="23"/>
      <c r="AP245" s="25"/>
      <c r="AQ245" s="11"/>
    </row>
    <row r="246" ht="15.75" customHeight="1">
      <c r="A246" s="11">
        <v>1055010.0</v>
      </c>
      <c r="B246" s="23">
        <v>245.0</v>
      </c>
      <c r="C246" s="25" t="s">
        <v>2708</v>
      </c>
      <c r="D246" s="16" t="s">
        <v>2709</v>
      </c>
      <c r="E246" s="28" t="s">
        <v>2710</v>
      </c>
      <c r="F246" s="29"/>
      <c r="G246" s="31" t="s">
        <v>2711</v>
      </c>
      <c r="H246" s="36">
        <f t="shared" si="1"/>
        <v>54</v>
      </c>
      <c r="I246" s="11"/>
      <c r="J246" s="28">
        <f t="shared" si="2"/>
        <v>0</v>
      </c>
      <c r="K246" s="41">
        <f t="shared" si="3"/>
        <v>222</v>
      </c>
      <c r="L246" s="25">
        <v>39.0</v>
      </c>
      <c r="M246" s="11">
        <v>38.0</v>
      </c>
      <c r="N246" s="11">
        <v>50.0</v>
      </c>
      <c r="O246" s="11">
        <v>48.0</v>
      </c>
      <c r="P246" s="11">
        <v>47.0</v>
      </c>
      <c r="Q246" s="43">
        <v>44.0</v>
      </c>
      <c r="R246" s="25"/>
      <c r="S246" s="11"/>
      <c r="T246" s="11"/>
      <c r="U246" s="23"/>
      <c r="V246" s="25"/>
      <c r="W246" s="11"/>
      <c r="X246" s="23"/>
      <c r="Y246" s="29"/>
      <c r="Z246" s="25">
        <v>32.0</v>
      </c>
      <c r="AA246" s="11">
        <v>26.0</v>
      </c>
      <c r="AB246" s="11">
        <v>49.0</v>
      </c>
      <c r="AC246" s="11">
        <v>38.0</v>
      </c>
      <c r="AD246" s="23">
        <v>34.0</v>
      </c>
      <c r="AE246" s="29" t="s">
        <v>166</v>
      </c>
      <c r="AF246" s="25">
        <v>1632.0</v>
      </c>
      <c r="AG246" s="11">
        <v>1644.0</v>
      </c>
      <c r="AH246" s="11">
        <v>1699.0</v>
      </c>
      <c r="AI246" s="23"/>
      <c r="AJ246" s="29" t="s">
        <v>2714</v>
      </c>
      <c r="AK246" s="25">
        <v>1055009.0</v>
      </c>
      <c r="AL246" s="11"/>
      <c r="AM246" s="23"/>
      <c r="AN246" s="25"/>
      <c r="AO246" s="23"/>
      <c r="AP246" s="25"/>
      <c r="AQ246" s="11"/>
    </row>
    <row r="247" ht="15.75" customHeight="1">
      <c r="A247" s="11">
        <v>1055011.0</v>
      </c>
      <c r="B247" s="23">
        <v>246.0</v>
      </c>
      <c r="C247" s="25" t="s">
        <v>2715</v>
      </c>
      <c r="D247" s="16" t="s">
        <v>2716</v>
      </c>
      <c r="E247" s="28" t="s">
        <v>2717</v>
      </c>
      <c r="F247" s="29"/>
      <c r="G247" s="31"/>
      <c r="H247" s="36" t="str">
        <f t="shared" si="1"/>
        <v/>
      </c>
      <c r="I247" s="11"/>
      <c r="J247" s="28">
        <f t="shared" si="2"/>
        <v>0</v>
      </c>
      <c r="K247" s="41">
        <f t="shared" si="3"/>
        <v>214</v>
      </c>
      <c r="L247" s="25">
        <v>42.0</v>
      </c>
      <c r="M247" s="11">
        <v>57.0</v>
      </c>
      <c r="N247" s="11">
        <v>36.0</v>
      </c>
      <c r="O247" s="11">
        <v>36.0</v>
      </c>
      <c r="P247" s="11">
        <v>43.0</v>
      </c>
      <c r="Q247" s="43">
        <v>42.0</v>
      </c>
      <c r="R247" s="25" t="s">
        <v>185</v>
      </c>
      <c r="S247" s="11" t="s">
        <v>185</v>
      </c>
      <c r="T247" s="11" t="s">
        <v>185</v>
      </c>
      <c r="U247" s="23"/>
      <c r="V247" s="25"/>
      <c r="W247" s="11"/>
      <c r="X247" s="23"/>
      <c r="Y247" s="29"/>
      <c r="Z247" s="25">
        <v>29.0</v>
      </c>
      <c r="AA247" s="11">
        <v>21.0</v>
      </c>
      <c r="AB247" s="11">
        <v>44.0</v>
      </c>
      <c r="AC247" s="11">
        <v>44.0</v>
      </c>
      <c r="AD247" s="23">
        <v>33.0</v>
      </c>
      <c r="AE247" s="29" t="s">
        <v>141</v>
      </c>
      <c r="AF247" s="25">
        <v>1532.0</v>
      </c>
      <c r="AG247" s="11">
        <v>1544.0</v>
      </c>
      <c r="AH247" s="11">
        <v>1587.0</v>
      </c>
      <c r="AI247" s="23" t="s">
        <v>217</v>
      </c>
      <c r="AJ247" s="29"/>
      <c r="AK247" s="25"/>
      <c r="AL247" s="11"/>
      <c r="AM247" s="23"/>
      <c r="AN247" s="25"/>
      <c r="AO247" s="23"/>
      <c r="AP247" s="25"/>
      <c r="AQ247" s="11"/>
    </row>
    <row r="248" ht="15.75" customHeight="1">
      <c r="A248" s="11">
        <v>1055012.0</v>
      </c>
      <c r="B248" s="23">
        <v>247.0</v>
      </c>
      <c r="C248" s="25" t="s">
        <v>2718</v>
      </c>
      <c r="D248" s="16" t="s">
        <v>2719</v>
      </c>
      <c r="E248" s="28" t="s">
        <v>2720</v>
      </c>
      <c r="F248" s="29"/>
      <c r="G248" s="31" t="s">
        <v>2721</v>
      </c>
      <c r="H248" s="36">
        <f t="shared" si="1"/>
        <v>39</v>
      </c>
      <c r="I248" s="11"/>
      <c r="J248" s="28">
        <f t="shared" si="2"/>
        <v>0</v>
      </c>
      <c r="K248" s="41">
        <f t="shared" si="3"/>
        <v>215</v>
      </c>
      <c r="L248" s="25">
        <v>56.0</v>
      </c>
      <c r="M248" s="11">
        <v>67.0</v>
      </c>
      <c r="N248" s="11">
        <v>28.0</v>
      </c>
      <c r="O248" s="11">
        <v>25.0</v>
      </c>
      <c r="P248" s="11">
        <v>39.0</v>
      </c>
      <c r="Q248" s="43">
        <v>44.0</v>
      </c>
      <c r="R248" s="25"/>
      <c r="S248" s="11"/>
      <c r="T248" s="11"/>
      <c r="U248" s="23"/>
      <c r="V248" s="25"/>
      <c r="W248" s="11"/>
      <c r="X248" s="23"/>
      <c r="Y248" s="29"/>
      <c r="Z248" s="25">
        <v>32.0</v>
      </c>
      <c r="AA248" s="11">
        <v>26.0</v>
      </c>
      <c r="AB248" s="11">
        <v>38.0</v>
      </c>
      <c r="AC248" s="11">
        <v>55.0</v>
      </c>
      <c r="AD248" s="23">
        <v>33.0</v>
      </c>
      <c r="AE248" s="29" t="s">
        <v>141</v>
      </c>
      <c r="AF248" s="25">
        <v>1562.0</v>
      </c>
      <c r="AG248" s="11">
        <v>1574.0</v>
      </c>
      <c r="AH248" s="11">
        <v>1581.0</v>
      </c>
      <c r="AI248" s="23" t="s">
        <v>217</v>
      </c>
      <c r="AJ248" s="29" t="s">
        <v>2723</v>
      </c>
      <c r="AK248" s="25">
        <v>1055011.0</v>
      </c>
      <c r="AL248" s="11"/>
      <c r="AM248" s="23"/>
      <c r="AN248" s="25"/>
      <c r="AO248" s="23"/>
      <c r="AP248" s="25"/>
      <c r="AQ248" s="11"/>
    </row>
    <row r="249" ht="15.75" customHeight="1">
      <c r="A249" s="11">
        <v>1055013.0</v>
      </c>
      <c r="B249" s="23">
        <v>248.0</v>
      </c>
      <c r="C249" s="25" t="s">
        <v>2724</v>
      </c>
      <c r="D249" s="16" t="s">
        <v>2725</v>
      </c>
      <c r="E249" s="28" t="s">
        <v>2726</v>
      </c>
      <c r="F249" s="29"/>
      <c r="G249" s="31" t="s">
        <v>2727</v>
      </c>
      <c r="H249" s="36">
        <f t="shared" si="1"/>
        <v>67</v>
      </c>
      <c r="I249" s="11"/>
      <c r="J249" s="28">
        <f t="shared" si="2"/>
        <v>0</v>
      </c>
      <c r="K249" s="41">
        <f t="shared" si="3"/>
        <v>272</v>
      </c>
      <c r="L249" s="25">
        <v>46.0</v>
      </c>
      <c r="M249" s="11">
        <v>44.0</v>
      </c>
      <c r="N249" s="11">
        <v>59.0</v>
      </c>
      <c r="O249" s="11">
        <v>67.0</v>
      </c>
      <c r="P249" s="11">
        <v>56.0</v>
      </c>
      <c r="Q249" s="43">
        <v>47.0</v>
      </c>
      <c r="R249" s="25"/>
      <c r="S249" s="11"/>
      <c r="T249" s="11"/>
      <c r="U249" s="23"/>
      <c r="V249" s="25"/>
      <c r="W249" s="11"/>
      <c r="X249" s="23"/>
      <c r="Y249" s="29"/>
      <c r="Z249" s="25">
        <v>18.0</v>
      </c>
      <c r="AA249" s="11">
        <v>5.0</v>
      </c>
      <c r="AB249" s="11">
        <v>29.0</v>
      </c>
      <c r="AC249" s="11">
        <v>60.0</v>
      </c>
      <c r="AD249" s="23">
        <v>29.0</v>
      </c>
      <c r="AE249" s="29" t="s">
        <v>270</v>
      </c>
      <c r="AF249" s="25">
        <v>1535.0</v>
      </c>
      <c r="AG249" s="11">
        <v>1547.0</v>
      </c>
      <c r="AH249" s="11">
        <v>1603.0</v>
      </c>
      <c r="AI249" s="23"/>
      <c r="AJ249" s="29"/>
      <c r="AK249" s="25"/>
      <c r="AL249" s="11"/>
      <c r="AM249" s="23"/>
      <c r="AN249" s="25"/>
      <c r="AO249" s="23"/>
      <c r="AP249" s="25"/>
      <c r="AQ249" s="11"/>
    </row>
    <row r="250" ht="15.75" customHeight="1">
      <c r="A250" s="11">
        <v>1055014.0</v>
      </c>
      <c r="B250" s="23">
        <v>249.0</v>
      </c>
      <c r="C250" s="25" t="s">
        <v>2728</v>
      </c>
      <c r="D250" s="16" t="s">
        <v>2729</v>
      </c>
      <c r="E250" s="28" t="s">
        <v>2730</v>
      </c>
      <c r="F250" s="29"/>
      <c r="G250" s="25"/>
      <c r="H250" s="36" t="str">
        <f t="shared" si="1"/>
        <v/>
      </c>
      <c r="I250" s="11"/>
      <c r="J250" s="28">
        <f t="shared" si="2"/>
        <v>0</v>
      </c>
      <c r="K250" s="41">
        <f t="shared" si="3"/>
        <v>247</v>
      </c>
      <c r="L250" s="25">
        <v>54.0</v>
      </c>
      <c r="M250" s="11">
        <v>64.0</v>
      </c>
      <c r="N250" s="11">
        <v>42.0</v>
      </c>
      <c r="O250" s="11">
        <v>46.0</v>
      </c>
      <c r="P250" s="11">
        <v>41.0</v>
      </c>
      <c r="Q250" s="43">
        <v>52.0</v>
      </c>
      <c r="R250" s="25"/>
      <c r="S250" s="11"/>
      <c r="T250" s="11"/>
      <c r="U250" s="23"/>
      <c r="V250" s="25"/>
      <c r="W250" s="11"/>
      <c r="X250" s="23"/>
      <c r="Y250" s="29"/>
      <c r="Z250" s="25">
        <v>50.0</v>
      </c>
      <c r="AA250" s="11">
        <v>50.0</v>
      </c>
      <c r="AB250" s="11">
        <v>44.0</v>
      </c>
      <c r="AC250" s="11">
        <v>55.0</v>
      </c>
      <c r="AD250" s="23">
        <v>29.0</v>
      </c>
      <c r="AE250" s="29" t="s">
        <v>141</v>
      </c>
      <c r="AF250" s="25">
        <v>1567.0</v>
      </c>
      <c r="AG250" s="11">
        <v>1579.0</v>
      </c>
      <c r="AH250" s="11">
        <v>1634.0</v>
      </c>
      <c r="AI250" s="23"/>
      <c r="AJ250" s="29" t="s">
        <v>2731</v>
      </c>
      <c r="AK250" s="25">
        <v>1055013.0</v>
      </c>
      <c r="AL250" s="11">
        <v>1055003.0</v>
      </c>
      <c r="AM250" s="23"/>
      <c r="AN250" s="25"/>
      <c r="AO250" s="23"/>
      <c r="AP250" s="25"/>
      <c r="AQ250" s="11"/>
    </row>
    <row r="251" ht="15.75" customHeight="1">
      <c r="A251" s="11">
        <v>1055015.0</v>
      </c>
      <c r="B251" s="23">
        <v>250.0</v>
      </c>
      <c r="C251" s="25" t="s">
        <v>2734</v>
      </c>
      <c r="D251" s="16" t="s">
        <v>2735</v>
      </c>
      <c r="E251" s="28" t="s">
        <v>2736</v>
      </c>
      <c r="F251" s="29"/>
      <c r="G251" s="31" t="s">
        <v>2737</v>
      </c>
      <c r="H251" s="36">
        <f t="shared" si="1"/>
        <v>64</v>
      </c>
      <c r="I251" s="11"/>
      <c r="J251" s="28">
        <f t="shared" si="2"/>
        <v>0</v>
      </c>
      <c r="K251" s="41">
        <f t="shared" si="3"/>
        <v>314</v>
      </c>
      <c r="L251" s="25">
        <v>67.0</v>
      </c>
      <c r="M251" s="11">
        <v>61.0</v>
      </c>
      <c r="N251" s="11">
        <v>70.0</v>
      </c>
      <c r="O251" s="11">
        <v>61.0</v>
      </c>
      <c r="P251" s="11">
        <v>55.0</v>
      </c>
      <c r="Q251" s="43">
        <v>53.0</v>
      </c>
      <c r="R251" s="25" t="s">
        <v>185</v>
      </c>
      <c r="S251" s="11"/>
      <c r="T251" s="11"/>
      <c r="U251" s="23"/>
      <c r="V251" s="25"/>
      <c r="W251" s="11"/>
      <c r="X251" s="23"/>
      <c r="Y251" s="29"/>
      <c r="Z251" s="25">
        <v>50.0</v>
      </c>
      <c r="AA251" s="11">
        <v>50.0</v>
      </c>
      <c r="AB251" s="11">
        <v>34.0</v>
      </c>
      <c r="AC251" s="11">
        <v>69.0</v>
      </c>
      <c r="AD251" s="23">
        <v>34.0</v>
      </c>
      <c r="AE251" s="29" t="s">
        <v>166</v>
      </c>
      <c r="AF251" s="25">
        <v>1538.0</v>
      </c>
      <c r="AG251" s="11">
        <v>1550.0</v>
      </c>
      <c r="AH251" s="11">
        <v>1617.0</v>
      </c>
      <c r="AI251" s="23"/>
      <c r="AJ251" s="29"/>
      <c r="AK251" s="25"/>
      <c r="AL251" s="11"/>
      <c r="AM251" s="23"/>
      <c r="AN251" s="25"/>
      <c r="AO251" s="23"/>
      <c r="AP251" s="25"/>
      <c r="AQ251" s="11"/>
    </row>
    <row r="252" ht="15.75" customHeight="1">
      <c r="A252" s="11">
        <v>1055016.0</v>
      </c>
      <c r="B252" s="23">
        <v>251.0</v>
      </c>
      <c r="C252" s="25" t="s">
        <v>2738</v>
      </c>
      <c r="D252" s="16" t="s">
        <v>2739</v>
      </c>
      <c r="E252" s="28" t="s">
        <v>2740</v>
      </c>
      <c r="F252" s="29"/>
      <c r="G252" s="25"/>
      <c r="H252" s="36" t="str">
        <f t="shared" si="1"/>
        <v/>
      </c>
      <c r="I252" s="11"/>
      <c r="J252" s="28">
        <f t="shared" si="2"/>
        <v>0</v>
      </c>
      <c r="K252" s="41">
        <f t="shared" si="3"/>
        <v>270</v>
      </c>
      <c r="L252" s="25">
        <v>59.0</v>
      </c>
      <c r="M252" s="11">
        <v>64.0</v>
      </c>
      <c r="N252" s="11">
        <v>53.0</v>
      </c>
      <c r="O252" s="11">
        <v>51.0</v>
      </c>
      <c r="P252" s="11">
        <v>43.0</v>
      </c>
      <c r="Q252" s="43">
        <v>57.0</v>
      </c>
      <c r="R252" s="25"/>
      <c r="S252" s="11"/>
      <c r="T252" s="11"/>
      <c r="U252" s="23"/>
      <c r="V252" s="25"/>
      <c r="W252" s="11"/>
      <c r="X252" s="23"/>
      <c r="Y252" s="29"/>
      <c r="Z252" s="25">
        <v>50.0</v>
      </c>
      <c r="AA252" s="11">
        <v>50.0</v>
      </c>
      <c r="AB252" s="11">
        <v>29.0</v>
      </c>
      <c r="AC252" s="11">
        <v>76.0</v>
      </c>
      <c r="AD252" s="23">
        <v>34.0</v>
      </c>
      <c r="AE252" s="29" t="s">
        <v>141</v>
      </c>
      <c r="AF252" s="25">
        <v>1570.0</v>
      </c>
      <c r="AG252" s="11">
        <v>1582.0</v>
      </c>
      <c r="AH252" s="11">
        <v>1627.0</v>
      </c>
      <c r="AI252" s="23"/>
      <c r="AJ252" s="29" t="s">
        <v>2741</v>
      </c>
      <c r="AK252" s="25">
        <v>1055015.0</v>
      </c>
      <c r="AL252" s="11"/>
      <c r="AM252" s="23"/>
      <c r="AN252" s="25"/>
      <c r="AO252" s="23"/>
      <c r="AP252" s="25"/>
      <c r="AQ252" s="11"/>
    </row>
    <row r="253" ht="15.75" customHeight="1">
      <c r="A253" s="11">
        <v>1055017.0</v>
      </c>
      <c r="B253" s="23">
        <v>252.0</v>
      </c>
      <c r="C253" s="25" t="s">
        <v>2743</v>
      </c>
      <c r="D253" s="16" t="s">
        <v>2745</v>
      </c>
      <c r="E253" s="28" t="s">
        <v>2746</v>
      </c>
      <c r="F253" s="29"/>
      <c r="G253" s="25"/>
      <c r="H253" s="36" t="str">
        <f t="shared" si="1"/>
        <v/>
      </c>
      <c r="I253" s="11"/>
      <c r="J253" s="28">
        <f t="shared" si="2"/>
        <v>0</v>
      </c>
      <c r="K253" s="41">
        <f t="shared" si="3"/>
        <v>227</v>
      </c>
      <c r="L253" s="25">
        <v>42.0</v>
      </c>
      <c r="M253" s="11">
        <v>66.0</v>
      </c>
      <c r="N253" s="11">
        <v>31.0</v>
      </c>
      <c r="O253" s="11">
        <v>41.0</v>
      </c>
      <c r="P253" s="11">
        <v>47.0</v>
      </c>
      <c r="Q253" s="43">
        <v>52.0</v>
      </c>
      <c r="R253" s="25"/>
      <c r="S253" s="11"/>
      <c r="T253" s="11"/>
      <c r="U253" s="23"/>
      <c r="V253" s="25"/>
      <c r="W253" s="11"/>
      <c r="X253" s="23"/>
      <c r="Y253" s="29"/>
      <c r="Z253" s="25">
        <v>55.0</v>
      </c>
      <c r="AA253" s="11">
        <v>57.0</v>
      </c>
      <c r="AB253" s="11">
        <v>30.0</v>
      </c>
      <c r="AC253" s="11">
        <v>77.0</v>
      </c>
      <c r="AD253" s="23">
        <v>32.0</v>
      </c>
      <c r="AE253" s="29" t="s">
        <v>166</v>
      </c>
      <c r="AF253" s="25">
        <v>1575.0</v>
      </c>
      <c r="AG253" s="11">
        <v>1587.0</v>
      </c>
      <c r="AH253" s="11">
        <v>1639.0</v>
      </c>
      <c r="AI253" s="23"/>
      <c r="AJ253" s="29" t="s">
        <v>2747</v>
      </c>
      <c r="AK253" s="25">
        <v>1055015.0</v>
      </c>
      <c r="AL253" s="11"/>
      <c r="AM253" s="23"/>
      <c r="AN253" s="25"/>
      <c r="AO253" s="23"/>
      <c r="AP253" s="25"/>
      <c r="AQ253" s="11"/>
    </row>
    <row r="254" ht="15.75" customHeight="1">
      <c r="A254" s="11">
        <v>1055018.0</v>
      </c>
      <c r="B254" s="23">
        <v>253.0</v>
      </c>
      <c r="C254" s="25" t="s">
        <v>2748</v>
      </c>
      <c r="D254" s="16" t="s">
        <v>2749</v>
      </c>
      <c r="E254" s="28" t="s">
        <v>2750</v>
      </c>
      <c r="F254" s="29"/>
      <c r="G254" s="31" t="s">
        <v>2751</v>
      </c>
      <c r="H254" s="36">
        <f t="shared" si="1"/>
        <v>67</v>
      </c>
      <c r="I254" s="11"/>
      <c r="J254" s="28">
        <f t="shared" si="2"/>
        <v>0</v>
      </c>
      <c r="K254" s="41">
        <f t="shared" si="3"/>
        <v>308</v>
      </c>
      <c r="L254" s="25">
        <v>53.0</v>
      </c>
      <c r="M254" s="11">
        <v>49.0</v>
      </c>
      <c r="N254" s="11">
        <v>70.0</v>
      </c>
      <c r="O254" s="11">
        <v>70.0</v>
      </c>
      <c r="P254" s="11">
        <v>66.0</v>
      </c>
      <c r="Q254" s="43">
        <v>54.0</v>
      </c>
      <c r="R254" s="25"/>
      <c r="S254" s="11"/>
      <c r="T254" s="11"/>
      <c r="U254" s="23"/>
      <c r="V254" s="25"/>
      <c r="W254" s="11"/>
      <c r="X254" s="23"/>
      <c r="Y254" s="29"/>
      <c r="Z254" s="25">
        <v>57.0</v>
      </c>
      <c r="AA254" s="11">
        <v>60.0</v>
      </c>
      <c r="AB254" s="11">
        <v>26.0</v>
      </c>
      <c r="AC254" s="11">
        <v>84.0</v>
      </c>
      <c r="AD254" s="23">
        <v>24.0</v>
      </c>
      <c r="AE254" s="29" t="s">
        <v>166</v>
      </c>
      <c r="AF254" s="25">
        <v>1550.0</v>
      </c>
      <c r="AG254" s="11">
        <v>1562.0</v>
      </c>
      <c r="AH254" s="11">
        <v>1587.0</v>
      </c>
      <c r="AI254" s="23" t="s">
        <v>217</v>
      </c>
      <c r="AJ254" s="29"/>
      <c r="AK254" s="25"/>
      <c r="AL254" s="11"/>
      <c r="AM254" s="23"/>
      <c r="AN254" s="25"/>
      <c r="AO254" s="23"/>
      <c r="AP254" s="25"/>
      <c r="AQ254" s="11"/>
    </row>
    <row r="255" ht="15.75" customHeight="1">
      <c r="A255" s="11">
        <v>1055019.0</v>
      </c>
      <c r="B255" s="23">
        <v>254.0</v>
      </c>
      <c r="C255" s="25" t="s">
        <v>2752</v>
      </c>
      <c r="D255" s="16" t="s">
        <v>2753</v>
      </c>
      <c r="E255" s="28" t="s">
        <v>2754</v>
      </c>
      <c r="F255" s="29"/>
      <c r="G255" s="31" t="s">
        <v>2755</v>
      </c>
      <c r="H255" s="36">
        <f t="shared" si="1"/>
        <v>73</v>
      </c>
      <c r="I255" s="11"/>
      <c r="J255" s="28">
        <f t="shared" si="2"/>
        <v>0</v>
      </c>
      <c r="K255" s="41">
        <f t="shared" si="3"/>
        <v>240</v>
      </c>
      <c r="L255" s="25">
        <v>60.0</v>
      </c>
      <c r="M255" s="11">
        <v>61.0</v>
      </c>
      <c r="N255" s="11">
        <v>43.0</v>
      </c>
      <c r="O255" s="11">
        <v>37.0</v>
      </c>
      <c r="P255" s="11">
        <v>39.0</v>
      </c>
      <c r="Q255" s="43">
        <v>44.0</v>
      </c>
      <c r="R255" s="25"/>
      <c r="S255" s="11"/>
      <c r="T255" s="11"/>
      <c r="U255" s="23"/>
      <c r="V255" s="25"/>
      <c r="W255" s="11"/>
      <c r="X255" s="23"/>
      <c r="Y255" s="29"/>
      <c r="Z255" s="25">
        <v>20.0</v>
      </c>
      <c r="AA255" s="11">
        <v>8.0</v>
      </c>
      <c r="AB255" s="11">
        <v>42.0</v>
      </c>
      <c r="AC255" s="11">
        <v>64.0</v>
      </c>
      <c r="AD255" s="23">
        <v>35.0</v>
      </c>
      <c r="AE255" s="29" t="s">
        <v>166</v>
      </c>
      <c r="AF255" s="25">
        <v>1533.0</v>
      </c>
      <c r="AG255" s="11">
        <v>1545.0</v>
      </c>
      <c r="AH255" s="11">
        <v>1570.0</v>
      </c>
      <c r="AI255" s="23" t="s">
        <v>217</v>
      </c>
      <c r="AJ255" s="29"/>
      <c r="AK255" s="25"/>
      <c r="AL255" s="11"/>
      <c r="AM255" s="23"/>
      <c r="AN255" s="25"/>
      <c r="AO255" s="23"/>
      <c r="AP255" s="25"/>
      <c r="AQ255" s="11"/>
    </row>
    <row r="256" ht="15.75" customHeight="1">
      <c r="A256" s="11">
        <v>1055020.0</v>
      </c>
      <c r="B256" s="23">
        <v>255.0</v>
      </c>
      <c r="C256" s="25" t="s">
        <v>2757</v>
      </c>
      <c r="D256" s="16" t="s">
        <v>2758</v>
      </c>
      <c r="E256" s="28" t="s">
        <v>2759</v>
      </c>
      <c r="F256" s="29" t="s">
        <v>2760</v>
      </c>
      <c r="G256" s="25"/>
      <c r="H256" s="36" t="str">
        <f t="shared" si="1"/>
        <v/>
      </c>
      <c r="I256" s="11"/>
      <c r="J256" s="28">
        <f t="shared" si="2"/>
        <v>0</v>
      </c>
      <c r="K256" s="41">
        <f t="shared" si="3"/>
        <v>227</v>
      </c>
      <c r="L256" s="25">
        <v>36.0</v>
      </c>
      <c r="M256" s="11">
        <v>30.0</v>
      </c>
      <c r="N256" s="11">
        <v>62.0</v>
      </c>
      <c r="O256" s="11">
        <v>57.0</v>
      </c>
      <c r="P256" s="11">
        <v>42.0</v>
      </c>
      <c r="Q256" s="43">
        <v>46.0</v>
      </c>
      <c r="R256" s="25"/>
      <c r="S256" s="11"/>
      <c r="T256" s="11"/>
      <c r="U256" s="23"/>
      <c r="V256" s="25"/>
      <c r="W256" s="11"/>
      <c r="X256" s="23"/>
      <c r="Y256" s="29"/>
      <c r="Z256" s="25">
        <v>31.0</v>
      </c>
      <c r="AA256" s="11">
        <v>23.0</v>
      </c>
      <c r="AB256" s="11">
        <v>37.0</v>
      </c>
      <c r="AC256" s="11">
        <v>70.0</v>
      </c>
      <c r="AD256" s="23">
        <v>35.0</v>
      </c>
      <c r="AE256" s="29" t="s">
        <v>166</v>
      </c>
      <c r="AF256" s="25">
        <v>1560.0</v>
      </c>
      <c r="AG256" s="11">
        <v>1572.0</v>
      </c>
      <c r="AH256" s="11">
        <v>1608.0</v>
      </c>
      <c r="AI256" s="23"/>
      <c r="AJ256" s="29" t="s">
        <v>2761</v>
      </c>
      <c r="AK256" s="25">
        <v>1055021.0</v>
      </c>
      <c r="AL256" s="11"/>
      <c r="AM256" s="23"/>
      <c r="AN256" s="25"/>
      <c r="AO256" s="23"/>
      <c r="AP256" s="25"/>
      <c r="AQ256" s="11"/>
    </row>
    <row r="257" ht="15.75" customHeight="1">
      <c r="A257" s="11">
        <v>1055021.0</v>
      </c>
      <c r="B257" s="23">
        <v>256.0</v>
      </c>
      <c r="C257" s="25" t="s">
        <v>2762</v>
      </c>
      <c r="D257" s="16" t="s">
        <v>2763</v>
      </c>
      <c r="E257" s="28" t="s">
        <v>2764</v>
      </c>
      <c r="F257" s="29"/>
      <c r="G257" s="31" t="s">
        <v>2765</v>
      </c>
      <c r="H257" s="36">
        <f t="shared" si="1"/>
        <v>74</v>
      </c>
      <c r="I257" s="11"/>
      <c r="J257" s="28">
        <f t="shared" si="2"/>
        <v>0</v>
      </c>
      <c r="K257" s="41">
        <f t="shared" si="3"/>
        <v>223</v>
      </c>
      <c r="L257" s="25">
        <v>44.0</v>
      </c>
      <c r="M257" s="11">
        <v>48.0</v>
      </c>
      <c r="N257" s="11">
        <v>47.0</v>
      </c>
      <c r="O257" s="11">
        <v>45.0</v>
      </c>
      <c r="P257" s="11">
        <v>39.0</v>
      </c>
      <c r="Q257" s="43">
        <v>40.0</v>
      </c>
      <c r="R257" s="25"/>
      <c r="S257" s="11"/>
      <c r="T257" s="11"/>
      <c r="U257" s="23"/>
      <c r="V257" s="25"/>
      <c r="W257" s="11"/>
      <c r="X257" s="23"/>
      <c r="Y257" s="29"/>
      <c r="Z257" s="25">
        <v>18.0</v>
      </c>
      <c r="AA257" s="11">
        <v>5.0</v>
      </c>
      <c r="AB257" s="11">
        <v>27.0</v>
      </c>
      <c r="AC257" s="11">
        <v>62.0</v>
      </c>
      <c r="AD257" s="23">
        <v>33.0</v>
      </c>
      <c r="AE257" s="29" t="s">
        <v>166</v>
      </c>
      <c r="AF257" s="25">
        <v>1542.0</v>
      </c>
      <c r="AG257" s="11">
        <v>1554.0</v>
      </c>
      <c r="AH257" s="11">
        <v>1587.0</v>
      </c>
      <c r="AI257" s="23" t="s">
        <v>217</v>
      </c>
      <c r="AJ257" s="29"/>
      <c r="AK257" s="25"/>
      <c r="AL257" s="11"/>
      <c r="AM257" s="23"/>
      <c r="AN257" s="25"/>
      <c r="AO257" s="23"/>
      <c r="AP257" s="25"/>
      <c r="AQ257" s="11"/>
    </row>
    <row r="258" ht="15.75" customHeight="1">
      <c r="A258" s="11">
        <v>1055022.0</v>
      </c>
      <c r="B258" s="23">
        <v>257.0</v>
      </c>
      <c r="C258" s="25" t="s">
        <v>2768</v>
      </c>
      <c r="D258" s="16" t="s">
        <v>2769</v>
      </c>
      <c r="E258" s="28" t="s">
        <v>2770</v>
      </c>
      <c r="F258" s="29"/>
      <c r="G258" s="31" t="s">
        <v>2771</v>
      </c>
      <c r="H258" s="36">
        <f t="shared" si="1"/>
        <v>76</v>
      </c>
      <c r="I258" s="11"/>
      <c r="J258" s="28">
        <f t="shared" si="2"/>
        <v>0</v>
      </c>
      <c r="K258" s="41">
        <f t="shared" si="3"/>
        <v>321</v>
      </c>
      <c r="L258" s="25">
        <v>65.0</v>
      </c>
      <c r="M258" s="11">
        <v>50.0</v>
      </c>
      <c r="N258" s="11">
        <v>62.0</v>
      </c>
      <c r="O258" s="11">
        <v>68.0</v>
      </c>
      <c r="P258" s="11">
        <v>76.0</v>
      </c>
      <c r="Q258" s="43">
        <v>62.0</v>
      </c>
      <c r="R258" s="25"/>
      <c r="S258" s="11"/>
      <c r="T258" s="11"/>
      <c r="U258" s="23"/>
      <c r="V258" s="25"/>
      <c r="W258" s="11"/>
      <c r="X258" s="23"/>
      <c r="Y258" s="29"/>
      <c r="Z258" s="25">
        <v>67.0</v>
      </c>
      <c r="AA258" s="11">
        <v>74.0</v>
      </c>
      <c r="AB258" s="11">
        <v>88.0</v>
      </c>
      <c r="AC258" s="11">
        <v>20.0</v>
      </c>
      <c r="AD258" s="23">
        <v>71.0</v>
      </c>
      <c r="AE258" s="29" t="s">
        <v>166</v>
      </c>
      <c r="AF258" s="25">
        <v>1582.0</v>
      </c>
      <c r="AG258" s="11">
        <v>1594.0</v>
      </c>
      <c r="AH258" s="11">
        <v>1643.0</v>
      </c>
      <c r="AI258" s="23"/>
      <c r="AJ258" s="29" t="s">
        <v>2772</v>
      </c>
      <c r="AK258" s="25">
        <v>1055015.0</v>
      </c>
      <c r="AL258" s="11"/>
      <c r="AM258" s="23"/>
      <c r="AN258" s="25"/>
      <c r="AO258" s="23"/>
      <c r="AP258" s="25"/>
      <c r="AQ258" s="11"/>
    </row>
    <row r="259" ht="15.75" customHeight="1">
      <c r="A259" s="11">
        <v>1055023.0</v>
      </c>
      <c r="B259" s="23">
        <v>258.0</v>
      </c>
      <c r="C259" s="25" t="s">
        <v>2773</v>
      </c>
      <c r="D259" s="16" t="s">
        <v>2774</v>
      </c>
      <c r="E259" s="28" t="s">
        <v>2775</v>
      </c>
      <c r="F259" s="29"/>
      <c r="G259" s="31" t="s">
        <v>2776</v>
      </c>
      <c r="H259" s="36">
        <f t="shared" si="1"/>
        <v>72</v>
      </c>
      <c r="I259" s="11"/>
      <c r="J259" s="28">
        <f t="shared" si="2"/>
        <v>0</v>
      </c>
      <c r="K259" s="41">
        <f t="shared" si="3"/>
        <v>317</v>
      </c>
      <c r="L259" s="25">
        <v>63.0</v>
      </c>
      <c r="M259" s="11">
        <v>64.0</v>
      </c>
      <c r="N259" s="11">
        <v>50.0</v>
      </c>
      <c r="O259" s="11">
        <v>67.0</v>
      </c>
      <c r="P259" s="11">
        <v>73.0</v>
      </c>
      <c r="Q259" s="43">
        <v>61.0</v>
      </c>
      <c r="R259" s="25"/>
      <c r="S259" s="11"/>
      <c r="T259" s="11"/>
      <c r="U259" s="23" t="s">
        <v>185</v>
      </c>
      <c r="V259" s="25"/>
      <c r="W259" s="11"/>
      <c r="X259" s="23"/>
      <c r="Y259" s="29"/>
      <c r="Z259" s="25">
        <v>73.0</v>
      </c>
      <c r="AA259" s="11">
        <v>83.0</v>
      </c>
      <c r="AB259" s="11">
        <v>90.0</v>
      </c>
      <c r="AC259" s="11">
        <v>15.0</v>
      </c>
      <c r="AD259" s="23">
        <v>71.0</v>
      </c>
      <c r="AE259" s="29" t="s">
        <v>166</v>
      </c>
      <c r="AF259" s="25">
        <v>1604.0</v>
      </c>
      <c r="AG259" s="11">
        <v>1616.0</v>
      </c>
      <c r="AH259" s="11">
        <v>1663.0</v>
      </c>
      <c r="AI259" s="23"/>
      <c r="AJ259" s="29" t="s">
        <v>2778</v>
      </c>
      <c r="AK259" s="25">
        <v>1055018.0</v>
      </c>
      <c r="AL259" s="11"/>
      <c r="AM259" s="23"/>
      <c r="AN259" s="25"/>
      <c r="AO259" s="23"/>
      <c r="AP259" s="25"/>
      <c r="AQ259" s="11"/>
    </row>
    <row r="260" ht="15.75" customHeight="1">
      <c r="A260" s="11">
        <v>1055024.0</v>
      </c>
      <c r="B260" s="23">
        <v>259.0</v>
      </c>
      <c r="C260" s="25" t="s">
        <v>2779</v>
      </c>
      <c r="D260" s="16" t="s">
        <v>2780</v>
      </c>
      <c r="E260" s="28" t="s">
        <v>2781</v>
      </c>
      <c r="F260" s="29"/>
      <c r="G260" s="31" t="s">
        <v>2782</v>
      </c>
      <c r="H260" s="36">
        <f t="shared" si="1"/>
        <v>76</v>
      </c>
      <c r="I260" s="11"/>
      <c r="J260" s="28">
        <f t="shared" si="2"/>
        <v>0</v>
      </c>
      <c r="K260" s="41">
        <f t="shared" si="3"/>
        <v>287</v>
      </c>
      <c r="L260" s="25">
        <v>61.0</v>
      </c>
      <c r="M260" s="11">
        <v>52.0</v>
      </c>
      <c r="N260" s="11">
        <v>44.0</v>
      </c>
      <c r="O260" s="11">
        <v>64.0</v>
      </c>
      <c r="P260" s="11">
        <v>66.0</v>
      </c>
      <c r="Q260" s="43">
        <v>51.0</v>
      </c>
      <c r="R260" s="25"/>
      <c r="S260" s="11"/>
      <c r="T260" s="11"/>
      <c r="U260" s="23"/>
      <c r="V260" s="25"/>
      <c r="W260" s="11"/>
      <c r="X260" s="23"/>
      <c r="Y260" s="29"/>
      <c r="Z260" s="25">
        <v>20.0</v>
      </c>
      <c r="AA260" s="11">
        <v>8.0</v>
      </c>
      <c r="AB260" s="11">
        <v>15.0</v>
      </c>
      <c r="AC260" s="11">
        <v>88.0</v>
      </c>
      <c r="AD260" s="23">
        <v>34.0</v>
      </c>
      <c r="AE260" s="29" t="s">
        <v>270</v>
      </c>
      <c r="AF260" s="25">
        <v>1521.0</v>
      </c>
      <c r="AG260" s="11">
        <v>1533.0</v>
      </c>
      <c r="AH260" s="11">
        <v>1588.0</v>
      </c>
      <c r="AI260" s="23"/>
      <c r="AJ260" s="29" t="s">
        <v>2783</v>
      </c>
      <c r="AK260" s="25"/>
      <c r="AL260" s="11"/>
      <c r="AM260" s="23"/>
      <c r="AN260" s="25"/>
      <c r="AO260" s="23"/>
      <c r="AP260" s="25"/>
      <c r="AQ260" s="11"/>
    </row>
    <row r="261" ht="15.75" customHeight="1">
      <c r="A261" s="11">
        <v>1055025.0</v>
      </c>
      <c r="B261" s="23">
        <v>260.0</v>
      </c>
      <c r="C261" s="25" t="s">
        <v>2784</v>
      </c>
      <c r="D261" s="16" t="s">
        <v>2785</v>
      </c>
      <c r="E261" s="28" t="s">
        <v>2786</v>
      </c>
      <c r="F261" s="29"/>
      <c r="G261" s="31" t="s">
        <v>2787</v>
      </c>
      <c r="H261" s="36">
        <f t="shared" si="1"/>
        <v>73</v>
      </c>
      <c r="I261" s="11"/>
      <c r="J261" s="28">
        <f t="shared" si="2"/>
        <v>0</v>
      </c>
      <c r="K261" s="41">
        <f t="shared" si="3"/>
        <v>317</v>
      </c>
      <c r="L261" s="25">
        <v>63.0</v>
      </c>
      <c r="M261" s="11">
        <v>67.0</v>
      </c>
      <c r="N261" s="11">
        <v>62.0</v>
      </c>
      <c r="O261" s="11">
        <v>63.0</v>
      </c>
      <c r="P261" s="11">
        <v>62.0</v>
      </c>
      <c r="Q261" s="43">
        <v>55.0</v>
      </c>
      <c r="R261" s="25" t="s">
        <v>185</v>
      </c>
      <c r="S261" s="11"/>
      <c r="T261" s="11"/>
      <c r="U261" s="23"/>
      <c r="V261" s="25"/>
      <c r="W261" s="11"/>
      <c r="X261" s="23"/>
      <c r="Y261" s="29"/>
      <c r="Z261" s="25">
        <v>20.0</v>
      </c>
      <c r="AA261" s="11">
        <v>8.0</v>
      </c>
      <c r="AB261" s="11">
        <v>43.0</v>
      </c>
      <c r="AC261" s="11">
        <v>65.0</v>
      </c>
      <c r="AD261" s="23">
        <v>34.0</v>
      </c>
      <c r="AE261" s="29" t="s">
        <v>166</v>
      </c>
      <c r="AF261" s="25">
        <v>1545.0</v>
      </c>
      <c r="AG261" s="11">
        <v>1557.0</v>
      </c>
      <c r="AH261" s="11">
        <v>1586.0</v>
      </c>
      <c r="AI261" s="23"/>
      <c r="AJ261" s="29"/>
      <c r="AK261" s="25"/>
      <c r="AL261" s="11"/>
      <c r="AM261" s="23"/>
      <c r="AN261" s="25"/>
      <c r="AO261" s="23"/>
      <c r="AP261" s="25"/>
      <c r="AQ261" s="11"/>
    </row>
    <row r="262" ht="15.75" customHeight="1">
      <c r="A262" s="11">
        <v>1015001.0</v>
      </c>
      <c r="B262" s="23">
        <v>261.0</v>
      </c>
      <c r="C262" s="25" t="s">
        <v>2789</v>
      </c>
      <c r="D262" s="16" t="s">
        <v>2790</v>
      </c>
      <c r="E262" s="28" t="s">
        <v>2791</v>
      </c>
      <c r="F262" s="29"/>
      <c r="G262" s="25"/>
      <c r="H262" s="36" t="str">
        <f t="shared" si="1"/>
        <v/>
      </c>
      <c r="I262" s="11"/>
      <c r="J262" s="28">
        <f t="shared" si="2"/>
        <v>0</v>
      </c>
      <c r="K262" s="41">
        <f t="shared" si="3"/>
        <v>0</v>
      </c>
      <c r="L262" s="25">
        <v>0.0</v>
      </c>
      <c r="M262" s="11">
        <v>0.0</v>
      </c>
      <c r="N262" s="11">
        <v>0.0</v>
      </c>
      <c r="O262" s="11">
        <v>0.0</v>
      </c>
      <c r="P262" s="11">
        <v>0.0</v>
      </c>
      <c r="Q262" s="23">
        <v>0.0</v>
      </c>
      <c r="R262" s="25"/>
      <c r="S262" s="11"/>
      <c r="T262" s="11"/>
      <c r="U262" s="23"/>
      <c r="V262" s="25"/>
      <c r="W262" s="11"/>
      <c r="X262" s="23"/>
      <c r="Y262" s="29"/>
      <c r="Z262" s="25">
        <v>0.0</v>
      </c>
      <c r="AA262" s="11">
        <v>0.0</v>
      </c>
      <c r="AB262" s="11">
        <v>0.0</v>
      </c>
      <c r="AC262" s="11">
        <v>0.0</v>
      </c>
      <c r="AD262" s="23">
        <v>64.0</v>
      </c>
      <c r="AE262" s="29" t="s">
        <v>239</v>
      </c>
      <c r="AF262" s="25">
        <v>1451.0</v>
      </c>
      <c r="AG262" s="11">
        <v>9999.0</v>
      </c>
      <c r="AH262" s="11">
        <v>1520.0</v>
      </c>
      <c r="AI262" s="23"/>
      <c r="AJ262" s="29"/>
      <c r="AK262" s="25"/>
      <c r="AL262" s="11"/>
      <c r="AM262" s="23"/>
      <c r="AN262" s="25"/>
      <c r="AO262" s="23"/>
      <c r="AP262" s="25"/>
      <c r="AQ262" s="11"/>
    </row>
    <row r="263" ht="15.75" customHeight="1">
      <c r="A263" s="11">
        <v>1015002.0</v>
      </c>
      <c r="B263" s="23">
        <v>262.0</v>
      </c>
      <c r="C263" s="25" t="s">
        <v>2792</v>
      </c>
      <c r="D263" s="16" t="s">
        <v>2793</v>
      </c>
      <c r="E263" s="28" t="s">
        <v>2794</v>
      </c>
      <c r="F263" s="29"/>
      <c r="G263" s="31" t="s">
        <v>2795</v>
      </c>
      <c r="H263" s="36">
        <f t="shared" si="1"/>
        <v>79</v>
      </c>
      <c r="I263" s="11"/>
      <c r="J263" s="28">
        <f t="shared" si="2"/>
        <v>0</v>
      </c>
      <c r="K263" s="41">
        <f t="shared" si="3"/>
        <v>285</v>
      </c>
      <c r="L263" s="25">
        <v>55.0</v>
      </c>
      <c r="M263" s="11">
        <v>45.0</v>
      </c>
      <c r="N263" s="11">
        <v>66.0</v>
      </c>
      <c r="O263" s="11">
        <v>59.0</v>
      </c>
      <c r="P263" s="11">
        <v>60.0</v>
      </c>
      <c r="Q263" s="43">
        <v>53.0</v>
      </c>
      <c r="R263" s="25"/>
      <c r="S263" s="11"/>
      <c r="T263" s="11"/>
      <c r="U263" s="23"/>
      <c r="V263" s="25"/>
      <c r="W263" s="11"/>
      <c r="X263" s="23"/>
      <c r="Y263" s="29"/>
      <c r="Z263" s="25">
        <v>18.0</v>
      </c>
      <c r="AA263" s="11">
        <v>5.0</v>
      </c>
      <c r="AB263" s="11">
        <v>37.0</v>
      </c>
      <c r="AC263" s="11">
        <v>48.0</v>
      </c>
      <c r="AD263" s="23">
        <v>64.0</v>
      </c>
      <c r="AE263" s="29" t="s">
        <v>166</v>
      </c>
      <c r="AF263" s="25">
        <v>1476.0</v>
      </c>
      <c r="AG263" s="11">
        <v>1488.0</v>
      </c>
      <c r="AH263" s="11">
        <v>1540.0</v>
      </c>
      <c r="AI263" s="23"/>
      <c r="AJ263" s="29" t="s">
        <v>2796</v>
      </c>
      <c r="AK263" s="25">
        <v>1015001.0</v>
      </c>
      <c r="AL263" s="11"/>
      <c r="AM263" s="23"/>
      <c r="AN263" s="25"/>
      <c r="AO263" s="23"/>
      <c r="AP263" s="25"/>
      <c r="AQ263" s="11"/>
    </row>
    <row r="264" ht="15.75" customHeight="1">
      <c r="A264" s="11">
        <v>1015003.0</v>
      </c>
      <c r="B264" s="23">
        <v>263.0</v>
      </c>
      <c r="C264" s="25" t="s">
        <v>2797</v>
      </c>
      <c r="D264" s="16" t="s">
        <v>2798</v>
      </c>
      <c r="E264" s="28" t="s">
        <v>2799</v>
      </c>
      <c r="F264" s="29"/>
      <c r="G264" s="31" t="s">
        <v>2800</v>
      </c>
      <c r="H264" s="36">
        <f t="shared" si="1"/>
        <v>76</v>
      </c>
      <c r="I264" s="11"/>
      <c r="J264" s="28">
        <f t="shared" si="2"/>
        <v>0</v>
      </c>
      <c r="K264" s="41">
        <f t="shared" si="3"/>
        <v>358</v>
      </c>
      <c r="L264" s="25">
        <v>82.0</v>
      </c>
      <c r="M264" s="11">
        <v>76.0</v>
      </c>
      <c r="N264" s="11">
        <v>63.0</v>
      </c>
      <c r="O264" s="11">
        <v>68.0</v>
      </c>
      <c r="P264" s="11">
        <v>69.0</v>
      </c>
      <c r="Q264" s="43">
        <v>72.0</v>
      </c>
      <c r="R264" s="25"/>
      <c r="S264" s="11" t="s">
        <v>136</v>
      </c>
      <c r="T264" s="11"/>
      <c r="U264" s="23"/>
      <c r="V264" s="25"/>
      <c r="W264" s="11"/>
      <c r="X264" s="23"/>
      <c r="Y264" s="29"/>
      <c r="Z264" s="25">
        <v>29.0</v>
      </c>
      <c r="AA264" s="11">
        <v>21.0</v>
      </c>
      <c r="AB264" s="11">
        <v>52.0</v>
      </c>
      <c r="AC264" s="11">
        <v>32.0</v>
      </c>
      <c r="AD264" s="23">
        <v>64.0</v>
      </c>
      <c r="AE264" s="29" t="s">
        <v>141</v>
      </c>
      <c r="AF264" s="25">
        <v>1491.0</v>
      </c>
      <c r="AG264" s="11">
        <v>1503.0</v>
      </c>
      <c r="AH264" s="11">
        <v>1542.0</v>
      </c>
      <c r="AI264" s="23"/>
      <c r="AJ264" s="29" t="s">
        <v>2802</v>
      </c>
      <c r="AK264" s="25"/>
      <c r="AL264" s="11">
        <v>1015002.0</v>
      </c>
      <c r="AM264" s="23"/>
      <c r="AN264" s="25"/>
      <c r="AO264" s="23"/>
      <c r="AP264" s="25"/>
      <c r="AQ264" s="11"/>
    </row>
    <row r="265" ht="15.75" customHeight="1">
      <c r="A265" s="11">
        <v>1015004.0</v>
      </c>
      <c r="B265" s="23">
        <v>264.0</v>
      </c>
      <c r="C265" s="25" t="s">
        <v>2803</v>
      </c>
      <c r="D265" s="16" t="s">
        <v>2804</v>
      </c>
      <c r="E265" s="28" t="s">
        <v>2805</v>
      </c>
      <c r="F265" s="29"/>
      <c r="G265" s="31" t="s">
        <v>2806</v>
      </c>
      <c r="H265" s="36">
        <f t="shared" si="1"/>
        <v>76.5</v>
      </c>
      <c r="I265" s="11"/>
      <c r="J265" s="28">
        <f t="shared" si="2"/>
        <v>0</v>
      </c>
      <c r="K265" s="41">
        <f t="shared" si="3"/>
        <v>266</v>
      </c>
      <c r="L265" s="25">
        <v>43.0</v>
      </c>
      <c r="M265" s="11">
        <v>35.0</v>
      </c>
      <c r="N265" s="11">
        <v>60.0</v>
      </c>
      <c r="O265" s="11">
        <v>66.0</v>
      </c>
      <c r="P265" s="11">
        <v>62.0</v>
      </c>
      <c r="Q265" s="43">
        <v>54.0</v>
      </c>
      <c r="R265" s="25"/>
      <c r="S265" s="11"/>
      <c r="T265" s="11"/>
      <c r="U265" s="23"/>
      <c r="V265" s="25"/>
      <c r="W265" s="11"/>
      <c r="X265" s="23"/>
      <c r="Y265" s="29"/>
      <c r="Z265" s="25">
        <v>29.0</v>
      </c>
      <c r="AA265" s="11">
        <v>21.0</v>
      </c>
      <c r="AB265" s="11">
        <v>31.0</v>
      </c>
      <c r="AC265" s="11">
        <v>96.0</v>
      </c>
      <c r="AD265" s="23">
        <v>63.0</v>
      </c>
      <c r="AE265" s="29" t="s">
        <v>270</v>
      </c>
      <c r="AF265" s="25">
        <v>1526.0</v>
      </c>
      <c r="AG265" s="11">
        <v>1538.0</v>
      </c>
      <c r="AH265" s="11">
        <v>1573.0</v>
      </c>
      <c r="AI265" s="23" t="s">
        <v>217</v>
      </c>
      <c r="AJ265" s="29" t="s">
        <v>2807</v>
      </c>
      <c r="AK265" s="25">
        <v>1015003.0</v>
      </c>
      <c r="AL265" s="11"/>
      <c r="AM265" s="23"/>
      <c r="AN265" s="25"/>
      <c r="AO265" s="23"/>
      <c r="AP265" s="25" t="s">
        <v>2808</v>
      </c>
      <c r="AQ265" s="11"/>
    </row>
    <row r="266" ht="15.75" customHeight="1">
      <c r="A266" s="11">
        <v>1015005.0</v>
      </c>
      <c r="B266" s="23">
        <v>265.0</v>
      </c>
      <c r="C266" s="25" t="s">
        <v>2809</v>
      </c>
      <c r="D266" s="16" t="s">
        <v>2810</v>
      </c>
      <c r="E266" s="28" t="s">
        <v>1095</v>
      </c>
      <c r="F266" s="29" t="s">
        <v>2811</v>
      </c>
      <c r="G266" s="31" t="s">
        <v>2812</v>
      </c>
      <c r="H266" s="36">
        <f t="shared" si="1"/>
        <v>77</v>
      </c>
      <c r="I266" s="11"/>
      <c r="J266" s="28">
        <f t="shared" si="2"/>
        <v>0</v>
      </c>
      <c r="K266" s="41">
        <f t="shared" si="3"/>
        <v>368</v>
      </c>
      <c r="L266" s="25">
        <v>76.0</v>
      </c>
      <c r="M266" s="11">
        <v>86.0</v>
      </c>
      <c r="N266" s="11">
        <v>61.0</v>
      </c>
      <c r="O266" s="11">
        <v>74.0</v>
      </c>
      <c r="P266" s="11">
        <v>71.0</v>
      </c>
      <c r="Q266" s="43">
        <v>69.0</v>
      </c>
      <c r="R266" s="25" t="s">
        <v>185</v>
      </c>
      <c r="S266" s="11" t="s">
        <v>410</v>
      </c>
      <c r="T266" s="11" t="s">
        <v>232</v>
      </c>
      <c r="U266" s="23"/>
      <c r="V266" s="25" t="s">
        <v>185</v>
      </c>
      <c r="W266" s="11"/>
      <c r="X266" s="23"/>
      <c r="Y266" s="29"/>
      <c r="Z266" s="25">
        <v>36.0</v>
      </c>
      <c r="AA266" s="11">
        <v>30.0</v>
      </c>
      <c r="AB266" s="11">
        <v>59.0</v>
      </c>
      <c r="AC266" s="11">
        <v>83.0</v>
      </c>
      <c r="AD266" s="23">
        <v>73.0</v>
      </c>
      <c r="AE266" s="29" t="s">
        <v>270</v>
      </c>
      <c r="AF266" s="25">
        <v>1545.0</v>
      </c>
      <c r="AG266" s="11">
        <v>1557.0</v>
      </c>
      <c r="AH266" s="11">
        <v>1573.0</v>
      </c>
      <c r="AI266" s="23" t="s">
        <v>217</v>
      </c>
      <c r="AJ266" s="29" t="s">
        <v>2813</v>
      </c>
      <c r="AK266" s="25">
        <v>1015004.0</v>
      </c>
      <c r="AL266" s="11"/>
      <c r="AM266" s="23"/>
      <c r="AN266" s="25"/>
      <c r="AO266" s="23"/>
      <c r="AP266" s="25" t="s">
        <v>2814</v>
      </c>
      <c r="AQ266" s="11"/>
    </row>
    <row r="267" ht="15.75" customHeight="1">
      <c r="A267" s="11">
        <v>1015006.0</v>
      </c>
      <c r="B267" s="23">
        <v>266.0</v>
      </c>
      <c r="C267" s="25" t="s">
        <v>2815</v>
      </c>
      <c r="D267" s="16" t="s">
        <v>2816</v>
      </c>
      <c r="E267" s="28" t="s">
        <v>2817</v>
      </c>
      <c r="F267" s="29"/>
      <c r="G267" s="31" t="s">
        <v>2818</v>
      </c>
      <c r="H267" s="36">
        <f t="shared" si="1"/>
        <v>74</v>
      </c>
      <c r="I267" s="6" t="s">
        <v>2819</v>
      </c>
      <c r="J267" s="28">
        <f t="shared" si="2"/>
        <v>17</v>
      </c>
      <c r="K267" s="41">
        <f t="shared" si="3"/>
        <v>318</v>
      </c>
      <c r="L267" s="25">
        <v>62.0</v>
      </c>
      <c r="M267" s="11">
        <v>75.0</v>
      </c>
      <c r="N267" s="11">
        <v>59.0</v>
      </c>
      <c r="O267" s="11">
        <v>58.0</v>
      </c>
      <c r="P267" s="11">
        <v>64.0</v>
      </c>
      <c r="Q267" s="43">
        <v>65.0</v>
      </c>
      <c r="R267" s="25"/>
      <c r="S267" s="11" t="s">
        <v>185</v>
      </c>
      <c r="T267" s="11"/>
      <c r="U267" s="23" t="s">
        <v>185</v>
      </c>
      <c r="V267" s="25"/>
      <c r="W267" s="11"/>
      <c r="X267" s="23"/>
      <c r="Y267" s="29"/>
      <c r="Z267" s="25">
        <v>50.0</v>
      </c>
      <c r="AA267" s="11">
        <v>50.0</v>
      </c>
      <c r="AB267" s="11">
        <v>63.0</v>
      </c>
      <c r="AC267" s="11">
        <v>85.0</v>
      </c>
      <c r="AD267" s="23">
        <v>73.0</v>
      </c>
      <c r="AE267" s="29" t="s">
        <v>141</v>
      </c>
      <c r="AF267" s="25">
        <v>1564.0</v>
      </c>
      <c r="AG267" s="11">
        <v>1576.0</v>
      </c>
      <c r="AH267" s="11">
        <v>1573.0</v>
      </c>
      <c r="AI267" s="23" t="s">
        <v>217</v>
      </c>
      <c r="AJ267" s="29" t="s">
        <v>2822</v>
      </c>
      <c r="AK267" s="25">
        <v>1015005.0</v>
      </c>
      <c r="AL267" s="11"/>
      <c r="AM267" s="23"/>
      <c r="AN267" s="25"/>
      <c r="AO267" s="23"/>
      <c r="AP267" s="25"/>
      <c r="AQ267" s="11"/>
    </row>
    <row r="268" ht="15.75" customHeight="1">
      <c r="A268" s="11">
        <v>1015007.0</v>
      </c>
      <c r="B268" s="23">
        <v>267.0</v>
      </c>
      <c r="C268" s="25" t="s">
        <v>2823</v>
      </c>
      <c r="D268" s="16" t="s">
        <v>2824</v>
      </c>
      <c r="E268" s="28" t="s">
        <v>2825</v>
      </c>
      <c r="F268" s="29"/>
      <c r="G268" s="31" t="s">
        <v>2826</v>
      </c>
      <c r="H268" s="36">
        <f t="shared" si="1"/>
        <v>78</v>
      </c>
      <c r="I268" s="11"/>
      <c r="J268" s="28">
        <f t="shared" si="2"/>
        <v>0</v>
      </c>
      <c r="K268" s="41">
        <f t="shared" si="3"/>
        <v>264</v>
      </c>
      <c r="L268" s="25">
        <v>57.0</v>
      </c>
      <c r="M268" s="11">
        <v>64.0</v>
      </c>
      <c r="N268" s="11">
        <v>45.0</v>
      </c>
      <c r="O268" s="11">
        <v>46.0</v>
      </c>
      <c r="P268" s="11">
        <v>52.0</v>
      </c>
      <c r="Q268" s="43">
        <v>63.0</v>
      </c>
      <c r="R268" s="25" t="s">
        <v>185</v>
      </c>
      <c r="S268" s="11"/>
      <c r="T268" s="11" t="s">
        <v>185</v>
      </c>
      <c r="U268" s="23" t="s">
        <v>185</v>
      </c>
      <c r="V268" s="25"/>
      <c r="W268" s="11"/>
      <c r="X268" s="23"/>
      <c r="Y268" s="29"/>
      <c r="Z268" s="25">
        <v>30.0</v>
      </c>
      <c r="AA268" s="11">
        <v>22.0</v>
      </c>
      <c r="AB268" s="11">
        <v>67.0</v>
      </c>
      <c r="AC268" s="11">
        <v>33.0</v>
      </c>
      <c r="AD268" s="23">
        <v>74.0</v>
      </c>
      <c r="AE268" s="29" t="s">
        <v>166</v>
      </c>
      <c r="AF268" s="25">
        <v>1570.0</v>
      </c>
      <c r="AG268" s="11">
        <v>1582.0</v>
      </c>
      <c r="AH268" s="11">
        <v>1661.0</v>
      </c>
      <c r="AI268" s="23"/>
      <c r="AJ268" s="29" t="s">
        <v>2827</v>
      </c>
      <c r="AK268" s="25">
        <v>1015005.0</v>
      </c>
      <c r="AL268" s="11"/>
      <c r="AM268" s="23"/>
      <c r="AN268" s="25"/>
      <c r="AO268" s="23"/>
      <c r="AP268" s="25"/>
      <c r="AQ268" s="11"/>
    </row>
    <row r="269" ht="15.75" customHeight="1">
      <c r="A269" s="11">
        <v>1015008.0</v>
      </c>
      <c r="B269" s="23">
        <v>268.0</v>
      </c>
      <c r="C269" s="25" t="s">
        <v>2828</v>
      </c>
      <c r="D269" s="16" t="s">
        <v>2829</v>
      </c>
      <c r="E269" s="28" t="s">
        <v>2830</v>
      </c>
      <c r="F269" s="29"/>
      <c r="G269" s="31"/>
      <c r="H269" s="36" t="str">
        <f t="shared" si="1"/>
        <v/>
      </c>
      <c r="I269" s="11"/>
      <c r="J269" s="28">
        <f t="shared" si="2"/>
        <v>0</v>
      </c>
      <c r="K269" s="41">
        <f t="shared" si="3"/>
        <v>318</v>
      </c>
      <c r="L269" s="25">
        <v>60.0</v>
      </c>
      <c r="M269" s="11">
        <v>57.0</v>
      </c>
      <c r="N269" s="11">
        <v>62.0</v>
      </c>
      <c r="O269" s="11">
        <v>72.0</v>
      </c>
      <c r="P269" s="11">
        <v>67.0</v>
      </c>
      <c r="Q269" s="43">
        <v>55.0</v>
      </c>
      <c r="R269" s="25"/>
      <c r="S269" s="11"/>
      <c r="T269" s="11"/>
      <c r="U269" s="23"/>
      <c r="V269" s="25"/>
      <c r="W269" s="11"/>
      <c r="X269" s="23"/>
      <c r="Y269" s="29"/>
      <c r="Z269" s="25">
        <v>20.0</v>
      </c>
      <c r="AA269" s="11">
        <v>8.0</v>
      </c>
      <c r="AB269" s="11">
        <v>26.0</v>
      </c>
      <c r="AC269" s="11">
        <v>65.0</v>
      </c>
      <c r="AD269" s="23">
        <v>52.0</v>
      </c>
      <c r="AE269" s="29" t="s">
        <v>270</v>
      </c>
      <c r="AF269" s="25">
        <v>1548.0</v>
      </c>
      <c r="AG269" s="11">
        <v>1560.0</v>
      </c>
      <c r="AH269" s="11">
        <v>1573.0</v>
      </c>
      <c r="AI269" s="23" t="s">
        <v>217</v>
      </c>
      <c r="AJ269" s="29" t="s">
        <v>2831</v>
      </c>
      <c r="AK269" s="25">
        <v>1015004.0</v>
      </c>
      <c r="AL269" s="11"/>
      <c r="AM269" s="23"/>
      <c r="AN269" s="25"/>
      <c r="AO269" s="23"/>
      <c r="AP269" s="25"/>
      <c r="AQ269" s="11"/>
    </row>
    <row r="270" ht="15.75" customHeight="1">
      <c r="A270" s="11">
        <v>1015009.0</v>
      </c>
      <c r="B270" s="23">
        <v>269.0</v>
      </c>
      <c r="C270" s="25" t="s">
        <v>2832</v>
      </c>
      <c r="D270" s="16" t="s">
        <v>2833</v>
      </c>
      <c r="E270" s="28" t="s">
        <v>2834</v>
      </c>
      <c r="F270" s="29"/>
      <c r="G270" s="25"/>
      <c r="H270" s="36" t="str">
        <f t="shared" si="1"/>
        <v/>
      </c>
      <c r="I270" s="11"/>
      <c r="J270" s="28">
        <f t="shared" si="2"/>
        <v>0</v>
      </c>
      <c r="K270" s="41">
        <f t="shared" si="3"/>
        <v>0</v>
      </c>
      <c r="L270" s="25">
        <v>0.0</v>
      </c>
      <c r="M270" s="11">
        <v>0.0</v>
      </c>
      <c r="N270" s="11">
        <v>0.0</v>
      </c>
      <c r="O270" s="11">
        <v>0.0</v>
      </c>
      <c r="P270" s="11">
        <v>0.0</v>
      </c>
      <c r="Q270" s="23">
        <v>0.0</v>
      </c>
      <c r="R270" s="25"/>
      <c r="S270" s="11"/>
      <c r="T270" s="11"/>
      <c r="U270" s="23"/>
      <c r="V270" s="25"/>
      <c r="W270" s="11"/>
      <c r="X270" s="23"/>
      <c r="Y270" s="29"/>
      <c r="Z270" s="25">
        <v>0.0</v>
      </c>
      <c r="AA270" s="11">
        <v>0.0</v>
      </c>
      <c r="AB270" s="11">
        <v>0.0</v>
      </c>
      <c r="AC270" s="11">
        <v>0.0</v>
      </c>
      <c r="AD270" s="23">
        <v>0.0</v>
      </c>
      <c r="AE270" s="29" t="s">
        <v>239</v>
      </c>
      <c r="AF270" s="25">
        <v>1482.0</v>
      </c>
      <c r="AG270" s="11">
        <v>9999.0</v>
      </c>
      <c r="AH270" s="11">
        <v>1541.0</v>
      </c>
      <c r="AI270" s="23"/>
      <c r="AJ270" s="29" t="s">
        <v>2837</v>
      </c>
      <c r="AK270" s="25">
        <v>1015001.0</v>
      </c>
      <c r="AL270" s="11"/>
      <c r="AM270" s="23"/>
      <c r="AN270" s="25"/>
      <c r="AO270" s="23"/>
      <c r="AP270" s="25"/>
      <c r="AQ270" s="11"/>
    </row>
    <row r="271" ht="15.75" customHeight="1">
      <c r="A271" s="11">
        <v>1015010.0</v>
      </c>
      <c r="B271" s="23">
        <v>270.0</v>
      </c>
      <c r="C271" s="25" t="s">
        <v>2838</v>
      </c>
      <c r="D271" s="16" t="s">
        <v>2839</v>
      </c>
      <c r="E271" s="28" t="s">
        <v>2840</v>
      </c>
      <c r="F271" s="29"/>
      <c r="G271" s="31" t="s">
        <v>2841</v>
      </c>
      <c r="H271" s="36">
        <f t="shared" si="1"/>
        <v>52</v>
      </c>
      <c r="I271" s="11"/>
      <c r="J271" s="28">
        <f t="shared" si="2"/>
        <v>0</v>
      </c>
      <c r="K271" s="41">
        <f t="shared" si="3"/>
        <v>247</v>
      </c>
      <c r="L271" s="25">
        <v>40.0</v>
      </c>
      <c r="M271" s="11">
        <v>35.0</v>
      </c>
      <c r="N271" s="11">
        <v>56.0</v>
      </c>
      <c r="O271" s="11">
        <v>64.0</v>
      </c>
      <c r="P271" s="11">
        <v>52.0</v>
      </c>
      <c r="Q271" s="43">
        <v>45.0</v>
      </c>
      <c r="R271" s="25"/>
      <c r="S271" s="11"/>
      <c r="T271" s="11"/>
      <c r="U271" s="23"/>
      <c r="V271" s="25"/>
      <c r="W271" s="11"/>
      <c r="X271" s="23"/>
      <c r="Y271" s="29"/>
      <c r="Z271" s="25">
        <v>22.0</v>
      </c>
      <c r="AA271" s="11">
        <v>11.0</v>
      </c>
      <c r="AB271" s="11">
        <v>32.0</v>
      </c>
      <c r="AC271" s="11">
        <v>57.0</v>
      </c>
      <c r="AD271" s="23">
        <v>74.0</v>
      </c>
      <c r="AE271" s="29" t="s">
        <v>239</v>
      </c>
      <c r="AF271" s="25">
        <v>1511.0</v>
      </c>
      <c r="AG271" s="11">
        <v>1523.0</v>
      </c>
      <c r="AH271" s="11">
        <v>1544.0</v>
      </c>
      <c r="AI271" s="23"/>
      <c r="AJ271" s="29" t="s">
        <v>2842</v>
      </c>
      <c r="AK271" s="25">
        <v>1015009.0</v>
      </c>
      <c r="AL271" s="11"/>
      <c r="AM271" s="23"/>
      <c r="AN271" s="25"/>
      <c r="AO271" s="23"/>
      <c r="AP271" s="25"/>
      <c r="AQ271" s="11"/>
    </row>
    <row r="272" ht="15.75" customHeight="1">
      <c r="A272" s="11">
        <v>1015011.0</v>
      </c>
      <c r="B272" s="23">
        <v>271.0</v>
      </c>
      <c r="C272" s="25" t="s">
        <v>2843</v>
      </c>
      <c r="D272" s="16" t="s">
        <v>2844</v>
      </c>
      <c r="E272" s="28" t="s">
        <v>2845</v>
      </c>
      <c r="F272" s="29"/>
      <c r="G272" s="31"/>
      <c r="H272" s="36" t="str">
        <f t="shared" si="1"/>
        <v/>
      </c>
      <c r="I272" s="11"/>
      <c r="J272" s="28">
        <f t="shared" si="2"/>
        <v>0</v>
      </c>
      <c r="K272" s="41">
        <f t="shared" si="3"/>
        <v>271</v>
      </c>
      <c r="L272" s="25">
        <v>49.0</v>
      </c>
      <c r="M272" s="11">
        <v>45.0</v>
      </c>
      <c r="N272" s="11">
        <v>53.0</v>
      </c>
      <c r="O272" s="11">
        <v>61.0</v>
      </c>
      <c r="P272" s="11">
        <v>63.0</v>
      </c>
      <c r="Q272" s="43">
        <v>51.0</v>
      </c>
      <c r="R272" s="25"/>
      <c r="S272" s="11"/>
      <c r="T272" s="11"/>
      <c r="U272" s="23"/>
      <c r="V272" s="25"/>
      <c r="W272" s="11"/>
      <c r="X272" s="23"/>
      <c r="Y272" s="29"/>
      <c r="Z272" s="25">
        <v>29.0</v>
      </c>
      <c r="AA272" s="11">
        <v>21.0</v>
      </c>
      <c r="AB272" s="11">
        <v>28.0</v>
      </c>
      <c r="AC272" s="11">
        <v>67.0</v>
      </c>
      <c r="AD272" s="23">
        <v>74.0</v>
      </c>
      <c r="AE272" s="29" t="s">
        <v>239</v>
      </c>
      <c r="AF272" s="25">
        <v>1519.0</v>
      </c>
      <c r="AG272" s="11">
        <v>1531.0</v>
      </c>
      <c r="AH272" s="11">
        <v>1573.0</v>
      </c>
      <c r="AI272" s="23" t="s">
        <v>217</v>
      </c>
      <c r="AJ272" s="29" t="s">
        <v>2846</v>
      </c>
      <c r="AK272" s="25">
        <v>1015010.0</v>
      </c>
      <c r="AL272" s="11"/>
      <c r="AM272" s="23"/>
      <c r="AN272" s="25"/>
      <c r="AO272" s="23"/>
      <c r="AP272" s="25"/>
      <c r="AQ272" s="11"/>
    </row>
    <row r="273" ht="15.75" customHeight="1">
      <c r="A273" s="11">
        <v>1015012.0</v>
      </c>
      <c r="B273" s="23">
        <v>272.0</v>
      </c>
      <c r="C273" s="25" t="s">
        <v>2847</v>
      </c>
      <c r="D273" s="16" t="s">
        <v>2848</v>
      </c>
      <c r="E273" s="28" t="s">
        <v>2849</v>
      </c>
      <c r="F273" s="29"/>
      <c r="G273" s="25"/>
      <c r="H273" s="36" t="str">
        <f t="shared" si="1"/>
        <v/>
      </c>
      <c r="I273" s="11"/>
      <c r="J273" s="28">
        <f t="shared" si="2"/>
        <v>0</v>
      </c>
      <c r="K273" s="41">
        <f t="shared" si="3"/>
        <v>183</v>
      </c>
      <c r="L273" s="25">
        <v>45.0</v>
      </c>
      <c r="M273" s="11">
        <v>25.0</v>
      </c>
      <c r="N273" s="11">
        <v>40.0</v>
      </c>
      <c r="O273" s="11">
        <v>40.0</v>
      </c>
      <c r="P273" s="11">
        <v>33.0</v>
      </c>
      <c r="Q273" s="43">
        <v>39.0</v>
      </c>
      <c r="R273" s="25"/>
      <c r="S273" s="11"/>
      <c r="T273" s="11"/>
      <c r="U273" s="23"/>
      <c r="V273" s="25"/>
      <c r="W273" s="11"/>
      <c r="X273" s="23"/>
      <c r="Y273" s="29"/>
      <c r="Z273" s="25">
        <v>33.0</v>
      </c>
      <c r="AA273" s="11">
        <v>26.0</v>
      </c>
      <c r="AB273" s="11">
        <v>40.0</v>
      </c>
      <c r="AC273" s="11">
        <v>51.0</v>
      </c>
      <c r="AD273" s="23">
        <v>75.0</v>
      </c>
      <c r="AE273" s="29" t="s">
        <v>270</v>
      </c>
      <c r="AF273" s="25">
        <v>1521.0</v>
      </c>
      <c r="AG273" s="11">
        <v>1533.0</v>
      </c>
      <c r="AH273" s="11">
        <v>1555.0</v>
      </c>
      <c r="AI273" s="23"/>
      <c r="AJ273" s="29" t="s">
        <v>2842</v>
      </c>
      <c r="AK273" s="25">
        <v>1015009.0</v>
      </c>
      <c r="AL273" s="11"/>
      <c r="AM273" s="23"/>
      <c r="AN273" s="25"/>
      <c r="AO273" s="23"/>
      <c r="AP273" s="25"/>
      <c r="AQ273" s="11"/>
    </row>
    <row r="274" ht="15.75" customHeight="1">
      <c r="A274" s="11">
        <v>1015013.0</v>
      </c>
      <c r="B274" s="23">
        <v>273.0</v>
      </c>
      <c r="C274" s="25" t="s">
        <v>2852</v>
      </c>
      <c r="D274" s="16" t="s">
        <v>2853</v>
      </c>
      <c r="E274" s="28" t="s">
        <v>2854</v>
      </c>
      <c r="F274" s="29"/>
      <c r="G274" s="25"/>
      <c r="H274" s="36" t="str">
        <f t="shared" si="1"/>
        <v/>
      </c>
      <c r="I274" s="11"/>
      <c r="J274" s="28">
        <f t="shared" si="2"/>
        <v>0</v>
      </c>
      <c r="K274" s="41">
        <f t="shared" si="3"/>
        <v>200</v>
      </c>
      <c r="L274" s="25">
        <v>51.0</v>
      </c>
      <c r="M274" s="11">
        <v>44.0</v>
      </c>
      <c r="N274" s="11">
        <v>37.0</v>
      </c>
      <c r="O274" s="11">
        <v>28.0</v>
      </c>
      <c r="P274" s="11">
        <v>40.0</v>
      </c>
      <c r="Q274" s="43">
        <v>41.0</v>
      </c>
      <c r="R274" s="25"/>
      <c r="S274" s="11"/>
      <c r="T274" s="11"/>
      <c r="U274" s="23"/>
      <c r="V274" s="25"/>
      <c r="W274" s="11"/>
      <c r="X274" s="23"/>
      <c r="Y274" s="29"/>
      <c r="Z274" s="25">
        <v>36.0</v>
      </c>
      <c r="AA274" s="11">
        <v>30.0</v>
      </c>
      <c r="AB274" s="11">
        <v>43.0</v>
      </c>
      <c r="AC274" s="11">
        <v>35.0</v>
      </c>
      <c r="AD274" s="23">
        <v>75.0</v>
      </c>
      <c r="AE274" s="29" t="s">
        <v>166</v>
      </c>
      <c r="AF274" s="25">
        <v>1544.0</v>
      </c>
      <c r="AG274" s="11">
        <v>1556.0</v>
      </c>
      <c r="AH274" s="11">
        <v>1583.0</v>
      </c>
      <c r="AI274" s="23" t="s">
        <v>217</v>
      </c>
      <c r="AJ274" s="29" t="s">
        <v>2855</v>
      </c>
      <c r="AK274" s="25">
        <v>1015012.0</v>
      </c>
      <c r="AL274" s="11"/>
      <c r="AM274" s="23"/>
      <c r="AN274" s="25"/>
      <c r="AO274" s="23"/>
      <c r="AP274" s="25"/>
      <c r="AQ274" s="11"/>
    </row>
    <row r="275" ht="15.75" customHeight="1">
      <c r="A275" s="11">
        <v>1015014.0</v>
      </c>
      <c r="B275" s="23">
        <v>274.0</v>
      </c>
      <c r="C275" s="25" t="s">
        <v>2856</v>
      </c>
      <c r="D275" s="16" t="s">
        <v>2857</v>
      </c>
      <c r="E275" s="28" t="s">
        <v>2858</v>
      </c>
      <c r="F275" s="29"/>
      <c r="G275" s="25"/>
      <c r="H275" s="36" t="str">
        <f t="shared" si="1"/>
        <v/>
      </c>
      <c r="I275" s="11"/>
      <c r="J275" s="28">
        <f t="shared" si="2"/>
        <v>0</v>
      </c>
      <c r="K275" s="41">
        <f t="shared" si="3"/>
        <v>200</v>
      </c>
      <c r="L275" s="25">
        <v>47.0</v>
      </c>
      <c r="M275" s="11">
        <v>51.0</v>
      </c>
      <c r="N275" s="11">
        <v>29.0</v>
      </c>
      <c r="O275" s="11">
        <v>35.0</v>
      </c>
      <c r="P275" s="11">
        <v>38.0</v>
      </c>
      <c r="Q275" s="43">
        <v>43.0</v>
      </c>
      <c r="R275" s="25"/>
      <c r="S275" s="11"/>
      <c r="T275" s="11"/>
      <c r="U275" s="23"/>
      <c r="V275" s="25"/>
      <c r="W275" s="11"/>
      <c r="X275" s="23"/>
      <c r="Y275" s="29"/>
      <c r="Z275" s="25">
        <v>40.0</v>
      </c>
      <c r="AA275" s="11">
        <v>36.0</v>
      </c>
      <c r="AB275" s="11">
        <v>38.0</v>
      </c>
      <c r="AC275" s="11">
        <v>45.0</v>
      </c>
      <c r="AD275" s="23">
        <v>74.0</v>
      </c>
      <c r="AE275" s="29" t="s">
        <v>166</v>
      </c>
      <c r="AF275" s="25">
        <v>1566.0</v>
      </c>
      <c r="AG275" s="11">
        <v>1578.0</v>
      </c>
      <c r="AH275" s="11">
        <v>1583.0</v>
      </c>
      <c r="AI275" s="23" t="s">
        <v>217</v>
      </c>
      <c r="AJ275" s="29" t="s">
        <v>2859</v>
      </c>
      <c r="AK275" s="25">
        <v>1015013.0</v>
      </c>
      <c r="AL275" s="11">
        <v>1015011.0</v>
      </c>
      <c r="AM275" s="23"/>
      <c r="AN275" s="25"/>
      <c r="AO275" s="23"/>
      <c r="AP275" s="25"/>
      <c r="AQ275" s="11"/>
    </row>
    <row r="276" ht="15.75" customHeight="1">
      <c r="A276" s="11">
        <v>1015015.0</v>
      </c>
      <c r="B276" s="23">
        <v>275.0</v>
      </c>
      <c r="C276" s="25" t="s">
        <v>2861</v>
      </c>
      <c r="D276" s="16" t="s">
        <v>2862</v>
      </c>
      <c r="E276" s="28" t="s">
        <v>2863</v>
      </c>
      <c r="F276" s="29"/>
      <c r="G276" s="31"/>
      <c r="H276" s="36" t="str">
        <f t="shared" si="1"/>
        <v/>
      </c>
      <c r="I276" s="11"/>
      <c r="J276" s="28">
        <f t="shared" si="2"/>
        <v>0</v>
      </c>
      <c r="K276" s="41">
        <f t="shared" si="3"/>
        <v>260</v>
      </c>
      <c r="L276" s="25">
        <v>59.0</v>
      </c>
      <c r="M276" s="11">
        <v>55.0</v>
      </c>
      <c r="N276" s="11">
        <v>51.0</v>
      </c>
      <c r="O276" s="11">
        <v>50.0</v>
      </c>
      <c r="P276" s="11">
        <v>45.0</v>
      </c>
      <c r="Q276" s="43">
        <v>46.0</v>
      </c>
      <c r="R276" s="25"/>
      <c r="S276" s="11"/>
      <c r="T276" s="11"/>
      <c r="U276" s="23"/>
      <c r="V276" s="25"/>
      <c r="W276" s="11"/>
      <c r="X276" s="23"/>
      <c r="Y276" s="29"/>
      <c r="Z276" s="25">
        <v>18.0</v>
      </c>
      <c r="AA276" s="11">
        <v>5.0</v>
      </c>
      <c r="AB276" s="11">
        <v>9.0</v>
      </c>
      <c r="AC276" s="11">
        <v>88.0</v>
      </c>
      <c r="AD276" s="23">
        <v>51.0</v>
      </c>
      <c r="AE276" s="29" t="s">
        <v>270</v>
      </c>
      <c r="AF276" s="25">
        <v>1523.0</v>
      </c>
      <c r="AG276" s="11">
        <v>1535.0</v>
      </c>
      <c r="AH276" s="11">
        <v>1573.0</v>
      </c>
      <c r="AI276" s="23" t="s">
        <v>217</v>
      </c>
      <c r="AJ276" s="29" t="s">
        <v>2842</v>
      </c>
      <c r="AK276" s="25">
        <v>1015009.0</v>
      </c>
      <c r="AL276" s="11"/>
      <c r="AM276" s="23"/>
      <c r="AN276" s="25"/>
      <c r="AO276" s="23"/>
      <c r="AP276" s="25"/>
      <c r="AQ276" s="11"/>
    </row>
    <row r="277" ht="15.75" customHeight="1">
      <c r="A277" s="11">
        <v>1015016.0</v>
      </c>
      <c r="B277" s="23">
        <v>276.0</v>
      </c>
      <c r="C277" s="25" t="s">
        <v>2864</v>
      </c>
      <c r="D277" s="16" t="s">
        <v>2865</v>
      </c>
      <c r="E277" s="28" t="s">
        <v>2866</v>
      </c>
      <c r="F277" s="29"/>
      <c r="G277" s="31" t="s">
        <v>2867</v>
      </c>
      <c r="H277" s="36">
        <f t="shared" si="1"/>
        <v>51</v>
      </c>
      <c r="I277" s="11"/>
      <c r="J277" s="28">
        <f t="shared" si="2"/>
        <v>0</v>
      </c>
      <c r="K277" s="41">
        <f t="shared" si="3"/>
        <v>316</v>
      </c>
      <c r="L277" s="25">
        <v>63.0</v>
      </c>
      <c r="M277" s="11">
        <v>51.0</v>
      </c>
      <c r="N277" s="11">
        <v>74.0</v>
      </c>
      <c r="O277" s="11">
        <v>66.0</v>
      </c>
      <c r="P277" s="11">
        <v>62.0</v>
      </c>
      <c r="Q277" s="43">
        <v>61.0</v>
      </c>
      <c r="R277" s="25" t="s">
        <v>185</v>
      </c>
      <c r="S277" s="11" t="s">
        <v>185</v>
      </c>
      <c r="T277" s="11"/>
      <c r="U277" s="23"/>
      <c r="V277" s="25"/>
      <c r="W277" s="11"/>
      <c r="X277" s="23"/>
      <c r="Y277" s="29"/>
      <c r="Z277" s="25">
        <v>29.0</v>
      </c>
      <c r="AA277" s="11">
        <v>21.0</v>
      </c>
      <c r="AB277" s="11">
        <v>21.0</v>
      </c>
      <c r="AC277" s="11">
        <v>87.0</v>
      </c>
      <c r="AD277" s="23">
        <v>66.0</v>
      </c>
      <c r="AE277" s="29" t="s">
        <v>270</v>
      </c>
      <c r="AF277" s="25">
        <v>1514.0</v>
      </c>
      <c r="AG277" s="11">
        <v>1526.0</v>
      </c>
      <c r="AH277" s="11">
        <v>1573.0</v>
      </c>
      <c r="AI277" s="23" t="s">
        <v>217</v>
      </c>
      <c r="AJ277" s="29"/>
      <c r="AK277" s="25"/>
      <c r="AL277" s="11"/>
      <c r="AM277" s="23"/>
      <c r="AN277" s="25"/>
      <c r="AO277" s="23"/>
      <c r="AP277" s="25"/>
      <c r="AQ277" s="11"/>
    </row>
    <row r="278" ht="15.75" customHeight="1">
      <c r="A278" s="11">
        <v>1015017.0</v>
      </c>
      <c r="B278" s="23">
        <v>277.0</v>
      </c>
      <c r="C278" s="25" t="s">
        <v>2868</v>
      </c>
      <c r="D278" s="16" t="s">
        <v>2869</v>
      </c>
      <c r="E278" s="28" t="s">
        <v>2870</v>
      </c>
      <c r="F278" s="29"/>
      <c r="G278" s="31" t="s">
        <v>2871</v>
      </c>
      <c r="H278" s="36">
        <f t="shared" si="1"/>
        <v>57</v>
      </c>
      <c r="I278" s="11"/>
      <c r="J278" s="28">
        <f t="shared" si="2"/>
        <v>0</v>
      </c>
      <c r="K278" s="41">
        <f t="shared" si="3"/>
        <v>224</v>
      </c>
      <c r="L278" s="25">
        <v>57.0</v>
      </c>
      <c r="M278" s="11">
        <v>64.0</v>
      </c>
      <c r="N278" s="11">
        <v>34.0</v>
      </c>
      <c r="O278" s="11">
        <v>29.0</v>
      </c>
      <c r="P278" s="11">
        <v>40.0</v>
      </c>
      <c r="Q278" s="43">
        <v>45.0</v>
      </c>
      <c r="R278" s="25"/>
      <c r="S278" s="11"/>
      <c r="T278" s="11"/>
      <c r="U278" s="23"/>
      <c r="V278" s="25"/>
      <c r="W278" s="11"/>
      <c r="X278" s="23"/>
      <c r="Y278" s="29"/>
      <c r="Z278" s="25">
        <v>22.0</v>
      </c>
      <c r="AA278" s="11">
        <v>11.0</v>
      </c>
      <c r="AB278" s="11">
        <v>20.0</v>
      </c>
      <c r="AC278" s="11">
        <v>75.0</v>
      </c>
      <c r="AD278" s="23">
        <v>66.0</v>
      </c>
      <c r="AE278" s="29" t="s">
        <v>166</v>
      </c>
      <c r="AF278" s="25">
        <v>1539.0</v>
      </c>
      <c r="AG278" s="11">
        <v>1551.0</v>
      </c>
      <c r="AH278" s="11">
        <v>1591.0</v>
      </c>
      <c r="AI278" s="23"/>
      <c r="AJ278" s="29" t="s">
        <v>2872</v>
      </c>
      <c r="AK278" s="25">
        <v>1015016.0</v>
      </c>
      <c r="AL278" s="11"/>
      <c r="AM278" s="23"/>
      <c r="AN278" s="25"/>
      <c r="AO278" s="23"/>
      <c r="AP278" s="25"/>
      <c r="AQ278" s="11"/>
    </row>
    <row r="279" ht="15.75" customHeight="1">
      <c r="A279" s="11">
        <v>1015018.0</v>
      </c>
      <c r="B279" s="23">
        <v>278.0</v>
      </c>
      <c r="C279" s="25" t="s">
        <v>2874</v>
      </c>
      <c r="D279" s="16" t="s">
        <v>2875</v>
      </c>
      <c r="E279" s="28" t="s">
        <v>2876</v>
      </c>
      <c r="F279" s="29"/>
      <c r="G279" s="31" t="s">
        <v>2877</v>
      </c>
      <c r="H279" s="36">
        <f t="shared" si="1"/>
        <v>67</v>
      </c>
      <c r="I279" s="11"/>
      <c r="J279" s="28">
        <f t="shared" si="2"/>
        <v>0</v>
      </c>
      <c r="K279" s="41">
        <f t="shared" si="3"/>
        <v>223</v>
      </c>
      <c r="L279" s="25">
        <v>53.0</v>
      </c>
      <c r="M279" s="11">
        <v>49.0</v>
      </c>
      <c r="N279" s="11">
        <v>30.0</v>
      </c>
      <c r="O279" s="11">
        <v>47.0</v>
      </c>
      <c r="P279" s="11">
        <v>44.0</v>
      </c>
      <c r="Q279" s="43">
        <v>44.0</v>
      </c>
      <c r="R279" s="25"/>
      <c r="S279" s="11"/>
      <c r="T279" s="11"/>
      <c r="U279" s="23"/>
      <c r="V279" s="25"/>
      <c r="W279" s="11"/>
      <c r="X279" s="23"/>
      <c r="Y279" s="29"/>
      <c r="Z279" s="25">
        <v>29.0</v>
      </c>
      <c r="AA279" s="11">
        <v>21.0</v>
      </c>
      <c r="AB279" s="11">
        <v>71.0</v>
      </c>
      <c r="AC279" s="11">
        <v>21.0</v>
      </c>
      <c r="AD279" s="23">
        <v>30.0</v>
      </c>
      <c r="AE279" s="29" t="s">
        <v>166</v>
      </c>
      <c r="AF279" s="25">
        <v>1528.0</v>
      </c>
      <c r="AG279" s="11">
        <v>1540.0</v>
      </c>
      <c r="AH279" s="11">
        <v>1582.0</v>
      </c>
      <c r="AI279" s="23" t="s">
        <v>217</v>
      </c>
      <c r="AJ279" s="29" t="s">
        <v>2878</v>
      </c>
      <c r="AK279" s="25"/>
      <c r="AL279" s="11"/>
      <c r="AM279" s="23"/>
      <c r="AN279" s="25"/>
      <c r="AO279" s="23"/>
      <c r="AP279" s="25"/>
      <c r="AQ279" s="11"/>
    </row>
    <row r="280" ht="15.75" customHeight="1">
      <c r="A280" s="11">
        <v>1015019.0</v>
      </c>
      <c r="B280" s="23">
        <v>279.0</v>
      </c>
      <c r="C280" s="25" t="s">
        <v>2879</v>
      </c>
      <c r="D280" s="16" t="s">
        <v>2880</v>
      </c>
      <c r="E280" s="28" t="s">
        <v>2881</v>
      </c>
      <c r="F280" s="29"/>
      <c r="G280" s="31" t="s">
        <v>2882</v>
      </c>
      <c r="H280" s="36">
        <f t="shared" si="1"/>
        <v>78</v>
      </c>
      <c r="I280" s="11"/>
      <c r="J280" s="28">
        <f t="shared" si="2"/>
        <v>0</v>
      </c>
      <c r="K280" s="41">
        <f t="shared" si="3"/>
        <v>213</v>
      </c>
      <c r="L280" s="25">
        <v>46.0</v>
      </c>
      <c r="M280" s="11">
        <v>58.0</v>
      </c>
      <c r="N280" s="11">
        <v>31.0</v>
      </c>
      <c r="O280" s="11">
        <v>39.0</v>
      </c>
      <c r="P280" s="11">
        <v>39.0</v>
      </c>
      <c r="Q280" s="43">
        <v>43.0</v>
      </c>
      <c r="R280" s="25"/>
      <c r="S280" s="11"/>
      <c r="T280" s="11"/>
      <c r="U280" s="23"/>
      <c r="V280" s="25"/>
      <c r="W280" s="11"/>
      <c r="X280" s="23"/>
      <c r="Y280" s="29"/>
      <c r="Z280" s="25">
        <v>29.0</v>
      </c>
      <c r="AA280" s="11">
        <v>21.0</v>
      </c>
      <c r="AB280" s="11">
        <v>69.0</v>
      </c>
      <c r="AC280" s="11">
        <v>30.0</v>
      </c>
      <c r="AD280" s="23">
        <v>30.0</v>
      </c>
      <c r="AE280" s="29" t="s">
        <v>166</v>
      </c>
      <c r="AF280" s="25">
        <v>1552.0</v>
      </c>
      <c r="AG280" s="11">
        <v>1564.0</v>
      </c>
      <c r="AH280" s="11">
        <v>1582.0</v>
      </c>
      <c r="AI280" s="23" t="s">
        <v>217</v>
      </c>
      <c r="AJ280" s="29" t="s">
        <v>2883</v>
      </c>
      <c r="AK280" s="25">
        <v>1015018.0</v>
      </c>
      <c r="AL280" s="11"/>
      <c r="AM280" s="23"/>
      <c r="AN280" s="25"/>
      <c r="AO280" s="23"/>
      <c r="AP280" s="25"/>
      <c r="AQ280" s="11"/>
    </row>
    <row r="281" ht="15.75" customHeight="1">
      <c r="A281" s="11">
        <v>1015020.0</v>
      </c>
      <c r="B281" s="23">
        <v>280.0</v>
      </c>
      <c r="C281" s="25" t="s">
        <v>2884</v>
      </c>
      <c r="D281" s="16" t="s">
        <v>2885</v>
      </c>
      <c r="E281" s="28" t="s">
        <v>2886</v>
      </c>
      <c r="F281" s="29"/>
      <c r="G281" s="25"/>
      <c r="H281" s="36" t="str">
        <f t="shared" si="1"/>
        <v/>
      </c>
      <c r="I281" s="11"/>
      <c r="J281" s="28">
        <f t="shared" si="2"/>
        <v>0</v>
      </c>
      <c r="K281" s="41">
        <f t="shared" si="3"/>
        <v>0</v>
      </c>
      <c r="L281" s="25">
        <v>0.0</v>
      </c>
      <c r="M281" s="11">
        <v>0.0</v>
      </c>
      <c r="N281" s="11">
        <v>0.0</v>
      </c>
      <c r="O281" s="11">
        <v>0.0</v>
      </c>
      <c r="P281" s="11">
        <v>0.0</v>
      </c>
      <c r="Q281" s="23">
        <v>0.0</v>
      </c>
      <c r="R281" s="25"/>
      <c r="S281" s="11"/>
      <c r="T281" s="11"/>
      <c r="U281" s="23"/>
      <c r="V281" s="25"/>
      <c r="W281" s="11"/>
      <c r="X281" s="23"/>
      <c r="Y281" s="29"/>
      <c r="Z281" s="25">
        <v>0.0</v>
      </c>
      <c r="AA281" s="11">
        <v>0.0</v>
      </c>
      <c r="AB281" s="11">
        <v>0.0</v>
      </c>
      <c r="AC281" s="11">
        <v>0.0</v>
      </c>
      <c r="AD281" s="23">
        <v>66.0</v>
      </c>
      <c r="AE281" s="29" t="s">
        <v>239</v>
      </c>
      <c r="AF281" s="25">
        <v>1480.0</v>
      </c>
      <c r="AG281" s="11">
        <v>9999.0</v>
      </c>
      <c r="AH281" s="11">
        <v>1530.0</v>
      </c>
      <c r="AI281" s="23"/>
      <c r="AJ281" s="29"/>
      <c r="AK281" s="25"/>
      <c r="AL281" s="11"/>
      <c r="AM281" s="23"/>
      <c r="AN281" s="25"/>
      <c r="AO281" s="23"/>
      <c r="AP281" s="25"/>
      <c r="AQ281" s="11"/>
    </row>
    <row r="282" ht="15.75" customHeight="1">
      <c r="A282" s="11">
        <v>1015021.0</v>
      </c>
      <c r="B282" s="23">
        <v>281.0</v>
      </c>
      <c r="C282" s="25" t="s">
        <v>2888</v>
      </c>
      <c r="D282" s="16" t="s">
        <v>2889</v>
      </c>
      <c r="E282" s="28" t="s">
        <v>2890</v>
      </c>
      <c r="F282" s="29"/>
      <c r="G282" s="25"/>
      <c r="H282" s="36" t="str">
        <f t="shared" si="1"/>
        <v/>
      </c>
      <c r="I282" s="11"/>
      <c r="J282" s="28">
        <f t="shared" si="2"/>
        <v>0</v>
      </c>
      <c r="K282" s="41">
        <f t="shared" si="3"/>
        <v>271</v>
      </c>
      <c r="L282" s="25">
        <v>53.0</v>
      </c>
      <c r="M282" s="11">
        <v>51.0</v>
      </c>
      <c r="N282" s="11">
        <v>59.0</v>
      </c>
      <c r="O282" s="11">
        <v>58.0</v>
      </c>
      <c r="P282" s="11">
        <v>50.0</v>
      </c>
      <c r="Q282" s="43">
        <v>47.0</v>
      </c>
      <c r="R282" s="25"/>
      <c r="S282" s="11"/>
      <c r="T282" s="11"/>
      <c r="U282" s="23"/>
      <c r="V282" s="25"/>
      <c r="W282" s="11"/>
      <c r="X282" s="23"/>
      <c r="Y282" s="29"/>
      <c r="Z282" s="25">
        <v>18.0</v>
      </c>
      <c r="AA282" s="11">
        <v>5.0</v>
      </c>
      <c r="AB282" s="11">
        <v>29.0</v>
      </c>
      <c r="AC282" s="11">
        <v>59.0</v>
      </c>
      <c r="AD282" s="23">
        <v>66.0</v>
      </c>
      <c r="AE282" s="29" t="s">
        <v>270</v>
      </c>
      <c r="AF282" s="25">
        <v>1506.0</v>
      </c>
      <c r="AG282" s="11">
        <v>1518.0</v>
      </c>
      <c r="AH282" s="11">
        <v>1535.0</v>
      </c>
      <c r="AI282" s="23" t="s">
        <v>217</v>
      </c>
      <c r="AJ282" s="29" t="s">
        <v>2891</v>
      </c>
      <c r="AK282" s="25">
        <v>1015020.0</v>
      </c>
      <c r="AL282" s="11"/>
      <c r="AM282" s="23"/>
      <c r="AN282" s="25"/>
      <c r="AO282" s="23"/>
      <c r="AP282" s="25"/>
      <c r="AQ282" s="11"/>
    </row>
    <row r="283" ht="15.75" customHeight="1">
      <c r="A283" s="11">
        <v>1015022.0</v>
      </c>
      <c r="B283" s="23">
        <v>282.0</v>
      </c>
      <c r="C283" s="25" t="s">
        <v>2892</v>
      </c>
      <c r="D283" s="16" t="s">
        <v>2893</v>
      </c>
      <c r="E283" s="28" t="s">
        <v>2894</v>
      </c>
      <c r="F283" s="29"/>
      <c r="G283" s="25"/>
      <c r="H283" s="36" t="str">
        <f t="shared" si="1"/>
        <v/>
      </c>
      <c r="I283" s="11"/>
      <c r="J283" s="28">
        <f t="shared" si="2"/>
        <v>0</v>
      </c>
      <c r="K283" s="41">
        <f t="shared" si="3"/>
        <v>283</v>
      </c>
      <c r="L283" s="25">
        <v>69.0</v>
      </c>
      <c r="M283" s="11">
        <v>74.0</v>
      </c>
      <c r="N283" s="11">
        <v>38.0</v>
      </c>
      <c r="O283" s="11">
        <v>37.0</v>
      </c>
      <c r="P283" s="11">
        <v>65.0</v>
      </c>
      <c r="Q283" s="43">
        <v>62.0</v>
      </c>
      <c r="R283" s="25" t="s">
        <v>185</v>
      </c>
      <c r="S283" s="11"/>
      <c r="T283" s="11" t="s">
        <v>185</v>
      </c>
      <c r="U283" s="23"/>
      <c r="V283" s="25"/>
      <c r="W283" s="11"/>
      <c r="X283" s="23"/>
      <c r="Y283" s="29"/>
      <c r="Z283" s="25">
        <v>24.0</v>
      </c>
      <c r="AA283" s="11">
        <v>14.0</v>
      </c>
      <c r="AB283" s="11">
        <v>25.0</v>
      </c>
      <c r="AC283" s="11">
        <v>84.0</v>
      </c>
      <c r="AD283" s="23">
        <v>66.0</v>
      </c>
      <c r="AE283" s="29" t="s">
        <v>270</v>
      </c>
      <c r="AF283" s="25">
        <v>1524.0</v>
      </c>
      <c r="AG283" s="11">
        <v>1536.0</v>
      </c>
      <c r="AH283" s="11">
        <v>1573.0</v>
      </c>
      <c r="AI283" s="23" t="s">
        <v>217</v>
      </c>
      <c r="AJ283" s="29" t="s">
        <v>2895</v>
      </c>
      <c r="AK283" s="25">
        <v>1015021.0</v>
      </c>
      <c r="AL283" s="11"/>
      <c r="AM283" s="23"/>
      <c r="AN283" s="25"/>
      <c r="AO283" s="23"/>
      <c r="AP283" s="25"/>
      <c r="AQ283" s="11"/>
    </row>
    <row r="284" ht="15.75" customHeight="1">
      <c r="A284" s="11">
        <v>1015023.0</v>
      </c>
      <c r="B284" s="23">
        <v>283.0</v>
      </c>
      <c r="C284" s="25" t="s">
        <v>2896</v>
      </c>
      <c r="D284" s="16" t="s">
        <v>2897</v>
      </c>
      <c r="E284" s="28" t="s">
        <v>2898</v>
      </c>
      <c r="F284" s="29"/>
      <c r="G284" s="25"/>
      <c r="H284" s="36" t="str">
        <f t="shared" si="1"/>
        <v/>
      </c>
      <c r="I284" s="11"/>
      <c r="J284" s="28">
        <f t="shared" si="2"/>
        <v>0</v>
      </c>
      <c r="K284" s="41">
        <f t="shared" si="3"/>
        <v>252</v>
      </c>
      <c r="L284" s="25">
        <v>47.0</v>
      </c>
      <c r="M284" s="11">
        <v>41.0</v>
      </c>
      <c r="N284" s="11">
        <v>57.0</v>
      </c>
      <c r="O284" s="11">
        <v>54.0</v>
      </c>
      <c r="P284" s="11">
        <v>53.0</v>
      </c>
      <c r="Q284" s="43">
        <v>49.0</v>
      </c>
      <c r="R284" s="25"/>
      <c r="S284" s="11"/>
      <c r="T284" s="11"/>
      <c r="U284" s="23"/>
      <c r="V284" s="25"/>
      <c r="W284" s="11"/>
      <c r="X284" s="23"/>
      <c r="Y284" s="29"/>
      <c r="Z284" s="25">
        <v>30.0</v>
      </c>
      <c r="AA284" s="11">
        <v>22.0</v>
      </c>
      <c r="AB284" s="11">
        <v>23.0</v>
      </c>
      <c r="AC284" s="11">
        <v>75.0</v>
      </c>
      <c r="AD284" s="23">
        <v>68.0</v>
      </c>
      <c r="AE284" s="29" t="s">
        <v>141</v>
      </c>
      <c r="AF284" s="25">
        <v>1514.0</v>
      </c>
      <c r="AG284" s="11">
        <v>1526.0</v>
      </c>
      <c r="AH284" s="11">
        <v>1568.0</v>
      </c>
      <c r="AI284" s="23"/>
      <c r="AJ284" s="29" t="s">
        <v>2891</v>
      </c>
      <c r="AK284" s="25">
        <v>1015020.0</v>
      </c>
      <c r="AL284" s="11"/>
      <c r="AM284" s="23"/>
      <c r="AN284" s="25"/>
      <c r="AO284" s="23"/>
      <c r="AP284" s="25"/>
      <c r="AQ284" s="11"/>
    </row>
    <row r="285" ht="15.75" customHeight="1">
      <c r="A285" s="11">
        <v>1015024.0</v>
      </c>
      <c r="B285" s="23">
        <v>284.0</v>
      </c>
      <c r="C285" s="25" t="s">
        <v>2899</v>
      </c>
      <c r="D285" s="16" t="s">
        <v>2900</v>
      </c>
      <c r="E285" s="28" t="s">
        <v>2901</v>
      </c>
      <c r="F285" s="29"/>
      <c r="G285" s="25"/>
      <c r="H285" s="36" t="str">
        <f t="shared" si="1"/>
        <v/>
      </c>
      <c r="I285" s="11"/>
      <c r="J285" s="28">
        <f t="shared" si="2"/>
        <v>0</v>
      </c>
      <c r="K285" s="41">
        <f t="shared" si="3"/>
        <v>216</v>
      </c>
      <c r="L285" s="25">
        <v>53.0</v>
      </c>
      <c r="M285" s="11">
        <v>60.0</v>
      </c>
      <c r="N285" s="11">
        <v>34.0</v>
      </c>
      <c r="O285" s="11">
        <v>34.0</v>
      </c>
      <c r="P285" s="11">
        <v>35.0</v>
      </c>
      <c r="Q285" s="43">
        <v>46.0</v>
      </c>
      <c r="R285" s="25"/>
      <c r="S285" s="11"/>
      <c r="T285" s="11"/>
      <c r="U285" s="23"/>
      <c r="V285" s="25"/>
      <c r="W285" s="11"/>
      <c r="X285" s="23"/>
      <c r="Y285" s="29"/>
      <c r="Z285" s="25">
        <v>36.0</v>
      </c>
      <c r="AA285" s="11">
        <v>30.0</v>
      </c>
      <c r="AB285" s="11">
        <v>32.0</v>
      </c>
      <c r="AC285" s="11">
        <v>80.0</v>
      </c>
      <c r="AD285" s="23">
        <v>68.0</v>
      </c>
      <c r="AE285" s="29" t="s">
        <v>141</v>
      </c>
      <c r="AF285" s="25">
        <v>1536.0</v>
      </c>
      <c r="AG285" s="11">
        <v>1548.0</v>
      </c>
      <c r="AH285" s="11">
        <v>1570.0</v>
      </c>
      <c r="AI285" s="23" t="s">
        <v>217</v>
      </c>
      <c r="AJ285" s="29" t="s">
        <v>2904</v>
      </c>
      <c r="AK285" s="25">
        <v>1015023.0</v>
      </c>
      <c r="AL285" s="11"/>
      <c r="AM285" s="23"/>
      <c r="AN285" s="25"/>
      <c r="AO285" s="23"/>
      <c r="AP285" s="25"/>
      <c r="AQ285" s="11"/>
    </row>
    <row r="286" ht="15.75" customHeight="1">
      <c r="A286" s="11">
        <v>1015025.0</v>
      </c>
      <c r="B286" s="23">
        <v>285.0</v>
      </c>
      <c r="C286" s="25" t="s">
        <v>2905</v>
      </c>
      <c r="D286" s="16" t="s">
        <v>2906</v>
      </c>
      <c r="E286" s="28" t="s">
        <v>2907</v>
      </c>
      <c r="F286" s="29"/>
      <c r="G286" s="31"/>
      <c r="H286" s="36" t="str">
        <f t="shared" si="1"/>
        <v/>
      </c>
      <c r="I286" s="11"/>
      <c r="J286" s="28">
        <f t="shared" si="2"/>
        <v>0</v>
      </c>
      <c r="K286" s="41">
        <f t="shared" si="3"/>
        <v>237</v>
      </c>
      <c r="L286" s="25">
        <v>51.0</v>
      </c>
      <c r="M286" s="11">
        <v>58.0</v>
      </c>
      <c r="N286" s="11">
        <v>45.0</v>
      </c>
      <c r="O286" s="11">
        <v>42.0</v>
      </c>
      <c r="P286" s="11">
        <v>41.0</v>
      </c>
      <c r="Q286" s="43">
        <v>49.0</v>
      </c>
      <c r="R286" s="25"/>
      <c r="S286" s="11"/>
      <c r="T286" s="11"/>
      <c r="U286" s="23"/>
      <c r="V286" s="25"/>
      <c r="W286" s="11"/>
      <c r="X286" s="23"/>
      <c r="Y286" s="29"/>
      <c r="Z286" s="25">
        <v>42.0</v>
      </c>
      <c r="AA286" s="11">
        <v>39.0</v>
      </c>
      <c r="AB286" s="11">
        <v>31.0</v>
      </c>
      <c r="AC286" s="11">
        <v>55.0</v>
      </c>
      <c r="AD286" s="23">
        <v>86.0</v>
      </c>
      <c r="AE286" s="29" t="s">
        <v>166</v>
      </c>
      <c r="AF286" s="25">
        <v>1562.0</v>
      </c>
      <c r="AG286" s="11">
        <v>1574.0</v>
      </c>
      <c r="AH286" s="11">
        <v>1622.0</v>
      </c>
      <c r="AI286" s="23"/>
      <c r="AJ286" s="29" t="s">
        <v>2908</v>
      </c>
      <c r="AK286" s="25">
        <v>1015023.0</v>
      </c>
      <c r="AL286" s="11"/>
      <c r="AM286" s="23"/>
      <c r="AN286" s="25"/>
      <c r="AO286" s="23"/>
      <c r="AP286" s="25"/>
      <c r="AQ286" s="11"/>
    </row>
    <row r="287" ht="15.75" customHeight="1">
      <c r="A287" s="11">
        <v>1015026.0</v>
      </c>
      <c r="B287" s="23">
        <v>286.0</v>
      </c>
      <c r="C287" s="25" t="s">
        <v>2909</v>
      </c>
      <c r="D287" s="16" t="s">
        <v>2910</v>
      </c>
      <c r="E287" s="28" t="s">
        <v>2911</v>
      </c>
      <c r="F287" s="29"/>
      <c r="G287" s="31" t="s">
        <v>2912</v>
      </c>
      <c r="H287" s="36">
        <f t="shared" si="1"/>
        <v>79</v>
      </c>
      <c r="I287" s="11"/>
      <c r="J287" s="28">
        <f t="shared" si="2"/>
        <v>0</v>
      </c>
      <c r="K287" s="41">
        <f t="shared" si="3"/>
        <v>219</v>
      </c>
      <c r="L287" s="25">
        <v>40.0</v>
      </c>
      <c r="M287" s="11">
        <v>62.0</v>
      </c>
      <c r="N287" s="11">
        <v>18.0</v>
      </c>
      <c r="O287" s="11">
        <v>29.0</v>
      </c>
      <c r="P287" s="11">
        <v>70.0</v>
      </c>
      <c r="Q287" s="43">
        <v>47.0</v>
      </c>
      <c r="R287" s="25"/>
      <c r="S287" s="11"/>
      <c r="T287" s="11"/>
      <c r="U287" s="23"/>
      <c r="V287" s="25"/>
      <c r="W287" s="11"/>
      <c r="X287" s="23"/>
      <c r="Y287" s="29"/>
      <c r="Z287" s="25">
        <v>50.0</v>
      </c>
      <c r="AA287" s="11">
        <v>50.0</v>
      </c>
      <c r="AB287" s="11">
        <v>28.0</v>
      </c>
      <c r="AC287" s="11">
        <v>50.0</v>
      </c>
      <c r="AD287" s="23">
        <v>86.0</v>
      </c>
      <c r="AE287" s="29" t="s">
        <v>166</v>
      </c>
      <c r="AF287" s="25">
        <v>1606.0</v>
      </c>
      <c r="AG287" s="11">
        <v>1618.0</v>
      </c>
      <c r="AH287" s="11">
        <v>1684.0</v>
      </c>
      <c r="AI287" s="23"/>
      <c r="AJ287" s="29" t="s">
        <v>2913</v>
      </c>
      <c r="AK287" s="25">
        <v>1015025.0</v>
      </c>
      <c r="AL287" s="11"/>
      <c r="AM287" s="23"/>
      <c r="AN287" s="25"/>
      <c r="AO287" s="23"/>
      <c r="AP287" s="25"/>
      <c r="AQ287" s="11"/>
    </row>
    <row r="288" ht="15.75" customHeight="1">
      <c r="A288" s="11">
        <v>1015027.0</v>
      </c>
      <c r="B288" s="23">
        <v>287.0</v>
      </c>
      <c r="C288" s="25" t="s">
        <v>2914</v>
      </c>
      <c r="D288" s="16" t="s">
        <v>2915</v>
      </c>
      <c r="E288" s="28" t="s">
        <v>2917</v>
      </c>
      <c r="F288" s="29"/>
      <c r="G288" s="31"/>
      <c r="H288" s="36" t="str">
        <f t="shared" si="1"/>
        <v/>
      </c>
      <c r="I288" s="11"/>
      <c r="J288" s="28">
        <f t="shared" si="2"/>
        <v>0</v>
      </c>
      <c r="K288" s="41">
        <f t="shared" si="3"/>
        <v>290</v>
      </c>
      <c r="L288" s="25">
        <v>43.0</v>
      </c>
      <c r="M288" s="11">
        <v>31.0</v>
      </c>
      <c r="N288" s="11">
        <v>74.0</v>
      </c>
      <c r="O288" s="11">
        <v>74.0</v>
      </c>
      <c r="P288" s="11">
        <v>68.0</v>
      </c>
      <c r="Q288" s="43">
        <v>57.0</v>
      </c>
      <c r="R288" s="25"/>
      <c r="S288" s="11"/>
      <c r="T288" s="11"/>
      <c r="U288" s="23"/>
      <c r="V288" s="25"/>
      <c r="W288" s="11"/>
      <c r="X288" s="23"/>
      <c r="Y288" s="29"/>
      <c r="Z288" s="25">
        <v>50.0</v>
      </c>
      <c r="AA288" s="11">
        <v>50.0</v>
      </c>
      <c r="AB288" s="11">
        <v>32.0</v>
      </c>
      <c r="AC288" s="11">
        <v>72.0</v>
      </c>
      <c r="AD288" s="23">
        <v>43.0</v>
      </c>
      <c r="AE288" s="29" t="s">
        <v>270</v>
      </c>
      <c r="AF288" s="25">
        <v>1536.0</v>
      </c>
      <c r="AG288" s="11">
        <v>1548.0</v>
      </c>
      <c r="AH288" s="11">
        <v>1606.0</v>
      </c>
      <c r="AI288" s="23"/>
      <c r="AJ288" s="29"/>
      <c r="AK288" s="25"/>
      <c r="AL288" s="11"/>
      <c r="AM288" s="23"/>
      <c r="AN288" s="25"/>
      <c r="AO288" s="23"/>
      <c r="AP288" s="25"/>
      <c r="AQ288" s="11"/>
    </row>
    <row r="289" ht="15.75" customHeight="1">
      <c r="A289" s="11">
        <v>1015028.0</v>
      </c>
      <c r="B289" s="23">
        <v>288.0</v>
      </c>
      <c r="C289" s="25" t="s">
        <v>2919</v>
      </c>
      <c r="D289" s="16" t="s">
        <v>2920</v>
      </c>
      <c r="E289" s="28" t="s">
        <v>2921</v>
      </c>
      <c r="F289" s="29"/>
      <c r="G289" s="31" t="s">
        <v>2922</v>
      </c>
      <c r="H289" s="36">
        <f t="shared" si="1"/>
        <v>77</v>
      </c>
      <c r="I289" s="11"/>
      <c r="J289" s="28">
        <f t="shared" si="2"/>
        <v>0</v>
      </c>
      <c r="K289" s="41">
        <f t="shared" si="3"/>
        <v>276</v>
      </c>
      <c r="L289" s="25">
        <v>74.0</v>
      </c>
      <c r="M289" s="11">
        <v>83.0</v>
      </c>
      <c r="N289" s="11">
        <v>30.0</v>
      </c>
      <c r="O289" s="11">
        <v>32.0</v>
      </c>
      <c r="P289" s="11">
        <v>57.0</v>
      </c>
      <c r="Q289" s="43">
        <v>62.0</v>
      </c>
      <c r="R289" s="25" t="s">
        <v>232</v>
      </c>
      <c r="S289" s="11" t="s">
        <v>232</v>
      </c>
      <c r="T289" s="11"/>
      <c r="U289" s="23" t="s">
        <v>185</v>
      </c>
      <c r="V289" s="25"/>
      <c r="W289" s="11"/>
      <c r="X289" s="23"/>
      <c r="Y289" s="29" t="s">
        <v>2565</v>
      </c>
      <c r="Z289" s="25">
        <v>29.0</v>
      </c>
      <c r="AA289" s="11">
        <v>21.0</v>
      </c>
      <c r="AB289" s="11">
        <v>51.0</v>
      </c>
      <c r="AC289" s="11">
        <v>35.0</v>
      </c>
      <c r="AD289" s="23">
        <v>73.0</v>
      </c>
      <c r="AE289" s="29" t="s">
        <v>141</v>
      </c>
      <c r="AF289" s="25">
        <v>1523.0</v>
      </c>
      <c r="AG289" s="11">
        <v>1535.0</v>
      </c>
      <c r="AH289" s="11">
        <v>1590.0</v>
      </c>
      <c r="AI289" s="23"/>
      <c r="AJ289" s="29"/>
      <c r="AK289" s="25"/>
      <c r="AL289" s="11"/>
      <c r="AM289" s="23"/>
      <c r="AN289" s="25"/>
      <c r="AO289" s="23"/>
      <c r="AP289" s="25"/>
      <c r="AQ289" s="11"/>
    </row>
    <row r="290" ht="15.75" customHeight="1">
      <c r="A290" s="11">
        <v>1015029.0</v>
      </c>
      <c r="B290" s="23">
        <v>289.0</v>
      </c>
      <c r="C290" s="25" t="s">
        <v>2923</v>
      </c>
      <c r="D290" s="16" t="s">
        <v>2924</v>
      </c>
      <c r="E290" s="28" t="s">
        <v>2925</v>
      </c>
      <c r="F290" s="29"/>
      <c r="G290" s="25"/>
      <c r="H290" s="36" t="str">
        <f t="shared" si="1"/>
        <v/>
      </c>
      <c r="I290" s="11"/>
      <c r="J290" s="28">
        <f t="shared" si="2"/>
        <v>0</v>
      </c>
      <c r="K290" s="41">
        <f t="shared" si="3"/>
        <v>245</v>
      </c>
      <c r="L290" s="25">
        <v>58.0</v>
      </c>
      <c r="M290" s="11">
        <v>66.0</v>
      </c>
      <c r="N290" s="11">
        <v>39.0</v>
      </c>
      <c r="O290" s="11">
        <v>37.0</v>
      </c>
      <c r="P290" s="11">
        <v>45.0</v>
      </c>
      <c r="Q290" s="43">
        <v>47.0</v>
      </c>
      <c r="R290" s="25"/>
      <c r="S290" s="11"/>
      <c r="T290" s="11"/>
      <c r="U290" s="23"/>
      <c r="V290" s="25"/>
      <c r="W290" s="11"/>
      <c r="X290" s="23"/>
      <c r="Y290" s="29"/>
      <c r="Z290" s="25">
        <v>29.0</v>
      </c>
      <c r="AA290" s="11">
        <v>21.0</v>
      </c>
      <c r="AB290" s="11">
        <v>69.0</v>
      </c>
      <c r="AC290" s="11">
        <v>52.0</v>
      </c>
      <c r="AD290" s="23">
        <v>73.0</v>
      </c>
      <c r="AE290" s="29" t="s">
        <v>141</v>
      </c>
      <c r="AF290" s="25">
        <v>1550.0</v>
      </c>
      <c r="AG290" s="11">
        <v>1562.0</v>
      </c>
      <c r="AH290" s="11">
        <v>1582.0</v>
      </c>
      <c r="AI290" s="23" t="s">
        <v>217</v>
      </c>
      <c r="AJ290" s="29" t="s">
        <v>2927</v>
      </c>
      <c r="AK290" s="25">
        <v>1015028.0</v>
      </c>
      <c r="AL290" s="11"/>
      <c r="AM290" s="23"/>
      <c r="AN290" s="25"/>
      <c r="AO290" s="23"/>
      <c r="AP290" s="25"/>
      <c r="AQ290" s="11"/>
    </row>
    <row r="291" ht="15.75" customHeight="1">
      <c r="A291" s="11">
        <v>1015030.0</v>
      </c>
      <c r="B291" s="23">
        <v>290.0</v>
      </c>
      <c r="C291" s="25" t="s">
        <v>2928</v>
      </c>
      <c r="D291" s="16" t="s">
        <v>2929</v>
      </c>
      <c r="E291" s="28" t="s">
        <v>2930</v>
      </c>
      <c r="F291" s="29"/>
      <c r="G291" s="31" t="s">
        <v>2931</v>
      </c>
      <c r="H291" s="36">
        <f t="shared" si="1"/>
        <v>77</v>
      </c>
      <c r="I291" s="11"/>
      <c r="J291" s="28">
        <f t="shared" si="2"/>
        <v>0</v>
      </c>
      <c r="K291" s="41">
        <f t="shared" si="3"/>
        <v>291</v>
      </c>
      <c r="L291" s="25">
        <v>47.0</v>
      </c>
      <c r="M291" s="11">
        <v>55.0</v>
      </c>
      <c r="N291" s="11">
        <v>74.0</v>
      </c>
      <c r="O291" s="11">
        <v>56.0</v>
      </c>
      <c r="P291" s="11">
        <v>59.0</v>
      </c>
      <c r="Q291" s="43">
        <v>58.0</v>
      </c>
      <c r="R291" s="25"/>
      <c r="S291" s="11"/>
      <c r="T291" s="11"/>
      <c r="U291" s="23"/>
      <c r="V291" s="25"/>
      <c r="W291" s="11"/>
      <c r="X291" s="23"/>
      <c r="Y291" s="29"/>
      <c r="Z291" s="25">
        <v>50.0</v>
      </c>
      <c r="AA291" s="11">
        <v>50.0</v>
      </c>
      <c r="AB291" s="11">
        <v>43.0</v>
      </c>
      <c r="AC291" s="11">
        <v>56.0</v>
      </c>
      <c r="AD291" s="23">
        <v>92.0</v>
      </c>
      <c r="AE291" s="29" t="s">
        <v>270</v>
      </c>
      <c r="AF291" s="25">
        <v>1540.0</v>
      </c>
      <c r="AG291" s="11">
        <v>1552.0</v>
      </c>
      <c r="AH291" s="11">
        <v>1604.0</v>
      </c>
      <c r="AI291" s="23"/>
      <c r="AJ291" s="29" t="s">
        <v>2932</v>
      </c>
      <c r="AK291" s="25"/>
      <c r="AL291" s="11">
        <v>1015028.0</v>
      </c>
      <c r="AM291" s="23"/>
      <c r="AN291" s="25"/>
      <c r="AO291" s="23"/>
      <c r="AP291" s="25"/>
      <c r="AQ291" s="11"/>
    </row>
    <row r="292" ht="15.75" customHeight="1">
      <c r="A292" s="11">
        <v>1015031.0</v>
      </c>
      <c r="B292" s="23">
        <v>291.0</v>
      </c>
      <c r="C292" s="25" t="s">
        <v>2933</v>
      </c>
      <c r="D292" s="16" t="s">
        <v>2934</v>
      </c>
      <c r="E292" s="28" t="s">
        <v>2935</v>
      </c>
      <c r="F292" s="29"/>
      <c r="G292" s="31" t="s">
        <v>2936</v>
      </c>
      <c r="H292" s="36">
        <f t="shared" si="1"/>
        <v>76</v>
      </c>
      <c r="I292" s="11"/>
      <c r="J292" s="28">
        <f t="shared" si="2"/>
        <v>0</v>
      </c>
      <c r="K292" s="41">
        <f t="shared" si="3"/>
        <v>295</v>
      </c>
      <c r="L292" s="25">
        <v>44.0</v>
      </c>
      <c r="M292" s="11">
        <v>45.0</v>
      </c>
      <c r="N292" s="11">
        <v>70.0</v>
      </c>
      <c r="O292" s="11">
        <v>63.0</v>
      </c>
      <c r="P292" s="11">
        <v>73.0</v>
      </c>
      <c r="Q292" s="43">
        <v>62.0</v>
      </c>
      <c r="R292" s="25"/>
      <c r="S292" s="11"/>
      <c r="T292" s="11"/>
      <c r="U292" s="23"/>
      <c r="V292" s="25"/>
      <c r="W292" s="11"/>
      <c r="X292" s="23"/>
      <c r="Y292" s="29"/>
      <c r="Z292" s="25">
        <v>74.0</v>
      </c>
      <c r="AA292" s="11">
        <v>85.0</v>
      </c>
      <c r="AB292" s="11">
        <v>60.0</v>
      </c>
      <c r="AC292" s="11">
        <v>44.0</v>
      </c>
      <c r="AD292" s="23">
        <v>92.0</v>
      </c>
      <c r="AE292" s="29" t="s">
        <v>270</v>
      </c>
      <c r="AF292" s="25">
        <v>1579.0</v>
      </c>
      <c r="AG292" s="11">
        <v>1591.0</v>
      </c>
      <c r="AH292" s="11">
        <v>1647.0</v>
      </c>
      <c r="AI292" s="23"/>
      <c r="AJ292" s="29" t="s">
        <v>2938</v>
      </c>
      <c r="AK292" s="25">
        <v>1015030.0</v>
      </c>
      <c r="AL292" s="11"/>
      <c r="AM292" s="23"/>
      <c r="AN292" s="25"/>
      <c r="AO292" s="23"/>
      <c r="AP292" s="25"/>
      <c r="AQ292" s="11"/>
    </row>
    <row r="293" ht="15.75" customHeight="1">
      <c r="A293" s="11">
        <v>1015032.0</v>
      </c>
      <c r="B293" s="23">
        <v>292.0</v>
      </c>
      <c r="C293" s="25" t="s">
        <v>2940</v>
      </c>
      <c r="D293" s="16" t="s">
        <v>2941</v>
      </c>
      <c r="E293" s="28" t="s">
        <v>2942</v>
      </c>
      <c r="F293" s="29"/>
      <c r="G293" s="31" t="s">
        <v>2943</v>
      </c>
      <c r="H293" s="36">
        <f t="shared" si="1"/>
        <v>72</v>
      </c>
      <c r="I293" s="11"/>
      <c r="J293" s="28">
        <f t="shared" si="2"/>
        <v>0</v>
      </c>
      <c r="K293" s="41">
        <f t="shared" si="3"/>
        <v>306</v>
      </c>
      <c r="L293" s="25">
        <v>67.0</v>
      </c>
      <c r="M293" s="11">
        <v>72.0</v>
      </c>
      <c r="N293" s="11">
        <v>47.0</v>
      </c>
      <c r="O293" s="11">
        <v>49.0</v>
      </c>
      <c r="P293" s="11">
        <v>71.0</v>
      </c>
      <c r="Q293" s="43">
        <v>52.0</v>
      </c>
      <c r="R293" s="25"/>
      <c r="S293" s="11" t="s">
        <v>232</v>
      </c>
      <c r="T293" s="11" t="s">
        <v>185</v>
      </c>
      <c r="U293" s="23" t="s">
        <v>136</v>
      </c>
      <c r="V293" s="25"/>
      <c r="W293" s="11"/>
      <c r="X293" s="23"/>
      <c r="Y293" s="29" t="s">
        <v>2565</v>
      </c>
      <c r="Z293" s="25">
        <v>29.0</v>
      </c>
      <c r="AA293" s="11">
        <v>21.0</v>
      </c>
      <c r="AB293" s="11">
        <v>77.0</v>
      </c>
      <c r="AC293" s="11">
        <v>93.0</v>
      </c>
      <c r="AD293" s="23">
        <v>50.0</v>
      </c>
      <c r="AE293" s="29" t="s">
        <v>141</v>
      </c>
      <c r="AF293" s="25">
        <v>1541.0</v>
      </c>
      <c r="AG293" s="11">
        <v>1553.0</v>
      </c>
      <c r="AH293" s="11">
        <v>1570.0</v>
      </c>
      <c r="AI293" s="23" t="s">
        <v>217</v>
      </c>
      <c r="AJ293" s="29"/>
      <c r="AK293" s="25"/>
      <c r="AL293" s="11"/>
      <c r="AM293" s="23"/>
      <c r="AN293" s="25"/>
      <c r="AO293" s="23"/>
      <c r="AP293" s="25"/>
      <c r="AQ293" s="11"/>
    </row>
    <row r="294" ht="15.75" customHeight="1">
      <c r="A294" s="11">
        <v>1015033.0</v>
      </c>
      <c r="B294" s="23">
        <v>293.0</v>
      </c>
      <c r="C294" s="25" t="s">
        <v>2944</v>
      </c>
      <c r="D294" s="16" t="s">
        <v>2945</v>
      </c>
      <c r="E294" s="28" t="s">
        <v>2946</v>
      </c>
      <c r="F294" s="29"/>
      <c r="G294" s="31" t="s">
        <v>2947</v>
      </c>
      <c r="H294" s="36">
        <f t="shared" si="1"/>
        <v>72</v>
      </c>
      <c r="I294" s="11"/>
      <c r="J294" s="28">
        <f t="shared" si="2"/>
        <v>0</v>
      </c>
      <c r="K294" s="41">
        <f t="shared" si="3"/>
        <v>222</v>
      </c>
      <c r="L294" s="25">
        <v>37.0</v>
      </c>
      <c r="M294" s="11">
        <v>41.0</v>
      </c>
      <c r="N294" s="11">
        <v>40.0</v>
      </c>
      <c r="O294" s="11">
        <v>47.0</v>
      </c>
      <c r="P294" s="11">
        <v>57.0</v>
      </c>
      <c r="Q294" s="43">
        <v>46.0</v>
      </c>
      <c r="R294" s="25"/>
      <c r="S294" s="11"/>
      <c r="T294" s="11"/>
      <c r="U294" s="23"/>
      <c r="V294" s="25"/>
      <c r="W294" s="11"/>
      <c r="X294" s="23"/>
      <c r="Y294" s="29"/>
      <c r="Z294" s="25">
        <v>50.0</v>
      </c>
      <c r="AA294" s="11">
        <v>50.0</v>
      </c>
      <c r="AB294" s="11">
        <v>63.0</v>
      </c>
      <c r="AC294" s="11">
        <v>27.0</v>
      </c>
      <c r="AD294" s="23">
        <v>77.0</v>
      </c>
      <c r="AE294" s="29" t="s">
        <v>166</v>
      </c>
      <c r="AF294" s="25">
        <v>1547.0</v>
      </c>
      <c r="AG294" s="11">
        <v>1559.0</v>
      </c>
      <c r="AH294" s="11">
        <v>1601.0</v>
      </c>
      <c r="AI294" s="23"/>
      <c r="AJ294" s="29"/>
      <c r="AK294" s="25"/>
      <c r="AL294" s="11"/>
      <c r="AM294" s="23"/>
      <c r="AN294" s="25"/>
      <c r="AO294" s="23"/>
      <c r="AP294" s="25"/>
      <c r="AQ294" s="11"/>
    </row>
    <row r="295" ht="15.75" customHeight="1">
      <c r="A295" s="11">
        <v>1015034.0</v>
      </c>
      <c r="B295" s="23">
        <v>294.0</v>
      </c>
      <c r="C295" s="25" t="s">
        <v>2948</v>
      </c>
      <c r="D295" s="16" t="s">
        <v>2949</v>
      </c>
      <c r="E295" s="28" t="s">
        <v>2950</v>
      </c>
      <c r="F295" s="29"/>
      <c r="G295" s="31" t="s">
        <v>2951</v>
      </c>
      <c r="H295" s="36">
        <f t="shared" si="1"/>
        <v>22</v>
      </c>
      <c r="I295" s="11"/>
      <c r="J295" s="28">
        <f t="shared" si="2"/>
        <v>0</v>
      </c>
      <c r="K295" s="41">
        <f t="shared" si="3"/>
        <v>308</v>
      </c>
      <c r="L295" s="25">
        <v>75.0</v>
      </c>
      <c r="M295" s="11">
        <v>61.0</v>
      </c>
      <c r="N295" s="11">
        <v>52.0</v>
      </c>
      <c r="O295" s="11">
        <v>47.0</v>
      </c>
      <c r="P295" s="11">
        <v>73.0</v>
      </c>
      <c r="Q295" s="43">
        <v>52.0</v>
      </c>
      <c r="R295" s="25" t="s">
        <v>185</v>
      </c>
      <c r="S295" s="11" t="s">
        <v>232</v>
      </c>
      <c r="T295" s="11"/>
      <c r="U295" s="23" t="s">
        <v>185</v>
      </c>
      <c r="V295" s="25"/>
      <c r="W295" s="11"/>
      <c r="X295" s="23"/>
      <c r="Y295" s="29"/>
      <c r="Z295" s="25">
        <v>50.0</v>
      </c>
      <c r="AA295" s="11">
        <v>50.0</v>
      </c>
      <c r="AB295" s="11">
        <v>45.0</v>
      </c>
      <c r="AC295" s="11">
        <v>68.0</v>
      </c>
      <c r="AD295" s="23">
        <v>65.0</v>
      </c>
      <c r="AE295" s="29" t="s">
        <v>166</v>
      </c>
      <c r="AF295" s="25">
        <v>1509.0</v>
      </c>
      <c r="AG295" s="11">
        <v>1521.0</v>
      </c>
      <c r="AH295" s="11">
        <v>1573.0</v>
      </c>
      <c r="AI295" s="23" t="s">
        <v>217</v>
      </c>
      <c r="AJ295" s="29"/>
      <c r="AK295" s="25"/>
      <c r="AL295" s="11"/>
      <c r="AM295" s="23"/>
      <c r="AN295" s="25"/>
      <c r="AO295" s="23"/>
      <c r="AP295" s="25"/>
      <c r="AQ295" s="11"/>
    </row>
    <row r="296" ht="15.75" customHeight="1">
      <c r="A296" s="11">
        <v>1015035.0</v>
      </c>
      <c r="B296" s="23">
        <v>295.0</v>
      </c>
      <c r="C296" s="25" t="s">
        <v>2954</v>
      </c>
      <c r="D296" s="16" t="s">
        <v>2955</v>
      </c>
      <c r="E296" s="28" t="s">
        <v>2956</v>
      </c>
      <c r="F296" s="29"/>
      <c r="G296" s="31" t="s">
        <v>2957</v>
      </c>
      <c r="H296" s="36">
        <f t="shared" si="1"/>
        <v>80</v>
      </c>
      <c r="I296" s="11"/>
      <c r="J296" s="28">
        <f t="shared" si="2"/>
        <v>0</v>
      </c>
      <c r="K296" s="41">
        <f t="shared" si="3"/>
        <v>230</v>
      </c>
      <c r="L296" s="25">
        <v>41.0</v>
      </c>
      <c r="M296" s="11">
        <v>56.0</v>
      </c>
      <c r="N296" s="11">
        <v>59.0</v>
      </c>
      <c r="O296" s="11">
        <v>41.0</v>
      </c>
      <c r="P296" s="11">
        <v>33.0</v>
      </c>
      <c r="Q296" s="43">
        <v>55.0</v>
      </c>
      <c r="R296" s="25"/>
      <c r="S296" s="11"/>
      <c r="T296" s="11"/>
      <c r="U296" s="23"/>
      <c r="V296" s="25"/>
      <c r="W296" s="11"/>
      <c r="X296" s="23"/>
      <c r="Y296" s="29"/>
      <c r="Z296" s="25">
        <v>67.0</v>
      </c>
      <c r="AA296" s="11">
        <v>75.0</v>
      </c>
      <c r="AB296" s="11">
        <v>34.0</v>
      </c>
      <c r="AC296" s="11">
        <v>78.0</v>
      </c>
      <c r="AD296" s="23">
        <v>95.0</v>
      </c>
      <c r="AE296" s="29" t="s">
        <v>141</v>
      </c>
      <c r="AF296" s="25">
        <v>1552.0</v>
      </c>
      <c r="AG296" s="11">
        <v>1564.0</v>
      </c>
      <c r="AH296" s="11">
        <v>1600.0</v>
      </c>
      <c r="AI296" s="23" t="s">
        <v>217</v>
      </c>
      <c r="AJ296" s="29"/>
      <c r="AK296" s="25"/>
      <c r="AL296" s="11"/>
      <c r="AM296" s="23"/>
      <c r="AN296" s="25"/>
      <c r="AO296" s="23"/>
      <c r="AP296" s="25"/>
      <c r="AQ296" s="11"/>
    </row>
    <row r="297" ht="15.75" customHeight="1">
      <c r="A297" s="11">
        <v>1015036.0</v>
      </c>
      <c r="B297" s="23">
        <v>296.0</v>
      </c>
      <c r="C297" s="25" t="s">
        <v>2958</v>
      </c>
      <c r="D297" s="16" t="s">
        <v>2959</v>
      </c>
      <c r="E297" s="28" t="s">
        <v>2960</v>
      </c>
      <c r="F297" s="29"/>
      <c r="G297" s="31" t="s">
        <v>2961</v>
      </c>
      <c r="H297" s="36">
        <f t="shared" si="1"/>
        <v>79</v>
      </c>
      <c r="I297" s="11"/>
      <c r="J297" s="28">
        <f t="shared" si="2"/>
        <v>0</v>
      </c>
      <c r="K297" s="41">
        <f t="shared" si="3"/>
        <v>328</v>
      </c>
      <c r="L297" s="25">
        <v>64.0</v>
      </c>
      <c r="M297" s="11">
        <v>52.0</v>
      </c>
      <c r="N297" s="11">
        <v>71.0</v>
      </c>
      <c r="O297" s="11">
        <v>72.0</v>
      </c>
      <c r="P297" s="11">
        <v>69.0</v>
      </c>
      <c r="Q297" s="43">
        <v>60.0</v>
      </c>
      <c r="R297" s="25" t="s">
        <v>185</v>
      </c>
      <c r="S297" s="11"/>
      <c r="T297" s="11"/>
      <c r="U297" s="23"/>
      <c r="V297" s="25"/>
      <c r="W297" s="11"/>
      <c r="X297" s="23"/>
      <c r="Y297" s="29"/>
      <c r="Z297" s="25">
        <v>32.0</v>
      </c>
      <c r="AA297" s="11">
        <v>26.0</v>
      </c>
      <c r="AB297" s="11">
        <v>38.0</v>
      </c>
      <c r="AC297" s="11">
        <v>55.0</v>
      </c>
      <c r="AD297" s="23">
        <v>45.0</v>
      </c>
      <c r="AE297" s="29" t="s">
        <v>166</v>
      </c>
      <c r="AF297" s="25">
        <v>1498.0</v>
      </c>
      <c r="AG297" s="11">
        <v>1510.0</v>
      </c>
      <c r="AH297" s="11">
        <v>1549.0</v>
      </c>
      <c r="AI297" s="23"/>
      <c r="AJ297" s="29"/>
      <c r="AK297" s="25"/>
      <c r="AL297" s="11"/>
      <c r="AM297" s="23"/>
      <c r="AN297" s="25"/>
      <c r="AO297" s="23"/>
      <c r="AP297" s="25"/>
      <c r="AQ297" s="11"/>
    </row>
    <row r="298" ht="15.75" customHeight="1">
      <c r="A298" s="11">
        <v>1015037.0</v>
      </c>
      <c r="B298" s="23">
        <v>297.0</v>
      </c>
      <c r="C298" s="25" t="s">
        <v>2962</v>
      </c>
      <c r="D298" s="16" t="s">
        <v>2963</v>
      </c>
      <c r="E298" s="28" t="s">
        <v>2964</v>
      </c>
      <c r="F298" s="29"/>
      <c r="G298" s="31" t="s">
        <v>2965</v>
      </c>
      <c r="H298" s="36">
        <f t="shared" si="1"/>
        <v>74</v>
      </c>
      <c r="I298" s="11"/>
      <c r="J298" s="28">
        <f t="shared" si="2"/>
        <v>0</v>
      </c>
      <c r="K298" s="41">
        <f t="shared" si="3"/>
        <v>249</v>
      </c>
      <c r="L298" s="25">
        <v>56.0</v>
      </c>
      <c r="M298" s="11">
        <v>40.0</v>
      </c>
      <c r="N298" s="11">
        <v>56.0</v>
      </c>
      <c r="O298" s="11">
        <v>51.0</v>
      </c>
      <c r="P298" s="11">
        <v>46.0</v>
      </c>
      <c r="Q298" s="43">
        <v>48.0</v>
      </c>
      <c r="R298" s="25"/>
      <c r="S298" s="11"/>
      <c r="T298" s="11"/>
      <c r="U298" s="23"/>
      <c r="V298" s="25"/>
      <c r="W298" s="11"/>
      <c r="X298" s="23"/>
      <c r="Y298" s="29"/>
      <c r="Z298" s="25">
        <v>32.0</v>
      </c>
      <c r="AA298" s="11">
        <v>26.0</v>
      </c>
      <c r="AB298" s="11">
        <v>41.0</v>
      </c>
      <c r="AC298" s="11">
        <v>50.0</v>
      </c>
      <c r="AD298" s="23">
        <v>61.0</v>
      </c>
      <c r="AE298" s="29" t="s">
        <v>141</v>
      </c>
      <c r="AF298" s="25">
        <v>1518.0</v>
      </c>
      <c r="AG298" s="11">
        <v>1530.0</v>
      </c>
      <c r="AH298" s="11">
        <v>1550.0</v>
      </c>
      <c r="AI298" s="23"/>
      <c r="AJ298" s="29" t="s">
        <v>2968</v>
      </c>
      <c r="AK298" s="25">
        <v>1015036.0</v>
      </c>
      <c r="AL298" s="11"/>
      <c r="AM298" s="23"/>
      <c r="AN298" s="25"/>
      <c r="AO298" s="23"/>
      <c r="AP298" s="25"/>
      <c r="AQ298" s="11"/>
    </row>
    <row r="299" ht="15.75" customHeight="1">
      <c r="A299" s="11">
        <v>1015038.0</v>
      </c>
      <c r="B299" s="23">
        <v>298.0</v>
      </c>
      <c r="C299" s="25" t="s">
        <v>2969</v>
      </c>
      <c r="D299" s="16" t="s">
        <v>2970</v>
      </c>
      <c r="E299" s="28" t="s">
        <v>2971</v>
      </c>
      <c r="F299" s="29"/>
      <c r="G299" s="31" t="s">
        <v>2972</v>
      </c>
      <c r="H299" s="36">
        <f t="shared" si="1"/>
        <v>76</v>
      </c>
      <c r="I299" s="11"/>
      <c r="J299" s="28">
        <f t="shared" si="2"/>
        <v>0</v>
      </c>
      <c r="K299" s="41">
        <f t="shared" si="3"/>
        <v>312</v>
      </c>
      <c r="L299" s="25">
        <v>60.0</v>
      </c>
      <c r="M299" s="11">
        <v>49.0</v>
      </c>
      <c r="N299" s="11">
        <v>69.0</v>
      </c>
      <c r="O299" s="11">
        <v>71.0</v>
      </c>
      <c r="P299" s="11">
        <v>63.0</v>
      </c>
      <c r="Q299" s="43">
        <v>58.0</v>
      </c>
      <c r="R299" s="25"/>
      <c r="S299" s="11"/>
      <c r="T299" s="11"/>
      <c r="U299" s="23"/>
      <c r="V299" s="25"/>
      <c r="W299" s="11"/>
      <c r="X299" s="23"/>
      <c r="Y299" s="29"/>
      <c r="Z299" s="25">
        <v>36.0</v>
      </c>
      <c r="AA299" s="11">
        <v>30.0</v>
      </c>
      <c r="AB299" s="11">
        <v>50.0</v>
      </c>
      <c r="AC299" s="11">
        <v>38.0</v>
      </c>
      <c r="AD299" s="23">
        <v>61.0</v>
      </c>
      <c r="AE299" s="29" t="s">
        <v>166</v>
      </c>
      <c r="AF299" s="25">
        <v>1549.0</v>
      </c>
      <c r="AG299" s="11">
        <v>1550.0</v>
      </c>
      <c r="AH299" s="11">
        <v>1632.0</v>
      </c>
      <c r="AI299" s="23"/>
      <c r="AJ299" s="29" t="s">
        <v>2973</v>
      </c>
      <c r="AK299" s="25">
        <v>1015037.0</v>
      </c>
      <c r="AL299" s="11"/>
      <c r="AM299" s="23"/>
      <c r="AN299" s="25"/>
      <c r="AO299" s="23"/>
      <c r="AP299" s="25"/>
      <c r="AQ299" s="11"/>
    </row>
    <row r="300" ht="15.75" customHeight="1">
      <c r="A300" s="11">
        <v>1015039.0</v>
      </c>
      <c r="B300" s="23">
        <v>299.0</v>
      </c>
      <c r="C300" s="25" t="s">
        <v>2974</v>
      </c>
      <c r="D300" s="16" t="s">
        <v>2975</v>
      </c>
      <c r="E300" s="28" t="s">
        <v>2976</v>
      </c>
      <c r="F300" s="29"/>
      <c r="G300" s="31" t="s">
        <v>2977</v>
      </c>
      <c r="H300" s="36">
        <f t="shared" si="1"/>
        <v>78</v>
      </c>
      <c r="I300" s="11"/>
      <c r="J300" s="28">
        <f t="shared" si="2"/>
        <v>0</v>
      </c>
      <c r="K300" s="41">
        <f t="shared" si="3"/>
        <v>209</v>
      </c>
      <c r="L300" s="25">
        <v>39.0</v>
      </c>
      <c r="M300" s="11">
        <v>37.0</v>
      </c>
      <c r="N300" s="11">
        <v>47.0</v>
      </c>
      <c r="O300" s="11">
        <v>43.0</v>
      </c>
      <c r="P300" s="11">
        <v>43.0</v>
      </c>
      <c r="Q300" s="43">
        <v>46.0</v>
      </c>
      <c r="R300" s="25"/>
      <c r="S300" s="11"/>
      <c r="T300" s="11"/>
      <c r="U300" s="23"/>
      <c r="V300" s="25"/>
      <c r="W300" s="11"/>
      <c r="X300" s="23"/>
      <c r="Y300" s="29"/>
      <c r="Z300" s="25">
        <v>46.0</v>
      </c>
      <c r="AA300" s="11">
        <v>44.0</v>
      </c>
      <c r="AB300" s="11">
        <v>41.0</v>
      </c>
      <c r="AC300" s="11">
        <v>56.0</v>
      </c>
      <c r="AD300" s="23">
        <v>61.0</v>
      </c>
      <c r="AE300" s="29" t="s">
        <v>270</v>
      </c>
      <c r="AF300" s="25">
        <v>1582.0</v>
      </c>
      <c r="AG300" s="11">
        <v>1594.0</v>
      </c>
      <c r="AH300" s="11">
        <v>1662.0</v>
      </c>
      <c r="AI300" s="23"/>
      <c r="AJ300" s="29" t="s">
        <v>2978</v>
      </c>
      <c r="AK300" s="25">
        <v>1015038.0</v>
      </c>
      <c r="AL300" s="11"/>
      <c r="AM300" s="23"/>
      <c r="AN300" s="25"/>
      <c r="AO300" s="23"/>
      <c r="AP300" s="25"/>
      <c r="AQ300" s="11"/>
    </row>
    <row r="301" ht="15.75" customHeight="1">
      <c r="A301" s="11">
        <v>1015040.0</v>
      </c>
      <c r="B301" s="23">
        <v>300.0</v>
      </c>
      <c r="C301" s="25" t="s">
        <v>2979</v>
      </c>
      <c r="D301" s="16" t="s">
        <v>2980</v>
      </c>
      <c r="E301" s="28" t="s">
        <v>2981</v>
      </c>
      <c r="F301" s="29"/>
      <c r="G301" s="31" t="s">
        <v>2982</v>
      </c>
      <c r="H301" s="36">
        <f t="shared" si="1"/>
        <v>71</v>
      </c>
      <c r="I301" s="11"/>
      <c r="J301" s="28">
        <f t="shared" si="2"/>
        <v>0</v>
      </c>
      <c r="K301" s="41">
        <f t="shared" si="3"/>
        <v>226</v>
      </c>
      <c r="L301" s="25">
        <v>42.0</v>
      </c>
      <c r="M301" s="11">
        <v>57.0</v>
      </c>
      <c r="N301" s="11">
        <v>31.0</v>
      </c>
      <c r="O301" s="11">
        <v>40.0</v>
      </c>
      <c r="P301" s="11">
        <v>56.0</v>
      </c>
      <c r="Q301" s="43">
        <v>46.0</v>
      </c>
      <c r="R301" s="25"/>
      <c r="S301" s="11" t="s">
        <v>185</v>
      </c>
      <c r="T301" s="11"/>
      <c r="U301" s="23"/>
      <c r="V301" s="25"/>
      <c r="W301" s="11"/>
      <c r="X301" s="23"/>
      <c r="Y301" s="29"/>
      <c r="Z301" s="25">
        <v>36.0</v>
      </c>
      <c r="AA301" s="11">
        <v>30.0</v>
      </c>
      <c r="AB301" s="11">
        <v>34.0</v>
      </c>
      <c r="AC301" s="11">
        <v>61.0</v>
      </c>
      <c r="AD301" s="23">
        <v>9.0</v>
      </c>
      <c r="AE301" s="29" t="s">
        <v>141</v>
      </c>
      <c r="AF301" s="25">
        <v>1554.0</v>
      </c>
      <c r="AG301" s="11">
        <v>1566.0</v>
      </c>
      <c r="AH301" s="11">
        <v>1628.0</v>
      </c>
      <c r="AI301" s="23"/>
      <c r="AJ301" s="29"/>
      <c r="AK301" s="25"/>
      <c r="AL301" s="11"/>
      <c r="AM301" s="23"/>
      <c r="AN301" s="25"/>
      <c r="AO301" s="23"/>
      <c r="AP301" s="25"/>
      <c r="AQ301" s="11"/>
    </row>
    <row r="302" ht="15.75" customHeight="1">
      <c r="A302" s="11">
        <v>1015041.0</v>
      </c>
      <c r="B302" s="23">
        <v>301.0</v>
      </c>
      <c r="C302" s="25" t="s">
        <v>2984</v>
      </c>
      <c r="D302" s="16" t="s">
        <v>2985</v>
      </c>
      <c r="E302" s="28" t="s">
        <v>2986</v>
      </c>
      <c r="F302" s="29"/>
      <c r="G302" s="25"/>
      <c r="H302" s="36" t="str">
        <f t="shared" si="1"/>
        <v/>
      </c>
      <c r="I302" s="11"/>
      <c r="J302" s="28">
        <f t="shared" si="2"/>
        <v>0</v>
      </c>
      <c r="K302" s="41">
        <f t="shared" si="3"/>
        <v>0</v>
      </c>
      <c r="L302" s="25">
        <v>0.0</v>
      </c>
      <c r="M302" s="11">
        <v>0.0</v>
      </c>
      <c r="N302" s="11">
        <v>0.0</v>
      </c>
      <c r="O302" s="11">
        <v>0.0</v>
      </c>
      <c r="P302" s="11">
        <v>0.0</v>
      </c>
      <c r="Q302" s="23">
        <v>0.0</v>
      </c>
      <c r="R302" s="25"/>
      <c r="S302" s="11"/>
      <c r="T302" s="11"/>
      <c r="U302" s="23"/>
      <c r="V302" s="25"/>
      <c r="W302" s="11"/>
      <c r="X302" s="23"/>
      <c r="Y302" s="29"/>
      <c r="Z302" s="25">
        <v>0.0</v>
      </c>
      <c r="AA302" s="11">
        <v>0.0</v>
      </c>
      <c r="AB302" s="11">
        <v>0.0</v>
      </c>
      <c r="AC302" s="11">
        <v>0.0</v>
      </c>
      <c r="AD302" s="23">
        <v>0.0</v>
      </c>
      <c r="AE302" s="29" t="s">
        <v>239</v>
      </c>
      <c r="AF302" s="25">
        <v>1513.0</v>
      </c>
      <c r="AG302" s="11">
        <v>9999.0</v>
      </c>
      <c r="AH302" s="11">
        <v>1549.0</v>
      </c>
      <c r="AI302" s="23"/>
      <c r="AJ302" s="29" t="s">
        <v>2987</v>
      </c>
      <c r="AK302" s="25"/>
      <c r="AL302" s="11"/>
      <c r="AM302" s="23"/>
      <c r="AN302" s="25"/>
      <c r="AO302" s="23"/>
      <c r="AP302" s="25"/>
      <c r="AQ302" s="11"/>
    </row>
    <row r="303" ht="15.75" customHeight="1">
      <c r="A303" s="11">
        <v>1015042.0</v>
      </c>
      <c r="B303" s="23">
        <v>302.0</v>
      </c>
      <c r="C303" s="25" t="s">
        <v>2988</v>
      </c>
      <c r="D303" s="16" t="s">
        <v>2989</v>
      </c>
      <c r="E303" s="28" t="s">
        <v>2990</v>
      </c>
      <c r="F303" s="29"/>
      <c r="G303" s="31" t="s">
        <v>2991</v>
      </c>
      <c r="H303" s="36">
        <f t="shared" si="1"/>
        <v>79</v>
      </c>
      <c r="I303" s="11"/>
      <c r="J303" s="28">
        <f t="shared" si="2"/>
        <v>0</v>
      </c>
      <c r="K303" s="41">
        <f t="shared" si="3"/>
        <v>235</v>
      </c>
      <c r="L303" s="25">
        <v>33.0</v>
      </c>
      <c r="M303" s="11">
        <v>58.0</v>
      </c>
      <c r="N303" s="11">
        <v>50.0</v>
      </c>
      <c r="O303" s="11">
        <v>48.0</v>
      </c>
      <c r="P303" s="11">
        <v>46.0</v>
      </c>
      <c r="Q303" s="43">
        <v>50.0</v>
      </c>
      <c r="R303" s="25" t="s">
        <v>185</v>
      </c>
      <c r="S303" s="11" t="s">
        <v>185</v>
      </c>
      <c r="T303" s="11"/>
      <c r="U303" s="23"/>
      <c r="V303" s="25"/>
      <c r="W303" s="11"/>
      <c r="X303" s="23"/>
      <c r="Y303" s="29"/>
      <c r="Z303" s="25">
        <v>36.0</v>
      </c>
      <c r="AA303" s="11">
        <v>30.0</v>
      </c>
      <c r="AB303" s="11">
        <v>59.0</v>
      </c>
      <c r="AC303" s="11">
        <v>58.0</v>
      </c>
      <c r="AD303" s="23">
        <v>5.0</v>
      </c>
      <c r="AE303" s="29" t="s">
        <v>166</v>
      </c>
      <c r="AF303" s="25">
        <v>1538.0</v>
      </c>
      <c r="AG303" s="11">
        <v>1550.0</v>
      </c>
      <c r="AH303" s="11">
        <v>1612.0</v>
      </c>
      <c r="AI303" s="23"/>
      <c r="AJ303" s="29" t="s">
        <v>2992</v>
      </c>
      <c r="AK303" s="25">
        <v>1015041.0</v>
      </c>
      <c r="AL303" s="11"/>
      <c r="AM303" s="23"/>
      <c r="AN303" s="25"/>
      <c r="AO303" s="23"/>
      <c r="AP303" s="25"/>
      <c r="AQ303" s="11"/>
    </row>
    <row r="304" ht="15.75" customHeight="1">
      <c r="A304" s="11">
        <v>1015043.0</v>
      </c>
      <c r="B304" s="23">
        <v>303.0</v>
      </c>
      <c r="C304" s="25" t="s">
        <v>2993</v>
      </c>
      <c r="D304" s="16" t="s">
        <v>2994</v>
      </c>
      <c r="E304" s="28" t="s">
        <v>2996</v>
      </c>
      <c r="F304" s="29"/>
      <c r="G304" s="31" t="s">
        <v>2997</v>
      </c>
      <c r="H304" s="36">
        <f t="shared" si="1"/>
        <v>72</v>
      </c>
      <c r="I304" s="11"/>
      <c r="J304" s="28">
        <f t="shared" si="2"/>
        <v>0</v>
      </c>
      <c r="K304" s="41">
        <f t="shared" si="3"/>
        <v>206</v>
      </c>
      <c r="L304" s="25">
        <v>37.0</v>
      </c>
      <c r="M304" s="11">
        <v>49.0</v>
      </c>
      <c r="N304" s="11">
        <v>43.0</v>
      </c>
      <c r="O304" s="11">
        <v>39.0</v>
      </c>
      <c r="P304" s="11">
        <v>38.0</v>
      </c>
      <c r="Q304" s="43">
        <v>54.0</v>
      </c>
      <c r="R304" s="25"/>
      <c r="S304" s="11"/>
      <c r="T304" s="11"/>
      <c r="U304" s="23"/>
      <c r="V304" s="25"/>
      <c r="W304" s="11"/>
      <c r="X304" s="23"/>
      <c r="Y304" s="29"/>
      <c r="Z304" s="25">
        <v>52.0</v>
      </c>
      <c r="AA304" s="11">
        <v>53.0</v>
      </c>
      <c r="AB304" s="11">
        <v>20.0</v>
      </c>
      <c r="AC304" s="11">
        <v>89.0</v>
      </c>
      <c r="AD304" s="23">
        <v>5.0</v>
      </c>
      <c r="AE304" s="29" t="s">
        <v>270</v>
      </c>
      <c r="AF304" s="25">
        <v>1562.0</v>
      </c>
      <c r="AG304" s="11">
        <v>1574.0</v>
      </c>
      <c r="AH304" s="11">
        <v>1618.0</v>
      </c>
      <c r="AI304" s="23"/>
      <c r="AJ304" s="29" t="s">
        <v>2998</v>
      </c>
      <c r="AK304" s="25">
        <v>1015042.0</v>
      </c>
      <c r="AL304" s="11"/>
      <c r="AM304" s="23"/>
      <c r="AN304" s="25"/>
      <c r="AO304" s="23"/>
      <c r="AP304" s="25"/>
      <c r="AQ304" s="11"/>
    </row>
    <row r="305" ht="15.75" customHeight="1">
      <c r="A305" s="11">
        <v>1015044.0</v>
      </c>
      <c r="B305" s="23">
        <v>304.0</v>
      </c>
      <c r="C305" s="25" t="s">
        <v>2999</v>
      </c>
      <c r="D305" s="16" t="s">
        <v>3000</v>
      </c>
      <c r="E305" s="28" t="s">
        <v>3001</v>
      </c>
      <c r="F305" s="29"/>
      <c r="G305" s="31" t="s">
        <v>3002</v>
      </c>
      <c r="H305" s="36">
        <f t="shared" si="1"/>
        <v>76</v>
      </c>
      <c r="I305" s="11"/>
      <c r="J305" s="28">
        <f t="shared" si="2"/>
        <v>0</v>
      </c>
      <c r="K305" s="41">
        <f t="shared" si="3"/>
        <v>232</v>
      </c>
      <c r="L305" s="25">
        <v>47.0</v>
      </c>
      <c r="M305" s="11">
        <v>39.0</v>
      </c>
      <c r="N305" s="11">
        <v>52.0</v>
      </c>
      <c r="O305" s="11">
        <v>51.0</v>
      </c>
      <c r="P305" s="11">
        <v>43.0</v>
      </c>
      <c r="Q305" s="43">
        <v>52.0</v>
      </c>
      <c r="R305" s="25"/>
      <c r="S305" s="11"/>
      <c r="T305" s="11"/>
      <c r="U305" s="23"/>
      <c r="V305" s="25"/>
      <c r="W305" s="11"/>
      <c r="X305" s="23"/>
      <c r="Y305" s="29"/>
      <c r="Z305" s="25">
        <v>50.0</v>
      </c>
      <c r="AA305" s="11">
        <v>50.0</v>
      </c>
      <c r="AB305" s="11">
        <v>30.0</v>
      </c>
      <c r="AC305" s="11">
        <v>75.0</v>
      </c>
      <c r="AD305" s="23">
        <v>84.0</v>
      </c>
      <c r="AE305" s="29" t="s">
        <v>166</v>
      </c>
      <c r="AF305" s="25">
        <v>1587.0</v>
      </c>
      <c r="AG305" s="11">
        <v>1599.0</v>
      </c>
      <c r="AH305" s="11">
        <v>1627.0</v>
      </c>
      <c r="AI305" s="23"/>
      <c r="AJ305" s="29" t="s">
        <v>3003</v>
      </c>
      <c r="AK305" s="25">
        <v>1015042.0</v>
      </c>
      <c r="AL305" s="11">
        <v>1015054.0</v>
      </c>
      <c r="AM305" s="23"/>
      <c r="AN305" s="25"/>
      <c r="AO305" s="23"/>
      <c r="AP305" s="25"/>
      <c r="AQ305" s="11"/>
    </row>
    <row r="306" ht="15.75" customHeight="1">
      <c r="A306" s="11">
        <v>1015045.0</v>
      </c>
      <c r="B306" s="23">
        <v>305.0</v>
      </c>
      <c r="C306" s="25" t="s">
        <v>3004</v>
      </c>
      <c r="D306" s="16" t="s">
        <v>3005</v>
      </c>
      <c r="E306" s="28" t="s">
        <v>3006</v>
      </c>
      <c r="F306" s="29"/>
      <c r="G306" s="31" t="s">
        <v>3007</v>
      </c>
      <c r="H306" s="36">
        <f t="shared" si="1"/>
        <v>79</v>
      </c>
      <c r="I306" s="11"/>
      <c r="J306" s="28">
        <f t="shared" si="2"/>
        <v>0</v>
      </c>
      <c r="K306" s="41">
        <f t="shared" si="3"/>
        <v>262</v>
      </c>
      <c r="L306" s="25">
        <v>48.0</v>
      </c>
      <c r="M306" s="11">
        <v>58.0</v>
      </c>
      <c r="N306" s="11">
        <v>64.0</v>
      </c>
      <c r="O306" s="11">
        <v>53.0</v>
      </c>
      <c r="P306" s="11">
        <v>39.0</v>
      </c>
      <c r="Q306" s="43">
        <v>47.0</v>
      </c>
      <c r="R306" s="25" t="s">
        <v>185</v>
      </c>
      <c r="S306" s="11" t="s">
        <v>185</v>
      </c>
      <c r="T306" s="11"/>
      <c r="U306" s="23"/>
      <c r="V306" s="25"/>
      <c r="W306" s="11"/>
      <c r="X306" s="23"/>
      <c r="Y306" s="29"/>
      <c r="Z306" s="25">
        <v>36.0</v>
      </c>
      <c r="AA306" s="11">
        <v>30.0</v>
      </c>
      <c r="AB306" s="11">
        <v>27.0</v>
      </c>
      <c r="AC306" s="11">
        <v>59.0</v>
      </c>
      <c r="AD306" s="23">
        <v>10.0</v>
      </c>
      <c r="AE306" s="29" t="s">
        <v>166</v>
      </c>
      <c r="AF306" s="25">
        <v>1542.0</v>
      </c>
      <c r="AG306" s="11">
        <v>1554.0</v>
      </c>
      <c r="AH306" s="11">
        <v>1620.0</v>
      </c>
      <c r="AI306" s="23"/>
      <c r="AJ306" s="29" t="s">
        <v>2992</v>
      </c>
      <c r="AK306" s="25">
        <v>1015041.0</v>
      </c>
      <c r="AL306" s="11"/>
      <c r="AM306" s="23"/>
      <c r="AN306" s="25"/>
      <c r="AO306" s="23"/>
      <c r="AP306" s="25"/>
      <c r="AQ306" s="11"/>
    </row>
    <row r="307" ht="15.75" customHeight="1">
      <c r="A307" s="11">
        <v>1015046.0</v>
      </c>
      <c r="B307" s="23">
        <v>306.0</v>
      </c>
      <c r="C307" s="25" t="s">
        <v>3010</v>
      </c>
      <c r="D307" s="16" t="s">
        <v>3011</v>
      </c>
      <c r="E307" s="28" t="s">
        <v>3012</v>
      </c>
      <c r="F307" s="29"/>
      <c r="G307" s="25"/>
      <c r="H307" s="36" t="str">
        <f t="shared" si="1"/>
        <v/>
      </c>
      <c r="I307" s="11"/>
      <c r="J307" s="28">
        <f t="shared" si="2"/>
        <v>0</v>
      </c>
      <c r="K307" s="41">
        <f t="shared" si="3"/>
        <v>0</v>
      </c>
      <c r="L307" s="25">
        <v>0.0</v>
      </c>
      <c r="M307" s="11">
        <v>0.0</v>
      </c>
      <c r="N307" s="11">
        <v>0.0</v>
      </c>
      <c r="O307" s="11">
        <v>0.0</v>
      </c>
      <c r="P307" s="11">
        <v>0.0</v>
      </c>
      <c r="Q307" s="23">
        <v>0.0</v>
      </c>
      <c r="R307" s="25"/>
      <c r="S307" s="11"/>
      <c r="T307" s="11"/>
      <c r="U307" s="23"/>
      <c r="V307" s="25"/>
      <c r="W307" s="11"/>
      <c r="X307" s="23"/>
      <c r="Y307" s="29"/>
      <c r="Z307" s="25">
        <v>0.0</v>
      </c>
      <c r="AA307" s="11">
        <v>0.0</v>
      </c>
      <c r="AB307" s="11">
        <v>0.0</v>
      </c>
      <c r="AC307" s="11">
        <v>0.0</v>
      </c>
      <c r="AD307" s="23">
        <v>0.0</v>
      </c>
      <c r="AE307" s="29" t="s">
        <v>239</v>
      </c>
      <c r="AF307" s="25">
        <v>1480.0</v>
      </c>
      <c r="AG307" s="11">
        <v>9999.0</v>
      </c>
      <c r="AH307" s="11">
        <v>1530.0</v>
      </c>
      <c r="AI307" s="23"/>
      <c r="AJ307" s="29"/>
      <c r="AK307" s="25"/>
      <c r="AL307" s="11"/>
      <c r="AM307" s="23"/>
      <c r="AN307" s="25"/>
      <c r="AO307" s="23"/>
      <c r="AP307" s="25"/>
      <c r="AQ307" s="11"/>
    </row>
    <row r="308" ht="15.75" customHeight="1">
      <c r="A308" s="11">
        <v>1015047.0</v>
      </c>
      <c r="B308" s="23">
        <v>307.0</v>
      </c>
      <c r="C308" s="25" t="s">
        <v>3013</v>
      </c>
      <c r="D308" s="16" t="s">
        <v>3014</v>
      </c>
      <c r="E308" s="28" t="s">
        <v>3015</v>
      </c>
      <c r="F308" s="29"/>
      <c r="G308" s="31"/>
      <c r="H308" s="36" t="str">
        <f t="shared" si="1"/>
        <v/>
      </c>
      <c r="I308" s="11"/>
      <c r="J308" s="28">
        <f t="shared" si="2"/>
        <v>0</v>
      </c>
      <c r="K308" s="41">
        <f t="shared" si="3"/>
        <v>265</v>
      </c>
      <c r="L308" s="25">
        <v>52.0</v>
      </c>
      <c r="M308" s="11">
        <v>48.0</v>
      </c>
      <c r="N308" s="11">
        <v>58.0</v>
      </c>
      <c r="O308" s="11">
        <v>56.0</v>
      </c>
      <c r="P308" s="11">
        <v>51.0</v>
      </c>
      <c r="Q308" s="43">
        <v>63.0</v>
      </c>
      <c r="R308" s="25"/>
      <c r="S308" s="11"/>
      <c r="T308" s="11"/>
      <c r="U308" s="23"/>
      <c r="V308" s="25"/>
      <c r="W308" s="11"/>
      <c r="X308" s="23"/>
      <c r="Y308" s="29"/>
      <c r="Z308" s="25">
        <v>56.0</v>
      </c>
      <c r="AA308" s="11">
        <v>59.0</v>
      </c>
      <c r="AB308" s="11">
        <v>66.0</v>
      </c>
      <c r="AC308" s="11">
        <v>55.0</v>
      </c>
      <c r="AD308" s="23">
        <v>94.0</v>
      </c>
      <c r="AE308" s="29" t="s">
        <v>166</v>
      </c>
      <c r="AF308" s="25">
        <v>1516.0</v>
      </c>
      <c r="AG308" s="11">
        <v>1528.0</v>
      </c>
      <c r="AH308" s="11">
        <v>1599.0</v>
      </c>
      <c r="AI308" s="23"/>
      <c r="AJ308" s="29" t="s">
        <v>3017</v>
      </c>
      <c r="AK308" s="25"/>
      <c r="AL308" s="11">
        <v>1015046.0</v>
      </c>
      <c r="AM308" s="23"/>
      <c r="AN308" s="25"/>
      <c r="AO308" s="23"/>
      <c r="AP308" s="25"/>
      <c r="AQ308" s="11"/>
    </row>
    <row r="309" ht="15.75" customHeight="1">
      <c r="A309" s="11">
        <v>1015048.0</v>
      </c>
      <c r="B309" s="23">
        <v>308.0</v>
      </c>
      <c r="C309" s="25" t="s">
        <v>3018</v>
      </c>
      <c r="D309" s="16" t="s">
        <v>3019</v>
      </c>
      <c r="E309" s="28" t="s">
        <v>3020</v>
      </c>
      <c r="F309" s="29"/>
      <c r="G309" s="31" t="s">
        <v>3021</v>
      </c>
      <c r="H309" s="36">
        <f t="shared" si="1"/>
        <v>80</v>
      </c>
      <c r="I309" s="11"/>
      <c r="J309" s="28">
        <f t="shared" si="2"/>
        <v>0</v>
      </c>
      <c r="K309" s="41">
        <f t="shared" si="3"/>
        <v>411</v>
      </c>
      <c r="L309" s="25">
        <v>79.0</v>
      </c>
      <c r="M309" s="11">
        <v>78.0</v>
      </c>
      <c r="N309" s="11">
        <v>87.0</v>
      </c>
      <c r="O309" s="11">
        <v>83.0</v>
      </c>
      <c r="P309" s="11">
        <v>84.0</v>
      </c>
      <c r="Q309" s="43">
        <v>72.0</v>
      </c>
      <c r="R309" s="25" t="s">
        <v>232</v>
      </c>
      <c r="S309" s="11" t="s">
        <v>185</v>
      </c>
      <c r="T309" s="11" t="s">
        <v>232</v>
      </c>
      <c r="U309" s="23" t="s">
        <v>185</v>
      </c>
      <c r="V309" s="25"/>
      <c r="W309" s="11"/>
      <c r="X309" s="23" t="s">
        <v>232</v>
      </c>
      <c r="Y309" s="29"/>
      <c r="Z309" s="25">
        <v>71.0</v>
      </c>
      <c r="AA309" s="11">
        <v>80.0</v>
      </c>
      <c r="AB309" s="11">
        <v>76.0</v>
      </c>
      <c r="AC309" s="11">
        <v>35.0</v>
      </c>
      <c r="AD309" s="23">
        <v>94.0</v>
      </c>
      <c r="AE309" s="29" t="s">
        <v>270</v>
      </c>
      <c r="AF309" s="25">
        <v>1556.0</v>
      </c>
      <c r="AG309" s="11">
        <v>1568.0</v>
      </c>
      <c r="AH309" s="11">
        <v>1630.0</v>
      </c>
      <c r="AI309" s="23"/>
      <c r="AJ309" s="29" t="s">
        <v>3022</v>
      </c>
      <c r="AK309" s="25">
        <v>1015047.0</v>
      </c>
      <c r="AL309" s="11"/>
      <c r="AM309" s="23"/>
      <c r="AN309" s="25"/>
      <c r="AO309" s="23"/>
      <c r="AP309" s="31" t="s">
        <v>3023</v>
      </c>
      <c r="AQ309" s="11"/>
    </row>
    <row r="310" ht="15.75" customHeight="1">
      <c r="A310" s="11">
        <v>1015049.0</v>
      </c>
      <c r="B310" s="23">
        <v>309.0</v>
      </c>
      <c r="C310" s="25" t="s">
        <v>3024</v>
      </c>
      <c r="D310" s="16" t="s">
        <v>3025</v>
      </c>
      <c r="E310" s="28" t="s">
        <v>3026</v>
      </c>
      <c r="F310" s="29"/>
      <c r="G310" s="31" t="s">
        <v>3027</v>
      </c>
      <c r="H310" s="36">
        <f t="shared" si="1"/>
        <v>75</v>
      </c>
      <c r="I310" s="11"/>
      <c r="J310" s="28">
        <f t="shared" si="2"/>
        <v>0</v>
      </c>
      <c r="K310" s="41">
        <f t="shared" si="3"/>
        <v>302</v>
      </c>
      <c r="L310" s="25">
        <v>60.0</v>
      </c>
      <c r="M310" s="11">
        <v>66.0</v>
      </c>
      <c r="N310" s="11">
        <v>65.0</v>
      </c>
      <c r="O310" s="11">
        <v>60.0</v>
      </c>
      <c r="P310" s="11">
        <v>51.0</v>
      </c>
      <c r="Q310" s="43">
        <v>56.0</v>
      </c>
      <c r="R310" s="25"/>
      <c r="S310" s="11" t="s">
        <v>185</v>
      </c>
      <c r="T310" s="11"/>
      <c r="U310" s="23"/>
      <c r="V310" s="25"/>
      <c r="W310" s="11"/>
      <c r="X310" s="23"/>
      <c r="Y310" s="29"/>
      <c r="Z310" s="25">
        <v>50.0</v>
      </c>
      <c r="AA310" s="11">
        <v>50.0</v>
      </c>
      <c r="AB310" s="11">
        <v>40.0</v>
      </c>
      <c r="AC310" s="11">
        <v>60.0</v>
      </c>
      <c r="AD310" s="23">
        <v>94.0</v>
      </c>
      <c r="AE310" s="29" t="s">
        <v>270</v>
      </c>
      <c r="AF310" s="25">
        <v>1602.0</v>
      </c>
      <c r="AG310" s="11">
        <v>1614.0</v>
      </c>
      <c r="AH310" s="11">
        <v>1676.0</v>
      </c>
      <c r="AI310" s="23"/>
      <c r="AJ310" s="29" t="s">
        <v>3029</v>
      </c>
      <c r="AK310" s="25">
        <v>1015048.0</v>
      </c>
      <c r="AL310" s="11"/>
      <c r="AM310" s="23"/>
      <c r="AN310" s="25"/>
      <c r="AO310" s="23"/>
      <c r="AP310" s="25"/>
      <c r="AQ310" s="11"/>
    </row>
    <row r="311" ht="15.75" customHeight="1">
      <c r="A311" s="11">
        <v>1015050.0</v>
      </c>
      <c r="B311" s="23">
        <v>310.0</v>
      </c>
      <c r="C311" s="25" t="s">
        <v>3030</v>
      </c>
      <c r="D311" s="16" t="s">
        <v>3031</v>
      </c>
      <c r="E311" s="28" t="s">
        <v>3032</v>
      </c>
      <c r="F311" s="29"/>
      <c r="G311" s="31" t="s">
        <v>3033</v>
      </c>
      <c r="H311" s="36">
        <f t="shared" si="1"/>
        <v>77</v>
      </c>
      <c r="I311" s="11"/>
      <c r="J311" s="28">
        <f t="shared" si="2"/>
        <v>0</v>
      </c>
      <c r="K311" s="41">
        <f t="shared" si="3"/>
        <v>257</v>
      </c>
      <c r="L311" s="25">
        <v>48.0</v>
      </c>
      <c r="M311" s="11">
        <v>67.0</v>
      </c>
      <c r="N311" s="11">
        <v>46.0</v>
      </c>
      <c r="O311" s="11">
        <v>46.0</v>
      </c>
      <c r="P311" s="11">
        <v>50.0</v>
      </c>
      <c r="Q311" s="43">
        <v>57.0</v>
      </c>
      <c r="R311" s="25"/>
      <c r="S311" s="11"/>
      <c r="T311" s="11"/>
      <c r="U311" s="23"/>
      <c r="V311" s="25"/>
      <c r="W311" s="11"/>
      <c r="X311" s="23"/>
      <c r="Y311" s="29"/>
      <c r="Z311" s="25">
        <v>50.0</v>
      </c>
      <c r="AA311" s="11">
        <v>50.0</v>
      </c>
      <c r="AB311" s="11">
        <v>23.0</v>
      </c>
      <c r="AC311" s="11">
        <v>84.0</v>
      </c>
      <c r="AD311" s="23">
        <v>95.0</v>
      </c>
      <c r="AE311" s="29" t="s">
        <v>141</v>
      </c>
      <c r="AF311" s="25">
        <v>1577.0</v>
      </c>
      <c r="AG311" s="11">
        <v>1589.0</v>
      </c>
      <c r="AH311" s="11">
        <v>1615.0</v>
      </c>
      <c r="AI311" s="23" t="s">
        <v>217</v>
      </c>
      <c r="AJ311" s="29" t="s">
        <v>3034</v>
      </c>
      <c r="AK311" s="25"/>
      <c r="AL311" s="11">
        <v>1015048.0</v>
      </c>
      <c r="AM311" s="23"/>
      <c r="AN311" s="25"/>
      <c r="AO311" s="23"/>
      <c r="AP311" s="25"/>
      <c r="AQ311" s="11"/>
    </row>
    <row r="312" ht="15.75" customHeight="1">
      <c r="A312" s="11">
        <v>1015051.0</v>
      </c>
      <c r="B312" s="23">
        <v>311.0</v>
      </c>
      <c r="C312" s="25" t="s">
        <v>3035</v>
      </c>
      <c r="D312" s="16" t="s">
        <v>3036</v>
      </c>
      <c r="E312" s="28" t="s">
        <v>3037</v>
      </c>
      <c r="F312" s="29"/>
      <c r="G312" s="31" t="s">
        <v>3038</v>
      </c>
      <c r="H312" s="36">
        <f t="shared" si="1"/>
        <v>71</v>
      </c>
      <c r="I312" s="11"/>
      <c r="J312" s="28">
        <f t="shared" si="2"/>
        <v>0</v>
      </c>
      <c r="K312" s="41">
        <f t="shared" si="3"/>
        <v>208</v>
      </c>
      <c r="L312" s="25">
        <v>47.0</v>
      </c>
      <c r="M312" s="11">
        <v>54.0</v>
      </c>
      <c r="N312" s="11">
        <v>29.0</v>
      </c>
      <c r="O312" s="11">
        <v>33.0</v>
      </c>
      <c r="P312" s="11">
        <v>45.0</v>
      </c>
      <c r="Q312" s="43">
        <v>47.0</v>
      </c>
      <c r="R312" s="25"/>
      <c r="S312" s="11"/>
      <c r="T312" s="11"/>
      <c r="U312" s="23"/>
      <c r="V312" s="25"/>
      <c r="W312" s="11"/>
      <c r="X312" s="23"/>
      <c r="Y312" s="29"/>
      <c r="Z312" s="25">
        <v>29.0</v>
      </c>
      <c r="AA312" s="11">
        <v>21.0</v>
      </c>
      <c r="AB312" s="11">
        <v>32.0</v>
      </c>
      <c r="AC312" s="11">
        <v>61.0</v>
      </c>
      <c r="AD312" s="23">
        <v>3.0</v>
      </c>
      <c r="AE312" s="29" t="s">
        <v>141</v>
      </c>
      <c r="AF312" s="25">
        <v>1545.0</v>
      </c>
      <c r="AG312" s="11">
        <v>1557.0</v>
      </c>
      <c r="AH312" s="11">
        <v>1600.0</v>
      </c>
      <c r="AI312" s="23" t="s">
        <v>217</v>
      </c>
      <c r="AJ312" s="29"/>
      <c r="AK312" s="25"/>
      <c r="AL312" s="11"/>
      <c r="AM312" s="23"/>
      <c r="AN312" s="25"/>
      <c r="AO312" s="23"/>
      <c r="AP312" s="25"/>
      <c r="AQ312" s="11"/>
    </row>
    <row r="313" ht="15.75" customHeight="1">
      <c r="A313" s="11">
        <v>1015052.0</v>
      </c>
      <c r="B313" s="23">
        <v>312.0</v>
      </c>
      <c r="C313" s="25" t="s">
        <v>3040</v>
      </c>
      <c r="D313" s="16" t="s">
        <v>3041</v>
      </c>
      <c r="E313" s="28" t="s">
        <v>3042</v>
      </c>
      <c r="F313" s="29"/>
      <c r="G313" s="31" t="s">
        <v>3043</v>
      </c>
      <c r="H313" s="36">
        <f t="shared" si="1"/>
        <v>76</v>
      </c>
      <c r="I313" s="11"/>
      <c r="J313" s="28">
        <f t="shared" si="2"/>
        <v>0</v>
      </c>
      <c r="K313" s="41">
        <f t="shared" si="3"/>
        <v>336</v>
      </c>
      <c r="L313" s="25">
        <v>70.0</v>
      </c>
      <c r="M313" s="11">
        <v>56.0</v>
      </c>
      <c r="N313" s="11">
        <v>74.0</v>
      </c>
      <c r="O313" s="11">
        <v>57.0</v>
      </c>
      <c r="P313" s="11">
        <v>79.0</v>
      </c>
      <c r="Q313" s="43">
        <v>64.0</v>
      </c>
      <c r="R313" s="25"/>
      <c r="S313" s="11"/>
      <c r="T313" s="11"/>
      <c r="U313" s="23"/>
      <c r="V313" s="25"/>
      <c r="W313" s="11"/>
      <c r="X313" s="23"/>
      <c r="Y313" s="29"/>
      <c r="Z313" s="25">
        <v>36.0</v>
      </c>
      <c r="AA313" s="11">
        <v>30.0</v>
      </c>
      <c r="AB313" s="11">
        <v>39.0</v>
      </c>
      <c r="AC313" s="11">
        <v>55.0</v>
      </c>
      <c r="AD313" s="23">
        <v>88.0</v>
      </c>
      <c r="AE313" s="29" t="s">
        <v>270</v>
      </c>
      <c r="AF313" s="25">
        <v>1526.0</v>
      </c>
      <c r="AG313" s="11">
        <v>1538.0</v>
      </c>
      <c r="AH313" s="11">
        <v>1574.0</v>
      </c>
      <c r="AI313" s="23" t="s">
        <v>217</v>
      </c>
      <c r="AJ313" s="29"/>
      <c r="AK313" s="25"/>
      <c r="AL313" s="11"/>
      <c r="AM313" s="23"/>
      <c r="AN313" s="25"/>
      <c r="AO313" s="23"/>
      <c r="AP313" s="25"/>
      <c r="AQ313" s="11"/>
    </row>
    <row r="314" ht="15.75" customHeight="1">
      <c r="A314" s="11">
        <v>1015053.0</v>
      </c>
      <c r="B314" s="23">
        <v>313.0</v>
      </c>
      <c r="C314" s="25" t="s">
        <v>3044</v>
      </c>
      <c r="D314" s="16" t="s">
        <v>3045</v>
      </c>
      <c r="E314" s="28" t="s">
        <v>3046</v>
      </c>
      <c r="F314" s="29"/>
      <c r="G314" s="25"/>
      <c r="H314" s="36" t="str">
        <f t="shared" si="1"/>
        <v/>
      </c>
      <c r="I314" s="11"/>
      <c r="J314" s="28">
        <f t="shared" si="2"/>
        <v>0</v>
      </c>
      <c r="K314" s="41">
        <f t="shared" si="3"/>
        <v>237</v>
      </c>
      <c r="L314" s="25">
        <v>34.0</v>
      </c>
      <c r="M314" s="11">
        <v>45.0</v>
      </c>
      <c r="N314" s="11">
        <v>62.0</v>
      </c>
      <c r="O314" s="11">
        <v>54.0</v>
      </c>
      <c r="P314" s="11">
        <v>42.0</v>
      </c>
      <c r="Q314" s="43">
        <v>56.0</v>
      </c>
      <c r="R314" s="25"/>
      <c r="S314" s="11"/>
      <c r="T314" s="11"/>
      <c r="U314" s="23"/>
      <c r="V314" s="25"/>
      <c r="W314" s="11"/>
      <c r="X314" s="23"/>
      <c r="Y314" s="29"/>
      <c r="Z314" s="25">
        <v>50.0</v>
      </c>
      <c r="AA314" s="11">
        <v>50.0</v>
      </c>
      <c r="AB314" s="11">
        <v>32.0</v>
      </c>
      <c r="AC314" s="11">
        <v>71.0</v>
      </c>
      <c r="AD314" s="23">
        <v>73.0</v>
      </c>
      <c r="AE314" s="29" t="s">
        <v>166</v>
      </c>
      <c r="AF314" s="25">
        <v>1526.0</v>
      </c>
      <c r="AG314" s="11">
        <v>1538.0</v>
      </c>
      <c r="AH314" s="11">
        <v>1562.0</v>
      </c>
      <c r="AI314" s="23"/>
      <c r="AJ314" s="29"/>
      <c r="AK314" s="25"/>
      <c r="AL314" s="11"/>
      <c r="AM314" s="23"/>
      <c r="AN314" s="25"/>
      <c r="AO314" s="23"/>
      <c r="AP314" s="25"/>
      <c r="AQ314" s="11"/>
    </row>
    <row r="315" ht="15.75" customHeight="1">
      <c r="A315" s="11">
        <v>1015054.0</v>
      </c>
      <c r="B315" s="23">
        <v>314.0</v>
      </c>
      <c r="C315" s="25" t="s">
        <v>3049</v>
      </c>
      <c r="D315" s="16" t="s">
        <v>3050</v>
      </c>
      <c r="E315" s="28" t="s">
        <v>3051</v>
      </c>
      <c r="F315" s="29"/>
      <c r="G315" s="31" t="s">
        <v>3052</v>
      </c>
      <c r="H315" s="36">
        <f t="shared" si="1"/>
        <v>80</v>
      </c>
      <c r="I315" s="11"/>
      <c r="J315" s="28">
        <f t="shared" si="2"/>
        <v>0</v>
      </c>
      <c r="K315" s="41">
        <f t="shared" si="3"/>
        <v>313</v>
      </c>
      <c r="L315" s="25">
        <v>67.0</v>
      </c>
      <c r="M315" s="11">
        <v>53.0</v>
      </c>
      <c r="N315" s="11">
        <v>63.0</v>
      </c>
      <c r="O315" s="11">
        <v>66.0</v>
      </c>
      <c r="P315" s="11">
        <v>64.0</v>
      </c>
      <c r="Q315" s="43">
        <v>56.0</v>
      </c>
      <c r="R315" s="25"/>
      <c r="S315" s="11"/>
      <c r="T315" s="11"/>
      <c r="U315" s="23"/>
      <c r="V315" s="25"/>
      <c r="W315" s="11"/>
      <c r="X315" s="23"/>
      <c r="Y315" s="29"/>
      <c r="Z315" s="25">
        <v>50.0</v>
      </c>
      <c r="AA315" s="11">
        <v>50.0</v>
      </c>
      <c r="AB315" s="11">
        <v>39.0</v>
      </c>
      <c r="AC315" s="11">
        <v>61.0</v>
      </c>
      <c r="AD315" s="23">
        <v>83.0</v>
      </c>
      <c r="AE315" s="29" t="s">
        <v>141</v>
      </c>
      <c r="AF315" s="25">
        <v>1557.0</v>
      </c>
      <c r="AG315" s="11">
        <v>1569.0</v>
      </c>
      <c r="AH315" s="11">
        <v>1599.0</v>
      </c>
      <c r="AI315" s="23"/>
      <c r="AJ315" s="29" t="s">
        <v>3053</v>
      </c>
      <c r="AK315" s="25">
        <v>1015053.0</v>
      </c>
      <c r="AL315" s="11"/>
      <c r="AM315" s="23"/>
      <c r="AN315" s="25"/>
      <c r="AO315" s="23"/>
      <c r="AP315" s="25"/>
      <c r="AQ315" s="11"/>
    </row>
    <row r="316" ht="15.75" customHeight="1">
      <c r="A316" s="11">
        <v>1015055.0</v>
      </c>
      <c r="B316" s="23">
        <v>315.0</v>
      </c>
      <c r="C316" s="25" t="s">
        <v>3054</v>
      </c>
      <c r="D316" s="16" t="s">
        <v>3055</v>
      </c>
      <c r="E316" s="28" t="s">
        <v>3056</v>
      </c>
      <c r="F316" s="29"/>
      <c r="G316" s="31" t="s">
        <v>3057</v>
      </c>
      <c r="H316" s="36">
        <f t="shared" si="1"/>
        <v>74</v>
      </c>
      <c r="I316" s="11"/>
      <c r="J316" s="28">
        <f t="shared" si="2"/>
        <v>0</v>
      </c>
      <c r="K316" s="41">
        <f t="shared" si="3"/>
        <v>221</v>
      </c>
      <c r="L316" s="25">
        <v>50.0</v>
      </c>
      <c r="M316" s="11">
        <v>64.0</v>
      </c>
      <c r="N316" s="11">
        <v>27.0</v>
      </c>
      <c r="O316" s="11">
        <v>27.0</v>
      </c>
      <c r="P316" s="11">
        <v>53.0</v>
      </c>
      <c r="Q316" s="43">
        <v>44.0</v>
      </c>
      <c r="R316" s="25"/>
      <c r="S316" s="11"/>
      <c r="T316" s="11"/>
      <c r="U316" s="23"/>
      <c r="V316" s="25"/>
      <c r="W316" s="11"/>
      <c r="X316" s="23"/>
      <c r="Y316" s="29"/>
      <c r="Z316" s="25">
        <v>26.0</v>
      </c>
      <c r="AA316" s="11">
        <v>16.0</v>
      </c>
      <c r="AB316" s="11">
        <v>38.0</v>
      </c>
      <c r="AC316" s="11">
        <v>51.0</v>
      </c>
      <c r="AD316" s="23">
        <v>78.0</v>
      </c>
      <c r="AE316" s="29" t="s">
        <v>166</v>
      </c>
      <c r="AF316" s="25">
        <v>1543.0</v>
      </c>
      <c r="AG316" s="11">
        <v>1555.0</v>
      </c>
      <c r="AH316" s="11">
        <v>1573.0</v>
      </c>
      <c r="AI316" s="23" t="s">
        <v>217</v>
      </c>
      <c r="AJ316" s="29"/>
      <c r="AK316" s="25"/>
      <c r="AL316" s="11"/>
      <c r="AM316" s="23"/>
      <c r="AN316" s="25"/>
      <c r="AO316" s="23"/>
      <c r="AP316" s="25"/>
      <c r="AQ316" s="11"/>
    </row>
    <row r="317" ht="15.75" customHeight="1">
      <c r="A317" s="11">
        <v>1015056.0</v>
      </c>
      <c r="B317" s="23">
        <v>316.0</v>
      </c>
      <c r="C317" s="25" t="s">
        <v>3059</v>
      </c>
      <c r="D317" s="16" t="s">
        <v>3060</v>
      </c>
      <c r="E317" s="28" t="s">
        <v>3061</v>
      </c>
      <c r="F317" s="29"/>
      <c r="G317" s="31" t="s">
        <v>3062</v>
      </c>
      <c r="H317" s="36">
        <f t="shared" si="1"/>
        <v>77</v>
      </c>
      <c r="I317" s="11"/>
      <c r="J317" s="28">
        <f t="shared" si="2"/>
        <v>0</v>
      </c>
      <c r="K317" s="41">
        <f t="shared" si="3"/>
        <v>337</v>
      </c>
      <c r="L317" s="25">
        <v>76.0</v>
      </c>
      <c r="M317" s="11">
        <v>72.0</v>
      </c>
      <c r="N317" s="11">
        <v>58.0</v>
      </c>
      <c r="O317" s="11">
        <v>62.0</v>
      </c>
      <c r="P317" s="11">
        <v>69.0</v>
      </c>
      <c r="Q317" s="43">
        <v>57.0</v>
      </c>
      <c r="R317" s="25" t="s">
        <v>185</v>
      </c>
      <c r="S317" s="11"/>
      <c r="T317" s="11"/>
      <c r="U317" s="23" t="s">
        <v>232</v>
      </c>
      <c r="V317" s="25"/>
      <c r="W317" s="11"/>
      <c r="X317" s="23"/>
      <c r="Y317" s="29"/>
      <c r="Z317" s="25">
        <v>50.0</v>
      </c>
      <c r="AA317" s="11">
        <v>50.0</v>
      </c>
      <c r="AB317" s="11">
        <v>74.0</v>
      </c>
      <c r="AC317" s="11">
        <v>32.0</v>
      </c>
      <c r="AD317" s="23">
        <v>3.0</v>
      </c>
      <c r="AE317" s="29" t="s">
        <v>166</v>
      </c>
      <c r="AF317" s="25">
        <v>1528.0</v>
      </c>
      <c r="AG317" s="11">
        <v>1540.0</v>
      </c>
      <c r="AH317" s="11">
        <v>1599.0</v>
      </c>
      <c r="AI317" s="23"/>
      <c r="AJ317" s="29"/>
      <c r="AK317" s="25"/>
      <c r="AL317" s="11"/>
      <c r="AM317" s="23"/>
      <c r="AN317" s="25"/>
      <c r="AO317" s="23"/>
      <c r="AP317" s="25"/>
      <c r="AQ317" s="11"/>
    </row>
    <row r="318" ht="15.75" customHeight="1">
      <c r="A318" s="11">
        <v>1015057.0</v>
      </c>
      <c r="B318" s="23">
        <v>317.0</v>
      </c>
      <c r="C318" s="25" t="s">
        <v>3063</v>
      </c>
      <c r="D318" s="16" t="s">
        <v>3064</v>
      </c>
      <c r="E318" s="28" t="s">
        <v>3065</v>
      </c>
      <c r="F318" s="29"/>
      <c r="G318" s="31" t="s">
        <v>3067</v>
      </c>
      <c r="H318" s="36">
        <f t="shared" si="1"/>
        <v>67</v>
      </c>
      <c r="I318" s="11"/>
      <c r="J318" s="28">
        <f t="shared" si="2"/>
        <v>0</v>
      </c>
      <c r="K318" s="41">
        <f t="shared" si="3"/>
        <v>192</v>
      </c>
      <c r="L318" s="25">
        <v>25.0</v>
      </c>
      <c r="M318" s="11">
        <v>39.0</v>
      </c>
      <c r="N318" s="11">
        <v>49.0</v>
      </c>
      <c r="O318" s="11">
        <v>41.0</v>
      </c>
      <c r="P318" s="11">
        <v>38.0</v>
      </c>
      <c r="Q318" s="43">
        <v>32.0</v>
      </c>
      <c r="R318" s="25"/>
      <c r="S318" s="11"/>
      <c r="T318" s="11"/>
      <c r="U318" s="23"/>
      <c r="V318" s="25"/>
      <c r="W318" s="11"/>
      <c r="X318" s="23"/>
      <c r="Y318" s="29"/>
      <c r="Z318" s="25">
        <v>36.0</v>
      </c>
      <c r="AA318" s="11">
        <v>30.0</v>
      </c>
      <c r="AB318" s="11">
        <v>58.0</v>
      </c>
      <c r="AC318" s="11">
        <v>27.0</v>
      </c>
      <c r="AD318" s="23">
        <v>7.0</v>
      </c>
      <c r="AE318" s="29" t="s">
        <v>166</v>
      </c>
      <c r="AF318" s="25">
        <v>1581.0</v>
      </c>
      <c r="AG318" s="11">
        <v>1593.0</v>
      </c>
      <c r="AH318" s="11">
        <v>1634.0</v>
      </c>
      <c r="AI318" s="23"/>
      <c r="AJ318" s="29" t="s">
        <v>3068</v>
      </c>
      <c r="AK318" s="25">
        <v>1015056.0</v>
      </c>
      <c r="AL318" s="11"/>
      <c r="AM318" s="23"/>
      <c r="AN318" s="25"/>
      <c r="AO318" s="23"/>
      <c r="AP318" s="25"/>
      <c r="AQ318" s="11"/>
    </row>
    <row r="319" ht="15.75" customHeight="1">
      <c r="A319" s="11">
        <v>1007001.0</v>
      </c>
      <c r="B319" s="23">
        <v>318.0</v>
      </c>
      <c r="C319" s="25" t="s">
        <v>3069</v>
      </c>
      <c r="D319" s="16" t="s">
        <v>3070</v>
      </c>
      <c r="E319" s="28" t="s">
        <v>3071</v>
      </c>
      <c r="F319" s="29"/>
      <c r="G319" s="25"/>
      <c r="H319" s="36" t="str">
        <f t="shared" si="1"/>
        <v/>
      </c>
      <c r="I319" s="11"/>
      <c r="J319" s="28">
        <f t="shared" si="2"/>
        <v>0</v>
      </c>
      <c r="K319" s="41">
        <f t="shared" si="3"/>
        <v>0</v>
      </c>
      <c r="L319" s="25">
        <v>0.0</v>
      </c>
      <c r="M319" s="11">
        <v>0.0</v>
      </c>
      <c r="N319" s="11">
        <v>0.0</v>
      </c>
      <c r="O319" s="11">
        <v>0.0</v>
      </c>
      <c r="P319" s="11">
        <v>0.0</v>
      </c>
      <c r="Q319" s="23">
        <v>0.0</v>
      </c>
      <c r="R319" s="25"/>
      <c r="S319" s="11"/>
      <c r="T319" s="11"/>
      <c r="U319" s="23"/>
      <c r="V319" s="25"/>
      <c r="W319" s="11"/>
      <c r="X319" s="23"/>
      <c r="Y319" s="29"/>
      <c r="Z319" s="25">
        <v>0.0</v>
      </c>
      <c r="AA319" s="11">
        <v>0.0</v>
      </c>
      <c r="AB319" s="11">
        <v>0.0</v>
      </c>
      <c r="AC319" s="11">
        <v>0.0</v>
      </c>
      <c r="AD319" s="23">
        <v>50.0</v>
      </c>
      <c r="AE319" s="29" t="s">
        <v>239</v>
      </c>
      <c r="AF319" s="25">
        <v>1358.0</v>
      </c>
      <c r="AG319" s="11">
        <v>9999.0</v>
      </c>
      <c r="AH319" s="11">
        <v>1436.0</v>
      </c>
      <c r="AI319" s="23"/>
      <c r="AJ319" s="29"/>
      <c r="AK319" s="25"/>
      <c r="AL319" s="11"/>
      <c r="AM319" s="23"/>
      <c r="AN319" s="25"/>
      <c r="AO319" s="23"/>
      <c r="AP319" s="25"/>
      <c r="AQ319" s="11"/>
    </row>
    <row r="320" ht="15.75" customHeight="1">
      <c r="A320" s="11">
        <v>1007002.0</v>
      </c>
      <c r="B320" s="23">
        <v>319.0</v>
      </c>
      <c r="C320" s="25" t="s">
        <v>3072</v>
      </c>
      <c r="D320" s="16" t="s">
        <v>3073</v>
      </c>
      <c r="E320" s="28" t="s">
        <v>3074</v>
      </c>
      <c r="F320" s="29"/>
      <c r="G320" s="25"/>
      <c r="H320" s="36" t="str">
        <f t="shared" si="1"/>
        <v/>
      </c>
      <c r="I320" s="11"/>
      <c r="J320" s="28">
        <f t="shared" si="2"/>
        <v>0</v>
      </c>
      <c r="K320" s="41">
        <f t="shared" si="3"/>
        <v>0</v>
      </c>
      <c r="L320" s="25">
        <v>0.0</v>
      </c>
      <c r="M320" s="11">
        <v>0.0</v>
      </c>
      <c r="N320" s="11">
        <v>0.0</v>
      </c>
      <c r="O320" s="11">
        <v>0.0</v>
      </c>
      <c r="P320" s="11">
        <v>0.0</v>
      </c>
      <c r="Q320" s="23">
        <v>0.0</v>
      </c>
      <c r="R320" s="25"/>
      <c r="S320" s="11"/>
      <c r="T320" s="11"/>
      <c r="U320" s="23"/>
      <c r="V320" s="25"/>
      <c r="W320" s="11"/>
      <c r="X320" s="23"/>
      <c r="Y320" s="29"/>
      <c r="Z320" s="25">
        <v>0.0</v>
      </c>
      <c r="AA320" s="11">
        <v>0.0</v>
      </c>
      <c r="AB320" s="11">
        <v>0.0</v>
      </c>
      <c r="AC320" s="11">
        <v>0.0</v>
      </c>
      <c r="AD320" s="23">
        <v>50.0</v>
      </c>
      <c r="AE320" s="29" t="s">
        <v>239</v>
      </c>
      <c r="AF320" s="25">
        <v>1380.0</v>
      </c>
      <c r="AG320" s="11">
        <v>9999.0</v>
      </c>
      <c r="AH320" s="11">
        <v>1463.0</v>
      </c>
      <c r="AI320" s="23"/>
      <c r="AJ320" s="29" t="s">
        <v>3076</v>
      </c>
      <c r="AK320" s="25">
        <v>1007001.0</v>
      </c>
      <c r="AL320" s="11"/>
      <c r="AM320" s="23"/>
      <c r="AN320" s="25"/>
      <c r="AO320" s="23"/>
      <c r="AP320" s="25"/>
      <c r="AQ320" s="11"/>
    </row>
    <row r="321" ht="15.75" customHeight="1">
      <c r="A321" s="11">
        <v>1007003.0</v>
      </c>
      <c r="B321" s="23">
        <v>320.0</v>
      </c>
      <c r="C321" s="25" t="s">
        <v>3077</v>
      </c>
      <c r="D321" s="16" t="s">
        <v>3078</v>
      </c>
      <c r="E321" s="28" t="s">
        <v>3079</v>
      </c>
      <c r="F321" s="29"/>
      <c r="G321" s="25"/>
      <c r="H321" s="36" t="str">
        <f t="shared" si="1"/>
        <v/>
      </c>
      <c r="I321" s="11"/>
      <c r="J321" s="28">
        <f t="shared" si="2"/>
        <v>0</v>
      </c>
      <c r="K321" s="41">
        <f t="shared" si="3"/>
        <v>0</v>
      </c>
      <c r="L321" s="25">
        <v>0.0</v>
      </c>
      <c r="M321" s="11">
        <v>0.0</v>
      </c>
      <c r="N321" s="11">
        <v>0.0</v>
      </c>
      <c r="O321" s="11">
        <v>0.0</v>
      </c>
      <c r="P321" s="11">
        <v>0.0</v>
      </c>
      <c r="Q321" s="23">
        <v>0.0</v>
      </c>
      <c r="R321" s="25"/>
      <c r="S321" s="11"/>
      <c r="T321" s="11"/>
      <c r="U321" s="23"/>
      <c r="V321" s="25"/>
      <c r="W321" s="11"/>
      <c r="X321" s="23"/>
      <c r="Y321" s="29"/>
      <c r="Z321" s="25">
        <v>0.0</v>
      </c>
      <c r="AA321" s="11">
        <v>0.0</v>
      </c>
      <c r="AB321" s="11">
        <v>0.0</v>
      </c>
      <c r="AC321" s="11">
        <v>0.0</v>
      </c>
      <c r="AD321" s="23">
        <v>50.0</v>
      </c>
      <c r="AE321" s="29" t="s">
        <v>239</v>
      </c>
      <c r="AF321" s="25">
        <v>1402.0</v>
      </c>
      <c r="AG321" s="11">
        <v>9999.0</v>
      </c>
      <c r="AH321" s="11">
        <v>1451.0</v>
      </c>
      <c r="AI321" s="23"/>
      <c r="AJ321" s="29" t="s">
        <v>3081</v>
      </c>
      <c r="AK321" s="25">
        <v>1007002.0</v>
      </c>
      <c r="AL321" s="11"/>
      <c r="AM321" s="23"/>
      <c r="AN321" s="25"/>
      <c r="AO321" s="23"/>
      <c r="AP321" s="25"/>
      <c r="AQ321" s="11"/>
    </row>
    <row r="322" ht="15.75" customHeight="1">
      <c r="A322" s="11">
        <v>1007004.0</v>
      </c>
      <c r="B322" s="23">
        <v>321.0</v>
      </c>
      <c r="C322" s="25" t="s">
        <v>3082</v>
      </c>
      <c r="D322" s="16" t="s">
        <v>3083</v>
      </c>
      <c r="E322" s="28" t="s">
        <v>3084</v>
      </c>
      <c r="F322" s="29"/>
      <c r="G322" s="25"/>
      <c r="H322" s="36" t="str">
        <f t="shared" si="1"/>
        <v/>
      </c>
      <c r="I322" s="11"/>
      <c r="J322" s="28">
        <f t="shared" si="2"/>
        <v>0</v>
      </c>
      <c r="K322" s="41">
        <f t="shared" si="3"/>
        <v>0</v>
      </c>
      <c r="L322" s="25">
        <v>0.0</v>
      </c>
      <c r="M322" s="11">
        <v>0.0</v>
      </c>
      <c r="N322" s="11">
        <v>0.0</v>
      </c>
      <c r="O322" s="11">
        <v>0.0</v>
      </c>
      <c r="P322" s="11">
        <v>0.0</v>
      </c>
      <c r="Q322" s="23">
        <v>0.0</v>
      </c>
      <c r="R322" s="25"/>
      <c r="S322" s="11"/>
      <c r="T322" s="11"/>
      <c r="U322" s="23"/>
      <c r="V322" s="25"/>
      <c r="W322" s="11"/>
      <c r="X322" s="23"/>
      <c r="Y322" s="29"/>
      <c r="Z322" s="25">
        <v>0.0</v>
      </c>
      <c r="AA322" s="11">
        <v>0.0</v>
      </c>
      <c r="AB322" s="11">
        <v>0.0</v>
      </c>
      <c r="AC322" s="11">
        <v>0.0</v>
      </c>
      <c r="AD322" s="23">
        <v>50.0</v>
      </c>
      <c r="AE322" s="29" t="s">
        <v>239</v>
      </c>
      <c r="AF322" s="25">
        <v>1428.0</v>
      </c>
      <c r="AG322" s="11">
        <v>9999.0</v>
      </c>
      <c r="AH322" s="11">
        <v>1481.0</v>
      </c>
      <c r="AI322" s="23"/>
      <c r="AJ322" s="29" t="s">
        <v>3087</v>
      </c>
      <c r="AK322" s="25">
        <v>1007003.0</v>
      </c>
      <c r="AL322" s="11"/>
      <c r="AM322" s="23"/>
      <c r="AN322" s="25"/>
      <c r="AO322" s="23"/>
      <c r="AP322" s="25"/>
      <c r="AQ322" s="11"/>
    </row>
    <row r="323" ht="15.75" customHeight="1">
      <c r="A323" s="11">
        <v>1007005.0</v>
      </c>
      <c r="B323" s="23">
        <v>322.0</v>
      </c>
      <c r="C323" s="25" t="s">
        <v>3088</v>
      </c>
      <c r="D323" s="16" t="s">
        <v>3089</v>
      </c>
      <c r="E323" s="28" t="s">
        <v>3090</v>
      </c>
      <c r="F323" s="29"/>
      <c r="G323" s="25"/>
      <c r="H323" s="36" t="str">
        <f t="shared" si="1"/>
        <v/>
      </c>
      <c r="I323" s="11"/>
      <c r="J323" s="28">
        <f t="shared" si="2"/>
        <v>0</v>
      </c>
      <c r="K323" s="41">
        <f t="shared" si="3"/>
        <v>0</v>
      </c>
      <c r="L323" s="25">
        <v>0.0</v>
      </c>
      <c r="M323" s="11">
        <v>0.0</v>
      </c>
      <c r="N323" s="11">
        <v>0.0</v>
      </c>
      <c r="O323" s="11">
        <v>0.0</v>
      </c>
      <c r="P323" s="11">
        <v>0.0</v>
      </c>
      <c r="Q323" s="23">
        <v>0.0</v>
      </c>
      <c r="R323" s="25"/>
      <c r="S323" s="11"/>
      <c r="T323" s="11"/>
      <c r="U323" s="23"/>
      <c r="V323" s="25"/>
      <c r="W323" s="11"/>
      <c r="X323" s="23"/>
      <c r="Y323" s="29"/>
      <c r="Z323" s="25">
        <v>0.0</v>
      </c>
      <c r="AA323" s="11">
        <v>0.0</v>
      </c>
      <c r="AB323" s="11">
        <v>0.0</v>
      </c>
      <c r="AC323" s="11">
        <v>0.0</v>
      </c>
      <c r="AD323" s="23">
        <v>50.0</v>
      </c>
      <c r="AE323" s="29" t="s">
        <v>239</v>
      </c>
      <c r="AF323" s="25">
        <v>1449.0</v>
      </c>
      <c r="AG323" s="11">
        <v>9999.0</v>
      </c>
      <c r="AH323" s="11">
        <v>1486.0</v>
      </c>
      <c r="AI323" s="23"/>
      <c r="AJ323" s="29" t="s">
        <v>3091</v>
      </c>
      <c r="AK323" s="25">
        <v>1007004.0</v>
      </c>
      <c r="AL323" s="11"/>
      <c r="AM323" s="23"/>
      <c r="AN323" s="25"/>
      <c r="AO323" s="23"/>
      <c r="AP323" s="25"/>
      <c r="AQ323" s="11"/>
    </row>
    <row r="324" ht="15.75" customHeight="1">
      <c r="A324" s="11">
        <v>1007006.0</v>
      </c>
      <c r="B324" s="23">
        <v>323.0</v>
      </c>
      <c r="C324" s="25" t="s">
        <v>3092</v>
      </c>
      <c r="D324" s="16" t="s">
        <v>3093</v>
      </c>
      <c r="E324" s="28" t="s">
        <v>3094</v>
      </c>
      <c r="F324" s="29"/>
      <c r="G324" s="25"/>
      <c r="H324" s="36" t="str">
        <f t="shared" si="1"/>
        <v/>
      </c>
      <c r="I324" s="11"/>
      <c r="J324" s="28">
        <f t="shared" si="2"/>
        <v>0</v>
      </c>
      <c r="K324" s="41">
        <f t="shared" si="3"/>
        <v>0</v>
      </c>
      <c r="L324" s="25">
        <v>0.0</v>
      </c>
      <c r="M324" s="11">
        <v>0.0</v>
      </c>
      <c r="N324" s="11">
        <v>0.0</v>
      </c>
      <c r="O324" s="11">
        <v>0.0</v>
      </c>
      <c r="P324" s="11">
        <v>0.0</v>
      </c>
      <c r="Q324" s="23">
        <v>0.0</v>
      </c>
      <c r="R324" s="25"/>
      <c r="S324" s="11"/>
      <c r="T324" s="11"/>
      <c r="U324" s="23"/>
      <c r="V324" s="25"/>
      <c r="W324" s="11"/>
      <c r="X324" s="23"/>
      <c r="Y324" s="29"/>
      <c r="Z324" s="25">
        <v>0.0</v>
      </c>
      <c r="AA324" s="11">
        <v>0.0</v>
      </c>
      <c r="AB324" s="11">
        <v>0.0</v>
      </c>
      <c r="AC324" s="11">
        <v>0.0</v>
      </c>
      <c r="AD324" s="23">
        <v>50.0</v>
      </c>
      <c r="AE324" s="29" t="s">
        <v>239</v>
      </c>
      <c r="AF324" s="25">
        <v>1473.0</v>
      </c>
      <c r="AG324" s="11">
        <v>9999.0</v>
      </c>
      <c r="AH324" s="11">
        <v>1512.0</v>
      </c>
      <c r="AI324" s="23"/>
      <c r="AJ324" s="29" t="s">
        <v>3097</v>
      </c>
      <c r="AK324" s="25">
        <v>1007005.0</v>
      </c>
      <c r="AL324" s="11"/>
      <c r="AM324" s="23"/>
      <c r="AN324" s="25"/>
      <c r="AO324" s="23"/>
      <c r="AP324" s="25"/>
      <c r="AQ324" s="11"/>
    </row>
    <row r="325" ht="15.75" customHeight="1">
      <c r="A325" s="11">
        <v>1007007.0</v>
      </c>
      <c r="B325" s="23">
        <v>324.0</v>
      </c>
      <c r="C325" s="25" t="s">
        <v>3098</v>
      </c>
      <c r="D325" s="16" t="s">
        <v>3099</v>
      </c>
      <c r="E325" s="28" t="s">
        <v>3100</v>
      </c>
      <c r="F325" s="29"/>
      <c r="G325" s="31" t="s">
        <v>3101</v>
      </c>
      <c r="H325" s="36">
        <f t="shared" si="1"/>
        <v>76</v>
      </c>
      <c r="I325" s="11"/>
      <c r="J325" s="28">
        <f t="shared" si="2"/>
        <v>0</v>
      </c>
      <c r="K325" s="41">
        <f t="shared" si="3"/>
        <v>385</v>
      </c>
      <c r="L325" s="25">
        <v>77.0</v>
      </c>
      <c r="M325" s="11">
        <v>63.0</v>
      </c>
      <c r="N325" s="11">
        <v>85.0</v>
      </c>
      <c r="O325" s="11">
        <v>86.0</v>
      </c>
      <c r="P325" s="11">
        <v>74.0</v>
      </c>
      <c r="Q325" s="43">
        <v>64.0</v>
      </c>
      <c r="R325" s="25" t="s">
        <v>185</v>
      </c>
      <c r="S325" s="11" t="s">
        <v>232</v>
      </c>
      <c r="T325" s="11"/>
      <c r="U325" s="23"/>
      <c r="V325" s="25"/>
      <c r="W325" s="11"/>
      <c r="X325" s="23"/>
      <c r="Y325" s="29"/>
      <c r="Z325" s="25">
        <v>25.0</v>
      </c>
      <c r="AA325" s="11">
        <v>16.0</v>
      </c>
      <c r="AB325" s="11">
        <v>39.0</v>
      </c>
      <c r="AC325" s="11">
        <v>50.0</v>
      </c>
      <c r="AD325" s="23">
        <v>50.0</v>
      </c>
      <c r="AE325" s="29" t="s">
        <v>270</v>
      </c>
      <c r="AF325" s="25">
        <v>1493.0</v>
      </c>
      <c r="AG325" s="11">
        <v>1505.0</v>
      </c>
      <c r="AH325" s="11">
        <v>1548.0</v>
      </c>
      <c r="AI325" s="23"/>
      <c r="AJ325" s="29" t="s">
        <v>3102</v>
      </c>
      <c r="AK325" s="25">
        <v>1007006.0</v>
      </c>
      <c r="AL325" s="11"/>
      <c r="AM325" s="23"/>
      <c r="AN325" s="25"/>
      <c r="AO325" s="23"/>
      <c r="AP325" s="25"/>
      <c r="AQ325" s="11"/>
    </row>
    <row r="326" ht="15.75" customHeight="1">
      <c r="A326" s="11">
        <v>1007008.0</v>
      </c>
      <c r="B326" s="23">
        <v>325.0</v>
      </c>
      <c r="C326" s="25" t="s">
        <v>3103</v>
      </c>
      <c r="D326" s="16" t="s">
        <v>3104</v>
      </c>
      <c r="E326" s="28" t="s">
        <v>3105</v>
      </c>
      <c r="F326" s="29" t="s">
        <v>3106</v>
      </c>
      <c r="G326" s="31" t="s">
        <v>3107</v>
      </c>
      <c r="H326" s="36">
        <f t="shared" si="1"/>
        <v>79</v>
      </c>
      <c r="I326" s="11"/>
      <c r="J326" s="28">
        <f t="shared" si="2"/>
        <v>0</v>
      </c>
      <c r="K326" s="41">
        <f t="shared" si="3"/>
        <v>355</v>
      </c>
      <c r="L326" s="25">
        <v>63.0</v>
      </c>
      <c r="M326" s="11">
        <v>54.0</v>
      </c>
      <c r="N326" s="11">
        <v>81.0</v>
      </c>
      <c r="O326" s="11">
        <v>89.0</v>
      </c>
      <c r="P326" s="11">
        <v>68.0</v>
      </c>
      <c r="Q326" s="43">
        <v>67.0</v>
      </c>
      <c r="R326" s="25" t="s">
        <v>185</v>
      </c>
      <c r="S326" s="11"/>
      <c r="T326" s="11"/>
      <c r="U326" s="23" t="s">
        <v>410</v>
      </c>
      <c r="V326" s="25"/>
      <c r="W326" s="11"/>
      <c r="X326" s="23"/>
      <c r="Y326" s="29"/>
      <c r="Z326" s="25">
        <v>25.0</v>
      </c>
      <c r="AA326" s="11">
        <v>15.0</v>
      </c>
      <c r="AB326" s="11">
        <v>20.0</v>
      </c>
      <c r="AC326" s="11">
        <v>43.0</v>
      </c>
      <c r="AD326" s="23">
        <v>50.0</v>
      </c>
      <c r="AE326" s="29" t="s">
        <v>141</v>
      </c>
      <c r="AF326" s="25">
        <v>1533.0</v>
      </c>
      <c r="AG326" s="11">
        <v>1545.0</v>
      </c>
      <c r="AH326" s="11">
        <v>1573.0</v>
      </c>
      <c r="AI326" s="23" t="s">
        <v>217</v>
      </c>
      <c r="AJ326" s="29" t="s">
        <v>3110</v>
      </c>
      <c r="AK326" s="25">
        <v>1007007.0</v>
      </c>
      <c r="AL326" s="11"/>
      <c r="AM326" s="23"/>
      <c r="AN326" s="25"/>
      <c r="AO326" s="23"/>
      <c r="AP326" s="25" t="s">
        <v>3111</v>
      </c>
      <c r="AQ326" s="11"/>
    </row>
    <row r="327" ht="15.75" customHeight="1">
      <c r="A327" s="11">
        <v>1007009.0</v>
      </c>
      <c r="B327" s="23">
        <v>326.0</v>
      </c>
      <c r="C327" s="25" t="s">
        <v>3112</v>
      </c>
      <c r="D327" s="16" t="s">
        <v>3113</v>
      </c>
      <c r="E327" s="28" t="s">
        <v>3114</v>
      </c>
      <c r="F327" s="29"/>
      <c r="G327" s="31" t="s">
        <v>3115</v>
      </c>
      <c r="H327" s="36">
        <f t="shared" si="1"/>
        <v>74</v>
      </c>
      <c r="I327" s="6" t="s">
        <v>3116</v>
      </c>
      <c r="J327" s="28">
        <f t="shared" si="2"/>
        <v>11</v>
      </c>
      <c r="K327" s="41">
        <f t="shared" si="3"/>
        <v>282</v>
      </c>
      <c r="L327" s="25">
        <v>51.0</v>
      </c>
      <c r="M327" s="11">
        <v>35.0</v>
      </c>
      <c r="N327" s="11">
        <v>62.0</v>
      </c>
      <c r="O327" s="11">
        <v>73.0</v>
      </c>
      <c r="P327" s="11">
        <v>61.0</v>
      </c>
      <c r="Q327" s="43">
        <v>58.0</v>
      </c>
      <c r="R327" s="25"/>
      <c r="S327" s="11"/>
      <c r="T327" s="11"/>
      <c r="U327" s="23"/>
      <c r="V327" s="25"/>
      <c r="W327" s="11"/>
      <c r="X327" s="23"/>
      <c r="Y327" s="29"/>
      <c r="Z327" s="25">
        <v>18.0</v>
      </c>
      <c r="AA327" s="11">
        <v>5.0</v>
      </c>
      <c r="AB327" s="11">
        <v>29.0</v>
      </c>
      <c r="AC327" s="11">
        <v>60.0</v>
      </c>
      <c r="AD327" s="23">
        <v>50.0</v>
      </c>
      <c r="AE327" s="29" t="s">
        <v>239</v>
      </c>
      <c r="AF327" s="25">
        <v>1570.0</v>
      </c>
      <c r="AG327" s="11">
        <v>1582.0</v>
      </c>
      <c r="AH327" s="11">
        <v>1573.0</v>
      </c>
      <c r="AI327" s="23" t="s">
        <v>217</v>
      </c>
      <c r="AJ327" s="29" t="s">
        <v>3117</v>
      </c>
      <c r="AK327" s="25">
        <v>1007008.0</v>
      </c>
      <c r="AL327" s="11"/>
      <c r="AM327" s="23"/>
      <c r="AN327" s="25"/>
      <c r="AO327" s="23"/>
      <c r="AP327" s="25"/>
      <c r="AQ327" s="11"/>
    </row>
    <row r="328" ht="15.75" customHeight="1">
      <c r="A328" s="11">
        <v>1007010.0</v>
      </c>
      <c r="B328" s="23">
        <v>327.0</v>
      </c>
      <c r="C328" s="25" t="s">
        <v>3118</v>
      </c>
      <c r="D328" s="16" t="s">
        <v>3104</v>
      </c>
      <c r="E328" s="28" t="s">
        <v>3119</v>
      </c>
      <c r="F328" s="29"/>
      <c r="G328" s="25"/>
      <c r="H328" s="36" t="str">
        <f t="shared" si="1"/>
        <v/>
      </c>
      <c r="I328" s="11"/>
      <c r="J328" s="28">
        <f t="shared" si="2"/>
        <v>0</v>
      </c>
      <c r="K328" s="41">
        <f t="shared" si="3"/>
        <v>213</v>
      </c>
      <c r="L328" s="25">
        <v>24.0</v>
      </c>
      <c r="M328" s="11">
        <v>16.0</v>
      </c>
      <c r="N328" s="11">
        <v>55.0</v>
      </c>
      <c r="O328" s="11">
        <v>64.0</v>
      </c>
      <c r="P328" s="11">
        <v>54.0</v>
      </c>
      <c r="Q328" s="43">
        <v>54.0</v>
      </c>
      <c r="R328" s="25"/>
      <c r="S328" s="11"/>
      <c r="T328" s="11"/>
      <c r="U328" s="23"/>
      <c r="V328" s="25"/>
      <c r="W328" s="11"/>
      <c r="X328" s="23"/>
      <c r="Y328" s="29"/>
      <c r="Z328" s="25">
        <v>22.0</v>
      </c>
      <c r="AA328" s="11">
        <v>11.0</v>
      </c>
      <c r="AB328" s="11">
        <v>14.0</v>
      </c>
      <c r="AC328" s="11">
        <v>55.0</v>
      </c>
      <c r="AD328" s="23">
        <v>50.0</v>
      </c>
      <c r="AE328" s="29" t="s">
        <v>239</v>
      </c>
      <c r="AF328" s="25">
        <v>1571.0</v>
      </c>
      <c r="AG328" s="11">
        <v>1583.0</v>
      </c>
      <c r="AH328" s="11">
        <v>1652.0</v>
      </c>
      <c r="AI328" s="23"/>
      <c r="AJ328" s="29" t="s">
        <v>3121</v>
      </c>
      <c r="AK328" s="25">
        <v>1007008.0</v>
      </c>
      <c r="AL328" s="11"/>
      <c r="AM328" s="23"/>
      <c r="AN328" s="25"/>
      <c r="AO328" s="23"/>
      <c r="AP328" s="25"/>
      <c r="AQ328" s="11"/>
    </row>
    <row r="329" ht="15.75" customHeight="1">
      <c r="A329" s="11">
        <v>1007011.0</v>
      </c>
      <c r="B329" s="23">
        <v>328.0</v>
      </c>
      <c r="C329" s="25" t="s">
        <v>3122</v>
      </c>
      <c r="D329" s="16" t="s">
        <v>3123</v>
      </c>
      <c r="E329" s="28" t="s">
        <v>3124</v>
      </c>
      <c r="F329" s="29"/>
      <c r="G329" s="31" t="s">
        <v>3125</v>
      </c>
      <c r="H329" s="36">
        <f t="shared" si="1"/>
        <v>80</v>
      </c>
      <c r="I329" s="11"/>
      <c r="J329" s="28">
        <f t="shared" si="2"/>
        <v>0</v>
      </c>
      <c r="K329" s="41">
        <f t="shared" si="3"/>
        <v>224</v>
      </c>
      <c r="L329" s="25">
        <v>43.0</v>
      </c>
      <c r="M329" s="11">
        <v>63.0</v>
      </c>
      <c r="N329" s="11">
        <v>48.0</v>
      </c>
      <c r="O329" s="11">
        <v>40.0</v>
      </c>
      <c r="P329" s="11">
        <v>30.0</v>
      </c>
      <c r="Q329" s="43">
        <v>50.0</v>
      </c>
      <c r="R329" s="25"/>
      <c r="S329" s="11"/>
      <c r="T329" s="11"/>
      <c r="U329" s="23"/>
      <c r="V329" s="25"/>
      <c r="W329" s="11"/>
      <c r="X329" s="23"/>
      <c r="Y329" s="29"/>
      <c r="Z329" s="25">
        <v>25.0</v>
      </c>
      <c r="AA329" s="11">
        <v>15.0</v>
      </c>
      <c r="AB329" s="11">
        <v>77.0</v>
      </c>
      <c r="AC329" s="11">
        <v>10.0</v>
      </c>
      <c r="AD329" s="23">
        <v>32.0</v>
      </c>
      <c r="AE329" s="29" t="s">
        <v>141</v>
      </c>
      <c r="AF329" s="25">
        <v>1495.0</v>
      </c>
      <c r="AG329" s="11">
        <v>1507.0</v>
      </c>
      <c r="AH329" s="11">
        <v>1548.0</v>
      </c>
      <c r="AI329" s="23"/>
      <c r="AJ329" s="29" t="s">
        <v>3126</v>
      </c>
      <c r="AK329" s="25">
        <v>1007006.0</v>
      </c>
      <c r="AL329" s="11"/>
      <c r="AM329" s="23"/>
      <c r="AN329" s="25"/>
      <c r="AO329" s="23"/>
      <c r="AP329" s="25"/>
      <c r="AQ329" s="11"/>
    </row>
    <row r="330" ht="15.75" customHeight="1">
      <c r="A330" s="11">
        <v>1007012.0</v>
      </c>
      <c r="B330" s="23">
        <v>329.0</v>
      </c>
      <c r="C330" s="25" t="s">
        <v>3127</v>
      </c>
      <c r="D330" s="16" t="s">
        <v>3128</v>
      </c>
      <c r="E330" s="28" t="s">
        <v>3129</v>
      </c>
      <c r="F330" s="29" t="s">
        <v>3130</v>
      </c>
      <c r="G330" s="31" t="s">
        <v>3131</v>
      </c>
      <c r="H330" s="36">
        <f t="shared" si="1"/>
        <v>75</v>
      </c>
      <c r="I330" s="11"/>
      <c r="J330" s="28">
        <f t="shared" si="2"/>
        <v>0</v>
      </c>
      <c r="K330" s="41">
        <f t="shared" si="3"/>
        <v>334</v>
      </c>
      <c r="L330" s="25">
        <v>71.0</v>
      </c>
      <c r="M330" s="11">
        <v>66.0</v>
      </c>
      <c r="N330" s="11">
        <v>65.0</v>
      </c>
      <c r="O330" s="11">
        <v>61.0</v>
      </c>
      <c r="P330" s="11">
        <v>71.0</v>
      </c>
      <c r="Q330" s="43">
        <v>48.0</v>
      </c>
      <c r="R330" s="25"/>
      <c r="S330" s="11" t="s">
        <v>185</v>
      </c>
      <c r="T330" s="11"/>
      <c r="U330" s="23"/>
      <c r="V330" s="25"/>
      <c r="W330" s="11"/>
      <c r="X330" s="23"/>
      <c r="Y330" s="29"/>
      <c r="Z330" s="25">
        <v>25.0</v>
      </c>
      <c r="AA330" s="11">
        <v>15.0</v>
      </c>
      <c r="AB330" s="11">
        <v>71.0</v>
      </c>
      <c r="AC330" s="11">
        <v>7.0</v>
      </c>
      <c r="AD330" s="23">
        <v>27.0</v>
      </c>
      <c r="AE330" s="29" t="s">
        <v>141</v>
      </c>
      <c r="AF330" s="25">
        <v>1525.0</v>
      </c>
      <c r="AG330" s="11">
        <v>1537.0</v>
      </c>
      <c r="AH330" s="11">
        <v>1574.0</v>
      </c>
      <c r="AI330" s="23" t="s">
        <v>217</v>
      </c>
      <c r="AJ330" s="29" t="s">
        <v>3133</v>
      </c>
      <c r="AK330" s="25">
        <v>1007011.0</v>
      </c>
      <c r="AL330" s="11"/>
      <c r="AM330" s="23"/>
      <c r="AN330" s="25"/>
      <c r="AO330" s="23"/>
      <c r="AP330" s="25"/>
      <c r="AQ330" s="11"/>
    </row>
    <row r="331" ht="15.75" customHeight="1">
      <c r="A331" s="11">
        <v>1007013.0</v>
      </c>
      <c r="B331" s="23">
        <v>330.0</v>
      </c>
      <c r="C331" s="25" t="s">
        <v>3134</v>
      </c>
      <c r="D331" s="16" t="s">
        <v>3135</v>
      </c>
      <c r="E331" s="28" t="s">
        <v>3136</v>
      </c>
      <c r="F331" s="29"/>
      <c r="G331" s="31" t="s">
        <v>3137</v>
      </c>
      <c r="H331" s="36">
        <f t="shared" si="1"/>
        <v>78</v>
      </c>
      <c r="I331" s="11"/>
      <c r="J331" s="28">
        <f t="shared" si="2"/>
        <v>0</v>
      </c>
      <c r="K331" s="41">
        <f t="shared" si="3"/>
        <v>300</v>
      </c>
      <c r="L331" s="25">
        <v>59.0</v>
      </c>
      <c r="M331" s="11">
        <v>62.0</v>
      </c>
      <c r="N331" s="11">
        <v>63.0</v>
      </c>
      <c r="O331" s="11">
        <v>57.0</v>
      </c>
      <c r="P331" s="11">
        <v>59.0</v>
      </c>
      <c r="Q331" s="43">
        <v>52.0</v>
      </c>
      <c r="R331" s="25"/>
      <c r="S331" s="11"/>
      <c r="T331" s="11"/>
      <c r="U331" s="23"/>
      <c r="V331" s="25"/>
      <c r="W331" s="11"/>
      <c r="X331" s="23"/>
      <c r="Y331" s="29"/>
      <c r="Z331" s="25">
        <v>42.0</v>
      </c>
      <c r="AA331" s="11">
        <v>39.0</v>
      </c>
      <c r="AB331" s="11">
        <v>37.0</v>
      </c>
      <c r="AC331" s="11">
        <v>61.0</v>
      </c>
      <c r="AD331" s="23">
        <v>42.0</v>
      </c>
      <c r="AE331" s="29" t="s">
        <v>166</v>
      </c>
      <c r="AF331" s="25">
        <v>1545.0</v>
      </c>
      <c r="AG331" s="11">
        <v>1557.0</v>
      </c>
      <c r="AH331" s="11">
        <v>1615.0</v>
      </c>
      <c r="AI331" s="23"/>
      <c r="AJ331" s="29" t="s">
        <v>3133</v>
      </c>
      <c r="AK331" s="25">
        <v>1007011.0</v>
      </c>
      <c r="AL331" s="11"/>
      <c r="AM331" s="23"/>
      <c r="AN331" s="25"/>
      <c r="AO331" s="23"/>
      <c r="AP331" s="25"/>
      <c r="AQ331" s="11"/>
    </row>
    <row r="332" ht="15.75" customHeight="1">
      <c r="A332" s="11">
        <v>1007014.0</v>
      </c>
      <c r="B332" s="23">
        <v>331.0</v>
      </c>
      <c r="C332" s="25" t="s">
        <v>3138</v>
      </c>
      <c r="D332" s="16" t="s">
        <v>3139</v>
      </c>
      <c r="E332" s="28" t="s">
        <v>3140</v>
      </c>
      <c r="F332" s="29"/>
      <c r="G332" s="31" t="s">
        <v>3141</v>
      </c>
      <c r="H332" s="36">
        <f t="shared" si="1"/>
        <v>80</v>
      </c>
      <c r="I332" s="11"/>
      <c r="J332" s="28">
        <f t="shared" si="2"/>
        <v>0</v>
      </c>
      <c r="K332" s="41">
        <f t="shared" si="3"/>
        <v>258</v>
      </c>
      <c r="L332" s="25">
        <v>61.0</v>
      </c>
      <c r="M332" s="11">
        <v>67.0</v>
      </c>
      <c r="N332" s="11">
        <v>47.0</v>
      </c>
      <c r="O332" s="11">
        <v>44.0</v>
      </c>
      <c r="P332" s="11">
        <v>39.0</v>
      </c>
      <c r="Q332" s="43">
        <v>45.0</v>
      </c>
      <c r="R332" s="25" t="s">
        <v>185</v>
      </c>
      <c r="S332" s="11"/>
      <c r="T332" s="11"/>
      <c r="U332" s="23"/>
      <c r="V332" s="25"/>
      <c r="W332" s="11"/>
      <c r="X332" s="23"/>
      <c r="Y332" s="29"/>
      <c r="Z332" s="25">
        <v>26.0</v>
      </c>
      <c r="AA332" s="11">
        <v>16.0</v>
      </c>
      <c r="AB332" s="11">
        <v>35.0</v>
      </c>
      <c r="AC332" s="11">
        <v>55.0</v>
      </c>
      <c r="AD332" s="23">
        <v>42.0</v>
      </c>
      <c r="AE332" s="29" t="s">
        <v>141</v>
      </c>
      <c r="AF332" s="25">
        <v>1573.0</v>
      </c>
      <c r="AG332" s="11">
        <v>1585.0</v>
      </c>
      <c r="AH332" s="11">
        <v>1637.0</v>
      </c>
      <c r="AI332" s="23"/>
      <c r="AJ332" s="29" t="s">
        <v>3143</v>
      </c>
      <c r="AK332" s="25">
        <v>1007013.0</v>
      </c>
      <c r="AL332" s="11"/>
      <c r="AM332" s="23"/>
      <c r="AN332" s="25"/>
      <c r="AO332" s="23"/>
      <c r="AP332" s="25"/>
      <c r="AQ332" s="11"/>
    </row>
    <row r="333" ht="15.75" customHeight="1">
      <c r="A333" s="11">
        <v>1007015.0</v>
      </c>
      <c r="B333" s="23">
        <v>332.0</v>
      </c>
      <c r="C333" s="25" t="s">
        <v>3144</v>
      </c>
      <c r="D333" s="16" t="s">
        <v>3145</v>
      </c>
      <c r="E333" s="28" t="s">
        <v>3146</v>
      </c>
      <c r="F333" s="29"/>
      <c r="G333" s="25"/>
      <c r="H333" s="36" t="str">
        <f t="shared" si="1"/>
        <v/>
      </c>
      <c r="I333" s="11"/>
      <c r="J333" s="28">
        <f t="shared" si="2"/>
        <v>0</v>
      </c>
      <c r="K333" s="41">
        <f t="shared" si="3"/>
        <v>0</v>
      </c>
      <c r="L333" s="25">
        <v>0.0</v>
      </c>
      <c r="M333" s="11">
        <v>0.0</v>
      </c>
      <c r="N333" s="11">
        <v>0.0</v>
      </c>
      <c r="O333" s="11">
        <v>0.0</v>
      </c>
      <c r="P333" s="11">
        <v>0.0</v>
      </c>
      <c r="Q333" s="23">
        <v>0.0</v>
      </c>
      <c r="R333" s="25"/>
      <c r="S333" s="11"/>
      <c r="T333" s="11"/>
      <c r="U333" s="23"/>
      <c r="V333" s="25"/>
      <c r="W333" s="11"/>
      <c r="X333" s="23"/>
      <c r="Y333" s="29"/>
      <c r="Z333" s="25">
        <v>0.0</v>
      </c>
      <c r="AA333" s="11">
        <v>0.0</v>
      </c>
      <c r="AB333" s="11">
        <v>0.0</v>
      </c>
      <c r="AC333" s="11">
        <v>0.0</v>
      </c>
      <c r="AD333" s="23">
        <v>0.0</v>
      </c>
      <c r="AE333" s="29" t="s">
        <v>239</v>
      </c>
      <c r="AF333" s="25">
        <v>1492.0</v>
      </c>
      <c r="AG333" s="11">
        <v>9999.0</v>
      </c>
      <c r="AH333" s="11">
        <v>1559.0</v>
      </c>
      <c r="AI333" s="23"/>
      <c r="AJ333" s="29" t="s">
        <v>3147</v>
      </c>
      <c r="AK333" s="25">
        <v>1007005.0</v>
      </c>
      <c r="AL333" s="11"/>
      <c r="AM333" s="23"/>
      <c r="AN333" s="25"/>
      <c r="AO333" s="23"/>
      <c r="AP333" s="25"/>
      <c r="AQ333" s="11"/>
    </row>
    <row r="334" ht="15.75" customHeight="1">
      <c r="A334" s="11">
        <v>1007016.0</v>
      </c>
      <c r="B334" s="23">
        <v>333.0</v>
      </c>
      <c r="C334" s="25" t="s">
        <v>3150</v>
      </c>
      <c r="D334" s="16" t="s">
        <v>3151</v>
      </c>
      <c r="E334" s="28" t="s">
        <v>3152</v>
      </c>
      <c r="F334" s="29"/>
      <c r="G334" s="31" t="s">
        <v>3153</v>
      </c>
      <c r="H334" s="36">
        <f t="shared" si="1"/>
        <v>71</v>
      </c>
      <c r="I334" s="11"/>
      <c r="J334" s="28">
        <f t="shared" si="2"/>
        <v>0</v>
      </c>
      <c r="K334" s="41">
        <f t="shared" si="3"/>
        <v>339</v>
      </c>
      <c r="L334" s="25">
        <v>56.0</v>
      </c>
      <c r="M334" s="11">
        <v>65.0</v>
      </c>
      <c r="N334" s="11">
        <v>80.0</v>
      </c>
      <c r="O334" s="11">
        <v>74.0</v>
      </c>
      <c r="P334" s="11">
        <v>64.0</v>
      </c>
      <c r="Q334" s="43">
        <v>57.0</v>
      </c>
      <c r="R334" s="25" t="s">
        <v>185</v>
      </c>
      <c r="S334" s="11"/>
      <c r="T334" s="11"/>
      <c r="U334" s="23"/>
      <c r="V334" s="25"/>
      <c r="W334" s="11"/>
      <c r="X334" s="23"/>
      <c r="Y334" s="29"/>
      <c r="Z334" s="25">
        <v>25.0</v>
      </c>
      <c r="AA334" s="11">
        <v>15.0</v>
      </c>
      <c r="AB334" s="11">
        <v>38.0</v>
      </c>
      <c r="AC334" s="11">
        <v>72.0</v>
      </c>
      <c r="AD334" s="23">
        <v>55.0</v>
      </c>
      <c r="AE334" s="29" t="s">
        <v>270</v>
      </c>
      <c r="AF334" s="25">
        <v>1511.0</v>
      </c>
      <c r="AG334" s="11">
        <v>1523.0</v>
      </c>
      <c r="AH334" s="11">
        <v>1566.0</v>
      </c>
      <c r="AI334" s="23"/>
      <c r="AJ334" s="29" t="s">
        <v>3154</v>
      </c>
      <c r="AK334" s="25">
        <v>1007015.0</v>
      </c>
      <c r="AL334" s="11"/>
      <c r="AM334" s="23"/>
      <c r="AN334" s="25"/>
      <c r="AO334" s="23"/>
      <c r="AP334" s="25"/>
      <c r="AQ334" s="11"/>
    </row>
    <row r="335" ht="15.75" customHeight="1">
      <c r="A335" s="11">
        <v>1007017.0</v>
      </c>
      <c r="B335" s="23">
        <v>334.0</v>
      </c>
      <c r="C335" s="25" t="s">
        <v>3072</v>
      </c>
      <c r="D335" s="16" t="s">
        <v>3073</v>
      </c>
      <c r="E335" s="28" t="s">
        <v>3074</v>
      </c>
      <c r="F335" s="29" t="s">
        <v>3155</v>
      </c>
      <c r="G335" s="31" t="s">
        <v>3156</v>
      </c>
      <c r="H335" s="36">
        <f t="shared" si="1"/>
        <v>77</v>
      </c>
      <c r="I335" s="11"/>
      <c r="J335" s="28">
        <f t="shared" si="2"/>
        <v>0</v>
      </c>
      <c r="K335" s="41">
        <f t="shared" si="3"/>
        <v>426</v>
      </c>
      <c r="L335" s="25">
        <v>90.0</v>
      </c>
      <c r="M335" s="11">
        <v>87.0</v>
      </c>
      <c r="N335" s="11">
        <v>73.0</v>
      </c>
      <c r="O335" s="11">
        <v>87.0</v>
      </c>
      <c r="P335" s="11">
        <v>89.0</v>
      </c>
      <c r="Q335" s="43">
        <v>77.0</v>
      </c>
      <c r="R335" s="25" t="s">
        <v>136</v>
      </c>
      <c r="S335" s="11" t="s">
        <v>136</v>
      </c>
      <c r="T335" s="11"/>
      <c r="U335" s="23" t="s">
        <v>232</v>
      </c>
      <c r="V335" s="25"/>
      <c r="W335" s="11"/>
      <c r="X335" s="23"/>
      <c r="Y335" s="29"/>
      <c r="Z335" s="25">
        <v>36.0</v>
      </c>
      <c r="AA335" s="11">
        <v>30.0</v>
      </c>
      <c r="AB335" s="11">
        <v>34.0</v>
      </c>
      <c r="AC335" s="11">
        <v>61.0</v>
      </c>
      <c r="AD335" s="23">
        <v>55.0</v>
      </c>
      <c r="AE335" s="29" t="s">
        <v>166</v>
      </c>
      <c r="AF335" s="25">
        <v>1477.0</v>
      </c>
      <c r="AG335" s="11">
        <v>1489.0</v>
      </c>
      <c r="AH335" s="11">
        <v>1555.0</v>
      </c>
      <c r="AI335" s="23"/>
      <c r="AJ335" s="29" t="s">
        <v>3159</v>
      </c>
      <c r="AK335" s="25">
        <v>1007004.0</v>
      </c>
      <c r="AL335" s="11"/>
      <c r="AM335" s="23"/>
      <c r="AN335" s="25"/>
      <c r="AO335" s="23"/>
      <c r="AP335" s="25"/>
      <c r="AQ335" s="11"/>
    </row>
    <row r="336" ht="15.75" customHeight="1">
      <c r="A336" s="11">
        <v>1007018.0</v>
      </c>
      <c r="B336" s="23">
        <v>335.0</v>
      </c>
      <c r="C336" s="25" t="s">
        <v>3160</v>
      </c>
      <c r="D336" s="16" t="s">
        <v>3161</v>
      </c>
      <c r="E336" s="28" t="s">
        <v>3162</v>
      </c>
      <c r="F336" s="29"/>
      <c r="G336" s="31" t="s">
        <v>3163</v>
      </c>
      <c r="H336" s="36">
        <f t="shared" si="1"/>
        <v>75</v>
      </c>
      <c r="I336" s="11"/>
      <c r="J336" s="28">
        <f t="shared" si="2"/>
        <v>0</v>
      </c>
      <c r="K336" s="41">
        <f t="shared" si="3"/>
        <v>342</v>
      </c>
      <c r="L336" s="25">
        <v>75.0</v>
      </c>
      <c r="M336" s="11">
        <v>71.0</v>
      </c>
      <c r="N336" s="11">
        <v>60.0</v>
      </c>
      <c r="O336" s="11">
        <v>68.0</v>
      </c>
      <c r="P336" s="11">
        <v>68.0</v>
      </c>
      <c r="Q336" s="43">
        <v>65.0</v>
      </c>
      <c r="R336" s="25" t="s">
        <v>232</v>
      </c>
      <c r="S336" s="11" t="s">
        <v>185</v>
      </c>
      <c r="T336" s="11"/>
      <c r="U336" s="23"/>
      <c r="V336" s="25"/>
      <c r="W336" s="11"/>
      <c r="X336" s="23"/>
      <c r="Y336" s="29"/>
      <c r="Z336" s="25">
        <v>25.0</v>
      </c>
      <c r="AA336" s="11">
        <v>15.0</v>
      </c>
      <c r="AB336" s="11">
        <v>50.0</v>
      </c>
      <c r="AC336" s="11">
        <v>50.0</v>
      </c>
      <c r="AD336" s="23">
        <v>55.0</v>
      </c>
      <c r="AE336" s="29" t="s">
        <v>270</v>
      </c>
      <c r="AF336" s="25">
        <v>1503.0</v>
      </c>
      <c r="AG336" s="11">
        <v>1515.0</v>
      </c>
      <c r="AH336" s="11">
        <v>1572.0</v>
      </c>
      <c r="AI336" s="23" t="s">
        <v>217</v>
      </c>
      <c r="AJ336" s="29" t="s">
        <v>3164</v>
      </c>
      <c r="AK336" s="25">
        <v>1007017.0</v>
      </c>
      <c r="AL336" s="11"/>
      <c r="AM336" s="23"/>
      <c r="AN336" s="25"/>
      <c r="AO336" s="23"/>
      <c r="AP336" s="25"/>
      <c r="AQ336" s="11"/>
    </row>
    <row r="337" ht="15.75" customHeight="1">
      <c r="A337" s="11">
        <v>1007019.0</v>
      </c>
      <c r="B337" s="23">
        <v>336.0</v>
      </c>
      <c r="C337" s="25" t="s">
        <v>3165</v>
      </c>
      <c r="D337" s="16" t="s">
        <v>3166</v>
      </c>
      <c r="E337" s="28" t="s">
        <v>3167</v>
      </c>
      <c r="F337" s="29"/>
      <c r="G337" s="31" t="s">
        <v>3168</v>
      </c>
      <c r="H337" s="36">
        <f t="shared" si="1"/>
        <v>58</v>
      </c>
      <c r="I337" s="11"/>
      <c r="J337" s="28">
        <f t="shared" si="2"/>
        <v>0</v>
      </c>
      <c r="K337" s="41">
        <f t="shared" si="3"/>
        <v>265</v>
      </c>
      <c r="L337" s="25">
        <v>68.0</v>
      </c>
      <c r="M337" s="11">
        <v>65.0</v>
      </c>
      <c r="N337" s="11">
        <v>52.0</v>
      </c>
      <c r="O337" s="11">
        <v>25.0</v>
      </c>
      <c r="P337" s="11">
        <v>55.0</v>
      </c>
      <c r="Q337" s="43">
        <v>61.0</v>
      </c>
      <c r="R337" s="25" t="s">
        <v>185</v>
      </c>
      <c r="S337" s="11"/>
      <c r="T337" s="11"/>
      <c r="U337" s="23"/>
      <c r="V337" s="25"/>
      <c r="W337" s="11"/>
      <c r="X337" s="23"/>
      <c r="Y337" s="29"/>
      <c r="Z337" s="25">
        <v>25.0</v>
      </c>
      <c r="AA337" s="11">
        <v>15.0</v>
      </c>
      <c r="AB337" s="11">
        <v>24.0</v>
      </c>
      <c r="AC337" s="11">
        <v>70.0</v>
      </c>
      <c r="AD337" s="23">
        <v>55.0</v>
      </c>
      <c r="AE337" s="29" t="s">
        <v>141</v>
      </c>
      <c r="AF337" s="25">
        <v>1535.0</v>
      </c>
      <c r="AG337" s="11">
        <v>1547.0</v>
      </c>
      <c r="AH337" s="11">
        <v>1564.0</v>
      </c>
      <c r="AI337" s="23" t="s">
        <v>217</v>
      </c>
      <c r="AJ337" s="29" t="s">
        <v>3170</v>
      </c>
      <c r="AK337" s="25">
        <v>1007018.0</v>
      </c>
      <c r="AL337" s="11"/>
      <c r="AM337" s="23"/>
      <c r="AN337" s="25"/>
      <c r="AO337" s="23"/>
      <c r="AP337" s="25"/>
      <c r="AQ337" s="11"/>
    </row>
    <row r="338" ht="15.75" customHeight="1">
      <c r="A338" s="11">
        <v>1007020.0</v>
      </c>
      <c r="B338" s="23">
        <v>337.0</v>
      </c>
      <c r="C338" s="25" t="s">
        <v>3171</v>
      </c>
      <c r="D338" s="16" t="s">
        <v>3172</v>
      </c>
      <c r="E338" s="28" t="s">
        <v>3173</v>
      </c>
      <c r="F338" s="29"/>
      <c r="G338" s="25"/>
      <c r="H338" s="36" t="str">
        <f t="shared" si="1"/>
        <v/>
      </c>
      <c r="I338" s="11"/>
      <c r="J338" s="28">
        <f t="shared" si="2"/>
        <v>0</v>
      </c>
      <c r="K338" s="41">
        <f t="shared" si="3"/>
        <v>0</v>
      </c>
      <c r="L338" s="25">
        <v>0.0</v>
      </c>
      <c r="M338" s="11">
        <v>0.0</v>
      </c>
      <c r="N338" s="11">
        <v>0.0</v>
      </c>
      <c r="O338" s="11">
        <v>0.0</v>
      </c>
      <c r="P338" s="11">
        <v>0.0</v>
      </c>
      <c r="Q338" s="23">
        <v>0.0</v>
      </c>
      <c r="R338" s="25"/>
      <c r="S338" s="11"/>
      <c r="T338" s="11"/>
      <c r="U338" s="23"/>
      <c r="V338" s="25"/>
      <c r="W338" s="11"/>
      <c r="X338" s="23"/>
      <c r="Y338" s="29"/>
      <c r="Z338" s="25">
        <v>0.0</v>
      </c>
      <c r="AA338" s="11">
        <v>0.0</v>
      </c>
      <c r="AB338" s="11">
        <v>0.0</v>
      </c>
      <c r="AC338" s="11">
        <v>0.0</v>
      </c>
      <c r="AD338" s="23">
        <v>0.0</v>
      </c>
      <c r="AE338" s="29" t="s">
        <v>239</v>
      </c>
      <c r="AF338" s="25">
        <v>1430.0</v>
      </c>
      <c r="AG338" s="11">
        <v>9999.0</v>
      </c>
      <c r="AH338" s="11">
        <v>1495.0</v>
      </c>
      <c r="AI338" s="23"/>
      <c r="AJ338" s="29" t="s">
        <v>3174</v>
      </c>
      <c r="AK338" s="25">
        <v>1007003.0</v>
      </c>
      <c r="AL338" s="11"/>
      <c r="AM338" s="23"/>
      <c r="AN338" s="25"/>
      <c r="AO338" s="23"/>
      <c r="AP338" s="25"/>
      <c r="AQ338" s="11"/>
    </row>
    <row r="339" ht="15.75" customHeight="1">
      <c r="A339" s="11">
        <v>1007021.0</v>
      </c>
      <c r="B339" s="23">
        <v>338.0</v>
      </c>
      <c r="C339" s="25" t="s">
        <v>3175</v>
      </c>
      <c r="D339" s="16" t="s">
        <v>3176</v>
      </c>
      <c r="E339" s="28" t="s">
        <v>3177</v>
      </c>
      <c r="F339" s="29"/>
      <c r="G339" s="25"/>
      <c r="H339" s="36" t="str">
        <f t="shared" si="1"/>
        <v/>
      </c>
      <c r="I339" s="11"/>
      <c r="J339" s="28">
        <f t="shared" si="2"/>
        <v>0</v>
      </c>
      <c r="K339" s="41">
        <f t="shared" si="3"/>
        <v>0</v>
      </c>
      <c r="L339" s="25">
        <v>0.0</v>
      </c>
      <c r="M339" s="11">
        <v>0.0</v>
      </c>
      <c r="N339" s="11">
        <v>0.0</v>
      </c>
      <c r="O339" s="11">
        <v>0.0</v>
      </c>
      <c r="P339" s="11">
        <v>0.0</v>
      </c>
      <c r="Q339" s="23">
        <v>0.0</v>
      </c>
      <c r="R339" s="25"/>
      <c r="S339" s="11"/>
      <c r="T339" s="11"/>
      <c r="U339" s="23"/>
      <c r="V339" s="25"/>
      <c r="W339" s="11"/>
      <c r="X339" s="23"/>
      <c r="Y339" s="29"/>
      <c r="Z339" s="25">
        <v>0.0</v>
      </c>
      <c r="AA339" s="11">
        <v>0.0</v>
      </c>
      <c r="AB339" s="11">
        <v>0.0</v>
      </c>
      <c r="AC339" s="11">
        <v>0.0</v>
      </c>
      <c r="AD339" s="23">
        <v>0.0</v>
      </c>
      <c r="AE339" s="29" t="s">
        <v>239</v>
      </c>
      <c r="AF339" s="25">
        <v>1460.0</v>
      </c>
      <c r="AG339" s="11">
        <v>9999.0</v>
      </c>
      <c r="AH339" s="11">
        <v>1503.0</v>
      </c>
      <c r="AI339" s="23"/>
      <c r="AJ339" s="29" t="s">
        <v>3179</v>
      </c>
      <c r="AK339" s="25">
        <v>1007020.0</v>
      </c>
      <c r="AL339" s="11"/>
      <c r="AM339" s="23"/>
      <c r="AN339" s="25"/>
      <c r="AO339" s="23"/>
      <c r="AP339" s="25"/>
      <c r="AQ339" s="11"/>
    </row>
    <row r="340" ht="15.75" customHeight="1">
      <c r="A340" s="11">
        <v>1007022.0</v>
      </c>
      <c r="B340" s="23">
        <v>339.0</v>
      </c>
      <c r="C340" s="25" t="s">
        <v>3180</v>
      </c>
      <c r="D340" s="16" t="s">
        <v>3181</v>
      </c>
      <c r="E340" s="28" t="s">
        <v>3182</v>
      </c>
      <c r="F340" s="29"/>
      <c r="G340" s="25"/>
      <c r="H340" s="36" t="str">
        <f t="shared" si="1"/>
        <v/>
      </c>
      <c r="I340" s="11"/>
      <c r="J340" s="28">
        <f t="shared" si="2"/>
        <v>0</v>
      </c>
      <c r="K340" s="41">
        <f t="shared" si="3"/>
        <v>0</v>
      </c>
      <c r="L340" s="25">
        <v>0.0</v>
      </c>
      <c r="M340" s="11">
        <v>0.0</v>
      </c>
      <c r="N340" s="11">
        <v>0.0</v>
      </c>
      <c r="O340" s="11">
        <v>0.0</v>
      </c>
      <c r="P340" s="11">
        <v>0.0</v>
      </c>
      <c r="Q340" s="23">
        <v>0.0</v>
      </c>
      <c r="R340" s="25"/>
      <c r="S340" s="11"/>
      <c r="T340" s="11"/>
      <c r="U340" s="23"/>
      <c r="V340" s="25"/>
      <c r="W340" s="11"/>
      <c r="X340" s="23"/>
      <c r="Y340" s="29"/>
      <c r="Z340" s="25">
        <v>0.0</v>
      </c>
      <c r="AA340" s="11">
        <v>0.0</v>
      </c>
      <c r="AB340" s="11">
        <v>0.0</v>
      </c>
      <c r="AC340" s="11">
        <v>0.0</v>
      </c>
      <c r="AD340" s="23">
        <v>0.0</v>
      </c>
      <c r="AE340" s="29" t="s">
        <v>239</v>
      </c>
      <c r="AF340" s="25">
        <v>1495.0</v>
      </c>
      <c r="AG340" s="11">
        <v>9999.0</v>
      </c>
      <c r="AH340" s="11">
        <v>1545.0</v>
      </c>
      <c r="AI340" s="23"/>
      <c r="AJ340" s="29" t="s">
        <v>3183</v>
      </c>
      <c r="AK340" s="25">
        <v>1007021.0</v>
      </c>
      <c r="AL340" s="11"/>
      <c r="AM340" s="23"/>
      <c r="AN340" s="25"/>
      <c r="AO340" s="23"/>
      <c r="AP340" s="25"/>
      <c r="AQ340" s="11"/>
    </row>
    <row r="341" ht="15.75" customHeight="1">
      <c r="A341" s="11">
        <v>1007023.0</v>
      </c>
      <c r="B341" s="23">
        <v>340.0</v>
      </c>
      <c r="C341" s="25" t="s">
        <v>3184</v>
      </c>
      <c r="D341" s="16" t="s">
        <v>3185</v>
      </c>
      <c r="E341" s="28" t="s">
        <v>3186</v>
      </c>
      <c r="F341" s="29"/>
      <c r="G341" s="31" t="s">
        <v>3187</v>
      </c>
      <c r="H341" s="36">
        <f t="shared" si="1"/>
        <v>67</v>
      </c>
      <c r="I341" s="11"/>
      <c r="J341" s="28">
        <f t="shared" si="2"/>
        <v>0</v>
      </c>
      <c r="K341" s="41">
        <f t="shared" si="3"/>
        <v>196</v>
      </c>
      <c r="L341" s="25">
        <v>31.0</v>
      </c>
      <c r="M341" s="11">
        <v>29.0</v>
      </c>
      <c r="N341" s="11">
        <v>46.0</v>
      </c>
      <c r="O341" s="11">
        <v>53.0</v>
      </c>
      <c r="P341" s="11">
        <v>37.0</v>
      </c>
      <c r="Q341" s="43">
        <v>46.0</v>
      </c>
      <c r="R341" s="25"/>
      <c r="S341" s="11"/>
      <c r="T341" s="11"/>
      <c r="U341" s="23"/>
      <c r="V341" s="25"/>
      <c r="W341" s="11"/>
      <c r="X341" s="23"/>
      <c r="Y341" s="29"/>
      <c r="Z341" s="25">
        <v>25.0</v>
      </c>
      <c r="AA341" s="11">
        <v>15.0</v>
      </c>
      <c r="AB341" s="11">
        <v>69.0</v>
      </c>
      <c r="AC341" s="11">
        <v>45.0</v>
      </c>
      <c r="AD341" s="23">
        <v>55.0</v>
      </c>
      <c r="AE341" s="29" t="s">
        <v>166</v>
      </c>
      <c r="AF341" s="25">
        <v>1534.0</v>
      </c>
      <c r="AG341" s="11">
        <v>1546.0</v>
      </c>
      <c r="AH341" s="11">
        <v>1611.0</v>
      </c>
      <c r="AI341" s="23"/>
      <c r="AJ341" s="29" t="s">
        <v>3188</v>
      </c>
      <c r="AK341" s="25">
        <v>1007022.0</v>
      </c>
      <c r="AL341" s="11"/>
      <c r="AM341" s="23"/>
      <c r="AN341" s="25"/>
      <c r="AO341" s="23"/>
      <c r="AP341" s="25"/>
      <c r="AQ341" s="11"/>
    </row>
    <row r="342" ht="15.75" customHeight="1">
      <c r="A342" s="11">
        <v>1007024.0</v>
      </c>
      <c r="B342" s="23">
        <v>341.0</v>
      </c>
      <c r="C342" s="25" t="s">
        <v>3190</v>
      </c>
      <c r="D342" s="16" t="s">
        <v>3191</v>
      </c>
      <c r="E342" s="28" t="s">
        <v>3192</v>
      </c>
      <c r="F342" s="29"/>
      <c r="G342" s="25"/>
      <c r="H342" s="36" t="str">
        <f t="shared" si="1"/>
        <v/>
      </c>
      <c r="I342" s="11"/>
      <c r="J342" s="28">
        <f t="shared" si="2"/>
        <v>0</v>
      </c>
      <c r="K342" s="41">
        <f t="shared" si="3"/>
        <v>0</v>
      </c>
      <c r="L342" s="25">
        <v>0.0</v>
      </c>
      <c r="M342" s="11">
        <v>0.0</v>
      </c>
      <c r="N342" s="11">
        <v>0.0</v>
      </c>
      <c r="O342" s="11">
        <v>0.0</v>
      </c>
      <c r="P342" s="11">
        <v>0.0</v>
      </c>
      <c r="Q342" s="23">
        <v>0.0</v>
      </c>
      <c r="R342" s="25"/>
      <c r="S342" s="11"/>
      <c r="T342" s="11"/>
      <c r="U342" s="23"/>
      <c r="V342" s="25"/>
      <c r="W342" s="11"/>
      <c r="X342" s="23"/>
      <c r="Y342" s="29"/>
      <c r="Z342" s="25">
        <v>0.0</v>
      </c>
      <c r="AA342" s="11">
        <v>0.0</v>
      </c>
      <c r="AB342" s="11">
        <v>0.0</v>
      </c>
      <c r="AC342" s="11">
        <v>0.0</v>
      </c>
      <c r="AD342" s="23">
        <v>0.0</v>
      </c>
      <c r="AE342" s="29" t="s">
        <v>239</v>
      </c>
      <c r="AF342" s="25">
        <v>1438.0</v>
      </c>
      <c r="AG342" s="11">
        <v>9999.0</v>
      </c>
      <c r="AH342" s="11">
        <v>1491.0</v>
      </c>
      <c r="AI342" s="23"/>
      <c r="AJ342" s="29" t="s">
        <v>3174</v>
      </c>
      <c r="AK342" s="25">
        <v>1007003.0</v>
      </c>
      <c r="AL342" s="11"/>
      <c r="AM342" s="23"/>
      <c r="AN342" s="25"/>
      <c r="AO342" s="23"/>
      <c r="AP342" s="25"/>
      <c r="AQ342" s="11"/>
    </row>
    <row r="343" ht="15.75" customHeight="1">
      <c r="A343" s="11">
        <v>1007025.0</v>
      </c>
      <c r="B343" s="23">
        <v>342.0</v>
      </c>
      <c r="C343" s="25" t="s">
        <v>3193</v>
      </c>
      <c r="D343" s="16" t="s">
        <v>3194</v>
      </c>
      <c r="E343" s="28" t="s">
        <v>3195</v>
      </c>
      <c r="F343" s="29"/>
      <c r="G343" s="25"/>
      <c r="H343" s="36" t="str">
        <f t="shared" si="1"/>
        <v/>
      </c>
      <c r="I343" s="11"/>
      <c r="J343" s="28">
        <f t="shared" si="2"/>
        <v>0</v>
      </c>
      <c r="K343" s="41">
        <f t="shared" si="3"/>
        <v>0</v>
      </c>
      <c r="L343" s="25">
        <v>0.0</v>
      </c>
      <c r="M343" s="11">
        <v>0.0</v>
      </c>
      <c r="N343" s="11">
        <v>0.0</v>
      </c>
      <c r="O343" s="11">
        <v>0.0</v>
      </c>
      <c r="P343" s="11">
        <v>0.0</v>
      </c>
      <c r="Q343" s="23">
        <v>0.0</v>
      </c>
      <c r="R343" s="25"/>
      <c r="S343" s="11"/>
      <c r="T343" s="11"/>
      <c r="U343" s="23"/>
      <c r="V343" s="25"/>
      <c r="W343" s="11"/>
      <c r="X343" s="23"/>
      <c r="Y343" s="29"/>
      <c r="Z343" s="25">
        <v>0.0</v>
      </c>
      <c r="AA343" s="11">
        <v>0.0</v>
      </c>
      <c r="AB343" s="11">
        <v>0.0</v>
      </c>
      <c r="AC343" s="11">
        <v>0.0</v>
      </c>
      <c r="AD343" s="23">
        <v>0.0</v>
      </c>
      <c r="AE343" s="29" t="s">
        <v>239</v>
      </c>
      <c r="AF343" s="25">
        <v>1484.0</v>
      </c>
      <c r="AG343" s="11">
        <v>9999.0</v>
      </c>
      <c r="AH343" s="11">
        <v>1535.0</v>
      </c>
      <c r="AI343" s="23"/>
      <c r="AJ343" s="29" t="s">
        <v>3197</v>
      </c>
      <c r="AK343" s="25">
        <v>1007024.0</v>
      </c>
      <c r="AL343" s="11"/>
      <c r="AM343" s="23"/>
      <c r="AN343" s="25"/>
      <c r="AO343" s="23"/>
      <c r="AP343" s="25"/>
      <c r="AQ343" s="11"/>
    </row>
    <row r="344" ht="15.75" customHeight="1">
      <c r="A344" s="11">
        <v>1007026.0</v>
      </c>
      <c r="B344" s="23">
        <v>343.0</v>
      </c>
      <c r="C344" s="25" t="s">
        <v>3198</v>
      </c>
      <c r="D344" s="16" t="s">
        <v>3123</v>
      </c>
      <c r="E344" s="28" t="s">
        <v>3199</v>
      </c>
      <c r="F344" s="29"/>
      <c r="G344" s="31" t="s">
        <v>3200</v>
      </c>
      <c r="H344" s="36">
        <f t="shared" si="1"/>
        <v>80</v>
      </c>
      <c r="I344" s="11"/>
      <c r="J344" s="28">
        <f t="shared" si="2"/>
        <v>0</v>
      </c>
      <c r="K344" s="41">
        <f t="shared" si="3"/>
        <v>285</v>
      </c>
      <c r="L344" s="25">
        <v>66.0</v>
      </c>
      <c r="M344" s="11">
        <v>71.0</v>
      </c>
      <c r="N344" s="11">
        <v>53.0</v>
      </c>
      <c r="O344" s="11">
        <v>48.0</v>
      </c>
      <c r="P344" s="11">
        <v>47.0</v>
      </c>
      <c r="Q344" s="43">
        <v>57.0</v>
      </c>
      <c r="R344" s="25" t="s">
        <v>185</v>
      </c>
      <c r="S344" s="11"/>
      <c r="T344" s="11"/>
      <c r="U344" s="23"/>
      <c r="V344" s="25"/>
      <c r="W344" s="11"/>
      <c r="X344" s="23"/>
      <c r="Y344" s="29"/>
      <c r="Z344" s="25">
        <v>29.0</v>
      </c>
      <c r="AA344" s="11">
        <v>21.0</v>
      </c>
      <c r="AB344" s="11">
        <v>36.0</v>
      </c>
      <c r="AC344" s="11">
        <v>56.0</v>
      </c>
      <c r="AD344" s="23">
        <v>72.0</v>
      </c>
      <c r="AE344" s="29" t="s">
        <v>166</v>
      </c>
      <c r="AF344" s="25">
        <v>1494.0</v>
      </c>
      <c r="AG344" s="11">
        <v>1506.0</v>
      </c>
      <c r="AH344" s="11">
        <v>1571.0</v>
      </c>
      <c r="AI344" s="23"/>
      <c r="AJ344" s="29" t="s">
        <v>3201</v>
      </c>
      <c r="AK344" s="25">
        <v>1007025.0</v>
      </c>
      <c r="AL344" s="11"/>
      <c r="AM344" s="23"/>
      <c r="AN344" s="25"/>
      <c r="AO344" s="23"/>
      <c r="AP344" s="25"/>
      <c r="AQ344" s="11"/>
    </row>
    <row r="345" ht="15.75" customHeight="1">
      <c r="A345" s="11">
        <v>1007027.0</v>
      </c>
      <c r="B345" s="23">
        <v>344.0</v>
      </c>
      <c r="C345" s="25" t="s">
        <v>3202</v>
      </c>
      <c r="D345" s="16" t="s">
        <v>3203</v>
      </c>
      <c r="E345" s="28" t="s">
        <v>3204</v>
      </c>
      <c r="F345" s="29"/>
      <c r="G345" s="31" t="s">
        <v>3205</v>
      </c>
      <c r="H345" s="36">
        <f t="shared" si="1"/>
        <v>70</v>
      </c>
      <c r="I345" s="11"/>
      <c r="J345" s="28">
        <f t="shared" si="2"/>
        <v>0</v>
      </c>
      <c r="K345" s="41">
        <f t="shared" si="3"/>
        <v>246</v>
      </c>
      <c r="L345" s="25">
        <v>64.0</v>
      </c>
      <c r="M345" s="11">
        <v>65.0</v>
      </c>
      <c r="N345" s="11">
        <v>40.0</v>
      </c>
      <c r="O345" s="11">
        <v>39.0</v>
      </c>
      <c r="P345" s="11">
        <v>38.0</v>
      </c>
      <c r="Q345" s="43">
        <v>54.0</v>
      </c>
      <c r="R345" s="25" t="s">
        <v>185</v>
      </c>
      <c r="S345" s="11" t="s">
        <v>232</v>
      </c>
      <c r="T345" s="11"/>
      <c r="U345" s="23"/>
      <c r="V345" s="25"/>
      <c r="W345" s="11"/>
      <c r="X345" s="23"/>
      <c r="Y345" s="29"/>
      <c r="Z345" s="25">
        <v>29.0</v>
      </c>
      <c r="AA345" s="11">
        <v>21.0</v>
      </c>
      <c r="AB345" s="11">
        <v>40.0</v>
      </c>
      <c r="AC345" s="11">
        <v>18.0</v>
      </c>
      <c r="AD345" s="23">
        <v>72.0</v>
      </c>
      <c r="AE345" s="29" t="s">
        <v>166</v>
      </c>
      <c r="AF345" s="25">
        <v>1536.0</v>
      </c>
      <c r="AG345" s="11">
        <v>1548.0</v>
      </c>
      <c r="AH345" s="11">
        <v>1575.0</v>
      </c>
      <c r="AI345" s="23" t="s">
        <v>217</v>
      </c>
      <c r="AJ345" s="29" t="s">
        <v>3208</v>
      </c>
      <c r="AK345" s="25">
        <v>1007026.0</v>
      </c>
      <c r="AL345" s="11"/>
      <c r="AM345" s="23"/>
      <c r="AN345" s="25"/>
      <c r="AO345" s="23"/>
      <c r="AP345" s="25"/>
      <c r="AQ345" s="11"/>
    </row>
    <row r="346" ht="15.75" customHeight="1">
      <c r="A346" s="11">
        <v>1007028.0</v>
      </c>
      <c r="B346" s="23">
        <v>345.0</v>
      </c>
      <c r="C346" s="25" t="s">
        <v>3209</v>
      </c>
      <c r="D346" s="16" t="s">
        <v>3210</v>
      </c>
      <c r="E346" s="28" t="s">
        <v>3211</v>
      </c>
      <c r="F346" s="29"/>
      <c r="G346" s="25"/>
      <c r="H346" s="36" t="str">
        <f t="shared" si="1"/>
        <v/>
      </c>
      <c r="I346" s="11"/>
      <c r="J346" s="28">
        <f t="shared" si="2"/>
        <v>0</v>
      </c>
      <c r="K346" s="41">
        <f t="shared" si="3"/>
        <v>0</v>
      </c>
      <c r="L346" s="25">
        <v>0.0</v>
      </c>
      <c r="M346" s="11">
        <v>0.0</v>
      </c>
      <c r="N346" s="11">
        <v>0.0</v>
      </c>
      <c r="O346" s="11">
        <v>0.0</v>
      </c>
      <c r="P346" s="11">
        <v>0.0</v>
      </c>
      <c r="Q346" s="23">
        <v>0.0</v>
      </c>
      <c r="R346" s="25"/>
      <c r="S346" s="11"/>
      <c r="T346" s="11"/>
      <c r="U346" s="23"/>
      <c r="V346" s="25"/>
      <c r="W346" s="11"/>
      <c r="X346" s="23"/>
      <c r="Y346" s="29"/>
      <c r="Z346" s="25">
        <v>0.0</v>
      </c>
      <c r="AA346" s="11">
        <v>0.0</v>
      </c>
      <c r="AB346" s="11">
        <v>0.0</v>
      </c>
      <c r="AC346" s="11">
        <v>0.0</v>
      </c>
      <c r="AD346" s="23">
        <v>0.0</v>
      </c>
      <c r="AE346" s="29" t="s">
        <v>239</v>
      </c>
      <c r="AF346" s="25">
        <v>1403.0</v>
      </c>
      <c r="AG346" s="11">
        <v>9999.0</v>
      </c>
      <c r="AH346" s="11">
        <v>1459.0</v>
      </c>
      <c r="AI346" s="23"/>
      <c r="AJ346" s="29" t="s">
        <v>3081</v>
      </c>
      <c r="AK346" s="25">
        <v>1007002.0</v>
      </c>
      <c r="AL346" s="11"/>
      <c r="AM346" s="23"/>
      <c r="AN346" s="25"/>
      <c r="AO346" s="23"/>
      <c r="AP346" s="25"/>
      <c r="AQ346" s="11"/>
    </row>
    <row r="347" ht="15.75" customHeight="1">
      <c r="A347" s="11">
        <v>1007029.0</v>
      </c>
      <c r="B347" s="23">
        <v>346.0</v>
      </c>
      <c r="C347" s="25" t="s">
        <v>3212</v>
      </c>
      <c r="D347" s="16" t="s">
        <v>3213</v>
      </c>
      <c r="E347" s="28" t="s">
        <v>3214</v>
      </c>
      <c r="F347" s="29"/>
      <c r="G347" s="25"/>
      <c r="H347" s="36" t="str">
        <f t="shared" si="1"/>
        <v/>
      </c>
      <c r="I347" s="11"/>
      <c r="J347" s="28">
        <f t="shared" si="2"/>
        <v>0</v>
      </c>
      <c r="K347" s="41">
        <f t="shared" si="3"/>
        <v>0</v>
      </c>
      <c r="L347" s="25">
        <v>0.0</v>
      </c>
      <c r="M347" s="11">
        <v>0.0</v>
      </c>
      <c r="N347" s="11">
        <v>0.0</v>
      </c>
      <c r="O347" s="11">
        <v>0.0</v>
      </c>
      <c r="P347" s="11">
        <v>0.0</v>
      </c>
      <c r="Q347" s="23">
        <v>0.0</v>
      </c>
      <c r="R347" s="25"/>
      <c r="S347" s="11"/>
      <c r="T347" s="11"/>
      <c r="U347" s="23"/>
      <c r="V347" s="25"/>
      <c r="W347" s="11"/>
      <c r="X347" s="23"/>
      <c r="Y347" s="29"/>
      <c r="Z347" s="25">
        <v>0.0</v>
      </c>
      <c r="AA347" s="11">
        <v>0.0</v>
      </c>
      <c r="AB347" s="11">
        <v>0.0</v>
      </c>
      <c r="AC347" s="11">
        <v>0.0</v>
      </c>
      <c r="AD347" s="23">
        <v>0.0</v>
      </c>
      <c r="AE347" s="29" t="s">
        <v>239</v>
      </c>
      <c r="AF347" s="25">
        <v>1440.0</v>
      </c>
      <c r="AG347" s="11">
        <v>9999.0</v>
      </c>
      <c r="AH347" s="11">
        <v>1459.0</v>
      </c>
      <c r="AI347" s="23"/>
      <c r="AJ347" s="29" t="s">
        <v>3216</v>
      </c>
      <c r="AK347" s="25">
        <v>1007028.0</v>
      </c>
      <c r="AL347" s="11"/>
      <c r="AM347" s="23"/>
      <c r="AN347" s="25"/>
      <c r="AO347" s="23"/>
      <c r="AP347" s="25"/>
      <c r="AQ347" s="11"/>
    </row>
    <row r="348" ht="15.75" customHeight="1">
      <c r="A348" s="11">
        <v>1007030.0</v>
      </c>
      <c r="B348" s="23">
        <v>347.0</v>
      </c>
      <c r="C348" s="25" t="s">
        <v>3217</v>
      </c>
      <c r="D348" s="16" t="s">
        <v>3218</v>
      </c>
      <c r="E348" s="28" t="s">
        <v>3219</v>
      </c>
      <c r="F348" s="29"/>
      <c r="G348" s="25"/>
      <c r="H348" s="36" t="str">
        <f t="shared" si="1"/>
        <v/>
      </c>
      <c r="I348" s="11"/>
      <c r="J348" s="28">
        <f t="shared" si="2"/>
        <v>0</v>
      </c>
      <c r="K348" s="41">
        <f t="shared" si="3"/>
        <v>0</v>
      </c>
      <c r="L348" s="25">
        <v>0.0</v>
      </c>
      <c r="M348" s="11">
        <v>0.0</v>
      </c>
      <c r="N348" s="11">
        <v>0.0</v>
      </c>
      <c r="O348" s="11">
        <v>0.0</v>
      </c>
      <c r="P348" s="11">
        <v>0.0</v>
      </c>
      <c r="Q348" s="23">
        <v>0.0</v>
      </c>
      <c r="R348" s="25"/>
      <c r="S348" s="11"/>
      <c r="T348" s="11"/>
      <c r="U348" s="23"/>
      <c r="V348" s="25"/>
      <c r="W348" s="11"/>
      <c r="X348" s="23"/>
      <c r="Y348" s="29"/>
      <c r="Z348" s="25">
        <v>0.0</v>
      </c>
      <c r="AA348" s="11">
        <v>0.0</v>
      </c>
      <c r="AB348" s="11">
        <v>0.0</v>
      </c>
      <c r="AC348" s="11">
        <v>0.0</v>
      </c>
      <c r="AD348" s="23">
        <v>0.0</v>
      </c>
      <c r="AE348" s="29" t="s">
        <v>239</v>
      </c>
      <c r="AF348" s="25">
        <v>1475.0</v>
      </c>
      <c r="AG348" s="11">
        <v>9999.0</v>
      </c>
      <c r="AH348" s="11">
        <v>1530.0</v>
      </c>
      <c r="AI348" s="23"/>
      <c r="AJ348" s="29" t="s">
        <v>3220</v>
      </c>
      <c r="AK348" s="25">
        <v>1007029.0</v>
      </c>
      <c r="AL348" s="11"/>
      <c r="AM348" s="23"/>
      <c r="AN348" s="25"/>
      <c r="AO348" s="23"/>
      <c r="AP348" s="25"/>
      <c r="AQ348" s="11"/>
    </row>
    <row r="349" ht="15.75" customHeight="1">
      <c r="A349" s="11">
        <v>1007031.0</v>
      </c>
      <c r="B349" s="23">
        <v>348.0</v>
      </c>
      <c r="C349" s="25" t="s">
        <v>3221</v>
      </c>
      <c r="D349" s="16" t="s">
        <v>3222</v>
      </c>
      <c r="E349" s="28" t="s">
        <v>3223</v>
      </c>
      <c r="F349" s="29"/>
      <c r="G349" s="31"/>
      <c r="H349" s="36" t="str">
        <f t="shared" si="1"/>
        <v/>
      </c>
      <c r="I349" s="11"/>
      <c r="J349" s="28">
        <f t="shared" si="2"/>
        <v>0</v>
      </c>
      <c r="K349" s="41">
        <f t="shared" si="3"/>
        <v>244</v>
      </c>
      <c r="L349" s="25">
        <v>41.0</v>
      </c>
      <c r="M349" s="11">
        <v>44.0</v>
      </c>
      <c r="N349" s="11">
        <v>58.0</v>
      </c>
      <c r="O349" s="11">
        <v>54.0</v>
      </c>
      <c r="P349" s="11">
        <v>47.0</v>
      </c>
      <c r="Q349" s="43">
        <v>46.0</v>
      </c>
      <c r="R349" s="25"/>
      <c r="S349" s="11"/>
      <c r="T349" s="11"/>
      <c r="U349" s="23"/>
      <c r="V349" s="25"/>
      <c r="W349" s="11"/>
      <c r="X349" s="23"/>
      <c r="Y349" s="29"/>
      <c r="Z349" s="25">
        <v>25.0</v>
      </c>
      <c r="AA349" s="11">
        <v>15.0</v>
      </c>
      <c r="AB349" s="11">
        <v>31.0</v>
      </c>
      <c r="AC349" s="11">
        <v>60.0</v>
      </c>
      <c r="AD349" s="23">
        <v>66.0</v>
      </c>
      <c r="AE349" s="29" t="s">
        <v>166</v>
      </c>
      <c r="AF349" s="25">
        <v>1512.0</v>
      </c>
      <c r="AG349" s="11">
        <v>1524.0</v>
      </c>
      <c r="AH349" s="11">
        <v>1573.0</v>
      </c>
      <c r="AI349" s="23" t="s">
        <v>217</v>
      </c>
      <c r="AJ349" s="29" t="s">
        <v>3225</v>
      </c>
      <c r="AK349" s="25">
        <v>1007030.0</v>
      </c>
      <c r="AL349" s="11"/>
      <c r="AM349" s="23"/>
      <c r="AN349" s="25"/>
      <c r="AO349" s="23"/>
      <c r="AP349" s="25"/>
      <c r="AQ349" s="11"/>
    </row>
    <row r="350" ht="15.75" customHeight="1">
      <c r="A350" s="11">
        <v>1007032.0</v>
      </c>
      <c r="B350" s="23">
        <v>349.0</v>
      </c>
      <c r="C350" s="25" t="s">
        <v>3227</v>
      </c>
      <c r="D350" s="16" t="s">
        <v>3228</v>
      </c>
      <c r="E350" s="28" t="s">
        <v>3229</v>
      </c>
      <c r="F350" s="29"/>
      <c r="G350" s="31" t="s">
        <v>3230</v>
      </c>
      <c r="H350" s="36">
        <f t="shared" si="1"/>
        <v>75</v>
      </c>
      <c r="I350" s="11"/>
      <c r="J350" s="28">
        <f t="shared" si="2"/>
        <v>0</v>
      </c>
      <c r="K350" s="41">
        <f t="shared" si="3"/>
        <v>215</v>
      </c>
      <c r="L350" s="25">
        <v>42.0</v>
      </c>
      <c r="M350" s="11">
        <v>48.0</v>
      </c>
      <c r="N350" s="11">
        <v>45.0</v>
      </c>
      <c r="O350" s="11">
        <v>43.0</v>
      </c>
      <c r="P350" s="11">
        <v>37.0</v>
      </c>
      <c r="Q350" s="43">
        <v>54.0</v>
      </c>
      <c r="R350" s="25"/>
      <c r="S350" s="11"/>
      <c r="T350" s="11"/>
      <c r="U350" s="23"/>
      <c r="V350" s="25"/>
      <c r="W350" s="11"/>
      <c r="X350" s="23"/>
      <c r="Y350" s="29"/>
      <c r="Z350" s="25">
        <v>25.0</v>
      </c>
      <c r="AA350" s="11">
        <v>15.0</v>
      </c>
      <c r="AB350" s="11">
        <v>55.0</v>
      </c>
      <c r="AC350" s="11">
        <v>70.0</v>
      </c>
      <c r="AD350" s="23">
        <v>66.0</v>
      </c>
      <c r="AE350" s="29" t="s">
        <v>141</v>
      </c>
      <c r="AF350" s="25">
        <v>1549.0</v>
      </c>
      <c r="AG350" s="11">
        <v>1561.0</v>
      </c>
      <c r="AH350" s="11">
        <v>1580.0</v>
      </c>
      <c r="AI350" s="23"/>
      <c r="AJ350" s="29" t="s">
        <v>3231</v>
      </c>
      <c r="AK350" s="25">
        <v>1007031.0</v>
      </c>
      <c r="AL350" s="11"/>
      <c r="AM350" s="23"/>
      <c r="AN350" s="25"/>
      <c r="AO350" s="23"/>
      <c r="AP350" s="25"/>
      <c r="AQ350" s="11"/>
    </row>
    <row r="351" ht="15.75" customHeight="1">
      <c r="A351" s="11">
        <v>1007033.0</v>
      </c>
      <c r="B351" s="23">
        <v>350.0</v>
      </c>
      <c r="C351" s="25" t="s">
        <v>3232</v>
      </c>
      <c r="D351" s="16" t="s">
        <v>3233</v>
      </c>
      <c r="E351" s="28" t="s">
        <v>3234</v>
      </c>
      <c r="F351" s="29"/>
      <c r="G351" s="25"/>
      <c r="H351" s="36" t="str">
        <f t="shared" si="1"/>
        <v/>
      </c>
      <c r="I351" s="11"/>
      <c r="J351" s="28">
        <f t="shared" si="2"/>
        <v>0</v>
      </c>
      <c r="K351" s="41">
        <f t="shared" si="3"/>
        <v>0</v>
      </c>
      <c r="L351" s="25">
        <v>0.0</v>
      </c>
      <c r="M351" s="11">
        <v>0.0</v>
      </c>
      <c r="N351" s="11">
        <v>0.0</v>
      </c>
      <c r="O351" s="11">
        <v>0.0</v>
      </c>
      <c r="P351" s="11">
        <v>0.0</v>
      </c>
      <c r="Q351" s="23">
        <v>0.0</v>
      </c>
      <c r="R351" s="25"/>
      <c r="S351" s="11"/>
      <c r="T351" s="11"/>
      <c r="U351" s="23"/>
      <c r="V351" s="25"/>
      <c r="W351" s="11"/>
      <c r="X351" s="23"/>
      <c r="Y351" s="29"/>
      <c r="Z351" s="25">
        <v>0.0</v>
      </c>
      <c r="AA351" s="11">
        <v>0.0</v>
      </c>
      <c r="AB351" s="11">
        <v>0.0</v>
      </c>
      <c r="AC351" s="11">
        <v>0.0</v>
      </c>
      <c r="AD351" s="23">
        <v>0.0</v>
      </c>
      <c r="AE351" s="29" t="s">
        <v>239</v>
      </c>
      <c r="AF351" s="25">
        <v>1382.0</v>
      </c>
      <c r="AG351" s="11">
        <v>9999.0</v>
      </c>
      <c r="AH351" s="11">
        <v>1430.0</v>
      </c>
      <c r="AI351" s="23"/>
      <c r="AJ351" s="29" t="s">
        <v>3076</v>
      </c>
      <c r="AK351" s="25">
        <v>1007001.0</v>
      </c>
      <c r="AL351" s="11"/>
      <c r="AM351" s="23"/>
      <c r="AN351" s="25"/>
      <c r="AO351" s="23"/>
      <c r="AP351" s="25"/>
      <c r="AQ351" s="11"/>
    </row>
    <row r="352" ht="15.75" customHeight="1">
      <c r="A352" s="11">
        <v>1007034.0</v>
      </c>
      <c r="B352" s="23">
        <v>351.0</v>
      </c>
      <c r="C352" s="25" t="s">
        <v>3237</v>
      </c>
      <c r="D352" s="16" t="s">
        <v>3238</v>
      </c>
      <c r="E352" s="28" t="s">
        <v>3239</v>
      </c>
      <c r="F352" s="29"/>
      <c r="G352" s="25"/>
      <c r="H352" s="36" t="str">
        <f t="shared" si="1"/>
        <v/>
      </c>
      <c r="I352" s="11"/>
      <c r="J352" s="28">
        <f t="shared" si="2"/>
        <v>0</v>
      </c>
      <c r="K352" s="41">
        <f t="shared" si="3"/>
        <v>0</v>
      </c>
      <c r="L352" s="25">
        <v>0.0</v>
      </c>
      <c r="M352" s="11">
        <v>0.0</v>
      </c>
      <c r="N352" s="11">
        <v>0.0</v>
      </c>
      <c r="O352" s="11">
        <v>0.0</v>
      </c>
      <c r="P352" s="11">
        <v>0.0</v>
      </c>
      <c r="Q352" s="23">
        <v>0.0</v>
      </c>
      <c r="R352" s="25"/>
      <c r="S352" s="11"/>
      <c r="T352" s="11"/>
      <c r="U352" s="23"/>
      <c r="V352" s="25"/>
      <c r="W352" s="11"/>
      <c r="X352" s="23"/>
      <c r="Y352" s="29"/>
      <c r="Z352" s="25">
        <v>0.0</v>
      </c>
      <c r="AA352" s="11">
        <v>0.0</v>
      </c>
      <c r="AB352" s="11">
        <v>0.0</v>
      </c>
      <c r="AC352" s="11">
        <v>0.0</v>
      </c>
      <c r="AD352" s="23">
        <v>0.0</v>
      </c>
      <c r="AE352" s="29" t="s">
        <v>239</v>
      </c>
      <c r="AF352" s="25">
        <v>1405.0</v>
      </c>
      <c r="AG352" s="11">
        <v>9999.0</v>
      </c>
      <c r="AH352" s="11">
        <v>1455.0</v>
      </c>
      <c r="AI352" s="23"/>
      <c r="AJ352" s="29" t="s">
        <v>3240</v>
      </c>
      <c r="AK352" s="25">
        <v>1007033.0</v>
      </c>
      <c r="AL352" s="11"/>
      <c r="AM352" s="23"/>
      <c r="AN352" s="25"/>
      <c r="AO352" s="23"/>
      <c r="AP352" s="25"/>
      <c r="AQ352" s="11"/>
    </row>
    <row r="353" ht="15.75" customHeight="1">
      <c r="A353" s="11">
        <v>1007035.0</v>
      </c>
      <c r="B353" s="23">
        <v>352.0</v>
      </c>
      <c r="C353" s="25" t="s">
        <v>3241</v>
      </c>
      <c r="D353" s="16" t="s">
        <v>3242</v>
      </c>
      <c r="E353" s="28" t="s">
        <v>3243</v>
      </c>
      <c r="F353" s="29"/>
      <c r="G353" s="25"/>
      <c r="H353" s="36" t="str">
        <f t="shared" si="1"/>
        <v/>
      </c>
      <c r="I353" s="11"/>
      <c r="J353" s="28">
        <f t="shared" si="2"/>
        <v>0</v>
      </c>
      <c r="K353" s="41">
        <f t="shared" si="3"/>
        <v>0</v>
      </c>
      <c r="L353" s="25">
        <v>0.0</v>
      </c>
      <c r="M353" s="11">
        <v>0.0</v>
      </c>
      <c r="N353" s="11">
        <v>0.0</v>
      </c>
      <c r="O353" s="11">
        <v>0.0</v>
      </c>
      <c r="P353" s="11">
        <v>0.0</v>
      </c>
      <c r="Q353" s="23">
        <v>0.0</v>
      </c>
      <c r="R353" s="25"/>
      <c r="S353" s="11"/>
      <c r="T353" s="11"/>
      <c r="U353" s="23"/>
      <c r="V353" s="25"/>
      <c r="W353" s="11"/>
      <c r="X353" s="23"/>
      <c r="Y353" s="29"/>
      <c r="Z353" s="25">
        <v>0.0</v>
      </c>
      <c r="AA353" s="11">
        <v>0.0</v>
      </c>
      <c r="AB353" s="11">
        <v>0.0</v>
      </c>
      <c r="AC353" s="11">
        <v>0.0</v>
      </c>
      <c r="AD353" s="23">
        <v>0.0</v>
      </c>
      <c r="AE353" s="29" t="s">
        <v>239</v>
      </c>
      <c r="AF353" s="25">
        <v>1425.0</v>
      </c>
      <c r="AG353" s="11">
        <v>9999.0</v>
      </c>
      <c r="AH353" s="11">
        <v>1475.0</v>
      </c>
      <c r="AI353" s="23"/>
      <c r="AJ353" s="29" t="s">
        <v>3244</v>
      </c>
      <c r="AK353" s="25">
        <v>1007034.0</v>
      </c>
      <c r="AL353" s="11"/>
      <c r="AM353" s="23"/>
      <c r="AN353" s="25"/>
      <c r="AO353" s="23"/>
      <c r="AP353" s="25"/>
      <c r="AQ353" s="11"/>
    </row>
    <row r="354" ht="15.75" customHeight="1">
      <c r="A354" s="11">
        <v>1007036.0</v>
      </c>
      <c r="B354" s="23">
        <v>353.0</v>
      </c>
      <c r="C354" s="25" t="s">
        <v>3245</v>
      </c>
      <c r="D354" s="16" t="s">
        <v>3246</v>
      </c>
      <c r="E354" s="28" t="s">
        <v>3248</v>
      </c>
      <c r="F354" s="29"/>
      <c r="G354" s="25"/>
      <c r="H354" s="36" t="str">
        <f t="shared" si="1"/>
        <v/>
      </c>
      <c r="I354" s="11"/>
      <c r="J354" s="28">
        <f t="shared" si="2"/>
        <v>0</v>
      </c>
      <c r="K354" s="41">
        <f t="shared" si="3"/>
        <v>0</v>
      </c>
      <c r="L354" s="25">
        <v>0.0</v>
      </c>
      <c r="M354" s="11">
        <v>0.0</v>
      </c>
      <c r="N354" s="11">
        <v>0.0</v>
      </c>
      <c r="O354" s="11">
        <v>0.0</v>
      </c>
      <c r="P354" s="11">
        <v>0.0</v>
      </c>
      <c r="Q354" s="23">
        <v>0.0</v>
      </c>
      <c r="R354" s="25"/>
      <c r="S354" s="11"/>
      <c r="T354" s="11"/>
      <c r="U354" s="23"/>
      <c r="V354" s="25"/>
      <c r="W354" s="11"/>
      <c r="X354" s="23"/>
      <c r="Y354" s="29"/>
      <c r="Z354" s="25">
        <v>0.0</v>
      </c>
      <c r="AA354" s="11">
        <v>0.0</v>
      </c>
      <c r="AB354" s="11">
        <v>0.0</v>
      </c>
      <c r="AC354" s="11">
        <v>0.0</v>
      </c>
      <c r="AD354" s="23">
        <v>0.0</v>
      </c>
      <c r="AE354" s="29" t="s">
        <v>239</v>
      </c>
      <c r="AF354" s="25">
        <v>1451.0</v>
      </c>
      <c r="AG354" s="11">
        <v>9999.0</v>
      </c>
      <c r="AH354" s="11">
        <v>1530.0</v>
      </c>
      <c r="AI354" s="23"/>
      <c r="AJ354" s="29" t="s">
        <v>3250</v>
      </c>
      <c r="AK354" s="25">
        <v>1007035.0</v>
      </c>
      <c r="AL354" s="11"/>
      <c r="AM354" s="23"/>
      <c r="AN354" s="25"/>
      <c r="AO354" s="23"/>
      <c r="AP354" s="25"/>
      <c r="AQ354" s="11"/>
    </row>
    <row r="355" ht="15.75" customHeight="1">
      <c r="A355" s="11">
        <v>1007037.0</v>
      </c>
      <c r="B355" s="23">
        <v>354.0</v>
      </c>
      <c r="C355" s="25" t="s">
        <v>3251</v>
      </c>
      <c r="D355" s="16" t="s">
        <v>3252</v>
      </c>
      <c r="E355" s="28" t="s">
        <v>3253</v>
      </c>
      <c r="F355" s="29"/>
      <c r="G355" s="25"/>
      <c r="H355" s="36" t="str">
        <f t="shared" si="1"/>
        <v/>
      </c>
      <c r="I355" s="11"/>
      <c r="J355" s="28">
        <f t="shared" si="2"/>
        <v>0</v>
      </c>
      <c r="K355" s="41">
        <f t="shared" si="3"/>
        <v>263</v>
      </c>
      <c r="L355" s="25">
        <v>56.0</v>
      </c>
      <c r="M355" s="11">
        <v>58.0</v>
      </c>
      <c r="N355" s="11">
        <v>47.0</v>
      </c>
      <c r="O355" s="11">
        <v>55.0</v>
      </c>
      <c r="P355" s="11">
        <v>47.0</v>
      </c>
      <c r="Q355" s="43">
        <v>51.0</v>
      </c>
      <c r="R355" s="25"/>
      <c r="S355" s="11"/>
      <c r="T355" s="11"/>
      <c r="U355" s="23"/>
      <c r="V355" s="25"/>
      <c r="W355" s="11"/>
      <c r="X355" s="23"/>
      <c r="Y355" s="29"/>
      <c r="Z355" s="25">
        <v>25.0</v>
      </c>
      <c r="AA355" s="11">
        <v>15.0</v>
      </c>
      <c r="AB355" s="11">
        <v>28.0</v>
      </c>
      <c r="AC355" s="11">
        <v>65.0</v>
      </c>
      <c r="AD355" s="23">
        <v>53.0</v>
      </c>
      <c r="AE355" s="29" t="s">
        <v>270</v>
      </c>
      <c r="AF355" s="25">
        <v>1481.0</v>
      </c>
      <c r="AG355" s="11">
        <v>1493.0</v>
      </c>
      <c r="AH355" s="11">
        <v>1553.0</v>
      </c>
      <c r="AI355" s="23"/>
      <c r="AJ355" s="29" t="s">
        <v>3254</v>
      </c>
      <c r="AK355" s="25">
        <v>1007036.0</v>
      </c>
      <c r="AL355" s="11"/>
      <c r="AM355" s="23"/>
      <c r="AN355" s="25"/>
      <c r="AO355" s="23"/>
      <c r="AP355" s="25"/>
      <c r="AQ355" s="11"/>
    </row>
    <row r="356" ht="15.75" customHeight="1">
      <c r="A356" s="11">
        <v>1007038.0</v>
      </c>
      <c r="B356" s="23">
        <v>355.0</v>
      </c>
      <c r="C356" s="25" t="s">
        <v>3255</v>
      </c>
      <c r="D356" s="16" t="s">
        <v>3256</v>
      </c>
      <c r="E356" s="28" t="s">
        <v>3257</v>
      </c>
      <c r="F356" s="29"/>
      <c r="G356" s="31" t="s">
        <v>3259</v>
      </c>
      <c r="H356" s="36">
        <f t="shared" si="1"/>
        <v>36</v>
      </c>
      <c r="I356" s="11"/>
      <c r="J356" s="28">
        <f t="shared" si="2"/>
        <v>0</v>
      </c>
      <c r="K356" s="41">
        <f t="shared" si="3"/>
        <v>287</v>
      </c>
      <c r="L356" s="25">
        <v>69.0</v>
      </c>
      <c r="M356" s="11">
        <v>67.0</v>
      </c>
      <c r="N356" s="11">
        <v>53.0</v>
      </c>
      <c r="O356" s="11">
        <v>45.0</v>
      </c>
      <c r="P356" s="11">
        <v>53.0</v>
      </c>
      <c r="Q356" s="43">
        <v>57.0</v>
      </c>
      <c r="R356" s="25"/>
      <c r="S356" s="11"/>
      <c r="T356" s="11"/>
      <c r="U356" s="23" t="s">
        <v>185</v>
      </c>
      <c r="V356" s="25"/>
      <c r="W356" s="11"/>
      <c r="X356" s="23"/>
      <c r="Y356" s="29"/>
      <c r="Z356" s="25">
        <v>25.0</v>
      </c>
      <c r="AA356" s="11">
        <v>15.0</v>
      </c>
      <c r="AB356" s="11">
        <v>35.0</v>
      </c>
      <c r="AC356" s="11">
        <v>81.0</v>
      </c>
      <c r="AD356" s="23">
        <v>53.0</v>
      </c>
      <c r="AE356" s="29" t="s">
        <v>141</v>
      </c>
      <c r="AF356" s="25">
        <v>1514.0</v>
      </c>
      <c r="AG356" s="11">
        <v>1526.0</v>
      </c>
      <c r="AH356" s="11">
        <v>1573.0</v>
      </c>
      <c r="AI356" s="23" t="s">
        <v>217</v>
      </c>
      <c r="AJ356" s="29" t="s">
        <v>3260</v>
      </c>
      <c r="AK356" s="25">
        <v>1007037.0</v>
      </c>
      <c r="AL356" s="11"/>
      <c r="AM356" s="23"/>
      <c r="AN356" s="25"/>
      <c r="AO356" s="23"/>
      <c r="AP356" s="25"/>
      <c r="AQ356" s="11"/>
    </row>
    <row r="357" ht="15.75" customHeight="1">
      <c r="A357" s="11">
        <v>1007039.0</v>
      </c>
      <c r="B357" s="23">
        <v>356.0</v>
      </c>
      <c r="C357" s="25" t="s">
        <v>3261</v>
      </c>
      <c r="D357" s="16" t="s">
        <v>3262</v>
      </c>
      <c r="E357" s="28" t="s">
        <v>3263</v>
      </c>
      <c r="F357" s="29"/>
      <c r="G357" s="31" t="s">
        <v>3264</v>
      </c>
      <c r="H357" s="36">
        <f t="shared" si="1"/>
        <v>69</v>
      </c>
      <c r="I357" s="11"/>
      <c r="J357" s="28">
        <f t="shared" si="2"/>
        <v>0</v>
      </c>
      <c r="K357" s="41">
        <f t="shared" si="3"/>
        <v>223</v>
      </c>
      <c r="L357" s="25">
        <v>30.0</v>
      </c>
      <c r="M357" s="11">
        <v>34.0</v>
      </c>
      <c r="N357" s="11">
        <v>69.0</v>
      </c>
      <c r="O357" s="11">
        <v>56.0</v>
      </c>
      <c r="P357" s="11">
        <v>34.0</v>
      </c>
      <c r="Q357" s="43">
        <v>44.0</v>
      </c>
      <c r="R357" s="25"/>
      <c r="S357" s="11"/>
      <c r="T357" s="11"/>
      <c r="U357" s="23"/>
      <c r="V357" s="25"/>
      <c r="W357" s="11"/>
      <c r="X357" s="23"/>
      <c r="Y357" s="29"/>
      <c r="Z357" s="25">
        <v>29.0</v>
      </c>
      <c r="AA357" s="11">
        <v>21.0</v>
      </c>
      <c r="AB357" s="11">
        <v>49.0</v>
      </c>
      <c r="AC357" s="11">
        <v>37.0</v>
      </c>
      <c r="AD357" s="23">
        <v>53.0</v>
      </c>
      <c r="AE357" s="29" t="s">
        <v>270</v>
      </c>
      <c r="AF357" s="25">
        <v>1531.0</v>
      </c>
      <c r="AG357" s="11">
        <v>1543.0</v>
      </c>
      <c r="AH357" s="11">
        <v>1574.0</v>
      </c>
      <c r="AI357" s="23" t="s">
        <v>217</v>
      </c>
      <c r="AJ357" s="29"/>
      <c r="AK357" s="25"/>
      <c r="AL357" s="11"/>
      <c r="AM357" s="23"/>
      <c r="AN357" s="25"/>
      <c r="AO357" s="23"/>
      <c r="AP357" s="25"/>
      <c r="AQ357" s="11"/>
    </row>
    <row r="358" ht="15.75" customHeight="1">
      <c r="A358" s="11">
        <v>1007040.0</v>
      </c>
      <c r="B358" s="23">
        <v>357.0</v>
      </c>
      <c r="C358" s="25" t="s">
        <v>3265</v>
      </c>
      <c r="D358" s="16" t="s">
        <v>3266</v>
      </c>
      <c r="E358" s="28" t="s">
        <v>3267</v>
      </c>
      <c r="F358" s="29"/>
      <c r="G358" s="31" t="s">
        <v>3268</v>
      </c>
      <c r="H358" s="36">
        <f t="shared" si="1"/>
        <v>68</v>
      </c>
      <c r="I358" s="11"/>
      <c r="J358" s="28">
        <f t="shared" si="2"/>
        <v>0</v>
      </c>
      <c r="K358" s="41">
        <f t="shared" si="3"/>
        <v>285</v>
      </c>
      <c r="L358" s="25">
        <v>53.0</v>
      </c>
      <c r="M358" s="11">
        <v>50.0</v>
      </c>
      <c r="N358" s="11">
        <v>65.0</v>
      </c>
      <c r="O358" s="11">
        <v>61.0</v>
      </c>
      <c r="P358" s="11">
        <v>56.0</v>
      </c>
      <c r="Q358" s="43">
        <v>48.0</v>
      </c>
      <c r="R358" s="25"/>
      <c r="S358" s="11"/>
      <c r="T358" s="11"/>
      <c r="U358" s="23"/>
      <c r="V358" s="25"/>
      <c r="W358" s="11"/>
      <c r="X358" s="23"/>
      <c r="Y358" s="29"/>
      <c r="Z358" s="25">
        <v>29.0</v>
      </c>
      <c r="AA358" s="11">
        <v>21.0</v>
      </c>
      <c r="AB358" s="11">
        <v>31.0</v>
      </c>
      <c r="AC358" s="11">
        <v>62.0</v>
      </c>
      <c r="AD358" s="23">
        <v>57.0</v>
      </c>
      <c r="AE358" s="29" t="s">
        <v>270</v>
      </c>
      <c r="AF358" s="25">
        <v>1512.0</v>
      </c>
      <c r="AG358" s="11">
        <v>1524.0</v>
      </c>
      <c r="AH358" s="11">
        <v>1563.0</v>
      </c>
      <c r="AI358" s="23"/>
      <c r="AJ358" s="29"/>
      <c r="AK358" s="25"/>
      <c r="AL358" s="11"/>
      <c r="AM358" s="23"/>
      <c r="AN358" s="25"/>
      <c r="AO358" s="23"/>
      <c r="AP358" s="25"/>
      <c r="AQ358" s="11"/>
    </row>
    <row r="359" ht="15.75" customHeight="1">
      <c r="A359" s="11">
        <v>1007041.0</v>
      </c>
      <c r="B359" s="23">
        <v>358.0</v>
      </c>
      <c r="C359" s="25" t="s">
        <v>3271</v>
      </c>
      <c r="D359" s="16" t="s">
        <v>3272</v>
      </c>
      <c r="E359" s="28" t="s">
        <v>3273</v>
      </c>
      <c r="F359" s="29"/>
      <c r="G359" s="31" t="s">
        <v>3274</v>
      </c>
      <c r="H359" s="36">
        <f t="shared" si="1"/>
        <v>58</v>
      </c>
      <c r="I359" s="11"/>
      <c r="J359" s="28">
        <f t="shared" si="2"/>
        <v>0</v>
      </c>
      <c r="K359" s="41">
        <f t="shared" si="3"/>
        <v>285</v>
      </c>
      <c r="L359" s="25">
        <v>41.0</v>
      </c>
      <c r="M359" s="11">
        <v>41.0</v>
      </c>
      <c r="N359" s="11">
        <v>70.0</v>
      </c>
      <c r="O359" s="11">
        <v>73.0</v>
      </c>
      <c r="P359" s="11">
        <v>60.0</v>
      </c>
      <c r="Q359" s="43">
        <v>54.0</v>
      </c>
      <c r="R359" s="25"/>
      <c r="S359" s="11"/>
      <c r="T359" s="11"/>
      <c r="U359" s="23"/>
      <c r="V359" s="25"/>
      <c r="W359" s="11"/>
      <c r="X359" s="23"/>
      <c r="Y359" s="29"/>
      <c r="Z359" s="25">
        <v>36.0</v>
      </c>
      <c r="AA359" s="11">
        <v>30.0</v>
      </c>
      <c r="AB359" s="11">
        <v>11.0</v>
      </c>
      <c r="AC359" s="11">
        <v>78.0</v>
      </c>
      <c r="AD359" s="23">
        <v>51.0</v>
      </c>
      <c r="AE359" s="29" t="s">
        <v>166</v>
      </c>
      <c r="AF359" s="25">
        <v>1521.0</v>
      </c>
      <c r="AG359" s="11">
        <v>1533.0</v>
      </c>
      <c r="AH359" s="11">
        <v>1573.0</v>
      </c>
      <c r="AI359" s="23" t="s">
        <v>217</v>
      </c>
      <c r="AJ359" s="29"/>
      <c r="AK359" s="25"/>
      <c r="AL359" s="11"/>
      <c r="AM359" s="23"/>
      <c r="AN359" s="25"/>
      <c r="AO359" s="23"/>
      <c r="AP359" s="25"/>
      <c r="AQ359" s="11"/>
    </row>
    <row r="360" ht="15.75" customHeight="1">
      <c r="A360" s="11">
        <v>1007042.0</v>
      </c>
      <c r="B360" s="23">
        <v>359.0</v>
      </c>
      <c r="C360" s="25" t="s">
        <v>3275</v>
      </c>
      <c r="D360" s="16" t="s">
        <v>3276</v>
      </c>
      <c r="E360" s="28" t="s">
        <v>3277</v>
      </c>
      <c r="F360" s="29"/>
      <c r="G360" s="31" t="s">
        <v>3278</v>
      </c>
      <c r="H360" s="36">
        <f t="shared" si="1"/>
        <v>67</v>
      </c>
      <c r="I360" s="11"/>
      <c r="J360" s="28">
        <f t="shared" si="2"/>
        <v>0</v>
      </c>
      <c r="K360" s="41">
        <f t="shared" si="3"/>
        <v>210</v>
      </c>
      <c r="L360" s="25">
        <v>39.0</v>
      </c>
      <c r="M360" s="11">
        <v>70.0</v>
      </c>
      <c r="N360" s="11">
        <v>33.0</v>
      </c>
      <c r="O360" s="11">
        <v>30.0</v>
      </c>
      <c r="P360" s="11">
        <v>38.0</v>
      </c>
      <c r="Q360" s="43">
        <v>45.0</v>
      </c>
      <c r="R360" s="25"/>
      <c r="S360" s="11"/>
      <c r="T360" s="11"/>
      <c r="U360" s="23" t="s">
        <v>232</v>
      </c>
      <c r="V360" s="25" t="s">
        <v>136</v>
      </c>
      <c r="W360" s="11"/>
      <c r="X360" s="23"/>
      <c r="Y360" s="29"/>
      <c r="Z360" s="25">
        <v>29.0</v>
      </c>
      <c r="AA360" s="11">
        <v>21.0</v>
      </c>
      <c r="AB360" s="11">
        <v>23.0</v>
      </c>
      <c r="AC360" s="11">
        <v>58.0</v>
      </c>
      <c r="AD360" s="23">
        <v>4.0</v>
      </c>
      <c r="AE360" s="29" t="s">
        <v>166</v>
      </c>
      <c r="AF360" s="25">
        <v>1525.0</v>
      </c>
      <c r="AG360" s="11">
        <v>1537.0</v>
      </c>
      <c r="AH360" s="11">
        <v>1594.0</v>
      </c>
      <c r="AI360" s="23"/>
      <c r="AJ360" s="29"/>
      <c r="AK360" s="25"/>
      <c r="AL360" s="11"/>
      <c r="AM360" s="23"/>
      <c r="AN360" s="25"/>
      <c r="AO360" s="23"/>
      <c r="AP360" s="25"/>
      <c r="AQ360" s="11"/>
    </row>
    <row r="361" ht="15.75" customHeight="1">
      <c r="A361" s="11">
        <v>1007043.0</v>
      </c>
      <c r="B361" s="23">
        <v>360.0</v>
      </c>
      <c r="C361" s="25" t="s">
        <v>3280</v>
      </c>
      <c r="D361" s="16" t="s">
        <v>3281</v>
      </c>
      <c r="E361" s="28" t="s">
        <v>3282</v>
      </c>
      <c r="F361" s="29"/>
      <c r="G361" s="31" t="s">
        <v>3283</v>
      </c>
      <c r="H361" s="36">
        <f t="shared" si="1"/>
        <v>77</v>
      </c>
      <c r="I361" s="11"/>
      <c r="J361" s="28">
        <f t="shared" si="2"/>
        <v>0</v>
      </c>
      <c r="K361" s="41">
        <f t="shared" si="3"/>
        <v>248</v>
      </c>
      <c r="L361" s="25">
        <v>53.0</v>
      </c>
      <c r="M361" s="11">
        <v>64.0</v>
      </c>
      <c r="N361" s="11">
        <v>39.0</v>
      </c>
      <c r="O361" s="11">
        <v>44.0</v>
      </c>
      <c r="P361" s="11">
        <v>48.0</v>
      </c>
      <c r="Q361" s="43">
        <v>52.0</v>
      </c>
      <c r="R361" s="25" t="s">
        <v>185</v>
      </c>
      <c r="S361" s="11"/>
      <c r="T361" s="11"/>
      <c r="U361" s="23"/>
      <c r="V361" s="25" t="s">
        <v>136</v>
      </c>
      <c r="W361" s="11"/>
      <c r="X361" s="23"/>
      <c r="Y361" s="29"/>
      <c r="Z361" s="25">
        <v>29.0</v>
      </c>
      <c r="AA361" s="11">
        <v>21.0</v>
      </c>
      <c r="AB361" s="11">
        <v>20.0</v>
      </c>
      <c r="AC361" s="11">
        <v>78.0</v>
      </c>
      <c r="AD361" s="23">
        <v>3.0</v>
      </c>
      <c r="AE361" s="29" t="s">
        <v>166</v>
      </c>
      <c r="AF361" s="25">
        <v>1554.0</v>
      </c>
      <c r="AG361" s="11">
        <v>1566.0</v>
      </c>
      <c r="AH361" s="11">
        <v>1625.0</v>
      </c>
      <c r="AI361" s="23"/>
      <c r="AJ361" s="29" t="s">
        <v>3284</v>
      </c>
      <c r="AK361" s="25"/>
      <c r="AL361" s="11">
        <v>1007042.0</v>
      </c>
      <c r="AM361" s="23"/>
      <c r="AN361" s="25"/>
      <c r="AO361" s="23"/>
      <c r="AP361" s="25"/>
      <c r="AQ361" s="11"/>
    </row>
    <row r="362" ht="15.75" customHeight="1">
      <c r="A362" s="11">
        <v>1007044.0</v>
      </c>
      <c r="B362" s="23">
        <v>361.0</v>
      </c>
      <c r="C362" s="25" t="s">
        <v>3285</v>
      </c>
      <c r="D362" s="16" t="s">
        <v>3286</v>
      </c>
      <c r="E362" s="28" t="s">
        <v>3287</v>
      </c>
      <c r="F362" s="29"/>
      <c r="G362" s="31" t="s">
        <v>3288</v>
      </c>
      <c r="H362" s="36">
        <f t="shared" si="1"/>
        <v>79</v>
      </c>
      <c r="I362" s="11"/>
      <c r="J362" s="28">
        <f t="shared" si="2"/>
        <v>0</v>
      </c>
      <c r="K362" s="41">
        <f t="shared" si="3"/>
        <v>259</v>
      </c>
      <c r="L362" s="25">
        <v>71.0</v>
      </c>
      <c r="M362" s="11">
        <v>66.0</v>
      </c>
      <c r="N362" s="11">
        <v>28.0</v>
      </c>
      <c r="O362" s="11">
        <v>43.0</v>
      </c>
      <c r="P362" s="11">
        <v>51.0</v>
      </c>
      <c r="Q362" s="43">
        <v>56.0</v>
      </c>
      <c r="R362" s="25"/>
      <c r="S362" s="11"/>
      <c r="T362" s="11"/>
      <c r="U362" s="23" t="s">
        <v>185</v>
      </c>
      <c r="V362" s="25"/>
      <c r="W362" s="11"/>
      <c r="X362" s="23"/>
      <c r="Y362" s="29"/>
      <c r="Z362" s="25">
        <v>29.0</v>
      </c>
      <c r="AA362" s="11">
        <v>21.0</v>
      </c>
      <c r="AB362" s="11">
        <v>48.0</v>
      </c>
      <c r="AC362" s="11">
        <v>38.0</v>
      </c>
      <c r="AD362" s="23">
        <v>25.0</v>
      </c>
      <c r="AE362" s="29" t="s">
        <v>141</v>
      </c>
      <c r="AF362" s="25">
        <v>1551.0</v>
      </c>
      <c r="AG362" s="11">
        <v>1563.0</v>
      </c>
      <c r="AH362" s="11">
        <v>1574.0</v>
      </c>
      <c r="AI362" s="23" t="s">
        <v>217</v>
      </c>
      <c r="AJ362" s="29"/>
      <c r="AK362" s="25"/>
      <c r="AL362" s="11"/>
      <c r="AM362" s="23"/>
      <c r="AN362" s="25"/>
      <c r="AO362" s="23"/>
      <c r="AP362" s="25"/>
      <c r="AQ362" s="11"/>
    </row>
    <row r="363" ht="15.75" customHeight="1">
      <c r="A363" s="11">
        <v>1007045.0</v>
      </c>
      <c r="B363" s="23">
        <v>362.0</v>
      </c>
      <c r="C363" s="25" t="s">
        <v>3290</v>
      </c>
      <c r="D363" s="16" t="s">
        <v>3291</v>
      </c>
      <c r="E363" s="28" t="s">
        <v>3292</v>
      </c>
      <c r="F363" s="29"/>
      <c r="G363" s="31" t="s">
        <v>3293</v>
      </c>
      <c r="H363" s="36">
        <f t="shared" si="1"/>
        <v>66</v>
      </c>
      <c r="I363" s="11"/>
      <c r="J363" s="28">
        <f t="shared" si="2"/>
        <v>0</v>
      </c>
      <c r="K363" s="41">
        <f t="shared" si="3"/>
        <v>291</v>
      </c>
      <c r="L363" s="25">
        <v>58.0</v>
      </c>
      <c r="M363" s="11">
        <v>54.0</v>
      </c>
      <c r="N363" s="11">
        <v>62.0</v>
      </c>
      <c r="O363" s="11">
        <v>62.0</v>
      </c>
      <c r="P363" s="11">
        <v>55.0</v>
      </c>
      <c r="Q363" s="43">
        <v>53.0</v>
      </c>
      <c r="R363" s="25"/>
      <c r="S363" s="11"/>
      <c r="T363" s="11"/>
      <c r="U363" s="23"/>
      <c r="V363" s="25"/>
      <c r="W363" s="11"/>
      <c r="X363" s="23"/>
      <c r="Y363" s="29"/>
      <c r="Z363" s="25">
        <v>25.0</v>
      </c>
      <c r="AA363" s="11">
        <v>15.0</v>
      </c>
      <c r="AB363" s="11">
        <v>36.0</v>
      </c>
      <c r="AC363" s="11">
        <v>83.0</v>
      </c>
      <c r="AD363" s="23">
        <v>57.0</v>
      </c>
      <c r="AE363" s="29" t="s">
        <v>141</v>
      </c>
      <c r="AF363" s="25">
        <v>1532.0</v>
      </c>
      <c r="AG363" s="11">
        <v>1544.0</v>
      </c>
      <c r="AH363" s="11">
        <v>1573.0</v>
      </c>
      <c r="AI363" s="23" t="s">
        <v>217</v>
      </c>
      <c r="AJ363" s="29"/>
      <c r="AK363" s="25"/>
      <c r="AL363" s="11"/>
      <c r="AM363" s="23"/>
      <c r="AN363" s="25"/>
      <c r="AO363" s="23"/>
      <c r="AP363" s="25"/>
      <c r="AQ363" s="11"/>
    </row>
    <row r="364" ht="15.75" customHeight="1">
      <c r="A364" s="11">
        <v>1007046.0</v>
      </c>
      <c r="B364" s="23">
        <v>363.0</v>
      </c>
      <c r="C364" s="25" t="s">
        <v>3294</v>
      </c>
      <c r="D364" s="16" t="s">
        <v>3295</v>
      </c>
      <c r="E364" s="28" t="s">
        <v>3296</v>
      </c>
      <c r="F364" s="29"/>
      <c r="G364" s="31" t="s">
        <v>3297</v>
      </c>
      <c r="H364" s="36">
        <f t="shared" si="1"/>
        <v>70</v>
      </c>
      <c r="I364" s="11"/>
      <c r="J364" s="28">
        <f t="shared" si="2"/>
        <v>0</v>
      </c>
      <c r="K364" s="41">
        <f t="shared" si="3"/>
        <v>314</v>
      </c>
      <c r="L364" s="25">
        <v>59.0</v>
      </c>
      <c r="M364" s="11">
        <v>54.0</v>
      </c>
      <c r="N364" s="11">
        <v>69.0</v>
      </c>
      <c r="O364" s="11">
        <v>64.0</v>
      </c>
      <c r="P364" s="11">
        <v>68.0</v>
      </c>
      <c r="Q364" s="43">
        <v>51.0</v>
      </c>
      <c r="R364" s="25"/>
      <c r="S364" s="11"/>
      <c r="T364" s="11"/>
      <c r="U364" s="23"/>
      <c r="V364" s="25"/>
      <c r="W364" s="11"/>
      <c r="X364" s="23"/>
      <c r="Y364" s="29"/>
      <c r="Z364" s="25">
        <v>36.0</v>
      </c>
      <c r="AA364" s="11">
        <v>30.0</v>
      </c>
      <c r="AB364" s="11">
        <v>27.0</v>
      </c>
      <c r="AC364" s="11">
        <v>71.0</v>
      </c>
      <c r="AD364" s="23">
        <v>62.0</v>
      </c>
      <c r="AE364" s="29" t="s">
        <v>166</v>
      </c>
      <c r="AF364" s="25">
        <v>1516.0</v>
      </c>
      <c r="AG364" s="11">
        <v>1528.0</v>
      </c>
      <c r="AH364" s="11">
        <v>1570.0</v>
      </c>
      <c r="AI364" s="23" t="s">
        <v>217</v>
      </c>
      <c r="AJ364" s="29"/>
      <c r="AK364" s="25"/>
      <c r="AL364" s="11"/>
      <c r="AM364" s="23"/>
      <c r="AN364" s="25"/>
      <c r="AO364" s="23"/>
      <c r="AP364" s="25"/>
      <c r="AQ364" s="11"/>
    </row>
    <row r="365" ht="15.75" customHeight="1">
      <c r="A365" s="11">
        <v>1007047.0</v>
      </c>
      <c r="B365" s="23">
        <v>364.0</v>
      </c>
      <c r="C365" s="25" t="s">
        <v>3300</v>
      </c>
      <c r="D365" s="16" t="s">
        <v>3301</v>
      </c>
      <c r="E365" s="28" t="s">
        <v>3302</v>
      </c>
      <c r="F365" s="29"/>
      <c r="G365" s="31" t="s">
        <v>3303</v>
      </c>
      <c r="H365" s="36">
        <f t="shared" si="1"/>
        <v>80</v>
      </c>
      <c r="I365" s="11"/>
      <c r="J365" s="28">
        <f t="shared" si="2"/>
        <v>0</v>
      </c>
      <c r="K365" s="41">
        <f t="shared" si="3"/>
        <v>303</v>
      </c>
      <c r="L365" s="25">
        <v>65.0</v>
      </c>
      <c r="M365" s="11">
        <v>50.0</v>
      </c>
      <c r="N365" s="11">
        <v>63.0</v>
      </c>
      <c r="O365" s="11">
        <v>65.0</v>
      </c>
      <c r="P365" s="11">
        <v>60.0</v>
      </c>
      <c r="Q365" s="43">
        <v>55.0</v>
      </c>
      <c r="R365" s="25" t="s">
        <v>185</v>
      </c>
      <c r="S365" s="11"/>
      <c r="T365" s="11"/>
      <c r="U365" s="23"/>
      <c r="V365" s="25"/>
      <c r="W365" s="11"/>
      <c r="X365" s="23"/>
      <c r="Y365" s="29"/>
      <c r="Z365" s="25">
        <v>50.0</v>
      </c>
      <c r="AA365" s="11">
        <v>50.0</v>
      </c>
      <c r="AB365" s="11">
        <v>72.0</v>
      </c>
      <c r="AC365" s="11">
        <v>34.0</v>
      </c>
      <c r="AD365" s="23">
        <v>53.0</v>
      </c>
      <c r="AE365" s="29" t="s">
        <v>141</v>
      </c>
      <c r="AF365" s="25">
        <v>1527.0</v>
      </c>
      <c r="AG365" s="11">
        <v>1539.0</v>
      </c>
      <c r="AH365" s="11">
        <v>1576.0</v>
      </c>
      <c r="AI365" s="23"/>
      <c r="AJ365" s="29"/>
      <c r="AK365" s="25"/>
      <c r="AL365" s="11"/>
      <c r="AM365" s="23"/>
      <c r="AN365" s="25"/>
      <c r="AO365" s="23"/>
      <c r="AP365" s="25"/>
      <c r="AQ365" s="11"/>
    </row>
    <row r="366" ht="15.75" customHeight="1">
      <c r="A366" s="11">
        <v>1007048.0</v>
      </c>
      <c r="B366" s="23">
        <v>365.0</v>
      </c>
      <c r="C366" s="25" t="s">
        <v>3304</v>
      </c>
      <c r="D366" s="16" t="s">
        <v>3305</v>
      </c>
      <c r="E366" s="28" t="s">
        <v>3306</v>
      </c>
      <c r="F366" s="29" t="s">
        <v>3307</v>
      </c>
      <c r="G366" s="31" t="s">
        <v>3308</v>
      </c>
      <c r="H366" s="36">
        <f t="shared" si="1"/>
        <v>78</v>
      </c>
      <c r="I366" s="11"/>
      <c r="J366" s="28">
        <f t="shared" si="2"/>
        <v>0</v>
      </c>
      <c r="K366" s="41">
        <f t="shared" si="3"/>
        <v>250</v>
      </c>
      <c r="L366" s="25">
        <v>30.0</v>
      </c>
      <c r="M366" s="11">
        <v>38.0</v>
      </c>
      <c r="N366" s="11">
        <v>58.0</v>
      </c>
      <c r="O366" s="11">
        <v>62.0</v>
      </c>
      <c r="P366" s="11">
        <v>62.0</v>
      </c>
      <c r="Q366" s="43">
        <v>50.0</v>
      </c>
      <c r="R366" s="25"/>
      <c r="S366" s="11"/>
      <c r="T366" s="11"/>
      <c r="U366" s="23"/>
      <c r="V366" s="25"/>
      <c r="W366" s="11"/>
      <c r="X366" s="23"/>
      <c r="Y366" s="29"/>
      <c r="Z366" s="25">
        <v>50.0</v>
      </c>
      <c r="AA366" s="11">
        <v>50.0</v>
      </c>
      <c r="AB366" s="11">
        <v>64.0</v>
      </c>
      <c r="AC366" s="11">
        <v>42.0</v>
      </c>
      <c r="AD366" s="23">
        <v>72.0</v>
      </c>
      <c r="AE366" s="29" t="s">
        <v>166</v>
      </c>
      <c r="AF366" s="25">
        <v>1541.0</v>
      </c>
      <c r="AG366" s="11">
        <v>1553.0</v>
      </c>
      <c r="AH366" s="11">
        <v>1574.0</v>
      </c>
      <c r="AI366" s="23" t="s">
        <v>217</v>
      </c>
      <c r="AJ366" s="29"/>
      <c r="AK366" s="25"/>
      <c r="AL366" s="11"/>
      <c r="AM366" s="23"/>
      <c r="AN366" s="25"/>
      <c r="AO366" s="23"/>
      <c r="AP366" s="25"/>
      <c r="AQ366" s="11"/>
    </row>
    <row r="367" ht="15.75" customHeight="1">
      <c r="A367" s="11">
        <v>1007049.0</v>
      </c>
      <c r="B367" s="23">
        <v>366.0</v>
      </c>
      <c r="C367" s="25" t="s">
        <v>3310</v>
      </c>
      <c r="D367" s="16" t="s">
        <v>3311</v>
      </c>
      <c r="E367" s="28" t="s">
        <v>3312</v>
      </c>
      <c r="F367" s="29"/>
      <c r="G367" s="31" t="s">
        <v>3313</v>
      </c>
      <c r="H367" s="36">
        <f t="shared" si="1"/>
        <v>74</v>
      </c>
      <c r="I367" s="11"/>
      <c r="J367" s="28">
        <f t="shared" si="2"/>
        <v>0</v>
      </c>
      <c r="K367" s="41">
        <f t="shared" si="3"/>
        <v>238</v>
      </c>
      <c r="L367" s="25">
        <v>56.0</v>
      </c>
      <c r="M367" s="11">
        <v>64.0</v>
      </c>
      <c r="N367" s="11">
        <v>37.0</v>
      </c>
      <c r="O367" s="11">
        <v>36.0</v>
      </c>
      <c r="P367" s="11">
        <v>45.0</v>
      </c>
      <c r="Q367" s="43">
        <v>51.0</v>
      </c>
      <c r="R367" s="25"/>
      <c r="S367" s="11"/>
      <c r="T367" s="11"/>
      <c r="U367" s="23"/>
      <c r="V367" s="25"/>
      <c r="W367" s="11"/>
      <c r="X367" s="23"/>
      <c r="Y367" s="29"/>
      <c r="Z367" s="25">
        <v>22.0</v>
      </c>
      <c r="AA367" s="11">
        <v>11.0</v>
      </c>
      <c r="AB367" s="11">
        <v>16.0</v>
      </c>
      <c r="AC367" s="11">
        <v>80.0</v>
      </c>
      <c r="AD367" s="23">
        <v>50.0</v>
      </c>
      <c r="AE367" s="29" t="s">
        <v>141</v>
      </c>
      <c r="AF367" s="25">
        <v>1501.0</v>
      </c>
      <c r="AG367" s="11">
        <v>1513.0</v>
      </c>
      <c r="AH367" s="11">
        <v>1570.0</v>
      </c>
      <c r="AI367" s="23" t="s">
        <v>217</v>
      </c>
      <c r="AJ367" s="29"/>
      <c r="AK367" s="25"/>
      <c r="AL367" s="11"/>
      <c r="AM367" s="23"/>
      <c r="AN367" s="25"/>
      <c r="AO367" s="23"/>
      <c r="AP367" s="25"/>
      <c r="AQ367" s="11"/>
    </row>
    <row r="368" ht="15.75" customHeight="1">
      <c r="A368" s="11">
        <v>1007050.0</v>
      </c>
      <c r="B368" s="23">
        <v>367.0</v>
      </c>
      <c r="C368" s="25" t="s">
        <v>3314</v>
      </c>
      <c r="D368" s="16" t="s">
        <v>3315</v>
      </c>
      <c r="E368" s="28" t="s">
        <v>3316</v>
      </c>
      <c r="F368" s="29"/>
      <c r="G368" s="31" t="s">
        <v>3317</v>
      </c>
      <c r="H368" s="36">
        <f t="shared" si="1"/>
        <v>63</v>
      </c>
      <c r="I368" s="11"/>
      <c r="J368" s="28">
        <f t="shared" si="2"/>
        <v>0</v>
      </c>
      <c r="K368" s="41">
        <f t="shared" si="3"/>
        <v>242</v>
      </c>
      <c r="L368" s="25">
        <v>61.0</v>
      </c>
      <c r="M368" s="11">
        <v>77.0</v>
      </c>
      <c r="N368" s="11">
        <v>27.0</v>
      </c>
      <c r="O368" s="11">
        <v>31.0</v>
      </c>
      <c r="P368" s="11">
        <v>46.0</v>
      </c>
      <c r="Q368" s="43">
        <v>66.0</v>
      </c>
      <c r="R368" s="25" t="s">
        <v>232</v>
      </c>
      <c r="S368" s="11"/>
      <c r="T368" s="11"/>
      <c r="U368" s="23" t="s">
        <v>136</v>
      </c>
      <c r="V368" s="25" t="s">
        <v>232</v>
      </c>
      <c r="W368" s="11"/>
      <c r="X368" s="23"/>
      <c r="Y368" s="29" t="s">
        <v>2565</v>
      </c>
      <c r="Z368" s="25">
        <v>29.0</v>
      </c>
      <c r="AA368" s="11">
        <v>21.0</v>
      </c>
      <c r="AB368" s="11">
        <v>66.0</v>
      </c>
      <c r="AC368" s="11">
        <v>93.0</v>
      </c>
      <c r="AD368" s="23">
        <v>50.0</v>
      </c>
      <c r="AE368" s="29" t="s">
        <v>141</v>
      </c>
      <c r="AF368" s="25">
        <v>1536.0</v>
      </c>
      <c r="AG368" s="11">
        <v>1548.0</v>
      </c>
      <c r="AH368" s="11">
        <v>1570.0</v>
      </c>
      <c r="AI368" s="23" t="s">
        <v>217</v>
      </c>
      <c r="AJ368" s="29" t="s">
        <v>3319</v>
      </c>
      <c r="AK368" s="25">
        <v>1007049.0</v>
      </c>
      <c r="AL368" s="11"/>
      <c r="AM368" s="23"/>
      <c r="AN368" s="25"/>
      <c r="AO368" s="23"/>
      <c r="AP368" s="25"/>
      <c r="AQ368" s="11"/>
    </row>
    <row r="369" ht="15.75" customHeight="1">
      <c r="A369" s="11">
        <v>1007051.0</v>
      </c>
      <c r="B369" s="23">
        <v>368.0</v>
      </c>
      <c r="C369" s="25" t="s">
        <v>3321</v>
      </c>
      <c r="D369" s="16" t="s">
        <v>3322</v>
      </c>
      <c r="E369" s="28" t="s">
        <v>3323</v>
      </c>
      <c r="F369" s="29"/>
      <c r="G369" s="31" t="s">
        <v>3324</v>
      </c>
      <c r="H369" s="36">
        <f t="shared" si="1"/>
        <v>67</v>
      </c>
      <c r="I369" s="11"/>
      <c r="J369" s="28">
        <f t="shared" si="2"/>
        <v>0</v>
      </c>
      <c r="K369" s="41">
        <f t="shared" si="3"/>
        <v>232</v>
      </c>
      <c r="L369" s="25">
        <v>44.0</v>
      </c>
      <c r="M369" s="11">
        <v>84.0</v>
      </c>
      <c r="N369" s="11">
        <v>32.0</v>
      </c>
      <c r="O369" s="11">
        <v>30.0</v>
      </c>
      <c r="P369" s="11">
        <v>42.0</v>
      </c>
      <c r="Q369" s="43">
        <v>61.0</v>
      </c>
      <c r="R369" s="25" t="s">
        <v>232</v>
      </c>
      <c r="S369" s="11" t="s">
        <v>185</v>
      </c>
      <c r="T369" s="11" t="s">
        <v>185</v>
      </c>
      <c r="U369" s="23" t="s">
        <v>136</v>
      </c>
      <c r="V369" s="25" t="s">
        <v>232</v>
      </c>
      <c r="W369" s="11"/>
      <c r="X369" s="23"/>
      <c r="Y369" s="29" t="s">
        <v>2565</v>
      </c>
      <c r="Z369" s="25">
        <v>29.0</v>
      </c>
      <c r="AA369" s="11">
        <v>21.0</v>
      </c>
      <c r="AB369" s="11">
        <v>60.0</v>
      </c>
      <c r="AC369" s="11">
        <v>88.0</v>
      </c>
      <c r="AD369" s="23">
        <v>49.0</v>
      </c>
      <c r="AE369" s="29" t="s">
        <v>141</v>
      </c>
      <c r="AF369" s="25">
        <v>1538.0</v>
      </c>
      <c r="AG369" s="11">
        <v>1550.0</v>
      </c>
      <c r="AH369" s="11">
        <v>1570.0</v>
      </c>
      <c r="AI369" s="23" t="s">
        <v>217</v>
      </c>
      <c r="AJ369" s="29" t="s">
        <v>3319</v>
      </c>
      <c r="AK369" s="25">
        <v>1007049.0</v>
      </c>
      <c r="AL369" s="11"/>
      <c r="AM369" s="23"/>
      <c r="AN369" s="25"/>
      <c r="AO369" s="23"/>
      <c r="AP369" s="25"/>
      <c r="AQ369" s="11"/>
    </row>
    <row r="370" ht="15.75" customHeight="1">
      <c r="A370" s="11">
        <v>1007052.0</v>
      </c>
      <c r="B370" s="23">
        <v>369.0</v>
      </c>
      <c r="C370" s="25" t="s">
        <v>3325</v>
      </c>
      <c r="D370" s="16" t="s">
        <v>3326</v>
      </c>
      <c r="E370" s="28" t="s">
        <v>3327</v>
      </c>
      <c r="F370" s="29"/>
      <c r="G370" s="31" t="s">
        <v>3328</v>
      </c>
      <c r="H370" s="36">
        <f t="shared" si="1"/>
        <v>79</v>
      </c>
      <c r="I370" s="11"/>
      <c r="J370" s="28">
        <f t="shared" si="2"/>
        <v>0</v>
      </c>
      <c r="K370" s="41">
        <f t="shared" si="3"/>
        <v>243</v>
      </c>
      <c r="L370" s="25">
        <v>42.0</v>
      </c>
      <c r="M370" s="11">
        <v>40.0</v>
      </c>
      <c r="N370" s="11">
        <v>47.0</v>
      </c>
      <c r="O370" s="11">
        <v>54.0</v>
      </c>
      <c r="P370" s="11">
        <v>60.0</v>
      </c>
      <c r="Q370" s="43">
        <v>46.0</v>
      </c>
      <c r="R370" s="25"/>
      <c r="S370" s="11"/>
      <c r="T370" s="11"/>
      <c r="U370" s="23"/>
      <c r="V370" s="25"/>
      <c r="W370" s="11"/>
      <c r="X370" s="23"/>
      <c r="Y370" s="29"/>
      <c r="Z370" s="25">
        <v>25.0</v>
      </c>
      <c r="AA370" s="11">
        <v>16.0</v>
      </c>
      <c r="AB370" s="11">
        <v>35.0</v>
      </c>
      <c r="AC370" s="11">
        <v>55.0</v>
      </c>
      <c r="AD370" s="23">
        <v>58.0</v>
      </c>
      <c r="AE370" s="29" t="s">
        <v>270</v>
      </c>
      <c r="AF370" s="25">
        <v>1539.0</v>
      </c>
      <c r="AG370" s="11">
        <v>1551.0</v>
      </c>
      <c r="AH370" s="11">
        <v>1574.0</v>
      </c>
      <c r="AI370" s="23" t="s">
        <v>217</v>
      </c>
      <c r="AJ370" s="29"/>
      <c r="AK370" s="25"/>
      <c r="AL370" s="11"/>
      <c r="AM370" s="23"/>
      <c r="AN370" s="25"/>
      <c r="AO370" s="23"/>
      <c r="AP370" s="25"/>
      <c r="AQ370" s="11"/>
    </row>
    <row r="371" ht="15.75" customHeight="1">
      <c r="A371" s="11">
        <v>1007053.0</v>
      </c>
      <c r="B371" s="23">
        <v>370.0</v>
      </c>
      <c r="C371" s="25" t="s">
        <v>3330</v>
      </c>
      <c r="D371" s="16" t="s">
        <v>3331</v>
      </c>
      <c r="E371" s="28" t="s">
        <v>3332</v>
      </c>
      <c r="F371" s="29"/>
      <c r="G371" s="25"/>
      <c r="H371" s="36" t="str">
        <f t="shared" si="1"/>
        <v/>
      </c>
      <c r="I371" s="11"/>
      <c r="J371" s="28">
        <f t="shared" si="2"/>
        <v>0</v>
      </c>
      <c r="K371" s="41">
        <f t="shared" si="3"/>
        <v>0</v>
      </c>
      <c r="L371" s="25">
        <v>0.0</v>
      </c>
      <c r="M371" s="11">
        <v>0.0</v>
      </c>
      <c r="N371" s="11">
        <v>0.0</v>
      </c>
      <c r="O371" s="11">
        <v>0.0</v>
      </c>
      <c r="P371" s="11">
        <v>0.0</v>
      </c>
      <c r="Q371" s="23">
        <v>0.0</v>
      </c>
      <c r="R371" s="25"/>
      <c r="S371" s="11"/>
      <c r="T371" s="11"/>
      <c r="U371" s="23"/>
      <c r="V371" s="25"/>
      <c r="W371" s="11"/>
      <c r="X371" s="23"/>
      <c r="Y371" s="29"/>
      <c r="Z371" s="25">
        <v>0.0</v>
      </c>
      <c r="AA371" s="11">
        <v>0.0</v>
      </c>
      <c r="AB371" s="11">
        <v>0.0</v>
      </c>
      <c r="AC371" s="11">
        <v>0.0</v>
      </c>
      <c r="AD371" s="23">
        <v>0.0</v>
      </c>
      <c r="AE371" s="29" t="s">
        <v>239</v>
      </c>
      <c r="AF371" s="25">
        <v>1490.0</v>
      </c>
      <c r="AG371" s="11">
        <v>9999.0</v>
      </c>
      <c r="AH371" s="11">
        <v>1530.0</v>
      </c>
      <c r="AI371" s="23"/>
      <c r="AJ371" s="29"/>
      <c r="AK371" s="25"/>
      <c r="AL371" s="11"/>
      <c r="AM371" s="23"/>
      <c r="AN371" s="25"/>
      <c r="AO371" s="23"/>
      <c r="AP371" s="25"/>
      <c r="AQ371" s="11"/>
    </row>
    <row r="372" ht="15.75" customHeight="1">
      <c r="A372" s="11">
        <v>1007054.0</v>
      </c>
      <c r="B372" s="23">
        <v>371.0</v>
      </c>
      <c r="C372" s="25" t="s">
        <v>3333</v>
      </c>
      <c r="D372" s="16" t="s">
        <v>3334</v>
      </c>
      <c r="E372" s="28" t="s">
        <v>3335</v>
      </c>
      <c r="F372" s="29"/>
      <c r="G372" s="31" t="s">
        <v>3336</v>
      </c>
      <c r="H372" s="36">
        <f t="shared" si="1"/>
        <v>79</v>
      </c>
      <c r="I372" s="11"/>
      <c r="J372" s="28">
        <f t="shared" si="2"/>
        <v>0</v>
      </c>
      <c r="K372" s="41">
        <f t="shared" si="3"/>
        <v>328</v>
      </c>
      <c r="L372" s="25">
        <v>63.0</v>
      </c>
      <c r="M372" s="11">
        <v>45.0</v>
      </c>
      <c r="N372" s="11">
        <v>75.0</v>
      </c>
      <c r="O372" s="11">
        <v>77.0</v>
      </c>
      <c r="P372" s="11">
        <v>68.0</v>
      </c>
      <c r="Q372" s="43">
        <v>61.0</v>
      </c>
      <c r="R372" s="25" t="s">
        <v>232</v>
      </c>
      <c r="S372" s="11" t="s">
        <v>185</v>
      </c>
      <c r="T372" s="11"/>
      <c r="U372" s="23"/>
      <c r="V372" s="25"/>
      <c r="W372" s="11"/>
      <c r="X372" s="23"/>
      <c r="Y372" s="29"/>
      <c r="Z372" s="25">
        <v>36.0</v>
      </c>
      <c r="AA372" s="11">
        <v>30.0</v>
      </c>
      <c r="AB372" s="11">
        <v>27.0</v>
      </c>
      <c r="AC372" s="11">
        <v>72.0</v>
      </c>
      <c r="AD372" s="23">
        <v>51.0</v>
      </c>
      <c r="AE372" s="29" t="s">
        <v>141</v>
      </c>
      <c r="AF372" s="25">
        <v>1516.0</v>
      </c>
      <c r="AG372" s="11">
        <v>1528.0</v>
      </c>
      <c r="AH372" s="11">
        <v>1573.0</v>
      </c>
      <c r="AI372" s="23" t="s">
        <v>217</v>
      </c>
      <c r="AJ372" s="29" t="s">
        <v>3337</v>
      </c>
      <c r="AK372" s="25">
        <v>1007053.0</v>
      </c>
      <c r="AL372" s="11"/>
      <c r="AM372" s="23"/>
      <c r="AN372" s="25"/>
      <c r="AO372" s="23"/>
      <c r="AP372" s="25"/>
      <c r="AQ372" s="11"/>
    </row>
    <row r="373" ht="15.75" customHeight="1">
      <c r="A373" s="11">
        <v>1007055.0</v>
      </c>
      <c r="B373" s="23">
        <v>372.0</v>
      </c>
      <c r="C373" s="25" t="s">
        <v>3338</v>
      </c>
      <c r="D373" s="16" t="s">
        <v>3339</v>
      </c>
      <c r="E373" s="28" t="s">
        <v>3340</v>
      </c>
      <c r="F373" s="29"/>
      <c r="G373" s="31" t="s">
        <v>3341</v>
      </c>
      <c r="H373" s="36">
        <f t="shared" si="1"/>
        <v>67</v>
      </c>
      <c r="I373" s="11"/>
      <c r="J373" s="28">
        <f t="shared" si="2"/>
        <v>0</v>
      </c>
      <c r="K373" s="41">
        <f t="shared" si="3"/>
        <v>312</v>
      </c>
      <c r="L373" s="25">
        <v>56.0</v>
      </c>
      <c r="M373" s="11">
        <v>57.0</v>
      </c>
      <c r="N373" s="11">
        <v>72.0</v>
      </c>
      <c r="O373" s="11">
        <v>65.0</v>
      </c>
      <c r="P373" s="11">
        <v>62.0</v>
      </c>
      <c r="Q373" s="43">
        <v>47.0</v>
      </c>
      <c r="R373" s="25"/>
      <c r="S373" s="11"/>
      <c r="T373" s="11"/>
      <c r="U373" s="23"/>
      <c r="V373" s="25"/>
      <c r="W373" s="11"/>
      <c r="X373" s="23"/>
      <c r="Y373" s="29"/>
      <c r="Z373" s="25">
        <v>36.0</v>
      </c>
      <c r="AA373" s="11">
        <v>30.0</v>
      </c>
      <c r="AB373" s="11">
        <v>23.0</v>
      </c>
      <c r="AC373" s="11">
        <v>77.0</v>
      </c>
      <c r="AD373" s="23">
        <v>63.0</v>
      </c>
      <c r="AE373" s="29" t="s">
        <v>166</v>
      </c>
      <c r="AF373" s="25">
        <v>1519.0</v>
      </c>
      <c r="AG373" s="11">
        <v>1531.0</v>
      </c>
      <c r="AH373" s="11">
        <v>1573.0</v>
      </c>
      <c r="AI373" s="23" t="s">
        <v>217</v>
      </c>
      <c r="AJ373" s="29" t="s">
        <v>3337</v>
      </c>
      <c r="AK373" s="25">
        <v>1007053.0</v>
      </c>
      <c r="AL373" s="11"/>
      <c r="AM373" s="23"/>
      <c r="AN373" s="25"/>
      <c r="AO373" s="23"/>
      <c r="AP373" s="25"/>
      <c r="AQ373" s="11"/>
    </row>
    <row r="374" ht="15.75" customHeight="1">
      <c r="A374" s="11">
        <v>1007056.0</v>
      </c>
      <c r="B374" s="23">
        <v>373.0</v>
      </c>
      <c r="C374" s="25" t="s">
        <v>3343</v>
      </c>
      <c r="D374" s="16" t="s">
        <v>3344</v>
      </c>
      <c r="E374" s="28" t="s">
        <v>3345</v>
      </c>
      <c r="F374" s="29"/>
      <c r="G374" s="31" t="s">
        <v>3346</v>
      </c>
      <c r="H374" s="36">
        <f t="shared" si="1"/>
        <v>70</v>
      </c>
      <c r="I374" s="11"/>
      <c r="J374" s="28">
        <f t="shared" si="2"/>
        <v>0</v>
      </c>
      <c r="K374" s="41">
        <f t="shared" si="3"/>
        <v>210</v>
      </c>
      <c r="L374" s="25">
        <v>43.0</v>
      </c>
      <c r="M374" s="11">
        <v>46.0</v>
      </c>
      <c r="N374" s="11">
        <v>40.0</v>
      </c>
      <c r="O374" s="11">
        <v>38.0</v>
      </c>
      <c r="P374" s="11">
        <v>43.0</v>
      </c>
      <c r="Q374" s="43">
        <v>41.0</v>
      </c>
      <c r="R374" s="25"/>
      <c r="S374" s="11"/>
      <c r="T374" s="11"/>
      <c r="U374" s="23"/>
      <c r="V374" s="25"/>
      <c r="W374" s="11"/>
      <c r="X374" s="23"/>
      <c r="Y374" s="29"/>
      <c r="Z374" s="25">
        <v>36.0</v>
      </c>
      <c r="AA374" s="11">
        <v>30.0</v>
      </c>
      <c r="AB374" s="11">
        <v>50.0</v>
      </c>
      <c r="AC374" s="11">
        <v>38.0</v>
      </c>
      <c r="AD374" s="23">
        <v>69.0</v>
      </c>
      <c r="AE374" s="29" t="s">
        <v>270</v>
      </c>
      <c r="AF374" s="25">
        <v>1552.0</v>
      </c>
      <c r="AG374" s="11">
        <v>1564.0</v>
      </c>
      <c r="AH374" s="11">
        <v>1620.0</v>
      </c>
      <c r="AI374" s="23"/>
      <c r="AJ374" s="29" t="s">
        <v>3347</v>
      </c>
      <c r="AK374" s="25">
        <v>1007055.0</v>
      </c>
      <c r="AL374" s="11"/>
      <c r="AM374" s="23"/>
      <c r="AN374" s="25"/>
      <c r="AO374" s="23"/>
      <c r="AP374" s="25"/>
      <c r="AQ374" s="11"/>
    </row>
    <row r="375" ht="15.75" customHeight="1">
      <c r="A375" s="11">
        <v>1084001.0</v>
      </c>
      <c r="B375" s="23">
        <v>374.0</v>
      </c>
      <c r="C375" s="25" t="s">
        <v>3348</v>
      </c>
      <c r="D375" s="16" t="s">
        <v>3349</v>
      </c>
      <c r="E375" s="28" t="s">
        <v>3350</v>
      </c>
      <c r="F375" s="29"/>
      <c r="G375" s="25"/>
      <c r="H375" s="36" t="str">
        <f t="shared" si="1"/>
        <v/>
      </c>
      <c r="I375" s="11"/>
      <c r="J375" s="28">
        <f t="shared" si="2"/>
        <v>0</v>
      </c>
      <c r="K375" s="41">
        <f t="shared" si="3"/>
        <v>0</v>
      </c>
      <c r="L375" s="25">
        <v>0.0</v>
      </c>
      <c r="M375" s="11">
        <v>0.0</v>
      </c>
      <c r="N375" s="11">
        <v>0.0</v>
      </c>
      <c r="O375" s="11">
        <v>0.0</v>
      </c>
      <c r="P375" s="11">
        <v>0.0</v>
      </c>
      <c r="Q375" s="23">
        <v>0.0</v>
      </c>
      <c r="R375" s="25"/>
      <c r="S375" s="11"/>
      <c r="T375" s="11"/>
      <c r="U375" s="23"/>
      <c r="V375" s="25"/>
      <c r="W375" s="11"/>
      <c r="X375" s="23"/>
      <c r="Y375" s="29"/>
      <c r="Z375" s="25">
        <v>0.0</v>
      </c>
      <c r="AA375" s="11">
        <v>0.0</v>
      </c>
      <c r="AB375" s="11">
        <v>0.0</v>
      </c>
      <c r="AC375" s="11">
        <v>0.0</v>
      </c>
      <c r="AD375" s="23">
        <v>0.0</v>
      </c>
      <c r="AE375" s="29" t="s">
        <v>239</v>
      </c>
      <c r="AF375" s="25">
        <v>1470.0</v>
      </c>
      <c r="AG375" s="11">
        <v>9999.0</v>
      </c>
      <c r="AH375" s="11">
        <v>1530.0</v>
      </c>
      <c r="AI375" s="23"/>
      <c r="AJ375" s="29"/>
      <c r="AK375" s="25"/>
      <c r="AL375" s="11"/>
      <c r="AM375" s="23"/>
      <c r="AN375" s="25"/>
      <c r="AO375" s="23"/>
      <c r="AP375" s="25"/>
      <c r="AQ375" s="11"/>
    </row>
    <row r="376" ht="15.75" customHeight="1">
      <c r="A376" s="11">
        <v>1084002.0</v>
      </c>
      <c r="B376" s="23">
        <v>375.0</v>
      </c>
      <c r="C376" s="25" t="s">
        <v>3352</v>
      </c>
      <c r="D376" s="16" t="s">
        <v>3353</v>
      </c>
      <c r="E376" s="28" t="s">
        <v>3354</v>
      </c>
      <c r="F376" s="29"/>
      <c r="G376" s="31" t="s">
        <v>3355</v>
      </c>
      <c r="H376" s="36">
        <f t="shared" si="1"/>
        <v>68</v>
      </c>
      <c r="I376" s="11"/>
      <c r="J376" s="28">
        <f t="shared" si="2"/>
        <v>0</v>
      </c>
      <c r="K376" s="41">
        <f t="shared" si="3"/>
        <v>354</v>
      </c>
      <c r="L376" s="25">
        <v>75.0</v>
      </c>
      <c r="M376" s="11">
        <v>68.0</v>
      </c>
      <c r="N376" s="11">
        <v>73.0</v>
      </c>
      <c r="O376" s="11">
        <v>72.0</v>
      </c>
      <c r="P376" s="11">
        <v>66.0</v>
      </c>
      <c r="Q376" s="43">
        <v>55.0</v>
      </c>
      <c r="R376" s="25" t="s">
        <v>232</v>
      </c>
      <c r="S376" s="11" t="s">
        <v>232</v>
      </c>
      <c r="T376" s="11"/>
      <c r="U376" s="23"/>
      <c r="V376" s="25"/>
      <c r="W376" s="11"/>
      <c r="X376" s="23"/>
      <c r="Y376" s="29"/>
      <c r="Z376" s="25">
        <v>50.0</v>
      </c>
      <c r="AA376" s="11">
        <v>50.0</v>
      </c>
      <c r="AB376" s="11">
        <v>47.0</v>
      </c>
      <c r="AC376" s="11">
        <v>50.0</v>
      </c>
      <c r="AD376" s="23">
        <v>40.0</v>
      </c>
      <c r="AE376" s="29" t="s">
        <v>166</v>
      </c>
      <c r="AF376" s="25">
        <v>1499.0</v>
      </c>
      <c r="AG376" s="11">
        <v>1511.0</v>
      </c>
      <c r="AH376" s="11">
        <v>1550.0</v>
      </c>
      <c r="AI376" s="23"/>
      <c r="AJ376" s="29" t="s">
        <v>3356</v>
      </c>
      <c r="AK376" s="25">
        <v>1084001.0</v>
      </c>
      <c r="AL376" s="11"/>
      <c r="AM376" s="23"/>
      <c r="AN376" s="25"/>
      <c r="AO376" s="23"/>
      <c r="AP376" s="25"/>
      <c r="AQ376" s="11"/>
    </row>
    <row r="377" ht="15.75" customHeight="1">
      <c r="A377" s="11">
        <v>1084003.0</v>
      </c>
      <c r="B377" s="23">
        <v>376.0</v>
      </c>
      <c r="C377" s="25" t="s">
        <v>3357</v>
      </c>
      <c r="D377" s="16" t="s">
        <v>3358</v>
      </c>
      <c r="E377" s="28" t="s">
        <v>3359</v>
      </c>
      <c r="F377" s="29"/>
      <c r="G377" s="31" t="s">
        <v>3360</v>
      </c>
      <c r="H377" s="36">
        <f t="shared" si="1"/>
        <v>61</v>
      </c>
      <c r="I377" s="11"/>
      <c r="J377" s="28">
        <f t="shared" si="2"/>
        <v>0</v>
      </c>
      <c r="K377" s="41">
        <f t="shared" si="3"/>
        <v>230</v>
      </c>
      <c r="L377" s="25">
        <v>43.0</v>
      </c>
      <c r="M377" s="11">
        <v>48.0</v>
      </c>
      <c r="N377" s="11">
        <v>46.0</v>
      </c>
      <c r="O377" s="11">
        <v>45.0</v>
      </c>
      <c r="P377" s="11">
        <v>48.0</v>
      </c>
      <c r="Q377" s="43">
        <v>55.0</v>
      </c>
      <c r="R377" s="25"/>
      <c r="S377" s="11"/>
      <c r="T377" s="11"/>
      <c r="U377" s="23"/>
      <c r="V377" s="25"/>
      <c r="W377" s="11"/>
      <c r="X377" s="23"/>
      <c r="Y377" s="29"/>
      <c r="Z377" s="25">
        <v>46.0</v>
      </c>
      <c r="AA377" s="11">
        <v>45.0</v>
      </c>
      <c r="AB377" s="11">
        <v>34.0</v>
      </c>
      <c r="AC377" s="11">
        <v>67.0</v>
      </c>
      <c r="AD377" s="23">
        <v>40.0</v>
      </c>
      <c r="AE377" s="29" t="s">
        <v>166</v>
      </c>
      <c r="AF377" s="25">
        <v>1523.0</v>
      </c>
      <c r="AG377" s="11">
        <v>1535.0</v>
      </c>
      <c r="AH377" s="11">
        <v>1562.0</v>
      </c>
      <c r="AI377" s="23"/>
      <c r="AJ377" s="29" t="s">
        <v>3361</v>
      </c>
      <c r="AK377" s="25">
        <v>1084002.0</v>
      </c>
      <c r="AL377" s="11"/>
      <c r="AM377" s="23"/>
      <c r="AN377" s="25"/>
      <c r="AO377" s="23"/>
      <c r="AP377" s="25"/>
      <c r="AQ377" s="11"/>
    </row>
    <row r="378" ht="15.75" customHeight="1">
      <c r="A378" s="11">
        <v>1084004.0</v>
      </c>
      <c r="B378" s="23">
        <v>377.0</v>
      </c>
      <c r="C378" s="25" t="s">
        <v>3364</v>
      </c>
      <c r="D378" s="16" t="s">
        <v>3365</v>
      </c>
      <c r="E378" s="28" t="s">
        <v>3366</v>
      </c>
      <c r="F378" s="29" t="s">
        <v>3367</v>
      </c>
      <c r="G378" s="31" t="s">
        <v>3368</v>
      </c>
      <c r="H378" s="36">
        <f t="shared" si="1"/>
        <v>75</v>
      </c>
      <c r="I378" s="11"/>
      <c r="J378" s="28">
        <f t="shared" si="2"/>
        <v>0</v>
      </c>
      <c r="K378" s="41">
        <f t="shared" si="3"/>
        <v>238</v>
      </c>
      <c r="L378" s="25">
        <v>69.0</v>
      </c>
      <c r="M378" s="11">
        <v>76.0</v>
      </c>
      <c r="N378" s="11">
        <v>33.0</v>
      </c>
      <c r="O378" s="11">
        <v>17.0</v>
      </c>
      <c r="P378" s="11">
        <v>43.0</v>
      </c>
      <c r="Q378" s="43">
        <v>25.0</v>
      </c>
      <c r="R378" s="25"/>
      <c r="S378" s="11" t="s">
        <v>185</v>
      </c>
      <c r="T378" s="11"/>
      <c r="U378" s="23" t="s">
        <v>185</v>
      </c>
      <c r="V378" s="25"/>
      <c r="W378" s="11"/>
      <c r="X378" s="23"/>
      <c r="Y378" s="29"/>
      <c r="Z378" s="25">
        <v>46.0</v>
      </c>
      <c r="AA378" s="11">
        <v>45.0</v>
      </c>
      <c r="AB378" s="11">
        <v>80.0</v>
      </c>
      <c r="AC378" s="11">
        <v>15.0</v>
      </c>
      <c r="AD378" s="23">
        <v>33.0</v>
      </c>
      <c r="AE378" s="29" t="s">
        <v>141</v>
      </c>
      <c r="AF378" s="25">
        <v>1529.0</v>
      </c>
      <c r="AG378" s="11">
        <v>1541.0</v>
      </c>
      <c r="AH378" s="11">
        <v>1583.0</v>
      </c>
      <c r="AI378" s="23" t="s">
        <v>217</v>
      </c>
      <c r="AJ378" s="29" t="s">
        <v>3361</v>
      </c>
      <c r="AK378" s="25">
        <v>1084002.0</v>
      </c>
      <c r="AL378" s="11"/>
      <c r="AM378" s="23"/>
      <c r="AN378" s="25"/>
      <c r="AO378" s="23"/>
      <c r="AP378" s="25"/>
      <c r="AQ378" s="11"/>
    </row>
    <row r="379" ht="15.75" customHeight="1">
      <c r="A379" s="11">
        <v>1084005.0</v>
      </c>
      <c r="B379" s="23">
        <v>378.0</v>
      </c>
      <c r="C379" s="25" t="s">
        <v>3369</v>
      </c>
      <c r="D379" s="16" t="s">
        <v>3370</v>
      </c>
      <c r="E379" s="28" t="s">
        <v>3371</v>
      </c>
      <c r="F379" s="29"/>
      <c r="G379" s="31" t="s">
        <v>3372</v>
      </c>
      <c r="H379" s="36">
        <f t="shared" si="1"/>
        <v>76</v>
      </c>
      <c r="I379" s="11"/>
      <c r="J379" s="28">
        <f t="shared" si="2"/>
        <v>0</v>
      </c>
      <c r="K379" s="41">
        <f t="shared" si="3"/>
        <v>233</v>
      </c>
      <c r="L379" s="25">
        <v>59.0</v>
      </c>
      <c r="M379" s="11">
        <v>64.0</v>
      </c>
      <c r="N379" s="11">
        <v>21.0</v>
      </c>
      <c r="O379" s="11">
        <v>48.0</v>
      </c>
      <c r="P379" s="11">
        <v>41.0</v>
      </c>
      <c r="Q379" s="43">
        <v>54.0</v>
      </c>
      <c r="R379" s="25"/>
      <c r="S379" s="11"/>
      <c r="T379" s="11"/>
      <c r="U379" s="23"/>
      <c r="V379" s="25"/>
      <c r="W379" s="11"/>
      <c r="X379" s="23"/>
      <c r="Y379" s="29"/>
      <c r="Z379" s="25">
        <v>46.0</v>
      </c>
      <c r="AA379" s="11">
        <v>45.0</v>
      </c>
      <c r="AB379" s="11">
        <v>71.0</v>
      </c>
      <c r="AC379" s="11">
        <v>29.0</v>
      </c>
      <c r="AD379" s="23">
        <v>33.0</v>
      </c>
      <c r="AE379" s="29" t="s">
        <v>270</v>
      </c>
      <c r="AF379" s="25">
        <v>1554.0</v>
      </c>
      <c r="AG379" s="11">
        <v>1566.0</v>
      </c>
      <c r="AH379" s="11">
        <v>1598.0</v>
      </c>
      <c r="AI379" s="23" t="s">
        <v>217</v>
      </c>
      <c r="AJ379" s="29" t="s">
        <v>3373</v>
      </c>
      <c r="AK379" s="25">
        <v>1084004.0</v>
      </c>
      <c r="AL379" s="11"/>
      <c r="AM379" s="23"/>
      <c r="AN379" s="25"/>
      <c r="AO379" s="23"/>
      <c r="AP379" s="25"/>
      <c r="AQ379" s="11"/>
    </row>
    <row r="380" ht="15.75" customHeight="1">
      <c r="A380" s="11">
        <v>1084006.0</v>
      </c>
      <c r="B380" s="23">
        <v>379.0</v>
      </c>
      <c r="C380" s="25" t="s">
        <v>3374</v>
      </c>
      <c r="D380" s="16" t="s">
        <v>3375</v>
      </c>
      <c r="E380" s="28" t="s">
        <v>3376</v>
      </c>
      <c r="F380" s="29"/>
      <c r="G380" s="31" t="s">
        <v>3377</v>
      </c>
      <c r="H380" s="36">
        <f t="shared" si="1"/>
        <v>69</v>
      </c>
      <c r="I380" s="11"/>
      <c r="J380" s="28">
        <f t="shared" si="2"/>
        <v>0</v>
      </c>
      <c r="K380" s="41">
        <f t="shared" si="3"/>
        <v>203</v>
      </c>
      <c r="L380" s="25">
        <v>51.0</v>
      </c>
      <c r="M380" s="11">
        <v>57.0</v>
      </c>
      <c r="N380" s="11">
        <v>41.0</v>
      </c>
      <c r="O380" s="11">
        <v>27.0</v>
      </c>
      <c r="P380" s="11">
        <v>27.0</v>
      </c>
      <c r="Q380" s="43">
        <v>55.0</v>
      </c>
      <c r="R380" s="25"/>
      <c r="S380" s="11"/>
      <c r="T380" s="11"/>
      <c r="U380" s="23"/>
      <c r="V380" s="25"/>
      <c r="W380" s="11"/>
      <c r="X380" s="23"/>
      <c r="Y380" s="29"/>
      <c r="Z380" s="25">
        <v>50.0</v>
      </c>
      <c r="AA380" s="11">
        <v>50.0</v>
      </c>
      <c r="AB380" s="11">
        <v>33.0</v>
      </c>
      <c r="AC380" s="11">
        <v>63.0</v>
      </c>
      <c r="AD380" s="23">
        <v>33.0</v>
      </c>
      <c r="AE380" s="29" t="s">
        <v>166</v>
      </c>
      <c r="AF380" s="25">
        <v>1556.0</v>
      </c>
      <c r="AG380" s="11">
        <v>1568.0</v>
      </c>
      <c r="AH380" s="11">
        <v>1598.0</v>
      </c>
      <c r="AI380" s="23" t="s">
        <v>217</v>
      </c>
      <c r="AJ380" s="29" t="s">
        <v>3379</v>
      </c>
      <c r="AK380" s="25">
        <v>1084004.0</v>
      </c>
      <c r="AL380" s="11">
        <v>1084008.0</v>
      </c>
      <c r="AM380" s="23"/>
      <c r="AN380" s="25"/>
      <c r="AO380" s="23"/>
      <c r="AP380" s="25"/>
      <c r="AQ380" s="11"/>
    </row>
    <row r="381" ht="15.75" customHeight="1">
      <c r="A381" s="11">
        <v>1084007.0</v>
      </c>
      <c r="B381" s="23">
        <v>380.0</v>
      </c>
      <c r="C381" s="25" t="s">
        <v>3380</v>
      </c>
      <c r="D381" s="16" t="s">
        <v>3381</v>
      </c>
      <c r="E381" s="28" t="s">
        <v>3382</v>
      </c>
      <c r="F381" s="29"/>
      <c r="G381" s="25"/>
      <c r="H381" s="36" t="str">
        <f t="shared" si="1"/>
        <v/>
      </c>
      <c r="I381" s="11"/>
      <c r="J381" s="28">
        <f t="shared" si="2"/>
        <v>0</v>
      </c>
      <c r="K381" s="41">
        <f t="shared" si="3"/>
        <v>212</v>
      </c>
      <c r="L381" s="25">
        <v>42.0</v>
      </c>
      <c r="M381" s="11">
        <v>40.0</v>
      </c>
      <c r="N381" s="11">
        <v>48.0</v>
      </c>
      <c r="O381" s="11">
        <v>44.0</v>
      </c>
      <c r="P381" s="11">
        <v>38.0</v>
      </c>
      <c r="Q381" s="43">
        <v>54.0</v>
      </c>
      <c r="R381" s="25"/>
      <c r="S381" s="11"/>
      <c r="T381" s="11"/>
      <c r="U381" s="23"/>
      <c r="V381" s="25"/>
      <c r="W381" s="11"/>
      <c r="X381" s="23"/>
      <c r="Y381" s="29"/>
      <c r="Z381" s="25">
        <v>50.0</v>
      </c>
      <c r="AA381" s="11">
        <v>50.0</v>
      </c>
      <c r="AB381" s="11">
        <v>36.0</v>
      </c>
      <c r="AC381" s="11">
        <v>59.0</v>
      </c>
      <c r="AD381" s="23">
        <v>33.0</v>
      </c>
      <c r="AE381" s="29" t="s">
        <v>166</v>
      </c>
      <c r="AF381" s="25">
        <v>1582.0</v>
      </c>
      <c r="AG381" s="11">
        <v>1594.0</v>
      </c>
      <c r="AH381" s="11">
        <v>1658.0</v>
      </c>
      <c r="AI381" s="23"/>
      <c r="AJ381" s="29" t="s">
        <v>3383</v>
      </c>
      <c r="AK381" s="25">
        <v>1084006.0</v>
      </c>
      <c r="AL381" s="11"/>
      <c r="AM381" s="23"/>
      <c r="AN381" s="25"/>
      <c r="AO381" s="23"/>
      <c r="AP381" s="25"/>
      <c r="AQ381" s="11"/>
    </row>
    <row r="382" ht="15.75" customHeight="1">
      <c r="A382" s="11">
        <v>1084008.0</v>
      </c>
      <c r="B382" s="23">
        <v>381.0</v>
      </c>
      <c r="C382" s="25" t="s">
        <v>3384</v>
      </c>
      <c r="D382" s="16" t="s">
        <v>3385</v>
      </c>
      <c r="E382" s="28" t="s">
        <v>3386</v>
      </c>
      <c r="F382" s="29"/>
      <c r="G382" s="31" t="s">
        <v>3387</v>
      </c>
      <c r="H382" s="36">
        <f t="shared" si="1"/>
        <v>40</v>
      </c>
      <c r="I382" s="11"/>
      <c r="J382" s="28">
        <f t="shared" si="2"/>
        <v>0</v>
      </c>
      <c r="K382" s="41">
        <f t="shared" si="3"/>
        <v>261</v>
      </c>
      <c r="L382" s="25">
        <v>56.0</v>
      </c>
      <c r="M382" s="11">
        <v>63.0</v>
      </c>
      <c r="N382" s="11">
        <v>56.0</v>
      </c>
      <c r="O382" s="11">
        <v>38.0</v>
      </c>
      <c r="P382" s="11">
        <v>48.0</v>
      </c>
      <c r="Q382" s="43">
        <v>55.0</v>
      </c>
      <c r="R382" s="25"/>
      <c r="S382" s="11"/>
      <c r="T382" s="11"/>
      <c r="U382" s="23"/>
      <c r="V382" s="25"/>
      <c r="W382" s="11"/>
      <c r="X382" s="23"/>
      <c r="Y382" s="29"/>
      <c r="Z382" s="25">
        <v>47.0</v>
      </c>
      <c r="AA382" s="11">
        <v>46.0</v>
      </c>
      <c r="AB382" s="11">
        <v>31.0</v>
      </c>
      <c r="AC382" s="11">
        <v>72.0</v>
      </c>
      <c r="AD382" s="23">
        <v>32.0</v>
      </c>
      <c r="AE382" s="29" t="s">
        <v>166</v>
      </c>
      <c r="AF382" s="25">
        <v>1500.0</v>
      </c>
      <c r="AG382" s="11">
        <v>1512.0</v>
      </c>
      <c r="AH382" s="11">
        <v>1565.0</v>
      </c>
      <c r="AI382" s="23"/>
      <c r="AJ382" s="29" t="s">
        <v>3389</v>
      </c>
      <c r="AK382" s="25">
        <v>1084001.0</v>
      </c>
      <c r="AL382" s="11"/>
      <c r="AM382" s="23"/>
      <c r="AN382" s="25"/>
      <c r="AO382" s="23"/>
      <c r="AP382" s="25"/>
      <c r="AQ382" s="11"/>
    </row>
    <row r="383" ht="15.75" customHeight="1">
      <c r="A383" s="11">
        <v>1084009.0</v>
      </c>
      <c r="B383" s="23">
        <v>382.0</v>
      </c>
      <c r="C383" s="25" t="s">
        <v>3390</v>
      </c>
      <c r="D383" s="16" t="s">
        <v>3391</v>
      </c>
      <c r="E383" s="28" t="s">
        <v>3392</v>
      </c>
      <c r="F383" s="29"/>
      <c r="G383" s="25"/>
      <c r="H383" s="36" t="str">
        <f t="shared" si="1"/>
        <v/>
      </c>
      <c r="I383" s="11"/>
      <c r="J383" s="28">
        <f t="shared" si="2"/>
        <v>0</v>
      </c>
      <c r="K383" s="41">
        <f t="shared" si="3"/>
        <v>241</v>
      </c>
      <c r="L383" s="25">
        <v>48.0</v>
      </c>
      <c r="M383" s="11">
        <v>49.0</v>
      </c>
      <c r="N383" s="11">
        <v>51.0</v>
      </c>
      <c r="O383" s="11">
        <v>48.0</v>
      </c>
      <c r="P383" s="11">
        <v>45.0</v>
      </c>
      <c r="Q383" s="43">
        <v>57.0</v>
      </c>
      <c r="R383" s="25"/>
      <c r="S383" s="11"/>
      <c r="T383" s="11"/>
      <c r="U383" s="23"/>
      <c r="V383" s="25"/>
      <c r="W383" s="11"/>
      <c r="X383" s="23"/>
      <c r="Y383" s="29"/>
      <c r="Z383" s="25">
        <v>47.0</v>
      </c>
      <c r="AA383" s="11">
        <v>46.0</v>
      </c>
      <c r="AB383" s="11">
        <v>31.0</v>
      </c>
      <c r="AC383" s="11">
        <v>80.0</v>
      </c>
      <c r="AD383" s="23">
        <v>31.0</v>
      </c>
      <c r="AE383" s="29" t="s">
        <v>166</v>
      </c>
      <c r="AF383" s="25">
        <v>1508.0</v>
      </c>
      <c r="AG383" s="11">
        <v>1520.0</v>
      </c>
      <c r="AH383" s="11">
        <v>1565.0</v>
      </c>
      <c r="AI383" s="23"/>
      <c r="AJ383" s="29" t="s">
        <v>3389</v>
      </c>
      <c r="AK383" s="25">
        <v>1084001.0</v>
      </c>
      <c r="AL383" s="11"/>
      <c r="AM383" s="23"/>
      <c r="AN383" s="25"/>
      <c r="AO383" s="23"/>
      <c r="AP383" s="25"/>
      <c r="AQ383" s="11"/>
    </row>
    <row r="384" ht="15.75" customHeight="1">
      <c r="A384" s="11">
        <v>1084010.0</v>
      </c>
      <c r="B384" s="23">
        <v>383.0</v>
      </c>
      <c r="C384" s="25" t="s">
        <v>3393</v>
      </c>
      <c r="D384" s="16" t="s">
        <v>3394</v>
      </c>
      <c r="E384" s="28" t="s">
        <v>3395</v>
      </c>
      <c r="F384" s="29"/>
      <c r="G384" s="31" t="s">
        <v>3396</v>
      </c>
      <c r="H384" s="36">
        <f t="shared" si="1"/>
        <v>22</v>
      </c>
      <c r="I384" s="11"/>
      <c r="J384" s="28">
        <f t="shared" si="2"/>
        <v>0</v>
      </c>
      <c r="K384" s="41">
        <f t="shared" si="3"/>
        <v>259</v>
      </c>
      <c r="L384" s="25">
        <v>62.0</v>
      </c>
      <c r="M384" s="11">
        <v>62.0</v>
      </c>
      <c r="N384" s="11">
        <v>41.0</v>
      </c>
      <c r="O384" s="11">
        <v>47.0</v>
      </c>
      <c r="P384" s="11">
        <v>47.0</v>
      </c>
      <c r="Q384" s="43">
        <v>55.0</v>
      </c>
      <c r="R384" s="25"/>
      <c r="S384" s="11" t="s">
        <v>185</v>
      </c>
      <c r="T384" s="11"/>
      <c r="U384" s="23"/>
      <c r="V384" s="25"/>
      <c r="W384" s="11"/>
      <c r="X384" s="23"/>
      <c r="Y384" s="29"/>
      <c r="Z384" s="25">
        <v>47.0</v>
      </c>
      <c r="AA384" s="11">
        <v>46.0</v>
      </c>
      <c r="AB384" s="11">
        <v>29.0</v>
      </c>
      <c r="AC384" s="11">
        <v>74.0</v>
      </c>
      <c r="AD384" s="23">
        <v>30.0</v>
      </c>
      <c r="AE384" s="29" t="s">
        <v>166</v>
      </c>
      <c r="AF384" s="25">
        <v>1509.0</v>
      </c>
      <c r="AG384" s="11">
        <v>1521.0</v>
      </c>
      <c r="AH384" s="11">
        <v>1575.0</v>
      </c>
      <c r="AI384" s="23" t="s">
        <v>217</v>
      </c>
      <c r="AJ384" s="29" t="s">
        <v>3389</v>
      </c>
      <c r="AK384" s="25">
        <v>1084001.0</v>
      </c>
      <c r="AL384" s="11"/>
      <c r="AM384" s="23"/>
      <c r="AN384" s="25"/>
      <c r="AO384" s="23"/>
      <c r="AP384" s="25"/>
      <c r="AQ384" s="11"/>
    </row>
    <row r="385" ht="15.75" customHeight="1">
      <c r="A385" s="11">
        <v>1084011.0</v>
      </c>
      <c r="B385" s="23">
        <v>384.0</v>
      </c>
      <c r="C385" s="25" t="s">
        <v>3397</v>
      </c>
      <c r="D385" s="16" t="s">
        <v>3398</v>
      </c>
      <c r="E385" s="28" t="s">
        <v>3399</v>
      </c>
      <c r="F385" s="29"/>
      <c r="G385" s="31" t="s">
        <v>3400</v>
      </c>
      <c r="H385" s="36">
        <f t="shared" si="1"/>
        <v>27</v>
      </c>
      <c r="I385" s="11"/>
      <c r="J385" s="28">
        <f t="shared" si="2"/>
        <v>0</v>
      </c>
      <c r="K385" s="41">
        <f t="shared" si="3"/>
        <v>265</v>
      </c>
      <c r="L385" s="25">
        <v>39.0</v>
      </c>
      <c r="M385" s="11">
        <v>47.0</v>
      </c>
      <c r="N385" s="11">
        <v>62.0</v>
      </c>
      <c r="O385" s="11">
        <v>58.0</v>
      </c>
      <c r="P385" s="11">
        <v>59.0</v>
      </c>
      <c r="Q385" s="43">
        <v>46.0</v>
      </c>
      <c r="R385" s="25"/>
      <c r="S385" s="11"/>
      <c r="T385" s="11"/>
      <c r="U385" s="23"/>
      <c r="V385" s="25"/>
      <c r="W385" s="11"/>
      <c r="X385" s="23"/>
      <c r="Y385" s="29"/>
      <c r="Z385" s="25">
        <v>22.0</v>
      </c>
      <c r="AA385" s="11">
        <v>11.0</v>
      </c>
      <c r="AB385" s="11">
        <v>86.0</v>
      </c>
      <c r="AC385" s="11">
        <v>13.0</v>
      </c>
      <c r="AD385" s="23">
        <v>41.0</v>
      </c>
      <c r="AE385" s="29" t="s">
        <v>166</v>
      </c>
      <c r="AF385" s="25">
        <v>1523.0</v>
      </c>
      <c r="AG385" s="11">
        <v>1535.0</v>
      </c>
      <c r="AH385" s="11">
        <v>1574.0</v>
      </c>
      <c r="AI385" s="23"/>
      <c r="AJ385" s="29"/>
      <c r="AK385" s="25"/>
      <c r="AL385" s="11"/>
      <c r="AM385" s="23"/>
      <c r="AN385" s="25"/>
      <c r="AO385" s="23"/>
      <c r="AP385" s="25"/>
      <c r="AQ385" s="11"/>
    </row>
    <row r="386" ht="15.75" customHeight="1">
      <c r="A386" s="11">
        <v>1084012.0</v>
      </c>
      <c r="B386" s="23">
        <v>385.0</v>
      </c>
      <c r="C386" s="25" t="s">
        <v>3402</v>
      </c>
      <c r="D386" s="16" t="s">
        <v>3403</v>
      </c>
      <c r="E386" s="28" t="s">
        <v>3404</v>
      </c>
      <c r="F386" s="29"/>
      <c r="G386" s="31"/>
      <c r="H386" s="36" t="str">
        <f t="shared" si="1"/>
        <v/>
      </c>
      <c r="I386" s="11"/>
      <c r="J386" s="28">
        <f t="shared" si="2"/>
        <v>0</v>
      </c>
      <c r="K386" s="41">
        <f t="shared" si="3"/>
        <v>215</v>
      </c>
      <c r="L386" s="25">
        <v>47.0</v>
      </c>
      <c r="M386" s="11">
        <v>59.0</v>
      </c>
      <c r="N386" s="11">
        <v>31.0</v>
      </c>
      <c r="O386" s="11">
        <v>30.0</v>
      </c>
      <c r="P386" s="11">
        <v>48.0</v>
      </c>
      <c r="Q386" s="43">
        <v>48.0</v>
      </c>
      <c r="R386" s="25"/>
      <c r="S386" s="11"/>
      <c r="T386" s="11"/>
      <c r="U386" s="23"/>
      <c r="V386" s="25"/>
      <c r="W386" s="11"/>
      <c r="X386" s="23"/>
      <c r="Y386" s="29"/>
      <c r="Z386" s="25">
        <v>37.0</v>
      </c>
      <c r="AA386" s="11">
        <v>32.0</v>
      </c>
      <c r="AB386" s="11">
        <v>58.0</v>
      </c>
      <c r="AC386" s="11">
        <v>28.0</v>
      </c>
      <c r="AD386" s="23">
        <v>41.0</v>
      </c>
      <c r="AE386" s="29" t="s">
        <v>141</v>
      </c>
      <c r="AF386" s="25">
        <v>1559.0</v>
      </c>
      <c r="AG386" s="11">
        <v>1571.0</v>
      </c>
      <c r="AH386" s="11">
        <v>1631.0</v>
      </c>
      <c r="AI386" s="23"/>
      <c r="AJ386" s="29"/>
      <c r="AK386" s="25"/>
      <c r="AL386" s="11"/>
      <c r="AM386" s="23"/>
      <c r="AN386" s="25"/>
      <c r="AO386" s="23"/>
      <c r="AP386" s="25"/>
      <c r="AQ386" s="11"/>
    </row>
    <row r="387" ht="15.75" customHeight="1">
      <c r="A387" s="11">
        <v>1084013.0</v>
      </c>
      <c r="B387" s="23">
        <v>386.0</v>
      </c>
      <c r="C387" s="25" t="s">
        <v>3405</v>
      </c>
      <c r="D387" s="16" t="s">
        <v>3406</v>
      </c>
      <c r="E387" s="28" t="s">
        <v>3407</v>
      </c>
      <c r="F387" s="29" t="s">
        <v>3408</v>
      </c>
      <c r="G387" s="31" t="s">
        <v>3409</v>
      </c>
      <c r="H387" s="36">
        <f t="shared" si="1"/>
        <v>57</v>
      </c>
      <c r="I387" s="11"/>
      <c r="J387" s="28">
        <f t="shared" si="2"/>
        <v>0</v>
      </c>
      <c r="K387" s="41">
        <f t="shared" si="3"/>
        <v>256</v>
      </c>
      <c r="L387" s="25">
        <v>44.0</v>
      </c>
      <c r="M387" s="11">
        <v>32.0</v>
      </c>
      <c r="N387" s="11">
        <v>57.0</v>
      </c>
      <c r="O387" s="11">
        <v>68.0</v>
      </c>
      <c r="P387" s="11">
        <v>55.0</v>
      </c>
      <c r="Q387" s="43">
        <v>69.0</v>
      </c>
      <c r="R387" s="25"/>
      <c r="S387" s="11"/>
      <c r="T387" s="11"/>
      <c r="U387" s="23"/>
      <c r="V387" s="25"/>
      <c r="W387" s="11"/>
      <c r="X387" s="23"/>
      <c r="Y387" s="29"/>
      <c r="Z387" s="25">
        <v>46.0</v>
      </c>
      <c r="AA387" s="11">
        <v>45.0</v>
      </c>
      <c r="AB387" s="11">
        <v>42.0</v>
      </c>
      <c r="AC387" s="11">
        <v>55.0</v>
      </c>
      <c r="AD387" s="23">
        <v>36.0</v>
      </c>
      <c r="AE387" s="29" t="s">
        <v>239</v>
      </c>
      <c r="AF387" s="25">
        <v>1529.0</v>
      </c>
      <c r="AG387" s="11">
        <v>1541.0</v>
      </c>
      <c r="AH387" s="11">
        <v>1613.0</v>
      </c>
      <c r="AI387" s="23"/>
      <c r="AJ387" s="29"/>
      <c r="AK387" s="25"/>
      <c r="AL387" s="11"/>
      <c r="AM387" s="23"/>
      <c r="AN387" s="25"/>
      <c r="AO387" s="23"/>
      <c r="AP387" s="25"/>
      <c r="AQ387" s="11"/>
    </row>
    <row r="388" ht="15.75" customHeight="1">
      <c r="A388" s="11">
        <v>1084014.0</v>
      </c>
      <c r="B388" s="23">
        <v>387.0</v>
      </c>
      <c r="C388" s="25" t="s">
        <v>3411</v>
      </c>
      <c r="D388" s="16" t="s">
        <v>3412</v>
      </c>
      <c r="E388" s="28" t="s">
        <v>3413</v>
      </c>
      <c r="F388" s="29" t="s">
        <v>3414</v>
      </c>
      <c r="G388" s="25"/>
      <c r="H388" s="36" t="str">
        <f t="shared" si="1"/>
        <v/>
      </c>
      <c r="I388" s="11"/>
      <c r="J388" s="28">
        <f t="shared" si="2"/>
        <v>0</v>
      </c>
      <c r="K388" s="41">
        <f t="shared" si="3"/>
        <v>215</v>
      </c>
      <c r="L388" s="25">
        <v>51.0</v>
      </c>
      <c r="M388" s="11">
        <v>59.0</v>
      </c>
      <c r="N388" s="11">
        <v>30.0</v>
      </c>
      <c r="O388" s="11">
        <v>34.0</v>
      </c>
      <c r="P388" s="11">
        <v>41.0</v>
      </c>
      <c r="Q388" s="43">
        <v>54.0</v>
      </c>
      <c r="R388" s="25"/>
      <c r="S388" s="11"/>
      <c r="T388" s="11"/>
      <c r="U388" s="23"/>
      <c r="V388" s="25"/>
      <c r="W388" s="11"/>
      <c r="X388" s="23"/>
      <c r="Y388" s="29"/>
      <c r="Z388" s="25">
        <v>47.0</v>
      </c>
      <c r="AA388" s="11">
        <v>46.0</v>
      </c>
      <c r="AB388" s="11">
        <v>40.0</v>
      </c>
      <c r="AC388" s="11">
        <v>59.0</v>
      </c>
      <c r="AD388" s="23">
        <v>36.0</v>
      </c>
      <c r="AE388" s="29" t="s">
        <v>166</v>
      </c>
      <c r="AF388" s="25">
        <v>1555.0</v>
      </c>
      <c r="AG388" s="11">
        <v>1567.0</v>
      </c>
      <c r="AH388" s="11">
        <v>1634.0</v>
      </c>
      <c r="AI388" s="23"/>
      <c r="AJ388" s="29" t="s">
        <v>3415</v>
      </c>
      <c r="AK388" s="25"/>
      <c r="AL388" s="11">
        <v>1084013.0</v>
      </c>
      <c r="AM388" s="23"/>
      <c r="AN388" s="25"/>
      <c r="AO388" s="23"/>
      <c r="AP388" s="25"/>
      <c r="AQ388" s="11"/>
    </row>
    <row r="389" ht="15.75" customHeight="1">
      <c r="A389" s="11">
        <v>1084015.0</v>
      </c>
      <c r="B389" s="23">
        <v>388.0</v>
      </c>
      <c r="C389" s="25" t="s">
        <v>3416</v>
      </c>
      <c r="D389" s="16" t="s">
        <v>3417</v>
      </c>
      <c r="E389" s="28" t="s">
        <v>3418</v>
      </c>
      <c r="F389" s="29"/>
      <c r="G389" s="25"/>
      <c r="H389" s="36" t="str">
        <f t="shared" si="1"/>
        <v/>
      </c>
      <c r="I389" s="11"/>
      <c r="J389" s="28">
        <f t="shared" si="2"/>
        <v>0</v>
      </c>
      <c r="K389" s="41">
        <f t="shared" si="3"/>
        <v>193</v>
      </c>
      <c r="L389" s="25">
        <v>30.0</v>
      </c>
      <c r="M389" s="11">
        <v>58.0</v>
      </c>
      <c r="N389" s="11">
        <v>35.0</v>
      </c>
      <c r="O389" s="11">
        <v>30.0</v>
      </c>
      <c r="P389" s="11">
        <v>40.0</v>
      </c>
      <c r="Q389" s="43">
        <v>42.0</v>
      </c>
      <c r="R389" s="25"/>
      <c r="S389" s="11"/>
      <c r="T389" s="11"/>
      <c r="U389" s="23"/>
      <c r="V389" s="25"/>
      <c r="W389" s="11"/>
      <c r="X389" s="23"/>
      <c r="Y389" s="29"/>
      <c r="Z389" s="25">
        <v>22.0</v>
      </c>
      <c r="AA389" s="11">
        <v>11.0</v>
      </c>
      <c r="AB389" s="11">
        <v>74.0</v>
      </c>
      <c r="AC389" s="11">
        <v>12.0</v>
      </c>
      <c r="AD389" s="23">
        <v>41.0</v>
      </c>
      <c r="AE389" s="29" t="s">
        <v>141</v>
      </c>
      <c r="AF389" s="25">
        <v>1556.0</v>
      </c>
      <c r="AG389" s="11">
        <v>1568.0</v>
      </c>
      <c r="AH389" s="11">
        <v>1618.0</v>
      </c>
      <c r="AI389" s="23"/>
      <c r="AJ389" s="29"/>
      <c r="AK389" s="25"/>
      <c r="AL389" s="11"/>
      <c r="AM389" s="23"/>
      <c r="AN389" s="25"/>
      <c r="AO389" s="23"/>
      <c r="AP389" s="25"/>
      <c r="AQ389" s="11"/>
    </row>
    <row r="390" ht="15.75" customHeight="1">
      <c r="A390" s="11">
        <v>1084016.0</v>
      </c>
      <c r="B390" s="23">
        <v>389.0</v>
      </c>
      <c r="C390" s="25" t="s">
        <v>3420</v>
      </c>
      <c r="D390" s="16" t="s">
        <v>3421</v>
      </c>
      <c r="E390" s="28" t="s">
        <v>3422</v>
      </c>
      <c r="F390" s="29"/>
      <c r="G390" s="25"/>
      <c r="H390" s="36" t="str">
        <f t="shared" si="1"/>
        <v/>
      </c>
      <c r="I390" s="11"/>
      <c r="J390" s="28">
        <f t="shared" si="2"/>
        <v>0</v>
      </c>
      <c r="K390" s="41">
        <f t="shared" si="3"/>
        <v>209</v>
      </c>
      <c r="L390" s="25">
        <v>29.0</v>
      </c>
      <c r="M390" s="11">
        <v>25.0</v>
      </c>
      <c r="N390" s="11">
        <v>50.0</v>
      </c>
      <c r="O390" s="11">
        <v>59.0</v>
      </c>
      <c r="P390" s="11">
        <v>46.0</v>
      </c>
      <c r="Q390" s="43">
        <v>49.0</v>
      </c>
      <c r="R390" s="25"/>
      <c r="S390" s="11"/>
      <c r="T390" s="11"/>
      <c r="U390" s="23"/>
      <c r="V390" s="25"/>
      <c r="W390" s="11"/>
      <c r="X390" s="23"/>
      <c r="Y390" s="29"/>
      <c r="Z390" s="25">
        <v>35.0</v>
      </c>
      <c r="AA390" s="11">
        <v>29.0</v>
      </c>
      <c r="AB390" s="11">
        <v>34.0</v>
      </c>
      <c r="AC390" s="11">
        <v>61.0</v>
      </c>
      <c r="AD390" s="23">
        <v>38.0</v>
      </c>
      <c r="AE390" s="29" t="s">
        <v>270</v>
      </c>
      <c r="AF390" s="25">
        <v>1550.0</v>
      </c>
      <c r="AG390" s="11">
        <v>1562.0</v>
      </c>
      <c r="AH390" s="11">
        <v>1605.0</v>
      </c>
      <c r="AI390" s="23"/>
      <c r="AJ390" s="29"/>
      <c r="AK390" s="25"/>
      <c r="AL390" s="11"/>
      <c r="AM390" s="23"/>
      <c r="AN390" s="25"/>
      <c r="AO390" s="23"/>
      <c r="AP390" s="25"/>
      <c r="AQ390" s="11"/>
    </row>
    <row r="391" ht="15.75" customHeight="1">
      <c r="A391" s="11">
        <v>1084017.0</v>
      </c>
      <c r="B391" s="23">
        <v>390.0</v>
      </c>
      <c r="C391" s="25" t="s">
        <v>3423</v>
      </c>
      <c r="D391" s="16" t="s">
        <v>3424</v>
      </c>
      <c r="E391" s="28" t="s">
        <v>3425</v>
      </c>
      <c r="F391" s="29"/>
      <c r="G391" s="25"/>
      <c r="H391" s="36" t="str">
        <f t="shared" si="1"/>
        <v/>
      </c>
      <c r="I391" s="11"/>
      <c r="J391" s="28">
        <f t="shared" si="2"/>
        <v>0</v>
      </c>
      <c r="K391" s="41">
        <f t="shared" si="3"/>
        <v>207</v>
      </c>
      <c r="L391" s="25">
        <v>23.0</v>
      </c>
      <c r="M391" s="11">
        <v>36.0</v>
      </c>
      <c r="N391" s="11">
        <v>58.0</v>
      </c>
      <c r="O391" s="11">
        <v>51.0</v>
      </c>
      <c r="P391" s="11">
        <v>39.0</v>
      </c>
      <c r="Q391" s="43">
        <v>51.0</v>
      </c>
      <c r="R391" s="25"/>
      <c r="S391" s="11"/>
      <c r="T391" s="11"/>
      <c r="U391" s="23"/>
      <c r="V391" s="25"/>
      <c r="W391" s="11"/>
      <c r="X391" s="23"/>
      <c r="Y391" s="29"/>
      <c r="Z391" s="25">
        <v>39.0</v>
      </c>
      <c r="AA391" s="11">
        <v>35.0</v>
      </c>
      <c r="AB391" s="11">
        <v>37.0</v>
      </c>
      <c r="AC391" s="11">
        <v>59.0</v>
      </c>
      <c r="AD391" s="23">
        <v>38.0</v>
      </c>
      <c r="AE391" s="29" t="s">
        <v>270</v>
      </c>
      <c r="AF391" s="25">
        <v>1548.0</v>
      </c>
      <c r="AG391" s="11">
        <v>1560.0</v>
      </c>
      <c r="AH391" s="11">
        <v>1607.0</v>
      </c>
      <c r="AI391" s="23"/>
      <c r="AJ391" s="29"/>
      <c r="AK391" s="25"/>
      <c r="AL391" s="11"/>
      <c r="AM391" s="23"/>
      <c r="AN391" s="25"/>
      <c r="AO391" s="23"/>
      <c r="AP391" s="25"/>
      <c r="AQ391" s="11"/>
    </row>
    <row r="392" ht="15.75" customHeight="1">
      <c r="A392" s="11">
        <v>1017001.0</v>
      </c>
      <c r="B392" s="23">
        <v>391.0</v>
      </c>
      <c r="C392" s="25" t="s">
        <v>3428</v>
      </c>
      <c r="D392" s="16" t="s">
        <v>3429</v>
      </c>
      <c r="E392" s="28" t="s">
        <v>3430</v>
      </c>
      <c r="F392" s="29"/>
      <c r="G392" s="25"/>
      <c r="H392" s="36" t="str">
        <f t="shared" si="1"/>
        <v/>
      </c>
      <c r="I392" s="11"/>
      <c r="J392" s="28">
        <f t="shared" si="2"/>
        <v>0</v>
      </c>
      <c r="K392" s="41">
        <f t="shared" si="3"/>
        <v>0</v>
      </c>
      <c r="L392" s="25">
        <v>0.0</v>
      </c>
      <c r="M392" s="11">
        <v>0.0</v>
      </c>
      <c r="N392" s="11">
        <v>0.0</v>
      </c>
      <c r="O392" s="11">
        <v>0.0</v>
      </c>
      <c r="P392" s="11">
        <v>0.0</v>
      </c>
      <c r="Q392" s="23">
        <v>0.0</v>
      </c>
      <c r="R392" s="25"/>
      <c r="S392" s="11"/>
      <c r="T392" s="11"/>
      <c r="U392" s="23"/>
      <c r="V392" s="25"/>
      <c r="W392" s="11"/>
      <c r="X392" s="23"/>
      <c r="Y392" s="29"/>
      <c r="Z392" s="25">
        <v>0.0</v>
      </c>
      <c r="AA392" s="11">
        <v>0.0</v>
      </c>
      <c r="AB392" s="11">
        <v>0.0</v>
      </c>
      <c r="AC392" s="11">
        <v>0.0</v>
      </c>
      <c r="AD392" s="23">
        <v>0.0</v>
      </c>
      <c r="AE392" s="29" t="s">
        <v>239</v>
      </c>
      <c r="AF392" s="25">
        <v>1481.0</v>
      </c>
      <c r="AG392" s="11">
        <v>9999.0</v>
      </c>
      <c r="AH392" s="11">
        <v>1511.0</v>
      </c>
      <c r="AI392" s="23"/>
      <c r="AJ392" s="29"/>
      <c r="AK392" s="25"/>
      <c r="AL392" s="11"/>
      <c r="AM392" s="23"/>
      <c r="AN392" s="25"/>
      <c r="AO392" s="23"/>
      <c r="AP392" s="25"/>
      <c r="AQ392" s="11"/>
    </row>
    <row r="393" ht="15.75" customHeight="1">
      <c r="A393" s="11">
        <v>1017002.0</v>
      </c>
      <c r="B393" s="23">
        <v>392.0</v>
      </c>
      <c r="C393" s="25" t="s">
        <v>3431</v>
      </c>
      <c r="D393" s="16" t="s">
        <v>3432</v>
      </c>
      <c r="E393" s="28" t="s">
        <v>3433</v>
      </c>
      <c r="F393" s="29"/>
      <c r="G393" s="31" t="s">
        <v>3434</v>
      </c>
      <c r="H393" s="36">
        <f t="shared" si="1"/>
        <v>78</v>
      </c>
      <c r="I393" s="11"/>
      <c r="J393" s="28">
        <f t="shared" si="2"/>
        <v>0</v>
      </c>
      <c r="K393" s="41">
        <f t="shared" si="3"/>
        <v>281</v>
      </c>
      <c r="L393" s="25">
        <v>62.0</v>
      </c>
      <c r="M393" s="11">
        <v>29.0</v>
      </c>
      <c r="N393" s="11">
        <v>66.0</v>
      </c>
      <c r="O393" s="11">
        <v>65.0</v>
      </c>
      <c r="P393" s="11">
        <v>59.0</v>
      </c>
      <c r="Q393" s="43">
        <v>85.0</v>
      </c>
      <c r="R393" s="25"/>
      <c r="S393" s="11"/>
      <c r="T393" s="11"/>
      <c r="U393" s="23"/>
      <c r="V393" s="25"/>
      <c r="W393" s="11"/>
      <c r="X393" s="23"/>
      <c r="Y393" s="29"/>
      <c r="Z393" s="25">
        <v>22.0</v>
      </c>
      <c r="AA393" s="11">
        <v>11.0</v>
      </c>
      <c r="AB393" s="11">
        <v>62.0</v>
      </c>
      <c r="AC393" s="11">
        <v>15.0</v>
      </c>
      <c r="AD393" s="23">
        <v>35.0</v>
      </c>
      <c r="AE393" s="29" t="s">
        <v>166</v>
      </c>
      <c r="AF393" s="25">
        <v>1511.0</v>
      </c>
      <c r="AG393" s="11">
        <v>1521.0</v>
      </c>
      <c r="AH393" s="11">
        <v>1550.0</v>
      </c>
      <c r="AI393" s="23"/>
      <c r="AJ393" s="29" t="s">
        <v>3435</v>
      </c>
      <c r="AK393" s="25">
        <v>1017001.0</v>
      </c>
      <c r="AL393" s="11"/>
      <c r="AM393" s="23"/>
      <c r="AN393" s="25"/>
      <c r="AO393" s="23"/>
      <c r="AP393" s="25"/>
      <c r="AQ393" s="11"/>
    </row>
    <row r="394" ht="15.75" customHeight="1">
      <c r="A394" s="11">
        <v>1017003.0</v>
      </c>
      <c r="B394" s="23">
        <v>393.0</v>
      </c>
      <c r="C394" s="25" t="s">
        <v>3436</v>
      </c>
      <c r="D394" s="16" t="s">
        <v>3437</v>
      </c>
      <c r="E394" s="28" t="s">
        <v>3438</v>
      </c>
      <c r="F394" s="29" t="s">
        <v>3439</v>
      </c>
      <c r="G394" s="31" t="s">
        <v>3440</v>
      </c>
      <c r="H394" s="36">
        <f t="shared" si="1"/>
        <v>75</v>
      </c>
      <c r="I394" s="11"/>
      <c r="J394" s="28">
        <f t="shared" si="2"/>
        <v>0</v>
      </c>
      <c r="K394" s="41">
        <f t="shared" si="3"/>
        <v>307</v>
      </c>
      <c r="L394" s="25">
        <v>49.0</v>
      </c>
      <c r="M394" s="11">
        <v>61.0</v>
      </c>
      <c r="N394" s="11">
        <v>59.0</v>
      </c>
      <c r="O394" s="11">
        <v>75.0</v>
      </c>
      <c r="P394" s="11">
        <v>63.0</v>
      </c>
      <c r="Q394" s="43">
        <v>100.0</v>
      </c>
      <c r="R394" s="25"/>
      <c r="S394" s="11"/>
      <c r="T394" s="11"/>
      <c r="U394" s="23"/>
      <c r="V394" s="25" t="s">
        <v>136</v>
      </c>
      <c r="W394" s="11"/>
      <c r="X394" s="23"/>
      <c r="Y394" s="29"/>
      <c r="Z394" s="25">
        <v>25.0</v>
      </c>
      <c r="AA394" s="11">
        <v>15.0</v>
      </c>
      <c r="AB394" s="11">
        <v>50.0</v>
      </c>
      <c r="AC394" s="11">
        <v>79.0</v>
      </c>
      <c r="AD394" s="23">
        <v>38.0</v>
      </c>
      <c r="AE394" s="29" t="s">
        <v>270</v>
      </c>
      <c r="AF394" s="25">
        <v>1536.0</v>
      </c>
      <c r="AG394" s="11">
        <v>1546.0</v>
      </c>
      <c r="AH394" s="11">
        <v>1565.0</v>
      </c>
      <c r="AI394" s="23" t="s">
        <v>217</v>
      </c>
      <c r="AJ394" s="29" t="s">
        <v>3442</v>
      </c>
      <c r="AK394" s="25">
        <v>1017002.0</v>
      </c>
      <c r="AL394" s="11"/>
      <c r="AM394" s="23"/>
      <c r="AN394" s="25"/>
      <c r="AO394" s="23"/>
      <c r="AP394" s="25" t="s">
        <v>3443</v>
      </c>
      <c r="AQ394" s="11"/>
    </row>
    <row r="395" ht="15.75" customHeight="1">
      <c r="A395" s="11">
        <v>1017004.0</v>
      </c>
      <c r="B395" s="23">
        <v>394.0</v>
      </c>
      <c r="C395" s="25" t="s">
        <v>3444</v>
      </c>
      <c r="D395" s="16" t="s">
        <v>3445</v>
      </c>
      <c r="E395" s="28" t="s">
        <v>3446</v>
      </c>
      <c r="F395" s="29" t="s">
        <v>3447</v>
      </c>
      <c r="G395" s="31" t="s">
        <v>3448</v>
      </c>
      <c r="H395" s="36">
        <f t="shared" si="1"/>
        <v>74</v>
      </c>
      <c r="I395" s="11"/>
      <c r="J395" s="28">
        <f t="shared" si="2"/>
        <v>0</v>
      </c>
      <c r="K395" s="41">
        <f t="shared" si="3"/>
        <v>265</v>
      </c>
      <c r="L395" s="25">
        <v>52.0</v>
      </c>
      <c r="M395" s="11">
        <v>10.0</v>
      </c>
      <c r="N395" s="11">
        <v>42.0</v>
      </c>
      <c r="O395" s="11">
        <v>88.0</v>
      </c>
      <c r="P395" s="11">
        <v>73.0</v>
      </c>
      <c r="Q395" s="43">
        <v>99.0</v>
      </c>
      <c r="R395" s="25"/>
      <c r="S395" s="11"/>
      <c r="T395" s="11"/>
      <c r="U395" s="23"/>
      <c r="V395" s="25"/>
      <c r="W395" s="11"/>
      <c r="X395" s="23"/>
      <c r="Y395" s="29"/>
      <c r="Z395" s="25">
        <v>29.0</v>
      </c>
      <c r="AA395" s="11">
        <v>21.0</v>
      </c>
      <c r="AB395" s="11">
        <v>60.0</v>
      </c>
      <c r="AC395" s="11">
        <v>21.0</v>
      </c>
      <c r="AD395" s="23">
        <v>50.0</v>
      </c>
      <c r="AE395" s="29" t="s">
        <v>141</v>
      </c>
      <c r="AF395" s="25">
        <v>1537.0</v>
      </c>
      <c r="AG395" s="11">
        <v>1549.0</v>
      </c>
      <c r="AH395" s="11">
        <v>1597.0</v>
      </c>
      <c r="AI395" s="23"/>
      <c r="AJ395" s="29" t="s">
        <v>3449</v>
      </c>
      <c r="AK395" s="25">
        <v>1017002.0</v>
      </c>
      <c r="AL395" s="11"/>
      <c r="AM395" s="23"/>
      <c r="AN395" s="25"/>
      <c r="AO395" s="23"/>
      <c r="AP395" s="25" t="s">
        <v>3450</v>
      </c>
      <c r="AQ395" s="11"/>
    </row>
    <row r="396" ht="15.75" customHeight="1">
      <c r="A396" s="11">
        <v>1017005.0</v>
      </c>
      <c r="B396" s="23">
        <v>395.0</v>
      </c>
      <c r="C396" s="25" t="s">
        <v>3451</v>
      </c>
      <c r="D396" s="16" t="s">
        <v>3452</v>
      </c>
      <c r="E396" s="28" t="s">
        <v>3453</v>
      </c>
      <c r="F396" s="29"/>
      <c r="G396" s="31" t="s">
        <v>3454</v>
      </c>
      <c r="H396" s="36">
        <f t="shared" si="1"/>
        <v>76</v>
      </c>
      <c r="I396" s="11"/>
      <c r="J396" s="28">
        <f t="shared" si="2"/>
        <v>0</v>
      </c>
      <c r="K396" s="41">
        <f t="shared" si="3"/>
        <v>153</v>
      </c>
      <c r="L396" s="25">
        <v>25.0</v>
      </c>
      <c r="M396" s="11">
        <v>13.0</v>
      </c>
      <c r="N396" s="11">
        <v>37.0</v>
      </c>
      <c r="O396" s="11">
        <v>43.0</v>
      </c>
      <c r="P396" s="11">
        <v>35.0</v>
      </c>
      <c r="Q396" s="43">
        <v>70.0</v>
      </c>
      <c r="R396" s="25"/>
      <c r="S396" s="11"/>
      <c r="T396" s="11"/>
      <c r="U396" s="23"/>
      <c r="V396" s="25"/>
      <c r="W396" s="11"/>
      <c r="X396" s="23"/>
      <c r="Y396" s="29"/>
      <c r="Z396" s="25">
        <v>16.0</v>
      </c>
      <c r="AA396" s="11">
        <v>2.0</v>
      </c>
      <c r="AB396" s="11">
        <v>39.0</v>
      </c>
      <c r="AC396" s="11">
        <v>45.0</v>
      </c>
      <c r="AD396" s="23">
        <v>15.0</v>
      </c>
      <c r="AE396" s="29" t="s">
        <v>239</v>
      </c>
      <c r="AF396" s="25">
        <v>1511.0</v>
      </c>
      <c r="AG396" s="11">
        <v>1523.0</v>
      </c>
      <c r="AH396" s="11">
        <v>1573.0</v>
      </c>
      <c r="AI396" s="23"/>
      <c r="AJ396" s="29" t="s">
        <v>3456</v>
      </c>
      <c r="AK396" s="25">
        <v>1017001.0</v>
      </c>
      <c r="AL396" s="11"/>
      <c r="AM396" s="23"/>
      <c r="AN396" s="25"/>
      <c r="AO396" s="23"/>
      <c r="AP396" s="25"/>
      <c r="AQ396" s="11"/>
    </row>
    <row r="397" ht="15.75" customHeight="1">
      <c r="A397" s="11">
        <v>1017006.0</v>
      </c>
      <c r="B397" s="23">
        <v>396.0</v>
      </c>
      <c r="C397" s="25" t="s">
        <v>3457</v>
      </c>
      <c r="D397" s="16" t="s">
        <v>3458</v>
      </c>
      <c r="E397" s="28" t="s">
        <v>3459</v>
      </c>
      <c r="F397" s="29"/>
      <c r="G397" s="31" t="s">
        <v>3460</v>
      </c>
      <c r="H397" s="36">
        <f t="shared" si="1"/>
        <v>77</v>
      </c>
      <c r="I397" s="11"/>
      <c r="J397" s="28">
        <f t="shared" si="2"/>
        <v>0</v>
      </c>
      <c r="K397" s="41">
        <f t="shared" si="3"/>
        <v>151</v>
      </c>
      <c r="L397" s="25">
        <v>23.0</v>
      </c>
      <c r="M397" s="11">
        <v>8.0</v>
      </c>
      <c r="N397" s="11">
        <v>36.0</v>
      </c>
      <c r="O397" s="11">
        <v>47.0</v>
      </c>
      <c r="P397" s="11">
        <v>37.0</v>
      </c>
      <c r="Q397" s="43">
        <v>79.0</v>
      </c>
      <c r="R397" s="25"/>
      <c r="S397" s="11"/>
      <c r="T397" s="11"/>
      <c r="U397" s="23"/>
      <c r="V397" s="25"/>
      <c r="W397" s="11"/>
      <c r="X397" s="23"/>
      <c r="Y397" s="29"/>
      <c r="Z397" s="25">
        <v>16.0</v>
      </c>
      <c r="AA397" s="11">
        <v>2.0</v>
      </c>
      <c r="AB397" s="11">
        <v>45.0</v>
      </c>
      <c r="AC397" s="11">
        <v>36.0</v>
      </c>
      <c r="AD397" s="23">
        <v>15.0</v>
      </c>
      <c r="AE397" s="29" t="s">
        <v>270</v>
      </c>
      <c r="AF397" s="25">
        <v>1538.0</v>
      </c>
      <c r="AG397" s="11">
        <v>1550.0</v>
      </c>
      <c r="AH397" s="11">
        <v>1568.0</v>
      </c>
      <c r="AI397" s="23"/>
      <c r="AJ397" s="29" t="s">
        <v>3461</v>
      </c>
      <c r="AK397" s="25">
        <v>1017005.0</v>
      </c>
      <c r="AL397" s="11"/>
      <c r="AM397" s="23"/>
      <c r="AN397" s="25"/>
      <c r="AO397" s="23"/>
      <c r="AP397" s="25"/>
      <c r="AQ397" s="11"/>
    </row>
    <row r="398" ht="15.75" customHeight="1">
      <c r="A398" s="11">
        <v>1017007.0</v>
      </c>
      <c r="B398" s="23">
        <v>397.0</v>
      </c>
      <c r="C398" s="25" t="s">
        <v>3462</v>
      </c>
      <c r="D398" s="16" t="s">
        <v>3463</v>
      </c>
      <c r="E398" s="28" t="s">
        <v>3464</v>
      </c>
      <c r="F398" s="29" t="s">
        <v>3465</v>
      </c>
      <c r="G398" s="31" t="s">
        <v>3466</v>
      </c>
      <c r="H398" s="36">
        <f t="shared" si="1"/>
        <v>68</v>
      </c>
      <c r="I398" s="11"/>
      <c r="J398" s="28">
        <f t="shared" si="2"/>
        <v>0</v>
      </c>
      <c r="K398" s="41">
        <f t="shared" si="3"/>
        <v>186</v>
      </c>
      <c r="L398" s="25">
        <v>21.0</v>
      </c>
      <c r="M398" s="11">
        <v>21.0</v>
      </c>
      <c r="N398" s="11">
        <v>67.0</v>
      </c>
      <c r="O398" s="11">
        <v>46.0</v>
      </c>
      <c r="P398" s="11">
        <v>31.0</v>
      </c>
      <c r="Q398" s="43">
        <v>43.0</v>
      </c>
      <c r="R398" s="25"/>
      <c r="S398" s="11"/>
      <c r="T398" s="11"/>
      <c r="U398" s="23"/>
      <c r="V398" s="25"/>
      <c r="W398" s="11"/>
      <c r="X398" s="23"/>
      <c r="Y398" s="29"/>
      <c r="Z398" s="25">
        <v>22.0</v>
      </c>
      <c r="AA398" s="11">
        <v>11.0</v>
      </c>
      <c r="AB398" s="11">
        <v>37.0</v>
      </c>
      <c r="AC398" s="11">
        <v>50.0</v>
      </c>
      <c r="AD398" s="23">
        <v>39.0</v>
      </c>
      <c r="AE398" s="29" t="s">
        <v>270</v>
      </c>
      <c r="AF398" s="25">
        <v>1556.0</v>
      </c>
      <c r="AG398" s="11">
        <v>1568.0</v>
      </c>
      <c r="AH398" s="11">
        <v>1615.0</v>
      </c>
      <c r="AI398" s="23"/>
      <c r="AJ398" s="29" t="s">
        <v>3468</v>
      </c>
      <c r="AK398" s="25"/>
      <c r="AL398" s="11"/>
      <c r="AM398" s="23"/>
      <c r="AN398" s="25"/>
      <c r="AO398" s="23"/>
      <c r="AP398" s="25"/>
      <c r="AQ398" s="11"/>
    </row>
    <row r="399" ht="15.75" customHeight="1">
      <c r="A399" s="11">
        <v>1017008.0</v>
      </c>
      <c r="B399" s="23">
        <v>398.0</v>
      </c>
      <c r="C399" s="25" t="s">
        <v>3469</v>
      </c>
      <c r="D399" s="16" t="s">
        <v>3470</v>
      </c>
      <c r="E399" s="28" t="s">
        <v>3471</v>
      </c>
      <c r="F399" s="29"/>
      <c r="G399" s="31" t="s">
        <v>3472</v>
      </c>
      <c r="H399" s="36">
        <f t="shared" si="1"/>
        <v>76</v>
      </c>
      <c r="I399" s="11"/>
      <c r="J399" s="28">
        <f t="shared" si="2"/>
        <v>0</v>
      </c>
      <c r="K399" s="41">
        <f t="shared" si="3"/>
        <v>222</v>
      </c>
      <c r="L399" s="25">
        <v>23.0</v>
      </c>
      <c r="M399" s="11">
        <v>27.0</v>
      </c>
      <c r="N399" s="11">
        <v>71.0</v>
      </c>
      <c r="O399" s="11">
        <v>60.0</v>
      </c>
      <c r="P399" s="11">
        <v>41.0</v>
      </c>
      <c r="Q399" s="43">
        <v>60.0</v>
      </c>
      <c r="R399" s="25"/>
      <c r="S399" s="11"/>
      <c r="T399" s="11"/>
      <c r="U399" s="23"/>
      <c r="V399" s="25"/>
      <c r="W399" s="11"/>
      <c r="X399" s="23"/>
      <c r="Y399" s="29"/>
      <c r="Z399" s="25">
        <v>25.0</v>
      </c>
      <c r="AA399" s="11">
        <v>15.0</v>
      </c>
      <c r="AB399" s="11">
        <v>39.0</v>
      </c>
      <c r="AC399" s="11">
        <v>85.0</v>
      </c>
      <c r="AD399" s="23">
        <v>36.0</v>
      </c>
      <c r="AE399" s="29" t="s">
        <v>141</v>
      </c>
      <c r="AF399" s="25">
        <v>1536.0</v>
      </c>
      <c r="AG399" s="11">
        <v>1548.0</v>
      </c>
      <c r="AH399" s="11">
        <v>1596.0</v>
      </c>
      <c r="AI399" s="23"/>
      <c r="AJ399" s="29"/>
      <c r="AK399" s="25"/>
      <c r="AL399" s="11"/>
      <c r="AM399" s="23"/>
      <c r="AN399" s="25"/>
      <c r="AO399" s="23"/>
      <c r="AP399" s="25"/>
      <c r="AQ399" s="11"/>
    </row>
    <row r="400" ht="15.75" customHeight="1">
      <c r="A400" s="11">
        <v>1017009.0</v>
      </c>
      <c r="B400" s="23">
        <v>399.0</v>
      </c>
      <c r="C400" s="25" t="s">
        <v>3473</v>
      </c>
      <c r="D400" s="16" t="s">
        <v>3474</v>
      </c>
      <c r="E400" s="28" t="s">
        <v>3475</v>
      </c>
      <c r="F400" s="29"/>
      <c r="G400" s="31"/>
      <c r="H400" s="36" t="str">
        <f t="shared" si="1"/>
        <v/>
      </c>
      <c r="I400" s="11"/>
      <c r="J400" s="28">
        <f t="shared" si="2"/>
        <v>0</v>
      </c>
      <c r="K400" s="41">
        <f t="shared" si="3"/>
        <v>204</v>
      </c>
      <c r="L400" s="25">
        <v>23.0</v>
      </c>
      <c r="M400" s="11">
        <v>35.0</v>
      </c>
      <c r="N400" s="11">
        <v>65.0</v>
      </c>
      <c r="O400" s="11">
        <v>50.0</v>
      </c>
      <c r="P400" s="11">
        <v>31.0</v>
      </c>
      <c r="Q400" s="43">
        <v>51.0</v>
      </c>
      <c r="R400" s="25"/>
      <c r="S400" s="11"/>
      <c r="T400" s="11"/>
      <c r="U400" s="23"/>
      <c r="V400" s="25"/>
      <c r="W400" s="11"/>
      <c r="X400" s="23"/>
      <c r="Y400" s="29"/>
      <c r="Z400" s="25">
        <v>36.0</v>
      </c>
      <c r="AA400" s="11">
        <v>30.0</v>
      </c>
      <c r="AB400" s="11">
        <v>22.0</v>
      </c>
      <c r="AC400" s="11">
        <v>78.0</v>
      </c>
      <c r="AD400" s="23">
        <v>40.0</v>
      </c>
      <c r="AE400" s="29" t="s">
        <v>270</v>
      </c>
      <c r="AF400" s="25">
        <v>1537.0</v>
      </c>
      <c r="AG400" s="11">
        <v>1549.0</v>
      </c>
      <c r="AH400" s="11">
        <v>1601.0</v>
      </c>
      <c r="AI400" s="23"/>
      <c r="AJ400" s="29"/>
      <c r="AK400" s="25"/>
      <c r="AL400" s="11"/>
      <c r="AM400" s="23"/>
      <c r="AN400" s="25"/>
      <c r="AO400" s="23"/>
      <c r="AP400" s="25"/>
      <c r="AQ400" s="11"/>
    </row>
    <row r="401" ht="15.75" customHeight="1">
      <c r="A401" s="11">
        <v>1017010.0</v>
      </c>
      <c r="B401" s="23">
        <v>400.0</v>
      </c>
      <c r="C401" s="25" t="s">
        <v>3478</v>
      </c>
      <c r="D401" s="16" t="s">
        <v>3479</v>
      </c>
      <c r="E401" s="28" t="s">
        <v>3480</v>
      </c>
      <c r="F401" s="29"/>
      <c r="G401" s="25"/>
      <c r="H401" s="36" t="str">
        <f t="shared" si="1"/>
        <v/>
      </c>
      <c r="I401" s="11"/>
      <c r="J401" s="28">
        <f t="shared" si="2"/>
        <v>0</v>
      </c>
      <c r="K401" s="41">
        <f t="shared" si="3"/>
        <v>0</v>
      </c>
      <c r="L401" s="25">
        <v>0.0</v>
      </c>
      <c r="M401" s="11">
        <v>0.0</v>
      </c>
      <c r="N401" s="11">
        <v>0.0</v>
      </c>
      <c r="O401" s="11">
        <v>0.0</v>
      </c>
      <c r="P401" s="11">
        <v>0.0</v>
      </c>
      <c r="Q401" s="23">
        <v>0.0</v>
      </c>
      <c r="R401" s="25"/>
      <c r="S401" s="11"/>
      <c r="T401" s="11"/>
      <c r="U401" s="23"/>
      <c r="V401" s="25"/>
      <c r="W401" s="11"/>
      <c r="X401" s="23"/>
      <c r="Y401" s="29"/>
      <c r="Z401" s="25">
        <v>0.0</v>
      </c>
      <c r="AA401" s="11">
        <v>0.0</v>
      </c>
      <c r="AB401" s="11">
        <v>0.0</v>
      </c>
      <c r="AC401" s="11">
        <v>0.0</v>
      </c>
      <c r="AD401" s="23">
        <v>35.0</v>
      </c>
      <c r="AE401" s="29" t="s">
        <v>239</v>
      </c>
      <c r="AF401" s="25">
        <v>1460.0</v>
      </c>
      <c r="AG401" s="11">
        <v>9999.0</v>
      </c>
      <c r="AH401" s="11">
        <v>1538.0</v>
      </c>
      <c r="AI401" s="23"/>
      <c r="AJ401" s="29"/>
      <c r="AK401" s="25"/>
      <c r="AL401" s="11"/>
      <c r="AM401" s="23"/>
      <c r="AN401" s="25"/>
      <c r="AO401" s="23"/>
      <c r="AP401" s="25"/>
      <c r="AQ401" s="11"/>
    </row>
    <row r="402" ht="15.75" customHeight="1">
      <c r="A402" s="11">
        <v>1017011.0</v>
      </c>
      <c r="B402" s="23">
        <v>401.0</v>
      </c>
      <c r="C402" s="25" t="s">
        <v>3481</v>
      </c>
      <c r="D402" s="16" t="s">
        <v>3482</v>
      </c>
      <c r="E402" s="28" t="s">
        <v>3483</v>
      </c>
      <c r="F402" s="29"/>
      <c r="G402" s="31" t="s">
        <v>3484</v>
      </c>
      <c r="H402" s="36">
        <f t="shared" si="1"/>
        <v>75</v>
      </c>
      <c r="I402" s="11"/>
      <c r="J402" s="28">
        <f t="shared" si="2"/>
        <v>0</v>
      </c>
      <c r="K402" s="41">
        <f t="shared" si="3"/>
        <v>175</v>
      </c>
      <c r="L402" s="25">
        <v>33.0</v>
      </c>
      <c r="M402" s="11">
        <v>32.0</v>
      </c>
      <c r="N402" s="11">
        <v>30.0</v>
      </c>
      <c r="O402" s="11">
        <v>34.0</v>
      </c>
      <c r="P402" s="11">
        <v>46.0</v>
      </c>
      <c r="Q402" s="43">
        <v>50.0</v>
      </c>
      <c r="R402" s="25"/>
      <c r="S402" s="11"/>
      <c r="T402" s="11"/>
      <c r="U402" s="23"/>
      <c r="V402" s="25"/>
      <c r="W402" s="11"/>
      <c r="X402" s="23"/>
      <c r="Y402" s="29"/>
      <c r="Z402" s="25">
        <v>25.0</v>
      </c>
      <c r="AA402" s="11">
        <v>16.0</v>
      </c>
      <c r="AB402" s="11">
        <v>39.0</v>
      </c>
      <c r="AC402" s="11">
        <v>50.0</v>
      </c>
      <c r="AD402" s="23">
        <v>35.0</v>
      </c>
      <c r="AE402" s="29" t="s">
        <v>166</v>
      </c>
      <c r="AF402" s="25">
        <v>1489.0</v>
      </c>
      <c r="AG402" s="11">
        <v>1501.0</v>
      </c>
      <c r="AH402" s="11">
        <v>1557.0</v>
      </c>
      <c r="AI402" s="23"/>
      <c r="AJ402" s="29" t="s">
        <v>3485</v>
      </c>
      <c r="AK402" s="25">
        <v>1017010.0</v>
      </c>
      <c r="AL402" s="11"/>
      <c r="AM402" s="23"/>
      <c r="AN402" s="25"/>
      <c r="AO402" s="23"/>
      <c r="AP402" s="25"/>
      <c r="AQ402" s="11"/>
    </row>
    <row r="403" ht="15.75" customHeight="1">
      <c r="A403" s="11">
        <v>1017012.0</v>
      </c>
      <c r="B403" s="23">
        <v>402.0</v>
      </c>
      <c r="C403" s="25" t="s">
        <v>3488</v>
      </c>
      <c r="D403" s="16" t="s">
        <v>3489</v>
      </c>
      <c r="E403" s="28" t="s">
        <v>3490</v>
      </c>
      <c r="F403" s="29"/>
      <c r="G403" s="31" t="s">
        <v>3491</v>
      </c>
      <c r="H403" s="36">
        <f t="shared" si="1"/>
        <v>76</v>
      </c>
      <c r="I403" s="11"/>
      <c r="J403" s="28">
        <f t="shared" si="2"/>
        <v>0</v>
      </c>
      <c r="K403" s="41">
        <f t="shared" si="3"/>
        <v>213</v>
      </c>
      <c r="L403" s="25">
        <v>31.0</v>
      </c>
      <c r="M403" s="11">
        <v>38.0</v>
      </c>
      <c r="N403" s="11">
        <v>48.0</v>
      </c>
      <c r="O403" s="11">
        <v>48.0</v>
      </c>
      <c r="P403" s="11">
        <v>48.0</v>
      </c>
      <c r="Q403" s="43">
        <v>56.0</v>
      </c>
      <c r="R403" s="25"/>
      <c r="S403" s="11"/>
      <c r="T403" s="11"/>
      <c r="U403" s="23"/>
      <c r="V403" s="25"/>
      <c r="W403" s="11"/>
      <c r="X403" s="23"/>
      <c r="Y403" s="29"/>
      <c r="Z403" s="25">
        <v>25.0</v>
      </c>
      <c r="AA403" s="11">
        <v>15.0</v>
      </c>
      <c r="AB403" s="11">
        <v>56.0</v>
      </c>
      <c r="AC403" s="11">
        <v>69.0</v>
      </c>
      <c r="AD403" s="23">
        <v>35.0</v>
      </c>
      <c r="AE403" s="29" t="s">
        <v>270</v>
      </c>
      <c r="AF403" s="25">
        <v>1504.0</v>
      </c>
      <c r="AG403" s="11">
        <v>1516.0</v>
      </c>
      <c r="AH403" s="11">
        <v>1581.0</v>
      </c>
      <c r="AI403" s="23"/>
      <c r="AJ403" s="29" t="s">
        <v>3485</v>
      </c>
      <c r="AK403" s="25">
        <v>1017010.0</v>
      </c>
      <c r="AL403" s="11"/>
      <c r="AM403" s="23"/>
      <c r="AN403" s="25"/>
      <c r="AO403" s="23"/>
      <c r="AP403" s="25"/>
      <c r="AQ403" s="11"/>
    </row>
    <row r="404" ht="15.75" customHeight="1">
      <c r="A404" s="11">
        <v>1017013.0</v>
      </c>
      <c r="B404" s="23">
        <v>403.0</v>
      </c>
      <c r="C404" s="25" t="s">
        <v>3492</v>
      </c>
      <c r="D404" s="16" t="s">
        <v>3493</v>
      </c>
      <c r="E404" s="28" t="s">
        <v>3494</v>
      </c>
      <c r="F404" s="29"/>
      <c r="G404" s="31" t="s">
        <v>3495</v>
      </c>
      <c r="H404" s="36">
        <f t="shared" si="1"/>
        <v>77</v>
      </c>
      <c r="I404" s="11"/>
      <c r="J404" s="28">
        <f t="shared" si="2"/>
        <v>0</v>
      </c>
      <c r="K404" s="41">
        <f t="shared" si="3"/>
        <v>313</v>
      </c>
      <c r="L404" s="25">
        <v>68.0</v>
      </c>
      <c r="M404" s="11">
        <v>73.0</v>
      </c>
      <c r="N404" s="11">
        <v>48.0</v>
      </c>
      <c r="O404" s="11">
        <v>59.0</v>
      </c>
      <c r="P404" s="11">
        <v>65.0</v>
      </c>
      <c r="Q404" s="43">
        <v>71.0</v>
      </c>
      <c r="R404" s="25" t="s">
        <v>185</v>
      </c>
      <c r="S404" s="11"/>
      <c r="T404" s="11"/>
      <c r="U404" s="23" t="s">
        <v>232</v>
      </c>
      <c r="V404" s="25"/>
      <c r="W404" s="11"/>
      <c r="X404" s="23"/>
      <c r="Y404" s="29"/>
      <c r="Z404" s="25">
        <v>25.0</v>
      </c>
      <c r="AA404" s="11">
        <v>16.0</v>
      </c>
      <c r="AB404" s="11">
        <v>43.0</v>
      </c>
      <c r="AC404" s="11">
        <v>44.0</v>
      </c>
      <c r="AD404" s="23">
        <v>43.0</v>
      </c>
      <c r="AE404" s="29" t="s">
        <v>270</v>
      </c>
      <c r="AF404" s="25">
        <v>1563.0</v>
      </c>
      <c r="AG404" s="11">
        <v>1573.0</v>
      </c>
      <c r="AH404" s="11">
        <v>1609.0</v>
      </c>
      <c r="AI404" s="23"/>
      <c r="AJ404" s="29" t="s">
        <v>3496</v>
      </c>
      <c r="AK404" s="25">
        <v>1017012.0</v>
      </c>
      <c r="AL404" s="11"/>
      <c r="AM404" s="23"/>
      <c r="AN404" s="25"/>
      <c r="AO404" s="23"/>
      <c r="AP404" s="25"/>
      <c r="AQ404" s="11"/>
    </row>
    <row r="405" ht="15.75" customHeight="1">
      <c r="A405" s="11">
        <v>1017014.0</v>
      </c>
      <c r="B405" s="23">
        <v>404.0</v>
      </c>
      <c r="C405" s="25" t="s">
        <v>3498</v>
      </c>
      <c r="D405" s="16" t="s">
        <v>3499</v>
      </c>
      <c r="E405" s="28" t="s">
        <v>3501</v>
      </c>
      <c r="F405" s="29"/>
      <c r="G405" s="31" t="s">
        <v>3502</v>
      </c>
      <c r="H405" s="36">
        <f t="shared" si="1"/>
        <v>73</v>
      </c>
      <c r="I405" s="11"/>
      <c r="J405" s="28">
        <f t="shared" si="2"/>
        <v>0</v>
      </c>
      <c r="K405" s="41">
        <f t="shared" si="3"/>
        <v>226</v>
      </c>
      <c r="L405" s="25">
        <v>57.0</v>
      </c>
      <c r="M405" s="11">
        <v>38.0</v>
      </c>
      <c r="N405" s="11">
        <v>49.0</v>
      </c>
      <c r="O405" s="11">
        <v>42.0</v>
      </c>
      <c r="P405" s="11">
        <v>40.0</v>
      </c>
      <c r="Q405" s="43">
        <v>62.0</v>
      </c>
      <c r="R405" s="25"/>
      <c r="S405" s="11"/>
      <c r="T405" s="11"/>
      <c r="U405" s="23"/>
      <c r="V405" s="25"/>
      <c r="W405" s="11"/>
      <c r="X405" s="23"/>
      <c r="Y405" s="29"/>
      <c r="Z405" s="25">
        <v>48.0</v>
      </c>
      <c r="AA405" s="11">
        <v>47.0</v>
      </c>
      <c r="AB405" s="11">
        <v>45.0</v>
      </c>
      <c r="AC405" s="11">
        <v>52.0</v>
      </c>
      <c r="AD405" s="23">
        <v>43.0</v>
      </c>
      <c r="AE405" s="29" t="s">
        <v>270</v>
      </c>
      <c r="AF405" s="25">
        <v>1593.0</v>
      </c>
      <c r="AG405" s="11">
        <v>1605.0</v>
      </c>
      <c r="AH405" s="11">
        <v>1637.0</v>
      </c>
      <c r="AI405" s="23"/>
      <c r="AJ405" s="29" t="s">
        <v>3503</v>
      </c>
      <c r="AK405" s="25">
        <v>1017013.0</v>
      </c>
      <c r="AL405" s="11"/>
      <c r="AM405" s="23"/>
      <c r="AN405" s="25"/>
      <c r="AO405" s="23"/>
      <c r="AP405" s="25"/>
      <c r="AQ405" s="11"/>
    </row>
    <row r="406" ht="15.75" customHeight="1">
      <c r="A406" s="11">
        <v>1017015.0</v>
      </c>
      <c r="B406" s="23">
        <v>405.0</v>
      </c>
      <c r="C406" s="25" t="s">
        <v>3504</v>
      </c>
      <c r="D406" s="16" t="s">
        <v>3505</v>
      </c>
      <c r="E406" s="28" t="s">
        <v>3506</v>
      </c>
      <c r="F406" s="29"/>
      <c r="G406" s="31" t="s">
        <v>3507</v>
      </c>
      <c r="H406" s="36">
        <f t="shared" si="1"/>
        <v>76</v>
      </c>
      <c r="I406" s="11"/>
      <c r="J406" s="28">
        <f t="shared" si="2"/>
        <v>0</v>
      </c>
      <c r="K406" s="41">
        <f t="shared" si="3"/>
        <v>309</v>
      </c>
      <c r="L406" s="25">
        <v>68.0</v>
      </c>
      <c r="M406" s="11">
        <v>58.0</v>
      </c>
      <c r="N406" s="11">
        <v>58.0</v>
      </c>
      <c r="O406" s="11">
        <v>54.0</v>
      </c>
      <c r="P406" s="11">
        <v>71.0</v>
      </c>
      <c r="Q406" s="43">
        <v>72.0</v>
      </c>
      <c r="R406" s="25"/>
      <c r="S406" s="11" t="s">
        <v>185</v>
      </c>
      <c r="T406" s="11" t="s">
        <v>232</v>
      </c>
      <c r="U406" s="23"/>
      <c r="V406" s="25"/>
      <c r="W406" s="11"/>
      <c r="X406" s="23"/>
      <c r="Y406" s="29"/>
      <c r="Z406" s="25">
        <v>64.0</v>
      </c>
      <c r="AA406" s="11">
        <v>70.0</v>
      </c>
      <c r="AB406" s="11">
        <v>52.0</v>
      </c>
      <c r="AC406" s="11">
        <v>50.0</v>
      </c>
      <c r="AD406" s="23">
        <v>45.0</v>
      </c>
      <c r="AE406" s="29" t="s">
        <v>166</v>
      </c>
      <c r="AF406" s="25">
        <v>1572.0</v>
      </c>
      <c r="AG406" s="11">
        <v>1584.0</v>
      </c>
      <c r="AH406" s="11">
        <v>1622.0</v>
      </c>
      <c r="AI406" s="23"/>
      <c r="AJ406" s="29" t="s">
        <v>3496</v>
      </c>
      <c r="AK406" s="25">
        <v>1017012.0</v>
      </c>
      <c r="AL406" s="11"/>
      <c r="AM406" s="23"/>
      <c r="AN406" s="25"/>
      <c r="AO406" s="23"/>
      <c r="AP406" s="25"/>
      <c r="AQ406" s="11"/>
    </row>
    <row r="407" ht="15.75" customHeight="1">
      <c r="A407" s="11">
        <v>1017016.0</v>
      </c>
      <c r="B407" s="23">
        <v>406.0</v>
      </c>
      <c r="C407" s="25" t="s">
        <v>3508</v>
      </c>
      <c r="D407" s="16" t="s">
        <v>3509</v>
      </c>
      <c r="E407" s="28" t="s">
        <v>3510</v>
      </c>
      <c r="F407" s="29"/>
      <c r="G407" s="31" t="s">
        <v>3512</v>
      </c>
      <c r="H407" s="36">
        <f t="shared" si="1"/>
        <v>79</v>
      </c>
      <c r="I407" s="11"/>
      <c r="J407" s="28">
        <f t="shared" si="2"/>
        <v>0</v>
      </c>
      <c r="K407" s="41">
        <f t="shared" si="3"/>
        <v>248</v>
      </c>
      <c r="L407" s="25">
        <v>33.0</v>
      </c>
      <c r="M407" s="11">
        <v>37.0</v>
      </c>
      <c r="N407" s="11">
        <v>55.0</v>
      </c>
      <c r="O407" s="11">
        <v>57.0</v>
      </c>
      <c r="P407" s="11">
        <v>66.0</v>
      </c>
      <c r="Q407" s="43">
        <v>42.0</v>
      </c>
      <c r="R407" s="25"/>
      <c r="S407" s="11"/>
      <c r="T407" s="11"/>
      <c r="U407" s="23"/>
      <c r="V407" s="25"/>
      <c r="W407" s="11"/>
      <c r="X407" s="23"/>
      <c r="Y407" s="29"/>
      <c r="Z407" s="25">
        <v>50.0</v>
      </c>
      <c r="AA407" s="11">
        <v>50.0</v>
      </c>
      <c r="AB407" s="11">
        <v>51.0</v>
      </c>
      <c r="AC407" s="11">
        <v>45.0</v>
      </c>
      <c r="AD407" s="23">
        <v>16.0</v>
      </c>
      <c r="AE407" s="29" t="s">
        <v>270</v>
      </c>
      <c r="AF407" s="25">
        <v>1530.0</v>
      </c>
      <c r="AG407" s="11">
        <v>1542.0</v>
      </c>
      <c r="AH407" s="11">
        <v>1592.0</v>
      </c>
      <c r="AI407" s="23"/>
      <c r="AJ407" s="29"/>
      <c r="AK407" s="25"/>
      <c r="AL407" s="11"/>
      <c r="AM407" s="23"/>
      <c r="AN407" s="25"/>
      <c r="AO407" s="23"/>
      <c r="AP407" s="25"/>
      <c r="AQ407" s="11"/>
    </row>
    <row r="408" ht="15.75" customHeight="1">
      <c r="A408" s="11">
        <v>1017017.0</v>
      </c>
      <c r="B408" s="23">
        <v>407.0</v>
      </c>
      <c r="C408" s="25" t="s">
        <v>3514</v>
      </c>
      <c r="D408" s="16" t="s">
        <v>3515</v>
      </c>
      <c r="E408" s="28" t="s">
        <v>3516</v>
      </c>
      <c r="F408" s="29"/>
      <c r="G408" s="31" t="s">
        <v>3517</v>
      </c>
      <c r="H408" s="36">
        <f t="shared" si="1"/>
        <v>77</v>
      </c>
      <c r="I408" s="11"/>
      <c r="J408" s="28">
        <f t="shared" si="2"/>
        <v>0</v>
      </c>
      <c r="K408" s="41">
        <f t="shared" si="3"/>
        <v>391</v>
      </c>
      <c r="L408" s="25">
        <v>78.0</v>
      </c>
      <c r="M408" s="11">
        <v>66.0</v>
      </c>
      <c r="N408" s="11">
        <v>87.0</v>
      </c>
      <c r="O408" s="11">
        <v>86.0</v>
      </c>
      <c r="P408" s="11">
        <v>74.0</v>
      </c>
      <c r="Q408" s="43">
        <v>71.0</v>
      </c>
      <c r="R408" s="25" t="s">
        <v>185</v>
      </c>
      <c r="S408" s="11"/>
      <c r="T408" s="11" t="s">
        <v>232</v>
      </c>
      <c r="U408" s="23" t="s">
        <v>185</v>
      </c>
      <c r="V408" s="25"/>
      <c r="W408" s="11"/>
      <c r="X408" s="23" t="s">
        <v>410</v>
      </c>
      <c r="Y408" s="29"/>
      <c r="Z408" s="25">
        <v>71.0</v>
      </c>
      <c r="AA408" s="11">
        <v>80.0</v>
      </c>
      <c r="AB408" s="11">
        <v>55.0</v>
      </c>
      <c r="AC408" s="11">
        <v>50.0</v>
      </c>
      <c r="AD408" s="23">
        <v>15.0</v>
      </c>
      <c r="AE408" s="29" t="s">
        <v>166</v>
      </c>
      <c r="AF408" s="25">
        <v>1559.0</v>
      </c>
      <c r="AG408" s="11">
        <v>1571.0</v>
      </c>
      <c r="AH408" s="11">
        <v>1600.0</v>
      </c>
      <c r="AI408" s="23" t="s">
        <v>217</v>
      </c>
      <c r="AJ408" s="29" t="s">
        <v>3518</v>
      </c>
      <c r="AK408" s="25">
        <v>1017016.0</v>
      </c>
      <c r="AL408" s="11"/>
      <c r="AM408" s="23"/>
      <c r="AN408" s="25"/>
      <c r="AO408" s="23"/>
      <c r="AP408" s="25"/>
      <c r="AQ408" s="11"/>
    </row>
    <row r="409" ht="15.75" customHeight="1">
      <c r="A409" s="11">
        <v>1017018.0</v>
      </c>
      <c r="B409" s="23">
        <v>408.0</v>
      </c>
      <c r="C409" s="25" t="s">
        <v>3519</v>
      </c>
      <c r="D409" s="16" t="s">
        <v>3520</v>
      </c>
      <c r="E409" s="28" t="s">
        <v>3521</v>
      </c>
      <c r="F409" s="29"/>
      <c r="G409" s="31" t="s">
        <v>3522</v>
      </c>
      <c r="H409" s="36">
        <f t="shared" si="1"/>
        <v>79</v>
      </c>
      <c r="I409" s="11"/>
      <c r="J409" s="28">
        <f t="shared" si="2"/>
        <v>0</v>
      </c>
      <c r="K409" s="41">
        <f t="shared" si="3"/>
        <v>272</v>
      </c>
      <c r="L409" s="25">
        <v>55.0</v>
      </c>
      <c r="M409" s="11">
        <v>50.0</v>
      </c>
      <c r="N409" s="11">
        <v>58.0</v>
      </c>
      <c r="O409" s="11">
        <v>56.0</v>
      </c>
      <c r="P409" s="11">
        <v>53.0</v>
      </c>
      <c r="Q409" s="43">
        <v>60.0</v>
      </c>
      <c r="R409" s="25"/>
      <c r="S409" s="11"/>
      <c r="T409" s="11" t="s">
        <v>232</v>
      </c>
      <c r="U409" s="23"/>
      <c r="V409" s="25"/>
      <c r="W409" s="11"/>
      <c r="X409" s="23"/>
      <c r="Y409" s="29"/>
      <c r="Z409" s="25">
        <v>71.0</v>
      </c>
      <c r="AA409" s="11">
        <v>80.0</v>
      </c>
      <c r="AB409" s="11">
        <v>47.0</v>
      </c>
      <c r="AC409" s="11">
        <v>61.0</v>
      </c>
      <c r="AD409" s="23">
        <v>20.0</v>
      </c>
      <c r="AE409" s="29" t="s">
        <v>141</v>
      </c>
      <c r="AF409" s="25">
        <v>1569.0</v>
      </c>
      <c r="AG409" s="11">
        <v>1581.0</v>
      </c>
      <c r="AH409" s="11">
        <v>1600.0</v>
      </c>
      <c r="AI409" s="23" t="s">
        <v>217</v>
      </c>
      <c r="AJ409" s="29" t="s">
        <v>3518</v>
      </c>
      <c r="AK409" s="25">
        <v>1017016.0</v>
      </c>
      <c r="AL409" s="11"/>
      <c r="AM409" s="23"/>
      <c r="AN409" s="25"/>
      <c r="AO409" s="23"/>
      <c r="AP409" s="25"/>
      <c r="AQ409" s="11"/>
    </row>
    <row r="410" ht="15.75" customHeight="1">
      <c r="A410" s="11">
        <v>1017019.0</v>
      </c>
      <c r="B410" s="23">
        <v>409.0</v>
      </c>
      <c r="C410" s="25" t="s">
        <v>3525</v>
      </c>
      <c r="D410" s="16" t="s">
        <v>3526</v>
      </c>
      <c r="E410" s="28" t="s">
        <v>3527</v>
      </c>
      <c r="F410" s="29"/>
      <c r="G410" s="31" t="s">
        <v>3528</v>
      </c>
      <c r="H410" s="36">
        <f t="shared" si="1"/>
        <v>80</v>
      </c>
      <c r="I410" s="11"/>
      <c r="J410" s="28">
        <f t="shared" si="2"/>
        <v>0</v>
      </c>
      <c r="K410" s="41">
        <f t="shared" si="3"/>
        <v>216</v>
      </c>
      <c r="L410" s="25">
        <v>36.0</v>
      </c>
      <c r="M410" s="11">
        <v>41.0</v>
      </c>
      <c r="N410" s="11">
        <v>40.0</v>
      </c>
      <c r="O410" s="11">
        <v>45.0</v>
      </c>
      <c r="P410" s="11">
        <v>54.0</v>
      </c>
      <c r="Q410" s="43">
        <v>45.0</v>
      </c>
      <c r="R410" s="25"/>
      <c r="S410" s="11"/>
      <c r="T410" s="11"/>
      <c r="U410" s="23"/>
      <c r="V410" s="25"/>
      <c r="W410" s="11"/>
      <c r="X410" s="23"/>
      <c r="Y410" s="29"/>
      <c r="Z410" s="25">
        <v>29.0</v>
      </c>
      <c r="AA410" s="11">
        <v>21.0</v>
      </c>
      <c r="AB410" s="11">
        <v>44.0</v>
      </c>
      <c r="AC410" s="11">
        <v>44.0</v>
      </c>
      <c r="AD410" s="23">
        <v>51.0</v>
      </c>
      <c r="AE410" s="29" t="s">
        <v>166</v>
      </c>
      <c r="AF410" s="25">
        <v>1549.0</v>
      </c>
      <c r="AG410" s="11">
        <v>1561.0</v>
      </c>
      <c r="AH410" s="11">
        <v>1634.0</v>
      </c>
      <c r="AI410" s="23"/>
      <c r="AJ410" s="29"/>
      <c r="AK410" s="25"/>
      <c r="AL410" s="11"/>
      <c r="AM410" s="23"/>
      <c r="AN410" s="25"/>
      <c r="AO410" s="23"/>
      <c r="AP410" s="25"/>
      <c r="AQ410" s="11"/>
    </row>
    <row r="411" ht="15.75" customHeight="1">
      <c r="A411" s="11">
        <v>1017020.0</v>
      </c>
      <c r="B411" s="23">
        <v>410.0</v>
      </c>
      <c r="C411" s="25" t="s">
        <v>3529</v>
      </c>
      <c r="D411" s="16" t="s">
        <v>3530</v>
      </c>
      <c r="E411" s="28" t="s">
        <v>3531</v>
      </c>
      <c r="F411" s="29"/>
      <c r="G411" s="31" t="s">
        <v>3532</v>
      </c>
      <c r="H411" s="36">
        <f t="shared" si="1"/>
        <v>75</v>
      </c>
      <c r="I411" s="11"/>
      <c r="J411" s="28">
        <f t="shared" si="2"/>
        <v>0</v>
      </c>
      <c r="K411" s="41">
        <f t="shared" si="3"/>
        <v>236</v>
      </c>
      <c r="L411" s="25">
        <v>55.0</v>
      </c>
      <c r="M411" s="11">
        <v>25.0</v>
      </c>
      <c r="N411" s="11">
        <v>66.0</v>
      </c>
      <c r="O411" s="11">
        <v>52.0</v>
      </c>
      <c r="P411" s="11">
        <v>38.0</v>
      </c>
      <c r="Q411" s="43">
        <v>49.0</v>
      </c>
      <c r="R411" s="25"/>
      <c r="S411" s="11"/>
      <c r="T411" s="11"/>
      <c r="U411" s="23"/>
      <c r="V411" s="25"/>
      <c r="W411" s="11"/>
      <c r="X411" s="23"/>
      <c r="Y411" s="29"/>
      <c r="Z411" s="25">
        <v>36.0</v>
      </c>
      <c r="AA411" s="11">
        <v>30.0</v>
      </c>
      <c r="AB411" s="11">
        <v>39.0</v>
      </c>
      <c r="AC411" s="11">
        <v>55.0</v>
      </c>
      <c r="AD411" s="23">
        <v>50.0</v>
      </c>
      <c r="AE411" s="29" t="s">
        <v>270</v>
      </c>
      <c r="AF411" s="25">
        <v>1565.0</v>
      </c>
      <c r="AG411" s="11">
        <v>1577.0</v>
      </c>
      <c r="AH411" s="11">
        <v>1653.0</v>
      </c>
      <c r="AI411" s="23"/>
      <c r="AJ411" s="29" t="s">
        <v>3535</v>
      </c>
      <c r="AK411" s="25"/>
      <c r="AL411" s="11"/>
      <c r="AM411" s="23"/>
      <c r="AN411" s="25"/>
      <c r="AO411" s="23"/>
      <c r="AP411" s="25"/>
      <c r="AQ411" s="11"/>
    </row>
    <row r="412" ht="15.75" customHeight="1">
      <c r="A412" s="11">
        <v>1017021.0</v>
      </c>
      <c r="B412" s="23">
        <v>411.0</v>
      </c>
      <c r="C412" s="25" t="s">
        <v>3536</v>
      </c>
      <c r="D412" s="16" t="s">
        <v>3537</v>
      </c>
      <c r="E412" s="28" t="s">
        <v>3538</v>
      </c>
      <c r="F412" s="29"/>
      <c r="G412" s="31" t="s">
        <v>3539</v>
      </c>
      <c r="H412" s="36">
        <f t="shared" si="1"/>
        <v>77</v>
      </c>
      <c r="I412" s="11"/>
      <c r="J412" s="28">
        <f t="shared" si="2"/>
        <v>0</v>
      </c>
      <c r="K412" s="41">
        <f t="shared" si="3"/>
        <v>233</v>
      </c>
      <c r="L412" s="25">
        <v>25.0</v>
      </c>
      <c r="M412" s="11">
        <v>9.0</v>
      </c>
      <c r="N412" s="11">
        <v>65.0</v>
      </c>
      <c r="O412" s="11">
        <v>67.0</v>
      </c>
      <c r="P412" s="11">
        <v>67.0</v>
      </c>
      <c r="Q412" s="43">
        <v>39.0</v>
      </c>
      <c r="R412" s="25"/>
      <c r="S412" s="11"/>
      <c r="T412" s="11"/>
      <c r="U412" s="23"/>
      <c r="V412" s="25"/>
      <c r="W412" s="11"/>
      <c r="X412" s="23"/>
      <c r="Y412" s="29"/>
      <c r="Z412" s="25">
        <v>25.0</v>
      </c>
      <c r="AA412" s="11">
        <v>15.0</v>
      </c>
      <c r="AB412" s="11">
        <v>8.0</v>
      </c>
      <c r="AC412" s="11">
        <v>61.0</v>
      </c>
      <c r="AD412" s="23">
        <v>51.0</v>
      </c>
      <c r="AE412" s="29" t="s">
        <v>141</v>
      </c>
      <c r="AF412" s="25">
        <v>1534.0</v>
      </c>
      <c r="AG412" s="11">
        <v>1546.0</v>
      </c>
      <c r="AH412" s="11">
        <v>1610.0</v>
      </c>
      <c r="AI412" s="23"/>
      <c r="AJ412" s="29"/>
      <c r="AK412" s="25"/>
      <c r="AL412" s="11"/>
      <c r="AM412" s="23"/>
      <c r="AN412" s="25"/>
      <c r="AO412" s="23"/>
      <c r="AP412" s="25"/>
      <c r="AQ412" s="11"/>
    </row>
    <row r="413" ht="15.75" customHeight="1">
      <c r="A413" s="11">
        <v>1017022.0</v>
      </c>
      <c r="B413" s="23">
        <v>412.0</v>
      </c>
      <c r="C413" s="25" t="s">
        <v>3540</v>
      </c>
      <c r="D413" s="16" t="s">
        <v>3541</v>
      </c>
      <c r="E413" s="28" t="s">
        <v>3542</v>
      </c>
      <c r="F413" s="29"/>
      <c r="G413" s="31" t="s">
        <v>3543</v>
      </c>
      <c r="H413" s="36">
        <f t="shared" si="1"/>
        <v>78</v>
      </c>
      <c r="I413" s="11"/>
      <c r="J413" s="28">
        <f t="shared" si="2"/>
        <v>0</v>
      </c>
      <c r="K413" s="41">
        <f t="shared" si="3"/>
        <v>313</v>
      </c>
      <c r="L413" s="25">
        <v>39.0</v>
      </c>
      <c r="M413" s="11">
        <v>56.0</v>
      </c>
      <c r="N413" s="11">
        <v>72.0</v>
      </c>
      <c r="O413" s="11">
        <v>80.0</v>
      </c>
      <c r="P413" s="11">
        <v>66.0</v>
      </c>
      <c r="Q413" s="43">
        <v>58.0</v>
      </c>
      <c r="R413" s="25"/>
      <c r="S413" s="11"/>
      <c r="T413" s="11"/>
      <c r="U413" s="23"/>
      <c r="V413" s="25"/>
      <c r="W413" s="11"/>
      <c r="X413" s="23"/>
      <c r="Y413" s="29" t="s">
        <v>2430</v>
      </c>
      <c r="Z413" s="25">
        <v>29.0</v>
      </c>
      <c r="AA413" s="11">
        <v>21.0</v>
      </c>
      <c r="AB413" s="11">
        <v>31.0</v>
      </c>
      <c r="AC413" s="11">
        <v>78.0</v>
      </c>
      <c r="AD413" s="23">
        <v>50.0</v>
      </c>
      <c r="AE413" s="29" t="s">
        <v>239</v>
      </c>
      <c r="AF413" s="25">
        <v>1530.0</v>
      </c>
      <c r="AG413" s="11">
        <v>1542.0</v>
      </c>
      <c r="AH413" s="11">
        <v>1646.0</v>
      </c>
      <c r="AI413" s="23"/>
      <c r="AJ413" s="29"/>
      <c r="AK413" s="25"/>
      <c r="AL413" s="11"/>
      <c r="AM413" s="23"/>
      <c r="AN413" s="25"/>
      <c r="AO413" s="23"/>
      <c r="AP413" s="25"/>
      <c r="AQ413" s="11"/>
    </row>
    <row r="414" ht="15.75" customHeight="1">
      <c r="A414" s="11">
        <v>1017023.0</v>
      </c>
      <c r="B414" s="23">
        <v>413.0</v>
      </c>
      <c r="C414" s="25" t="s">
        <v>3545</v>
      </c>
      <c r="D414" s="16" t="s">
        <v>3546</v>
      </c>
      <c r="E414" s="28" t="s">
        <v>3547</v>
      </c>
      <c r="F414" s="29"/>
      <c r="G414" s="25"/>
      <c r="H414" s="36" t="str">
        <f t="shared" si="1"/>
        <v/>
      </c>
      <c r="I414" s="11"/>
      <c r="J414" s="28">
        <f t="shared" si="2"/>
        <v>0</v>
      </c>
      <c r="K414" s="41">
        <f t="shared" si="3"/>
        <v>208</v>
      </c>
      <c r="L414" s="25">
        <v>28.0</v>
      </c>
      <c r="M414" s="11">
        <v>18.0</v>
      </c>
      <c r="N414" s="11">
        <v>58.0</v>
      </c>
      <c r="O414" s="11">
        <v>55.0</v>
      </c>
      <c r="P414" s="11">
        <v>49.0</v>
      </c>
      <c r="Q414" s="43">
        <v>54.0</v>
      </c>
      <c r="R414" s="25"/>
      <c r="S414" s="11"/>
      <c r="T414" s="11"/>
      <c r="U414" s="23"/>
      <c r="V414" s="25"/>
      <c r="W414" s="11"/>
      <c r="X414" s="23"/>
      <c r="Y414" s="29"/>
      <c r="Z414" s="25">
        <v>36.0</v>
      </c>
      <c r="AA414" s="11">
        <v>30.0</v>
      </c>
      <c r="AB414" s="11">
        <v>35.0</v>
      </c>
      <c r="AC414" s="11">
        <v>60.0</v>
      </c>
      <c r="AD414" s="23">
        <v>55.0</v>
      </c>
      <c r="AE414" s="29" t="s">
        <v>270</v>
      </c>
      <c r="AF414" s="25">
        <v>1517.0</v>
      </c>
      <c r="AG414" s="11">
        <v>1529.0</v>
      </c>
      <c r="AH414" s="11">
        <v>1563.0</v>
      </c>
      <c r="AI414" s="23"/>
      <c r="AJ414" s="29"/>
      <c r="AK414" s="25"/>
      <c r="AL414" s="11"/>
      <c r="AM414" s="23"/>
      <c r="AN414" s="25"/>
      <c r="AO414" s="23"/>
      <c r="AP414" s="25"/>
      <c r="AQ414" s="11"/>
    </row>
    <row r="415" ht="15.75" customHeight="1">
      <c r="A415" s="11">
        <v>1017024.0</v>
      </c>
      <c r="B415" s="23">
        <v>414.0</v>
      </c>
      <c r="C415" s="25" t="s">
        <v>3548</v>
      </c>
      <c r="D415" s="16" t="s">
        <v>3549</v>
      </c>
      <c r="E415" s="28" t="s">
        <v>3550</v>
      </c>
      <c r="F415" s="29"/>
      <c r="G415" s="31" t="s">
        <v>3551</v>
      </c>
      <c r="H415" s="36">
        <f t="shared" si="1"/>
        <v>79</v>
      </c>
      <c r="I415" s="11"/>
      <c r="J415" s="28">
        <f t="shared" si="2"/>
        <v>0</v>
      </c>
      <c r="K415" s="41">
        <f t="shared" si="3"/>
        <v>325</v>
      </c>
      <c r="L415" s="25">
        <v>65.0</v>
      </c>
      <c r="M415" s="11">
        <v>61.0</v>
      </c>
      <c r="N415" s="11">
        <v>65.0</v>
      </c>
      <c r="O415" s="11">
        <v>69.0</v>
      </c>
      <c r="P415" s="11">
        <v>65.0</v>
      </c>
      <c r="Q415" s="43">
        <v>61.0</v>
      </c>
      <c r="R415" s="25" t="s">
        <v>185</v>
      </c>
      <c r="S415" s="11" t="s">
        <v>185</v>
      </c>
      <c r="T415" s="11" t="s">
        <v>232</v>
      </c>
      <c r="U415" s="23" t="s">
        <v>185</v>
      </c>
      <c r="V415" s="25"/>
      <c r="W415" s="11"/>
      <c r="X415" s="23" t="s">
        <v>136</v>
      </c>
      <c r="Y415" s="29"/>
      <c r="Z415" s="25">
        <v>50.0</v>
      </c>
      <c r="AA415" s="11">
        <v>50.0</v>
      </c>
      <c r="AB415" s="11">
        <v>32.0</v>
      </c>
      <c r="AC415" s="11">
        <v>72.0</v>
      </c>
      <c r="AD415" s="23">
        <v>55.0</v>
      </c>
      <c r="AE415" s="29" t="s">
        <v>166</v>
      </c>
      <c r="AF415" s="25">
        <v>1550.0</v>
      </c>
      <c r="AG415" s="11">
        <v>1562.0</v>
      </c>
      <c r="AH415" s="11">
        <v>1612.0</v>
      </c>
      <c r="AI415" s="23"/>
      <c r="AJ415" s="29" t="s">
        <v>3554</v>
      </c>
      <c r="AK415" s="25">
        <v>1017023.0</v>
      </c>
      <c r="AL415" s="11"/>
      <c r="AM415" s="23"/>
      <c r="AN415" s="25"/>
      <c r="AO415" s="23"/>
      <c r="AP415" s="25"/>
      <c r="AQ415" s="11"/>
    </row>
    <row r="416" ht="15.75" customHeight="1">
      <c r="A416" s="11">
        <v>1017025.0</v>
      </c>
      <c r="B416" s="23">
        <v>415.0</v>
      </c>
      <c r="C416" s="25" t="s">
        <v>3555</v>
      </c>
      <c r="D416" s="16" t="s">
        <v>3556</v>
      </c>
      <c r="E416" s="28" t="s">
        <v>3557</v>
      </c>
      <c r="F416" s="29"/>
      <c r="G416" s="31" t="s">
        <v>3558</v>
      </c>
      <c r="H416" s="36">
        <f t="shared" si="1"/>
        <v>78</v>
      </c>
      <c r="I416" s="11"/>
      <c r="J416" s="28">
        <f t="shared" si="2"/>
        <v>0</v>
      </c>
      <c r="K416" s="41">
        <f t="shared" si="3"/>
        <v>299</v>
      </c>
      <c r="L416" s="25">
        <v>60.0</v>
      </c>
      <c r="M416" s="11">
        <v>54.0</v>
      </c>
      <c r="N416" s="11">
        <v>59.0</v>
      </c>
      <c r="O416" s="11">
        <v>63.0</v>
      </c>
      <c r="P416" s="11">
        <v>63.0</v>
      </c>
      <c r="Q416" s="43">
        <v>57.0</v>
      </c>
      <c r="R416" s="25"/>
      <c r="S416" s="11"/>
      <c r="T416" s="11"/>
      <c r="U416" s="23"/>
      <c r="V416" s="25"/>
      <c r="W416" s="11"/>
      <c r="X416" s="23"/>
      <c r="Y416" s="29"/>
      <c r="Z416" s="25">
        <v>50.0</v>
      </c>
      <c r="AA416" s="11">
        <v>50.0</v>
      </c>
      <c r="AB416" s="11">
        <v>48.0</v>
      </c>
      <c r="AC416" s="11">
        <v>78.0</v>
      </c>
      <c r="AD416" s="23">
        <v>55.0</v>
      </c>
      <c r="AE416" s="29" t="s">
        <v>270</v>
      </c>
      <c r="AF416" s="25">
        <v>1582.0</v>
      </c>
      <c r="AG416" s="11">
        <v>1594.0</v>
      </c>
      <c r="AH416" s="11">
        <v>1661.0</v>
      </c>
      <c r="AI416" s="23"/>
      <c r="AJ416" s="29" t="s">
        <v>3559</v>
      </c>
      <c r="AK416" s="25">
        <v>1017024.0</v>
      </c>
      <c r="AL416" s="11"/>
      <c r="AM416" s="23"/>
      <c r="AN416" s="25"/>
      <c r="AO416" s="23"/>
      <c r="AP416" s="25"/>
      <c r="AQ416" s="11"/>
    </row>
    <row r="417" ht="15.75" customHeight="1">
      <c r="A417" s="11">
        <v>1017026.0</v>
      </c>
      <c r="B417" s="23">
        <v>416.0</v>
      </c>
      <c r="C417" s="25" t="s">
        <v>3560</v>
      </c>
      <c r="D417" s="16" t="s">
        <v>3561</v>
      </c>
      <c r="E417" s="28" t="s">
        <v>3562</v>
      </c>
      <c r="F417" s="29"/>
      <c r="G417" s="31" t="s">
        <v>3563</v>
      </c>
      <c r="H417" s="36">
        <f t="shared" si="1"/>
        <v>46</v>
      </c>
      <c r="I417" s="11"/>
      <c r="J417" s="28">
        <f t="shared" si="2"/>
        <v>0</v>
      </c>
      <c r="K417" s="41">
        <f t="shared" si="3"/>
        <v>289</v>
      </c>
      <c r="L417" s="25">
        <v>49.0</v>
      </c>
      <c r="M417" s="11">
        <v>35.0</v>
      </c>
      <c r="N417" s="11">
        <v>64.0</v>
      </c>
      <c r="O417" s="11">
        <v>70.0</v>
      </c>
      <c r="P417" s="11">
        <v>71.0</v>
      </c>
      <c r="Q417" s="43">
        <v>45.0</v>
      </c>
      <c r="R417" s="25"/>
      <c r="S417" s="11"/>
      <c r="T417" s="11"/>
      <c r="U417" s="23"/>
      <c r="V417" s="25"/>
      <c r="W417" s="11"/>
      <c r="X417" s="23"/>
      <c r="Y417" s="29"/>
      <c r="Z417" s="25">
        <v>25.0</v>
      </c>
      <c r="AA417" s="11">
        <v>16.0</v>
      </c>
      <c r="AB417" s="11">
        <v>35.0</v>
      </c>
      <c r="AC417" s="11">
        <v>55.0</v>
      </c>
      <c r="AD417" s="23">
        <v>55.0</v>
      </c>
      <c r="AE417" s="29" t="s">
        <v>166</v>
      </c>
      <c r="AF417" s="25">
        <v>1500.0</v>
      </c>
      <c r="AG417" s="11">
        <v>1512.0</v>
      </c>
      <c r="AH417" s="11">
        <v>1570.0</v>
      </c>
      <c r="AI417" s="23"/>
      <c r="AJ417" s="29"/>
      <c r="AK417" s="25"/>
      <c r="AL417" s="11"/>
      <c r="AM417" s="23"/>
      <c r="AN417" s="25"/>
      <c r="AO417" s="23"/>
      <c r="AP417" s="25"/>
      <c r="AQ417" s="11"/>
    </row>
    <row r="418" ht="15.75" customHeight="1">
      <c r="A418" s="11">
        <v>1017027.0</v>
      </c>
      <c r="B418" s="23">
        <v>417.0</v>
      </c>
      <c r="C418" s="25" t="s">
        <v>3565</v>
      </c>
      <c r="D418" s="16" t="s">
        <v>3566</v>
      </c>
      <c r="E418" s="28" t="s">
        <v>3567</v>
      </c>
      <c r="F418" s="29"/>
      <c r="G418" s="31" t="s">
        <v>3568</v>
      </c>
      <c r="H418" s="36">
        <f t="shared" si="1"/>
        <v>72</v>
      </c>
      <c r="I418" s="11"/>
      <c r="J418" s="28">
        <f t="shared" si="2"/>
        <v>0</v>
      </c>
      <c r="K418" s="41">
        <f t="shared" si="3"/>
        <v>253</v>
      </c>
      <c r="L418" s="25">
        <v>26.0</v>
      </c>
      <c r="M418" s="11">
        <v>35.0</v>
      </c>
      <c r="N418" s="11">
        <v>61.0</v>
      </c>
      <c r="O418" s="11">
        <v>72.0</v>
      </c>
      <c r="P418" s="11">
        <v>59.0</v>
      </c>
      <c r="Q418" s="43">
        <v>48.0</v>
      </c>
      <c r="R418" s="25"/>
      <c r="S418" s="11"/>
      <c r="T418" s="11"/>
      <c r="U418" s="23"/>
      <c r="V418" s="25"/>
      <c r="W418" s="11"/>
      <c r="X418" s="23"/>
      <c r="Y418" s="29"/>
      <c r="Z418" s="25">
        <v>29.0</v>
      </c>
      <c r="AA418" s="11">
        <v>21.0</v>
      </c>
      <c r="AB418" s="11">
        <v>16.0</v>
      </c>
      <c r="AC418" s="11">
        <v>84.0</v>
      </c>
      <c r="AD418" s="23">
        <v>50.0</v>
      </c>
      <c r="AE418" s="29" t="s">
        <v>270</v>
      </c>
      <c r="AF418" s="25">
        <v>1533.0</v>
      </c>
      <c r="AG418" s="11">
        <v>1545.0</v>
      </c>
      <c r="AH418" s="11">
        <v>1574.0</v>
      </c>
      <c r="AI418" s="23" t="s">
        <v>217</v>
      </c>
      <c r="AJ418" s="29" t="s">
        <v>3569</v>
      </c>
      <c r="AK418" s="25">
        <v>1017026.0</v>
      </c>
      <c r="AL418" s="11"/>
      <c r="AM418" s="23"/>
      <c r="AN418" s="25"/>
      <c r="AO418" s="23"/>
      <c r="AP418" s="25"/>
      <c r="AQ418" s="11"/>
    </row>
    <row r="419" ht="15.75" customHeight="1">
      <c r="A419" s="11">
        <v>1017028.0</v>
      </c>
      <c r="B419" s="23">
        <v>418.0</v>
      </c>
      <c r="C419" s="25" t="s">
        <v>3570</v>
      </c>
      <c r="D419" s="16" t="s">
        <v>3571</v>
      </c>
      <c r="E419" s="28" t="s">
        <v>3572</v>
      </c>
      <c r="F419" s="29"/>
      <c r="G419" s="31" t="s">
        <v>3573</v>
      </c>
      <c r="H419" s="36">
        <f t="shared" si="1"/>
        <v>71</v>
      </c>
      <c r="I419" s="11"/>
      <c r="J419" s="28">
        <f t="shared" si="2"/>
        <v>0</v>
      </c>
      <c r="K419" s="41">
        <f t="shared" si="3"/>
        <v>287</v>
      </c>
      <c r="L419" s="25">
        <v>65.0</v>
      </c>
      <c r="M419" s="11">
        <v>58.0</v>
      </c>
      <c r="N419" s="11">
        <v>45.0</v>
      </c>
      <c r="O419" s="11">
        <v>55.0</v>
      </c>
      <c r="P419" s="11">
        <v>64.0</v>
      </c>
      <c r="Q419" s="43">
        <v>57.0</v>
      </c>
      <c r="R419" s="25"/>
      <c r="S419" s="11"/>
      <c r="T419" s="11"/>
      <c r="U419" s="23"/>
      <c r="V419" s="25"/>
      <c r="W419" s="11"/>
      <c r="X419" s="23"/>
      <c r="Y419" s="29"/>
      <c r="Z419" s="25">
        <v>50.0</v>
      </c>
      <c r="AA419" s="11">
        <v>50.0</v>
      </c>
      <c r="AB419" s="11">
        <v>32.0</v>
      </c>
      <c r="AC419" s="11">
        <v>72.0</v>
      </c>
      <c r="AD419" s="23">
        <v>50.0</v>
      </c>
      <c r="AE419" s="29" t="s">
        <v>270</v>
      </c>
      <c r="AF419" s="25">
        <v>1571.0</v>
      </c>
      <c r="AG419" s="11">
        <v>1583.0</v>
      </c>
      <c r="AH419" s="11">
        <v>1623.0</v>
      </c>
      <c r="AI419" s="23"/>
      <c r="AJ419" s="29" t="s">
        <v>3576</v>
      </c>
      <c r="AK419" s="25">
        <v>1017027.0</v>
      </c>
      <c r="AL419" s="11"/>
      <c r="AM419" s="23"/>
      <c r="AN419" s="25"/>
      <c r="AO419" s="23"/>
      <c r="AP419" s="25"/>
      <c r="AQ419" s="11"/>
    </row>
    <row r="420" ht="15.75" customHeight="1">
      <c r="A420" s="11">
        <v>1017029.0</v>
      </c>
      <c r="B420" s="23">
        <v>419.0</v>
      </c>
      <c r="C420" s="25" t="s">
        <v>3577</v>
      </c>
      <c r="D420" s="16" t="s">
        <v>3578</v>
      </c>
      <c r="E420" s="28" t="s">
        <v>3579</v>
      </c>
      <c r="F420" s="29" t="s">
        <v>3580</v>
      </c>
      <c r="G420" s="31" t="s">
        <v>3581</v>
      </c>
      <c r="H420" s="36">
        <f t="shared" si="1"/>
        <v>80</v>
      </c>
      <c r="I420" s="11"/>
      <c r="J420" s="28">
        <f t="shared" si="2"/>
        <v>0</v>
      </c>
      <c r="K420" s="41">
        <f t="shared" si="3"/>
        <v>422</v>
      </c>
      <c r="L420" s="25">
        <v>73.0</v>
      </c>
      <c r="M420" s="11">
        <v>74.0</v>
      </c>
      <c r="N420" s="11">
        <v>90.0</v>
      </c>
      <c r="O420" s="11">
        <v>97.0</v>
      </c>
      <c r="P420" s="11">
        <v>88.0</v>
      </c>
      <c r="Q420" s="43">
        <v>91.0</v>
      </c>
      <c r="R420" s="25" t="s">
        <v>232</v>
      </c>
      <c r="S420" s="11"/>
      <c r="T420" s="11" t="s">
        <v>185</v>
      </c>
      <c r="U420" s="23" t="s">
        <v>232</v>
      </c>
      <c r="V420" s="25" t="s">
        <v>185</v>
      </c>
      <c r="W420" s="11"/>
      <c r="X420" s="23"/>
      <c r="Y420" s="29"/>
      <c r="Z420" s="25">
        <v>46.0</v>
      </c>
      <c r="AA420" s="11">
        <v>44.0</v>
      </c>
      <c r="AB420" s="11">
        <v>77.0</v>
      </c>
      <c r="AC420" s="11">
        <v>70.0</v>
      </c>
      <c r="AD420" s="23">
        <v>55.0</v>
      </c>
      <c r="AE420" s="29" t="s">
        <v>166</v>
      </c>
      <c r="AF420" s="25">
        <v>1534.0</v>
      </c>
      <c r="AG420" s="11">
        <v>1546.0</v>
      </c>
      <c r="AH420" s="11">
        <v>1610.0</v>
      </c>
      <c r="AI420" s="23"/>
      <c r="AJ420" s="29" t="s">
        <v>3582</v>
      </c>
      <c r="AK420" s="25">
        <v>1017026.0</v>
      </c>
      <c r="AL420" s="11"/>
      <c r="AM420" s="23"/>
      <c r="AN420" s="25"/>
      <c r="AO420" s="23"/>
      <c r="AP420" s="25" t="s">
        <v>3583</v>
      </c>
      <c r="AQ420" s="11"/>
    </row>
    <row r="421" ht="15.75" customHeight="1">
      <c r="A421" s="11">
        <v>1017030.0</v>
      </c>
      <c r="B421" s="23">
        <v>420.0</v>
      </c>
      <c r="C421" s="25" t="s">
        <v>3584</v>
      </c>
      <c r="D421" s="16" t="s">
        <v>3585</v>
      </c>
      <c r="E421" s="28" t="s">
        <v>3586</v>
      </c>
      <c r="F421" s="29" t="s">
        <v>3587</v>
      </c>
      <c r="G421" s="31" t="s">
        <v>3588</v>
      </c>
      <c r="H421" s="36">
        <f t="shared" si="1"/>
        <v>75</v>
      </c>
      <c r="I421" s="11"/>
      <c r="J421" s="28">
        <f t="shared" si="2"/>
        <v>0</v>
      </c>
      <c r="K421" s="41">
        <f t="shared" si="3"/>
        <v>361</v>
      </c>
      <c r="L421" s="25">
        <v>72.0</v>
      </c>
      <c r="M421" s="11">
        <v>68.0</v>
      </c>
      <c r="N421" s="11">
        <v>75.0</v>
      </c>
      <c r="O421" s="11">
        <v>75.0</v>
      </c>
      <c r="P421" s="11">
        <v>71.0</v>
      </c>
      <c r="Q421" s="43">
        <v>66.0</v>
      </c>
      <c r="R421" s="25"/>
      <c r="S421" s="11"/>
      <c r="T421" s="11" t="s">
        <v>232</v>
      </c>
      <c r="U421" s="23" t="s">
        <v>185</v>
      </c>
      <c r="V421" s="25"/>
      <c r="W421" s="11"/>
      <c r="X421" s="23"/>
      <c r="Y421" s="29"/>
      <c r="Z421" s="25">
        <v>71.0</v>
      </c>
      <c r="AA421" s="11">
        <v>80.0</v>
      </c>
      <c r="AB421" s="11">
        <v>63.0</v>
      </c>
      <c r="AC421" s="11">
        <v>38.0</v>
      </c>
      <c r="AD421" s="23">
        <v>55.0</v>
      </c>
      <c r="AE421" s="29" t="s">
        <v>270</v>
      </c>
      <c r="AF421" s="25">
        <v>1563.0</v>
      </c>
      <c r="AG421" s="11">
        <v>1575.0</v>
      </c>
      <c r="AH421" s="11">
        <v>1645.0</v>
      </c>
      <c r="AI421" s="23"/>
      <c r="AJ421" s="29" t="s">
        <v>3591</v>
      </c>
      <c r="AK421" s="25">
        <v>1017029.0</v>
      </c>
      <c r="AL421" s="11"/>
      <c r="AM421" s="23"/>
      <c r="AN421" s="25"/>
      <c r="AO421" s="23"/>
      <c r="AP421" s="25"/>
      <c r="AQ421" s="11"/>
    </row>
    <row r="422" ht="15.75" customHeight="1">
      <c r="A422" s="11">
        <v>1017031.0</v>
      </c>
      <c r="B422" s="23">
        <v>421.0</v>
      </c>
      <c r="C422" s="25" t="s">
        <v>3592</v>
      </c>
      <c r="D422" s="16" t="s">
        <v>3593</v>
      </c>
      <c r="E422" s="28" t="s">
        <v>3594</v>
      </c>
      <c r="F422" s="29"/>
      <c r="G422" s="31" t="s">
        <v>3595</v>
      </c>
      <c r="H422" s="36">
        <f t="shared" si="1"/>
        <v>76</v>
      </c>
      <c r="I422" s="11"/>
      <c r="J422" s="28">
        <f t="shared" si="2"/>
        <v>0</v>
      </c>
      <c r="K422" s="41">
        <f t="shared" si="3"/>
        <v>196</v>
      </c>
      <c r="L422" s="25">
        <v>34.0</v>
      </c>
      <c r="M422" s="11">
        <v>42.0</v>
      </c>
      <c r="N422" s="11">
        <v>43.0</v>
      </c>
      <c r="O422" s="11">
        <v>39.0</v>
      </c>
      <c r="P422" s="11">
        <v>38.0</v>
      </c>
      <c r="Q422" s="43">
        <v>46.0</v>
      </c>
      <c r="R422" s="25"/>
      <c r="S422" s="11"/>
      <c r="T422" s="11"/>
      <c r="U422" s="23"/>
      <c r="V422" s="25"/>
      <c r="W422" s="11"/>
      <c r="X422" s="23"/>
      <c r="Y422" s="29"/>
      <c r="Z422" s="25">
        <v>57.0</v>
      </c>
      <c r="AA422" s="11">
        <v>60.0</v>
      </c>
      <c r="AB422" s="11">
        <v>46.0</v>
      </c>
      <c r="AC422" s="11">
        <v>55.0</v>
      </c>
      <c r="AD422" s="23">
        <v>55.0</v>
      </c>
      <c r="AE422" s="29" t="s">
        <v>141</v>
      </c>
      <c r="AF422" s="25">
        <v>1584.0</v>
      </c>
      <c r="AG422" s="11">
        <v>1596.0</v>
      </c>
      <c r="AH422" s="11">
        <v>1615.0</v>
      </c>
      <c r="AI422" s="23" t="s">
        <v>217</v>
      </c>
      <c r="AJ422" s="29" t="s">
        <v>3596</v>
      </c>
      <c r="AK422" s="25">
        <v>1017030.0</v>
      </c>
      <c r="AL422" s="11"/>
      <c r="AM422" s="23"/>
      <c r="AN422" s="25"/>
      <c r="AO422" s="23"/>
      <c r="AP422" s="25"/>
      <c r="AQ422" s="11"/>
    </row>
    <row r="423" ht="15.75" customHeight="1">
      <c r="A423" s="11">
        <v>1017032.0</v>
      </c>
      <c r="B423" s="23">
        <v>422.0</v>
      </c>
      <c r="C423" s="25" t="s">
        <v>3597</v>
      </c>
      <c r="D423" s="16" t="s">
        <v>3598</v>
      </c>
      <c r="E423" s="28" t="s">
        <v>3599</v>
      </c>
      <c r="F423" s="29" t="s">
        <v>3600</v>
      </c>
      <c r="G423" s="31" t="s">
        <v>3601</v>
      </c>
      <c r="H423" s="36">
        <f t="shared" si="1"/>
        <v>76</v>
      </c>
      <c r="I423" s="11"/>
      <c r="J423" s="28">
        <f t="shared" si="2"/>
        <v>0</v>
      </c>
      <c r="K423" s="41">
        <f t="shared" si="3"/>
        <v>333</v>
      </c>
      <c r="L423" s="25">
        <v>67.0</v>
      </c>
      <c r="M423" s="11">
        <v>56.0</v>
      </c>
      <c r="N423" s="11">
        <v>71.0</v>
      </c>
      <c r="O423" s="11">
        <v>75.0</v>
      </c>
      <c r="P423" s="11">
        <v>64.0</v>
      </c>
      <c r="Q423" s="43">
        <v>68.0</v>
      </c>
      <c r="R423" s="25"/>
      <c r="S423" s="11"/>
      <c r="T423" s="11"/>
      <c r="U423" s="23"/>
      <c r="V423" s="25"/>
      <c r="W423" s="11"/>
      <c r="X423" s="23"/>
      <c r="Y423" s="29"/>
      <c r="Z423" s="25">
        <v>57.0</v>
      </c>
      <c r="AA423" s="11">
        <v>60.0</v>
      </c>
      <c r="AB423" s="11">
        <v>42.0</v>
      </c>
      <c r="AC423" s="11">
        <v>61.0</v>
      </c>
      <c r="AD423" s="23">
        <v>56.0</v>
      </c>
      <c r="AE423" s="29" t="s">
        <v>141</v>
      </c>
      <c r="AF423" s="25">
        <v>1586.0</v>
      </c>
      <c r="AG423" s="11">
        <v>1598.0</v>
      </c>
      <c r="AH423" s="11">
        <v>1641.0</v>
      </c>
      <c r="AI423" s="23"/>
      <c r="AJ423" s="29" t="s">
        <v>3604</v>
      </c>
      <c r="AK423" s="25">
        <v>1017030.0</v>
      </c>
      <c r="AL423" s="11"/>
      <c r="AM423" s="23"/>
      <c r="AN423" s="25"/>
      <c r="AO423" s="23"/>
      <c r="AP423" s="25"/>
      <c r="AQ423" s="11"/>
    </row>
    <row r="424" ht="15.75" customHeight="1">
      <c r="A424" s="11">
        <v>1017033.0</v>
      </c>
      <c r="B424" s="23">
        <v>423.0</v>
      </c>
      <c r="C424" s="25" t="s">
        <v>3605</v>
      </c>
      <c r="D424" s="16" t="s">
        <v>3606</v>
      </c>
      <c r="E424" s="28" t="s">
        <v>3607</v>
      </c>
      <c r="F424" s="29"/>
      <c r="G424" s="31" t="s">
        <v>3608</v>
      </c>
      <c r="H424" s="36">
        <f t="shared" si="1"/>
        <v>79.5</v>
      </c>
      <c r="I424" s="11"/>
      <c r="J424" s="28">
        <f t="shared" si="2"/>
        <v>0</v>
      </c>
      <c r="K424" s="41">
        <f t="shared" si="3"/>
        <v>245</v>
      </c>
      <c r="L424" s="25">
        <v>53.0</v>
      </c>
      <c r="M424" s="11">
        <v>59.0</v>
      </c>
      <c r="N424" s="11">
        <v>48.0</v>
      </c>
      <c r="O424" s="11">
        <v>43.0</v>
      </c>
      <c r="P424" s="11">
        <v>42.0</v>
      </c>
      <c r="Q424" s="43">
        <v>53.0</v>
      </c>
      <c r="R424" s="25"/>
      <c r="S424" s="11"/>
      <c r="T424" s="11"/>
      <c r="U424" s="23"/>
      <c r="V424" s="25"/>
      <c r="W424" s="11"/>
      <c r="X424" s="23"/>
      <c r="Y424" s="29"/>
      <c r="Z424" s="25">
        <v>64.0</v>
      </c>
      <c r="AA424" s="11">
        <v>70.0</v>
      </c>
      <c r="AB424" s="11">
        <v>60.0</v>
      </c>
      <c r="AC424" s="11">
        <v>38.0</v>
      </c>
      <c r="AD424" s="23">
        <v>53.0</v>
      </c>
      <c r="AE424" s="29" t="s">
        <v>141</v>
      </c>
      <c r="AF424" s="25">
        <v>1566.0</v>
      </c>
      <c r="AG424" s="11">
        <v>1578.0</v>
      </c>
      <c r="AH424" s="11">
        <v>1619.0</v>
      </c>
      <c r="AI424" s="23"/>
      <c r="AJ424" s="29" t="s">
        <v>3609</v>
      </c>
      <c r="AK424" s="25">
        <v>1017029.0</v>
      </c>
      <c r="AL424" s="11"/>
      <c r="AM424" s="23"/>
      <c r="AN424" s="25"/>
      <c r="AO424" s="23"/>
      <c r="AP424" s="25"/>
      <c r="AQ424" s="11"/>
    </row>
    <row r="425" ht="15.75" customHeight="1">
      <c r="A425" s="11">
        <v>1017034.0</v>
      </c>
      <c r="B425" s="23">
        <v>424.0</v>
      </c>
      <c r="C425" s="25" t="s">
        <v>3610</v>
      </c>
      <c r="D425" s="16" t="s">
        <v>3611</v>
      </c>
      <c r="E425" s="28" t="s">
        <v>3612</v>
      </c>
      <c r="F425" s="29"/>
      <c r="G425" s="31" t="s">
        <v>3613</v>
      </c>
      <c r="H425" s="36">
        <f t="shared" si="1"/>
        <v>73</v>
      </c>
      <c r="I425" s="11"/>
      <c r="J425" s="28">
        <f t="shared" si="2"/>
        <v>0</v>
      </c>
      <c r="K425" s="41">
        <f t="shared" si="3"/>
        <v>295</v>
      </c>
      <c r="L425" s="25">
        <v>49.0</v>
      </c>
      <c r="M425" s="11">
        <v>50.0</v>
      </c>
      <c r="N425" s="11">
        <v>69.0</v>
      </c>
      <c r="O425" s="11">
        <v>68.0</v>
      </c>
      <c r="P425" s="11">
        <v>59.0</v>
      </c>
      <c r="Q425" s="43">
        <v>54.0</v>
      </c>
      <c r="R425" s="25" t="s">
        <v>185</v>
      </c>
      <c r="S425" s="11"/>
      <c r="T425" s="11" t="s">
        <v>185</v>
      </c>
      <c r="U425" s="23"/>
      <c r="V425" s="25" t="s">
        <v>185</v>
      </c>
      <c r="W425" s="11"/>
      <c r="X425" s="23"/>
      <c r="Y425" s="29"/>
      <c r="Z425" s="25">
        <v>25.0</v>
      </c>
      <c r="AA425" s="11">
        <v>16.0</v>
      </c>
      <c r="AB425" s="11">
        <v>35.0</v>
      </c>
      <c r="AC425" s="11">
        <v>55.0</v>
      </c>
      <c r="AD425" s="23">
        <v>45.0</v>
      </c>
      <c r="AE425" s="29" t="s">
        <v>166</v>
      </c>
      <c r="AF425" s="25">
        <v>1536.0</v>
      </c>
      <c r="AG425" s="11">
        <v>1548.0</v>
      </c>
      <c r="AH425" s="11">
        <v>1613.0</v>
      </c>
      <c r="AI425" s="23"/>
      <c r="AJ425" s="29" t="s">
        <v>3616</v>
      </c>
      <c r="AK425" s="25"/>
      <c r="AL425" s="11"/>
      <c r="AM425" s="23"/>
      <c r="AN425" s="25"/>
      <c r="AO425" s="23"/>
      <c r="AP425" s="25"/>
      <c r="AQ425" s="11"/>
    </row>
    <row r="426" ht="15.75" customHeight="1">
      <c r="A426" s="11">
        <v>1017035.0</v>
      </c>
      <c r="B426" s="23">
        <v>425.0</v>
      </c>
      <c r="C426" s="25" t="s">
        <v>3617</v>
      </c>
      <c r="D426" s="16" t="s">
        <v>3618</v>
      </c>
      <c r="E426" s="28" t="s">
        <v>3619</v>
      </c>
      <c r="F426" s="29"/>
      <c r="G426" s="31" t="s">
        <v>3620</v>
      </c>
      <c r="H426" s="36">
        <f t="shared" si="1"/>
        <v>79</v>
      </c>
      <c r="I426" s="11"/>
      <c r="J426" s="28">
        <f t="shared" si="2"/>
        <v>0</v>
      </c>
      <c r="K426" s="41">
        <f t="shared" si="3"/>
        <v>341</v>
      </c>
      <c r="L426" s="25">
        <v>61.0</v>
      </c>
      <c r="M426" s="11">
        <v>57.0</v>
      </c>
      <c r="N426" s="11">
        <v>73.0</v>
      </c>
      <c r="O426" s="11">
        <v>80.0</v>
      </c>
      <c r="P426" s="11">
        <v>70.0</v>
      </c>
      <c r="Q426" s="43">
        <v>63.0</v>
      </c>
      <c r="R426" s="25" t="s">
        <v>185</v>
      </c>
      <c r="S426" s="11"/>
      <c r="T426" s="11"/>
      <c r="U426" s="23" t="s">
        <v>185</v>
      </c>
      <c r="V426" s="25"/>
      <c r="W426" s="11" t="s">
        <v>185</v>
      </c>
      <c r="X426" s="23"/>
      <c r="Y426" s="29"/>
      <c r="Z426" s="25">
        <v>25.0</v>
      </c>
      <c r="AA426" s="11">
        <v>15.0</v>
      </c>
      <c r="AB426" s="11">
        <v>38.0</v>
      </c>
      <c r="AC426" s="11">
        <v>69.0</v>
      </c>
      <c r="AD426" s="23">
        <v>44.0</v>
      </c>
      <c r="AE426" s="29" t="s">
        <v>270</v>
      </c>
      <c r="AF426" s="25">
        <v>1530.0</v>
      </c>
      <c r="AG426" s="11">
        <v>1542.0</v>
      </c>
      <c r="AH426" s="11">
        <v>1571.0</v>
      </c>
      <c r="AI426" s="23" t="s">
        <v>217</v>
      </c>
      <c r="AJ426" s="29"/>
      <c r="AK426" s="25"/>
      <c r="AL426" s="11"/>
      <c r="AM426" s="23"/>
      <c r="AN426" s="25"/>
      <c r="AO426" s="23"/>
      <c r="AP426" s="25"/>
      <c r="AQ426" s="11"/>
    </row>
    <row r="427" ht="15.75" customHeight="1">
      <c r="A427" s="11">
        <v>1017036.0</v>
      </c>
      <c r="B427" s="23">
        <v>426.0</v>
      </c>
      <c r="C427" s="25" t="s">
        <v>3621</v>
      </c>
      <c r="D427" s="16" t="s">
        <v>3622</v>
      </c>
      <c r="E427" s="28" t="s">
        <v>3623</v>
      </c>
      <c r="F427" s="29"/>
      <c r="G427" s="31" t="s">
        <v>3624</v>
      </c>
      <c r="H427" s="36">
        <f t="shared" si="1"/>
        <v>79</v>
      </c>
      <c r="I427" s="11"/>
      <c r="J427" s="28">
        <f t="shared" si="2"/>
        <v>0</v>
      </c>
      <c r="K427" s="41">
        <f t="shared" si="3"/>
        <v>235</v>
      </c>
      <c r="L427" s="25">
        <v>41.0</v>
      </c>
      <c r="M427" s="11">
        <v>35.0</v>
      </c>
      <c r="N427" s="11">
        <v>54.0</v>
      </c>
      <c r="O427" s="11">
        <v>62.0</v>
      </c>
      <c r="P427" s="11">
        <v>43.0</v>
      </c>
      <c r="Q427" s="43">
        <v>43.0</v>
      </c>
      <c r="R427" s="25"/>
      <c r="S427" s="11"/>
      <c r="T427" s="11"/>
      <c r="U427" s="23"/>
      <c r="V427" s="25"/>
      <c r="W427" s="11"/>
      <c r="X427" s="23"/>
      <c r="Y427" s="29"/>
      <c r="Z427" s="25">
        <v>25.0</v>
      </c>
      <c r="AA427" s="11">
        <v>15.0</v>
      </c>
      <c r="AB427" s="11">
        <v>66.0</v>
      </c>
      <c r="AC427" s="11">
        <v>10.0</v>
      </c>
      <c r="AD427" s="23">
        <v>44.0</v>
      </c>
      <c r="AE427" s="29" t="s">
        <v>166</v>
      </c>
      <c r="AF427" s="25">
        <v>1551.0</v>
      </c>
      <c r="AG427" s="11">
        <v>1563.0</v>
      </c>
      <c r="AH427" s="11">
        <v>1628.0</v>
      </c>
      <c r="AI427" s="23"/>
      <c r="AJ427" s="29" t="s">
        <v>3627</v>
      </c>
      <c r="AK427" s="25">
        <v>1017035.0</v>
      </c>
      <c r="AL427" s="11"/>
      <c r="AM427" s="23"/>
      <c r="AN427" s="25"/>
      <c r="AO427" s="23"/>
      <c r="AP427" s="25"/>
      <c r="AQ427" s="11"/>
    </row>
    <row r="428" ht="15.75" customHeight="1">
      <c r="A428" s="11">
        <v>1033001.0</v>
      </c>
      <c r="B428" s="23">
        <v>427.0</v>
      </c>
      <c r="C428" s="25" t="s">
        <v>3628</v>
      </c>
      <c r="D428" s="16" t="s">
        <v>3629</v>
      </c>
      <c r="E428" s="28" t="s">
        <v>3630</v>
      </c>
      <c r="F428" s="29"/>
      <c r="G428" s="25"/>
      <c r="H428" s="36" t="str">
        <f t="shared" si="1"/>
        <v/>
      </c>
      <c r="I428" s="11"/>
      <c r="J428" s="28">
        <f t="shared" si="2"/>
        <v>0</v>
      </c>
      <c r="K428" s="41">
        <f t="shared" si="3"/>
        <v>0</v>
      </c>
      <c r="L428" s="25">
        <v>0.0</v>
      </c>
      <c r="M428" s="11">
        <v>0.0</v>
      </c>
      <c r="N428" s="11">
        <v>0.0</v>
      </c>
      <c r="O428" s="11">
        <v>0.0</v>
      </c>
      <c r="P428" s="11">
        <v>0.0</v>
      </c>
      <c r="Q428" s="23">
        <v>0.0</v>
      </c>
      <c r="R428" s="25"/>
      <c r="S428" s="11"/>
      <c r="T428" s="11"/>
      <c r="U428" s="23"/>
      <c r="V428" s="25"/>
      <c r="W428" s="11"/>
      <c r="X428" s="23"/>
      <c r="Y428" s="29"/>
      <c r="Z428" s="25">
        <v>0.0</v>
      </c>
      <c r="AA428" s="11">
        <v>0.0</v>
      </c>
      <c r="AB428" s="11">
        <v>0.0</v>
      </c>
      <c r="AC428" s="11">
        <v>0.0</v>
      </c>
      <c r="AD428" s="23">
        <v>40.0</v>
      </c>
      <c r="AE428" s="29" t="s">
        <v>239</v>
      </c>
      <c r="AF428" s="25">
        <v>1448.0</v>
      </c>
      <c r="AG428" s="11">
        <v>9999.0</v>
      </c>
      <c r="AH428" s="11">
        <v>1518.0</v>
      </c>
      <c r="AI428" s="23"/>
      <c r="AJ428" s="29"/>
      <c r="AK428" s="25"/>
      <c r="AL428" s="11"/>
      <c r="AM428" s="23"/>
      <c r="AN428" s="25"/>
      <c r="AO428" s="23"/>
      <c r="AP428" s="25"/>
      <c r="AQ428" s="11"/>
    </row>
    <row r="429" ht="15.75" customHeight="1">
      <c r="A429" s="11">
        <v>1033002.0</v>
      </c>
      <c r="B429" s="23">
        <v>428.0</v>
      </c>
      <c r="C429" s="25" t="s">
        <v>3631</v>
      </c>
      <c r="D429" s="16" t="s">
        <v>3632</v>
      </c>
      <c r="E429" s="28" t="s">
        <v>3633</v>
      </c>
      <c r="F429" s="29"/>
      <c r="G429" s="25"/>
      <c r="H429" s="36" t="str">
        <f t="shared" si="1"/>
        <v/>
      </c>
      <c r="I429" s="11"/>
      <c r="J429" s="28">
        <f t="shared" si="2"/>
        <v>0</v>
      </c>
      <c r="K429" s="41">
        <f t="shared" si="3"/>
        <v>0</v>
      </c>
      <c r="L429" s="25">
        <v>0.0</v>
      </c>
      <c r="M429" s="11">
        <v>0.0</v>
      </c>
      <c r="N429" s="11">
        <v>0.0</v>
      </c>
      <c r="O429" s="11">
        <v>0.0</v>
      </c>
      <c r="P429" s="11">
        <v>0.0</v>
      </c>
      <c r="Q429" s="23">
        <v>0.0</v>
      </c>
      <c r="R429" s="25"/>
      <c r="S429" s="11"/>
      <c r="T429" s="11"/>
      <c r="U429" s="23"/>
      <c r="V429" s="25"/>
      <c r="W429" s="11"/>
      <c r="X429" s="23"/>
      <c r="Y429" s="29"/>
      <c r="Z429" s="25">
        <v>0.0</v>
      </c>
      <c r="AA429" s="11">
        <v>0.0</v>
      </c>
      <c r="AB429" s="11">
        <v>0.0</v>
      </c>
      <c r="AC429" s="11">
        <v>0.0</v>
      </c>
      <c r="AD429" s="23">
        <v>47.0</v>
      </c>
      <c r="AE429" s="29" t="s">
        <v>239</v>
      </c>
      <c r="AF429" s="25">
        <v>1482.0</v>
      </c>
      <c r="AG429" s="11">
        <v>9999.0</v>
      </c>
      <c r="AH429" s="11">
        <v>1521.0</v>
      </c>
      <c r="AI429" s="23"/>
      <c r="AJ429" s="29" t="s">
        <v>3634</v>
      </c>
      <c r="AK429" s="25">
        <v>1033001.0</v>
      </c>
      <c r="AL429" s="11"/>
      <c r="AM429" s="23"/>
      <c r="AN429" s="25"/>
      <c r="AO429" s="23"/>
      <c r="AP429" s="25"/>
      <c r="AQ429" s="11"/>
    </row>
    <row r="430" ht="15.75" customHeight="1">
      <c r="A430" s="11">
        <v>1033003.0</v>
      </c>
      <c r="B430" s="23">
        <v>429.0</v>
      </c>
      <c r="C430" s="25" t="s">
        <v>3637</v>
      </c>
      <c r="D430" s="16" t="s">
        <v>3638</v>
      </c>
      <c r="E430" s="28" t="s">
        <v>3639</v>
      </c>
      <c r="F430" s="29"/>
      <c r="G430" s="31" t="s">
        <v>3640</v>
      </c>
      <c r="H430" s="36">
        <f t="shared" si="1"/>
        <v>75</v>
      </c>
      <c r="I430" s="11"/>
      <c r="J430" s="28">
        <f t="shared" si="2"/>
        <v>0</v>
      </c>
      <c r="K430" s="41">
        <f t="shared" si="3"/>
        <v>288</v>
      </c>
      <c r="L430" s="25">
        <v>55.0</v>
      </c>
      <c r="M430" s="11">
        <v>35.0</v>
      </c>
      <c r="N430" s="11">
        <v>60.0</v>
      </c>
      <c r="O430" s="11">
        <v>75.0</v>
      </c>
      <c r="P430" s="11">
        <v>63.0</v>
      </c>
      <c r="Q430" s="43">
        <v>51.0</v>
      </c>
      <c r="R430" s="25"/>
      <c r="S430" s="11"/>
      <c r="T430" s="11"/>
      <c r="U430" s="23"/>
      <c r="V430" s="25"/>
      <c r="W430" s="11"/>
      <c r="X430" s="23"/>
      <c r="Y430" s="29"/>
      <c r="Z430" s="25">
        <v>36.0</v>
      </c>
      <c r="AA430" s="11">
        <v>30.0</v>
      </c>
      <c r="AB430" s="11">
        <v>22.0</v>
      </c>
      <c r="AC430" s="11">
        <v>78.0</v>
      </c>
      <c r="AD430" s="23">
        <v>47.0</v>
      </c>
      <c r="AE430" s="29" t="s">
        <v>166</v>
      </c>
      <c r="AF430" s="25">
        <v>1509.0</v>
      </c>
      <c r="AG430" s="11">
        <v>1521.0</v>
      </c>
      <c r="AH430" s="11">
        <v>1553.0</v>
      </c>
      <c r="AI430" s="23"/>
      <c r="AJ430" s="29" t="s">
        <v>3641</v>
      </c>
      <c r="AK430" s="25">
        <v>1033002.0</v>
      </c>
      <c r="AL430" s="11"/>
      <c r="AM430" s="23"/>
      <c r="AN430" s="25"/>
      <c r="AO430" s="23"/>
      <c r="AP430" s="25"/>
      <c r="AQ430" s="11"/>
    </row>
    <row r="431" ht="15.75" customHeight="1">
      <c r="A431" s="11">
        <v>1033004.0</v>
      </c>
      <c r="B431" s="23">
        <v>430.0</v>
      </c>
      <c r="C431" s="25" t="s">
        <v>3642</v>
      </c>
      <c r="D431" s="16" t="s">
        <v>3643</v>
      </c>
      <c r="E431" s="28" t="s">
        <v>3644</v>
      </c>
      <c r="F431" s="29"/>
      <c r="G431" s="25"/>
      <c r="H431" s="36" t="str">
        <f t="shared" si="1"/>
        <v/>
      </c>
      <c r="I431" s="11"/>
      <c r="J431" s="28">
        <f t="shared" si="2"/>
        <v>0</v>
      </c>
      <c r="K431" s="41">
        <f t="shared" si="3"/>
        <v>320</v>
      </c>
      <c r="L431" s="25">
        <v>61.0</v>
      </c>
      <c r="M431" s="11">
        <v>53.0</v>
      </c>
      <c r="N431" s="11">
        <v>64.0</v>
      </c>
      <c r="O431" s="11">
        <v>71.0</v>
      </c>
      <c r="P431" s="11">
        <v>71.0</v>
      </c>
      <c r="Q431" s="43">
        <v>58.0</v>
      </c>
      <c r="R431" s="25"/>
      <c r="S431" s="11"/>
      <c r="T431" s="11"/>
      <c r="U431" s="23"/>
      <c r="V431" s="25"/>
      <c r="W431" s="11"/>
      <c r="X431" s="23"/>
      <c r="Y431" s="29"/>
      <c r="Z431" s="25">
        <v>36.0</v>
      </c>
      <c r="AA431" s="11">
        <v>30.0</v>
      </c>
      <c r="AB431" s="11">
        <v>83.0</v>
      </c>
      <c r="AC431" s="11">
        <v>28.0</v>
      </c>
      <c r="AD431" s="23">
        <v>47.0</v>
      </c>
      <c r="AE431" s="29" t="s">
        <v>239</v>
      </c>
      <c r="AF431" s="25">
        <v>1531.0</v>
      </c>
      <c r="AG431" s="11">
        <v>1543.0</v>
      </c>
      <c r="AH431" s="11">
        <v>1591.0</v>
      </c>
      <c r="AI431" s="23" t="s">
        <v>217</v>
      </c>
      <c r="AJ431" s="29" t="s">
        <v>3645</v>
      </c>
      <c r="AK431" s="25">
        <v>1033003.0</v>
      </c>
      <c r="AL431" s="11"/>
      <c r="AM431" s="23"/>
      <c r="AN431" s="25"/>
      <c r="AO431" s="23"/>
      <c r="AP431" s="25"/>
      <c r="AQ431" s="11"/>
    </row>
    <row r="432" ht="15.75" customHeight="1">
      <c r="A432" s="11">
        <v>1033005.0</v>
      </c>
      <c r="B432" s="23">
        <v>431.0</v>
      </c>
      <c r="C432" s="25" t="s">
        <v>3646</v>
      </c>
      <c r="D432" s="16" t="s">
        <v>3647</v>
      </c>
      <c r="E432" s="28" t="s">
        <v>3648</v>
      </c>
      <c r="F432" s="29"/>
      <c r="G432" s="31" t="s">
        <v>3649</v>
      </c>
      <c r="H432" s="36">
        <f t="shared" si="1"/>
        <v>69</v>
      </c>
      <c r="I432" s="11"/>
      <c r="J432" s="28">
        <f t="shared" si="2"/>
        <v>0</v>
      </c>
      <c r="K432" s="41">
        <f t="shared" si="3"/>
        <v>293</v>
      </c>
      <c r="L432" s="25">
        <v>57.0</v>
      </c>
      <c r="M432" s="11">
        <v>57.0</v>
      </c>
      <c r="N432" s="11">
        <v>58.0</v>
      </c>
      <c r="O432" s="11">
        <v>64.0</v>
      </c>
      <c r="P432" s="11">
        <v>57.0</v>
      </c>
      <c r="Q432" s="43">
        <v>56.0</v>
      </c>
      <c r="R432" s="25"/>
      <c r="S432" s="11"/>
      <c r="T432" s="11"/>
      <c r="U432" s="23"/>
      <c r="V432" s="25"/>
      <c r="W432" s="11"/>
      <c r="X432" s="23"/>
      <c r="Y432" s="29"/>
      <c r="Z432" s="25">
        <v>36.0</v>
      </c>
      <c r="AA432" s="11">
        <v>30.0</v>
      </c>
      <c r="AB432" s="11">
        <v>19.0</v>
      </c>
      <c r="AC432" s="11">
        <v>83.0</v>
      </c>
      <c r="AD432" s="23">
        <v>47.0</v>
      </c>
      <c r="AE432" s="29" t="s">
        <v>270</v>
      </c>
      <c r="AF432" s="25">
        <v>1553.0</v>
      </c>
      <c r="AG432" s="11">
        <v>1565.0</v>
      </c>
      <c r="AH432" s="11">
        <v>1625.0</v>
      </c>
      <c r="AI432" s="23"/>
      <c r="AJ432" s="29" t="s">
        <v>3651</v>
      </c>
      <c r="AK432" s="25">
        <v>1033004.0</v>
      </c>
      <c r="AL432" s="11"/>
      <c r="AM432" s="23"/>
      <c r="AN432" s="25"/>
      <c r="AO432" s="23"/>
      <c r="AP432" s="25"/>
      <c r="AQ432" s="11"/>
    </row>
    <row r="433" ht="15.75" customHeight="1">
      <c r="A433" s="11">
        <v>1033006.0</v>
      </c>
      <c r="B433" s="23">
        <v>432.0</v>
      </c>
      <c r="C433" s="25" t="s">
        <v>3652</v>
      </c>
      <c r="D433" s="16" t="s">
        <v>3653</v>
      </c>
      <c r="E433" s="28" t="s">
        <v>3654</v>
      </c>
      <c r="F433" s="29"/>
      <c r="G433" s="25"/>
      <c r="H433" s="36" t="str">
        <f t="shared" si="1"/>
        <v/>
      </c>
      <c r="I433" s="11"/>
      <c r="J433" s="28">
        <f t="shared" si="2"/>
        <v>0</v>
      </c>
      <c r="K433" s="41">
        <f t="shared" si="3"/>
        <v>247</v>
      </c>
      <c r="L433" s="25">
        <v>43.0</v>
      </c>
      <c r="M433" s="11">
        <v>38.0</v>
      </c>
      <c r="N433" s="11">
        <v>56.0</v>
      </c>
      <c r="O433" s="11">
        <v>60.0</v>
      </c>
      <c r="P433" s="11">
        <v>50.0</v>
      </c>
      <c r="Q433" s="43">
        <v>55.0</v>
      </c>
      <c r="R433" s="25"/>
      <c r="S433" s="11"/>
      <c r="T433" s="11"/>
      <c r="U433" s="23"/>
      <c r="V433" s="25"/>
      <c r="W433" s="11"/>
      <c r="X433" s="23"/>
      <c r="Y433" s="29"/>
      <c r="Z433" s="25">
        <v>40.0</v>
      </c>
      <c r="AA433" s="11">
        <v>36.0</v>
      </c>
      <c r="AB433" s="11">
        <v>32.0</v>
      </c>
      <c r="AC433" s="11">
        <v>66.0</v>
      </c>
      <c r="AD433" s="23">
        <v>47.0</v>
      </c>
      <c r="AE433" s="29" t="s">
        <v>270</v>
      </c>
      <c r="AF433" s="25">
        <v>1576.0</v>
      </c>
      <c r="AG433" s="11">
        <v>1588.0</v>
      </c>
      <c r="AH433" s="11">
        <v>1642.0</v>
      </c>
      <c r="AI433" s="23"/>
      <c r="AJ433" s="29" t="s">
        <v>3655</v>
      </c>
      <c r="AK433" s="25">
        <v>1033005.0</v>
      </c>
      <c r="AL433" s="11"/>
      <c r="AM433" s="23"/>
      <c r="AN433" s="25"/>
      <c r="AO433" s="23"/>
      <c r="AP433" s="25"/>
      <c r="AQ433" s="11"/>
    </row>
    <row r="434" ht="15.75" customHeight="1">
      <c r="A434" s="11">
        <v>1033007.0</v>
      </c>
      <c r="B434" s="23">
        <v>433.0</v>
      </c>
      <c r="C434" s="25" t="s">
        <v>3656</v>
      </c>
      <c r="D434" s="16" t="s">
        <v>3657</v>
      </c>
      <c r="E434" s="28" t="s">
        <v>3658</v>
      </c>
      <c r="F434" s="29"/>
      <c r="G434" s="25"/>
      <c r="H434" s="36" t="str">
        <f t="shared" si="1"/>
        <v/>
      </c>
      <c r="I434" s="11"/>
      <c r="J434" s="28">
        <f t="shared" si="2"/>
        <v>0</v>
      </c>
      <c r="K434" s="41">
        <f t="shared" si="3"/>
        <v>236</v>
      </c>
      <c r="L434" s="25">
        <v>42.0</v>
      </c>
      <c r="M434" s="11">
        <v>34.0</v>
      </c>
      <c r="N434" s="11">
        <v>54.0</v>
      </c>
      <c r="O434" s="11">
        <v>57.0</v>
      </c>
      <c r="P434" s="11">
        <v>49.0</v>
      </c>
      <c r="Q434" s="43">
        <v>52.0</v>
      </c>
      <c r="R434" s="25"/>
      <c r="S434" s="11"/>
      <c r="T434" s="11"/>
      <c r="U434" s="23"/>
      <c r="V434" s="25"/>
      <c r="W434" s="11"/>
      <c r="X434" s="23"/>
      <c r="Y434" s="29"/>
      <c r="Z434" s="25">
        <v>50.0</v>
      </c>
      <c r="AA434" s="11">
        <v>50.0</v>
      </c>
      <c r="AB434" s="11">
        <v>41.0</v>
      </c>
      <c r="AC434" s="11">
        <v>58.0</v>
      </c>
      <c r="AD434" s="23">
        <v>47.0</v>
      </c>
      <c r="AE434" s="29" t="s">
        <v>270</v>
      </c>
      <c r="AF434" s="25">
        <v>1601.0</v>
      </c>
      <c r="AG434" s="11">
        <v>1613.0</v>
      </c>
      <c r="AH434" s="11">
        <v>1676.0</v>
      </c>
      <c r="AI434" s="23"/>
      <c r="AJ434" s="29" t="s">
        <v>3661</v>
      </c>
      <c r="AK434" s="25">
        <v>1033006.0</v>
      </c>
      <c r="AL434" s="11"/>
      <c r="AM434" s="23"/>
      <c r="AN434" s="25"/>
      <c r="AO434" s="23"/>
      <c r="AP434" s="25"/>
      <c r="AQ434" s="11"/>
    </row>
    <row r="435" ht="15.75" customHeight="1">
      <c r="A435" s="11">
        <v>1033008.0</v>
      </c>
      <c r="B435" s="23">
        <v>434.0</v>
      </c>
      <c r="C435" s="25" t="s">
        <v>3662</v>
      </c>
      <c r="D435" s="16" t="s">
        <v>3663</v>
      </c>
      <c r="E435" s="28" t="s">
        <v>3664</v>
      </c>
      <c r="F435" s="29"/>
      <c r="G435" s="31" t="s">
        <v>3665</v>
      </c>
      <c r="H435" s="36">
        <f t="shared" si="1"/>
        <v>65</v>
      </c>
      <c r="I435" s="11"/>
      <c r="J435" s="28">
        <f t="shared" si="2"/>
        <v>0</v>
      </c>
      <c r="K435" s="41">
        <f t="shared" si="3"/>
        <v>315</v>
      </c>
      <c r="L435" s="25">
        <v>45.0</v>
      </c>
      <c r="M435" s="11">
        <v>57.0</v>
      </c>
      <c r="N435" s="11">
        <v>75.0</v>
      </c>
      <c r="O435" s="11">
        <v>73.0</v>
      </c>
      <c r="P435" s="11">
        <v>65.0</v>
      </c>
      <c r="Q435" s="43">
        <v>45.0</v>
      </c>
      <c r="R435" s="25" t="s">
        <v>185</v>
      </c>
      <c r="S435" s="11"/>
      <c r="T435" s="11"/>
      <c r="U435" s="23"/>
      <c r="V435" s="25"/>
      <c r="W435" s="11"/>
      <c r="X435" s="23"/>
      <c r="Y435" s="29"/>
      <c r="Z435" s="25">
        <v>29.0</v>
      </c>
      <c r="AA435" s="11">
        <v>21.0</v>
      </c>
      <c r="AB435" s="11">
        <v>44.0</v>
      </c>
      <c r="AC435" s="11">
        <v>44.0</v>
      </c>
      <c r="AD435" s="23">
        <v>40.0</v>
      </c>
      <c r="AE435" s="29" t="s">
        <v>141</v>
      </c>
      <c r="AF435" s="25">
        <v>1490.0</v>
      </c>
      <c r="AG435" s="11">
        <v>1502.0</v>
      </c>
      <c r="AH435" s="11">
        <v>1553.0</v>
      </c>
      <c r="AI435" s="23"/>
      <c r="AJ435" s="29" t="s">
        <v>3666</v>
      </c>
      <c r="AK435" s="25">
        <v>1033001.0</v>
      </c>
      <c r="AL435" s="11"/>
      <c r="AM435" s="23"/>
      <c r="AN435" s="25"/>
      <c r="AO435" s="23"/>
      <c r="AP435" s="25"/>
      <c r="AQ435" s="11"/>
    </row>
    <row r="436" ht="15.75" customHeight="1">
      <c r="A436" s="11">
        <v>1033009.0</v>
      </c>
      <c r="B436" s="23">
        <v>435.0</v>
      </c>
      <c r="C436" s="25" t="s">
        <v>3667</v>
      </c>
      <c r="D436" s="16" t="s">
        <v>3668</v>
      </c>
      <c r="E436" s="28" t="s">
        <v>3669</v>
      </c>
      <c r="F436" s="29"/>
      <c r="G436" s="31" t="s">
        <v>3670</v>
      </c>
      <c r="H436" s="36">
        <f t="shared" si="1"/>
        <v>71</v>
      </c>
      <c r="I436" s="11"/>
      <c r="J436" s="28">
        <f t="shared" si="2"/>
        <v>0</v>
      </c>
      <c r="K436" s="41">
        <f t="shared" si="3"/>
        <v>143</v>
      </c>
      <c r="L436" s="25">
        <v>35.0</v>
      </c>
      <c r="M436" s="11">
        <v>26.0</v>
      </c>
      <c r="N436" s="11">
        <v>27.0</v>
      </c>
      <c r="O436" s="11">
        <v>25.0</v>
      </c>
      <c r="P436" s="11">
        <v>30.0</v>
      </c>
      <c r="Q436" s="43">
        <v>46.0</v>
      </c>
      <c r="R436" s="25"/>
      <c r="S436" s="11"/>
      <c r="T436" s="11"/>
      <c r="U436" s="23"/>
      <c r="V436" s="25"/>
      <c r="W436" s="11"/>
      <c r="X436" s="23"/>
      <c r="Y436" s="29"/>
      <c r="Z436" s="25">
        <v>36.0</v>
      </c>
      <c r="AA436" s="11">
        <v>30.0</v>
      </c>
      <c r="AB436" s="11">
        <v>67.0</v>
      </c>
      <c r="AC436" s="11">
        <v>15.0</v>
      </c>
      <c r="AD436" s="23">
        <v>50.0</v>
      </c>
      <c r="AE436" s="29" t="s">
        <v>270</v>
      </c>
      <c r="AF436" s="25">
        <v>1516.0</v>
      </c>
      <c r="AG436" s="11">
        <v>1528.0</v>
      </c>
      <c r="AH436" s="11">
        <v>1561.0</v>
      </c>
      <c r="AI436" s="23"/>
      <c r="AJ436" s="29" t="s">
        <v>3673</v>
      </c>
      <c r="AK436" s="25">
        <v>1033008.0</v>
      </c>
      <c r="AL436" s="11"/>
      <c r="AM436" s="23"/>
      <c r="AN436" s="25"/>
      <c r="AO436" s="23"/>
      <c r="AP436" s="25"/>
      <c r="AQ436" s="11"/>
    </row>
    <row r="437" ht="15.75" customHeight="1">
      <c r="A437" s="11">
        <v>1033010.0</v>
      </c>
      <c r="B437" s="23">
        <v>436.0</v>
      </c>
      <c r="C437" s="25" t="s">
        <v>3674</v>
      </c>
      <c r="D437" s="16" t="s">
        <v>3675</v>
      </c>
      <c r="E437" s="28" t="s">
        <v>3676</v>
      </c>
      <c r="F437" s="29"/>
      <c r="G437" s="31" t="s">
        <v>3677</v>
      </c>
      <c r="H437" s="36">
        <f t="shared" si="1"/>
        <v>79</v>
      </c>
      <c r="I437" s="11"/>
      <c r="J437" s="28">
        <f t="shared" si="2"/>
        <v>0</v>
      </c>
      <c r="K437" s="41">
        <f t="shared" si="3"/>
        <v>392</v>
      </c>
      <c r="L437" s="25">
        <v>81.0</v>
      </c>
      <c r="M437" s="11">
        <v>67.0</v>
      </c>
      <c r="N437" s="11">
        <v>85.0</v>
      </c>
      <c r="O437" s="11">
        <v>83.0</v>
      </c>
      <c r="P437" s="11">
        <v>76.0</v>
      </c>
      <c r="Q437" s="43">
        <v>78.0</v>
      </c>
      <c r="R437" s="25" t="s">
        <v>232</v>
      </c>
      <c r="S437" s="11"/>
      <c r="T437" s="11"/>
      <c r="U437" s="23" t="s">
        <v>232</v>
      </c>
      <c r="V437" s="25"/>
      <c r="W437" s="11"/>
      <c r="X437" s="23"/>
      <c r="Y437" s="29"/>
      <c r="Z437" s="25">
        <v>36.0</v>
      </c>
      <c r="AA437" s="11">
        <v>30.0</v>
      </c>
      <c r="AB437" s="11">
        <v>29.0</v>
      </c>
      <c r="AC437" s="11">
        <v>43.0</v>
      </c>
      <c r="AD437" s="23">
        <v>40.0</v>
      </c>
      <c r="AE437" s="29" t="s">
        <v>270</v>
      </c>
      <c r="AF437" s="25">
        <v>1521.0</v>
      </c>
      <c r="AG437" s="11">
        <v>1533.0</v>
      </c>
      <c r="AH437" s="11">
        <v>1580.0</v>
      </c>
      <c r="AI437" s="23"/>
      <c r="AJ437" s="29" t="s">
        <v>3678</v>
      </c>
      <c r="AK437" s="25">
        <v>1033008.0</v>
      </c>
      <c r="AL437" s="11"/>
      <c r="AM437" s="23"/>
      <c r="AN437" s="25"/>
      <c r="AO437" s="23"/>
      <c r="AP437" s="25"/>
      <c r="AQ437" s="11"/>
    </row>
    <row r="438" ht="15.75" customHeight="1">
      <c r="A438" s="11">
        <v>1033011.0</v>
      </c>
      <c r="B438" s="23">
        <v>437.0</v>
      </c>
      <c r="C438" s="25" t="s">
        <v>3679</v>
      </c>
      <c r="D438" s="16" t="s">
        <v>3680</v>
      </c>
      <c r="E438" s="28" t="s">
        <v>3681</v>
      </c>
      <c r="F438" s="29"/>
      <c r="G438" s="31" t="s">
        <v>3682</v>
      </c>
      <c r="H438" s="36">
        <f t="shared" si="1"/>
        <v>76</v>
      </c>
      <c r="I438" s="11"/>
      <c r="J438" s="28">
        <f t="shared" si="2"/>
        <v>0</v>
      </c>
      <c r="K438" s="41">
        <f t="shared" si="3"/>
        <v>246</v>
      </c>
      <c r="L438" s="25">
        <v>59.0</v>
      </c>
      <c r="M438" s="11">
        <v>50.0</v>
      </c>
      <c r="N438" s="11">
        <v>52.0</v>
      </c>
      <c r="O438" s="11">
        <v>45.0</v>
      </c>
      <c r="P438" s="11">
        <v>40.0</v>
      </c>
      <c r="Q438" s="43">
        <v>44.0</v>
      </c>
      <c r="R438" s="25" t="s">
        <v>185</v>
      </c>
      <c r="S438" s="11"/>
      <c r="T438" s="11"/>
      <c r="U438" s="23" t="s">
        <v>185</v>
      </c>
      <c r="V438" s="25"/>
      <c r="W438" s="11"/>
      <c r="X438" s="23"/>
      <c r="Y438" s="29"/>
      <c r="Z438" s="25">
        <v>36.0</v>
      </c>
      <c r="AA438" s="11">
        <v>30.0</v>
      </c>
      <c r="AB438" s="11">
        <v>42.0</v>
      </c>
      <c r="AC438" s="11">
        <v>50.0</v>
      </c>
      <c r="AD438" s="23">
        <v>40.0</v>
      </c>
      <c r="AE438" s="29" t="s">
        <v>270</v>
      </c>
      <c r="AF438" s="25">
        <v>1547.0</v>
      </c>
      <c r="AG438" s="11">
        <v>1559.0</v>
      </c>
      <c r="AH438" s="11">
        <v>1575.0</v>
      </c>
      <c r="AI438" s="23"/>
      <c r="AJ438" s="29" t="s">
        <v>3685</v>
      </c>
      <c r="AK438" s="25">
        <v>1033010.0</v>
      </c>
      <c r="AL438" s="11"/>
      <c r="AM438" s="23"/>
      <c r="AN438" s="25"/>
      <c r="AO438" s="23"/>
      <c r="AP438" s="25"/>
      <c r="AQ438" s="11"/>
    </row>
    <row r="439" ht="15.75" customHeight="1">
      <c r="A439" s="11">
        <v>1033012.0</v>
      </c>
      <c r="B439" s="23">
        <v>438.0</v>
      </c>
      <c r="C439" s="25" t="s">
        <v>3686</v>
      </c>
      <c r="D439" s="16" t="s">
        <v>3687</v>
      </c>
      <c r="E439" s="28" t="s">
        <v>3688</v>
      </c>
      <c r="F439" s="29" t="s">
        <v>3689</v>
      </c>
      <c r="G439" s="31" t="s">
        <v>3690</v>
      </c>
      <c r="H439" s="36">
        <f t="shared" si="1"/>
        <v>63</v>
      </c>
      <c r="I439" s="11"/>
      <c r="J439" s="28">
        <f t="shared" si="2"/>
        <v>0</v>
      </c>
      <c r="K439" s="41">
        <f t="shared" si="3"/>
        <v>255</v>
      </c>
      <c r="L439" s="25">
        <v>45.0</v>
      </c>
      <c r="M439" s="11">
        <v>58.0</v>
      </c>
      <c r="N439" s="11">
        <v>51.0</v>
      </c>
      <c r="O439" s="11">
        <v>50.0</v>
      </c>
      <c r="P439" s="11">
        <v>51.0</v>
      </c>
      <c r="Q439" s="43">
        <v>34.0</v>
      </c>
      <c r="R439" s="25" t="s">
        <v>185</v>
      </c>
      <c r="S439" s="11" t="s">
        <v>185</v>
      </c>
      <c r="T439" s="11"/>
      <c r="U439" s="23"/>
      <c r="V439" s="25"/>
      <c r="W439" s="11"/>
      <c r="X439" s="23"/>
      <c r="Y439" s="29"/>
      <c r="Z439" s="25">
        <v>25.0</v>
      </c>
      <c r="AA439" s="11">
        <v>16.0</v>
      </c>
      <c r="AB439" s="11">
        <v>51.0</v>
      </c>
      <c r="AC439" s="11">
        <v>32.0</v>
      </c>
      <c r="AD439" s="23">
        <v>31.0</v>
      </c>
      <c r="AE439" s="29" t="s">
        <v>166</v>
      </c>
      <c r="AF439" s="25">
        <v>1561.0</v>
      </c>
      <c r="AG439" s="11">
        <v>1573.0</v>
      </c>
      <c r="AH439" s="11">
        <v>1584.0</v>
      </c>
      <c r="AI439" s="23"/>
      <c r="AJ439" s="29" t="s">
        <v>3691</v>
      </c>
      <c r="AK439" s="25">
        <v>1079003.0</v>
      </c>
      <c r="AL439" s="11">
        <v>1033010.0</v>
      </c>
      <c r="AM439" s="23"/>
      <c r="AN439" s="25"/>
      <c r="AO439" s="23"/>
      <c r="AP439" s="25"/>
      <c r="AQ439" s="11"/>
    </row>
    <row r="440" ht="15.75" customHeight="1">
      <c r="A440" s="11">
        <v>1033013.0</v>
      </c>
      <c r="B440" s="23">
        <v>439.0</v>
      </c>
      <c r="C440" s="25" t="s">
        <v>3692</v>
      </c>
      <c r="D440" s="16" t="s">
        <v>3693</v>
      </c>
      <c r="E440" s="28" t="s">
        <v>3694</v>
      </c>
      <c r="F440" s="29" t="s">
        <v>3689</v>
      </c>
      <c r="G440" s="31" t="s">
        <v>3695</v>
      </c>
      <c r="H440" s="36">
        <f t="shared" si="1"/>
        <v>79</v>
      </c>
      <c r="I440" s="11"/>
      <c r="J440" s="28">
        <f t="shared" si="2"/>
        <v>0</v>
      </c>
      <c r="K440" s="41">
        <f t="shared" si="3"/>
        <v>228</v>
      </c>
      <c r="L440" s="25">
        <v>48.0</v>
      </c>
      <c r="M440" s="11">
        <v>51.0</v>
      </c>
      <c r="N440" s="11">
        <v>51.0</v>
      </c>
      <c r="O440" s="11">
        <v>42.0</v>
      </c>
      <c r="P440" s="11">
        <v>36.0</v>
      </c>
      <c r="Q440" s="43">
        <v>49.0</v>
      </c>
      <c r="R440" s="25"/>
      <c r="S440" s="11"/>
      <c r="T440" s="11"/>
      <c r="U440" s="23"/>
      <c r="V440" s="25"/>
      <c r="W440" s="11"/>
      <c r="X440" s="23"/>
      <c r="Y440" s="29"/>
      <c r="Z440" s="25">
        <v>36.0</v>
      </c>
      <c r="AA440" s="11">
        <v>30.0</v>
      </c>
      <c r="AB440" s="11">
        <v>39.0</v>
      </c>
      <c r="AC440" s="11">
        <v>55.0</v>
      </c>
      <c r="AD440" s="23">
        <v>21.0</v>
      </c>
      <c r="AE440" s="29" t="s">
        <v>166</v>
      </c>
      <c r="AF440" s="25">
        <v>1576.0</v>
      </c>
      <c r="AG440" s="11">
        <v>1588.0</v>
      </c>
      <c r="AH440" s="11">
        <v>1631.0</v>
      </c>
      <c r="AI440" s="23"/>
      <c r="AJ440" s="29" t="s">
        <v>3698</v>
      </c>
      <c r="AK440" s="25">
        <v>1032005.0</v>
      </c>
      <c r="AL440" s="11">
        <v>1033012.0</v>
      </c>
      <c r="AM440" s="23"/>
      <c r="AN440" s="25"/>
      <c r="AO440" s="23"/>
      <c r="AP440" s="25"/>
      <c r="AQ440" s="11"/>
    </row>
    <row r="441" ht="15.75" customHeight="1">
      <c r="A441" s="11">
        <v>1033014.0</v>
      </c>
      <c r="B441" s="23">
        <v>440.0</v>
      </c>
      <c r="C441" s="25" t="s">
        <v>3699</v>
      </c>
      <c r="D441" s="16" t="s">
        <v>3700</v>
      </c>
      <c r="E441" s="28" t="s">
        <v>3701</v>
      </c>
      <c r="F441" s="29"/>
      <c r="G441" s="31" t="s">
        <v>3702</v>
      </c>
      <c r="H441" s="36">
        <f t="shared" si="1"/>
        <v>76</v>
      </c>
      <c r="I441" s="11"/>
      <c r="J441" s="28">
        <f t="shared" si="2"/>
        <v>0</v>
      </c>
      <c r="K441" s="41">
        <f t="shared" si="3"/>
        <v>294</v>
      </c>
      <c r="L441" s="25">
        <v>67.0</v>
      </c>
      <c r="M441" s="11">
        <v>62.0</v>
      </c>
      <c r="N441" s="11">
        <v>57.0</v>
      </c>
      <c r="O441" s="11">
        <v>41.0</v>
      </c>
      <c r="P441" s="11">
        <v>67.0</v>
      </c>
      <c r="Q441" s="43">
        <v>48.0</v>
      </c>
      <c r="R441" s="25"/>
      <c r="S441" s="11"/>
      <c r="T441" s="11"/>
      <c r="U441" s="23" t="s">
        <v>185</v>
      </c>
      <c r="V441" s="25"/>
      <c r="W441" s="11"/>
      <c r="X441" s="23"/>
      <c r="Y441" s="29"/>
      <c r="Z441" s="25">
        <v>31.0</v>
      </c>
      <c r="AA441" s="11">
        <v>23.0</v>
      </c>
      <c r="AB441" s="11">
        <v>26.0</v>
      </c>
      <c r="AC441" s="11">
        <v>70.0</v>
      </c>
      <c r="AD441" s="23">
        <v>45.0</v>
      </c>
      <c r="AE441" s="29" t="s">
        <v>166</v>
      </c>
      <c r="AF441" s="25">
        <v>1513.0</v>
      </c>
      <c r="AG441" s="11">
        <v>1525.0</v>
      </c>
      <c r="AH441" s="11">
        <v>1585.0</v>
      </c>
      <c r="AI441" s="23" t="s">
        <v>217</v>
      </c>
      <c r="AJ441" s="29" t="s">
        <v>3703</v>
      </c>
      <c r="AK441" s="25"/>
      <c r="AL441" s="11"/>
      <c r="AM441" s="23"/>
      <c r="AN441" s="25"/>
      <c r="AO441" s="23"/>
      <c r="AP441" s="25"/>
      <c r="AQ441" s="11"/>
    </row>
    <row r="442" ht="15.75" customHeight="1">
      <c r="A442" s="11">
        <v>1033015.0</v>
      </c>
      <c r="B442" s="23">
        <v>441.0</v>
      </c>
      <c r="C442" s="25" t="s">
        <v>3704</v>
      </c>
      <c r="D442" s="16" t="s">
        <v>3705</v>
      </c>
      <c r="E442" s="28" t="s">
        <v>3706</v>
      </c>
      <c r="F442" s="29"/>
      <c r="G442" s="31" t="s">
        <v>3707</v>
      </c>
      <c r="H442" s="36">
        <f t="shared" si="1"/>
        <v>73</v>
      </c>
      <c r="I442" s="11"/>
      <c r="J442" s="28">
        <f t="shared" si="2"/>
        <v>0</v>
      </c>
      <c r="K442" s="41">
        <f t="shared" si="3"/>
        <v>275</v>
      </c>
      <c r="L442" s="25">
        <v>60.0</v>
      </c>
      <c r="M442" s="11">
        <v>66.0</v>
      </c>
      <c r="N442" s="11">
        <v>47.0</v>
      </c>
      <c r="O442" s="11">
        <v>48.0</v>
      </c>
      <c r="P442" s="11">
        <v>54.0</v>
      </c>
      <c r="Q442" s="43">
        <v>50.0</v>
      </c>
      <c r="R442" s="25"/>
      <c r="S442" s="11"/>
      <c r="T442" s="11"/>
      <c r="U442" s="23" t="s">
        <v>185</v>
      </c>
      <c r="V442" s="25"/>
      <c r="W442" s="11"/>
      <c r="X442" s="23"/>
      <c r="Y442" s="29"/>
      <c r="Z442" s="25">
        <v>36.0</v>
      </c>
      <c r="AA442" s="11">
        <v>30.0</v>
      </c>
      <c r="AB442" s="11">
        <v>27.0</v>
      </c>
      <c r="AC442" s="11">
        <v>72.0</v>
      </c>
      <c r="AD442" s="23">
        <v>41.0</v>
      </c>
      <c r="AE442" s="29" t="s">
        <v>166</v>
      </c>
      <c r="AF442" s="25">
        <v>1531.0</v>
      </c>
      <c r="AG442" s="11">
        <v>1543.0</v>
      </c>
      <c r="AH442" s="11">
        <v>1585.0</v>
      </c>
      <c r="AI442" s="23" t="s">
        <v>217</v>
      </c>
      <c r="AJ442" s="29" t="s">
        <v>3710</v>
      </c>
      <c r="AK442" s="25">
        <v>1033014.0</v>
      </c>
      <c r="AL442" s="11"/>
      <c r="AM442" s="23"/>
      <c r="AN442" s="25"/>
      <c r="AO442" s="23"/>
      <c r="AP442" s="25"/>
      <c r="AQ442" s="11"/>
    </row>
    <row r="443" ht="15.75" customHeight="1">
      <c r="A443" s="11">
        <v>1033016.0</v>
      </c>
      <c r="B443" s="23">
        <v>442.0</v>
      </c>
      <c r="C443" s="25" t="s">
        <v>3711</v>
      </c>
      <c r="D443" s="16" t="s">
        <v>3712</v>
      </c>
      <c r="E443" s="28" t="s">
        <v>3713</v>
      </c>
      <c r="F443" s="29"/>
      <c r="G443" s="31" t="s">
        <v>3714</v>
      </c>
      <c r="H443" s="36">
        <f t="shared" si="1"/>
        <v>80</v>
      </c>
      <c r="I443" s="11"/>
      <c r="J443" s="28">
        <f t="shared" si="2"/>
        <v>0</v>
      </c>
      <c r="K443" s="41">
        <f t="shared" si="3"/>
        <v>266</v>
      </c>
      <c r="L443" s="25">
        <v>61.0</v>
      </c>
      <c r="M443" s="11">
        <v>44.0</v>
      </c>
      <c r="N443" s="11">
        <v>49.0</v>
      </c>
      <c r="O443" s="11">
        <v>55.0</v>
      </c>
      <c r="P443" s="11">
        <v>57.0</v>
      </c>
      <c r="Q443" s="43">
        <v>45.0</v>
      </c>
      <c r="R443" s="25"/>
      <c r="S443" s="11" t="s">
        <v>185</v>
      </c>
      <c r="T443" s="11"/>
      <c r="U443" s="23" t="s">
        <v>185</v>
      </c>
      <c r="V443" s="25"/>
      <c r="W443" s="11"/>
      <c r="X443" s="23"/>
      <c r="Y443" s="29"/>
      <c r="Z443" s="25">
        <v>29.0</v>
      </c>
      <c r="AA443" s="11">
        <v>21.0</v>
      </c>
      <c r="AB443" s="11">
        <v>83.0</v>
      </c>
      <c r="AC443" s="11">
        <v>9.0</v>
      </c>
      <c r="AD443" s="23">
        <v>65.0</v>
      </c>
      <c r="AE443" s="29" t="s">
        <v>141</v>
      </c>
      <c r="AF443" s="25">
        <v>1536.0</v>
      </c>
      <c r="AG443" s="11">
        <v>1548.0</v>
      </c>
      <c r="AH443" s="11">
        <v>1594.0</v>
      </c>
      <c r="AI443" s="23"/>
      <c r="AJ443" s="29"/>
      <c r="AK443" s="25"/>
      <c r="AL443" s="11"/>
      <c r="AM443" s="23"/>
      <c r="AN443" s="25"/>
      <c r="AO443" s="23"/>
      <c r="AP443" s="25"/>
      <c r="AQ443" s="11"/>
    </row>
    <row r="444" ht="15.75" customHeight="1">
      <c r="A444" s="11">
        <v>1033017.0</v>
      </c>
      <c r="B444" s="23">
        <v>443.0</v>
      </c>
      <c r="C444" s="25" t="s">
        <v>3715</v>
      </c>
      <c r="D444" s="16" t="s">
        <v>3716</v>
      </c>
      <c r="E444" s="28" t="s">
        <v>3717</v>
      </c>
      <c r="F444" s="29"/>
      <c r="G444" s="31" t="s">
        <v>3718</v>
      </c>
      <c r="H444" s="36">
        <f t="shared" si="1"/>
        <v>72</v>
      </c>
      <c r="I444" s="11"/>
      <c r="J444" s="28">
        <f t="shared" si="2"/>
        <v>0</v>
      </c>
      <c r="K444" s="41">
        <f t="shared" si="3"/>
        <v>239</v>
      </c>
      <c r="L444" s="25">
        <v>55.0</v>
      </c>
      <c r="M444" s="11">
        <v>64.0</v>
      </c>
      <c r="N444" s="11">
        <v>39.0</v>
      </c>
      <c r="O444" s="11">
        <v>38.0</v>
      </c>
      <c r="P444" s="11">
        <v>43.0</v>
      </c>
      <c r="Q444" s="43">
        <v>48.0</v>
      </c>
      <c r="R444" s="25" t="s">
        <v>185</v>
      </c>
      <c r="S444" s="11" t="s">
        <v>185</v>
      </c>
      <c r="T444" s="11"/>
      <c r="U444" s="23"/>
      <c r="V444" s="25"/>
      <c r="W444" s="11"/>
      <c r="X444" s="23"/>
      <c r="Y444" s="29"/>
      <c r="Z444" s="25">
        <v>29.0</v>
      </c>
      <c r="AA444" s="11">
        <v>21.0</v>
      </c>
      <c r="AB444" s="11">
        <v>16.0</v>
      </c>
      <c r="AC444" s="11">
        <v>84.0</v>
      </c>
      <c r="AD444" s="23">
        <v>46.0</v>
      </c>
      <c r="AE444" s="29" t="s">
        <v>141</v>
      </c>
      <c r="AF444" s="25">
        <v>1565.0</v>
      </c>
      <c r="AG444" s="11">
        <v>1577.0</v>
      </c>
      <c r="AH444" s="11">
        <v>1641.0</v>
      </c>
      <c r="AI444" s="23"/>
      <c r="AJ444" s="29" t="s">
        <v>3721</v>
      </c>
      <c r="AK444" s="25">
        <v>1033016.0</v>
      </c>
      <c r="AL444" s="11"/>
      <c r="AM444" s="23"/>
      <c r="AN444" s="25"/>
      <c r="AO444" s="23"/>
      <c r="AP444" s="25"/>
      <c r="AQ444" s="11"/>
    </row>
    <row r="445" ht="15.75" customHeight="1">
      <c r="A445" s="11">
        <v>1033018.0</v>
      </c>
      <c r="B445" s="23">
        <v>444.0</v>
      </c>
      <c r="C445" s="25" t="s">
        <v>3722</v>
      </c>
      <c r="D445" s="16" t="s">
        <v>3723</v>
      </c>
      <c r="E445" s="28" t="s">
        <v>3724</v>
      </c>
      <c r="F445" s="29"/>
      <c r="G445" s="31" t="s">
        <v>3725</v>
      </c>
      <c r="H445" s="36">
        <f t="shared" si="1"/>
        <v>75</v>
      </c>
      <c r="I445" s="11"/>
      <c r="J445" s="28">
        <f t="shared" si="2"/>
        <v>0</v>
      </c>
      <c r="K445" s="41">
        <f t="shared" si="3"/>
        <v>233</v>
      </c>
      <c r="L445" s="25">
        <v>48.0</v>
      </c>
      <c r="M445" s="11">
        <v>66.0</v>
      </c>
      <c r="N445" s="11">
        <v>37.0</v>
      </c>
      <c r="O445" s="11">
        <v>43.0</v>
      </c>
      <c r="P445" s="11">
        <v>39.0</v>
      </c>
      <c r="Q445" s="43">
        <v>31.0</v>
      </c>
      <c r="R445" s="25"/>
      <c r="S445" s="11"/>
      <c r="T445" s="11"/>
      <c r="U445" s="23"/>
      <c r="V445" s="25"/>
      <c r="W445" s="11"/>
      <c r="X445" s="23"/>
      <c r="Y445" s="29"/>
      <c r="Z445" s="25">
        <v>29.0</v>
      </c>
      <c r="AA445" s="11">
        <v>21.0</v>
      </c>
      <c r="AB445" s="11">
        <v>71.0</v>
      </c>
      <c r="AC445" s="11">
        <v>21.0</v>
      </c>
      <c r="AD445" s="23">
        <v>62.0</v>
      </c>
      <c r="AE445" s="29" t="s">
        <v>141</v>
      </c>
      <c r="AF445" s="25">
        <v>1569.0</v>
      </c>
      <c r="AG445" s="11">
        <v>1581.0</v>
      </c>
      <c r="AH445" s="11">
        <v>1644.0</v>
      </c>
      <c r="AI445" s="23"/>
      <c r="AJ445" s="29" t="s">
        <v>3721</v>
      </c>
      <c r="AK445" s="25">
        <v>1033016.0</v>
      </c>
      <c r="AL445" s="11"/>
      <c r="AM445" s="23"/>
      <c r="AN445" s="25"/>
      <c r="AO445" s="23"/>
      <c r="AP445" s="25"/>
      <c r="AQ445" s="11"/>
    </row>
    <row r="446" ht="15.75" customHeight="1">
      <c r="A446" s="11">
        <v>1033019.0</v>
      </c>
      <c r="B446" s="23">
        <v>445.0</v>
      </c>
      <c r="C446" s="25" t="s">
        <v>3726</v>
      </c>
      <c r="D446" s="16" t="s">
        <v>3727</v>
      </c>
      <c r="E446" s="28" t="s">
        <v>3728</v>
      </c>
      <c r="F446" s="29"/>
      <c r="G446" s="31" t="s">
        <v>3729</v>
      </c>
      <c r="H446" s="36">
        <f t="shared" si="1"/>
        <v>58</v>
      </c>
      <c r="I446" s="11"/>
      <c r="J446" s="28">
        <f t="shared" si="2"/>
        <v>0</v>
      </c>
      <c r="K446" s="41">
        <f t="shared" si="3"/>
        <v>260</v>
      </c>
      <c r="L446" s="25">
        <v>43.0</v>
      </c>
      <c r="M446" s="11">
        <v>36.0</v>
      </c>
      <c r="N446" s="11">
        <v>56.0</v>
      </c>
      <c r="O446" s="11">
        <v>67.0</v>
      </c>
      <c r="P446" s="11">
        <v>58.0</v>
      </c>
      <c r="Q446" s="43">
        <v>42.0</v>
      </c>
      <c r="R446" s="25"/>
      <c r="S446" s="11"/>
      <c r="T446" s="11"/>
      <c r="U446" s="23"/>
      <c r="V446" s="25"/>
      <c r="W446" s="11"/>
      <c r="X446" s="23"/>
      <c r="Y446" s="29"/>
      <c r="Z446" s="25">
        <v>18.0</v>
      </c>
      <c r="AA446" s="11">
        <v>5.0</v>
      </c>
      <c r="AB446" s="11">
        <v>29.0</v>
      </c>
      <c r="AC446" s="11">
        <v>60.0</v>
      </c>
      <c r="AD446" s="23">
        <v>45.0</v>
      </c>
      <c r="AE446" s="29" t="s">
        <v>239</v>
      </c>
      <c r="AF446" s="25">
        <v>1522.0</v>
      </c>
      <c r="AG446" s="11">
        <v>1534.0</v>
      </c>
      <c r="AH446" s="11">
        <v>1587.0</v>
      </c>
      <c r="AI446" s="23"/>
      <c r="AJ446" s="29"/>
      <c r="AK446" s="25"/>
      <c r="AL446" s="11"/>
      <c r="AM446" s="23"/>
      <c r="AN446" s="25"/>
      <c r="AO446" s="23"/>
      <c r="AP446" s="25"/>
      <c r="AQ446" s="11"/>
    </row>
    <row r="447" ht="15.75" customHeight="1">
      <c r="A447" s="11">
        <v>1033020.0</v>
      </c>
      <c r="B447" s="23">
        <v>446.0</v>
      </c>
      <c r="C447" s="25" t="s">
        <v>3730</v>
      </c>
      <c r="D447" s="16" t="s">
        <v>3731</v>
      </c>
      <c r="E447" s="28" t="s">
        <v>3732</v>
      </c>
      <c r="F447" s="29"/>
      <c r="G447" s="31" t="s">
        <v>3734</v>
      </c>
      <c r="H447" s="36">
        <f t="shared" si="1"/>
        <v>77</v>
      </c>
      <c r="I447" s="11"/>
      <c r="J447" s="28">
        <f t="shared" si="2"/>
        <v>0</v>
      </c>
      <c r="K447" s="41">
        <f t="shared" si="3"/>
        <v>322</v>
      </c>
      <c r="L447" s="25">
        <v>50.0</v>
      </c>
      <c r="M447" s="11">
        <v>51.0</v>
      </c>
      <c r="N447" s="11">
        <v>79.0</v>
      </c>
      <c r="O447" s="11">
        <v>84.0</v>
      </c>
      <c r="P447" s="11">
        <v>58.0</v>
      </c>
      <c r="Q447" s="43">
        <v>56.0</v>
      </c>
      <c r="R447" s="25" t="s">
        <v>185</v>
      </c>
      <c r="S447" s="11" t="s">
        <v>185</v>
      </c>
      <c r="T447" s="11"/>
      <c r="U447" s="23" t="s">
        <v>185</v>
      </c>
      <c r="V447" s="25"/>
      <c r="W447" s="11"/>
      <c r="X447" s="23"/>
      <c r="Y447" s="29"/>
      <c r="Z447" s="25">
        <v>43.0</v>
      </c>
      <c r="AA447" s="11">
        <v>40.0</v>
      </c>
      <c r="AB447" s="11">
        <v>51.0</v>
      </c>
      <c r="AC447" s="11">
        <v>84.0</v>
      </c>
      <c r="AD447" s="23">
        <v>45.0</v>
      </c>
      <c r="AE447" s="29" t="s">
        <v>166</v>
      </c>
      <c r="AF447" s="25">
        <v>1527.0</v>
      </c>
      <c r="AG447" s="11">
        <v>1539.0</v>
      </c>
      <c r="AH447" s="11">
        <v>1589.0</v>
      </c>
      <c r="AI447" s="23" t="s">
        <v>217</v>
      </c>
      <c r="AJ447" s="29"/>
      <c r="AK447" s="25"/>
      <c r="AL447" s="11"/>
      <c r="AM447" s="23"/>
      <c r="AN447" s="25"/>
      <c r="AO447" s="23"/>
      <c r="AP447" s="25"/>
      <c r="AQ447" s="11"/>
    </row>
    <row r="448" ht="15.75" customHeight="1">
      <c r="A448" s="11">
        <v>1033021.0</v>
      </c>
      <c r="B448" s="23">
        <v>447.0</v>
      </c>
      <c r="C448" s="25" t="s">
        <v>3736</v>
      </c>
      <c r="D448" s="16" t="s">
        <v>3737</v>
      </c>
      <c r="E448" s="28" t="s">
        <v>3738</v>
      </c>
      <c r="F448" s="29"/>
      <c r="G448" s="25"/>
      <c r="H448" s="36" t="str">
        <f t="shared" si="1"/>
        <v/>
      </c>
      <c r="I448" s="11"/>
      <c r="J448" s="28">
        <f t="shared" si="2"/>
        <v>0</v>
      </c>
      <c r="K448" s="41">
        <f t="shared" si="3"/>
        <v>305</v>
      </c>
      <c r="L448" s="25">
        <v>69.0</v>
      </c>
      <c r="M448" s="11">
        <v>75.0</v>
      </c>
      <c r="N448" s="11">
        <v>40.0</v>
      </c>
      <c r="O448" s="11">
        <v>57.0</v>
      </c>
      <c r="P448" s="11">
        <v>64.0</v>
      </c>
      <c r="Q448" s="43">
        <v>59.0</v>
      </c>
      <c r="R448" s="25"/>
      <c r="S448" s="11" t="s">
        <v>185</v>
      </c>
      <c r="T448" s="11"/>
      <c r="U448" s="23" t="s">
        <v>185</v>
      </c>
      <c r="V448" s="25"/>
      <c r="W448" s="11"/>
      <c r="X448" s="23"/>
      <c r="Y448" s="29"/>
      <c r="Z448" s="25">
        <v>38.0</v>
      </c>
      <c r="AA448" s="11">
        <v>33.0</v>
      </c>
      <c r="AB448" s="11">
        <v>32.0</v>
      </c>
      <c r="AC448" s="11">
        <v>65.0</v>
      </c>
      <c r="AD448" s="23">
        <v>42.0</v>
      </c>
      <c r="AE448" s="29" t="s">
        <v>141</v>
      </c>
      <c r="AF448" s="25">
        <v>1528.0</v>
      </c>
      <c r="AG448" s="11">
        <v>1540.0</v>
      </c>
      <c r="AH448" s="11">
        <v>1571.0</v>
      </c>
      <c r="AI448" s="23"/>
      <c r="AJ448" s="29" t="s">
        <v>3739</v>
      </c>
      <c r="AK448" s="25"/>
      <c r="AL448" s="11"/>
      <c r="AM448" s="23"/>
      <c r="AN448" s="25"/>
      <c r="AO448" s="23"/>
      <c r="AP448" s="25"/>
      <c r="AQ448" s="11"/>
    </row>
    <row r="449" ht="15.75" customHeight="1">
      <c r="A449" s="11">
        <v>1033022.0</v>
      </c>
      <c r="B449" s="23">
        <v>448.0</v>
      </c>
      <c r="C449" s="25" t="s">
        <v>3740</v>
      </c>
      <c r="D449" s="16" t="s">
        <v>3741</v>
      </c>
      <c r="E449" s="28" t="s">
        <v>3742</v>
      </c>
      <c r="F449" s="29"/>
      <c r="G449" s="31" t="s">
        <v>3743</v>
      </c>
      <c r="H449" s="36">
        <f t="shared" si="1"/>
        <v>78</v>
      </c>
      <c r="I449" s="11"/>
      <c r="J449" s="28">
        <f t="shared" si="2"/>
        <v>0</v>
      </c>
      <c r="K449" s="41">
        <f t="shared" si="3"/>
        <v>262</v>
      </c>
      <c r="L449" s="25">
        <v>43.0</v>
      </c>
      <c r="M449" s="11">
        <v>48.0</v>
      </c>
      <c r="N449" s="11">
        <v>66.0</v>
      </c>
      <c r="O449" s="11">
        <v>59.0</v>
      </c>
      <c r="P449" s="11">
        <v>46.0</v>
      </c>
      <c r="Q449" s="43">
        <v>49.0</v>
      </c>
      <c r="R449" s="25"/>
      <c r="S449" s="11"/>
      <c r="T449" s="11"/>
      <c r="U449" s="23"/>
      <c r="V449" s="25"/>
      <c r="W449" s="11"/>
      <c r="X449" s="23"/>
      <c r="Y449" s="29"/>
      <c r="Z449" s="25">
        <v>36.0</v>
      </c>
      <c r="AA449" s="11">
        <v>30.0</v>
      </c>
      <c r="AB449" s="11">
        <v>35.0</v>
      </c>
      <c r="AC449" s="11">
        <v>57.0</v>
      </c>
      <c r="AD449" s="23">
        <v>44.0</v>
      </c>
      <c r="AE449" s="29" t="s">
        <v>270</v>
      </c>
      <c r="AF449" s="25">
        <v>1547.0</v>
      </c>
      <c r="AG449" s="11">
        <v>1559.0</v>
      </c>
      <c r="AH449" s="11">
        <v>1589.0</v>
      </c>
      <c r="AI449" s="23" t="s">
        <v>217</v>
      </c>
      <c r="AJ449" s="29" t="s">
        <v>3746</v>
      </c>
      <c r="AK449" s="25"/>
      <c r="AL449" s="11">
        <v>1033021.0</v>
      </c>
      <c r="AM449" s="23"/>
      <c r="AN449" s="25"/>
      <c r="AO449" s="23"/>
      <c r="AP449" s="25"/>
      <c r="AQ449" s="11"/>
    </row>
    <row r="450" ht="15.75" customHeight="1">
      <c r="A450" s="11">
        <v>1033023.0</v>
      </c>
      <c r="B450" s="23">
        <v>449.0</v>
      </c>
      <c r="C450" s="25" t="s">
        <v>3747</v>
      </c>
      <c r="D450" s="16" t="s">
        <v>3748</v>
      </c>
      <c r="E450" s="28" t="s">
        <v>3749</v>
      </c>
      <c r="F450" s="29"/>
      <c r="G450" s="31" t="s">
        <v>3750</v>
      </c>
      <c r="H450" s="36">
        <f t="shared" si="1"/>
        <v>63</v>
      </c>
      <c r="I450" s="11"/>
      <c r="J450" s="28">
        <f t="shared" si="2"/>
        <v>0</v>
      </c>
      <c r="K450" s="41">
        <f t="shared" si="3"/>
        <v>229</v>
      </c>
      <c r="L450" s="25">
        <v>29.0</v>
      </c>
      <c r="M450" s="11">
        <v>33.0</v>
      </c>
      <c r="N450" s="11">
        <v>70.0</v>
      </c>
      <c r="O450" s="11">
        <v>58.0</v>
      </c>
      <c r="P450" s="11">
        <v>39.0</v>
      </c>
      <c r="Q450" s="43">
        <v>46.0</v>
      </c>
      <c r="R450" s="25"/>
      <c r="S450" s="11"/>
      <c r="T450" s="11"/>
      <c r="U450" s="23"/>
      <c r="V450" s="25"/>
      <c r="W450" s="11"/>
      <c r="X450" s="23"/>
      <c r="Y450" s="29"/>
      <c r="Z450" s="25">
        <v>36.0</v>
      </c>
      <c r="AA450" s="11">
        <v>30.0</v>
      </c>
      <c r="AB450" s="11">
        <v>65.0</v>
      </c>
      <c r="AC450" s="11">
        <v>17.0</v>
      </c>
      <c r="AD450" s="23">
        <v>46.0</v>
      </c>
      <c r="AE450" s="29" t="s">
        <v>166</v>
      </c>
      <c r="AF450" s="25">
        <v>1541.0</v>
      </c>
      <c r="AG450" s="11">
        <v>1553.0</v>
      </c>
      <c r="AH450" s="11">
        <v>1591.0</v>
      </c>
      <c r="AI450" s="23"/>
      <c r="AJ450" s="29"/>
      <c r="AK450" s="25"/>
      <c r="AL450" s="11"/>
      <c r="AM450" s="23"/>
      <c r="AN450" s="25"/>
      <c r="AO450" s="23"/>
      <c r="AP450" s="25"/>
      <c r="AQ450" s="11"/>
    </row>
    <row r="451" ht="15.75" customHeight="1">
      <c r="A451" s="11">
        <v>1033024.0</v>
      </c>
      <c r="B451" s="23">
        <v>450.0</v>
      </c>
      <c r="C451" s="25" t="s">
        <v>3751</v>
      </c>
      <c r="D451" s="16" t="s">
        <v>3752</v>
      </c>
      <c r="E451" s="28" t="s">
        <v>3753</v>
      </c>
      <c r="F451" s="29"/>
      <c r="G451" s="31" t="s">
        <v>3754</v>
      </c>
      <c r="H451" s="36">
        <f t="shared" si="1"/>
        <v>77</v>
      </c>
      <c r="I451" s="11"/>
      <c r="J451" s="28">
        <f t="shared" si="2"/>
        <v>0</v>
      </c>
      <c r="K451" s="41">
        <f t="shared" si="3"/>
        <v>219</v>
      </c>
      <c r="L451" s="25">
        <v>58.0</v>
      </c>
      <c r="M451" s="11">
        <v>71.0</v>
      </c>
      <c r="N451" s="11">
        <v>29.0</v>
      </c>
      <c r="O451" s="11">
        <v>27.0</v>
      </c>
      <c r="P451" s="11">
        <v>34.0</v>
      </c>
      <c r="Q451" s="43">
        <v>35.0</v>
      </c>
      <c r="R451" s="25" t="s">
        <v>232</v>
      </c>
      <c r="S451" s="11"/>
      <c r="T451" s="11"/>
      <c r="U451" s="23"/>
      <c r="V451" s="25"/>
      <c r="W451" s="11"/>
      <c r="X451" s="23"/>
      <c r="Y451" s="29"/>
      <c r="Z451" s="25">
        <v>36.0</v>
      </c>
      <c r="AA451" s="11">
        <v>30.0</v>
      </c>
      <c r="AB451" s="11">
        <v>30.0</v>
      </c>
      <c r="AC451" s="11">
        <v>67.0</v>
      </c>
      <c r="AD451" s="23">
        <v>45.0</v>
      </c>
      <c r="AE451" s="29" t="s">
        <v>166</v>
      </c>
      <c r="AF451" s="25">
        <v>1569.0</v>
      </c>
      <c r="AG451" s="11">
        <v>1581.0</v>
      </c>
      <c r="AH451" s="11">
        <v>1589.0</v>
      </c>
      <c r="AI451" s="23" t="s">
        <v>217</v>
      </c>
      <c r="AJ451" s="29" t="s">
        <v>3757</v>
      </c>
      <c r="AK451" s="25">
        <v>1033023.0</v>
      </c>
      <c r="AL451" s="11"/>
      <c r="AM451" s="23"/>
      <c r="AN451" s="25"/>
      <c r="AO451" s="23"/>
      <c r="AP451" s="25"/>
      <c r="AQ451" s="11"/>
    </row>
    <row r="452" ht="15.75" customHeight="1">
      <c r="A452" s="11">
        <v>1033025.0</v>
      </c>
      <c r="B452" s="23">
        <v>451.0</v>
      </c>
      <c r="C452" s="25" t="s">
        <v>3758</v>
      </c>
      <c r="D452" s="16" t="s">
        <v>3759</v>
      </c>
      <c r="E452" s="28" t="s">
        <v>3760</v>
      </c>
      <c r="F452" s="29"/>
      <c r="G452" s="31" t="s">
        <v>3761</v>
      </c>
      <c r="H452" s="36">
        <f t="shared" si="1"/>
        <v>76</v>
      </c>
      <c r="I452" s="11"/>
      <c r="J452" s="28">
        <f t="shared" si="2"/>
        <v>0</v>
      </c>
      <c r="K452" s="41">
        <f t="shared" si="3"/>
        <v>250</v>
      </c>
      <c r="L452" s="25">
        <v>52.0</v>
      </c>
      <c r="M452" s="11">
        <v>60.0</v>
      </c>
      <c r="N452" s="11">
        <v>47.0</v>
      </c>
      <c r="O452" s="11">
        <v>49.0</v>
      </c>
      <c r="P452" s="11">
        <v>42.0</v>
      </c>
      <c r="Q452" s="43">
        <v>51.0</v>
      </c>
      <c r="R452" s="25"/>
      <c r="S452" s="11"/>
      <c r="T452" s="11"/>
      <c r="U452" s="23"/>
      <c r="V452" s="25"/>
      <c r="W452" s="11"/>
      <c r="X452" s="23"/>
      <c r="Y452" s="29"/>
      <c r="Z452" s="25">
        <v>36.0</v>
      </c>
      <c r="AA452" s="11">
        <v>30.0</v>
      </c>
      <c r="AB452" s="11">
        <v>15.0</v>
      </c>
      <c r="AC452" s="11">
        <v>88.0</v>
      </c>
      <c r="AD452" s="23">
        <v>44.0</v>
      </c>
      <c r="AE452" s="29" t="s">
        <v>141</v>
      </c>
      <c r="AF452" s="25">
        <v>1574.0</v>
      </c>
      <c r="AG452" s="11">
        <v>1586.0</v>
      </c>
      <c r="AH452" s="11">
        <v>1589.0</v>
      </c>
      <c r="AI452" s="23" t="s">
        <v>217</v>
      </c>
      <c r="AJ452" s="29" t="s">
        <v>3762</v>
      </c>
      <c r="AK452" s="25">
        <v>1033023.0</v>
      </c>
      <c r="AL452" s="11">
        <v>1033022.0</v>
      </c>
      <c r="AM452" s="23"/>
      <c r="AN452" s="25"/>
      <c r="AO452" s="23"/>
      <c r="AP452" s="25"/>
      <c r="AQ452" s="11"/>
    </row>
    <row r="453" ht="15.75" customHeight="1">
      <c r="A453" s="11">
        <v>1033026.0</v>
      </c>
      <c r="B453" s="23">
        <v>452.0</v>
      </c>
      <c r="C453" s="25" t="s">
        <v>3763</v>
      </c>
      <c r="D453" s="16" t="s">
        <v>3764</v>
      </c>
      <c r="E453" s="28" t="s">
        <v>3765</v>
      </c>
      <c r="F453" s="29"/>
      <c r="G453" s="31" t="s">
        <v>3766</v>
      </c>
      <c r="H453" s="36">
        <f t="shared" si="1"/>
        <v>62</v>
      </c>
      <c r="I453" s="11"/>
      <c r="J453" s="28">
        <f t="shared" si="2"/>
        <v>0</v>
      </c>
      <c r="K453" s="41">
        <f t="shared" si="3"/>
        <v>246</v>
      </c>
      <c r="L453" s="25">
        <v>62.0</v>
      </c>
      <c r="M453" s="11">
        <v>57.0</v>
      </c>
      <c r="N453" s="11">
        <v>44.0</v>
      </c>
      <c r="O453" s="11">
        <v>38.0</v>
      </c>
      <c r="P453" s="11">
        <v>45.0</v>
      </c>
      <c r="Q453" s="43">
        <v>50.0</v>
      </c>
      <c r="R453" s="25"/>
      <c r="S453" s="11"/>
      <c r="T453" s="11"/>
      <c r="U453" s="23"/>
      <c r="V453" s="25"/>
      <c r="W453" s="11"/>
      <c r="X453" s="23"/>
      <c r="Y453" s="29"/>
      <c r="Z453" s="25">
        <v>38.0</v>
      </c>
      <c r="AA453" s="11">
        <v>33.0</v>
      </c>
      <c r="AB453" s="11">
        <v>36.0</v>
      </c>
      <c r="AC453" s="11">
        <v>60.0</v>
      </c>
      <c r="AD453" s="23">
        <v>45.0</v>
      </c>
      <c r="AE453" s="29" t="s">
        <v>166</v>
      </c>
      <c r="AF453" s="25">
        <v>1528.0</v>
      </c>
      <c r="AG453" s="11">
        <v>1540.0</v>
      </c>
      <c r="AH453" s="11">
        <v>1598.0</v>
      </c>
      <c r="AI453" s="23"/>
      <c r="AJ453" s="29"/>
      <c r="AK453" s="25"/>
      <c r="AL453" s="11"/>
      <c r="AM453" s="23"/>
      <c r="AN453" s="25"/>
      <c r="AO453" s="23"/>
      <c r="AP453" s="25"/>
      <c r="AQ453" s="11"/>
    </row>
    <row r="454" ht="15.75" customHeight="1">
      <c r="A454" s="11">
        <v>1033027.0</v>
      </c>
      <c r="B454" s="23">
        <v>453.0</v>
      </c>
      <c r="C454" s="25" t="s">
        <v>3769</v>
      </c>
      <c r="D454" s="16" t="s">
        <v>3770</v>
      </c>
      <c r="E454" s="28" t="s">
        <v>3771</v>
      </c>
      <c r="F454" s="29"/>
      <c r="G454" s="31" t="s">
        <v>3772</v>
      </c>
      <c r="H454" s="36">
        <f t="shared" si="1"/>
        <v>77</v>
      </c>
      <c r="I454" s="11"/>
      <c r="J454" s="28">
        <f t="shared" si="2"/>
        <v>0</v>
      </c>
      <c r="K454" s="41">
        <f t="shared" si="3"/>
        <v>223</v>
      </c>
      <c r="L454" s="25">
        <v>50.0</v>
      </c>
      <c r="M454" s="11">
        <v>63.0</v>
      </c>
      <c r="N454" s="11">
        <v>30.0</v>
      </c>
      <c r="O454" s="11">
        <v>27.0</v>
      </c>
      <c r="P454" s="11">
        <v>53.0</v>
      </c>
      <c r="Q454" s="43">
        <v>51.0</v>
      </c>
      <c r="R454" s="25"/>
      <c r="S454" s="11"/>
      <c r="T454" s="11"/>
      <c r="U454" s="23"/>
      <c r="V454" s="25"/>
      <c r="W454" s="11"/>
      <c r="X454" s="23"/>
      <c r="Y454" s="29"/>
      <c r="Z454" s="25">
        <v>36.0</v>
      </c>
      <c r="AA454" s="11">
        <v>30.0</v>
      </c>
      <c r="AB454" s="11">
        <v>22.0</v>
      </c>
      <c r="AC454" s="11">
        <v>78.0</v>
      </c>
      <c r="AD454" s="23">
        <v>45.0</v>
      </c>
      <c r="AE454" s="29" t="s">
        <v>141</v>
      </c>
      <c r="AF454" s="25">
        <v>1551.0</v>
      </c>
      <c r="AG454" s="11">
        <v>1563.0</v>
      </c>
      <c r="AH454" s="11">
        <v>1589.0</v>
      </c>
      <c r="AI454" s="23" t="s">
        <v>217</v>
      </c>
      <c r="AJ454" s="29" t="s">
        <v>3773</v>
      </c>
      <c r="AK454" s="25"/>
      <c r="AL454" s="11"/>
      <c r="AM454" s="23"/>
      <c r="AN454" s="25"/>
      <c r="AO454" s="23"/>
      <c r="AP454" s="25"/>
      <c r="AQ454" s="11"/>
    </row>
    <row r="455" ht="15.75" customHeight="1">
      <c r="A455" s="11">
        <v>1033028.0</v>
      </c>
      <c r="B455" s="23">
        <v>454.0</v>
      </c>
      <c r="C455" s="25" t="s">
        <v>3774</v>
      </c>
      <c r="D455" s="16" t="s">
        <v>3775</v>
      </c>
      <c r="E455" s="28" t="s">
        <v>3776</v>
      </c>
      <c r="F455" s="29"/>
      <c r="G455" s="31" t="s">
        <v>3777</v>
      </c>
      <c r="H455" s="36">
        <f t="shared" si="1"/>
        <v>71</v>
      </c>
      <c r="I455" s="11"/>
      <c r="J455" s="28">
        <f t="shared" si="2"/>
        <v>0</v>
      </c>
      <c r="K455" s="41">
        <f t="shared" si="3"/>
        <v>248</v>
      </c>
      <c r="L455" s="25">
        <v>54.0</v>
      </c>
      <c r="M455" s="11">
        <v>57.0</v>
      </c>
      <c r="N455" s="11">
        <v>45.0</v>
      </c>
      <c r="O455" s="11">
        <v>42.0</v>
      </c>
      <c r="P455" s="11">
        <v>50.0</v>
      </c>
      <c r="Q455" s="43">
        <v>53.0</v>
      </c>
      <c r="R455" s="25"/>
      <c r="S455" s="11"/>
      <c r="T455" s="11"/>
      <c r="U455" s="23"/>
      <c r="V455" s="25"/>
      <c r="W455" s="11"/>
      <c r="X455" s="23"/>
      <c r="Y455" s="29"/>
      <c r="Z455" s="25">
        <v>46.0</v>
      </c>
      <c r="AA455" s="11">
        <v>44.0</v>
      </c>
      <c r="AB455" s="11">
        <v>30.0</v>
      </c>
      <c r="AC455" s="11">
        <v>72.0</v>
      </c>
      <c r="AD455" s="23">
        <v>45.0</v>
      </c>
      <c r="AE455" s="29" t="s">
        <v>141</v>
      </c>
      <c r="AF455" s="25">
        <v>1575.0</v>
      </c>
      <c r="AG455" s="11">
        <v>1587.0</v>
      </c>
      <c r="AH455" s="11">
        <v>1647.0</v>
      </c>
      <c r="AI455" s="23"/>
      <c r="AJ455" s="29" t="s">
        <v>3780</v>
      </c>
      <c r="AK455" s="25">
        <v>1033027.0</v>
      </c>
      <c r="AL455" s="11"/>
      <c r="AM455" s="23"/>
      <c r="AN455" s="25"/>
      <c r="AO455" s="23"/>
      <c r="AP455" s="25"/>
      <c r="AQ455" s="11"/>
    </row>
    <row r="456" ht="15.75" customHeight="1">
      <c r="A456" s="11">
        <v>1033029.0</v>
      </c>
      <c r="B456" s="23">
        <v>455.0</v>
      </c>
      <c r="C456" s="25" t="s">
        <v>3781</v>
      </c>
      <c r="D456" s="16" t="s">
        <v>3782</v>
      </c>
      <c r="E456" s="28" t="s">
        <v>3783</v>
      </c>
      <c r="F456" s="29"/>
      <c r="G456" s="31" t="s">
        <v>3784</v>
      </c>
      <c r="H456" s="36">
        <f t="shared" si="1"/>
        <v>74</v>
      </c>
      <c r="I456" s="11"/>
      <c r="J456" s="28">
        <f t="shared" si="2"/>
        <v>0</v>
      </c>
      <c r="K456" s="41">
        <f t="shared" si="3"/>
        <v>218</v>
      </c>
      <c r="L456" s="25">
        <v>38.0</v>
      </c>
      <c r="M456" s="11">
        <v>70.0</v>
      </c>
      <c r="N456" s="11">
        <v>30.0</v>
      </c>
      <c r="O456" s="11">
        <v>39.0</v>
      </c>
      <c r="P456" s="11">
        <v>41.0</v>
      </c>
      <c r="Q456" s="43">
        <v>47.0</v>
      </c>
      <c r="R456" s="25" t="s">
        <v>185</v>
      </c>
      <c r="S456" s="11"/>
      <c r="T456" s="11"/>
      <c r="U456" s="23"/>
      <c r="V456" s="25"/>
      <c r="W456" s="11"/>
      <c r="X456" s="23"/>
      <c r="Y456" s="29"/>
      <c r="Z456" s="25">
        <v>46.0</v>
      </c>
      <c r="AA456" s="11">
        <v>44.0</v>
      </c>
      <c r="AB456" s="11">
        <v>40.0</v>
      </c>
      <c r="AC456" s="11">
        <v>58.0</v>
      </c>
      <c r="AD456" s="23">
        <v>46.0</v>
      </c>
      <c r="AE456" s="29" t="s">
        <v>239</v>
      </c>
      <c r="AF456" s="25">
        <v>1577.0</v>
      </c>
      <c r="AG456" s="11">
        <v>1589.0</v>
      </c>
      <c r="AH456" s="11">
        <v>1655.0</v>
      </c>
      <c r="AI456" s="23"/>
      <c r="AJ456" s="29" t="s">
        <v>3780</v>
      </c>
      <c r="AK456" s="25">
        <v>1033027.0</v>
      </c>
      <c r="AL456" s="11"/>
      <c r="AM456" s="23"/>
      <c r="AN456" s="25"/>
      <c r="AO456" s="23"/>
      <c r="AP456" s="25"/>
      <c r="AQ456" s="11"/>
    </row>
    <row r="457" ht="15.75" customHeight="1">
      <c r="A457" s="11">
        <v>1033030.0</v>
      </c>
      <c r="B457" s="23">
        <v>456.0</v>
      </c>
      <c r="C457" s="25" t="s">
        <v>3785</v>
      </c>
      <c r="D457" s="16" t="s">
        <v>3786</v>
      </c>
      <c r="E457" s="28" t="s">
        <v>3787</v>
      </c>
      <c r="F457" s="29"/>
      <c r="G457" s="31" t="s">
        <v>3788</v>
      </c>
      <c r="H457" s="36">
        <f t="shared" si="1"/>
        <v>63</v>
      </c>
      <c r="I457" s="11"/>
      <c r="J457" s="28">
        <f t="shared" si="2"/>
        <v>0</v>
      </c>
      <c r="K457" s="41">
        <f t="shared" si="3"/>
        <v>218</v>
      </c>
      <c r="L457" s="25">
        <v>40.0</v>
      </c>
      <c r="M457" s="11">
        <v>41.0</v>
      </c>
      <c r="N457" s="11">
        <v>47.0</v>
      </c>
      <c r="O457" s="11">
        <v>45.0</v>
      </c>
      <c r="P457" s="11">
        <v>45.0</v>
      </c>
      <c r="Q457" s="43">
        <v>43.0</v>
      </c>
      <c r="R457" s="25"/>
      <c r="S457" s="11"/>
      <c r="T457" s="11"/>
      <c r="U457" s="23"/>
      <c r="V457" s="25"/>
      <c r="W457" s="11"/>
      <c r="X457" s="23"/>
      <c r="Y457" s="29"/>
      <c r="Z457" s="25">
        <v>36.0</v>
      </c>
      <c r="AA457" s="11">
        <v>30.0</v>
      </c>
      <c r="AB457" s="11">
        <v>33.0</v>
      </c>
      <c r="AC457" s="11">
        <v>36.0</v>
      </c>
      <c r="AD457" s="23">
        <v>46.0</v>
      </c>
      <c r="AE457" s="29" t="s">
        <v>270</v>
      </c>
      <c r="AF457" s="25">
        <v>1519.0</v>
      </c>
      <c r="AG457" s="11">
        <v>1531.0</v>
      </c>
      <c r="AH457" s="11">
        <v>1583.0</v>
      </c>
      <c r="AI457" s="23"/>
      <c r="AJ457" s="29"/>
      <c r="AK457" s="25"/>
      <c r="AL457" s="11"/>
      <c r="AM457" s="23"/>
      <c r="AN457" s="25"/>
      <c r="AO457" s="23"/>
      <c r="AP457" s="25"/>
      <c r="AQ457" s="11"/>
    </row>
    <row r="458" ht="15.75" customHeight="1">
      <c r="A458" s="11">
        <v>1033031.0</v>
      </c>
      <c r="B458" s="23">
        <v>457.0</v>
      </c>
      <c r="C458" s="25" t="s">
        <v>3791</v>
      </c>
      <c r="D458" s="16" t="s">
        <v>3792</v>
      </c>
      <c r="E458" s="28" t="s">
        <v>3793</v>
      </c>
      <c r="F458" s="29"/>
      <c r="G458" s="31" t="s">
        <v>3794</v>
      </c>
      <c r="H458" s="36">
        <f t="shared" si="1"/>
        <v>78</v>
      </c>
      <c r="I458" s="11"/>
      <c r="J458" s="28">
        <f t="shared" si="2"/>
        <v>0</v>
      </c>
      <c r="K458" s="41">
        <f t="shared" si="3"/>
        <v>227</v>
      </c>
      <c r="L458" s="25">
        <v>60.0</v>
      </c>
      <c r="M458" s="11">
        <v>63.0</v>
      </c>
      <c r="N458" s="11">
        <v>32.0</v>
      </c>
      <c r="O458" s="11">
        <v>32.0</v>
      </c>
      <c r="P458" s="11">
        <v>40.0</v>
      </c>
      <c r="Q458" s="43">
        <v>50.0</v>
      </c>
      <c r="R458" s="25" t="s">
        <v>185</v>
      </c>
      <c r="S458" s="11"/>
      <c r="T458" s="11"/>
      <c r="U458" s="23"/>
      <c r="V458" s="25"/>
      <c r="W458" s="11"/>
      <c r="X458" s="23"/>
      <c r="Y458" s="29"/>
      <c r="Z458" s="25">
        <v>36.0</v>
      </c>
      <c r="AA458" s="11">
        <v>30.0</v>
      </c>
      <c r="AB458" s="11">
        <v>30.0</v>
      </c>
      <c r="AC458" s="11">
        <v>67.0</v>
      </c>
      <c r="AD458" s="23">
        <v>46.0</v>
      </c>
      <c r="AE458" s="29" t="s">
        <v>141</v>
      </c>
      <c r="AF458" s="25">
        <v>1555.0</v>
      </c>
      <c r="AG458" s="11">
        <v>1567.0</v>
      </c>
      <c r="AH458" s="11">
        <v>1594.0</v>
      </c>
      <c r="AI458" s="23"/>
      <c r="AJ458" s="29" t="s">
        <v>3795</v>
      </c>
      <c r="AK458" s="25">
        <v>1033030.0</v>
      </c>
      <c r="AL458" s="11"/>
      <c r="AM458" s="23"/>
      <c r="AN458" s="25"/>
      <c r="AO458" s="23"/>
      <c r="AP458" s="25"/>
      <c r="AQ458" s="11"/>
    </row>
    <row r="459" ht="15.75" customHeight="1">
      <c r="A459" s="11">
        <v>1033032.0</v>
      </c>
      <c r="B459" s="23">
        <v>458.0</v>
      </c>
      <c r="C459" s="25" t="s">
        <v>3796</v>
      </c>
      <c r="D459" s="16" t="s">
        <v>3797</v>
      </c>
      <c r="E459" s="28" t="s">
        <v>3798</v>
      </c>
      <c r="F459" s="29"/>
      <c r="G459" s="31" t="s">
        <v>3799</v>
      </c>
      <c r="H459" s="36">
        <f t="shared" si="1"/>
        <v>77</v>
      </c>
      <c r="I459" s="11"/>
      <c r="J459" s="28">
        <f t="shared" si="2"/>
        <v>0</v>
      </c>
      <c r="K459" s="41">
        <f t="shared" si="3"/>
        <v>277</v>
      </c>
      <c r="L459" s="25">
        <v>46.0</v>
      </c>
      <c r="M459" s="11">
        <v>40.0</v>
      </c>
      <c r="N459" s="11">
        <v>70.0</v>
      </c>
      <c r="O459" s="11">
        <v>65.0</v>
      </c>
      <c r="P459" s="11">
        <v>56.0</v>
      </c>
      <c r="Q459" s="43">
        <v>44.0</v>
      </c>
      <c r="R459" s="25"/>
      <c r="S459" s="11"/>
      <c r="T459" s="11"/>
      <c r="U459" s="23"/>
      <c r="V459" s="25"/>
      <c r="W459" s="11"/>
      <c r="X459" s="23"/>
      <c r="Y459" s="29"/>
      <c r="Z459" s="25">
        <v>22.0</v>
      </c>
      <c r="AA459" s="11">
        <v>11.0</v>
      </c>
      <c r="AB459" s="11">
        <v>25.0</v>
      </c>
      <c r="AC459" s="11">
        <v>68.0</v>
      </c>
      <c r="AD459" s="23">
        <v>26.0</v>
      </c>
      <c r="AE459" s="29" t="s">
        <v>141</v>
      </c>
      <c r="AF459" s="25">
        <v>1573.0</v>
      </c>
      <c r="AG459" s="11">
        <v>1585.0</v>
      </c>
      <c r="AH459" s="11">
        <v>1634.0</v>
      </c>
      <c r="AI459" s="23"/>
      <c r="AJ459" s="29" t="s">
        <v>3795</v>
      </c>
      <c r="AK459" s="25">
        <v>1033030.0</v>
      </c>
      <c r="AL459" s="11"/>
      <c r="AM459" s="23"/>
      <c r="AN459" s="25"/>
      <c r="AO459" s="23"/>
      <c r="AP459" s="25"/>
      <c r="AQ459" s="11"/>
    </row>
    <row r="460" ht="15.75" customHeight="1">
      <c r="A460" s="11">
        <v>1033033.0</v>
      </c>
      <c r="B460" s="23">
        <v>459.0</v>
      </c>
      <c r="C460" s="25" t="s">
        <v>3802</v>
      </c>
      <c r="D460" s="16" t="s">
        <v>3803</v>
      </c>
      <c r="E460" s="28" t="s">
        <v>3804</v>
      </c>
      <c r="F460" s="29"/>
      <c r="G460" s="31" t="s">
        <v>3805</v>
      </c>
      <c r="H460" s="36">
        <f t="shared" si="1"/>
        <v>60</v>
      </c>
      <c r="I460" s="11"/>
      <c r="J460" s="28">
        <f t="shared" si="2"/>
        <v>0</v>
      </c>
      <c r="K460" s="41">
        <f t="shared" si="3"/>
        <v>238</v>
      </c>
      <c r="L460" s="25">
        <v>44.0</v>
      </c>
      <c r="M460" s="11">
        <v>48.0</v>
      </c>
      <c r="N460" s="11">
        <v>53.0</v>
      </c>
      <c r="O460" s="11">
        <v>49.0</v>
      </c>
      <c r="P460" s="11">
        <v>44.0</v>
      </c>
      <c r="Q460" s="43">
        <v>51.0</v>
      </c>
      <c r="R460" s="25"/>
      <c r="S460" s="11"/>
      <c r="T460" s="11"/>
      <c r="U460" s="23"/>
      <c r="V460" s="25"/>
      <c r="W460" s="11"/>
      <c r="X460" s="23"/>
      <c r="Y460" s="29"/>
      <c r="Z460" s="25">
        <v>43.0</v>
      </c>
      <c r="AA460" s="11">
        <v>40.0</v>
      </c>
      <c r="AB460" s="11">
        <v>57.0</v>
      </c>
      <c r="AC460" s="11">
        <v>36.0</v>
      </c>
      <c r="AD460" s="23">
        <v>47.0</v>
      </c>
      <c r="AE460" s="29" t="s">
        <v>166</v>
      </c>
      <c r="AF460" s="25">
        <v>1525.0</v>
      </c>
      <c r="AG460" s="11">
        <v>1537.0</v>
      </c>
      <c r="AH460" s="11">
        <v>1575.0</v>
      </c>
      <c r="AI460" s="23"/>
      <c r="AJ460" s="29"/>
      <c r="AK460" s="25"/>
      <c r="AL460" s="11"/>
      <c r="AM460" s="23"/>
      <c r="AN460" s="25"/>
      <c r="AO460" s="23"/>
      <c r="AP460" s="25"/>
      <c r="AQ460" s="11"/>
    </row>
    <row r="461" ht="15.75" customHeight="1">
      <c r="A461" s="11">
        <v>1033034.0</v>
      </c>
      <c r="B461" s="23">
        <v>460.0</v>
      </c>
      <c r="C461" s="25" t="s">
        <v>3806</v>
      </c>
      <c r="D461" s="16" t="s">
        <v>3807</v>
      </c>
      <c r="E461" s="28" t="s">
        <v>3808</v>
      </c>
      <c r="F461" s="29"/>
      <c r="G461" s="31" t="s">
        <v>3809</v>
      </c>
      <c r="H461" s="36">
        <f t="shared" si="1"/>
        <v>78</v>
      </c>
      <c r="I461" s="11"/>
      <c r="J461" s="28">
        <f t="shared" si="2"/>
        <v>0</v>
      </c>
      <c r="K461" s="41">
        <f t="shared" si="3"/>
        <v>222</v>
      </c>
      <c r="L461" s="25">
        <v>39.0</v>
      </c>
      <c r="M461" s="11">
        <v>47.0</v>
      </c>
      <c r="N461" s="11">
        <v>46.0</v>
      </c>
      <c r="O461" s="11">
        <v>45.0</v>
      </c>
      <c r="P461" s="11">
        <v>45.0</v>
      </c>
      <c r="Q461" s="43">
        <v>45.0</v>
      </c>
      <c r="R461" s="25"/>
      <c r="S461" s="11"/>
      <c r="T461" s="11"/>
      <c r="U461" s="23"/>
      <c r="V461" s="25"/>
      <c r="W461" s="11"/>
      <c r="X461" s="23"/>
      <c r="Y461" s="29"/>
      <c r="Z461" s="25">
        <v>50.0</v>
      </c>
      <c r="AA461" s="11">
        <v>50.0</v>
      </c>
      <c r="AB461" s="11">
        <v>86.0</v>
      </c>
      <c r="AC461" s="11">
        <v>10.0</v>
      </c>
      <c r="AD461" s="23">
        <v>47.0</v>
      </c>
      <c r="AE461" s="29" t="s">
        <v>141</v>
      </c>
      <c r="AF461" s="25">
        <v>1569.0</v>
      </c>
      <c r="AG461" s="11">
        <v>1581.0</v>
      </c>
      <c r="AH461" s="11">
        <v>1584.0</v>
      </c>
      <c r="AI461" s="23" t="s">
        <v>217</v>
      </c>
      <c r="AJ461" s="29" t="s">
        <v>3810</v>
      </c>
      <c r="AK461" s="25">
        <v>1033033.0</v>
      </c>
      <c r="AL461" s="11"/>
      <c r="AM461" s="23"/>
      <c r="AN461" s="25"/>
      <c r="AO461" s="23"/>
      <c r="AP461" s="25"/>
      <c r="AQ461" s="11"/>
    </row>
    <row r="462" ht="15.75" customHeight="1">
      <c r="A462" s="11">
        <v>1058001.0</v>
      </c>
      <c r="B462" s="23">
        <v>461.0</v>
      </c>
      <c r="C462" s="25" t="s">
        <v>3811</v>
      </c>
      <c r="D462" s="16" t="s">
        <v>3812</v>
      </c>
      <c r="E462" s="28" t="s">
        <v>3813</v>
      </c>
      <c r="F462" s="29"/>
      <c r="G462" s="25"/>
      <c r="H462" s="36" t="str">
        <f t="shared" si="1"/>
        <v/>
      </c>
      <c r="I462" s="11"/>
      <c r="J462" s="28">
        <f t="shared" si="2"/>
        <v>0</v>
      </c>
      <c r="K462" s="41">
        <f t="shared" si="3"/>
        <v>0</v>
      </c>
      <c r="L462" s="25">
        <v>0.0</v>
      </c>
      <c r="M462" s="11">
        <v>0.0</v>
      </c>
      <c r="N462" s="11">
        <v>0.0</v>
      </c>
      <c r="O462" s="11">
        <v>0.0</v>
      </c>
      <c r="P462" s="11">
        <v>0.0</v>
      </c>
      <c r="Q462" s="23">
        <v>0.0</v>
      </c>
      <c r="R462" s="25"/>
      <c r="S462" s="11"/>
      <c r="T462" s="11"/>
      <c r="U462" s="23"/>
      <c r="V462" s="25"/>
      <c r="W462" s="11"/>
      <c r="X462" s="23"/>
      <c r="Y462" s="29"/>
      <c r="Z462" s="25">
        <v>0.0</v>
      </c>
      <c r="AA462" s="11">
        <v>0.0</v>
      </c>
      <c r="AB462" s="11">
        <v>0.0</v>
      </c>
      <c r="AC462" s="11">
        <v>0.0</v>
      </c>
      <c r="AD462" s="23">
        <v>0.0</v>
      </c>
      <c r="AE462" s="29" t="s">
        <v>239</v>
      </c>
      <c r="AF462" s="25">
        <v>1475.0</v>
      </c>
      <c r="AG462" s="11">
        <v>9999.0</v>
      </c>
      <c r="AH462" s="11">
        <v>1525.0</v>
      </c>
      <c r="AI462" s="23"/>
      <c r="AJ462" s="29"/>
      <c r="AK462" s="25"/>
      <c r="AL462" s="11"/>
      <c r="AM462" s="23"/>
      <c r="AN462" s="25"/>
      <c r="AO462" s="23"/>
      <c r="AP462" s="25"/>
      <c r="AQ462" s="11"/>
    </row>
    <row r="463" ht="15.75" customHeight="1">
      <c r="A463" s="11">
        <v>1058002.0</v>
      </c>
      <c r="B463" s="23">
        <v>462.0</v>
      </c>
      <c r="C463" s="25" t="s">
        <v>3816</v>
      </c>
      <c r="D463" s="16" t="s">
        <v>3817</v>
      </c>
      <c r="E463" s="28" t="s">
        <v>3818</v>
      </c>
      <c r="F463" s="29"/>
      <c r="G463" s="31" t="s">
        <v>3819</v>
      </c>
      <c r="H463" s="36">
        <f t="shared" si="1"/>
        <v>70</v>
      </c>
      <c r="I463" s="11"/>
      <c r="J463" s="28">
        <f t="shared" si="2"/>
        <v>0</v>
      </c>
      <c r="K463" s="41">
        <f t="shared" si="3"/>
        <v>299</v>
      </c>
      <c r="L463" s="25">
        <v>44.0</v>
      </c>
      <c r="M463" s="11">
        <v>46.0</v>
      </c>
      <c r="N463" s="11">
        <v>71.0</v>
      </c>
      <c r="O463" s="11">
        <v>71.0</v>
      </c>
      <c r="P463" s="11">
        <v>67.0</v>
      </c>
      <c r="Q463" s="43">
        <v>55.0</v>
      </c>
      <c r="R463" s="25"/>
      <c r="S463" s="11"/>
      <c r="T463" s="11"/>
      <c r="U463" s="23"/>
      <c r="V463" s="25"/>
      <c r="W463" s="11"/>
      <c r="X463" s="23"/>
      <c r="Y463" s="29"/>
      <c r="Z463" s="25">
        <v>29.0</v>
      </c>
      <c r="AA463" s="11">
        <v>21.0</v>
      </c>
      <c r="AB463" s="11">
        <v>44.0</v>
      </c>
      <c r="AC463" s="11">
        <v>44.0</v>
      </c>
      <c r="AD463" s="23">
        <v>74.0</v>
      </c>
      <c r="AE463" s="29" t="s">
        <v>166</v>
      </c>
      <c r="AF463" s="25">
        <v>1493.0</v>
      </c>
      <c r="AG463" s="11">
        <v>1505.0</v>
      </c>
      <c r="AH463" s="11">
        <v>1559.0</v>
      </c>
      <c r="AI463" s="23"/>
      <c r="AJ463" s="29" t="s">
        <v>3820</v>
      </c>
      <c r="AK463" s="25">
        <v>1058001.0</v>
      </c>
      <c r="AL463" s="11"/>
      <c r="AM463" s="23"/>
      <c r="AN463" s="25"/>
      <c r="AO463" s="23"/>
      <c r="AP463" s="25"/>
      <c r="AQ463" s="11"/>
    </row>
    <row r="464" ht="15.75" customHeight="1">
      <c r="A464" s="11">
        <v>1058003.0</v>
      </c>
      <c r="B464" s="23">
        <v>463.0</v>
      </c>
      <c r="C464" s="25" t="s">
        <v>3821</v>
      </c>
      <c r="D464" s="16" t="s">
        <v>3822</v>
      </c>
      <c r="E464" s="28" t="s">
        <v>3823</v>
      </c>
      <c r="F464" s="29"/>
      <c r="G464" s="31" t="s">
        <v>3824</v>
      </c>
      <c r="H464" s="36">
        <f t="shared" si="1"/>
        <v>74</v>
      </c>
      <c r="I464" s="11"/>
      <c r="J464" s="28">
        <f t="shared" si="2"/>
        <v>0</v>
      </c>
      <c r="K464" s="41">
        <f t="shared" si="3"/>
        <v>264</v>
      </c>
      <c r="L464" s="25">
        <v>53.0</v>
      </c>
      <c r="M464" s="11">
        <v>47.0</v>
      </c>
      <c r="N464" s="11">
        <v>59.0</v>
      </c>
      <c r="O464" s="11">
        <v>55.0</v>
      </c>
      <c r="P464" s="11">
        <v>50.0</v>
      </c>
      <c r="Q464" s="43">
        <v>49.0</v>
      </c>
      <c r="R464" s="25"/>
      <c r="S464" s="11"/>
      <c r="T464" s="11" t="s">
        <v>185</v>
      </c>
      <c r="U464" s="23"/>
      <c r="V464" s="25"/>
      <c r="W464" s="11"/>
      <c r="X464" s="23"/>
      <c r="Y464" s="29"/>
      <c r="Z464" s="25">
        <v>29.0</v>
      </c>
      <c r="AA464" s="11">
        <v>21.0</v>
      </c>
      <c r="AB464" s="11">
        <v>28.0</v>
      </c>
      <c r="AC464" s="11">
        <v>67.0</v>
      </c>
      <c r="AD464" s="23">
        <v>76.0</v>
      </c>
      <c r="AE464" s="29" t="s">
        <v>270</v>
      </c>
      <c r="AF464" s="25">
        <v>1526.0</v>
      </c>
      <c r="AG464" s="11">
        <v>1538.0</v>
      </c>
      <c r="AH464" s="11">
        <v>1583.0</v>
      </c>
      <c r="AI464" s="23"/>
      <c r="AJ464" s="29" t="s">
        <v>3827</v>
      </c>
      <c r="AK464" s="25">
        <v>1058002.0</v>
      </c>
      <c r="AL464" s="11"/>
      <c r="AM464" s="23"/>
      <c r="AN464" s="25"/>
      <c r="AO464" s="23"/>
      <c r="AP464" s="25"/>
      <c r="AQ464" s="11"/>
    </row>
    <row r="465" ht="15.75" customHeight="1">
      <c r="A465" s="11">
        <v>1058004.0</v>
      </c>
      <c r="B465" s="23">
        <v>464.0</v>
      </c>
      <c r="C465" s="25" t="s">
        <v>3828</v>
      </c>
      <c r="D465" s="16" t="s">
        <v>3829</v>
      </c>
      <c r="E465" s="28" t="s">
        <v>3830</v>
      </c>
      <c r="F465" s="29"/>
      <c r="G465" s="31" t="s">
        <v>3831</v>
      </c>
      <c r="H465" s="36">
        <f t="shared" si="1"/>
        <v>39</v>
      </c>
      <c r="I465" s="11"/>
      <c r="J465" s="28">
        <f t="shared" si="2"/>
        <v>0</v>
      </c>
      <c r="K465" s="41">
        <f t="shared" si="3"/>
        <v>224</v>
      </c>
      <c r="L465" s="25">
        <v>40.0</v>
      </c>
      <c r="M465" s="11">
        <v>45.0</v>
      </c>
      <c r="N465" s="11">
        <v>48.0</v>
      </c>
      <c r="O465" s="11">
        <v>45.0</v>
      </c>
      <c r="P465" s="11">
        <v>46.0</v>
      </c>
      <c r="Q465" s="43">
        <v>44.0</v>
      </c>
      <c r="R465" s="25"/>
      <c r="S465" s="11"/>
      <c r="T465" s="11"/>
      <c r="U465" s="23"/>
      <c r="V465" s="25"/>
      <c r="W465" s="11"/>
      <c r="X465" s="23"/>
      <c r="Y465" s="29"/>
      <c r="Z465" s="25">
        <v>29.0</v>
      </c>
      <c r="AA465" s="11">
        <v>21.0</v>
      </c>
      <c r="AB465" s="11">
        <v>40.0</v>
      </c>
      <c r="AC465" s="11">
        <v>50.0</v>
      </c>
      <c r="AD465" s="23">
        <v>74.0</v>
      </c>
      <c r="AE465" s="29" t="s">
        <v>166</v>
      </c>
      <c r="AF465" s="25">
        <v>1539.0</v>
      </c>
      <c r="AG465" s="11">
        <v>1551.0</v>
      </c>
      <c r="AH465" s="11">
        <v>1584.0</v>
      </c>
      <c r="AI465" s="23"/>
      <c r="AJ465" s="29" t="s">
        <v>3827</v>
      </c>
      <c r="AK465" s="25">
        <v>1058002.0</v>
      </c>
      <c r="AL465" s="11"/>
      <c r="AM465" s="23"/>
      <c r="AN465" s="25"/>
      <c r="AO465" s="23"/>
      <c r="AP465" s="25"/>
      <c r="AQ465" s="11"/>
    </row>
    <row r="466" ht="15.75" customHeight="1">
      <c r="A466" s="11">
        <v>1058005.0</v>
      </c>
      <c r="B466" s="23">
        <v>465.0</v>
      </c>
      <c r="C466" s="25" t="s">
        <v>3832</v>
      </c>
      <c r="D466" s="16" t="s">
        <v>3833</v>
      </c>
      <c r="E466" s="28" t="s">
        <v>3834</v>
      </c>
      <c r="F466" s="29"/>
      <c r="G466" s="31" t="s">
        <v>3835</v>
      </c>
      <c r="H466" s="36">
        <f t="shared" si="1"/>
        <v>80</v>
      </c>
      <c r="I466" s="11"/>
      <c r="J466" s="28">
        <f t="shared" si="2"/>
        <v>0</v>
      </c>
      <c r="K466" s="41">
        <f t="shared" si="3"/>
        <v>152</v>
      </c>
      <c r="L466" s="25">
        <v>30.0</v>
      </c>
      <c r="M466" s="11">
        <v>30.0</v>
      </c>
      <c r="N466" s="11">
        <v>37.0</v>
      </c>
      <c r="O466" s="11">
        <v>27.0</v>
      </c>
      <c r="P466" s="11">
        <v>28.0</v>
      </c>
      <c r="Q466" s="43">
        <v>34.0</v>
      </c>
      <c r="R466" s="25"/>
      <c r="S466" s="11"/>
      <c r="T466" s="11"/>
      <c r="U466" s="23"/>
      <c r="V466" s="25"/>
      <c r="W466" s="11"/>
      <c r="X466" s="23"/>
      <c r="Y466" s="29"/>
      <c r="Z466" s="25">
        <v>29.0</v>
      </c>
      <c r="AA466" s="11">
        <v>21.0</v>
      </c>
      <c r="AB466" s="11">
        <v>36.0</v>
      </c>
      <c r="AC466" s="11">
        <v>55.0</v>
      </c>
      <c r="AD466" s="23">
        <v>74.0</v>
      </c>
      <c r="AE466" s="29" t="s">
        <v>166</v>
      </c>
      <c r="AF466" s="25">
        <v>1582.0</v>
      </c>
      <c r="AG466" s="11">
        <v>1594.0</v>
      </c>
      <c r="AH466" s="11">
        <v>1593.0</v>
      </c>
      <c r="AI466" s="23" t="s">
        <v>217</v>
      </c>
      <c r="AJ466" s="29" t="s">
        <v>3836</v>
      </c>
      <c r="AK466" s="25">
        <v>1058004.0</v>
      </c>
      <c r="AL466" s="11"/>
      <c r="AM466" s="23"/>
      <c r="AN466" s="25"/>
      <c r="AO466" s="23"/>
      <c r="AP466" s="25"/>
      <c r="AQ466" s="11"/>
    </row>
    <row r="467" ht="15.75" customHeight="1">
      <c r="A467" s="11">
        <v>1058006.0</v>
      </c>
      <c r="B467" s="23">
        <v>466.0</v>
      </c>
      <c r="C467" s="25" t="s">
        <v>3839</v>
      </c>
      <c r="D467" s="16" t="s">
        <v>3840</v>
      </c>
      <c r="E467" s="28" t="s">
        <v>3841</v>
      </c>
      <c r="F467" s="29"/>
      <c r="G467" s="31" t="s">
        <v>3842</v>
      </c>
      <c r="H467" s="36">
        <f t="shared" si="1"/>
        <v>75</v>
      </c>
      <c r="I467" s="11"/>
      <c r="J467" s="28">
        <f t="shared" si="2"/>
        <v>0</v>
      </c>
      <c r="K467" s="41">
        <f t="shared" si="3"/>
        <v>284</v>
      </c>
      <c r="L467" s="25">
        <v>52.0</v>
      </c>
      <c r="M467" s="11">
        <v>55.0</v>
      </c>
      <c r="N467" s="11">
        <v>61.0</v>
      </c>
      <c r="O467" s="11">
        <v>60.0</v>
      </c>
      <c r="P467" s="11">
        <v>56.0</v>
      </c>
      <c r="Q467" s="43">
        <v>49.0</v>
      </c>
      <c r="R467" s="25"/>
      <c r="S467" s="11" t="s">
        <v>185</v>
      </c>
      <c r="T467" s="11"/>
      <c r="U467" s="23"/>
      <c r="V467" s="25"/>
      <c r="W467" s="11"/>
      <c r="X467" s="23"/>
      <c r="Y467" s="29"/>
      <c r="Z467" s="25">
        <v>29.0</v>
      </c>
      <c r="AA467" s="11">
        <v>21.0</v>
      </c>
      <c r="AB467" s="11">
        <v>64.0</v>
      </c>
      <c r="AC467" s="11">
        <v>15.0</v>
      </c>
      <c r="AD467" s="23">
        <v>71.0</v>
      </c>
      <c r="AE467" s="29" t="s">
        <v>166</v>
      </c>
      <c r="AF467" s="25">
        <v>1480.0</v>
      </c>
      <c r="AG467" s="11">
        <v>1492.0</v>
      </c>
      <c r="AH467" s="11">
        <v>1537.0</v>
      </c>
      <c r="AI467" s="23"/>
      <c r="AJ467" s="29" t="s">
        <v>3820</v>
      </c>
      <c r="AK467" s="25">
        <v>1058001.0</v>
      </c>
      <c r="AL467" s="11"/>
      <c r="AM467" s="23"/>
      <c r="AN467" s="25"/>
      <c r="AO467" s="23"/>
      <c r="AP467" s="25"/>
      <c r="AQ467" s="11"/>
    </row>
    <row r="468" ht="15.75" customHeight="1">
      <c r="A468" s="11">
        <v>1058007.0</v>
      </c>
      <c r="B468" s="23">
        <v>467.0</v>
      </c>
      <c r="C468" s="25" t="s">
        <v>3843</v>
      </c>
      <c r="D468" s="16" t="s">
        <v>3844</v>
      </c>
      <c r="E468" s="28" t="s">
        <v>3845</v>
      </c>
      <c r="F468" s="29"/>
      <c r="G468" s="31" t="s">
        <v>3846</v>
      </c>
      <c r="H468" s="36">
        <f t="shared" si="1"/>
        <v>77</v>
      </c>
      <c r="I468" s="11"/>
      <c r="J468" s="28">
        <f t="shared" si="2"/>
        <v>0</v>
      </c>
      <c r="K468" s="41">
        <f t="shared" si="3"/>
        <v>393</v>
      </c>
      <c r="L468" s="25">
        <v>79.0</v>
      </c>
      <c r="M468" s="11">
        <v>67.0</v>
      </c>
      <c r="N468" s="11">
        <v>80.0</v>
      </c>
      <c r="O468" s="11">
        <v>82.0</v>
      </c>
      <c r="P468" s="11">
        <v>85.0</v>
      </c>
      <c r="Q468" s="43">
        <v>65.0</v>
      </c>
      <c r="R468" s="25" t="s">
        <v>232</v>
      </c>
      <c r="S468" s="11" t="s">
        <v>185</v>
      </c>
      <c r="T468" s="11"/>
      <c r="U468" s="23"/>
      <c r="V468" s="25"/>
      <c r="W468" s="11"/>
      <c r="X468" s="23"/>
      <c r="Y468" s="29"/>
      <c r="Z468" s="25">
        <v>29.0</v>
      </c>
      <c r="AA468" s="11">
        <v>21.0</v>
      </c>
      <c r="AB468" s="11">
        <v>16.0</v>
      </c>
      <c r="AC468" s="11">
        <v>84.0</v>
      </c>
      <c r="AD468" s="23">
        <v>74.0</v>
      </c>
      <c r="AE468" s="29" t="s">
        <v>239</v>
      </c>
      <c r="AF468" s="25">
        <v>1479.0</v>
      </c>
      <c r="AG468" s="11">
        <v>1491.0</v>
      </c>
      <c r="AH468" s="11">
        <v>1536.0</v>
      </c>
      <c r="AI468" s="23"/>
      <c r="AJ468" s="29"/>
      <c r="AK468" s="25"/>
      <c r="AL468" s="11"/>
      <c r="AM468" s="23"/>
      <c r="AN468" s="25"/>
      <c r="AO468" s="23"/>
      <c r="AP468" s="25"/>
      <c r="AQ468" s="11"/>
    </row>
    <row r="469" ht="15.75" customHeight="1">
      <c r="A469" s="11">
        <v>1058008.0</v>
      </c>
      <c r="B469" s="23">
        <v>468.0</v>
      </c>
      <c r="C469" s="25" t="s">
        <v>3848</v>
      </c>
      <c r="D469" s="16" t="s">
        <v>3850</v>
      </c>
      <c r="E469" s="28" t="s">
        <v>3851</v>
      </c>
      <c r="F469" s="29" t="s">
        <v>3852</v>
      </c>
      <c r="G469" s="31" t="s">
        <v>3853</v>
      </c>
      <c r="H469" s="36">
        <f t="shared" si="1"/>
        <v>73</v>
      </c>
      <c r="I469" s="11"/>
      <c r="J469" s="28">
        <f t="shared" si="2"/>
        <v>0</v>
      </c>
      <c r="K469" s="41">
        <f t="shared" si="3"/>
        <v>410</v>
      </c>
      <c r="L469" s="25">
        <v>87.0</v>
      </c>
      <c r="M469" s="11">
        <v>68.0</v>
      </c>
      <c r="N469" s="11">
        <v>78.0</v>
      </c>
      <c r="O469" s="11">
        <v>88.0</v>
      </c>
      <c r="P469" s="11">
        <v>89.0</v>
      </c>
      <c r="Q469" s="43">
        <v>71.0</v>
      </c>
      <c r="R469" s="25" t="s">
        <v>185</v>
      </c>
      <c r="S469" s="11" t="s">
        <v>185</v>
      </c>
      <c r="T469" s="11"/>
      <c r="U469" s="23"/>
      <c r="V469" s="25"/>
      <c r="W469" s="11"/>
      <c r="X469" s="23"/>
      <c r="Y469" s="29"/>
      <c r="Z469" s="25">
        <v>29.0</v>
      </c>
      <c r="AA469" s="11">
        <v>21.0</v>
      </c>
      <c r="AB469" s="11">
        <v>28.0</v>
      </c>
      <c r="AC469" s="11">
        <v>67.0</v>
      </c>
      <c r="AD469" s="23">
        <v>74.0</v>
      </c>
      <c r="AE469" s="29" t="s">
        <v>166</v>
      </c>
      <c r="AF469" s="25">
        <v>1515.0</v>
      </c>
      <c r="AG469" s="11">
        <v>1527.0</v>
      </c>
      <c r="AH469" s="11">
        <v>1584.0</v>
      </c>
      <c r="AI469" s="23"/>
      <c r="AJ469" s="29" t="s">
        <v>3854</v>
      </c>
      <c r="AK469" s="25">
        <v>1058007.0</v>
      </c>
      <c r="AL469" s="11"/>
      <c r="AM469" s="23"/>
      <c r="AN469" s="25"/>
      <c r="AO469" s="23"/>
      <c r="AP469" s="25"/>
      <c r="AQ469" s="11"/>
    </row>
    <row r="470" ht="15.75" customHeight="1">
      <c r="A470" s="11">
        <v>1058009.0</v>
      </c>
      <c r="B470" s="23">
        <v>469.0</v>
      </c>
      <c r="C470" s="25" t="s">
        <v>3855</v>
      </c>
      <c r="D470" s="16" t="s">
        <v>3856</v>
      </c>
      <c r="E470" s="28" t="s">
        <v>3857</v>
      </c>
      <c r="F470" s="29"/>
      <c r="G470" s="31" t="s">
        <v>3858</v>
      </c>
      <c r="H470" s="36">
        <f t="shared" si="1"/>
        <v>77</v>
      </c>
      <c r="I470" s="11"/>
      <c r="J470" s="28">
        <f t="shared" si="2"/>
        <v>0</v>
      </c>
      <c r="K470" s="41">
        <f t="shared" si="3"/>
        <v>264</v>
      </c>
      <c r="L470" s="25">
        <v>45.0</v>
      </c>
      <c r="M470" s="11">
        <v>46.0</v>
      </c>
      <c r="N470" s="11">
        <v>54.0</v>
      </c>
      <c r="O470" s="11">
        <v>58.0</v>
      </c>
      <c r="P470" s="11">
        <v>61.0</v>
      </c>
      <c r="Q470" s="43">
        <v>49.0</v>
      </c>
      <c r="R470" s="25"/>
      <c r="S470" s="11"/>
      <c r="T470" s="11"/>
      <c r="U470" s="23"/>
      <c r="V470" s="25"/>
      <c r="W470" s="11"/>
      <c r="X470" s="23"/>
      <c r="Y470" s="29"/>
      <c r="Z470" s="25">
        <v>29.0</v>
      </c>
      <c r="AA470" s="11">
        <v>21.0</v>
      </c>
      <c r="AB470" s="11">
        <v>48.0</v>
      </c>
      <c r="AC470" s="11">
        <v>38.0</v>
      </c>
      <c r="AD470" s="23">
        <v>76.0</v>
      </c>
      <c r="AE470" s="29" t="s">
        <v>166</v>
      </c>
      <c r="AF470" s="25">
        <v>1538.0</v>
      </c>
      <c r="AG470" s="11">
        <v>1550.0</v>
      </c>
      <c r="AH470" s="11">
        <v>1587.0</v>
      </c>
      <c r="AI470" s="23"/>
      <c r="AJ470" s="29" t="s">
        <v>3859</v>
      </c>
      <c r="AK470" s="25">
        <v>1058008.0</v>
      </c>
      <c r="AL470" s="11"/>
      <c r="AM470" s="23"/>
      <c r="AN470" s="25"/>
      <c r="AO470" s="23"/>
      <c r="AP470" s="25"/>
      <c r="AQ470" s="11"/>
    </row>
    <row r="471" ht="15.75" customHeight="1">
      <c r="A471" s="11">
        <v>1058010.0</v>
      </c>
      <c r="B471" s="23">
        <v>470.0</v>
      </c>
      <c r="C471" s="25" t="s">
        <v>3860</v>
      </c>
      <c r="D471" s="16" t="s">
        <v>3861</v>
      </c>
      <c r="E471" s="28" t="s">
        <v>3862</v>
      </c>
      <c r="F471" s="29"/>
      <c r="G471" s="31" t="s">
        <v>3864</v>
      </c>
      <c r="H471" s="36">
        <f t="shared" si="1"/>
        <v>74</v>
      </c>
      <c r="I471" s="11"/>
      <c r="J471" s="28">
        <f t="shared" si="2"/>
        <v>0</v>
      </c>
      <c r="K471" s="41">
        <f t="shared" si="3"/>
        <v>231</v>
      </c>
      <c r="L471" s="25">
        <v>48.0</v>
      </c>
      <c r="M471" s="11">
        <v>47.0</v>
      </c>
      <c r="N471" s="11">
        <v>44.0</v>
      </c>
      <c r="O471" s="11">
        <v>44.0</v>
      </c>
      <c r="P471" s="11">
        <v>48.0</v>
      </c>
      <c r="Q471" s="43">
        <v>44.0</v>
      </c>
      <c r="R471" s="25"/>
      <c r="S471" s="11"/>
      <c r="T471" s="11"/>
      <c r="U471" s="23"/>
      <c r="V471" s="25"/>
      <c r="W471" s="11"/>
      <c r="X471" s="23"/>
      <c r="Y471" s="29"/>
      <c r="Z471" s="25">
        <v>29.0</v>
      </c>
      <c r="AA471" s="11">
        <v>21.0</v>
      </c>
      <c r="AB471" s="11">
        <v>52.0</v>
      </c>
      <c r="AC471" s="11">
        <v>32.0</v>
      </c>
      <c r="AD471" s="23">
        <v>73.0</v>
      </c>
      <c r="AE471" s="29" t="s">
        <v>141</v>
      </c>
      <c r="AF471" s="25">
        <v>1553.0</v>
      </c>
      <c r="AG471" s="11">
        <v>1565.0</v>
      </c>
      <c r="AH471" s="11">
        <v>1592.0</v>
      </c>
      <c r="AI471" s="23"/>
      <c r="AJ471" s="29"/>
      <c r="AK471" s="25"/>
      <c r="AL471" s="11"/>
      <c r="AM471" s="23"/>
      <c r="AN471" s="25"/>
      <c r="AO471" s="23"/>
      <c r="AP471" s="25"/>
      <c r="AQ471" s="11"/>
    </row>
    <row r="472" ht="15.75" customHeight="1">
      <c r="A472" s="11">
        <v>1058011.0</v>
      </c>
      <c r="B472" s="23">
        <v>471.0</v>
      </c>
      <c r="C472" s="25" t="s">
        <v>3866</v>
      </c>
      <c r="D472" s="16" t="s">
        <v>3867</v>
      </c>
      <c r="E472" s="28" t="s">
        <v>3868</v>
      </c>
      <c r="F472" s="29"/>
      <c r="G472" s="31" t="s">
        <v>3869</v>
      </c>
      <c r="H472" s="36">
        <f t="shared" si="1"/>
        <v>62</v>
      </c>
      <c r="I472" s="11"/>
      <c r="J472" s="28">
        <f t="shared" si="2"/>
        <v>0</v>
      </c>
      <c r="K472" s="41">
        <f t="shared" si="3"/>
        <v>188</v>
      </c>
      <c r="L472" s="25">
        <v>53.0</v>
      </c>
      <c r="M472" s="11">
        <v>49.0</v>
      </c>
      <c r="N472" s="11">
        <v>21.0</v>
      </c>
      <c r="O472" s="11">
        <v>20.0</v>
      </c>
      <c r="P472" s="11">
        <v>45.0</v>
      </c>
      <c r="Q472" s="43">
        <v>37.0</v>
      </c>
      <c r="R472" s="25"/>
      <c r="S472" s="11"/>
      <c r="T472" s="11"/>
      <c r="U472" s="23"/>
      <c r="V472" s="25"/>
      <c r="W472" s="11"/>
      <c r="X472" s="23"/>
      <c r="Y472" s="29"/>
      <c r="Z472" s="25">
        <v>22.0</v>
      </c>
      <c r="AA472" s="11">
        <v>11.0</v>
      </c>
      <c r="AB472" s="11">
        <v>27.0</v>
      </c>
      <c r="AC472" s="11">
        <v>65.0</v>
      </c>
      <c r="AD472" s="23">
        <v>71.0</v>
      </c>
      <c r="AE472" s="29" t="s">
        <v>166</v>
      </c>
      <c r="AF472" s="25">
        <v>1517.0</v>
      </c>
      <c r="AG472" s="11">
        <v>1529.0</v>
      </c>
      <c r="AH472" s="11">
        <v>1593.0</v>
      </c>
      <c r="AI472" s="23"/>
      <c r="AJ472" s="29"/>
      <c r="AK472" s="25"/>
      <c r="AL472" s="11"/>
      <c r="AM472" s="23"/>
      <c r="AN472" s="25"/>
      <c r="AO472" s="23"/>
      <c r="AP472" s="25"/>
      <c r="AQ472" s="11"/>
    </row>
    <row r="473" ht="15.75" customHeight="1">
      <c r="A473" s="11">
        <v>1058012.0</v>
      </c>
      <c r="B473" s="23">
        <v>472.0</v>
      </c>
      <c r="C473" s="25" t="s">
        <v>3870</v>
      </c>
      <c r="D473" s="16" t="s">
        <v>3871</v>
      </c>
      <c r="E473" s="28" t="s">
        <v>3872</v>
      </c>
      <c r="F473" s="29"/>
      <c r="G473" s="31" t="s">
        <v>3873</v>
      </c>
      <c r="H473" s="36">
        <f t="shared" si="1"/>
        <v>65</v>
      </c>
      <c r="I473" s="11"/>
      <c r="J473" s="28">
        <f t="shared" si="2"/>
        <v>0</v>
      </c>
      <c r="K473" s="41">
        <f t="shared" si="3"/>
        <v>235</v>
      </c>
      <c r="L473" s="25">
        <v>38.0</v>
      </c>
      <c r="M473" s="11">
        <v>42.0</v>
      </c>
      <c r="N473" s="11">
        <v>50.0</v>
      </c>
      <c r="O473" s="11">
        <v>52.0</v>
      </c>
      <c r="P473" s="11">
        <v>53.0</v>
      </c>
      <c r="Q473" s="43">
        <v>45.0</v>
      </c>
      <c r="R473" s="25"/>
      <c r="S473" s="11"/>
      <c r="T473" s="11"/>
      <c r="U473" s="23"/>
      <c r="V473" s="25"/>
      <c r="W473" s="11"/>
      <c r="X473" s="23"/>
      <c r="Y473" s="29"/>
      <c r="Z473" s="25">
        <v>29.0</v>
      </c>
      <c r="AA473" s="11">
        <v>21.0</v>
      </c>
      <c r="AB473" s="11">
        <v>40.0</v>
      </c>
      <c r="AC473" s="11">
        <v>50.0</v>
      </c>
      <c r="AD473" s="23">
        <v>73.0</v>
      </c>
      <c r="AE473" s="29" t="s">
        <v>166</v>
      </c>
      <c r="AF473" s="25">
        <v>1527.0</v>
      </c>
      <c r="AG473" s="11">
        <v>1539.0</v>
      </c>
      <c r="AH473" s="11">
        <v>1586.0</v>
      </c>
      <c r="AI473" s="23"/>
      <c r="AJ473" s="29"/>
      <c r="AK473" s="25"/>
      <c r="AL473" s="11"/>
      <c r="AM473" s="23"/>
      <c r="AN473" s="25"/>
      <c r="AO473" s="23"/>
      <c r="AP473" s="25"/>
      <c r="AQ473" s="11"/>
    </row>
    <row r="474" ht="15.75" customHeight="1">
      <c r="A474" s="11">
        <v>1058013.0</v>
      </c>
      <c r="B474" s="23">
        <v>473.0</v>
      </c>
      <c r="C474" s="25" t="s">
        <v>3876</v>
      </c>
      <c r="D474" s="16" t="s">
        <v>3877</v>
      </c>
      <c r="E474" s="28" t="s">
        <v>3878</v>
      </c>
      <c r="F474" s="29"/>
      <c r="G474" s="31" t="s">
        <v>3879</v>
      </c>
      <c r="H474" s="36">
        <f t="shared" si="1"/>
        <v>80</v>
      </c>
      <c r="I474" s="11"/>
      <c r="J474" s="28">
        <f t="shared" si="2"/>
        <v>0</v>
      </c>
      <c r="K474" s="41">
        <f t="shared" si="3"/>
        <v>208</v>
      </c>
      <c r="L474" s="25">
        <v>47.0</v>
      </c>
      <c r="M474" s="11">
        <v>65.0</v>
      </c>
      <c r="N474" s="11">
        <v>32.0</v>
      </c>
      <c r="O474" s="11">
        <v>28.0</v>
      </c>
      <c r="P474" s="11">
        <v>36.0</v>
      </c>
      <c r="Q474" s="43">
        <v>43.0</v>
      </c>
      <c r="R474" s="25"/>
      <c r="S474" s="11"/>
      <c r="T474" s="11"/>
      <c r="U474" s="23"/>
      <c r="V474" s="25"/>
      <c r="W474" s="11"/>
      <c r="X474" s="23"/>
      <c r="Y474" s="29"/>
      <c r="Z474" s="25">
        <v>22.0</v>
      </c>
      <c r="AA474" s="11">
        <v>21.0</v>
      </c>
      <c r="AB474" s="11">
        <v>21.0</v>
      </c>
      <c r="AC474" s="11">
        <v>77.0</v>
      </c>
      <c r="AD474" s="23">
        <v>74.0</v>
      </c>
      <c r="AE474" s="29" t="s">
        <v>141</v>
      </c>
      <c r="AF474" s="25">
        <v>1526.0</v>
      </c>
      <c r="AG474" s="11">
        <v>1538.0</v>
      </c>
      <c r="AH474" s="11">
        <v>1584.0</v>
      </c>
      <c r="AI474" s="23"/>
      <c r="AJ474" s="29"/>
      <c r="AK474" s="25"/>
      <c r="AL474" s="11"/>
      <c r="AM474" s="23"/>
      <c r="AN474" s="25"/>
      <c r="AO474" s="23"/>
      <c r="AP474" s="25"/>
      <c r="AQ474" s="11"/>
    </row>
    <row r="475" ht="15.75" customHeight="1">
      <c r="A475" s="11">
        <v>1058014.0</v>
      </c>
      <c r="B475" s="23">
        <v>474.0</v>
      </c>
      <c r="C475" s="25" t="s">
        <v>3880</v>
      </c>
      <c r="D475" s="16" t="s">
        <v>3881</v>
      </c>
      <c r="E475" s="28" t="s">
        <v>3882</v>
      </c>
      <c r="F475" s="29"/>
      <c r="G475" s="31" t="s">
        <v>3883</v>
      </c>
      <c r="H475" s="36">
        <f t="shared" si="1"/>
        <v>79</v>
      </c>
      <c r="I475" s="11"/>
      <c r="J475" s="28">
        <f t="shared" si="2"/>
        <v>0</v>
      </c>
      <c r="K475" s="41">
        <f t="shared" si="3"/>
        <v>183</v>
      </c>
      <c r="L475" s="25">
        <v>39.0</v>
      </c>
      <c r="M475" s="11">
        <v>59.0</v>
      </c>
      <c r="N475" s="11">
        <v>24.0</v>
      </c>
      <c r="O475" s="11">
        <v>32.0</v>
      </c>
      <c r="P475" s="11">
        <v>29.0</v>
      </c>
      <c r="Q475" s="43">
        <v>39.0</v>
      </c>
      <c r="R475" s="25"/>
      <c r="S475" s="11"/>
      <c r="T475" s="11"/>
      <c r="U475" s="23"/>
      <c r="V475" s="25"/>
      <c r="W475" s="11"/>
      <c r="X475" s="23"/>
      <c r="Y475" s="29"/>
      <c r="Z475" s="25">
        <v>22.0</v>
      </c>
      <c r="AA475" s="11">
        <v>21.0</v>
      </c>
      <c r="AB475" s="11">
        <v>21.0</v>
      </c>
      <c r="AC475" s="11">
        <v>77.0</v>
      </c>
      <c r="AD475" s="23">
        <v>71.0</v>
      </c>
      <c r="AE475" s="29" t="s">
        <v>141</v>
      </c>
      <c r="AF475" s="25">
        <v>1554.0</v>
      </c>
      <c r="AG475" s="11">
        <v>1566.0</v>
      </c>
      <c r="AH475" s="11">
        <v>1583.0</v>
      </c>
      <c r="AI475" s="23"/>
      <c r="AJ475" s="29" t="s">
        <v>3886</v>
      </c>
      <c r="AK475" s="25">
        <v>1058013.0</v>
      </c>
      <c r="AL475" s="11"/>
      <c r="AM475" s="23"/>
      <c r="AN475" s="25"/>
      <c r="AO475" s="23"/>
      <c r="AP475" s="25"/>
      <c r="AQ475" s="11"/>
    </row>
    <row r="476" ht="15.75" customHeight="1">
      <c r="A476" s="11">
        <v>1043001.0</v>
      </c>
      <c r="B476" s="23">
        <v>475.0</v>
      </c>
      <c r="C476" s="25" t="s">
        <v>3887</v>
      </c>
      <c r="D476" s="16" t="s">
        <v>3888</v>
      </c>
      <c r="E476" s="28" t="s">
        <v>3889</v>
      </c>
      <c r="F476" s="29"/>
      <c r="G476" s="25"/>
      <c r="H476" s="36" t="str">
        <f t="shared" si="1"/>
        <v/>
      </c>
      <c r="I476" s="11"/>
      <c r="J476" s="28">
        <f t="shared" si="2"/>
        <v>0</v>
      </c>
      <c r="K476" s="41">
        <f t="shared" si="3"/>
        <v>0</v>
      </c>
      <c r="L476" s="25">
        <v>0.0</v>
      </c>
      <c r="M476" s="11">
        <v>0.0</v>
      </c>
      <c r="N476" s="11">
        <v>0.0</v>
      </c>
      <c r="O476" s="11">
        <v>0.0</v>
      </c>
      <c r="P476" s="11">
        <v>0.0</v>
      </c>
      <c r="Q476" s="23">
        <v>0.0</v>
      </c>
      <c r="R476" s="25"/>
      <c r="S476" s="11"/>
      <c r="T476" s="11"/>
      <c r="U476" s="23"/>
      <c r="V476" s="25"/>
      <c r="W476" s="11"/>
      <c r="X476" s="23"/>
      <c r="Y476" s="29"/>
      <c r="Z476" s="25">
        <v>0.0</v>
      </c>
      <c r="AA476" s="11">
        <v>0.0</v>
      </c>
      <c r="AB476" s="11">
        <v>0.0</v>
      </c>
      <c r="AC476" s="11">
        <v>0.0</v>
      </c>
      <c r="AD476" s="23">
        <v>1.0</v>
      </c>
      <c r="AE476" s="29" t="s">
        <v>239</v>
      </c>
      <c r="AF476" s="25">
        <v>1381.0</v>
      </c>
      <c r="AG476" s="11">
        <v>9999.0</v>
      </c>
      <c r="AH476" s="11">
        <v>1437.0</v>
      </c>
      <c r="AI476" s="23"/>
      <c r="AJ476" s="29"/>
      <c r="AK476" s="25"/>
      <c r="AL476" s="11"/>
      <c r="AM476" s="23"/>
      <c r="AN476" s="25"/>
      <c r="AO476" s="23"/>
      <c r="AP476" s="25"/>
      <c r="AQ476" s="11"/>
    </row>
    <row r="477" ht="15.75" customHeight="1">
      <c r="A477" s="11">
        <v>1043002.0</v>
      </c>
      <c r="B477" s="23">
        <v>476.0</v>
      </c>
      <c r="C477" s="25" t="s">
        <v>3890</v>
      </c>
      <c r="D477" s="16" t="s">
        <v>3891</v>
      </c>
      <c r="E477" s="28" t="s">
        <v>3892</v>
      </c>
      <c r="F477" s="29"/>
      <c r="G477" s="31" t="s">
        <v>3893</v>
      </c>
      <c r="H477" s="36">
        <f t="shared" si="1"/>
        <v>71</v>
      </c>
      <c r="I477" s="11"/>
      <c r="J477" s="28">
        <f t="shared" si="2"/>
        <v>0</v>
      </c>
      <c r="K477" s="41">
        <f t="shared" si="3"/>
        <v>389</v>
      </c>
      <c r="L477" s="25">
        <v>86.0</v>
      </c>
      <c r="M477" s="11">
        <v>70.0</v>
      </c>
      <c r="N477" s="11">
        <v>75.0</v>
      </c>
      <c r="O477" s="11">
        <v>81.0</v>
      </c>
      <c r="P477" s="11">
        <v>77.0</v>
      </c>
      <c r="Q477" s="43">
        <v>73.0</v>
      </c>
      <c r="R477" s="25" t="s">
        <v>136</v>
      </c>
      <c r="S477" s="11"/>
      <c r="T477" s="11"/>
      <c r="U477" s="23"/>
      <c r="V477" s="25"/>
      <c r="W477" s="11"/>
      <c r="X477" s="23"/>
      <c r="Y477" s="29" t="s">
        <v>2430</v>
      </c>
      <c r="Z477" s="25">
        <v>50.0</v>
      </c>
      <c r="AA477" s="11">
        <v>50.0</v>
      </c>
      <c r="AB477" s="11">
        <v>72.0</v>
      </c>
      <c r="AC477" s="11">
        <v>15.0</v>
      </c>
      <c r="AD477" s="23">
        <v>1.0</v>
      </c>
      <c r="AE477" s="29" t="s">
        <v>141</v>
      </c>
      <c r="AF477" s="25">
        <v>1458.0</v>
      </c>
      <c r="AG477" s="11">
        <v>1470.0</v>
      </c>
      <c r="AH477" s="11">
        <v>1541.0</v>
      </c>
      <c r="AI477" s="23"/>
      <c r="AJ477" s="29" t="s">
        <v>3894</v>
      </c>
      <c r="AK477" s="25">
        <v>1043001.0</v>
      </c>
      <c r="AL477" s="11"/>
      <c r="AM477" s="23"/>
      <c r="AN477" s="25"/>
      <c r="AO477" s="23"/>
      <c r="AP477" s="25"/>
      <c r="AQ477" s="11"/>
    </row>
    <row r="478" ht="15.75" customHeight="1">
      <c r="A478" s="11">
        <v>1043003.0</v>
      </c>
      <c r="B478" s="23">
        <v>477.0</v>
      </c>
      <c r="C478" s="25" t="s">
        <v>3897</v>
      </c>
      <c r="D478" s="16" t="s">
        <v>3898</v>
      </c>
      <c r="E478" s="28" t="s">
        <v>3899</v>
      </c>
      <c r="F478" s="29"/>
      <c r="G478" s="25"/>
      <c r="H478" s="36" t="str">
        <f t="shared" si="1"/>
        <v/>
      </c>
      <c r="I478" s="11"/>
      <c r="J478" s="28">
        <f t="shared" si="2"/>
        <v>0</v>
      </c>
      <c r="K478" s="41">
        <f t="shared" si="3"/>
        <v>0</v>
      </c>
      <c r="L478" s="25">
        <v>0.0</v>
      </c>
      <c r="M478" s="11">
        <v>0.0</v>
      </c>
      <c r="N478" s="11">
        <v>0.0</v>
      </c>
      <c r="O478" s="11">
        <v>0.0</v>
      </c>
      <c r="P478" s="11">
        <v>0.0</v>
      </c>
      <c r="Q478" s="23">
        <v>0.0</v>
      </c>
      <c r="R478" s="25"/>
      <c r="S478" s="11"/>
      <c r="T478" s="11"/>
      <c r="U478" s="23"/>
      <c r="V478" s="25"/>
      <c r="W478" s="11"/>
      <c r="X478" s="23"/>
      <c r="Y478" s="29"/>
      <c r="Z478" s="25">
        <v>0.0</v>
      </c>
      <c r="AA478" s="11">
        <v>0.0</v>
      </c>
      <c r="AB478" s="11">
        <v>0.0</v>
      </c>
      <c r="AC478" s="11">
        <v>0.0</v>
      </c>
      <c r="AD478" s="23">
        <v>1.0</v>
      </c>
      <c r="AE478" s="29" t="s">
        <v>239</v>
      </c>
      <c r="AF478" s="25">
        <v>1488.0</v>
      </c>
      <c r="AG478" s="11">
        <v>9999.0</v>
      </c>
      <c r="AH478" s="11">
        <v>1518.0</v>
      </c>
      <c r="AI478" s="23"/>
      <c r="AJ478" s="29" t="s">
        <v>3900</v>
      </c>
      <c r="AK478" s="25">
        <v>1043002.0</v>
      </c>
      <c r="AL478" s="11"/>
      <c r="AM478" s="23"/>
      <c r="AN478" s="25"/>
      <c r="AO478" s="23"/>
      <c r="AP478" s="25"/>
      <c r="AQ478" s="11"/>
    </row>
    <row r="479" ht="15.75" customHeight="1">
      <c r="A479" s="11">
        <v>1043004.0</v>
      </c>
      <c r="B479" s="23">
        <v>478.0</v>
      </c>
      <c r="C479" s="25" t="s">
        <v>3901</v>
      </c>
      <c r="D479" s="16" t="s">
        <v>3902</v>
      </c>
      <c r="E479" s="28" t="s">
        <v>3903</v>
      </c>
      <c r="F479" s="29"/>
      <c r="G479" s="31" t="s">
        <v>3904</v>
      </c>
      <c r="H479" s="36">
        <f t="shared" si="1"/>
        <v>76</v>
      </c>
      <c r="I479" s="11"/>
      <c r="J479" s="28">
        <f t="shared" si="2"/>
        <v>0</v>
      </c>
      <c r="K479" s="41">
        <f t="shared" si="3"/>
        <v>381</v>
      </c>
      <c r="L479" s="25">
        <v>79.0</v>
      </c>
      <c r="M479" s="11">
        <v>65.0</v>
      </c>
      <c r="N479" s="11">
        <v>82.0</v>
      </c>
      <c r="O479" s="11">
        <v>80.0</v>
      </c>
      <c r="P479" s="11">
        <v>75.0</v>
      </c>
      <c r="Q479" s="43">
        <v>69.0</v>
      </c>
      <c r="R479" s="25" t="s">
        <v>232</v>
      </c>
      <c r="S479" s="11" t="s">
        <v>185</v>
      </c>
      <c r="T479" s="11"/>
      <c r="U479" s="23" t="s">
        <v>136</v>
      </c>
      <c r="V479" s="25"/>
      <c r="W479" s="11"/>
      <c r="X479" s="23"/>
      <c r="Y479" s="29" t="s">
        <v>2430</v>
      </c>
      <c r="Z479" s="25">
        <v>50.0</v>
      </c>
      <c r="AA479" s="11">
        <v>50.0</v>
      </c>
      <c r="AB479" s="11">
        <v>51.0</v>
      </c>
      <c r="AC479" s="11">
        <v>44.0</v>
      </c>
      <c r="AD479" s="23">
        <v>11.0</v>
      </c>
      <c r="AE479" s="29" t="s">
        <v>141</v>
      </c>
      <c r="AF479" s="25">
        <v>1513.0</v>
      </c>
      <c r="AG479" s="11">
        <v>1525.0</v>
      </c>
      <c r="AH479" s="11">
        <v>1560.0</v>
      </c>
      <c r="AI479" s="23"/>
      <c r="AJ479" s="29" t="s">
        <v>3905</v>
      </c>
      <c r="AK479" s="25">
        <v>1043003.0</v>
      </c>
      <c r="AL479" s="11"/>
      <c r="AM479" s="23"/>
      <c r="AN479" s="25"/>
      <c r="AO479" s="23"/>
      <c r="AP479" s="25" t="s">
        <v>3906</v>
      </c>
      <c r="AQ479" s="11"/>
    </row>
    <row r="480" ht="15.75" customHeight="1">
      <c r="A480" s="11">
        <v>1043005.0</v>
      </c>
      <c r="B480" s="23">
        <v>479.0</v>
      </c>
      <c r="C480" s="25" t="s">
        <v>3907</v>
      </c>
      <c r="D480" s="16" t="s">
        <v>3908</v>
      </c>
      <c r="E480" s="28" t="s">
        <v>3910</v>
      </c>
      <c r="F480" s="29"/>
      <c r="G480" s="31" t="s">
        <v>3912</v>
      </c>
      <c r="H480" s="36">
        <f t="shared" si="1"/>
        <v>75</v>
      </c>
      <c r="I480" s="11"/>
      <c r="J480" s="28">
        <f t="shared" si="2"/>
        <v>0</v>
      </c>
      <c r="K480" s="41">
        <f t="shared" si="3"/>
        <v>166</v>
      </c>
      <c r="L480" s="25">
        <v>29.0</v>
      </c>
      <c r="M480" s="11">
        <v>36.0</v>
      </c>
      <c r="N480" s="11">
        <v>37.0</v>
      </c>
      <c r="O480" s="11">
        <v>31.0</v>
      </c>
      <c r="P480" s="11">
        <v>33.0</v>
      </c>
      <c r="Q480" s="43">
        <v>45.0</v>
      </c>
      <c r="R480" s="25"/>
      <c r="S480" s="11"/>
      <c r="T480" s="11"/>
      <c r="U480" s="23"/>
      <c r="V480" s="25"/>
      <c r="W480" s="11"/>
      <c r="X480" s="23"/>
      <c r="Y480" s="29"/>
      <c r="Z480" s="25">
        <v>50.0</v>
      </c>
      <c r="AA480" s="11">
        <v>50.0</v>
      </c>
      <c r="AB480" s="11">
        <v>39.0</v>
      </c>
      <c r="AC480" s="11">
        <v>61.0</v>
      </c>
      <c r="AD480" s="23">
        <v>11.0</v>
      </c>
      <c r="AE480" s="29" t="s">
        <v>166</v>
      </c>
      <c r="AF480" s="25">
        <v>1540.0</v>
      </c>
      <c r="AG480" s="11">
        <v>1552.0</v>
      </c>
      <c r="AH480" s="11">
        <v>1610.0</v>
      </c>
      <c r="AI480" s="23"/>
      <c r="AJ480" s="29" t="s">
        <v>3913</v>
      </c>
      <c r="AK480" s="25">
        <v>1043004.0</v>
      </c>
      <c r="AL480" s="11"/>
      <c r="AM480" s="23"/>
      <c r="AN480" s="25"/>
      <c r="AO480" s="23"/>
      <c r="AP480" s="25" t="s">
        <v>3914</v>
      </c>
      <c r="AQ480" s="11"/>
    </row>
    <row r="481" ht="15.75" customHeight="1">
      <c r="A481" s="11">
        <v>1043006.0</v>
      </c>
      <c r="B481" s="23">
        <v>480.0</v>
      </c>
      <c r="C481" s="25" t="s">
        <v>3915</v>
      </c>
      <c r="D481" s="16" t="s">
        <v>3916</v>
      </c>
      <c r="E481" s="28" t="s">
        <v>3917</v>
      </c>
      <c r="F481" s="29"/>
      <c r="G481" s="31" t="s">
        <v>3918</v>
      </c>
      <c r="H481" s="36">
        <f t="shared" si="1"/>
        <v>79</v>
      </c>
      <c r="I481" s="11"/>
      <c r="J481" s="28">
        <f t="shared" si="2"/>
        <v>0</v>
      </c>
      <c r="K481" s="41">
        <f t="shared" si="3"/>
        <v>227</v>
      </c>
      <c r="L481" s="25">
        <v>54.0</v>
      </c>
      <c r="M481" s="11">
        <v>39.0</v>
      </c>
      <c r="N481" s="11">
        <v>43.0</v>
      </c>
      <c r="O481" s="11">
        <v>43.0</v>
      </c>
      <c r="P481" s="11">
        <v>48.0</v>
      </c>
      <c r="Q481" s="43">
        <v>50.0</v>
      </c>
      <c r="R481" s="25"/>
      <c r="S481" s="11"/>
      <c r="T481" s="11"/>
      <c r="U481" s="23"/>
      <c r="V481" s="25"/>
      <c r="W481" s="11"/>
      <c r="X481" s="23"/>
      <c r="Y481" s="29"/>
      <c r="Z481" s="25">
        <v>50.0</v>
      </c>
      <c r="AA481" s="11">
        <v>50.0</v>
      </c>
      <c r="AB481" s="11">
        <v>33.0</v>
      </c>
      <c r="AC481" s="11">
        <v>70.0</v>
      </c>
      <c r="AD481" s="23">
        <v>12.0</v>
      </c>
      <c r="AE481" s="29" t="s">
        <v>166</v>
      </c>
      <c r="AF481" s="25">
        <v>1546.0</v>
      </c>
      <c r="AG481" s="11">
        <v>1558.0</v>
      </c>
      <c r="AH481" s="11">
        <v>1623.0</v>
      </c>
      <c r="AI481" s="23"/>
      <c r="AJ481" s="29" t="s">
        <v>3919</v>
      </c>
      <c r="AK481" s="25">
        <v>1043004.0</v>
      </c>
      <c r="AL481" s="11"/>
      <c r="AM481" s="23"/>
      <c r="AN481" s="25"/>
      <c r="AO481" s="23"/>
      <c r="AP481" s="25"/>
      <c r="AQ481" s="11"/>
    </row>
    <row r="482" ht="15.75" customHeight="1">
      <c r="A482" s="11">
        <v>1043007.0</v>
      </c>
      <c r="B482" s="23">
        <v>481.0</v>
      </c>
      <c r="C482" s="25" t="s">
        <v>3920</v>
      </c>
      <c r="D482" s="16" t="s">
        <v>3921</v>
      </c>
      <c r="E482" s="28" t="s">
        <v>3922</v>
      </c>
      <c r="F482" s="29"/>
      <c r="G482" s="31" t="s">
        <v>3923</v>
      </c>
      <c r="H482" s="36">
        <f t="shared" si="1"/>
        <v>75</v>
      </c>
      <c r="I482" s="11"/>
      <c r="J482" s="28">
        <f t="shared" si="2"/>
        <v>0</v>
      </c>
      <c r="K482" s="41">
        <f t="shared" si="3"/>
        <v>194</v>
      </c>
      <c r="L482" s="25">
        <v>31.0</v>
      </c>
      <c r="M482" s="11">
        <v>23.0</v>
      </c>
      <c r="N482" s="11">
        <v>48.0</v>
      </c>
      <c r="O482" s="11">
        <v>41.0</v>
      </c>
      <c r="P482" s="11">
        <v>51.0</v>
      </c>
      <c r="Q482" s="43">
        <v>40.0</v>
      </c>
      <c r="R482" s="25"/>
      <c r="S482" s="11"/>
      <c r="T482" s="11"/>
      <c r="U482" s="23"/>
      <c r="V482" s="25"/>
      <c r="W482" s="11"/>
      <c r="X482" s="23"/>
      <c r="Y482" s="29"/>
      <c r="Z482" s="25">
        <v>29.0</v>
      </c>
      <c r="AA482" s="11">
        <v>21.0</v>
      </c>
      <c r="AB482" s="11">
        <v>31.0</v>
      </c>
      <c r="AC482" s="11">
        <v>63.0</v>
      </c>
      <c r="AD482" s="23">
        <v>11.0</v>
      </c>
      <c r="AE482" s="29" t="s">
        <v>270</v>
      </c>
      <c r="AF482" s="25">
        <v>1572.0</v>
      </c>
      <c r="AG482" s="11">
        <v>1584.0</v>
      </c>
      <c r="AH482" s="11">
        <v>1622.0</v>
      </c>
      <c r="AI482" s="23"/>
      <c r="AJ482" s="29" t="s">
        <v>3926</v>
      </c>
      <c r="AK482" s="25">
        <v>1043006.0</v>
      </c>
      <c r="AL482" s="11">
        <v>1043005.0</v>
      </c>
      <c r="AM482" s="23"/>
      <c r="AN482" s="25"/>
      <c r="AO482" s="23"/>
      <c r="AP482" s="25"/>
      <c r="AQ482" s="11"/>
    </row>
    <row r="483" ht="15.75" customHeight="1">
      <c r="A483" s="11">
        <v>1043008.0</v>
      </c>
      <c r="B483" s="23">
        <v>482.0</v>
      </c>
      <c r="C483" s="25" t="s">
        <v>3927</v>
      </c>
      <c r="D483" s="16" t="s">
        <v>3928</v>
      </c>
      <c r="E483" s="28" t="s">
        <v>3929</v>
      </c>
      <c r="F483" s="29"/>
      <c r="G483" s="31" t="s">
        <v>3930</v>
      </c>
      <c r="H483" s="36">
        <f t="shared" si="1"/>
        <v>70</v>
      </c>
      <c r="I483" s="11"/>
      <c r="J483" s="28">
        <f t="shared" si="2"/>
        <v>0</v>
      </c>
      <c r="K483" s="41">
        <f t="shared" si="3"/>
        <v>231</v>
      </c>
      <c r="L483" s="25">
        <v>44.0</v>
      </c>
      <c r="M483" s="11">
        <v>55.0</v>
      </c>
      <c r="N483" s="11">
        <v>40.0</v>
      </c>
      <c r="O483" s="11">
        <v>45.0</v>
      </c>
      <c r="P483" s="11">
        <v>47.0</v>
      </c>
      <c r="Q483" s="43">
        <v>51.0</v>
      </c>
      <c r="R483" s="25"/>
      <c r="S483" s="11"/>
      <c r="T483" s="11"/>
      <c r="U483" s="23"/>
      <c r="V483" s="25"/>
      <c r="W483" s="11"/>
      <c r="X483" s="23"/>
      <c r="Y483" s="29"/>
      <c r="Z483" s="25">
        <v>50.0</v>
      </c>
      <c r="AA483" s="11">
        <v>50.0</v>
      </c>
      <c r="AB483" s="11">
        <v>33.0</v>
      </c>
      <c r="AC483" s="11">
        <v>70.0</v>
      </c>
      <c r="AD483" s="23">
        <v>12.0</v>
      </c>
      <c r="AE483" s="29" t="s">
        <v>166</v>
      </c>
      <c r="AF483" s="25">
        <v>1554.0</v>
      </c>
      <c r="AG483" s="11">
        <v>1566.0</v>
      </c>
      <c r="AH483" s="11">
        <v>1609.0</v>
      </c>
      <c r="AI483" s="23"/>
      <c r="AJ483" s="29" t="s">
        <v>3913</v>
      </c>
      <c r="AK483" s="25">
        <v>1043004.0</v>
      </c>
      <c r="AL483" s="11"/>
      <c r="AM483" s="23"/>
      <c r="AN483" s="25"/>
      <c r="AO483" s="23"/>
      <c r="AP483" s="25"/>
      <c r="AQ483" s="11"/>
    </row>
    <row r="484" ht="15.75" customHeight="1">
      <c r="A484" s="11">
        <v>1043009.0</v>
      </c>
      <c r="B484" s="23">
        <v>483.0</v>
      </c>
      <c r="C484" s="25" t="s">
        <v>3931</v>
      </c>
      <c r="D484" s="16" t="s">
        <v>3932</v>
      </c>
      <c r="E484" s="28" t="s">
        <v>3933</v>
      </c>
      <c r="F484" s="29"/>
      <c r="G484" s="31" t="s">
        <v>3934</v>
      </c>
      <c r="H484" s="36">
        <f t="shared" si="1"/>
        <v>71</v>
      </c>
      <c r="I484" s="11"/>
      <c r="J484" s="28">
        <f t="shared" si="2"/>
        <v>0</v>
      </c>
      <c r="K484" s="41">
        <f t="shared" si="3"/>
        <v>299</v>
      </c>
      <c r="L484" s="25">
        <v>76.0</v>
      </c>
      <c r="M484" s="11">
        <v>76.0</v>
      </c>
      <c r="N484" s="11">
        <v>41.0</v>
      </c>
      <c r="O484" s="11">
        <v>46.0</v>
      </c>
      <c r="P484" s="11">
        <v>60.0</v>
      </c>
      <c r="Q484" s="43">
        <v>60.0</v>
      </c>
      <c r="R484" s="25" t="s">
        <v>136</v>
      </c>
      <c r="S484" s="11"/>
      <c r="T484" s="11"/>
      <c r="U484" s="23" t="s">
        <v>232</v>
      </c>
      <c r="V484" s="25"/>
      <c r="W484" s="11"/>
      <c r="X484" s="23" t="s">
        <v>232</v>
      </c>
      <c r="Y484" s="29"/>
      <c r="Z484" s="25">
        <v>29.0</v>
      </c>
      <c r="AA484" s="11">
        <v>21.0</v>
      </c>
      <c r="AB484" s="11">
        <v>40.0</v>
      </c>
      <c r="AC484" s="11">
        <v>50.0</v>
      </c>
      <c r="AD484" s="23">
        <v>4.0</v>
      </c>
      <c r="AE484" s="29" t="s">
        <v>141</v>
      </c>
      <c r="AF484" s="25">
        <v>1492.0</v>
      </c>
      <c r="AG484" s="11">
        <v>1504.0</v>
      </c>
      <c r="AH484" s="11">
        <v>1554.0</v>
      </c>
      <c r="AI484" s="23" t="s">
        <v>217</v>
      </c>
      <c r="AJ484" s="29" t="s">
        <v>3900</v>
      </c>
      <c r="AK484" s="25">
        <v>1043002.0</v>
      </c>
      <c r="AL484" s="11"/>
      <c r="AM484" s="23"/>
      <c r="AN484" s="25"/>
      <c r="AO484" s="23"/>
      <c r="AP484" s="25"/>
      <c r="AQ484" s="11"/>
    </row>
    <row r="485" ht="15.75" customHeight="1">
      <c r="A485" s="11">
        <v>1043010.0</v>
      </c>
      <c r="B485" s="23">
        <v>484.0</v>
      </c>
      <c r="C485" s="25" t="s">
        <v>3937</v>
      </c>
      <c r="D485" s="16" t="s">
        <v>3938</v>
      </c>
      <c r="E485" s="28" t="s">
        <v>3939</v>
      </c>
      <c r="F485" s="29"/>
      <c r="G485" s="31" t="s">
        <v>3940</v>
      </c>
      <c r="H485" s="36">
        <f t="shared" si="1"/>
        <v>61</v>
      </c>
      <c r="I485" s="11"/>
      <c r="J485" s="28">
        <f t="shared" si="2"/>
        <v>0</v>
      </c>
      <c r="K485" s="41">
        <f t="shared" si="3"/>
        <v>268</v>
      </c>
      <c r="L485" s="25">
        <v>68.0</v>
      </c>
      <c r="M485" s="11">
        <v>78.0</v>
      </c>
      <c r="N485" s="11">
        <v>26.0</v>
      </c>
      <c r="O485" s="11">
        <v>34.0</v>
      </c>
      <c r="P485" s="11">
        <v>62.0</v>
      </c>
      <c r="Q485" s="43">
        <v>55.0</v>
      </c>
      <c r="R485" s="25" t="s">
        <v>232</v>
      </c>
      <c r="S485" s="11"/>
      <c r="T485" s="11"/>
      <c r="U485" s="23" t="s">
        <v>232</v>
      </c>
      <c r="V485" s="25"/>
      <c r="W485" s="11"/>
      <c r="X485" s="23" t="s">
        <v>232</v>
      </c>
      <c r="Y485" s="29"/>
      <c r="Z485" s="25">
        <v>29.0</v>
      </c>
      <c r="AA485" s="11">
        <v>21.0</v>
      </c>
      <c r="AB485" s="11">
        <v>44.0</v>
      </c>
      <c r="AC485" s="11">
        <v>44.0</v>
      </c>
      <c r="AD485" s="23">
        <v>4.0</v>
      </c>
      <c r="AE485" s="29" t="s">
        <v>141</v>
      </c>
      <c r="AF485" s="25">
        <v>1510.0</v>
      </c>
      <c r="AG485" s="11">
        <v>1522.0</v>
      </c>
      <c r="AH485" s="11">
        <v>1554.0</v>
      </c>
      <c r="AI485" s="23" t="s">
        <v>217</v>
      </c>
      <c r="AJ485" s="29" t="s">
        <v>3941</v>
      </c>
      <c r="AK485" s="25">
        <v>1043009.0</v>
      </c>
      <c r="AL485" s="11"/>
      <c r="AM485" s="23"/>
      <c r="AN485" s="25"/>
      <c r="AO485" s="23"/>
      <c r="AP485" s="25"/>
      <c r="AQ485" s="11"/>
    </row>
    <row r="486" ht="15.75" customHeight="1">
      <c r="A486" s="11">
        <v>1043011.0</v>
      </c>
      <c r="B486" s="23">
        <v>485.0</v>
      </c>
      <c r="C486" s="25" t="s">
        <v>3942</v>
      </c>
      <c r="D486" s="16" t="s">
        <v>3943</v>
      </c>
      <c r="E486" s="28" t="s">
        <v>3944</v>
      </c>
      <c r="F486" s="29"/>
      <c r="G486" s="31" t="s">
        <v>3945</v>
      </c>
      <c r="H486" s="36">
        <f t="shared" si="1"/>
        <v>79</v>
      </c>
      <c r="I486" s="11"/>
      <c r="J486" s="28">
        <f t="shared" si="2"/>
        <v>0</v>
      </c>
      <c r="K486" s="41">
        <f t="shared" si="3"/>
        <v>197</v>
      </c>
      <c r="L486" s="25">
        <v>44.0</v>
      </c>
      <c r="M486" s="11">
        <v>51.0</v>
      </c>
      <c r="N486" s="11">
        <v>38.0</v>
      </c>
      <c r="O486" s="11">
        <v>32.0</v>
      </c>
      <c r="P486" s="11">
        <v>32.0</v>
      </c>
      <c r="Q486" s="43">
        <v>35.0</v>
      </c>
      <c r="R486" s="25"/>
      <c r="S486" s="11"/>
      <c r="T486" s="11"/>
      <c r="U486" s="23" t="s">
        <v>185</v>
      </c>
      <c r="V486" s="25"/>
      <c r="W486" s="11"/>
      <c r="X486" s="23"/>
      <c r="Y486" s="29"/>
      <c r="Z486" s="25">
        <v>50.0</v>
      </c>
      <c r="AA486" s="11">
        <v>50.0</v>
      </c>
      <c r="AB486" s="11">
        <v>47.0</v>
      </c>
      <c r="AC486" s="11">
        <v>50.0</v>
      </c>
      <c r="AD486" s="23">
        <v>1.0</v>
      </c>
      <c r="AE486" s="29" t="s">
        <v>166</v>
      </c>
      <c r="AF486" s="25">
        <v>1553.0</v>
      </c>
      <c r="AG486" s="11">
        <v>1565.0</v>
      </c>
      <c r="AH486" s="11">
        <v>1578.0</v>
      </c>
      <c r="AI486" s="23" t="s">
        <v>217</v>
      </c>
      <c r="AJ486" s="29" t="s">
        <v>3948</v>
      </c>
      <c r="AK486" s="25">
        <v>1043010.0</v>
      </c>
      <c r="AL486" s="11"/>
      <c r="AM486" s="23"/>
      <c r="AN486" s="25"/>
      <c r="AO486" s="23"/>
      <c r="AP486" s="25"/>
      <c r="AQ486" s="11"/>
    </row>
    <row r="487" ht="15.75" customHeight="1">
      <c r="A487" s="11">
        <v>1043012.0</v>
      </c>
      <c r="B487" s="23">
        <v>486.0</v>
      </c>
      <c r="C487" s="25" t="s">
        <v>3949</v>
      </c>
      <c r="D487" s="16" t="s">
        <v>3950</v>
      </c>
      <c r="E487" s="28" t="s">
        <v>3951</v>
      </c>
      <c r="F487" s="29"/>
      <c r="G487" s="31" t="s">
        <v>3952</v>
      </c>
      <c r="H487" s="36">
        <f t="shared" si="1"/>
        <v>66</v>
      </c>
      <c r="I487" s="11"/>
      <c r="J487" s="28">
        <f t="shared" si="2"/>
        <v>0</v>
      </c>
      <c r="K487" s="41">
        <f t="shared" si="3"/>
        <v>189</v>
      </c>
      <c r="L487" s="25">
        <v>42.0</v>
      </c>
      <c r="M487" s="11">
        <v>55.0</v>
      </c>
      <c r="N487" s="11">
        <v>31.0</v>
      </c>
      <c r="O487" s="11">
        <v>27.0</v>
      </c>
      <c r="P487" s="11">
        <v>34.0</v>
      </c>
      <c r="Q487" s="43">
        <v>46.0</v>
      </c>
      <c r="R487" s="25"/>
      <c r="S487" s="11"/>
      <c r="T487" s="11"/>
      <c r="U487" s="23"/>
      <c r="V487" s="25"/>
      <c r="W487" s="11"/>
      <c r="X487" s="23"/>
      <c r="Y487" s="29"/>
      <c r="Z487" s="25">
        <v>30.0</v>
      </c>
      <c r="AA487" s="11">
        <v>22.0</v>
      </c>
      <c r="AB487" s="11">
        <v>77.0</v>
      </c>
      <c r="AC487" s="11">
        <v>34.0</v>
      </c>
      <c r="AD487" s="23">
        <v>88.0</v>
      </c>
      <c r="AE487" s="29" t="s">
        <v>141</v>
      </c>
      <c r="AF487" s="25">
        <v>1497.0</v>
      </c>
      <c r="AG487" s="11">
        <v>1509.0</v>
      </c>
      <c r="AH487" s="11">
        <v>1534.0</v>
      </c>
      <c r="AI487" s="23" t="s">
        <v>217</v>
      </c>
      <c r="AJ487" s="29" t="s">
        <v>3953</v>
      </c>
      <c r="AK487" s="25">
        <v>1043002.0</v>
      </c>
      <c r="AL487" s="11"/>
      <c r="AM487" s="23"/>
      <c r="AN487" s="25"/>
      <c r="AO487" s="23"/>
      <c r="AP487" s="25"/>
      <c r="AQ487" s="11"/>
    </row>
    <row r="488" ht="15.75" customHeight="1">
      <c r="A488" s="11">
        <v>1043013.0</v>
      </c>
      <c r="B488" s="23">
        <v>487.0</v>
      </c>
      <c r="C488" s="25" t="s">
        <v>3954</v>
      </c>
      <c r="D488" s="16" t="s">
        <v>3955</v>
      </c>
      <c r="E488" s="28" t="s">
        <v>3956</v>
      </c>
      <c r="F488" s="29"/>
      <c r="G488" s="31"/>
      <c r="H488" s="36" t="str">
        <f t="shared" si="1"/>
        <v/>
      </c>
      <c r="I488" s="11"/>
      <c r="J488" s="28">
        <f t="shared" si="2"/>
        <v>0</v>
      </c>
      <c r="K488" s="41">
        <f t="shared" si="3"/>
        <v>181</v>
      </c>
      <c r="L488" s="25">
        <v>53.0</v>
      </c>
      <c r="M488" s="11">
        <v>46.0</v>
      </c>
      <c r="N488" s="11">
        <v>27.0</v>
      </c>
      <c r="O488" s="11">
        <v>25.0</v>
      </c>
      <c r="P488" s="11">
        <v>30.0</v>
      </c>
      <c r="Q488" s="43">
        <v>51.0</v>
      </c>
      <c r="R488" s="25"/>
      <c r="S488" s="11"/>
      <c r="T488" s="11"/>
      <c r="U488" s="23"/>
      <c r="V488" s="25"/>
      <c r="W488" s="11"/>
      <c r="X488" s="23"/>
      <c r="Y488" s="29"/>
      <c r="Z488" s="25">
        <v>44.0</v>
      </c>
      <c r="AA488" s="11">
        <v>42.0</v>
      </c>
      <c r="AB488" s="11">
        <v>61.0</v>
      </c>
      <c r="AC488" s="11">
        <v>27.0</v>
      </c>
      <c r="AD488" s="23">
        <v>88.0</v>
      </c>
      <c r="AE488" s="29" t="s">
        <v>141</v>
      </c>
      <c r="AF488" s="25">
        <v>1517.0</v>
      </c>
      <c r="AG488" s="11">
        <v>1529.0</v>
      </c>
      <c r="AH488" s="11">
        <v>1542.0</v>
      </c>
      <c r="AI488" s="23" t="s">
        <v>217</v>
      </c>
      <c r="AJ488" s="29" t="s">
        <v>3959</v>
      </c>
      <c r="AK488" s="25">
        <v>1043012.0</v>
      </c>
      <c r="AL488" s="11"/>
      <c r="AM488" s="23"/>
      <c r="AN488" s="25"/>
      <c r="AO488" s="23"/>
      <c r="AP488" s="25"/>
      <c r="AQ488" s="11"/>
    </row>
    <row r="489" ht="15.75" customHeight="1">
      <c r="A489" s="11">
        <v>1043014.0</v>
      </c>
      <c r="B489" s="23">
        <v>488.0</v>
      </c>
      <c r="C489" s="25" t="s">
        <v>3960</v>
      </c>
      <c r="D489" s="16" t="s">
        <v>3961</v>
      </c>
      <c r="E489" s="28" t="s">
        <v>3962</v>
      </c>
      <c r="F489" s="29"/>
      <c r="G489" s="25"/>
      <c r="H489" s="36" t="str">
        <f t="shared" si="1"/>
        <v/>
      </c>
      <c r="I489" s="11"/>
      <c r="J489" s="28">
        <f t="shared" si="2"/>
        <v>0</v>
      </c>
      <c r="K489" s="41">
        <f t="shared" si="3"/>
        <v>0</v>
      </c>
      <c r="L489" s="25">
        <v>0.0</v>
      </c>
      <c r="M489" s="11">
        <v>0.0</v>
      </c>
      <c r="N489" s="11">
        <v>0.0</v>
      </c>
      <c r="O489" s="11">
        <v>0.0</v>
      </c>
      <c r="P489" s="11">
        <v>0.0</v>
      </c>
      <c r="Q489" s="23">
        <v>0.0</v>
      </c>
      <c r="R489" s="25"/>
      <c r="S489" s="11"/>
      <c r="T489" s="11"/>
      <c r="U489" s="23"/>
      <c r="V489" s="25"/>
      <c r="W489" s="11"/>
      <c r="X489" s="23"/>
      <c r="Y489" s="29"/>
      <c r="Z489" s="25">
        <v>0.0</v>
      </c>
      <c r="AA489" s="11">
        <v>0.0</v>
      </c>
      <c r="AB489" s="11">
        <v>0.0</v>
      </c>
      <c r="AC489" s="11">
        <v>0.0</v>
      </c>
      <c r="AD489" s="23">
        <v>16.0</v>
      </c>
      <c r="AE489" s="29" t="s">
        <v>239</v>
      </c>
      <c r="AF489" s="25">
        <v>1410.0</v>
      </c>
      <c r="AG489" s="11">
        <v>9999.0</v>
      </c>
      <c r="AH489" s="11">
        <v>1488.0</v>
      </c>
      <c r="AI489" s="23"/>
      <c r="AJ489" s="29" t="s">
        <v>3894</v>
      </c>
      <c r="AK489" s="25">
        <v>1043001.0</v>
      </c>
      <c r="AL489" s="11"/>
      <c r="AM489" s="23"/>
      <c r="AN489" s="25"/>
      <c r="AO489" s="23"/>
      <c r="AP489" s="25"/>
      <c r="AQ489" s="11"/>
    </row>
    <row r="490" ht="15.75" customHeight="1">
      <c r="A490" s="11">
        <v>1043015.0</v>
      </c>
      <c r="B490" s="23">
        <v>489.0</v>
      </c>
      <c r="C490" s="25" t="s">
        <v>3963</v>
      </c>
      <c r="D490" s="16" t="s">
        <v>3964</v>
      </c>
      <c r="E490" s="28" t="s">
        <v>3965</v>
      </c>
      <c r="F490" s="29"/>
      <c r="G490" s="31" t="s">
        <v>3966</v>
      </c>
      <c r="H490" s="36">
        <f t="shared" si="1"/>
        <v>63</v>
      </c>
      <c r="I490" s="11"/>
      <c r="J490" s="28">
        <f t="shared" si="2"/>
        <v>0</v>
      </c>
      <c r="K490" s="41">
        <f t="shared" si="3"/>
        <v>275</v>
      </c>
      <c r="L490" s="25">
        <v>77.0</v>
      </c>
      <c r="M490" s="11">
        <v>64.0</v>
      </c>
      <c r="N490" s="11">
        <v>49.0</v>
      </c>
      <c r="O490" s="11">
        <v>43.0</v>
      </c>
      <c r="P490" s="11">
        <v>42.0</v>
      </c>
      <c r="Q490" s="43">
        <v>55.0</v>
      </c>
      <c r="R490" s="25"/>
      <c r="S490" s="11" t="s">
        <v>185</v>
      </c>
      <c r="T490" s="11"/>
      <c r="U490" s="23"/>
      <c r="V490" s="25"/>
      <c r="W490" s="11"/>
      <c r="X490" s="23"/>
      <c r="Y490" s="29"/>
      <c r="Z490" s="25">
        <v>44.0</v>
      </c>
      <c r="AA490" s="11">
        <v>42.0</v>
      </c>
      <c r="AB490" s="11">
        <v>17.0</v>
      </c>
      <c r="AC490" s="11">
        <v>90.0</v>
      </c>
      <c r="AD490" s="23">
        <v>16.0</v>
      </c>
      <c r="AE490" s="29" t="s">
        <v>141</v>
      </c>
      <c r="AF490" s="25">
        <v>1473.0</v>
      </c>
      <c r="AG490" s="11">
        <v>1485.0</v>
      </c>
      <c r="AH490" s="11">
        <v>1541.0</v>
      </c>
      <c r="AI490" s="23" t="s">
        <v>217</v>
      </c>
      <c r="AJ490" s="29" t="s">
        <v>3968</v>
      </c>
      <c r="AK490" s="25">
        <v>1043014.0</v>
      </c>
      <c r="AL490" s="11"/>
      <c r="AM490" s="23"/>
      <c r="AN490" s="25"/>
      <c r="AO490" s="23"/>
      <c r="AP490" s="25"/>
      <c r="AQ490" s="11"/>
    </row>
    <row r="491" ht="15.75" customHeight="1">
      <c r="A491" s="11">
        <v>1043016.0</v>
      </c>
      <c r="B491" s="23">
        <v>490.0</v>
      </c>
      <c r="C491" s="25" t="s">
        <v>3970</v>
      </c>
      <c r="D491" s="16" t="s">
        <v>3971</v>
      </c>
      <c r="E491" s="28" t="s">
        <v>3972</v>
      </c>
      <c r="F491" s="29"/>
      <c r="G491" s="31"/>
      <c r="H491" s="36" t="str">
        <f t="shared" si="1"/>
        <v/>
      </c>
      <c r="I491" s="11"/>
      <c r="J491" s="28">
        <f t="shared" si="2"/>
        <v>0</v>
      </c>
      <c r="K491" s="41">
        <f t="shared" si="3"/>
        <v>240</v>
      </c>
      <c r="L491" s="25">
        <v>51.0</v>
      </c>
      <c r="M491" s="11">
        <v>58.0</v>
      </c>
      <c r="N491" s="11">
        <v>37.0</v>
      </c>
      <c r="O491" s="11">
        <v>43.0</v>
      </c>
      <c r="P491" s="11">
        <v>51.0</v>
      </c>
      <c r="Q491" s="43">
        <v>47.0</v>
      </c>
      <c r="R491" s="25"/>
      <c r="S491" s="11"/>
      <c r="T491" s="11"/>
      <c r="U491" s="23"/>
      <c r="V491" s="25"/>
      <c r="W491" s="11"/>
      <c r="X491" s="23"/>
      <c r="Y491" s="29"/>
      <c r="Z491" s="25">
        <v>29.0</v>
      </c>
      <c r="AA491" s="11">
        <v>21.0</v>
      </c>
      <c r="AB491" s="11">
        <v>28.0</v>
      </c>
      <c r="AC491" s="11">
        <v>67.0</v>
      </c>
      <c r="AD491" s="23">
        <v>5.0</v>
      </c>
      <c r="AE491" s="29" t="s">
        <v>166</v>
      </c>
      <c r="AF491" s="25">
        <v>1489.0</v>
      </c>
      <c r="AG491" s="11">
        <v>1501.0</v>
      </c>
      <c r="AH491" s="11">
        <v>1540.0</v>
      </c>
      <c r="AI491" s="23"/>
      <c r="AJ491" s="29"/>
      <c r="AK491" s="25"/>
      <c r="AL491" s="11"/>
      <c r="AM491" s="23"/>
      <c r="AN491" s="25"/>
      <c r="AO491" s="23"/>
      <c r="AP491" s="25"/>
      <c r="AQ491" s="11"/>
    </row>
    <row r="492" ht="15.75" customHeight="1">
      <c r="A492" s="11">
        <v>1043017.0</v>
      </c>
      <c r="B492" s="23">
        <v>491.0</v>
      </c>
      <c r="C492" s="25" t="s">
        <v>3973</v>
      </c>
      <c r="D492" s="16" t="s">
        <v>3974</v>
      </c>
      <c r="E492" s="28" t="s">
        <v>3975</v>
      </c>
      <c r="F492" s="29"/>
      <c r="G492" s="31" t="s">
        <v>3976</v>
      </c>
      <c r="H492" s="36">
        <f t="shared" si="1"/>
        <v>78</v>
      </c>
      <c r="I492" s="11"/>
      <c r="J492" s="28">
        <f t="shared" si="2"/>
        <v>0</v>
      </c>
      <c r="K492" s="41">
        <f t="shared" si="3"/>
        <v>253</v>
      </c>
      <c r="L492" s="25">
        <v>39.0</v>
      </c>
      <c r="M492" s="11">
        <v>42.0</v>
      </c>
      <c r="N492" s="11">
        <v>56.0</v>
      </c>
      <c r="O492" s="11">
        <v>58.0</v>
      </c>
      <c r="P492" s="11">
        <v>58.0</v>
      </c>
      <c r="Q492" s="43">
        <v>52.0</v>
      </c>
      <c r="R492" s="25"/>
      <c r="S492" s="11"/>
      <c r="T492" s="11"/>
      <c r="U492" s="23"/>
      <c r="V492" s="25"/>
      <c r="W492" s="11"/>
      <c r="X492" s="23"/>
      <c r="Y492" s="29"/>
      <c r="Z492" s="25">
        <v>50.0</v>
      </c>
      <c r="AA492" s="11">
        <v>50.0</v>
      </c>
      <c r="AB492" s="11">
        <v>51.0</v>
      </c>
      <c r="AC492" s="11">
        <v>44.0</v>
      </c>
      <c r="AD492" s="23">
        <v>5.0</v>
      </c>
      <c r="AE492" s="29" t="s">
        <v>166</v>
      </c>
      <c r="AF492" s="25">
        <v>1536.0</v>
      </c>
      <c r="AG492" s="11">
        <v>1548.0</v>
      </c>
      <c r="AH492" s="11">
        <v>1588.0</v>
      </c>
      <c r="AI492" s="23"/>
      <c r="AJ492" s="29" t="s">
        <v>3977</v>
      </c>
      <c r="AK492" s="25">
        <v>1043016.0</v>
      </c>
      <c r="AL492" s="11">
        <v>1043004.0</v>
      </c>
      <c r="AM492" s="23"/>
      <c r="AN492" s="25"/>
      <c r="AO492" s="23"/>
      <c r="AP492" s="25"/>
      <c r="AQ492" s="11"/>
    </row>
    <row r="493" ht="15.75" customHeight="1">
      <c r="A493" s="11">
        <v>1043018.0</v>
      </c>
      <c r="B493" s="23">
        <v>492.0</v>
      </c>
      <c r="C493" s="25" t="s">
        <v>3978</v>
      </c>
      <c r="D493" s="16" t="s">
        <v>3980</v>
      </c>
      <c r="E493" s="28" t="s">
        <v>3982</v>
      </c>
      <c r="F493" s="29"/>
      <c r="G493" s="31" t="s">
        <v>3983</v>
      </c>
      <c r="H493" s="36">
        <f t="shared" si="1"/>
        <v>70</v>
      </c>
      <c r="I493" s="11"/>
      <c r="J493" s="28">
        <f t="shared" si="2"/>
        <v>0</v>
      </c>
      <c r="K493" s="41">
        <f t="shared" si="3"/>
        <v>211</v>
      </c>
      <c r="L493" s="25">
        <v>54.0</v>
      </c>
      <c r="M493" s="11">
        <v>55.0</v>
      </c>
      <c r="N493" s="11">
        <v>31.0</v>
      </c>
      <c r="O493" s="11">
        <v>34.0</v>
      </c>
      <c r="P493" s="11">
        <v>37.0</v>
      </c>
      <c r="Q493" s="43">
        <v>44.0</v>
      </c>
      <c r="R493" s="25"/>
      <c r="S493" s="11"/>
      <c r="T493" s="11"/>
      <c r="U493" s="23"/>
      <c r="V493" s="25"/>
      <c r="W493" s="11"/>
      <c r="X493" s="23"/>
      <c r="Y493" s="29"/>
      <c r="Z493" s="25">
        <v>36.0</v>
      </c>
      <c r="AA493" s="11">
        <v>30.0</v>
      </c>
      <c r="AB493" s="11">
        <v>35.0</v>
      </c>
      <c r="AC493" s="11">
        <v>60.0</v>
      </c>
      <c r="AD493" s="23">
        <v>5.0</v>
      </c>
      <c r="AE493" s="29" t="s">
        <v>141</v>
      </c>
      <c r="AF493" s="25">
        <v>1557.0</v>
      </c>
      <c r="AG493" s="11">
        <v>1569.0</v>
      </c>
      <c r="AH493" s="11">
        <v>1614.0</v>
      </c>
      <c r="AI493" s="23"/>
      <c r="AJ493" s="29" t="s">
        <v>3984</v>
      </c>
      <c r="AK493" s="25">
        <v>1043017.0</v>
      </c>
      <c r="AL493" s="11"/>
      <c r="AM493" s="23"/>
      <c r="AN493" s="25"/>
      <c r="AO493" s="23"/>
      <c r="AP493" s="25"/>
      <c r="AQ493" s="11"/>
    </row>
    <row r="494" ht="15.75" customHeight="1">
      <c r="A494" s="11">
        <v>1043019.0</v>
      </c>
      <c r="B494" s="23">
        <v>493.0</v>
      </c>
      <c r="C494" s="25" t="s">
        <v>3985</v>
      </c>
      <c r="D494" s="16" t="s">
        <v>3986</v>
      </c>
      <c r="E494" s="28" t="s">
        <v>3987</v>
      </c>
      <c r="F494" s="29"/>
      <c r="G494" s="31" t="s">
        <v>3988</v>
      </c>
      <c r="H494" s="36">
        <f t="shared" si="1"/>
        <v>65</v>
      </c>
      <c r="I494" s="11"/>
      <c r="J494" s="28">
        <f t="shared" si="2"/>
        <v>0</v>
      </c>
      <c r="K494" s="41">
        <f t="shared" si="3"/>
        <v>203</v>
      </c>
      <c r="L494" s="25">
        <v>36.0</v>
      </c>
      <c r="M494" s="11">
        <v>35.0</v>
      </c>
      <c r="N494" s="11">
        <v>41.0</v>
      </c>
      <c r="O494" s="11">
        <v>43.0</v>
      </c>
      <c r="P494" s="11">
        <v>48.0</v>
      </c>
      <c r="Q494" s="43">
        <v>44.0</v>
      </c>
      <c r="R494" s="25"/>
      <c r="S494" s="11"/>
      <c r="T494" s="11"/>
      <c r="U494" s="23"/>
      <c r="V494" s="25"/>
      <c r="W494" s="11"/>
      <c r="X494" s="23"/>
      <c r="Y494" s="29"/>
      <c r="Z494" s="25">
        <v>46.0</v>
      </c>
      <c r="AA494" s="11">
        <v>45.0</v>
      </c>
      <c r="AB494" s="11">
        <v>50.0</v>
      </c>
      <c r="AC494" s="11">
        <v>44.0</v>
      </c>
      <c r="AD494" s="23">
        <v>6.0</v>
      </c>
      <c r="AE494" s="29" t="s">
        <v>166</v>
      </c>
      <c r="AF494" s="25">
        <v>1471.0</v>
      </c>
      <c r="AG494" s="11">
        <v>1483.0</v>
      </c>
      <c r="AH494" s="11">
        <v>1553.0</v>
      </c>
      <c r="AI494" s="23"/>
      <c r="AJ494" s="29"/>
      <c r="AK494" s="25"/>
      <c r="AL494" s="11"/>
      <c r="AM494" s="23"/>
      <c r="AN494" s="25"/>
      <c r="AO494" s="23"/>
      <c r="AP494" s="25"/>
      <c r="AQ494" s="11"/>
    </row>
    <row r="495" ht="15.75" customHeight="1">
      <c r="A495" s="11">
        <v>1043020.0</v>
      </c>
      <c r="B495" s="23">
        <v>494.0</v>
      </c>
      <c r="C495" s="25" t="s">
        <v>3989</v>
      </c>
      <c r="D495" s="16" t="s">
        <v>3990</v>
      </c>
      <c r="E495" s="28" t="s">
        <v>3992</v>
      </c>
      <c r="F495" s="29"/>
      <c r="G495" s="31" t="s">
        <v>3994</v>
      </c>
      <c r="H495" s="36">
        <f t="shared" si="1"/>
        <v>78</v>
      </c>
      <c r="I495" s="11"/>
      <c r="J495" s="28">
        <f t="shared" si="2"/>
        <v>0</v>
      </c>
      <c r="K495" s="41">
        <f t="shared" si="3"/>
        <v>278</v>
      </c>
      <c r="L495" s="25">
        <v>61.0</v>
      </c>
      <c r="M495" s="11">
        <v>61.0</v>
      </c>
      <c r="N495" s="11">
        <v>44.0</v>
      </c>
      <c r="O495" s="11">
        <v>52.0</v>
      </c>
      <c r="P495" s="11">
        <v>60.0</v>
      </c>
      <c r="Q495" s="43">
        <v>57.0</v>
      </c>
      <c r="R495" s="25"/>
      <c r="S495" s="11" t="s">
        <v>185</v>
      </c>
      <c r="T495" s="11"/>
      <c r="U495" s="23"/>
      <c r="V495" s="25"/>
      <c r="W495" s="11"/>
      <c r="X495" s="23"/>
      <c r="Y495" s="29"/>
      <c r="Z495" s="25">
        <v>46.0</v>
      </c>
      <c r="AA495" s="11">
        <v>45.0</v>
      </c>
      <c r="AB495" s="11">
        <v>34.0</v>
      </c>
      <c r="AC495" s="11">
        <v>67.0</v>
      </c>
      <c r="AD495" s="23">
        <v>6.0</v>
      </c>
      <c r="AE495" s="29" t="s">
        <v>141</v>
      </c>
      <c r="AF495" s="25">
        <v>1493.0</v>
      </c>
      <c r="AG495" s="11">
        <v>1505.0</v>
      </c>
      <c r="AH495" s="11">
        <v>1542.0</v>
      </c>
      <c r="AI495" s="23"/>
      <c r="AJ495" s="29" t="s">
        <v>3995</v>
      </c>
      <c r="AK495" s="25">
        <v>1043019.0</v>
      </c>
      <c r="AL495" s="11"/>
      <c r="AM495" s="23"/>
      <c r="AN495" s="25"/>
      <c r="AO495" s="23"/>
      <c r="AP495" s="25"/>
      <c r="AQ495" s="11"/>
    </row>
    <row r="496" ht="15.75" customHeight="1">
      <c r="A496" s="11">
        <v>1043021.0</v>
      </c>
      <c r="B496" s="23">
        <v>495.0</v>
      </c>
      <c r="C496" s="25" t="s">
        <v>3996</v>
      </c>
      <c r="D496" s="16" t="s">
        <v>3997</v>
      </c>
      <c r="E496" s="28" t="s">
        <v>3998</v>
      </c>
      <c r="F496" s="29"/>
      <c r="G496" s="31" t="s">
        <v>3999</v>
      </c>
      <c r="H496" s="36">
        <f t="shared" si="1"/>
        <v>80</v>
      </c>
      <c r="I496" s="11"/>
      <c r="J496" s="28">
        <f t="shared" si="2"/>
        <v>0</v>
      </c>
      <c r="K496" s="41">
        <f t="shared" si="3"/>
        <v>227</v>
      </c>
      <c r="L496" s="25">
        <v>36.0</v>
      </c>
      <c r="M496" s="11">
        <v>40.0</v>
      </c>
      <c r="N496" s="11">
        <v>51.0</v>
      </c>
      <c r="O496" s="11">
        <v>50.0</v>
      </c>
      <c r="P496" s="11">
        <v>50.0</v>
      </c>
      <c r="Q496" s="43">
        <v>29.0</v>
      </c>
      <c r="R496" s="25"/>
      <c r="S496" s="11"/>
      <c r="T496" s="11"/>
      <c r="U496" s="23"/>
      <c r="V496" s="25"/>
      <c r="W496" s="11"/>
      <c r="X496" s="23"/>
      <c r="Y496" s="29"/>
      <c r="Z496" s="25">
        <v>50.0</v>
      </c>
      <c r="AA496" s="11">
        <v>50.0</v>
      </c>
      <c r="AB496" s="11">
        <v>51.0</v>
      </c>
      <c r="AC496" s="11">
        <v>44.0</v>
      </c>
      <c r="AD496" s="23">
        <v>6.0</v>
      </c>
      <c r="AE496" s="29" t="s">
        <v>270</v>
      </c>
      <c r="AF496" s="25">
        <v>1529.0</v>
      </c>
      <c r="AG496" s="11">
        <v>1541.0</v>
      </c>
      <c r="AH496" s="11">
        <v>1595.0</v>
      </c>
      <c r="AI496" s="23"/>
      <c r="AJ496" s="29" t="s">
        <v>4000</v>
      </c>
      <c r="AK496" s="25">
        <v>1043020.0</v>
      </c>
      <c r="AL496" s="11"/>
      <c r="AM496" s="23"/>
      <c r="AN496" s="25"/>
      <c r="AO496" s="23"/>
      <c r="AP496" s="25"/>
      <c r="AQ496" s="11"/>
    </row>
    <row r="497" ht="15.75" customHeight="1">
      <c r="A497" s="11">
        <v>1043022.0</v>
      </c>
      <c r="B497" s="23">
        <v>496.0</v>
      </c>
      <c r="C497" s="25" t="s">
        <v>4001</v>
      </c>
      <c r="D497" s="16" t="s">
        <v>4002</v>
      </c>
      <c r="E497" s="28" t="s">
        <v>4003</v>
      </c>
      <c r="F497" s="29"/>
      <c r="G497" s="31" t="s">
        <v>4005</v>
      </c>
      <c r="H497" s="36">
        <f t="shared" si="1"/>
        <v>69</v>
      </c>
      <c r="I497" s="11"/>
      <c r="J497" s="28">
        <f t="shared" si="2"/>
        <v>0</v>
      </c>
      <c r="K497" s="41">
        <f t="shared" si="3"/>
        <v>269</v>
      </c>
      <c r="L497" s="25">
        <v>58.0</v>
      </c>
      <c r="M497" s="11">
        <v>43.0</v>
      </c>
      <c r="N497" s="11">
        <v>60.0</v>
      </c>
      <c r="O497" s="11">
        <v>44.0</v>
      </c>
      <c r="P497" s="11">
        <v>64.0</v>
      </c>
      <c r="Q497" s="43">
        <v>53.0</v>
      </c>
      <c r="R497" s="25"/>
      <c r="S497" s="11"/>
      <c r="T497" s="11"/>
      <c r="U497" s="23"/>
      <c r="V497" s="25"/>
      <c r="W497" s="11"/>
      <c r="X497" s="23"/>
      <c r="Y497" s="29"/>
      <c r="Z497" s="25">
        <v>36.0</v>
      </c>
      <c r="AA497" s="11">
        <v>30.0</v>
      </c>
      <c r="AB497" s="11">
        <v>34.0</v>
      </c>
      <c r="AC497" s="11">
        <v>62.0</v>
      </c>
      <c r="AD497" s="23">
        <v>17.0</v>
      </c>
      <c r="AE497" s="29" t="s">
        <v>166</v>
      </c>
      <c r="AF497" s="25">
        <v>1545.0</v>
      </c>
      <c r="AG497" s="11">
        <v>1557.0</v>
      </c>
      <c r="AH497" s="11">
        <v>1594.0</v>
      </c>
      <c r="AI497" s="23"/>
      <c r="AJ497" s="29" t="s">
        <v>4007</v>
      </c>
      <c r="AK497" s="25"/>
      <c r="AL497" s="11"/>
      <c r="AM497" s="23"/>
      <c r="AN497" s="25"/>
      <c r="AO497" s="23"/>
      <c r="AP497" s="25"/>
      <c r="AQ497" s="11"/>
    </row>
    <row r="498" ht="15.75" customHeight="1">
      <c r="A498" s="11">
        <v>1043023.0</v>
      </c>
      <c r="B498" s="23">
        <v>497.0</v>
      </c>
      <c r="C498" s="25" t="s">
        <v>4008</v>
      </c>
      <c r="D498" s="16" t="s">
        <v>4009</v>
      </c>
      <c r="E498" s="28" t="s">
        <v>4010</v>
      </c>
      <c r="F498" s="29"/>
      <c r="G498" s="31" t="s">
        <v>4011</v>
      </c>
      <c r="H498" s="36">
        <f t="shared" si="1"/>
        <v>52</v>
      </c>
      <c r="I498" s="11"/>
      <c r="J498" s="28">
        <f t="shared" si="2"/>
        <v>0</v>
      </c>
      <c r="K498" s="41">
        <f t="shared" si="3"/>
        <v>260</v>
      </c>
      <c r="L498" s="25">
        <v>38.0</v>
      </c>
      <c r="M498" s="11">
        <v>47.0</v>
      </c>
      <c r="N498" s="11">
        <v>62.0</v>
      </c>
      <c r="O498" s="11">
        <v>60.0</v>
      </c>
      <c r="P498" s="11">
        <v>53.0</v>
      </c>
      <c r="Q498" s="43">
        <v>54.0</v>
      </c>
      <c r="R498" s="25"/>
      <c r="S498" s="11"/>
      <c r="T498" s="11"/>
      <c r="U498" s="23"/>
      <c r="V498" s="25"/>
      <c r="W498" s="11"/>
      <c r="X498" s="23"/>
      <c r="Y498" s="29"/>
      <c r="Z498" s="25">
        <v>50.0</v>
      </c>
      <c r="AA498" s="11">
        <v>50.0</v>
      </c>
      <c r="AB498" s="11">
        <v>44.0</v>
      </c>
      <c r="AC498" s="11">
        <v>55.0</v>
      </c>
      <c r="AD498" s="23">
        <v>17.0</v>
      </c>
      <c r="AE498" s="29" t="s">
        <v>270</v>
      </c>
      <c r="AF498" s="25">
        <v>1496.0</v>
      </c>
      <c r="AG498" s="11">
        <v>1508.0</v>
      </c>
      <c r="AH498" s="11">
        <v>1571.0</v>
      </c>
      <c r="AI498" s="23"/>
      <c r="AJ498" s="29" t="s">
        <v>4012</v>
      </c>
      <c r="AK498" s="25"/>
      <c r="AL498" s="11"/>
      <c r="AM498" s="23"/>
      <c r="AN498" s="25"/>
      <c r="AO498" s="23"/>
      <c r="AP498" s="25"/>
      <c r="AQ498" s="11"/>
    </row>
    <row r="499" ht="15.75" customHeight="1">
      <c r="A499" s="11">
        <v>1043024.0</v>
      </c>
      <c r="B499" s="23">
        <v>498.0</v>
      </c>
      <c r="C499" s="25" t="s">
        <v>4013</v>
      </c>
      <c r="D499" s="16" t="s">
        <v>4014</v>
      </c>
      <c r="E499" s="28" t="s">
        <v>4015</v>
      </c>
      <c r="F499" s="29"/>
      <c r="G499" s="31" t="s">
        <v>4016</v>
      </c>
      <c r="H499" s="36">
        <f t="shared" si="1"/>
        <v>80</v>
      </c>
      <c r="I499" s="11"/>
      <c r="J499" s="28">
        <f t="shared" si="2"/>
        <v>0</v>
      </c>
      <c r="K499" s="41">
        <f t="shared" si="3"/>
        <v>203</v>
      </c>
      <c r="L499" s="25">
        <v>49.0</v>
      </c>
      <c r="M499" s="11">
        <v>52.0</v>
      </c>
      <c r="N499" s="11">
        <v>30.0</v>
      </c>
      <c r="O499" s="11">
        <v>26.0</v>
      </c>
      <c r="P499" s="11">
        <v>46.0</v>
      </c>
      <c r="Q499" s="43">
        <v>47.0</v>
      </c>
      <c r="R499" s="25"/>
      <c r="S499" s="11"/>
      <c r="T499" s="11"/>
      <c r="U499" s="23"/>
      <c r="V499" s="25"/>
      <c r="W499" s="11"/>
      <c r="X499" s="23"/>
      <c r="Y499" s="29"/>
      <c r="Z499" s="25">
        <v>50.0</v>
      </c>
      <c r="AA499" s="11">
        <v>50.0</v>
      </c>
      <c r="AB499" s="11">
        <v>37.0</v>
      </c>
      <c r="AC499" s="11">
        <v>65.0</v>
      </c>
      <c r="AD499" s="23">
        <v>17.0</v>
      </c>
      <c r="AE499" s="29" t="s">
        <v>166</v>
      </c>
      <c r="AF499" s="25">
        <v>1522.0</v>
      </c>
      <c r="AG499" s="11">
        <v>1534.0</v>
      </c>
      <c r="AH499" s="11">
        <v>1586.0</v>
      </c>
      <c r="AI499" s="23"/>
      <c r="AJ499" s="29" t="s">
        <v>4019</v>
      </c>
      <c r="AK499" s="25">
        <v>1043023.0</v>
      </c>
      <c r="AL499" s="11"/>
      <c r="AM499" s="23"/>
      <c r="AN499" s="25"/>
      <c r="AO499" s="23"/>
      <c r="AP499" s="25"/>
      <c r="AQ499" s="11"/>
    </row>
    <row r="500" ht="15.75" customHeight="1">
      <c r="A500" s="11">
        <v>1043025.0</v>
      </c>
      <c r="B500" s="23">
        <v>499.0</v>
      </c>
      <c r="C500" s="25" t="s">
        <v>4020</v>
      </c>
      <c r="D500" s="16" t="s">
        <v>4021</v>
      </c>
      <c r="E500" s="28" t="s">
        <v>4022</v>
      </c>
      <c r="F500" s="29"/>
      <c r="G500" s="31" t="s">
        <v>4023</v>
      </c>
      <c r="H500" s="36">
        <f t="shared" si="1"/>
        <v>73</v>
      </c>
      <c r="I500" s="11"/>
      <c r="J500" s="28">
        <f t="shared" si="2"/>
        <v>0</v>
      </c>
      <c r="K500" s="41">
        <f t="shared" si="3"/>
        <v>278</v>
      </c>
      <c r="L500" s="25">
        <v>55.0</v>
      </c>
      <c r="M500" s="11">
        <v>50.0</v>
      </c>
      <c r="N500" s="11">
        <v>72.0</v>
      </c>
      <c r="O500" s="11">
        <v>58.0</v>
      </c>
      <c r="P500" s="11">
        <v>43.0</v>
      </c>
      <c r="Q500" s="43">
        <v>31.0</v>
      </c>
      <c r="R500" s="25"/>
      <c r="S500" s="11"/>
      <c r="T500" s="11"/>
      <c r="U500" s="23"/>
      <c r="V500" s="25"/>
      <c r="W500" s="11"/>
      <c r="X500" s="23"/>
      <c r="Y500" s="29"/>
      <c r="Z500" s="25">
        <v>50.0</v>
      </c>
      <c r="AA500" s="11">
        <v>50.0</v>
      </c>
      <c r="AB500" s="11">
        <v>23.0</v>
      </c>
      <c r="AC500" s="11">
        <v>84.0</v>
      </c>
      <c r="AD500" s="23">
        <v>17.0</v>
      </c>
      <c r="AE500" s="29" t="s">
        <v>270</v>
      </c>
      <c r="AF500" s="25">
        <v>1511.0</v>
      </c>
      <c r="AG500" s="11">
        <v>1523.0</v>
      </c>
      <c r="AH500" s="11">
        <v>1566.0</v>
      </c>
      <c r="AI500" s="23"/>
      <c r="AJ500" s="29"/>
      <c r="AK500" s="25"/>
      <c r="AL500" s="11"/>
      <c r="AM500" s="23"/>
      <c r="AN500" s="25"/>
      <c r="AO500" s="23"/>
      <c r="AP500" s="25"/>
      <c r="AQ500" s="11"/>
    </row>
    <row r="501" ht="15.75" customHeight="1">
      <c r="A501" s="11">
        <v>1043026.0</v>
      </c>
      <c r="B501" s="23">
        <v>500.0</v>
      </c>
      <c r="C501" s="25" t="s">
        <v>4024</v>
      </c>
      <c r="D501" s="16" t="s">
        <v>4025</v>
      </c>
      <c r="E501" s="28" t="s">
        <v>4026</v>
      </c>
      <c r="F501" s="29"/>
      <c r="G501" s="31" t="s">
        <v>4027</v>
      </c>
      <c r="H501" s="36">
        <f t="shared" si="1"/>
        <v>53</v>
      </c>
      <c r="I501" s="11"/>
      <c r="J501" s="28">
        <f t="shared" si="2"/>
        <v>0</v>
      </c>
      <c r="K501" s="41">
        <f t="shared" si="3"/>
        <v>255</v>
      </c>
      <c r="L501" s="25">
        <v>70.0</v>
      </c>
      <c r="M501" s="11">
        <v>65.0</v>
      </c>
      <c r="N501" s="11">
        <v>30.0</v>
      </c>
      <c r="O501" s="11">
        <v>27.0</v>
      </c>
      <c r="P501" s="11">
        <v>63.0</v>
      </c>
      <c r="Q501" s="43">
        <v>55.0</v>
      </c>
      <c r="R501" s="25"/>
      <c r="S501" s="11"/>
      <c r="T501" s="11"/>
      <c r="U501" s="23" t="s">
        <v>185</v>
      </c>
      <c r="V501" s="25"/>
      <c r="W501" s="11"/>
      <c r="X501" s="23"/>
      <c r="Y501" s="29"/>
      <c r="Z501" s="25">
        <v>50.0</v>
      </c>
      <c r="AA501" s="11">
        <v>50.0</v>
      </c>
      <c r="AB501" s="11">
        <v>23.0</v>
      </c>
      <c r="AC501" s="11">
        <v>84.0</v>
      </c>
      <c r="AD501" s="23">
        <v>6.0</v>
      </c>
      <c r="AE501" s="29" t="s">
        <v>270</v>
      </c>
      <c r="AF501" s="25">
        <v>1502.0</v>
      </c>
      <c r="AG501" s="11">
        <v>1514.0</v>
      </c>
      <c r="AH501" s="11">
        <v>1580.0</v>
      </c>
      <c r="AI501" s="23"/>
      <c r="AJ501" s="29"/>
      <c r="AK501" s="25"/>
      <c r="AL501" s="11"/>
      <c r="AM501" s="23"/>
      <c r="AN501" s="25"/>
      <c r="AO501" s="23"/>
      <c r="AP501" s="25"/>
      <c r="AQ501" s="11"/>
    </row>
    <row r="502" ht="15.75" customHeight="1">
      <c r="A502" s="11">
        <v>1043027.0</v>
      </c>
      <c r="B502" s="23">
        <v>501.0</v>
      </c>
      <c r="C502" s="25" t="s">
        <v>4030</v>
      </c>
      <c r="D502" s="16" t="s">
        <v>4031</v>
      </c>
      <c r="E502" s="28" t="s">
        <v>4032</v>
      </c>
      <c r="F502" s="29"/>
      <c r="G502" s="31" t="s">
        <v>4033</v>
      </c>
      <c r="H502" s="36">
        <f t="shared" si="1"/>
        <v>75</v>
      </c>
      <c r="I502" s="11"/>
      <c r="J502" s="28">
        <f t="shared" si="2"/>
        <v>0</v>
      </c>
      <c r="K502" s="41">
        <f t="shared" si="3"/>
        <v>252</v>
      </c>
      <c r="L502" s="25">
        <v>51.0</v>
      </c>
      <c r="M502" s="11">
        <v>52.0</v>
      </c>
      <c r="N502" s="11">
        <v>54.0</v>
      </c>
      <c r="O502" s="11">
        <v>50.0</v>
      </c>
      <c r="P502" s="11">
        <v>45.0</v>
      </c>
      <c r="Q502" s="43">
        <v>50.0</v>
      </c>
      <c r="R502" s="25" t="s">
        <v>185</v>
      </c>
      <c r="S502" s="11"/>
      <c r="T502" s="11"/>
      <c r="U502" s="23"/>
      <c r="V502" s="25"/>
      <c r="W502" s="11"/>
      <c r="X502" s="23"/>
      <c r="Y502" s="29"/>
      <c r="Z502" s="25">
        <v>36.0</v>
      </c>
      <c r="AA502" s="11">
        <v>30.0</v>
      </c>
      <c r="AB502" s="11">
        <v>39.0</v>
      </c>
      <c r="AC502" s="11">
        <v>55.0</v>
      </c>
      <c r="AD502" s="23">
        <v>5.0</v>
      </c>
      <c r="AE502" s="29" t="s">
        <v>270</v>
      </c>
      <c r="AF502" s="25">
        <v>1520.0</v>
      </c>
      <c r="AG502" s="11">
        <v>1532.0</v>
      </c>
      <c r="AH502" s="11">
        <v>1569.0</v>
      </c>
      <c r="AI502" s="23"/>
      <c r="AJ502" s="29"/>
      <c r="AK502" s="25"/>
      <c r="AL502" s="11"/>
      <c r="AM502" s="23"/>
      <c r="AN502" s="25"/>
      <c r="AO502" s="23"/>
      <c r="AP502" s="25"/>
      <c r="AQ502" s="11"/>
    </row>
    <row r="503" ht="15.75" customHeight="1">
      <c r="A503" s="11">
        <v>1043028.0</v>
      </c>
      <c r="B503" s="23">
        <v>502.0</v>
      </c>
      <c r="C503" s="25" t="s">
        <v>4034</v>
      </c>
      <c r="D503" s="16" t="s">
        <v>4035</v>
      </c>
      <c r="E503" s="28" t="s">
        <v>4036</v>
      </c>
      <c r="F503" s="29"/>
      <c r="G503" s="31" t="s">
        <v>4037</v>
      </c>
      <c r="H503" s="36">
        <f t="shared" si="1"/>
        <v>78</v>
      </c>
      <c r="I503" s="11"/>
      <c r="J503" s="28">
        <f t="shared" si="2"/>
        <v>0</v>
      </c>
      <c r="K503" s="41">
        <f t="shared" si="3"/>
        <v>222</v>
      </c>
      <c r="L503" s="25">
        <v>52.0</v>
      </c>
      <c r="M503" s="11">
        <v>26.0</v>
      </c>
      <c r="N503" s="11">
        <v>35.0</v>
      </c>
      <c r="O503" s="11">
        <v>57.0</v>
      </c>
      <c r="P503" s="11">
        <v>52.0</v>
      </c>
      <c r="Q503" s="43">
        <v>46.0</v>
      </c>
      <c r="R503" s="25"/>
      <c r="S503" s="11"/>
      <c r="T503" s="11"/>
      <c r="U503" s="23"/>
      <c r="V503" s="25"/>
      <c r="W503" s="11"/>
      <c r="X503" s="23"/>
      <c r="Y503" s="29"/>
      <c r="Z503" s="25">
        <v>36.0</v>
      </c>
      <c r="AA503" s="11">
        <v>30.0</v>
      </c>
      <c r="AB503" s="11">
        <v>33.0</v>
      </c>
      <c r="AC503" s="11">
        <v>63.0</v>
      </c>
      <c r="AD503" s="23">
        <v>5.0</v>
      </c>
      <c r="AE503" s="29" t="s">
        <v>166</v>
      </c>
      <c r="AF503" s="25">
        <v>1543.0</v>
      </c>
      <c r="AG503" s="11">
        <v>1555.0</v>
      </c>
      <c r="AH503" s="11">
        <v>1603.0</v>
      </c>
      <c r="AI503" s="23"/>
      <c r="AJ503" s="29" t="s">
        <v>4040</v>
      </c>
      <c r="AK503" s="25">
        <v>1043027.0</v>
      </c>
      <c r="AL503" s="11"/>
      <c r="AM503" s="23"/>
      <c r="AN503" s="25"/>
      <c r="AO503" s="23"/>
      <c r="AP503" s="25"/>
      <c r="AQ503" s="11"/>
    </row>
    <row r="504" ht="15.75" customHeight="1">
      <c r="A504" s="11">
        <v>1043029.0</v>
      </c>
      <c r="B504" s="23">
        <v>503.0</v>
      </c>
      <c r="C504" s="25" t="s">
        <v>4041</v>
      </c>
      <c r="D504" s="16" t="s">
        <v>4042</v>
      </c>
      <c r="E504" s="28" t="s">
        <v>4043</v>
      </c>
      <c r="F504" s="29"/>
      <c r="G504" s="31" t="s">
        <v>4044</v>
      </c>
      <c r="H504" s="36">
        <f t="shared" si="1"/>
        <v>52</v>
      </c>
      <c r="I504" s="11"/>
      <c r="J504" s="28">
        <f t="shared" si="2"/>
        <v>0</v>
      </c>
      <c r="K504" s="41">
        <f t="shared" si="3"/>
        <v>249</v>
      </c>
      <c r="L504" s="25">
        <v>46.0</v>
      </c>
      <c r="M504" s="11">
        <v>62.0</v>
      </c>
      <c r="N504" s="11">
        <v>55.0</v>
      </c>
      <c r="O504" s="11">
        <v>43.0</v>
      </c>
      <c r="P504" s="11">
        <v>43.0</v>
      </c>
      <c r="Q504" s="43">
        <v>49.0</v>
      </c>
      <c r="R504" s="25"/>
      <c r="S504" s="11"/>
      <c r="T504" s="11"/>
      <c r="U504" s="23"/>
      <c r="V504" s="25"/>
      <c r="W504" s="11"/>
      <c r="X504" s="23"/>
      <c r="Y504" s="29"/>
      <c r="Z504" s="25">
        <v>32.0</v>
      </c>
      <c r="AA504" s="11">
        <v>25.0</v>
      </c>
      <c r="AB504" s="11">
        <v>36.0</v>
      </c>
      <c r="AC504" s="11">
        <v>57.0</v>
      </c>
      <c r="AD504" s="23">
        <v>6.0</v>
      </c>
      <c r="AE504" s="29" t="s">
        <v>166</v>
      </c>
      <c r="AF504" s="25">
        <v>1546.0</v>
      </c>
      <c r="AG504" s="11">
        <v>1558.0</v>
      </c>
      <c r="AH504" s="11">
        <v>1604.0</v>
      </c>
      <c r="AI504" s="23"/>
      <c r="AJ504" s="29" t="s">
        <v>4045</v>
      </c>
      <c r="AK504" s="25">
        <v>1043027.0</v>
      </c>
      <c r="AL504" s="11"/>
      <c r="AM504" s="23"/>
      <c r="AN504" s="25"/>
      <c r="AO504" s="23"/>
      <c r="AP504" s="25"/>
      <c r="AQ504" s="11"/>
    </row>
    <row r="505" ht="15.75" customHeight="1">
      <c r="A505" s="11">
        <v>1043030.0</v>
      </c>
      <c r="B505" s="23">
        <v>504.0</v>
      </c>
      <c r="C505" s="25" t="s">
        <v>4046</v>
      </c>
      <c r="D505" s="16" t="s">
        <v>4047</v>
      </c>
      <c r="E505" s="28" t="s">
        <v>4048</v>
      </c>
      <c r="F505" s="29"/>
      <c r="G505" s="31" t="s">
        <v>4049</v>
      </c>
      <c r="H505" s="36">
        <f t="shared" si="1"/>
        <v>78</v>
      </c>
      <c r="I505" s="11"/>
      <c r="J505" s="28">
        <f t="shared" si="2"/>
        <v>0</v>
      </c>
      <c r="K505" s="41">
        <f t="shared" si="3"/>
        <v>252</v>
      </c>
      <c r="L505" s="25">
        <v>47.0</v>
      </c>
      <c r="M505" s="11">
        <v>50.0</v>
      </c>
      <c r="N505" s="11">
        <v>57.0</v>
      </c>
      <c r="O505" s="11">
        <v>46.0</v>
      </c>
      <c r="P505" s="11">
        <v>52.0</v>
      </c>
      <c r="Q505" s="43">
        <v>49.0</v>
      </c>
      <c r="R505" s="25"/>
      <c r="S505" s="11"/>
      <c r="T505" s="11"/>
      <c r="U505" s="23"/>
      <c r="V505" s="25"/>
      <c r="W505" s="11"/>
      <c r="X505" s="23"/>
      <c r="Y505" s="29"/>
      <c r="Z505" s="25">
        <v>28.0</v>
      </c>
      <c r="AA505" s="11">
        <v>19.0</v>
      </c>
      <c r="AB505" s="11">
        <v>32.0</v>
      </c>
      <c r="AC505" s="11">
        <v>75.0</v>
      </c>
      <c r="AD505" s="23">
        <v>6.0</v>
      </c>
      <c r="AE505" s="29" t="s">
        <v>141</v>
      </c>
      <c r="AF505" s="25">
        <v>1575.0</v>
      </c>
      <c r="AG505" s="11">
        <v>1587.0</v>
      </c>
      <c r="AH505" s="11">
        <v>1656.0</v>
      </c>
      <c r="AI505" s="23"/>
      <c r="AJ505" s="29" t="s">
        <v>4052</v>
      </c>
      <c r="AK505" s="25">
        <v>1043029.0</v>
      </c>
      <c r="AL505" s="11">
        <v>1043028.0</v>
      </c>
      <c r="AM505" s="23"/>
      <c r="AN505" s="25"/>
      <c r="AO505" s="23"/>
      <c r="AP505" s="25"/>
      <c r="AQ505" s="11"/>
    </row>
    <row r="506" ht="15.75" customHeight="1">
      <c r="A506" s="11">
        <v>1043031.0</v>
      </c>
      <c r="B506" s="23">
        <v>505.0</v>
      </c>
      <c r="C506" s="25" t="s">
        <v>4053</v>
      </c>
      <c r="D506" s="16" t="s">
        <v>4054</v>
      </c>
      <c r="E506" s="28" t="s">
        <v>4055</v>
      </c>
      <c r="F506" s="29"/>
      <c r="G506" s="31" t="s">
        <v>4056</v>
      </c>
      <c r="H506" s="36">
        <f t="shared" si="1"/>
        <v>54</v>
      </c>
      <c r="I506" s="11"/>
      <c r="J506" s="28">
        <f t="shared" si="2"/>
        <v>0</v>
      </c>
      <c r="K506" s="41">
        <f t="shared" si="3"/>
        <v>266</v>
      </c>
      <c r="L506" s="25">
        <v>28.0</v>
      </c>
      <c r="M506" s="11">
        <v>34.0</v>
      </c>
      <c r="N506" s="11">
        <v>66.0</v>
      </c>
      <c r="O506" s="11">
        <v>70.0</v>
      </c>
      <c r="P506" s="11">
        <v>68.0</v>
      </c>
      <c r="Q506" s="43">
        <v>52.0</v>
      </c>
      <c r="R506" s="25"/>
      <c r="S506" s="11"/>
      <c r="T506" s="11"/>
      <c r="U506" s="23"/>
      <c r="V506" s="25"/>
      <c r="W506" s="11"/>
      <c r="X506" s="23"/>
      <c r="Y506" s="29"/>
      <c r="Z506" s="25">
        <v>43.0</v>
      </c>
      <c r="AA506" s="11">
        <v>40.0</v>
      </c>
      <c r="AB506" s="11">
        <v>53.0</v>
      </c>
      <c r="AC506" s="11">
        <v>38.0</v>
      </c>
      <c r="AD506" s="23">
        <v>5.0</v>
      </c>
      <c r="AE506" s="29" t="s">
        <v>166</v>
      </c>
      <c r="AF506" s="25">
        <v>1471.0</v>
      </c>
      <c r="AG506" s="11">
        <v>1483.0</v>
      </c>
      <c r="AH506" s="11">
        <v>1566.0</v>
      </c>
      <c r="AI506" s="23" t="s">
        <v>217</v>
      </c>
      <c r="AJ506" s="29"/>
      <c r="AK506" s="25"/>
      <c r="AL506" s="11"/>
      <c r="AM506" s="23"/>
      <c r="AN506" s="25"/>
      <c r="AO506" s="23"/>
      <c r="AP506" s="25"/>
      <c r="AQ506" s="11"/>
    </row>
    <row r="507" ht="15.75" customHeight="1">
      <c r="A507" s="11">
        <v>1043032.0</v>
      </c>
      <c r="B507" s="23">
        <v>506.0</v>
      </c>
      <c r="C507" s="25" t="s">
        <v>4057</v>
      </c>
      <c r="D507" s="16" t="s">
        <v>4058</v>
      </c>
      <c r="E507" s="28" t="s">
        <v>4059</v>
      </c>
      <c r="F507" s="29"/>
      <c r="G507" s="31" t="s">
        <v>4060</v>
      </c>
      <c r="H507" s="36">
        <f t="shared" si="1"/>
        <v>76</v>
      </c>
      <c r="I507" s="11"/>
      <c r="J507" s="28">
        <f t="shared" si="2"/>
        <v>0</v>
      </c>
      <c r="K507" s="41">
        <f t="shared" si="3"/>
        <v>189</v>
      </c>
      <c r="L507" s="25">
        <v>44.0</v>
      </c>
      <c r="M507" s="11">
        <v>45.0</v>
      </c>
      <c r="N507" s="11">
        <v>31.0</v>
      </c>
      <c r="O507" s="11">
        <v>29.0</v>
      </c>
      <c r="P507" s="11">
        <v>40.0</v>
      </c>
      <c r="Q507" s="43">
        <v>45.0</v>
      </c>
      <c r="R507" s="25"/>
      <c r="S507" s="11"/>
      <c r="T507" s="11"/>
      <c r="U507" s="23"/>
      <c r="V507" s="25"/>
      <c r="W507" s="11"/>
      <c r="X507" s="23"/>
      <c r="Y507" s="29"/>
      <c r="Z507" s="25">
        <v>50.0</v>
      </c>
      <c r="AA507" s="11">
        <v>50.0</v>
      </c>
      <c r="AB507" s="11">
        <v>37.0</v>
      </c>
      <c r="AC507" s="11">
        <v>65.0</v>
      </c>
      <c r="AD507" s="23">
        <v>9.0</v>
      </c>
      <c r="AE507" s="29" t="s">
        <v>141</v>
      </c>
      <c r="AF507" s="25">
        <v>1499.0</v>
      </c>
      <c r="AG507" s="11">
        <v>1511.0</v>
      </c>
      <c r="AH507" s="11">
        <v>1580.0</v>
      </c>
      <c r="AI507" s="23"/>
      <c r="AJ507" s="29"/>
      <c r="AK507" s="25"/>
      <c r="AL507" s="11"/>
      <c r="AM507" s="23"/>
      <c r="AN507" s="25"/>
      <c r="AO507" s="23"/>
      <c r="AP507" s="25"/>
      <c r="AQ507" s="11"/>
    </row>
    <row r="508" ht="15.75" customHeight="1">
      <c r="A508" s="11">
        <v>1043033.0</v>
      </c>
      <c r="B508" s="23">
        <v>507.0</v>
      </c>
      <c r="C508" s="25" t="s">
        <v>4063</v>
      </c>
      <c r="D508" s="16" t="s">
        <v>4064</v>
      </c>
      <c r="E508" s="28" t="s">
        <v>4065</v>
      </c>
      <c r="F508" s="29"/>
      <c r="G508" s="25"/>
      <c r="H508" s="36" t="str">
        <f t="shared" si="1"/>
        <v/>
      </c>
      <c r="I508" s="11"/>
      <c r="J508" s="28">
        <f t="shared" si="2"/>
        <v>0</v>
      </c>
      <c r="K508" s="41">
        <f t="shared" si="3"/>
        <v>217</v>
      </c>
      <c r="L508" s="25">
        <v>43.0</v>
      </c>
      <c r="M508" s="11">
        <v>53.0</v>
      </c>
      <c r="N508" s="11">
        <v>45.0</v>
      </c>
      <c r="O508" s="11">
        <v>36.0</v>
      </c>
      <c r="P508" s="11">
        <v>40.0</v>
      </c>
      <c r="Q508" s="43">
        <v>45.0</v>
      </c>
      <c r="R508" s="25"/>
      <c r="S508" s="11"/>
      <c r="T508" s="11"/>
      <c r="U508" s="23"/>
      <c r="V508" s="25"/>
      <c r="W508" s="11"/>
      <c r="X508" s="23"/>
      <c r="Y508" s="29"/>
      <c r="Z508" s="25">
        <v>38.0</v>
      </c>
      <c r="AA508" s="11">
        <v>33.0</v>
      </c>
      <c r="AB508" s="11">
        <v>43.0</v>
      </c>
      <c r="AC508" s="11">
        <v>50.0</v>
      </c>
      <c r="AD508" s="23">
        <v>7.0</v>
      </c>
      <c r="AE508" s="29" t="s">
        <v>166</v>
      </c>
      <c r="AF508" s="25">
        <v>1525.0</v>
      </c>
      <c r="AG508" s="11">
        <v>1537.0</v>
      </c>
      <c r="AH508" s="6">
        <v>1568.0</v>
      </c>
      <c r="AI508" s="23"/>
      <c r="AJ508" s="29" t="s">
        <v>4066</v>
      </c>
      <c r="AK508" s="25">
        <v>1043032.0</v>
      </c>
      <c r="AL508" s="11"/>
      <c r="AM508" s="23"/>
      <c r="AN508" s="25"/>
      <c r="AO508" s="23"/>
      <c r="AP508" s="25"/>
      <c r="AQ508" s="11"/>
    </row>
    <row r="509" ht="15.75" customHeight="1">
      <c r="A509" s="11">
        <v>1043034.0</v>
      </c>
      <c r="B509" s="23">
        <v>508.0</v>
      </c>
      <c r="C509" s="25" t="s">
        <v>4067</v>
      </c>
      <c r="D509" s="16" t="s">
        <v>4068</v>
      </c>
      <c r="E509" s="28" t="s">
        <v>4069</v>
      </c>
      <c r="F509" s="29"/>
      <c r="G509" s="31" t="s">
        <v>4070</v>
      </c>
      <c r="H509" s="36">
        <f t="shared" si="1"/>
        <v>80</v>
      </c>
      <c r="I509" s="11"/>
      <c r="J509" s="28">
        <f t="shared" si="2"/>
        <v>0</v>
      </c>
      <c r="K509" s="41">
        <f t="shared" si="3"/>
        <v>352</v>
      </c>
      <c r="L509" s="25">
        <v>57.0</v>
      </c>
      <c r="M509" s="11">
        <v>75.0</v>
      </c>
      <c r="N509" s="11">
        <v>87.0</v>
      </c>
      <c r="O509" s="11">
        <v>72.0</v>
      </c>
      <c r="P509" s="11">
        <v>61.0</v>
      </c>
      <c r="Q509" s="43">
        <v>40.0</v>
      </c>
      <c r="R509" s="25" t="s">
        <v>185</v>
      </c>
      <c r="S509" s="11"/>
      <c r="T509" s="11"/>
      <c r="U509" s="23"/>
      <c r="V509" s="25" t="s">
        <v>232</v>
      </c>
      <c r="W509" s="11"/>
      <c r="X509" s="23" t="s">
        <v>232</v>
      </c>
      <c r="Y509" s="29"/>
      <c r="Z509" s="25">
        <v>50.0</v>
      </c>
      <c r="AA509" s="11">
        <v>50.0</v>
      </c>
      <c r="AB509" s="11">
        <v>60.0</v>
      </c>
      <c r="AC509" s="11">
        <v>32.0</v>
      </c>
      <c r="AD509" s="23">
        <v>4.0</v>
      </c>
      <c r="AE509" s="29" t="s">
        <v>166</v>
      </c>
      <c r="AF509" s="25">
        <v>1557.0</v>
      </c>
      <c r="AG509" s="11">
        <v>1569.0</v>
      </c>
      <c r="AH509" s="11">
        <v>1612.0</v>
      </c>
      <c r="AI509" s="23"/>
      <c r="AJ509" s="29" t="s">
        <v>4073</v>
      </c>
      <c r="AK509" s="25">
        <v>1043033.0</v>
      </c>
      <c r="AL509" s="11">
        <v>1043031.0</v>
      </c>
      <c r="AM509" s="23"/>
      <c r="AN509" s="25"/>
      <c r="AO509" s="23"/>
      <c r="AP509" s="25"/>
      <c r="AQ509" s="11"/>
    </row>
    <row r="510" ht="15.75" customHeight="1">
      <c r="A510" s="11">
        <v>1043035.0</v>
      </c>
      <c r="B510" s="23">
        <v>509.0</v>
      </c>
      <c r="C510" s="25" t="s">
        <v>4074</v>
      </c>
      <c r="D510" s="16" t="s">
        <v>4075</v>
      </c>
      <c r="E510" s="28" t="s">
        <v>4076</v>
      </c>
      <c r="F510" s="29"/>
      <c r="G510" s="31" t="s">
        <v>4077</v>
      </c>
      <c r="H510" s="36">
        <f t="shared" si="1"/>
        <v>63</v>
      </c>
      <c r="I510" s="11"/>
      <c r="J510" s="28">
        <f t="shared" si="2"/>
        <v>0</v>
      </c>
      <c r="K510" s="41">
        <f t="shared" si="3"/>
        <v>275</v>
      </c>
      <c r="L510" s="25">
        <v>51.0</v>
      </c>
      <c r="M510" s="11">
        <v>39.0</v>
      </c>
      <c r="N510" s="11">
        <v>63.0</v>
      </c>
      <c r="O510" s="11">
        <v>63.0</v>
      </c>
      <c r="P510" s="11">
        <v>59.0</v>
      </c>
      <c r="Q510" s="43">
        <v>56.0</v>
      </c>
      <c r="R510" s="25"/>
      <c r="S510" s="11"/>
      <c r="T510" s="11"/>
      <c r="U510" s="23"/>
      <c r="V510" s="25"/>
      <c r="W510" s="11"/>
      <c r="X510" s="23"/>
      <c r="Y510" s="29"/>
      <c r="Z510" s="25">
        <v>50.0</v>
      </c>
      <c r="AA510" s="11">
        <v>50.0</v>
      </c>
      <c r="AB510" s="11">
        <v>46.0</v>
      </c>
      <c r="AC510" s="11">
        <v>51.0</v>
      </c>
      <c r="AD510" s="23">
        <v>4.0</v>
      </c>
      <c r="AE510" s="29" t="s">
        <v>270</v>
      </c>
      <c r="AF510" s="25">
        <v>1590.0</v>
      </c>
      <c r="AG510" s="11">
        <v>1602.0</v>
      </c>
      <c r="AH510" s="11">
        <v>1619.0</v>
      </c>
      <c r="AI510" s="23"/>
      <c r="AJ510" s="29" t="s">
        <v>4078</v>
      </c>
      <c r="AK510" s="25">
        <v>1043034.0</v>
      </c>
      <c r="AL510" s="11"/>
      <c r="AM510" s="23"/>
      <c r="AN510" s="25"/>
      <c r="AO510" s="23"/>
      <c r="AP510" s="25"/>
      <c r="AQ510" s="11"/>
    </row>
    <row r="511" ht="15.75" customHeight="1">
      <c r="A511" s="11">
        <v>1043036.0</v>
      </c>
      <c r="B511" s="23">
        <v>510.0</v>
      </c>
      <c r="C511" s="25" t="s">
        <v>4079</v>
      </c>
      <c r="D511" s="16" t="s">
        <v>4080</v>
      </c>
      <c r="E511" s="28" t="s">
        <v>4081</v>
      </c>
      <c r="F511" s="29"/>
      <c r="G511" s="31" t="s">
        <v>4082</v>
      </c>
      <c r="H511" s="36">
        <f t="shared" si="1"/>
        <v>52</v>
      </c>
      <c r="I511" s="11"/>
      <c r="J511" s="28">
        <f t="shared" si="2"/>
        <v>0</v>
      </c>
      <c r="K511" s="41">
        <f t="shared" si="3"/>
        <v>300</v>
      </c>
      <c r="L511" s="25">
        <v>66.0</v>
      </c>
      <c r="M511" s="11">
        <v>55.0</v>
      </c>
      <c r="N511" s="11">
        <v>54.0</v>
      </c>
      <c r="O511" s="11">
        <v>62.0</v>
      </c>
      <c r="P511" s="11">
        <v>63.0</v>
      </c>
      <c r="Q511" s="43">
        <v>61.0</v>
      </c>
      <c r="R511" s="25"/>
      <c r="S511" s="11"/>
      <c r="T511" s="11"/>
      <c r="U511" s="23"/>
      <c r="V511" s="25"/>
      <c r="W511" s="11"/>
      <c r="X511" s="23"/>
      <c r="Y511" s="29"/>
      <c r="Z511" s="25">
        <v>50.0</v>
      </c>
      <c r="AA511" s="11">
        <v>50.0</v>
      </c>
      <c r="AB511" s="11">
        <v>26.0</v>
      </c>
      <c r="AC511" s="11">
        <v>80.0</v>
      </c>
      <c r="AD511" s="23">
        <v>9.0</v>
      </c>
      <c r="AE511" s="29" t="s">
        <v>166</v>
      </c>
      <c r="AF511" s="25">
        <v>1493.0</v>
      </c>
      <c r="AG511" s="11">
        <v>1505.0</v>
      </c>
      <c r="AH511" s="11">
        <v>1569.0</v>
      </c>
      <c r="AI511" s="23"/>
      <c r="AJ511" s="29"/>
      <c r="AK511" s="25"/>
      <c r="AL511" s="11"/>
      <c r="AM511" s="23"/>
      <c r="AN511" s="25"/>
      <c r="AO511" s="23"/>
      <c r="AP511" s="25"/>
      <c r="AQ511" s="11"/>
    </row>
    <row r="512" ht="15.75" customHeight="1">
      <c r="A512" s="11">
        <v>1043037.0</v>
      </c>
      <c r="B512" s="23">
        <v>511.0</v>
      </c>
      <c r="C512" s="25" t="s">
        <v>4085</v>
      </c>
      <c r="D512" s="16" t="s">
        <v>4086</v>
      </c>
      <c r="E512" s="28" t="s">
        <v>4087</v>
      </c>
      <c r="F512" s="29"/>
      <c r="G512" s="31" t="s">
        <v>4088</v>
      </c>
      <c r="H512" s="36">
        <f t="shared" si="1"/>
        <v>75</v>
      </c>
      <c r="I512" s="11"/>
      <c r="J512" s="28">
        <f t="shared" si="2"/>
        <v>0</v>
      </c>
      <c r="K512" s="41">
        <f t="shared" si="3"/>
        <v>245</v>
      </c>
      <c r="L512" s="25">
        <v>36.0</v>
      </c>
      <c r="M512" s="11">
        <v>38.0</v>
      </c>
      <c r="N512" s="11">
        <v>66.0</v>
      </c>
      <c r="O512" s="11">
        <v>58.0</v>
      </c>
      <c r="P512" s="11">
        <v>47.0</v>
      </c>
      <c r="Q512" s="43">
        <v>51.0</v>
      </c>
      <c r="R512" s="25"/>
      <c r="S512" s="11"/>
      <c r="T512" s="11"/>
      <c r="U512" s="23"/>
      <c r="V512" s="25"/>
      <c r="W512" s="11"/>
      <c r="X512" s="23"/>
      <c r="Y512" s="29"/>
      <c r="Z512" s="25">
        <v>43.0</v>
      </c>
      <c r="AA512" s="11">
        <v>40.0</v>
      </c>
      <c r="AB512" s="11">
        <v>37.0</v>
      </c>
      <c r="AC512" s="11">
        <v>61.0</v>
      </c>
      <c r="AD512" s="23">
        <v>6.0</v>
      </c>
      <c r="AE512" s="29" t="s">
        <v>270</v>
      </c>
      <c r="AF512" s="25">
        <v>1521.0</v>
      </c>
      <c r="AG512" s="11">
        <v>1533.0</v>
      </c>
      <c r="AH512" s="11">
        <v>1570.0</v>
      </c>
      <c r="AI512" s="23"/>
      <c r="AJ512" s="29" t="s">
        <v>4089</v>
      </c>
      <c r="AK512" s="25"/>
      <c r="AL512" s="11"/>
      <c r="AM512" s="23"/>
      <c r="AN512" s="25"/>
      <c r="AO512" s="23"/>
      <c r="AP512" s="25"/>
      <c r="AQ512" s="11"/>
    </row>
    <row r="513" ht="15.75" customHeight="1">
      <c r="A513" s="11">
        <v>1043038.0</v>
      </c>
      <c r="B513" s="23">
        <v>512.0</v>
      </c>
      <c r="C513" s="25" t="s">
        <v>4090</v>
      </c>
      <c r="D513" s="16" t="s">
        <v>4091</v>
      </c>
      <c r="E513" s="28" t="s">
        <v>4092</v>
      </c>
      <c r="F513" s="29"/>
      <c r="G513" s="31" t="s">
        <v>4093</v>
      </c>
      <c r="H513" s="36">
        <f t="shared" si="1"/>
        <v>78</v>
      </c>
      <c r="I513" s="11"/>
      <c r="J513" s="28">
        <f t="shared" si="2"/>
        <v>0</v>
      </c>
      <c r="K513" s="41">
        <f t="shared" si="3"/>
        <v>226</v>
      </c>
      <c r="L513" s="25">
        <v>34.0</v>
      </c>
      <c r="M513" s="11">
        <v>28.0</v>
      </c>
      <c r="N513" s="11">
        <v>54.0</v>
      </c>
      <c r="O513" s="11">
        <v>55.0</v>
      </c>
      <c r="P513" s="11">
        <v>55.0</v>
      </c>
      <c r="Q513" s="43">
        <v>49.0</v>
      </c>
      <c r="R513" s="25"/>
      <c r="S513" s="11"/>
      <c r="T513" s="11"/>
      <c r="U513" s="23"/>
      <c r="V513" s="25"/>
      <c r="W513" s="11"/>
      <c r="X513" s="23"/>
      <c r="Y513" s="29"/>
      <c r="Z513" s="25">
        <v>43.0</v>
      </c>
      <c r="AA513" s="11">
        <v>40.0</v>
      </c>
      <c r="AB513" s="11">
        <v>45.0</v>
      </c>
      <c r="AC513" s="11">
        <v>50.0</v>
      </c>
      <c r="AD513" s="23">
        <v>5.0</v>
      </c>
      <c r="AE513" s="29" t="s">
        <v>270</v>
      </c>
      <c r="AF513" s="25">
        <v>1546.0</v>
      </c>
      <c r="AG513" s="11">
        <v>1558.0</v>
      </c>
      <c r="AH513" s="11">
        <v>1620.0</v>
      </c>
      <c r="AI513" s="23"/>
      <c r="AJ513" s="29" t="s">
        <v>4095</v>
      </c>
      <c r="AK513" s="25">
        <v>1043037.0</v>
      </c>
      <c r="AL513" s="11"/>
      <c r="AM513" s="23"/>
      <c r="AN513" s="25"/>
      <c r="AO513" s="23"/>
      <c r="AP513" s="25"/>
      <c r="AQ513" s="11"/>
    </row>
    <row r="514" ht="15.75" customHeight="1">
      <c r="A514" s="11">
        <v>1043039.0</v>
      </c>
      <c r="B514" s="23">
        <v>513.0</v>
      </c>
      <c r="C514" s="25" t="s">
        <v>4097</v>
      </c>
      <c r="D514" s="16" t="s">
        <v>4098</v>
      </c>
      <c r="E514" s="28" t="s">
        <v>4099</v>
      </c>
      <c r="F514" s="29"/>
      <c r="G514" s="31" t="s">
        <v>4100</v>
      </c>
      <c r="H514" s="36">
        <f t="shared" si="1"/>
        <v>75</v>
      </c>
      <c r="I514" s="11"/>
      <c r="J514" s="28">
        <f t="shared" si="2"/>
        <v>0</v>
      </c>
      <c r="K514" s="41">
        <f t="shared" si="3"/>
        <v>314</v>
      </c>
      <c r="L514" s="25">
        <v>65.0</v>
      </c>
      <c r="M514" s="11">
        <v>56.0</v>
      </c>
      <c r="N514" s="11">
        <v>66.0</v>
      </c>
      <c r="O514" s="11">
        <v>66.0</v>
      </c>
      <c r="P514" s="11">
        <v>61.0</v>
      </c>
      <c r="Q514" s="43">
        <v>59.0</v>
      </c>
      <c r="R514" s="25"/>
      <c r="S514" s="11"/>
      <c r="T514" s="11"/>
      <c r="U514" s="23"/>
      <c r="V514" s="25"/>
      <c r="W514" s="11"/>
      <c r="X514" s="23"/>
      <c r="Y514" s="29"/>
      <c r="Z514" s="25">
        <v>36.0</v>
      </c>
      <c r="AA514" s="11">
        <v>30.0</v>
      </c>
      <c r="AB514" s="11">
        <v>32.0</v>
      </c>
      <c r="AC514" s="11">
        <v>65.0</v>
      </c>
      <c r="AD514" s="23">
        <v>12.0</v>
      </c>
      <c r="AE514" s="29" t="s">
        <v>270</v>
      </c>
      <c r="AF514" s="25">
        <v>1497.0</v>
      </c>
      <c r="AG514" s="11">
        <v>1509.0</v>
      </c>
      <c r="AH514" s="11">
        <v>1562.0</v>
      </c>
      <c r="AI514" s="23"/>
      <c r="AJ514" s="29"/>
      <c r="AK514" s="25"/>
      <c r="AL514" s="11"/>
      <c r="AM514" s="23"/>
      <c r="AN514" s="25"/>
      <c r="AO514" s="23"/>
      <c r="AP514" s="25"/>
      <c r="AQ514" s="11"/>
    </row>
    <row r="515" ht="15.75" customHeight="1">
      <c r="A515" s="11">
        <v>1043040.0</v>
      </c>
      <c r="B515" s="23">
        <v>514.0</v>
      </c>
      <c r="C515" s="25" t="s">
        <v>4101</v>
      </c>
      <c r="D515" s="16" t="s">
        <v>4102</v>
      </c>
      <c r="E515" s="28" t="s">
        <v>4103</v>
      </c>
      <c r="F515" s="29"/>
      <c r="G515" s="31" t="s">
        <v>4104</v>
      </c>
      <c r="H515" s="36">
        <f t="shared" si="1"/>
        <v>68</v>
      </c>
      <c r="I515" s="11"/>
      <c r="J515" s="28">
        <f t="shared" si="2"/>
        <v>0</v>
      </c>
      <c r="K515" s="41">
        <f t="shared" si="3"/>
        <v>349</v>
      </c>
      <c r="L515" s="25">
        <v>77.0</v>
      </c>
      <c r="M515" s="11">
        <v>58.0</v>
      </c>
      <c r="N515" s="11">
        <v>65.0</v>
      </c>
      <c r="O515" s="11">
        <v>74.0</v>
      </c>
      <c r="P515" s="11">
        <v>75.0</v>
      </c>
      <c r="Q515" s="43">
        <v>45.0</v>
      </c>
      <c r="R515" s="25" t="s">
        <v>185</v>
      </c>
      <c r="S515" s="11" t="s">
        <v>185</v>
      </c>
      <c r="T515" s="11"/>
      <c r="U515" s="23"/>
      <c r="V515" s="25"/>
      <c r="W515" s="11"/>
      <c r="X515" s="23"/>
      <c r="Y515" s="29"/>
      <c r="Z515" s="25">
        <v>50.0</v>
      </c>
      <c r="AA515" s="11">
        <v>50.0</v>
      </c>
      <c r="AB515" s="11">
        <v>39.0</v>
      </c>
      <c r="AC515" s="11">
        <v>61.0</v>
      </c>
      <c r="AD515" s="23">
        <v>2.0</v>
      </c>
      <c r="AE515" s="29" t="s">
        <v>270</v>
      </c>
      <c r="AF515" s="25">
        <v>1531.0</v>
      </c>
      <c r="AG515" s="11">
        <v>1543.0</v>
      </c>
      <c r="AH515" s="11">
        <v>1613.0</v>
      </c>
      <c r="AI515" s="23"/>
      <c r="AJ515" s="29"/>
      <c r="AK515" s="25"/>
      <c r="AL515" s="11"/>
      <c r="AM515" s="23"/>
      <c r="AN515" s="25"/>
      <c r="AO515" s="23"/>
      <c r="AP515" s="25"/>
      <c r="AQ515" s="11"/>
    </row>
    <row r="516" ht="15.75" customHeight="1">
      <c r="A516" s="11">
        <v>1043041.0</v>
      </c>
      <c r="B516" s="23">
        <v>515.0</v>
      </c>
      <c r="C516" s="25" t="s">
        <v>4106</v>
      </c>
      <c r="D516" s="16" t="s">
        <v>4108</v>
      </c>
      <c r="E516" s="28" t="s">
        <v>4109</v>
      </c>
      <c r="F516" s="29"/>
      <c r="G516" s="31" t="s">
        <v>4110</v>
      </c>
      <c r="H516" s="36">
        <f t="shared" si="1"/>
        <v>78</v>
      </c>
      <c r="I516" s="11"/>
      <c r="J516" s="28">
        <f t="shared" si="2"/>
        <v>0</v>
      </c>
      <c r="K516" s="41">
        <f t="shared" si="3"/>
        <v>245</v>
      </c>
      <c r="L516" s="25">
        <v>41.0</v>
      </c>
      <c r="M516" s="11">
        <v>45.0</v>
      </c>
      <c r="N516" s="11">
        <v>65.0</v>
      </c>
      <c r="O516" s="11">
        <v>53.0</v>
      </c>
      <c r="P516" s="11">
        <v>41.0</v>
      </c>
      <c r="Q516" s="43">
        <v>47.0</v>
      </c>
      <c r="R516" s="25"/>
      <c r="S516" s="11"/>
      <c r="T516" s="11"/>
      <c r="U516" s="23"/>
      <c r="V516" s="25"/>
      <c r="W516" s="11"/>
      <c r="X516" s="23"/>
      <c r="Y516" s="29"/>
      <c r="Z516" s="25">
        <v>32.0</v>
      </c>
      <c r="AA516" s="11">
        <v>26.0</v>
      </c>
      <c r="AB516" s="11">
        <v>45.0</v>
      </c>
      <c r="AC516" s="11">
        <v>44.0</v>
      </c>
      <c r="AD516" s="23">
        <v>5.0</v>
      </c>
      <c r="AE516" s="29" t="s">
        <v>141</v>
      </c>
      <c r="AF516" s="25">
        <v>1486.0</v>
      </c>
      <c r="AG516" s="11">
        <v>1498.0</v>
      </c>
      <c r="AH516" s="11">
        <v>1547.0</v>
      </c>
      <c r="AI516" s="23"/>
      <c r="AJ516" s="29"/>
      <c r="AK516" s="25"/>
      <c r="AL516" s="11"/>
      <c r="AM516" s="23"/>
      <c r="AN516" s="25"/>
      <c r="AO516" s="23"/>
      <c r="AP516" s="25"/>
      <c r="AQ516" s="11"/>
    </row>
    <row r="517" ht="15.75" customHeight="1">
      <c r="A517" s="11">
        <v>1043042.0</v>
      </c>
      <c r="B517" s="23">
        <v>516.0</v>
      </c>
      <c r="C517" s="25" t="s">
        <v>4111</v>
      </c>
      <c r="D517" s="16" t="s">
        <v>4112</v>
      </c>
      <c r="E517" s="28" t="s">
        <v>4113</v>
      </c>
      <c r="F517" s="29"/>
      <c r="G517" s="31" t="s">
        <v>4114</v>
      </c>
      <c r="H517" s="36">
        <f t="shared" si="1"/>
        <v>79</v>
      </c>
      <c r="I517" s="11"/>
      <c r="J517" s="28">
        <f t="shared" si="2"/>
        <v>0</v>
      </c>
      <c r="K517" s="41">
        <f t="shared" si="3"/>
        <v>225</v>
      </c>
      <c r="L517" s="25">
        <v>32.0</v>
      </c>
      <c r="M517" s="11">
        <v>30.0</v>
      </c>
      <c r="N517" s="11">
        <v>64.0</v>
      </c>
      <c r="O517" s="11">
        <v>55.0</v>
      </c>
      <c r="P517" s="11">
        <v>44.0</v>
      </c>
      <c r="Q517" s="43">
        <v>45.0</v>
      </c>
      <c r="R517" s="25"/>
      <c r="S517" s="11"/>
      <c r="T517" s="11"/>
      <c r="U517" s="23"/>
      <c r="V517" s="25"/>
      <c r="W517" s="11"/>
      <c r="X517" s="23"/>
      <c r="Y517" s="29"/>
      <c r="Z517" s="25">
        <v>32.0</v>
      </c>
      <c r="AA517" s="11">
        <v>26.0</v>
      </c>
      <c r="AB517" s="11">
        <v>38.0</v>
      </c>
      <c r="AC517" s="11">
        <v>55.0</v>
      </c>
      <c r="AD517" s="23">
        <v>5.0</v>
      </c>
      <c r="AE517" s="29" t="s">
        <v>141</v>
      </c>
      <c r="AF517" s="25">
        <v>1497.0</v>
      </c>
      <c r="AG517" s="11">
        <v>1509.0</v>
      </c>
      <c r="AH517" s="11">
        <v>1571.0</v>
      </c>
      <c r="AI517" s="23"/>
      <c r="AJ517" s="29" t="s">
        <v>4115</v>
      </c>
      <c r="AK517" s="25">
        <v>1043041.0</v>
      </c>
      <c r="AL517" s="11"/>
      <c r="AM517" s="23"/>
      <c r="AN517" s="25"/>
      <c r="AO517" s="23"/>
      <c r="AP517" s="25"/>
      <c r="AQ517" s="11"/>
    </row>
    <row r="518" ht="15.75" customHeight="1">
      <c r="A518" s="11">
        <v>1043043.0</v>
      </c>
      <c r="B518" s="23">
        <v>517.0</v>
      </c>
      <c r="C518" s="25" t="s">
        <v>4116</v>
      </c>
      <c r="D518" s="16" t="s">
        <v>4117</v>
      </c>
      <c r="E518" s="28" t="s">
        <v>4118</v>
      </c>
      <c r="F518" s="29"/>
      <c r="G518" s="31" t="s">
        <v>4119</v>
      </c>
      <c r="H518" s="36">
        <f t="shared" si="1"/>
        <v>67</v>
      </c>
      <c r="I518" s="11"/>
      <c r="J518" s="28">
        <f t="shared" si="2"/>
        <v>0</v>
      </c>
      <c r="K518" s="41">
        <f t="shared" si="3"/>
        <v>317</v>
      </c>
      <c r="L518" s="25">
        <v>78.0</v>
      </c>
      <c r="M518" s="11">
        <v>69.0</v>
      </c>
      <c r="N518" s="11">
        <v>37.0</v>
      </c>
      <c r="O518" s="11">
        <v>58.0</v>
      </c>
      <c r="P518" s="11">
        <v>75.0</v>
      </c>
      <c r="Q518" s="43">
        <v>58.0</v>
      </c>
      <c r="R518" s="25" t="s">
        <v>136</v>
      </c>
      <c r="S518" s="11"/>
      <c r="T518" s="11"/>
      <c r="U518" s="23"/>
      <c r="V518" s="25"/>
      <c r="W518" s="11"/>
      <c r="X518" s="23"/>
      <c r="Y518" s="29" t="s">
        <v>2565</v>
      </c>
      <c r="Z518" s="25">
        <v>50.0</v>
      </c>
      <c r="AA518" s="11">
        <v>50.0</v>
      </c>
      <c r="AB518" s="11">
        <v>72.0</v>
      </c>
      <c r="AC518" s="11">
        <v>30.0</v>
      </c>
      <c r="AD518" s="23">
        <v>4.0</v>
      </c>
      <c r="AE518" s="29" t="s">
        <v>141</v>
      </c>
      <c r="AF518" s="25">
        <v>1513.0</v>
      </c>
      <c r="AG518" s="11">
        <v>1525.0</v>
      </c>
      <c r="AH518" s="11">
        <v>1562.0</v>
      </c>
      <c r="AI518" s="23" t="s">
        <v>217</v>
      </c>
      <c r="AJ518" s="29"/>
      <c r="AK518" s="25"/>
      <c r="AL518" s="11"/>
      <c r="AM518" s="23"/>
      <c r="AN518" s="25"/>
      <c r="AO518" s="23"/>
      <c r="AP518" s="25"/>
      <c r="AQ518" s="11"/>
    </row>
    <row r="519" ht="15.75" customHeight="1">
      <c r="A519" s="11">
        <v>1043044.0</v>
      </c>
      <c r="B519" s="23">
        <v>518.0</v>
      </c>
      <c r="C519" s="25" t="s">
        <v>4122</v>
      </c>
      <c r="D519" s="16" t="s">
        <v>4123</v>
      </c>
      <c r="E519" s="28" t="s">
        <v>4124</v>
      </c>
      <c r="F519" s="29"/>
      <c r="G519" s="31" t="s">
        <v>4125</v>
      </c>
      <c r="H519" s="36">
        <f t="shared" si="1"/>
        <v>65</v>
      </c>
      <c r="I519" s="11"/>
      <c r="J519" s="28">
        <f t="shared" si="2"/>
        <v>0</v>
      </c>
      <c r="K519" s="41">
        <f t="shared" si="3"/>
        <v>289</v>
      </c>
      <c r="L519" s="25">
        <v>67.0</v>
      </c>
      <c r="M519" s="11">
        <v>73.0</v>
      </c>
      <c r="N519" s="11">
        <v>42.0</v>
      </c>
      <c r="O519" s="11">
        <v>50.0</v>
      </c>
      <c r="P519" s="11">
        <v>57.0</v>
      </c>
      <c r="Q519" s="43">
        <v>56.0</v>
      </c>
      <c r="R519" s="25" t="s">
        <v>185</v>
      </c>
      <c r="S519" s="11"/>
      <c r="T519" s="11"/>
      <c r="U519" s="23"/>
      <c r="V519" s="25"/>
      <c r="W519" s="11"/>
      <c r="X519" s="23"/>
      <c r="Y519" s="29"/>
      <c r="Z519" s="25">
        <v>50.0</v>
      </c>
      <c r="AA519" s="11">
        <v>50.0</v>
      </c>
      <c r="AB519" s="11">
        <v>62.0</v>
      </c>
      <c r="AC519" s="11">
        <v>37.0</v>
      </c>
      <c r="AD519" s="23">
        <v>4.0</v>
      </c>
      <c r="AE519" s="29" t="s">
        <v>166</v>
      </c>
      <c r="AF519" s="25">
        <v>1545.0</v>
      </c>
      <c r="AG519" s="11">
        <v>1557.0</v>
      </c>
      <c r="AH519" s="11">
        <v>1562.0</v>
      </c>
      <c r="AI519" s="23" t="s">
        <v>217</v>
      </c>
      <c r="AJ519" s="29" t="s">
        <v>4126</v>
      </c>
      <c r="AK519" s="25">
        <v>1043043.0</v>
      </c>
      <c r="AL519" s="11"/>
      <c r="AM519" s="23"/>
      <c r="AN519" s="25"/>
      <c r="AO519" s="23"/>
      <c r="AP519" s="25"/>
      <c r="AQ519" s="11"/>
    </row>
    <row r="520" ht="15.75" customHeight="1">
      <c r="A520" s="11">
        <v>1043045.0</v>
      </c>
      <c r="B520" s="23">
        <v>519.0</v>
      </c>
      <c r="C520" s="25" t="s">
        <v>4127</v>
      </c>
      <c r="D520" s="16" t="s">
        <v>4128</v>
      </c>
      <c r="E520" s="28" t="s">
        <v>4129</v>
      </c>
      <c r="F520" s="29"/>
      <c r="G520" s="25"/>
      <c r="H520" s="36" t="str">
        <f t="shared" si="1"/>
        <v/>
      </c>
      <c r="I520" s="11"/>
      <c r="J520" s="28">
        <f t="shared" si="2"/>
        <v>0</v>
      </c>
      <c r="K520" s="41">
        <f t="shared" si="3"/>
        <v>295</v>
      </c>
      <c r="L520" s="25">
        <v>56.0</v>
      </c>
      <c r="M520" s="11">
        <v>61.0</v>
      </c>
      <c r="N520" s="11">
        <v>55.0</v>
      </c>
      <c r="O520" s="11">
        <v>61.0</v>
      </c>
      <c r="P520" s="11">
        <v>62.0</v>
      </c>
      <c r="Q520" s="43">
        <v>61.0</v>
      </c>
      <c r="R520" s="25"/>
      <c r="S520" s="11"/>
      <c r="T520" s="11"/>
      <c r="U520" s="23"/>
      <c r="V520" s="25"/>
      <c r="W520" s="11"/>
      <c r="X520" s="23"/>
      <c r="Y520" s="29"/>
      <c r="Z520" s="25">
        <v>50.0</v>
      </c>
      <c r="AA520" s="11">
        <v>50.0</v>
      </c>
      <c r="AB520" s="11">
        <v>24.0</v>
      </c>
      <c r="AC520" s="11">
        <v>83.0</v>
      </c>
      <c r="AD520" s="23">
        <v>5.0</v>
      </c>
      <c r="AE520" s="29" t="s">
        <v>270</v>
      </c>
      <c r="AF520" s="25">
        <v>1546.0</v>
      </c>
      <c r="AG520" s="11">
        <v>1558.0</v>
      </c>
      <c r="AH520" s="11">
        <v>1602.0</v>
      </c>
      <c r="AI520" s="23"/>
      <c r="AJ520" s="29" t="s">
        <v>4130</v>
      </c>
      <c r="AK520" s="25">
        <v>1043043.0</v>
      </c>
      <c r="AL520" s="11"/>
      <c r="AM520" s="23"/>
      <c r="AN520" s="25"/>
      <c r="AO520" s="23"/>
      <c r="AP520" s="25"/>
      <c r="AQ520" s="11"/>
    </row>
    <row r="521" ht="15.75" customHeight="1">
      <c r="A521" s="11">
        <v>1043046.0</v>
      </c>
      <c r="B521" s="23">
        <v>520.0</v>
      </c>
      <c r="C521" s="25" t="s">
        <v>4132</v>
      </c>
      <c r="D521" s="16" t="s">
        <v>4134</v>
      </c>
      <c r="E521" s="28" t="s">
        <v>4135</v>
      </c>
      <c r="F521" s="29"/>
      <c r="G521" s="25"/>
      <c r="H521" s="36" t="str">
        <f t="shared" si="1"/>
        <v/>
      </c>
      <c r="I521" s="11"/>
      <c r="J521" s="28">
        <f t="shared" si="2"/>
        <v>0</v>
      </c>
      <c r="K521" s="41">
        <f t="shared" si="3"/>
        <v>254</v>
      </c>
      <c r="L521" s="25">
        <v>53.0</v>
      </c>
      <c r="M521" s="11">
        <v>37.0</v>
      </c>
      <c r="N521" s="11">
        <v>57.0</v>
      </c>
      <c r="O521" s="11">
        <v>57.0</v>
      </c>
      <c r="P521" s="11">
        <v>50.0</v>
      </c>
      <c r="Q521" s="43">
        <v>54.0</v>
      </c>
      <c r="R521" s="25"/>
      <c r="S521" s="11"/>
      <c r="T521" s="11"/>
      <c r="U521" s="23"/>
      <c r="V521" s="25"/>
      <c r="W521" s="11"/>
      <c r="X521" s="23"/>
      <c r="Y521" s="29"/>
      <c r="Z521" s="25">
        <v>50.0</v>
      </c>
      <c r="AA521" s="11">
        <v>50.0</v>
      </c>
      <c r="AB521" s="11">
        <v>30.0</v>
      </c>
      <c r="AC521" s="11">
        <v>75.0</v>
      </c>
      <c r="AD521" s="23">
        <v>5.0</v>
      </c>
      <c r="AE521" s="29" t="s">
        <v>270</v>
      </c>
      <c r="AF521" s="25">
        <v>1575.0</v>
      </c>
      <c r="AG521" s="11">
        <v>1587.0</v>
      </c>
      <c r="AH521" s="11">
        <v>1641.0</v>
      </c>
      <c r="AI521" s="23"/>
      <c r="AJ521" s="29" t="s">
        <v>4136</v>
      </c>
      <c r="AK521" s="25">
        <v>1043045.0</v>
      </c>
      <c r="AL521" s="11"/>
      <c r="AM521" s="23"/>
      <c r="AN521" s="25"/>
      <c r="AO521" s="23"/>
      <c r="AP521" s="25"/>
      <c r="AQ521" s="11"/>
    </row>
    <row r="522" ht="15.75" customHeight="1">
      <c r="A522" s="11">
        <v>1043047.0</v>
      </c>
      <c r="B522" s="23">
        <v>521.0</v>
      </c>
      <c r="C522" s="25" t="s">
        <v>4137</v>
      </c>
      <c r="D522" s="16" t="s">
        <v>4138</v>
      </c>
      <c r="E522" s="28" t="s">
        <v>4139</v>
      </c>
      <c r="F522" s="29"/>
      <c r="G522" s="31" t="s">
        <v>4140</v>
      </c>
      <c r="H522" s="36">
        <f t="shared" si="1"/>
        <v>27</v>
      </c>
      <c r="I522" s="11"/>
      <c r="J522" s="28">
        <f t="shared" si="2"/>
        <v>0</v>
      </c>
      <c r="K522" s="41">
        <f t="shared" si="3"/>
        <v>301</v>
      </c>
      <c r="L522" s="25">
        <v>60.0</v>
      </c>
      <c r="M522" s="11">
        <v>48.0</v>
      </c>
      <c r="N522" s="11">
        <v>68.0</v>
      </c>
      <c r="O522" s="11">
        <v>60.0</v>
      </c>
      <c r="P522" s="11">
        <v>65.0</v>
      </c>
      <c r="Q522" s="43">
        <v>61.0</v>
      </c>
      <c r="R522" s="25"/>
      <c r="S522" s="11"/>
      <c r="T522" s="11"/>
      <c r="U522" s="23"/>
      <c r="V522" s="25"/>
      <c r="W522" s="11"/>
      <c r="X522" s="23"/>
      <c r="Y522" s="29"/>
      <c r="Z522" s="25">
        <v>50.0</v>
      </c>
      <c r="AA522" s="11">
        <v>50.0</v>
      </c>
      <c r="AB522" s="11">
        <v>30.0</v>
      </c>
      <c r="AC522" s="11">
        <v>75.0</v>
      </c>
      <c r="AD522" s="23">
        <v>12.0</v>
      </c>
      <c r="AE522" s="29" t="s">
        <v>270</v>
      </c>
      <c r="AF522" s="25">
        <v>1521.0</v>
      </c>
      <c r="AG522" s="11">
        <v>1533.0</v>
      </c>
      <c r="AH522" s="11">
        <v>1589.0</v>
      </c>
      <c r="AI522" s="23"/>
      <c r="AJ522" s="29"/>
      <c r="AK522" s="25"/>
      <c r="AL522" s="11"/>
      <c r="AM522" s="23"/>
      <c r="AN522" s="25"/>
      <c r="AO522" s="23"/>
      <c r="AP522" s="25"/>
      <c r="AQ522" s="11"/>
    </row>
    <row r="523" ht="15.75" customHeight="1">
      <c r="A523" s="11">
        <v>1043048.0</v>
      </c>
      <c r="B523" s="23">
        <v>522.0</v>
      </c>
      <c r="C523" s="25" t="s">
        <v>4141</v>
      </c>
      <c r="D523" s="16" t="s">
        <v>4142</v>
      </c>
      <c r="E523" s="28" t="s">
        <v>4143</v>
      </c>
      <c r="F523" s="29"/>
      <c r="G523" s="31" t="s">
        <v>4144</v>
      </c>
      <c r="H523" s="36">
        <f t="shared" si="1"/>
        <v>80</v>
      </c>
      <c r="I523" s="11"/>
      <c r="J523" s="28">
        <f t="shared" si="2"/>
        <v>0</v>
      </c>
      <c r="K523" s="41">
        <f t="shared" si="3"/>
        <v>258</v>
      </c>
      <c r="L523" s="25">
        <v>54.0</v>
      </c>
      <c r="M523" s="11">
        <v>37.0</v>
      </c>
      <c r="N523" s="11">
        <v>54.0</v>
      </c>
      <c r="O523" s="11">
        <v>56.0</v>
      </c>
      <c r="P523" s="11">
        <v>57.0</v>
      </c>
      <c r="Q523" s="43">
        <v>54.0</v>
      </c>
      <c r="R523" s="25"/>
      <c r="S523" s="11"/>
      <c r="T523" s="11"/>
      <c r="U523" s="23"/>
      <c r="V523" s="25"/>
      <c r="W523" s="11"/>
      <c r="X523" s="23"/>
      <c r="Y523" s="29"/>
      <c r="Z523" s="25">
        <v>50.0</v>
      </c>
      <c r="AA523" s="11">
        <v>50.0</v>
      </c>
      <c r="AB523" s="11">
        <v>43.0</v>
      </c>
      <c r="AC523" s="11">
        <v>56.0</v>
      </c>
      <c r="AD523" s="23">
        <v>22.0</v>
      </c>
      <c r="AE523" s="29" t="s">
        <v>141</v>
      </c>
      <c r="AF523" s="25">
        <v>1513.0</v>
      </c>
      <c r="AG523" s="11">
        <v>1525.0</v>
      </c>
      <c r="AH523" s="11">
        <v>1591.0</v>
      </c>
      <c r="AI523" s="23"/>
      <c r="AJ523" s="29"/>
      <c r="AK523" s="25"/>
      <c r="AL523" s="11"/>
      <c r="AM523" s="23"/>
      <c r="AN523" s="25"/>
      <c r="AO523" s="23"/>
      <c r="AP523" s="25"/>
      <c r="AQ523" s="11"/>
    </row>
    <row r="524" ht="15.75" customHeight="1">
      <c r="A524" s="11">
        <v>1043049.0</v>
      </c>
      <c r="B524" s="23">
        <v>523.0</v>
      </c>
      <c r="C524" s="25" t="s">
        <v>4147</v>
      </c>
      <c r="D524" s="16" t="s">
        <v>4148</v>
      </c>
      <c r="E524" s="28" t="s">
        <v>4149</v>
      </c>
      <c r="F524" s="29"/>
      <c r="G524" s="31" t="s">
        <v>4150</v>
      </c>
      <c r="H524" s="36">
        <f t="shared" si="1"/>
        <v>72</v>
      </c>
      <c r="I524" s="11"/>
      <c r="J524" s="28">
        <f t="shared" si="2"/>
        <v>0</v>
      </c>
      <c r="K524" s="41">
        <f t="shared" si="3"/>
        <v>204</v>
      </c>
      <c r="L524" s="25">
        <v>37.0</v>
      </c>
      <c r="M524" s="11">
        <v>34.0</v>
      </c>
      <c r="N524" s="11">
        <v>51.0</v>
      </c>
      <c r="O524" s="11">
        <v>49.0</v>
      </c>
      <c r="P524" s="11">
        <v>33.0</v>
      </c>
      <c r="Q524" s="43">
        <v>48.0</v>
      </c>
      <c r="R524" s="25"/>
      <c r="S524" s="11"/>
      <c r="T524" s="11"/>
      <c r="U524" s="23"/>
      <c r="V524" s="25"/>
      <c r="W524" s="11"/>
      <c r="X524" s="23"/>
      <c r="Y524" s="29"/>
      <c r="Z524" s="25">
        <v>50.0</v>
      </c>
      <c r="AA524" s="11">
        <v>50.0</v>
      </c>
      <c r="AB524" s="11">
        <v>19.0</v>
      </c>
      <c r="AC524" s="11">
        <v>90.0</v>
      </c>
      <c r="AD524" s="23">
        <v>19.0</v>
      </c>
      <c r="AE524" s="29" t="s">
        <v>166</v>
      </c>
      <c r="AF524" s="25">
        <v>1533.0</v>
      </c>
      <c r="AG524" s="11">
        <v>1545.0</v>
      </c>
      <c r="AH524" s="11">
        <v>1616.0</v>
      </c>
      <c r="AI524" s="23"/>
      <c r="AJ524" s="29"/>
      <c r="AK524" s="25"/>
      <c r="AL524" s="11"/>
      <c r="AM524" s="23"/>
      <c r="AN524" s="25"/>
      <c r="AO524" s="23"/>
      <c r="AP524" s="25"/>
      <c r="AQ524" s="11"/>
    </row>
    <row r="525" ht="15.75" customHeight="1">
      <c r="A525" s="11">
        <v>1043050.0</v>
      </c>
      <c r="B525" s="23">
        <v>524.0</v>
      </c>
      <c r="C525" s="25" t="s">
        <v>4151</v>
      </c>
      <c r="D525" s="16" t="s">
        <v>4152</v>
      </c>
      <c r="E525" s="28" t="s">
        <v>4153</v>
      </c>
      <c r="F525" s="29"/>
      <c r="G525" s="31"/>
      <c r="H525" s="36" t="str">
        <f t="shared" si="1"/>
        <v/>
      </c>
      <c r="I525" s="11"/>
      <c r="J525" s="28">
        <f t="shared" si="2"/>
        <v>0</v>
      </c>
      <c r="K525" s="41">
        <f t="shared" si="3"/>
        <v>346</v>
      </c>
      <c r="L525" s="25">
        <v>76.0</v>
      </c>
      <c r="M525" s="11">
        <v>64.0</v>
      </c>
      <c r="N525" s="11">
        <v>71.0</v>
      </c>
      <c r="O525" s="11">
        <v>65.0</v>
      </c>
      <c r="P525" s="11">
        <v>70.0</v>
      </c>
      <c r="Q525" s="43">
        <v>68.0</v>
      </c>
      <c r="R525" s="25" t="s">
        <v>185</v>
      </c>
      <c r="S525" s="11" t="s">
        <v>185</v>
      </c>
      <c r="T525" s="11"/>
      <c r="U525" s="23"/>
      <c r="V525" s="25"/>
      <c r="W525" s="11"/>
      <c r="X525" s="23"/>
      <c r="Y525" s="29"/>
      <c r="Z525" s="25">
        <v>50.0</v>
      </c>
      <c r="AA525" s="11">
        <v>50.0</v>
      </c>
      <c r="AB525" s="11">
        <v>55.0</v>
      </c>
      <c r="AC525" s="11">
        <v>75.0</v>
      </c>
      <c r="AD525" s="23">
        <v>1.0</v>
      </c>
      <c r="AE525" s="29" t="s">
        <v>166</v>
      </c>
      <c r="AF525" s="25">
        <v>1520.0</v>
      </c>
      <c r="AG525" s="11">
        <v>1532.0</v>
      </c>
      <c r="AH525" s="11">
        <v>1546.0</v>
      </c>
      <c r="AI525" s="23"/>
      <c r="AJ525" s="29"/>
      <c r="AK525" s="25"/>
      <c r="AL525" s="11"/>
      <c r="AM525" s="23"/>
      <c r="AN525" s="25"/>
      <c r="AO525" s="23"/>
      <c r="AP525" s="25"/>
      <c r="AQ525" s="11"/>
    </row>
    <row r="526" ht="15.75" customHeight="1">
      <c r="A526" s="11">
        <v>1043051.0</v>
      </c>
      <c r="B526" s="23">
        <v>525.0</v>
      </c>
      <c r="C526" s="25" t="s">
        <v>4156</v>
      </c>
      <c r="D526" s="16" t="s">
        <v>4157</v>
      </c>
      <c r="E526" s="28" t="s">
        <v>4158</v>
      </c>
      <c r="F526" s="29" t="s">
        <v>4159</v>
      </c>
      <c r="G526" s="25"/>
      <c r="H526" s="36" t="str">
        <f t="shared" si="1"/>
        <v/>
      </c>
      <c r="I526" s="11"/>
      <c r="J526" s="28">
        <f t="shared" si="2"/>
        <v>0</v>
      </c>
      <c r="K526" s="41">
        <f t="shared" si="3"/>
        <v>236</v>
      </c>
      <c r="L526" s="25">
        <v>49.0</v>
      </c>
      <c r="M526" s="11">
        <v>12.0</v>
      </c>
      <c r="N526" s="11">
        <v>46.0</v>
      </c>
      <c r="O526" s="11">
        <v>62.0</v>
      </c>
      <c r="P526" s="11">
        <v>67.0</v>
      </c>
      <c r="Q526" s="43">
        <v>53.0</v>
      </c>
      <c r="R526" s="25"/>
      <c r="S526" s="11"/>
      <c r="T526" s="11"/>
      <c r="U526" s="23"/>
      <c r="V526" s="25"/>
      <c r="W526" s="11"/>
      <c r="X526" s="23"/>
      <c r="Y526" s="29"/>
      <c r="Z526" s="25">
        <v>48.0</v>
      </c>
      <c r="AA526" s="11">
        <v>47.0</v>
      </c>
      <c r="AB526" s="11">
        <v>65.0</v>
      </c>
      <c r="AC526" s="11">
        <v>88.0</v>
      </c>
      <c r="AD526" s="23">
        <v>2.0</v>
      </c>
      <c r="AE526" s="29" t="s">
        <v>239</v>
      </c>
      <c r="AF526" s="25">
        <v>1544.0</v>
      </c>
      <c r="AG526" s="11">
        <v>1556.0</v>
      </c>
      <c r="AH526" s="11">
        <v>1578.0</v>
      </c>
      <c r="AI526" s="23" t="s">
        <v>217</v>
      </c>
      <c r="AJ526" s="29" t="s">
        <v>4160</v>
      </c>
      <c r="AK526" s="25">
        <v>1043050.0</v>
      </c>
      <c r="AL526" s="11"/>
      <c r="AM526" s="23"/>
      <c r="AN526" s="25"/>
      <c r="AO526" s="23"/>
      <c r="AP526" s="25"/>
      <c r="AQ526" s="11"/>
    </row>
    <row r="527" ht="15.75" customHeight="1">
      <c r="A527" s="11">
        <v>1043052.0</v>
      </c>
      <c r="B527" s="23">
        <v>526.0</v>
      </c>
      <c r="C527" s="25" t="s">
        <v>4161</v>
      </c>
      <c r="D527" s="16" t="s">
        <v>4162</v>
      </c>
      <c r="E527" s="28" t="s">
        <v>4163</v>
      </c>
      <c r="F527" s="29"/>
      <c r="G527" s="31" t="s">
        <v>4164</v>
      </c>
      <c r="H527" s="36">
        <f t="shared" si="1"/>
        <v>80</v>
      </c>
      <c r="I527" s="11"/>
      <c r="J527" s="28">
        <f t="shared" si="2"/>
        <v>0</v>
      </c>
      <c r="K527" s="41">
        <f t="shared" si="3"/>
        <v>320</v>
      </c>
      <c r="L527" s="25">
        <v>74.0</v>
      </c>
      <c r="M527" s="11">
        <v>89.0</v>
      </c>
      <c r="N527" s="11">
        <v>34.0</v>
      </c>
      <c r="O527" s="11">
        <v>61.0</v>
      </c>
      <c r="P527" s="11">
        <v>62.0</v>
      </c>
      <c r="Q527" s="43">
        <v>78.0</v>
      </c>
      <c r="R527" s="25" t="s">
        <v>185</v>
      </c>
      <c r="S527" s="11" t="s">
        <v>232</v>
      </c>
      <c r="T527" s="11"/>
      <c r="U527" s="23" t="s">
        <v>232</v>
      </c>
      <c r="V527" s="25" t="s">
        <v>185</v>
      </c>
      <c r="W527" s="11"/>
      <c r="X527" s="23"/>
      <c r="Y527" s="29" t="s">
        <v>2565</v>
      </c>
      <c r="Z527" s="25">
        <v>50.0</v>
      </c>
      <c r="AA527" s="11">
        <v>50.0</v>
      </c>
      <c r="AB527" s="11">
        <v>16.0</v>
      </c>
      <c r="AC527" s="11">
        <v>95.0</v>
      </c>
      <c r="AD527" s="23">
        <v>1.0</v>
      </c>
      <c r="AE527" s="29" t="s">
        <v>141</v>
      </c>
      <c r="AF527" s="25">
        <v>1545.0</v>
      </c>
      <c r="AG527" s="11">
        <v>1557.0</v>
      </c>
      <c r="AH527" s="11">
        <v>1578.0</v>
      </c>
      <c r="AI527" s="23" t="s">
        <v>217</v>
      </c>
      <c r="AJ527" s="29" t="s">
        <v>4167</v>
      </c>
      <c r="AK527" s="25">
        <v>1043050.0</v>
      </c>
      <c r="AL527" s="11">
        <v>1043031.0</v>
      </c>
      <c r="AM527" s="23"/>
      <c r="AN527" s="25"/>
      <c r="AO527" s="23"/>
      <c r="AP527" s="25"/>
      <c r="AQ527" s="11"/>
    </row>
    <row r="528" ht="15.75" customHeight="1">
      <c r="A528" s="11">
        <v>1043053.0</v>
      </c>
      <c r="B528" s="23">
        <v>527.0</v>
      </c>
      <c r="C528" s="25" t="s">
        <v>4168</v>
      </c>
      <c r="D528" s="16" t="s">
        <v>4169</v>
      </c>
      <c r="E528" s="28" t="s">
        <v>4170</v>
      </c>
      <c r="F528" s="29" t="s">
        <v>4171</v>
      </c>
      <c r="G528" s="31" t="s">
        <v>4172</v>
      </c>
      <c r="H528" s="36">
        <f t="shared" si="1"/>
        <v>80</v>
      </c>
      <c r="I528" s="11"/>
      <c r="J528" s="28">
        <f t="shared" si="2"/>
        <v>0</v>
      </c>
      <c r="K528" s="41">
        <f t="shared" si="3"/>
        <v>244</v>
      </c>
      <c r="L528" s="25">
        <v>42.0</v>
      </c>
      <c r="M528" s="11">
        <v>10.0</v>
      </c>
      <c r="N528" s="11">
        <v>74.0</v>
      </c>
      <c r="O528" s="11">
        <v>54.0</v>
      </c>
      <c r="P528" s="11">
        <v>64.0</v>
      </c>
      <c r="Q528" s="43">
        <v>54.0</v>
      </c>
      <c r="R528" s="25"/>
      <c r="S528" s="11"/>
      <c r="T528" s="11"/>
      <c r="U528" s="23"/>
      <c r="V528" s="25"/>
      <c r="W528" s="11"/>
      <c r="X528" s="23"/>
      <c r="Y528" s="29"/>
      <c r="Z528" s="25">
        <v>72.0</v>
      </c>
      <c r="AA528" s="11">
        <v>81.0</v>
      </c>
      <c r="AB528" s="11">
        <v>2.0</v>
      </c>
      <c r="AC528" s="11">
        <v>55.0</v>
      </c>
      <c r="AD528" s="23">
        <v>1.0</v>
      </c>
      <c r="AE528" s="29" t="s">
        <v>239</v>
      </c>
      <c r="AF528" s="25">
        <v>1570.0</v>
      </c>
      <c r="AG528" s="11">
        <v>1582.0</v>
      </c>
      <c r="AH528" s="11">
        <v>1651.0</v>
      </c>
      <c r="AI528" s="23"/>
      <c r="AJ528" s="29" t="s">
        <v>4173</v>
      </c>
      <c r="AK528" s="25">
        <v>1043052.0</v>
      </c>
      <c r="AL528" s="11"/>
      <c r="AM528" s="23"/>
      <c r="AN528" s="25"/>
      <c r="AO528" s="23"/>
      <c r="AP528" s="25"/>
      <c r="AQ528" s="11"/>
    </row>
    <row r="529" ht="15.75" customHeight="1">
      <c r="A529" s="11">
        <v>1043054.0</v>
      </c>
      <c r="B529" s="23">
        <v>528.0</v>
      </c>
      <c r="C529" s="25" t="s">
        <v>4174</v>
      </c>
      <c r="D529" s="16" t="s">
        <v>4175</v>
      </c>
      <c r="E529" s="28" t="s">
        <v>4176</v>
      </c>
      <c r="F529" s="29"/>
      <c r="G529" s="31" t="s">
        <v>4177</v>
      </c>
      <c r="H529" s="36">
        <f t="shared" si="1"/>
        <v>77</v>
      </c>
      <c r="I529" s="11"/>
      <c r="J529" s="28">
        <f t="shared" si="2"/>
        <v>0</v>
      </c>
      <c r="K529" s="41">
        <f t="shared" si="3"/>
        <v>262</v>
      </c>
      <c r="L529" s="25">
        <v>65.0</v>
      </c>
      <c r="M529" s="11">
        <v>68.0</v>
      </c>
      <c r="N529" s="11">
        <v>34.0</v>
      </c>
      <c r="O529" s="11">
        <v>57.0</v>
      </c>
      <c r="P529" s="11">
        <v>38.0</v>
      </c>
      <c r="Q529" s="43">
        <v>54.0</v>
      </c>
      <c r="R529" s="25" t="s">
        <v>185</v>
      </c>
      <c r="S529" s="11"/>
      <c r="T529" s="11"/>
      <c r="U529" s="23"/>
      <c r="V529" s="25"/>
      <c r="W529" s="11"/>
      <c r="X529" s="23"/>
      <c r="Y529" s="29"/>
      <c r="Z529" s="25">
        <v>50.0</v>
      </c>
      <c r="AA529" s="11">
        <v>50.0</v>
      </c>
      <c r="AB529" s="11">
        <v>42.0</v>
      </c>
      <c r="AC529" s="11">
        <v>57.0</v>
      </c>
      <c r="AD529" s="23">
        <v>11.0</v>
      </c>
      <c r="AE529" s="29" t="s">
        <v>166</v>
      </c>
      <c r="AF529" s="25">
        <v>1521.0</v>
      </c>
      <c r="AG529" s="11">
        <v>1533.0</v>
      </c>
      <c r="AH529" s="11">
        <v>1613.0</v>
      </c>
      <c r="AI529" s="23"/>
      <c r="AJ529" s="29"/>
      <c r="AK529" s="25"/>
      <c r="AL529" s="11"/>
      <c r="AM529" s="23"/>
      <c r="AN529" s="25"/>
      <c r="AO529" s="23"/>
      <c r="AP529" s="25"/>
      <c r="AQ529" s="11"/>
    </row>
    <row r="530" ht="15.75" customHeight="1">
      <c r="A530" s="11">
        <v>1043055.0</v>
      </c>
      <c r="B530" s="23">
        <v>529.0</v>
      </c>
      <c r="C530" s="25" t="s">
        <v>4180</v>
      </c>
      <c r="D530" s="16" t="s">
        <v>4181</v>
      </c>
      <c r="E530" s="28" t="s">
        <v>4182</v>
      </c>
      <c r="F530" s="29"/>
      <c r="G530" s="31" t="s">
        <v>4183</v>
      </c>
      <c r="H530" s="36">
        <f t="shared" si="1"/>
        <v>72</v>
      </c>
      <c r="I530" s="11"/>
      <c r="J530" s="28">
        <f t="shared" si="2"/>
        <v>0</v>
      </c>
      <c r="K530" s="41">
        <f t="shared" si="3"/>
        <v>229</v>
      </c>
      <c r="L530" s="25">
        <v>58.0</v>
      </c>
      <c r="M530" s="11">
        <v>65.0</v>
      </c>
      <c r="N530" s="11">
        <v>27.0</v>
      </c>
      <c r="O530" s="11">
        <v>27.0</v>
      </c>
      <c r="P530" s="11">
        <v>52.0</v>
      </c>
      <c r="Q530" s="43">
        <v>51.0</v>
      </c>
      <c r="R530" s="25"/>
      <c r="S530" s="11"/>
      <c r="T530" s="11"/>
      <c r="U530" s="23"/>
      <c r="V530" s="25"/>
      <c r="W530" s="11"/>
      <c r="X530" s="23"/>
      <c r="Y530" s="29"/>
      <c r="Z530" s="25">
        <v>50.0</v>
      </c>
      <c r="AA530" s="11">
        <v>50.0</v>
      </c>
      <c r="AB530" s="11">
        <v>26.0</v>
      </c>
      <c r="AC530" s="11">
        <v>80.0</v>
      </c>
      <c r="AD530" s="23">
        <v>9.0</v>
      </c>
      <c r="AE530" s="29" t="s">
        <v>141</v>
      </c>
      <c r="AF530" s="25">
        <v>1538.0</v>
      </c>
      <c r="AG530" s="11">
        <v>1550.0</v>
      </c>
      <c r="AH530" s="11">
        <v>1571.0</v>
      </c>
      <c r="AI530" s="23" t="s">
        <v>217</v>
      </c>
      <c r="AJ530" s="29"/>
      <c r="AK530" s="25"/>
      <c r="AL530" s="11"/>
      <c r="AM530" s="23"/>
      <c r="AN530" s="25"/>
      <c r="AO530" s="23"/>
      <c r="AP530" s="25"/>
      <c r="AQ530" s="11"/>
    </row>
    <row r="531" ht="15.75" customHeight="1">
      <c r="A531" s="11">
        <v>1057001.0</v>
      </c>
      <c r="B531" s="23">
        <v>530.0</v>
      </c>
      <c r="C531" s="25" t="s">
        <v>4184</v>
      </c>
      <c r="D531" s="16" t="s">
        <v>4185</v>
      </c>
      <c r="E531" s="28" t="s">
        <v>4186</v>
      </c>
      <c r="F531" s="29"/>
      <c r="G531" s="31" t="s">
        <v>4187</v>
      </c>
      <c r="H531" s="36">
        <f t="shared" si="1"/>
        <v>67</v>
      </c>
      <c r="I531" s="11"/>
      <c r="J531" s="28">
        <f t="shared" si="2"/>
        <v>0</v>
      </c>
      <c r="K531" s="41">
        <f t="shared" si="3"/>
        <v>352</v>
      </c>
      <c r="L531" s="25">
        <v>73.0</v>
      </c>
      <c r="M531" s="11">
        <v>59.0</v>
      </c>
      <c r="N531" s="11">
        <v>83.0</v>
      </c>
      <c r="O531" s="11">
        <v>73.0</v>
      </c>
      <c r="P531" s="11">
        <v>64.0</v>
      </c>
      <c r="Q531" s="43">
        <v>61.0</v>
      </c>
      <c r="R531" s="25"/>
      <c r="S531" s="11"/>
      <c r="T531" s="11" t="s">
        <v>136</v>
      </c>
      <c r="U531" s="23" t="s">
        <v>185</v>
      </c>
      <c r="V531" s="25"/>
      <c r="W531" s="11"/>
      <c r="X531" s="23" t="s">
        <v>232</v>
      </c>
      <c r="Y531" s="29"/>
      <c r="Z531" s="25">
        <v>64.0</v>
      </c>
      <c r="AA531" s="11">
        <v>70.0</v>
      </c>
      <c r="AB531" s="11">
        <v>68.0</v>
      </c>
      <c r="AC531" s="11">
        <v>27.0</v>
      </c>
      <c r="AD531" s="23">
        <v>22.0</v>
      </c>
      <c r="AE531" s="29" t="s">
        <v>166</v>
      </c>
      <c r="AF531" s="25">
        <v>1483.0</v>
      </c>
      <c r="AG531" s="11">
        <v>1495.0</v>
      </c>
      <c r="AH531" s="11">
        <v>1566.0</v>
      </c>
      <c r="AI531" s="23"/>
      <c r="AJ531" s="29"/>
      <c r="AK531" s="25"/>
      <c r="AL531" s="11"/>
      <c r="AM531" s="23"/>
      <c r="AN531" s="25"/>
      <c r="AO531" s="23"/>
      <c r="AP531" s="25"/>
      <c r="AQ531" s="11"/>
    </row>
    <row r="532" ht="15.75" customHeight="1">
      <c r="A532" s="11">
        <v>1057002.0</v>
      </c>
      <c r="B532" s="23">
        <v>531.0</v>
      </c>
      <c r="C532" s="25" t="s">
        <v>4190</v>
      </c>
      <c r="D532" s="16" t="s">
        <v>4191</v>
      </c>
      <c r="E532" s="28" t="s">
        <v>4192</v>
      </c>
      <c r="F532" s="29"/>
      <c r="G532" s="31" t="s">
        <v>4193</v>
      </c>
      <c r="H532" s="36">
        <f t="shared" si="1"/>
        <v>73</v>
      </c>
      <c r="I532" s="11"/>
      <c r="J532" s="28">
        <f t="shared" si="2"/>
        <v>0</v>
      </c>
      <c r="K532" s="41">
        <f t="shared" si="3"/>
        <v>171</v>
      </c>
      <c r="L532" s="25">
        <v>27.0</v>
      </c>
      <c r="M532" s="11">
        <v>31.0</v>
      </c>
      <c r="N532" s="11">
        <v>45.0</v>
      </c>
      <c r="O532" s="11">
        <v>36.0</v>
      </c>
      <c r="P532" s="11">
        <v>32.0</v>
      </c>
      <c r="Q532" s="43">
        <v>25.0</v>
      </c>
      <c r="R532" s="25"/>
      <c r="S532" s="11"/>
      <c r="T532" s="11"/>
      <c r="U532" s="23"/>
      <c r="V532" s="25"/>
      <c r="W532" s="11"/>
      <c r="X532" s="23"/>
      <c r="Y532" s="29"/>
      <c r="Z532" s="25">
        <v>64.0</v>
      </c>
      <c r="AA532" s="11">
        <v>70.0</v>
      </c>
      <c r="AB532" s="11">
        <v>44.0</v>
      </c>
      <c r="AC532" s="11">
        <v>61.0</v>
      </c>
      <c r="AD532" s="23">
        <v>22.0</v>
      </c>
      <c r="AE532" s="29" t="s">
        <v>166</v>
      </c>
      <c r="AF532" s="25">
        <v>1521.0</v>
      </c>
      <c r="AG532" s="11">
        <v>1533.0</v>
      </c>
      <c r="AH532" s="11">
        <v>1576.0</v>
      </c>
      <c r="AI532" s="23"/>
      <c r="AJ532" s="29" t="s">
        <v>4194</v>
      </c>
      <c r="AK532" s="25">
        <v>1057001.0</v>
      </c>
      <c r="AL532" s="11"/>
      <c r="AM532" s="23"/>
      <c r="AN532" s="25"/>
      <c r="AO532" s="23"/>
      <c r="AP532" s="25"/>
      <c r="AQ532" s="11"/>
    </row>
    <row r="533" ht="15.75" customHeight="1">
      <c r="A533" s="11">
        <v>1057003.0</v>
      </c>
      <c r="B533" s="23">
        <v>532.0</v>
      </c>
      <c r="C533" s="25" t="s">
        <v>4195</v>
      </c>
      <c r="D533" s="16" t="s">
        <v>4196</v>
      </c>
      <c r="E533" s="28" t="s">
        <v>4197</v>
      </c>
      <c r="F533" s="29"/>
      <c r="G533" s="31" t="s">
        <v>4198</v>
      </c>
      <c r="H533" s="36">
        <f t="shared" si="1"/>
        <v>49</v>
      </c>
      <c r="I533" s="11"/>
      <c r="J533" s="28">
        <f t="shared" si="2"/>
        <v>0</v>
      </c>
      <c r="K533" s="41">
        <f t="shared" si="3"/>
        <v>147</v>
      </c>
      <c r="L533" s="25">
        <v>24.0</v>
      </c>
      <c r="M533" s="11">
        <v>28.0</v>
      </c>
      <c r="N533" s="11">
        <v>34.0</v>
      </c>
      <c r="O533" s="11">
        <v>32.0</v>
      </c>
      <c r="P533" s="11">
        <v>29.0</v>
      </c>
      <c r="Q533" s="43">
        <v>41.0</v>
      </c>
      <c r="R533" s="25"/>
      <c r="S533" s="11"/>
      <c r="T533" s="11"/>
      <c r="U533" s="23"/>
      <c r="V533" s="25"/>
      <c r="W533" s="11"/>
      <c r="X533" s="23"/>
      <c r="Y533" s="29"/>
      <c r="Z533" s="25">
        <v>64.0</v>
      </c>
      <c r="AA533" s="11">
        <v>70.0</v>
      </c>
      <c r="AB533" s="11">
        <v>42.0</v>
      </c>
      <c r="AC533" s="11">
        <v>64.0</v>
      </c>
      <c r="AD533" s="23">
        <v>21.0</v>
      </c>
      <c r="AE533" s="29" t="s">
        <v>270</v>
      </c>
      <c r="AF533" s="25">
        <v>1550.0</v>
      </c>
      <c r="AG533" s="11">
        <v>1562.0</v>
      </c>
      <c r="AH533" s="11">
        <v>1571.0</v>
      </c>
      <c r="AI533" s="23"/>
      <c r="AJ533" s="29" t="s">
        <v>4199</v>
      </c>
      <c r="AK533" s="25">
        <v>1057002.0</v>
      </c>
      <c r="AL533" s="11"/>
      <c r="AM533" s="23"/>
      <c r="AN533" s="25"/>
      <c r="AO533" s="23"/>
      <c r="AP533" s="25"/>
      <c r="AQ533" s="11"/>
    </row>
    <row r="534" ht="15.75" customHeight="1">
      <c r="A534" s="11">
        <v>1057004.0</v>
      </c>
      <c r="B534" s="23">
        <v>533.0</v>
      </c>
      <c r="C534" s="25" t="s">
        <v>4202</v>
      </c>
      <c r="D534" s="16" t="s">
        <v>4203</v>
      </c>
      <c r="E534" s="28" t="s">
        <v>4204</v>
      </c>
      <c r="F534" s="29"/>
      <c r="G534" s="31" t="s">
        <v>4205</v>
      </c>
      <c r="H534" s="36">
        <f t="shared" si="1"/>
        <v>78</v>
      </c>
      <c r="I534" s="11"/>
      <c r="J534" s="28">
        <f t="shared" si="2"/>
        <v>0</v>
      </c>
      <c r="K534" s="41">
        <f t="shared" si="3"/>
        <v>253</v>
      </c>
      <c r="L534" s="25">
        <v>48.0</v>
      </c>
      <c r="M534" s="11">
        <v>54.0</v>
      </c>
      <c r="N534" s="11">
        <v>62.0</v>
      </c>
      <c r="O534" s="11">
        <v>50.0</v>
      </c>
      <c r="P534" s="11">
        <v>39.0</v>
      </c>
      <c r="Q534" s="43">
        <v>37.0</v>
      </c>
      <c r="R534" s="25" t="s">
        <v>185</v>
      </c>
      <c r="S534" s="11"/>
      <c r="T534" s="11" t="s">
        <v>232</v>
      </c>
      <c r="U534" s="23"/>
      <c r="V534" s="25"/>
      <c r="W534" s="11"/>
      <c r="X534" s="23"/>
      <c r="Y534" s="29"/>
      <c r="Z534" s="25">
        <v>64.0</v>
      </c>
      <c r="AA534" s="11">
        <v>70.0</v>
      </c>
      <c r="AB534" s="11">
        <v>60.0</v>
      </c>
      <c r="AC534" s="11">
        <v>38.0</v>
      </c>
      <c r="AD534" s="23">
        <v>21.0</v>
      </c>
      <c r="AE534" s="29" t="s">
        <v>141</v>
      </c>
      <c r="AF534" s="25">
        <v>1567.0</v>
      </c>
      <c r="AG534" s="11">
        <v>1576.0</v>
      </c>
      <c r="AH534" s="11">
        <v>1612.0</v>
      </c>
      <c r="AI534" s="23"/>
      <c r="AJ534" s="29" t="s">
        <v>4199</v>
      </c>
      <c r="AK534" s="25">
        <v>1057002.0</v>
      </c>
      <c r="AL534" s="11"/>
      <c r="AM534" s="23"/>
      <c r="AN534" s="25"/>
      <c r="AO534" s="23"/>
      <c r="AP534" s="25"/>
      <c r="AQ534" s="11"/>
    </row>
    <row r="535" ht="15.75" customHeight="1">
      <c r="A535" s="11">
        <v>1057005.0</v>
      </c>
      <c r="B535" s="23">
        <v>534.0</v>
      </c>
      <c r="C535" s="25" t="s">
        <v>4206</v>
      </c>
      <c r="D535" s="16" t="s">
        <v>4207</v>
      </c>
      <c r="E535" s="28" t="s">
        <v>4208</v>
      </c>
      <c r="F535" s="29"/>
      <c r="G535" s="31" t="s">
        <v>4209</v>
      </c>
      <c r="H535" s="36">
        <f t="shared" si="1"/>
        <v>78</v>
      </c>
      <c r="I535" s="11"/>
      <c r="J535" s="28">
        <f t="shared" si="2"/>
        <v>0</v>
      </c>
      <c r="K535" s="41">
        <f t="shared" si="3"/>
        <v>252</v>
      </c>
      <c r="L535" s="25">
        <v>60.0</v>
      </c>
      <c r="M535" s="11">
        <v>67.0</v>
      </c>
      <c r="N535" s="11">
        <v>40.0</v>
      </c>
      <c r="O535" s="11">
        <v>46.0</v>
      </c>
      <c r="P535" s="11">
        <v>39.0</v>
      </c>
      <c r="Q535" s="43">
        <v>46.0</v>
      </c>
      <c r="R535" s="25"/>
      <c r="S535" s="11"/>
      <c r="T535" s="11"/>
      <c r="U535" s="23" t="s">
        <v>185</v>
      </c>
      <c r="V535" s="25"/>
      <c r="W535" s="11"/>
      <c r="X535" s="23"/>
      <c r="Y535" s="29"/>
      <c r="Z535" s="25">
        <v>26.0</v>
      </c>
      <c r="AA535" s="11">
        <v>16.0</v>
      </c>
      <c r="AB535" s="11">
        <v>60.0</v>
      </c>
      <c r="AC535" s="11">
        <v>32.0</v>
      </c>
      <c r="AD535" s="23">
        <v>72.0</v>
      </c>
      <c r="AE535" s="29" t="s">
        <v>141</v>
      </c>
      <c r="AF535" s="25">
        <v>1537.0</v>
      </c>
      <c r="AG535" s="11">
        <v>1549.0</v>
      </c>
      <c r="AH535" s="11">
        <v>1599.0</v>
      </c>
      <c r="AI535" s="23"/>
      <c r="AJ535" s="29" t="s">
        <v>4210</v>
      </c>
      <c r="AK535" s="25">
        <v>1057002.0</v>
      </c>
      <c r="AL535" s="11">
        <v>1056202.0</v>
      </c>
      <c r="AM535" s="23"/>
      <c r="AN535" s="25"/>
      <c r="AO535" s="23"/>
      <c r="AP535" s="25"/>
      <c r="AQ535" s="11"/>
    </row>
    <row r="536" ht="15.75" customHeight="1">
      <c r="A536" s="11">
        <v>1057006.0</v>
      </c>
      <c r="B536" s="23">
        <v>535.0</v>
      </c>
      <c r="C536" s="25" t="s">
        <v>4213</v>
      </c>
      <c r="D536" s="16" t="s">
        <v>4214</v>
      </c>
      <c r="E536" s="28" t="s">
        <v>4215</v>
      </c>
      <c r="F536" s="29"/>
      <c r="G536" s="25"/>
      <c r="H536" s="36" t="str">
        <f t="shared" si="1"/>
        <v/>
      </c>
      <c r="I536" s="11"/>
      <c r="J536" s="28">
        <f t="shared" si="2"/>
        <v>0</v>
      </c>
      <c r="K536" s="41">
        <f t="shared" si="3"/>
        <v>198</v>
      </c>
      <c r="L536" s="25">
        <v>39.0</v>
      </c>
      <c r="M536" s="11">
        <v>63.0</v>
      </c>
      <c r="N536" s="11">
        <v>26.0</v>
      </c>
      <c r="O536" s="11">
        <v>33.0</v>
      </c>
      <c r="P536" s="11">
        <v>37.0</v>
      </c>
      <c r="Q536" s="43">
        <v>39.0</v>
      </c>
      <c r="R536" s="25"/>
      <c r="S536" s="11"/>
      <c r="T536" s="11"/>
      <c r="U536" s="23"/>
      <c r="V536" s="25"/>
      <c r="W536" s="11"/>
      <c r="X536" s="23"/>
      <c r="Y536" s="29"/>
      <c r="Z536" s="25">
        <v>26.0</v>
      </c>
      <c r="AA536" s="11">
        <v>16.0</v>
      </c>
      <c r="AB536" s="11">
        <v>43.0</v>
      </c>
      <c r="AC536" s="11">
        <v>44.0</v>
      </c>
      <c r="AD536" s="23">
        <v>72.0</v>
      </c>
      <c r="AE536" s="29" t="s">
        <v>270</v>
      </c>
      <c r="AF536" s="25">
        <v>1584.0</v>
      </c>
      <c r="AG536" s="11">
        <v>1596.0</v>
      </c>
      <c r="AH536" s="11">
        <v>1648.0</v>
      </c>
      <c r="AI536" s="23"/>
      <c r="AJ536" s="29" t="s">
        <v>4216</v>
      </c>
      <c r="AK536" s="25">
        <v>1057005.0</v>
      </c>
      <c r="AL536" s="11"/>
      <c r="AM536" s="23"/>
      <c r="AN536" s="25"/>
      <c r="AO536" s="23"/>
      <c r="AP536" s="25"/>
      <c r="AQ536" s="11"/>
    </row>
    <row r="537" ht="15.75" customHeight="1">
      <c r="A537" s="11">
        <v>1057007.0</v>
      </c>
      <c r="B537" s="23">
        <v>536.0</v>
      </c>
      <c r="C537" s="25" t="s">
        <v>4217</v>
      </c>
      <c r="D537" s="16" t="s">
        <v>4218</v>
      </c>
      <c r="E537" s="28" t="s">
        <v>4219</v>
      </c>
      <c r="F537" s="29"/>
      <c r="G537" s="31" t="s">
        <v>4220</v>
      </c>
      <c r="H537" s="36">
        <f t="shared" si="1"/>
        <v>78</v>
      </c>
      <c r="I537" s="11"/>
      <c r="J537" s="28">
        <f t="shared" si="2"/>
        <v>0</v>
      </c>
      <c r="K537" s="41">
        <f t="shared" si="3"/>
        <v>267</v>
      </c>
      <c r="L537" s="25">
        <v>52.0</v>
      </c>
      <c r="M537" s="11">
        <v>44.0</v>
      </c>
      <c r="N537" s="11">
        <v>65.0</v>
      </c>
      <c r="O537" s="11">
        <v>58.0</v>
      </c>
      <c r="P537" s="11">
        <v>48.0</v>
      </c>
      <c r="Q537" s="43">
        <v>54.0</v>
      </c>
      <c r="R537" s="25" t="s">
        <v>185</v>
      </c>
      <c r="S537" s="11"/>
      <c r="T537" s="11" t="s">
        <v>232</v>
      </c>
      <c r="U537" s="23"/>
      <c r="V537" s="25"/>
      <c r="W537" s="11"/>
      <c r="X537" s="23"/>
      <c r="Y537" s="29"/>
      <c r="Z537" s="25">
        <v>71.0</v>
      </c>
      <c r="AA537" s="11">
        <v>80.0</v>
      </c>
      <c r="AB537" s="11">
        <v>47.0</v>
      </c>
      <c r="AC537" s="11">
        <v>61.0</v>
      </c>
      <c r="AD537" s="23">
        <v>24.0</v>
      </c>
      <c r="AE537" s="29" t="s">
        <v>270</v>
      </c>
      <c r="AF537" s="25">
        <v>1533.0</v>
      </c>
      <c r="AG537" s="11">
        <v>1545.0</v>
      </c>
      <c r="AH537" s="11">
        <v>1587.0</v>
      </c>
      <c r="AI537" s="23"/>
      <c r="AJ537" s="29" t="s">
        <v>4221</v>
      </c>
      <c r="AK537" s="25">
        <v>1057001.0</v>
      </c>
      <c r="AL537" s="11">
        <v>1057011.0</v>
      </c>
      <c r="AM537" s="23"/>
      <c r="AN537" s="25"/>
      <c r="AO537" s="23"/>
      <c r="AP537" s="25"/>
      <c r="AQ537" s="11"/>
    </row>
    <row r="538" ht="15.75" customHeight="1">
      <c r="A538" s="11">
        <v>1057008.0</v>
      </c>
      <c r="B538" s="23">
        <v>537.0</v>
      </c>
      <c r="C538" s="25" t="s">
        <v>4222</v>
      </c>
      <c r="D538" s="16" t="s">
        <v>4223</v>
      </c>
      <c r="E538" s="28" t="s">
        <v>4224</v>
      </c>
      <c r="F538" s="29"/>
      <c r="G538" s="31" t="s">
        <v>4226</v>
      </c>
      <c r="H538" s="36">
        <f t="shared" si="1"/>
        <v>80</v>
      </c>
      <c r="I538" s="11"/>
      <c r="J538" s="28">
        <f t="shared" si="2"/>
        <v>0</v>
      </c>
      <c r="K538" s="41">
        <f t="shared" si="3"/>
        <v>209</v>
      </c>
      <c r="L538" s="25">
        <v>41.0</v>
      </c>
      <c r="M538" s="11">
        <v>50.0</v>
      </c>
      <c r="N538" s="11">
        <v>43.0</v>
      </c>
      <c r="O538" s="11">
        <v>38.0</v>
      </c>
      <c r="P538" s="11">
        <v>37.0</v>
      </c>
      <c r="Q538" s="43">
        <v>49.0</v>
      </c>
      <c r="R538" s="25"/>
      <c r="S538" s="11"/>
      <c r="T538" s="11" t="s">
        <v>232</v>
      </c>
      <c r="U538" s="23"/>
      <c r="V538" s="25"/>
      <c r="W538" s="11"/>
      <c r="X538" s="23"/>
      <c r="Y538" s="29"/>
      <c r="Z538" s="25">
        <v>74.0</v>
      </c>
      <c r="AA538" s="11">
        <v>85.0</v>
      </c>
      <c r="AB538" s="11">
        <v>64.0</v>
      </c>
      <c r="AC538" s="11">
        <v>38.0</v>
      </c>
      <c r="AD538" s="23">
        <v>21.0</v>
      </c>
      <c r="AE538" s="29" t="s">
        <v>166</v>
      </c>
      <c r="AF538" s="25">
        <v>1569.0</v>
      </c>
      <c r="AG538" s="11">
        <v>1581.0</v>
      </c>
      <c r="AH538" s="11">
        <v>1616.0</v>
      </c>
      <c r="AI538" s="23"/>
      <c r="AJ538" s="29" t="s">
        <v>4228</v>
      </c>
      <c r="AK538" s="25">
        <v>1057007.0</v>
      </c>
      <c r="AL538" s="11">
        <v>1057003.0</v>
      </c>
      <c r="AM538" s="23"/>
      <c r="AN538" s="25"/>
      <c r="AO538" s="23"/>
      <c r="AP538" s="25"/>
      <c r="AQ538" s="11"/>
    </row>
    <row r="539" ht="15.75" customHeight="1">
      <c r="A539" s="11">
        <v>1057009.0</v>
      </c>
      <c r="B539" s="23">
        <v>538.0</v>
      </c>
      <c r="C539" s="25" t="s">
        <v>4229</v>
      </c>
      <c r="D539" s="16" t="s">
        <v>4230</v>
      </c>
      <c r="E539" s="28" t="s">
        <v>4231</v>
      </c>
      <c r="F539" s="29"/>
      <c r="G539" s="31" t="s">
        <v>4232</v>
      </c>
      <c r="H539" s="36">
        <f t="shared" si="1"/>
        <v>66</v>
      </c>
      <c r="I539" s="11"/>
      <c r="J539" s="28">
        <f t="shared" si="2"/>
        <v>0</v>
      </c>
      <c r="K539" s="41">
        <f t="shared" si="3"/>
        <v>220</v>
      </c>
      <c r="L539" s="25">
        <v>43.0</v>
      </c>
      <c r="M539" s="11">
        <v>48.0</v>
      </c>
      <c r="N539" s="11">
        <v>47.0</v>
      </c>
      <c r="O539" s="11">
        <v>42.0</v>
      </c>
      <c r="P539" s="11">
        <v>40.0</v>
      </c>
      <c r="Q539" s="43">
        <v>54.0</v>
      </c>
      <c r="R539" s="25"/>
      <c r="S539" s="11"/>
      <c r="T539" s="11"/>
      <c r="U539" s="23"/>
      <c r="V539" s="25"/>
      <c r="W539" s="11"/>
      <c r="X539" s="23"/>
      <c r="Y539" s="29"/>
      <c r="Z539" s="25">
        <v>75.0</v>
      </c>
      <c r="AA539" s="11">
        <v>86.0</v>
      </c>
      <c r="AB539" s="11">
        <v>37.0</v>
      </c>
      <c r="AC539" s="11">
        <v>77.0</v>
      </c>
      <c r="AD539" s="23">
        <v>21.0</v>
      </c>
      <c r="AE539" s="29" t="s">
        <v>270</v>
      </c>
      <c r="AF539" s="25">
        <v>1592.0</v>
      </c>
      <c r="AG539" s="11">
        <v>1604.0</v>
      </c>
      <c r="AH539" s="11">
        <v>1619.0</v>
      </c>
      <c r="AI539" s="23"/>
      <c r="AJ539" s="29" t="s">
        <v>4233</v>
      </c>
      <c r="AK539" s="25">
        <v>1057008.0</v>
      </c>
      <c r="AL539" s="11"/>
      <c r="AM539" s="23"/>
      <c r="AN539" s="25"/>
      <c r="AO539" s="23"/>
      <c r="AP539" s="25"/>
      <c r="AQ539" s="11"/>
    </row>
    <row r="540" ht="15.75" customHeight="1">
      <c r="A540" s="11">
        <v>1057010.0</v>
      </c>
      <c r="B540" s="23">
        <v>539.0</v>
      </c>
      <c r="C540" s="25" t="s">
        <v>4234</v>
      </c>
      <c r="D540" s="16" t="s">
        <v>4235</v>
      </c>
      <c r="E540" s="28" t="s">
        <v>4236</v>
      </c>
      <c r="F540" s="29"/>
      <c r="G540" s="31" t="s">
        <v>4237</v>
      </c>
      <c r="H540" s="36">
        <f t="shared" si="1"/>
        <v>75</v>
      </c>
      <c r="I540" s="11"/>
      <c r="J540" s="28">
        <f t="shared" si="2"/>
        <v>0</v>
      </c>
      <c r="K540" s="41">
        <f t="shared" si="3"/>
        <v>217</v>
      </c>
      <c r="L540" s="25">
        <v>49.0</v>
      </c>
      <c r="M540" s="11">
        <v>50.0</v>
      </c>
      <c r="N540" s="11">
        <v>44.0</v>
      </c>
      <c r="O540" s="11">
        <v>38.0</v>
      </c>
      <c r="P540" s="11">
        <v>36.0</v>
      </c>
      <c r="Q540" s="43">
        <v>51.0</v>
      </c>
      <c r="R540" s="25"/>
      <c r="S540" s="11"/>
      <c r="T540" s="11"/>
      <c r="U540" s="23"/>
      <c r="V540" s="25"/>
      <c r="W540" s="11"/>
      <c r="X540" s="23"/>
      <c r="Y540" s="29"/>
      <c r="Z540" s="25">
        <v>64.0</v>
      </c>
      <c r="AA540" s="11">
        <v>70.0</v>
      </c>
      <c r="AB540" s="11">
        <v>44.0</v>
      </c>
      <c r="AC540" s="11">
        <v>61.0</v>
      </c>
      <c r="AD540" s="23">
        <v>26.0</v>
      </c>
      <c r="AE540" s="29" t="s">
        <v>166</v>
      </c>
      <c r="AF540" s="25">
        <v>1459.0</v>
      </c>
      <c r="AG540" s="11">
        <v>1471.0</v>
      </c>
      <c r="AH540" s="11">
        <v>1547.0</v>
      </c>
      <c r="AI540" s="23"/>
      <c r="AJ540" s="29"/>
      <c r="AK540" s="25"/>
      <c r="AL540" s="11"/>
      <c r="AM540" s="23"/>
      <c r="AN540" s="25"/>
      <c r="AO540" s="23"/>
      <c r="AP540" s="25"/>
      <c r="AQ540" s="11"/>
    </row>
    <row r="541" ht="15.75" customHeight="1">
      <c r="A541" s="11">
        <v>1057011.0</v>
      </c>
      <c r="B541" s="23">
        <v>540.0</v>
      </c>
      <c r="C541" s="25" t="s">
        <v>4240</v>
      </c>
      <c r="D541" s="16" t="s">
        <v>4241</v>
      </c>
      <c r="E541" s="28" t="s">
        <v>4242</v>
      </c>
      <c r="F541" s="29"/>
      <c r="G541" s="31" t="s">
        <v>4243</v>
      </c>
      <c r="H541" s="36">
        <f t="shared" si="1"/>
        <v>77</v>
      </c>
      <c r="I541" s="11"/>
      <c r="J541" s="28">
        <f t="shared" si="2"/>
        <v>0</v>
      </c>
      <c r="K541" s="41">
        <f t="shared" si="3"/>
        <v>303</v>
      </c>
      <c r="L541" s="25">
        <v>61.0</v>
      </c>
      <c r="M541" s="11">
        <v>55.0</v>
      </c>
      <c r="N541" s="11">
        <v>64.0</v>
      </c>
      <c r="O541" s="11">
        <v>64.0</v>
      </c>
      <c r="P541" s="11">
        <v>59.0</v>
      </c>
      <c r="Q541" s="43">
        <v>61.0</v>
      </c>
      <c r="R541" s="25" t="s">
        <v>232</v>
      </c>
      <c r="S541" s="11"/>
      <c r="T541" s="11" t="s">
        <v>232</v>
      </c>
      <c r="U541" s="23"/>
      <c r="V541" s="25"/>
      <c r="W541" s="11"/>
      <c r="X541" s="23"/>
      <c r="Y541" s="29"/>
      <c r="Z541" s="25">
        <v>64.0</v>
      </c>
      <c r="AA541" s="11">
        <v>70.0</v>
      </c>
      <c r="AB541" s="11">
        <v>60.0</v>
      </c>
      <c r="AC541" s="11">
        <v>38.0</v>
      </c>
      <c r="AD541" s="23">
        <v>26.0</v>
      </c>
      <c r="AE541" s="29" t="s">
        <v>141</v>
      </c>
      <c r="AF541" s="25">
        <v>1473.0</v>
      </c>
      <c r="AG541" s="11">
        <v>1485.0</v>
      </c>
      <c r="AH541" s="11">
        <v>1551.0</v>
      </c>
      <c r="AI541" s="23"/>
      <c r="AJ541" s="29" t="s">
        <v>4244</v>
      </c>
      <c r="AK541" s="25">
        <v>1057010.0</v>
      </c>
      <c r="AL541" s="11"/>
      <c r="AM541" s="23"/>
      <c r="AN541" s="25"/>
      <c r="AO541" s="23"/>
      <c r="AP541" s="25"/>
      <c r="AQ541" s="11"/>
    </row>
    <row r="542" ht="15.75" customHeight="1">
      <c r="A542" s="11">
        <v>1057012.0</v>
      </c>
      <c r="B542" s="23">
        <v>541.0</v>
      </c>
      <c r="C542" s="25" t="s">
        <v>4245</v>
      </c>
      <c r="D542" s="16" t="s">
        <v>4246</v>
      </c>
      <c r="E542" s="28" t="s">
        <v>4247</v>
      </c>
      <c r="F542" s="29"/>
      <c r="G542" s="31" t="s">
        <v>4248</v>
      </c>
      <c r="H542" s="36">
        <f t="shared" si="1"/>
        <v>75</v>
      </c>
      <c r="I542" s="11"/>
      <c r="J542" s="28">
        <f t="shared" si="2"/>
        <v>0</v>
      </c>
      <c r="K542" s="41">
        <f t="shared" si="3"/>
        <v>325</v>
      </c>
      <c r="L542" s="25">
        <v>65.0</v>
      </c>
      <c r="M542" s="11">
        <v>65.0</v>
      </c>
      <c r="N542" s="11">
        <v>56.0</v>
      </c>
      <c r="O542" s="11">
        <v>73.0</v>
      </c>
      <c r="P542" s="11">
        <v>66.0</v>
      </c>
      <c r="Q542" s="43">
        <v>57.0</v>
      </c>
      <c r="R542" s="25"/>
      <c r="S542" s="11"/>
      <c r="T542" s="11"/>
      <c r="U542" s="23" t="s">
        <v>185</v>
      </c>
      <c r="V542" s="25"/>
      <c r="W542" s="11"/>
      <c r="X542" s="23"/>
      <c r="Y542" s="29"/>
      <c r="Z542" s="25">
        <v>29.0</v>
      </c>
      <c r="AA542" s="11">
        <v>21.0</v>
      </c>
      <c r="AB542" s="11">
        <v>78.0</v>
      </c>
      <c r="AC542" s="11">
        <v>35.0</v>
      </c>
      <c r="AD542" s="23">
        <v>28.0</v>
      </c>
      <c r="AE542" s="29" t="s">
        <v>141</v>
      </c>
      <c r="AF542" s="25">
        <v>1534.0</v>
      </c>
      <c r="AG542" s="11">
        <v>1546.0</v>
      </c>
      <c r="AH542" s="11">
        <v>1583.0</v>
      </c>
      <c r="AI542" s="23"/>
      <c r="AJ542" s="29" t="s">
        <v>4251</v>
      </c>
      <c r="AK542" s="25">
        <v>1057011.0</v>
      </c>
      <c r="AL542" s="11">
        <v>1057014.0</v>
      </c>
      <c r="AM542" s="23"/>
      <c r="AN542" s="25"/>
      <c r="AO542" s="23"/>
      <c r="AP542" s="25"/>
      <c r="AQ542" s="11"/>
    </row>
    <row r="543" ht="15.75" customHeight="1">
      <c r="A543" s="11">
        <v>1057013.0</v>
      </c>
      <c r="B543" s="23">
        <v>542.0</v>
      </c>
      <c r="C543" s="25" t="s">
        <v>4252</v>
      </c>
      <c r="D543" s="16" t="s">
        <v>4253</v>
      </c>
      <c r="E543" s="28" t="s">
        <v>4254</v>
      </c>
      <c r="F543" s="29"/>
      <c r="G543" s="31" t="s">
        <v>4255</v>
      </c>
      <c r="H543" s="36">
        <f t="shared" si="1"/>
        <v>76</v>
      </c>
      <c r="I543" s="11"/>
      <c r="J543" s="28">
        <f t="shared" si="2"/>
        <v>0</v>
      </c>
      <c r="K543" s="41">
        <f t="shared" si="3"/>
        <v>245</v>
      </c>
      <c r="L543" s="25">
        <v>45.0</v>
      </c>
      <c r="M543" s="11">
        <v>32.0</v>
      </c>
      <c r="N543" s="11">
        <v>60.0</v>
      </c>
      <c r="O543" s="11">
        <v>59.0</v>
      </c>
      <c r="P543" s="11">
        <v>49.0</v>
      </c>
      <c r="Q543" s="43">
        <v>47.0</v>
      </c>
      <c r="R543" s="25"/>
      <c r="S543" s="11"/>
      <c r="T543" s="11"/>
      <c r="U543" s="23"/>
      <c r="V543" s="25"/>
      <c r="W543" s="11"/>
      <c r="X543" s="23"/>
      <c r="Y543" s="29"/>
      <c r="Z543" s="25">
        <v>29.0</v>
      </c>
      <c r="AA543" s="11">
        <v>21.0</v>
      </c>
      <c r="AB543" s="11">
        <v>40.0</v>
      </c>
      <c r="AC543" s="11">
        <v>50.0</v>
      </c>
      <c r="AD543" s="23">
        <v>28.0</v>
      </c>
      <c r="AE543" s="29" t="s">
        <v>270</v>
      </c>
      <c r="AF543" s="25">
        <v>1562.0</v>
      </c>
      <c r="AG543" s="11">
        <v>1574.0</v>
      </c>
      <c r="AH543" s="11">
        <v>1584.0</v>
      </c>
      <c r="AI543" s="23" t="s">
        <v>217</v>
      </c>
      <c r="AJ543" s="29" t="s">
        <v>4256</v>
      </c>
      <c r="AK543" s="25">
        <v>1057012.0</v>
      </c>
      <c r="AL543" s="11">
        <v>1054010.0</v>
      </c>
      <c r="AM543" s="23"/>
      <c r="AN543" s="25"/>
      <c r="AO543" s="23"/>
      <c r="AP543" s="25"/>
      <c r="AQ543" s="11"/>
    </row>
    <row r="544" ht="15.75" customHeight="1">
      <c r="A544" s="11">
        <v>1057014.0</v>
      </c>
      <c r="B544" s="23">
        <v>543.0</v>
      </c>
      <c r="C544" s="25" t="s">
        <v>4257</v>
      </c>
      <c r="D544" s="16" t="s">
        <v>4258</v>
      </c>
      <c r="E544" s="28" t="s">
        <v>4259</v>
      </c>
      <c r="F544" s="29"/>
      <c r="G544" s="31" t="s">
        <v>4260</v>
      </c>
      <c r="H544" s="36">
        <f t="shared" si="1"/>
        <v>79</v>
      </c>
      <c r="I544" s="11"/>
      <c r="J544" s="28">
        <f t="shared" si="2"/>
        <v>0</v>
      </c>
      <c r="K544" s="41">
        <f t="shared" si="3"/>
        <v>224</v>
      </c>
      <c r="L544" s="25">
        <v>51.0</v>
      </c>
      <c r="M544" s="11">
        <v>50.0</v>
      </c>
      <c r="N544" s="11">
        <v>45.0</v>
      </c>
      <c r="O544" s="11">
        <v>40.0</v>
      </c>
      <c r="P544" s="11">
        <v>38.0</v>
      </c>
      <c r="Q544" s="43">
        <v>42.0</v>
      </c>
      <c r="R544" s="25"/>
      <c r="S544" s="11"/>
      <c r="T544" s="11"/>
      <c r="U544" s="23"/>
      <c r="V544" s="25"/>
      <c r="W544" s="11"/>
      <c r="X544" s="23"/>
      <c r="Y544" s="29"/>
      <c r="Z544" s="25">
        <v>22.0</v>
      </c>
      <c r="AA544" s="11">
        <v>11.0</v>
      </c>
      <c r="AB544" s="11">
        <v>27.0</v>
      </c>
      <c r="AC544" s="11">
        <v>65.0</v>
      </c>
      <c r="AD544" s="23">
        <v>28.0</v>
      </c>
      <c r="AE544" s="29" t="s">
        <v>166</v>
      </c>
      <c r="AF544" s="25">
        <v>1502.0</v>
      </c>
      <c r="AG544" s="11">
        <v>1514.0</v>
      </c>
      <c r="AH544" s="11">
        <v>1553.0</v>
      </c>
      <c r="AI544" s="23"/>
      <c r="AJ544" s="29"/>
      <c r="AK544" s="25"/>
      <c r="AL544" s="11"/>
      <c r="AM544" s="23"/>
      <c r="AN544" s="25"/>
      <c r="AO544" s="23"/>
      <c r="AP544" s="25"/>
      <c r="AQ544" s="11"/>
    </row>
    <row r="545" ht="15.75" customHeight="1">
      <c r="A545" s="11">
        <v>1057015.0</v>
      </c>
      <c r="B545" s="23">
        <v>544.0</v>
      </c>
      <c r="C545" s="25" t="s">
        <v>4263</v>
      </c>
      <c r="D545" s="16" t="s">
        <v>4264</v>
      </c>
      <c r="E545" s="28" t="s">
        <v>4265</v>
      </c>
      <c r="F545" s="29"/>
      <c r="G545" s="31" t="s">
        <v>4266</v>
      </c>
      <c r="H545" s="36">
        <f t="shared" si="1"/>
        <v>79</v>
      </c>
      <c r="I545" s="11"/>
      <c r="J545" s="28">
        <f t="shared" si="2"/>
        <v>0</v>
      </c>
      <c r="K545" s="41">
        <f t="shared" si="3"/>
        <v>283</v>
      </c>
      <c r="L545" s="25">
        <v>59.0</v>
      </c>
      <c r="M545" s="11">
        <v>49.0</v>
      </c>
      <c r="N545" s="11">
        <v>60.0</v>
      </c>
      <c r="O545" s="11">
        <v>60.0</v>
      </c>
      <c r="P545" s="11">
        <v>55.0</v>
      </c>
      <c r="Q545" s="43">
        <v>52.0</v>
      </c>
      <c r="R545" s="25" t="s">
        <v>185</v>
      </c>
      <c r="S545" s="11"/>
      <c r="T545" s="11" t="s">
        <v>232</v>
      </c>
      <c r="U545" s="23"/>
      <c r="V545" s="25"/>
      <c r="W545" s="11"/>
      <c r="X545" s="23"/>
      <c r="Y545" s="29"/>
      <c r="Z545" s="25">
        <v>25.0</v>
      </c>
      <c r="AA545" s="11">
        <v>16.0</v>
      </c>
      <c r="AB545" s="11">
        <v>27.0</v>
      </c>
      <c r="AC545" s="11">
        <v>67.0</v>
      </c>
      <c r="AD545" s="23">
        <v>26.0</v>
      </c>
      <c r="AE545" s="29" t="s">
        <v>141</v>
      </c>
      <c r="AF545" s="25">
        <v>1492.0</v>
      </c>
      <c r="AG545" s="11">
        <v>1504.0</v>
      </c>
      <c r="AH545" s="11">
        <v>1552.0</v>
      </c>
      <c r="AI545" s="23"/>
      <c r="AJ545" s="29"/>
      <c r="AK545" s="25"/>
      <c r="AL545" s="11"/>
      <c r="AM545" s="23"/>
      <c r="AN545" s="25"/>
      <c r="AO545" s="23"/>
      <c r="AP545" s="25"/>
      <c r="AQ545" s="11"/>
    </row>
    <row r="546" ht="15.75" customHeight="1">
      <c r="A546" s="11">
        <v>1057016.0</v>
      </c>
      <c r="B546" s="23">
        <v>545.0</v>
      </c>
      <c r="C546" s="25" t="s">
        <v>4267</v>
      </c>
      <c r="D546" s="16" t="s">
        <v>4268</v>
      </c>
      <c r="E546" s="28" t="s">
        <v>4269</v>
      </c>
      <c r="F546" s="29"/>
      <c r="G546" s="31" t="s">
        <v>4270</v>
      </c>
      <c r="H546" s="36">
        <f t="shared" si="1"/>
        <v>80</v>
      </c>
      <c r="I546" s="11"/>
      <c r="J546" s="28">
        <f t="shared" si="2"/>
        <v>0</v>
      </c>
      <c r="K546" s="41">
        <f t="shared" si="3"/>
        <v>240</v>
      </c>
      <c r="L546" s="25">
        <v>33.0</v>
      </c>
      <c r="M546" s="11">
        <v>49.0</v>
      </c>
      <c r="N546" s="11">
        <v>43.0</v>
      </c>
      <c r="O546" s="11">
        <v>52.0</v>
      </c>
      <c r="P546" s="11">
        <v>63.0</v>
      </c>
      <c r="Q546" s="43">
        <v>44.0</v>
      </c>
      <c r="R546" s="25" t="s">
        <v>185</v>
      </c>
      <c r="S546" s="11"/>
      <c r="T546" s="11" t="s">
        <v>232</v>
      </c>
      <c r="U546" s="23"/>
      <c r="V546" s="25"/>
      <c r="W546" s="11"/>
      <c r="X546" s="23"/>
      <c r="Y546" s="29"/>
      <c r="Z546" s="25">
        <v>25.0</v>
      </c>
      <c r="AA546" s="11">
        <v>16.0</v>
      </c>
      <c r="AB546" s="11">
        <v>51.0</v>
      </c>
      <c r="AC546" s="11">
        <v>32.0</v>
      </c>
      <c r="AD546" s="23">
        <v>25.0</v>
      </c>
      <c r="AE546" s="29" t="s">
        <v>166</v>
      </c>
      <c r="AF546" s="25">
        <v>1519.0</v>
      </c>
      <c r="AG546" s="11">
        <v>1531.0</v>
      </c>
      <c r="AH546" s="11">
        <v>1578.0</v>
      </c>
      <c r="AI546" s="23"/>
      <c r="AJ546" s="29" t="s">
        <v>4273</v>
      </c>
      <c r="AK546" s="25">
        <v>1057015.0</v>
      </c>
      <c r="AL546" s="11"/>
      <c r="AM546" s="23"/>
      <c r="AN546" s="25"/>
      <c r="AO546" s="23"/>
      <c r="AP546" s="25"/>
      <c r="AQ546" s="11"/>
    </row>
    <row r="547" ht="15.75" customHeight="1">
      <c r="A547" s="11">
        <v>1057017.0</v>
      </c>
      <c r="B547" s="23">
        <v>546.0</v>
      </c>
      <c r="C547" s="25" t="s">
        <v>4274</v>
      </c>
      <c r="D547" s="16" t="s">
        <v>4275</v>
      </c>
      <c r="E547" s="28" t="s">
        <v>4276</v>
      </c>
      <c r="F547" s="29"/>
      <c r="G547" s="31" t="s">
        <v>4277</v>
      </c>
      <c r="H547" s="36">
        <f t="shared" si="1"/>
        <v>79</v>
      </c>
      <c r="I547" s="11"/>
      <c r="J547" s="28">
        <f t="shared" si="2"/>
        <v>0</v>
      </c>
      <c r="K547" s="41">
        <f t="shared" si="3"/>
        <v>167</v>
      </c>
      <c r="L547" s="25">
        <v>33.0</v>
      </c>
      <c r="M547" s="11">
        <v>32.0</v>
      </c>
      <c r="N547" s="11">
        <v>38.0</v>
      </c>
      <c r="O547" s="11">
        <v>38.0</v>
      </c>
      <c r="P547" s="11">
        <v>26.0</v>
      </c>
      <c r="Q547" s="43">
        <v>35.0</v>
      </c>
      <c r="R547" s="25"/>
      <c r="S547" s="11"/>
      <c r="T547" s="11"/>
      <c r="U547" s="23"/>
      <c r="V547" s="25"/>
      <c r="W547" s="11"/>
      <c r="X547" s="23"/>
      <c r="Y547" s="29"/>
      <c r="Z547" s="25">
        <v>26.0</v>
      </c>
      <c r="AA547" s="11">
        <v>16.0</v>
      </c>
      <c r="AB547" s="11">
        <v>22.0</v>
      </c>
      <c r="AC547" s="11">
        <v>55.0</v>
      </c>
      <c r="AD547" s="23">
        <v>26.0</v>
      </c>
      <c r="AE547" s="29" t="s">
        <v>270</v>
      </c>
      <c r="AF547" s="25">
        <v>1543.0</v>
      </c>
      <c r="AG547" s="11">
        <v>1555.0</v>
      </c>
      <c r="AH547" s="11">
        <v>1587.0</v>
      </c>
      <c r="AI547" s="23"/>
      <c r="AJ547" s="29" t="s">
        <v>4278</v>
      </c>
      <c r="AK547" s="25">
        <v>1057016.0</v>
      </c>
      <c r="AL547" s="11"/>
      <c r="AM547" s="23"/>
      <c r="AN547" s="25"/>
      <c r="AO547" s="23"/>
      <c r="AP547" s="25"/>
      <c r="AQ547" s="11"/>
    </row>
    <row r="548" ht="15.75" customHeight="1">
      <c r="A548" s="11">
        <v>1057018.0</v>
      </c>
      <c r="B548" s="23">
        <v>547.0</v>
      </c>
      <c r="C548" s="25" t="s">
        <v>4279</v>
      </c>
      <c r="D548" s="16" t="s">
        <v>4280</v>
      </c>
      <c r="E548" s="28" t="s">
        <v>4281</v>
      </c>
      <c r="F548" s="29"/>
      <c r="G548" s="31" t="s">
        <v>4282</v>
      </c>
      <c r="H548" s="36">
        <f t="shared" si="1"/>
        <v>73</v>
      </c>
      <c r="I548" s="11"/>
      <c r="J548" s="28">
        <f t="shared" si="2"/>
        <v>0</v>
      </c>
      <c r="K548" s="41">
        <f t="shared" si="3"/>
        <v>230</v>
      </c>
      <c r="L548" s="25">
        <v>43.0</v>
      </c>
      <c r="M548" s="11">
        <v>52.0</v>
      </c>
      <c r="N548" s="11">
        <v>50.0</v>
      </c>
      <c r="O548" s="11">
        <v>46.0</v>
      </c>
      <c r="P548" s="11">
        <v>39.0</v>
      </c>
      <c r="Q548" s="43">
        <v>43.0</v>
      </c>
      <c r="R548" s="25"/>
      <c r="S548" s="11"/>
      <c r="T548" s="11"/>
      <c r="U548" s="23"/>
      <c r="V548" s="25"/>
      <c r="W548" s="11"/>
      <c r="X548" s="23"/>
      <c r="Y548" s="29"/>
      <c r="Z548" s="25">
        <v>26.0</v>
      </c>
      <c r="AA548" s="11">
        <v>16.0</v>
      </c>
      <c r="AB548" s="11">
        <v>56.0</v>
      </c>
      <c r="AC548" s="11">
        <v>35.0</v>
      </c>
      <c r="AD548" s="23">
        <v>9.0</v>
      </c>
      <c r="AE548" s="29" t="s">
        <v>166</v>
      </c>
      <c r="AF548" s="25">
        <v>1548.0</v>
      </c>
      <c r="AG548" s="11">
        <v>1560.0</v>
      </c>
      <c r="AH548" s="11">
        <v>1616.0</v>
      </c>
      <c r="AI548" s="23"/>
      <c r="AJ548" s="29" t="s">
        <v>4284</v>
      </c>
      <c r="AK548" s="25">
        <v>1057015.0</v>
      </c>
      <c r="AL548" s="11"/>
      <c r="AM548" s="23"/>
      <c r="AN548" s="25"/>
      <c r="AO548" s="23"/>
      <c r="AP548" s="25"/>
      <c r="AQ548" s="11"/>
    </row>
    <row r="549" ht="15.75" customHeight="1">
      <c r="A549" s="11">
        <v>1057019.0</v>
      </c>
      <c r="B549" s="23">
        <v>548.0</v>
      </c>
      <c r="C549" s="25" t="s">
        <v>4286</v>
      </c>
      <c r="D549" s="16" t="s">
        <v>4287</v>
      </c>
      <c r="E549" s="28" t="s">
        <v>4288</v>
      </c>
      <c r="F549" s="29"/>
      <c r="G549" s="31" t="s">
        <v>4289</v>
      </c>
      <c r="H549" s="36">
        <f t="shared" si="1"/>
        <v>80</v>
      </c>
      <c r="I549" s="11"/>
      <c r="J549" s="28">
        <f t="shared" si="2"/>
        <v>0</v>
      </c>
      <c r="K549" s="41">
        <f t="shared" si="3"/>
        <v>240</v>
      </c>
      <c r="L549" s="25">
        <v>35.0</v>
      </c>
      <c r="M549" s="11">
        <v>26.0</v>
      </c>
      <c r="N549" s="11">
        <v>54.0</v>
      </c>
      <c r="O549" s="11">
        <v>60.0</v>
      </c>
      <c r="P549" s="11">
        <v>65.0</v>
      </c>
      <c r="Q549" s="43">
        <v>54.0</v>
      </c>
      <c r="R549" s="25"/>
      <c r="S549" s="11"/>
      <c r="T549" s="11"/>
      <c r="U549" s="23"/>
      <c r="V549" s="25"/>
      <c r="W549" s="11"/>
      <c r="X549" s="23"/>
      <c r="Y549" s="29"/>
      <c r="Z549" s="25">
        <v>75.0</v>
      </c>
      <c r="AA549" s="11">
        <v>86.0</v>
      </c>
      <c r="AB549" s="11">
        <v>64.0</v>
      </c>
      <c r="AC549" s="11">
        <v>38.0</v>
      </c>
      <c r="AD549" s="23">
        <v>10.0</v>
      </c>
      <c r="AE549" s="29" t="s">
        <v>141</v>
      </c>
      <c r="AF549" s="25">
        <v>1569.0</v>
      </c>
      <c r="AG549" s="11">
        <v>1581.0</v>
      </c>
      <c r="AH549" s="11">
        <v>1633.0</v>
      </c>
      <c r="AI549" s="23"/>
      <c r="AJ549" s="29"/>
      <c r="AK549" s="25"/>
      <c r="AL549" s="11"/>
      <c r="AM549" s="23"/>
      <c r="AN549" s="25"/>
      <c r="AO549" s="23"/>
      <c r="AP549" s="25"/>
      <c r="AQ549" s="11"/>
    </row>
    <row r="550" ht="15.75" customHeight="1">
      <c r="A550" s="11">
        <v>1057020.0</v>
      </c>
      <c r="B550" s="23">
        <v>549.0</v>
      </c>
      <c r="C550" s="25" t="s">
        <v>4290</v>
      </c>
      <c r="D550" s="16" t="s">
        <v>4291</v>
      </c>
      <c r="E550" s="28" t="s">
        <v>4292</v>
      </c>
      <c r="F550" s="29"/>
      <c r="G550" s="31" t="s">
        <v>4293</v>
      </c>
      <c r="H550" s="36">
        <f t="shared" si="1"/>
        <v>76</v>
      </c>
      <c r="I550" s="11"/>
      <c r="J550" s="28">
        <f t="shared" si="2"/>
        <v>0</v>
      </c>
      <c r="K550" s="41">
        <f t="shared" si="3"/>
        <v>302</v>
      </c>
      <c r="L550" s="25">
        <v>56.0</v>
      </c>
      <c r="M550" s="11">
        <v>55.0</v>
      </c>
      <c r="N550" s="11">
        <v>66.0</v>
      </c>
      <c r="O550" s="11">
        <v>65.0</v>
      </c>
      <c r="P550" s="11">
        <v>60.0</v>
      </c>
      <c r="Q550" s="43">
        <v>56.0</v>
      </c>
      <c r="R550" s="25" t="s">
        <v>185</v>
      </c>
      <c r="S550" s="11"/>
      <c r="T550" s="11" t="s">
        <v>185</v>
      </c>
      <c r="U550" s="23"/>
      <c r="V550" s="25"/>
      <c r="W550" s="11"/>
      <c r="X550" s="23"/>
      <c r="Y550" s="29"/>
      <c r="Z550" s="25">
        <v>29.0</v>
      </c>
      <c r="AA550" s="11">
        <v>21.0</v>
      </c>
      <c r="AB550" s="11">
        <v>24.0</v>
      </c>
      <c r="AC550" s="11">
        <v>72.0</v>
      </c>
      <c r="AD550" s="23">
        <v>26.0</v>
      </c>
      <c r="AE550" s="29" t="s">
        <v>270</v>
      </c>
      <c r="AF550" s="25">
        <v>1519.0</v>
      </c>
      <c r="AG550" s="11">
        <v>1531.0</v>
      </c>
      <c r="AH550" s="11">
        <v>1573.0</v>
      </c>
      <c r="AI550" s="23"/>
      <c r="AJ550" s="29"/>
      <c r="AK550" s="25"/>
      <c r="AL550" s="11"/>
      <c r="AM550" s="23"/>
      <c r="AN550" s="25"/>
      <c r="AO550" s="23"/>
      <c r="AP550" s="25"/>
      <c r="AQ550" s="11"/>
    </row>
    <row r="551" ht="15.75" customHeight="1">
      <c r="A551" s="11">
        <v>1057021.0</v>
      </c>
      <c r="B551" s="23">
        <v>550.0</v>
      </c>
      <c r="C551" s="25" t="s">
        <v>4294</v>
      </c>
      <c r="D551" s="16" t="s">
        <v>4296</v>
      </c>
      <c r="E551" s="28" t="s">
        <v>4298</v>
      </c>
      <c r="F551" s="29"/>
      <c r="G551" s="31" t="s">
        <v>4299</v>
      </c>
      <c r="H551" s="36">
        <f t="shared" si="1"/>
        <v>51</v>
      </c>
      <c r="I551" s="11"/>
      <c r="J551" s="28">
        <f t="shared" si="2"/>
        <v>0</v>
      </c>
      <c r="K551" s="41">
        <f t="shared" si="3"/>
        <v>265</v>
      </c>
      <c r="L551" s="25">
        <v>64.0</v>
      </c>
      <c r="M551" s="11">
        <v>63.0</v>
      </c>
      <c r="N551" s="11">
        <v>58.0</v>
      </c>
      <c r="O551" s="11">
        <v>45.0</v>
      </c>
      <c r="P551" s="11">
        <v>35.0</v>
      </c>
      <c r="Q551" s="43">
        <v>58.0</v>
      </c>
      <c r="R551" s="25"/>
      <c r="S551" s="11" t="s">
        <v>185</v>
      </c>
      <c r="T551" s="11"/>
      <c r="U551" s="23"/>
      <c r="V551" s="25"/>
      <c r="W551" s="11"/>
      <c r="X551" s="23"/>
      <c r="Y551" s="29"/>
      <c r="Z551" s="25">
        <v>64.0</v>
      </c>
      <c r="AA551" s="11">
        <v>70.0</v>
      </c>
      <c r="AB551" s="11">
        <v>40.0</v>
      </c>
      <c r="AC551" s="11">
        <v>67.0</v>
      </c>
      <c r="AD551" s="23">
        <v>26.0</v>
      </c>
      <c r="AE551" s="29" t="s">
        <v>166</v>
      </c>
      <c r="AF551" s="25">
        <v>1578.0</v>
      </c>
      <c r="AG551" s="11">
        <v>1590.0</v>
      </c>
      <c r="AH551" s="11">
        <v>1635.0</v>
      </c>
      <c r="AI551" s="23"/>
      <c r="AJ551" s="29" t="s">
        <v>4300</v>
      </c>
      <c r="AK551" s="25">
        <v>1057020.0</v>
      </c>
      <c r="AL551" s="11"/>
      <c r="AM551" s="23"/>
      <c r="AN551" s="25"/>
      <c r="AO551" s="23"/>
      <c r="AP551" s="25"/>
      <c r="AQ551" s="11"/>
    </row>
    <row r="552" ht="15.75" customHeight="1">
      <c r="A552" s="11">
        <v>1057022.0</v>
      </c>
      <c r="B552" s="23">
        <v>551.0</v>
      </c>
      <c r="C552" s="25" t="s">
        <v>4301</v>
      </c>
      <c r="D552" s="16" t="s">
        <v>4302</v>
      </c>
      <c r="E552" s="28" t="s">
        <v>4303</v>
      </c>
      <c r="F552" s="29"/>
      <c r="G552" s="31" t="s">
        <v>4304</v>
      </c>
      <c r="H552" s="36">
        <f t="shared" si="1"/>
        <v>75</v>
      </c>
      <c r="I552" s="11"/>
      <c r="J552" s="28">
        <f t="shared" si="2"/>
        <v>0</v>
      </c>
      <c r="K552" s="41">
        <f t="shared" si="3"/>
        <v>239</v>
      </c>
      <c r="L552" s="25">
        <v>57.0</v>
      </c>
      <c r="M552" s="11">
        <v>51.0</v>
      </c>
      <c r="N552" s="11">
        <v>55.0</v>
      </c>
      <c r="O552" s="11">
        <v>39.0</v>
      </c>
      <c r="P552" s="11">
        <v>37.0</v>
      </c>
      <c r="Q552" s="43">
        <v>50.0</v>
      </c>
      <c r="R552" s="25"/>
      <c r="S552" s="11"/>
      <c r="T552" s="11"/>
      <c r="U552" s="23"/>
      <c r="V552" s="25"/>
      <c r="W552" s="11"/>
      <c r="X552" s="23"/>
      <c r="Y552" s="29"/>
      <c r="Z552" s="25">
        <v>50.0</v>
      </c>
      <c r="AA552" s="11">
        <v>50.0</v>
      </c>
      <c r="AB552" s="11">
        <v>46.0</v>
      </c>
      <c r="AC552" s="11">
        <v>39.0</v>
      </c>
      <c r="AD552" s="23">
        <v>26.0</v>
      </c>
      <c r="AE552" s="29" t="s">
        <v>141</v>
      </c>
      <c r="AF552" s="25">
        <v>1548.0</v>
      </c>
      <c r="AG552" s="11">
        <v>1560.0</v>
      </c>
      <c r="AH552" s="11">
        <v>1622.0</v>
      </c>
      <c r="AI552" s="23"/>
      <c r="AJ552" s="29"/>
      <c r="AK552" s="25"/>
      <c r="AL552" s="11"/>
      <c r="AM552" s="23"/>
      <c r="AN552" s="25"/>
      <c r="AO552" s="23"/>
      <c r="AP552" s="25"/>
      <c r="AQ552" s="11"/>
    </row>
    <row r="553" ht="15.75" customHeight="1">
      <c r="A553" s="11">
        <v>1057023.0</v>
      </c>
      <c r="B553" s="23">
        <v>552.0</v>
      </c>
      <c r="C553" s="25" t="s">
        <v>4305</v>
      </c>
      <c r="D553" s="16" t="s">
        <v>4306</v>
      </c>
      <c r="E553" s="28" t="s">
        <v>4307</v>
      </c>
      <c r="F553" s="29"/>
      <c r="G553" s="31" t="s">
        <v>4308</v>
      </c>
      <c r="H553" s="36">
        <f t="shared" si="1"/>
        <v>69</v>
      </c>
      <c r="I553" s="11"/>
      <c r="J553" s="28">
        <f t="shared" si="2"/>
        <v>0</v>
      </c>
      <c r="K553" s="41">
        <f t="shared" si="3"/>
        <v>241</v>
      </c>
      <c r="L553" s="25">
        <v>46.0</v>
      </c>
      <c r="M553" s="11">
        <v>42.0</v>
      </c>
      <c r="N553" s="11">
        <v>44.0</v>
      </c>
      <c r="O553" s="11">
        <v>51.0</v>
      </c>
      <c r="P553" s="11">
        <v>58.0</v>
      </c>
      <c r="Q553" s="43">
        <v>48.0</v>
      </c>
      <c r="R553" s="25"/>
      <c r="S553" s="11"/>
      <c r="T553" s="11"/>
      <c r="U553" s="23"/>
      <c r="V553" s="25"/>
      <c r="W553" s="11"/>
      <c r="X553" s="23" t="s">
        <v>232</v>
      </c>
      <c r="Y553" s="29"/>
      <c r="Z553" s="25">
        <v>64.0</v>
      </c>
      <c r="AA553" s="11">
        <v>70.0</v>
      </c>
      <c r="AB553" s="11">
        <v>59.0</v>
      </c>
      <c r="AC553" s="11">
        <v>27.0</v>
      </c>
      <c r="AD553" s="23">
        <v>27.0</v>
      </c>
      <c r="AE553" s="29" t="s">
        <v>141</v>
      </c>
      <c r="AF553" s="25">
        <v>1525.0</v>
      </c>
      <c r="AG553" s="11">
        <v>1537.0</v>
      </c>
      <c r="AH553" s="11">
        <v>1574.0</v>
      </c>
      <c r="AI553" s="23"/>
      <c r="AJ553" s="29"/>
      <c r="AK553" s="25"/>
      <c r="AL553" s="11"/>
      <c r="AM553" s="23"/>
      <c r="AN553" s="25"/>
      <c r="AO553" s="23"/>
      <c r="AP553" s="25"/>
      <c r="AQ553" s="11"/>
    </row>
    <row r="554" ht="15.75" customHeight="1">
      <c r="A554" s="11">
        <v>1057024.0</v>
      </c>
      <c r="B554" s="23">
        <v>553.0</v>
      </c>
      <c r="C554" s="25" t="s">
        <v>4311</v>
      </c>
      <c r="D554" s="16" t="s">
        <v>4312</v>
      </c>
      <c r="E554" s="28" t="s">
        <v>4313</v>
      </c>
      <c r="F554" s="29"/>
      <c r="G554" s="31" t="s">
        <v>4314</v>
      </c>
      <c r="H554" s="36">
        <f t="shared" si="1"/>
        <v>80</v>
      </c>
      <c r="I554" s="11"/>
      <c r="J554" s="28">
        <f t="shared" si="2"/>
        <v>0</v>
      </c>
      <c r="K554" s="41">
        <f t="shared" si="3"/>
        <v>210</v>
      </c>
      <c r="L554" s="25">
        <v>37.0</v>
      </c>
      <c r="M554" s="11">
        <v>28.0</v>
      </c>
      <c r="N554" s="11">
        <v>51.0</v>
      </c>
      <c r="O554" s="11">
        <v>48.0</v>
      </c>
      <c r="P554" s="11">
        <v>46.0</v>
      </c>
      <c r="Q554" s="43">
        <v>47.0</v>
      </c>
      <c r="R554" s="25"/>
      <c r="S554" s="11"/>
      <c r="T554" s="11"/>
      <c r="U554" s="23"/>
      <c r="V554" s="25"/>
      <c r="W554" s="11"/>
      <c r="X554" s="23"/>
      <c r="Y554" s="29"/>
      <c r="Z554" s="25">
        <v>66.0</v>
      </c>
      <c r="AA554" s="11">
        <v>73.0</v>
      </c>
      <c r="AB554" s="11">
        <v>68.0</v>
      </c>
      <c r="AC554" s="11">
        <v>28.0</v>
      </c>
      <c r="AD554" s="23">
        <v>24.0</v>
      </c>
      <c r="AE554" s="29" t="s">
        <v>270</v>
      </c>
      <c r="AF554" s="25">
        <v>1573.0</v>
      </c>
      <c r="AG554" s="11">
        <v>1585.0</v>
      </c>
      <c r="AH554" s="11">
        <v>1652.0</v>
      </c>
      <c r="AI554" s="23"/>
      <c r="AJ554" s="29"/>
      <c r="AK554" s="25"/>
      <c r="AL554" s="11"/>
      <c r="AM554" s="23"/>
      <c r="AN554" s="25"/>
      <c r="AO554" s="23"/>
      <c r="AP554" s="25"/>
      <c r="AQ554" s="11"/>
    </row>
    <row r="555" ht="15.75" customHeight="1">
      <c r="A555" s="11">
        <v>1057025.0</v>
      </c>
      <c r="B555" s="23">
        <v>554.0</v>
      </c>
      <c r="C555" s="25" t="s">
        <v>4315</v>
      </c>
      <c r="D555" s="16" t="s">
        <v>4316</v>
      </c>
      <c r="E555" s="28" t="s">
        <v>4317</v>
      </c>
      <c r="F555" s="29"/>
      <c r="G555" s="31" t="s">
        <v>4318</v>
      </c>
      <c r="H555" s="36">
        <f t="shared" si="1"/>
        <v>80</v>
      </c>
      <c r="I555" s="11"/>
      <c r="J555" s="28">
        <f t="shared" si="2"/>
        <v>0</v>
      </c>
      <c r="K555" s="41">
        <f t="shared" si="3"/>
        <v>237</v>
      </c>
      <c r="L555" s="25">
        <v>51.0</v>
      </c>
      <c r="M555" s="11">
        <v>52.0</v>
      </c>
      <c r="N555" s="11">
        <v>44.0</v>
      </c>
      <c r="O555" s="11">
        <v>43.0</v>
      </c>
      <c r="P555" s="11">
        <v>47.0</v>
      </c>
      <c r="Q555" s="43">
        <v>52.0</v>
      </c>
      <c r="R555" s="25"/>
      <c r="S555" s="11"/>
      <c r="T555" s="11"/>
      <c r="U555" s="23"/>
      <c r="V555" s="25"/>
      <c r="W555" s="11"/>
      <c r="X555" s="23"/>
      <c r="Y555" s="29"/>
      <c r="Z555" s="25">
        <v>64.0</v>
      </c>
      <c r="AA555" s="11">
        <v>70.0</v>
      </c>
      <c r="AB555" s="11">
        <v>56.0</v>
      </c>
      <c r="AC555" s="11">
        <v>44.0</v>
      </c>
      <c r="AD555" s="23">
        <v>22.0</v>
      </c>
      <c r="AE555" s="29" t="s">
        <v>166</v>
      </c>
      <c r="AF555" s="25">
        <v>1540.0</v>
      </c>
      <c r="AG555" s="11">
        <v>1552.0</v>
      </c>
      <c r="AH555" s="11">
        <v>1584.0</v>
      </c>
      <c r="AI555" s="23"/>
      <c r="AJ555" s="29"/>
      <c r="AK555" s="25"/>
      <c r="AL555" s="11"/>
      <c r="AM555" s="23"/>
      <c r="AN555" s="25"/>
      <c r="AO555" s="23"/>
      <c r="AP555" s="25"/>
      <c r="AQ555" s="11"/>
    </row>
    <row r="556" ht="15.75" customHeight="1">
      <c r="A556" s="11">
        <v>1057026.0</v>
      </c>
      <c r="B556" s="23">
        <v>555.0</v>
      </c>
      <c r="C556" s="25" t="s">
        <v>4321</v>
      </c>
      <c r="D556" s="16" t="s">
        <v>4322</v>
      </c>
      <c r="E556" s="28" t="s">
        <v>4323</v>
      </c>
      <c r="F556" s="29"/>
      <c r="G556" s="31" t="s">
        <v>4324</v>
      </c>
      <c r="H556" s="36">
        <f t="shared" si="1"/>
        <v>79</v>
      </c>
      <c r="I556" s="11"/>
      <c r="J556" s="28">
        <f t="shared" si="2"/>
        <v>0</v>
      </c>
      <c r="K556" s="41">
        <f t="shared" si="3"/>
        <v>234</v>
      </c>
      <c r="L556" s="25">
        <v>43.0</v>
      </c>
      <c r="M556" s="11">
        <v>52.0</v>
      </c>
      <c r="N556" s="11">
        <v>40.0</v>
      </c>
      <c r="O556" s="11">
        <v>45.0</v>
      </c>
      <c r="P556" s="11">
        <v>54.0</v>
      </c>
      <c r="Q556" s="43">
        <v>54.0</v>
      </c>
      <c r="R556" s="25"/>
      <c r="S556" s="11"/>
      <c r="T556" s="11" t="s">
        <v>185</v>
      </c>
      <c r="U556" s="23"/>
      <c r="V556" s="25"/>
      <c r="W556" s="11"/>
      <c r="X556" s="23"/>
      <c r="Y556" s="29"/>
      <c r="Z556" s="25">
        <v>64.0</v>
      </c>
      <c r="AA556" s="11">
        <v>70.0</v>
      </c>
      <c r="AB556" s="11">
        <v>40.0</v>
      </c>
      <c r="AC556" s="11">
        <v>67.0</v>
      </c>
      <c r="AD556" s="23">
        <v>26.0</v>
      </c>
      <c r="AE556" s="29" t="s">
        <v>166</v>
      </c>
      <c r="AF556" s="25">
        <v>1560.0</v>
      </c>
      <c r="AG556" s="11">
        <v>1572.0</v>
      </c>
      <c r="AH556" s="11">
        <v>1609.0</v>
      </c>
      <c r="AI556" s="23"/>
      <c r="AJ556" s="29" t="s">
        <v>4325</v>
      </c>
      <c r="AK556" s="25">
        <v>1057025.0</v>
      </c>
      <c r="AL556" s="11"/>
      <c r="AM556" s="23"/>
      <c r="AN556" s="25"/>
      <c r="AO556" s="23"/>
      <c r="AP556" s="25"/>
      <c r="AQ556" s="11"/>
    </row>
    <row r="557" ht="15.75" customHeight="1">
      <c r="A557" s="11">
        <v>1073001.0</v>
      </c>
      <c r="B557" s="23">
        <v>556.0</v>
      </c>
      <c r="C557" s="25" t="s">
        <v>4326</v>
      </c>
      <c r="D557" s="16" t="s">
        <v>4327</v>
      </c>
      <c r="E557" s="28" t="s">
        <v>4328</v>
      </c>
      <c r="F557" s="29"/>
      <c r="G557" s="25"/>
      <c r="H557" s="36" t="str">
        <f t="shared" si="1"/>
        <v/>
      </c>
      <c r="I557" s="11"/>
      <c r="J557" s="28">
        <f t="shared" si="2"/>
        <v>0</v>
      </c>
      <c r="K557" s="41">
        <f t="shared" si="3"/>
        <v>0</v>
      </c>
      <c r="L557" s="25">
        <v>0.0</v>
      </c>
      <c r="M557" s="11">
        <v>0.0</v>
      </c>
      <c r="N557" s="11">
        <v>0.0</v>
      </c>
      <c r="O557" s="11">
        <v>0.0</v>
      </c>
      <c r="P557" s="11">
        <v>0.0</v>
      </c>
      <c r="Q557" s="23">
        <v>0.0</v>
      </c>
      <c r="R557" s="25"/>
      <c r="S557" s="11"/>
      <c r="T557" s="11"/>
      <c r="U557" s="23"/>
      <c r="V557" s="25"/>
      <c r="W557" s="11"/>
      <c r="X557" s="23"/>
      <c r="Y557" s="29"/>
      <c r="Z557" s="25">
        <v>0.0</v>
      </c>
      <c r="AA557" s="11">
        <v>0.0</v>
      </c>
      <c r="AB557" s="11">
        <v>0.0</v>
      </c>
      <c r="AC557" s="11">
        <v>0.0</v>
      </c>
      <c r="AD557" s="23">
        <v>35.0</v>
      </c>
      <c r="AE557" s="29" t="s">
        <v>239</v>
      </c>
      <c r="AF557" s="25">
        <v>1360.0</v>
      </c>
      <c r="AG557" s="11">
        <v>9999.0</v>
      </c>
      <c r="AH557" s="11">
        <v>1410.0</v>
      </c>
      <c r="AI557" s="23"/>
      <c r="AJ557" s="29"/>
      <c r="AK557" s="25"/>
      <c r="AL557" s="11"/>
      <c r="AM557" s="23"/>
      <c r="AN557" s="25"/>
      <c r="AO557" s="23"/>
      <c r="AP557" s="25"/>
      <c r="AQ557" s="11"/>
    </row>
    <row r="558" ht="15.75" customHeight="1">
      <c r="A558" s="11">
        <v>1073002.0</v>
      </c>
      <c r="B558" s="23">
        <v>557.0</v>
      </c>
      <c r="C558" s="25" t="s">
        <v>4331</v>
      </c>
      <c r="D558" s="16" t="s">
        <v>4332</v>
      </c>
      <c r="E558" s="28" t="s">
        <v>4333</v>
      </c>
      <c r="F558" s="29"/>
      <c r="G558" s="25"/>
      <c r="H558" s="36" t="str">
        <f t="shared" si="1"/>
        <v/>
      </c>
      <c r="I558" s="11"/>
      <c r="J558" s="28">
        <f t="shared" si="2"/>
        <v>0</v>
      </c>
      <c r="K558" s="41">
        <f t="shared" si="3"/>
        <v>0</v>
      </c>
      <c r="L558" s="25">
        <v>0.0</v>
      </c>
      <c r="M558" s="11">
        <v>0.0</v>
      </c>
      <c r="N558" s="11">
        <v>0.0</v>
      </c>
      <c r="O558" s="11">
        <v>0.0</v>
      </c>
      <c r="P558" s="11">
        <v>0.0</v>
      </c>
      <c r="Q558" s="23">
        <v>0.0</v>
      </c>
      <c r="R558" s="25"/>
      <c r="S558" s="11"/>
      <c r="T558" s="11"/>
      <c r="U558" s="23"/>
      <c r="V558" s="25"/>
      <c r="W558" s="11"/>
      <c r="X558" s="23"/>
      <c r="Y558" s="29"/>
      <c r="Z558" s="25">
        <v>0.0</v>
      </c>
      <c r="AA558" s="11">
        <v>0.0</v>
      </c>
      <c r="AB558" s="11">
        <v>0.0</v>
      </c>
      <c r="AC558" s="11">
        <v>0.0</v>
      </c>
      <c r="AD558" s="23">
        <v>35.0</v>
      </c>
      <c r="AE558" s="29" t="s">
        <v>239</v>
      </c>
      <c r="AF558" s="25">
        <v>1380.0</v>
      </c>
      <c r="AG558" s="11">
        <v>9999.0</v>
      </c>
      <c r="AH558" s="11">
        <v>1430.0</v>
      </c>
      <c r="AI558" s="23"/>
      <c r="AJ558" s="29" t="s">
        <v>4334</v>
      </c>
      <c r="AK558" s="25">
        <v>1073001.0</v>
      </c>
      <c r="AL558" s="11"/>
      <c r="AM558" s="23"/>
      <c r="AN558" s="25"/>
      <c r="AO558" s="23"/>
      <c r="AP558" s="25"/>
      <c r="AQ558" s="11"/>
    </row>
    <row r="559" ht="15.75" customHeight="1">
      <c r="A559" s="11">
        <v>1073003.0</v>
      </c>
      <c r="B559" s="23">
        <v>558.0</v>
      </c>
      <c r="C559" s="25" t="s">
        <v>4335</v>
      </c>
      <c r="D559" s="16" t="s">
        <v>4336</v>
      </c>
      <c r="E559" s="28" t="s">
        <v>4337</v>
      </c>
      <c r="F559" s="29"/>
      <c r="G559" s="25"/>
      <c r="H559" s="36" t="str">
        <f t="shared" si="1"/>
        <v/>
      </c>
      <c r="I559" s="11"/>
      <c r="J559" s="28">
        <f t="shared" si="2"/>
        <v>0</v>
      </c>
      <c r="K559" s="41">
        <f t="shared" si="3"/>
        <v>0</v>
      </c>
      <c r="L559" s="25">
        <v>0.0</v>
      </c>
      <c r="M559" s="11">
        <v>0.0</v>
      </c>
      <c r="N559" s="11">
        <v>0.0</v>
      </c>
      <c r="O559" s="11">
        <v>0.0</v>
      </c>
      <c r="P559" s="11">
        <v>0.0</v>
      </c>
      <c r="Q559" s="23">
        <v>0.0</v>
      </c>
      <c r="R559" s="25"/>
      <c r="S559" s="11"/>
      <c r="T559" s="11"/>
      <c r="U559" s="23"/>
      <c r="V559" s="25"/>
      <c r="W559" s="11"/>
      <c r="X559" s="23"/>
      <c r="Y559" s="29"/>
      <c r="Z559" s="25">
        <v>0.0</v>
      </c>
      <c r="AA559" s="11">
        <v>0.0</v>
      </c>
      <c r="AB559" s="11">
        <v>0.0</v>
      </c>
      <c r="AC559" s="11">
        <v>0.0</v>
      </c>
      <c r="AD559" s="23">
        <v>35.0</v>
      </c>
      <c r="AE559" s="29" t="s">
        <v>239</v>
      </c>
      <c r="AF559" s="25">
        <v>1420.0</v>
      </c>
      <c r="AG559" s="11">
        <v>9999.0</v>
      </c>
      <c r="AH559" s="11">
        <v>1470.0</v>
      </c>
      <c r="AI559" s="23"/>
      <c r="AJ559" s="29" t="s">
        <v>4338</v>
      </c>
      <c r="AK559" s="25">
        <v>1073002.0</v>
      </c>
      <c r="AL559" s="11"/>
      <c r="AM559" s="23"/>
      <c r="AN559" s="25"/>
      <c r="AO559" s="23"/>
      <c r="AP559" s="25"/>
      <c r="AQ559" s="11"/>
    </row>
    <row r="560" ht="15.75" customHeight="1">
      <c r="A560" s="11">
        <v>1073004.0</v>
      </c>
      <c r="B560" s="23">
        <v>559.0</v>
      </c>
      <c r="C560" s="25" t="s">
        <v>4341</v>
      </c>
      <c r="D560" s="16" t="s">
        <v>4342</v>
      </c>
      <c r="E560" s="28" t="s">
        <v>4343</v>
      </c>
      <c r="F560" s="29"/>
      <c r="G560" s="25"/>
      <c r="H560" s="36" t="str">
        <f t="shared" si="1"/>
        <v/>
      </c>
      <c r="I560" s="11"/>
      <c r="J560" s="28">
        <f t="shared" si="2"/>
        <v>0</v>
      </c>
      <c r="K560" s="41">
        <f t="shared" si="3"/>
        <v>0</v>
      </c>
      <c r="L560" s="25">
        <v>0.0</v>
      </c>
      <c r="M560" s="11">
        <v>0.0</v>
      </c>
      <c r="N560" s="11">
        <v>0.0</v>
      </c>
      <c r="O560" s="11">
        <v>0.0</v>
      </c>
      <c r="P560" s="11">
        <v>0.0</v>
      </c>
      <c r="Q560" s="23">
        <v>0.0</v>
      </c>
      <c r="R560" s="25"/>
      <c r="S560" s="11"/>
      <c r="T560" s="11"/>
      <c r="U560" s="23"/>
      <c r="V560" s="25"/>
      <c r="W560" s="11"/>
      <c r="X560" s="23"/>
      <c r="Y560" s="29"/>
      <c r="Z560" s="25">
        <v>0.0</v>
      </c>
      <c r="AA560" s="11">
        <v>0.0</v>
      </c>
      <c r="AB560" s="11">
        <v>0.0</v>
      </c>
      <c r="AC560" s="11">
        <v>0.0</v>
      </c>
      <c r="AD560" s="23">
        <v>50.0</v>
      </c>
      <c r="AE560" s="29" t="s">
        <v>239</v>
      </c>
      <c r="AF560" s="25">
        <v>1390.0</v>
      </c>
      <c r="AG560" s="11">
        <v>9999.0</v>
      </c>
      <c r="AH560" s="11">
        <v>1423.0</v>
      </c>
      <c r="AI560" s="23"/>
      <c r="AJ560" s="29" t="s">
        <v>4334</v>
      </c>
      <c r="AK560" s="25">
        <v>1073001.0</v>
      </c>
      <c r="AL560" s="11"/>
      <c r="AM560" s="23"/>
      <c r="AN560" s="25"/>
      <c r="AO560" s="23"/>
      <c r="AP560" s="25"/>
      <c r="AQ560" s="11"/>
    </row>
    <row r="561" ht="15.75" customHeight="1">
      <c r="A561" s="11">
        <v>1073005.0</v>
      </c>
      <c r="B561" s="23">
        <v>560.0</v>
      </c>
      <c r="C561" s="25" t="s">
        <v>4344</v>
      </c>
      <c r="D561" s="16" t="s">
        <v>4345</v>
      </c>
      <c r="E561" s="28" t="s">
        <v>4346</v>
      </c>
      <c r="F561" s="29"/>
      <c r="G561" s="25"/>
      <c r="H561" s="36" t="str">
        <f t="shared" si="1"/>
        <v/>
      </c>
      <c r="I561" s="11"/>
      <c r="J561" s="28">
        <f t="shared" si="2"/>
        <v>0</v>
      </c>
      <c r="K561" s="41">
        <f t="shared" si="3"/>
        <v>0</v>
      </c>
      <c r="L561" s="25">
        <v>0.0</v>
      </c>
      <c r="M561" s="11">
        <v>0.0</v>
      </c>
      <c r="N561" s="11">
        <v>0.0</v>
      </c>
      <c r="O561" s="11">
        <v>0.0</v>
      </c>
      <c r="P561" s="11">
        <v>0.0</v>
      </c>
      <c r="Q561" s="23">
        <v>0.0</v>
      </c>
      <c r="R561" s="25"/>
      <c r="S561" s="11"/>
      <c r="T561" s="11"/>
      <c r="U561" s="23"/>
      <c r="V561" s="25"/>
      <c r="W561" s="11"/>
      <c r="X561" s="23"/>
      <c r="Y561" s="29"/>
      <c r="Z561" s="25">
        <v>0.0</v>
      </c>
      <c r="AA561" s="11">
        <v>0.0</v>
      </c>
      <c r="AB561" s="11">
        <v>0.0</v>
      </c>
      <c r="AC561" s="11">
        <v>0.0</v>
      </c>
      <c r="AD561" s="23">
        <v>50.0</v>
      </c>
      <c r="AE561" s="29" t="s">
        <v>239</v>
      </c>
      <c r="AF561" s="25">
        <v>1473.0</v>
      </c>
      <c r="AG561" s="11">
        <v>9999.0</v>
      </c>
      <c r="AH561" s="11">
        <v>1533.0</v>
      </c>
      <c r="AI561" s="23"/>
      <c r="AJ561" s="29" t="s">
        <v>4349</v>
      </c>
      <c r="AK561" s="25">
        <v>1073004.0</v>
      </c>
      <c r="AL561" s="11"/>
      <c r="AM561" s="23"/>
      <c r="AN561" s="25"/>
      <c r="AO561" s="23"/>
      <c r="AP561" s="25"/>
      <c r="AQ561" s="11"/>
    </row>
    <row r="562" ht="15.75" customHeight="1">
      <c r="A562" s="11">
        <v>1073006.0</v>
      </c>
      <c r="B562" s="23">
        <v>561.0</v>
      </c>
      <c r="C562" s="25" t="s">
        <v>4350</v>
      </c>
      <c r="D562" s="16" t="s">
        <v>4351</v>
      </c>
      <c r="E562" s="28" t="s">
        <v>4352</v>
      </c>
      <c r="F562" s="29"/>
      <c r="G562" s="31" t="s">
        <v>4353</v>
      </c>
      <c r="H562" s="36">
        <f t="shared" si="1"/>
        <v>71</v>
      </c>
      <c r="I562" s="11"/>
      <c r="J562" s="28">
        <f t="shared" si="2"/>
        <v>0</v>
      </c>
      <c r="K562" s="41">
        <f t="shared" si="3"/>
        <v>330</v>
      </c>
      <c r="L562" s="25">
        <v>65.0</v>
      </c>
      <c r="M562" s="11">
        <v>54.0</v>
      </c>
      <c r="N562" s="11">
        <v>73.0</v>
      </c>
      <c r="O562" s="11">
        <v>72.0</v>
      </c>
      <c r="P562" s="11">
        <v>66.0</v>
      </c>
      <c r="Q562" s="43">
        <v>50.0</v>
      </c>
      <c r="R562" s="25" t="s">
        <v>185</v>
      </c>
      <c r="S562" s="11"/>
      <c r="T562" s="11"/>
      <c r="U562" s="23"/>
      <c r="V562" s="25"/>
      <c r="W562" s="11"/>
      <c r="X562" s="23" t="s">
        <v>136</v>
      </c>
      <c r="Y562" s="29"/>
      <c r="Z562" s="25">
        <v>36.0</v>
      </c>
      <c r="AA562" s="11">
        <v>30.0</v>
      </c>
      <c r="AB562" s="11">
        <v>30.0</v>
      </c>
      <c r="AC562" s="11">
        <v>67.0</v>
      </c>
      <c r="AD562" s="23">
        <v>50.0</v>
      </c>
      <c r="AE562" s="29" t="s">
        <v>166</v>
      </c>
      <c r="AF562" s="25">
        <v>1492.0</v>
      </c>
      <c r="AG562" s="11">
        <v>1504.0</v>
      </c>
      <c r="AH562" s="11">
        <v>1551.0</v>
      </c>
      <c r="AI562" s="23"/>
      <c r="AJ562" s="29" t="s">
        <v>4354</v>
      </c>
      <c r="AK562" s="25">
        <v>1073005.0</v>
      </c>
      <c r="AL562" s="11"/>
      <c r="AM562" s="23"/>
      <c r="AN562" s="25"/>
      <c r="AO562" s="23"/>
      <c r="AP562" s="25"/>
      <c r="AQ562" s="11"/>
    </row>
    <row r="563" ht="15.75" customHeight="1">
      <c r="A563" s="11">
        <v>1073007.0</v>
      </c>
      <c r="B563" s="23">
        <v>562.0</v>
      </c>
      <c r="C563" s="25" t="s">
        <v>4355</v>
      </c>
      <c r="D563" s="16" t="s">
        <v>4356</v>
      </c>
      <c r="E563" s="28" t="s">
        <v>4357</v>
      </c>
      <c r="F563" s="29"/>
      <c r="G563" s="25"/>
      <c r="H563" s="36" t="str">
        <f t="shared" si="1"/>
        <v/>
      </c>
      <c r="I563" s="11"/>
      <c r="J563" s="28">
        <f t="shared" si="2"/>
        <v>0</v>
      </c>
      <c r="K563" s="41">
        <f t="shared" si="3"/>
        <v>0</v>
      </c>
      <c r="L563" s="25">
        <v>0.0</v>
      </c>
      <c r="M563" s="11">
        <v>0.0</v>
      </c>
      <c r="N563" s="11">
        <v>0.0</v>
      </c>
      <c r="O563" s="11">
        <v>0.0</v>
      </c>
      <c r="P563" s="11">
        <v>0.0</v>
      </c>
      <c r="Q563" s="23">
        <v>0.0</v>
      </c>
      <c r="R563" s="25"/>
      <c r="S563" s="11"/>
      <c r="T563" s="11"/>
      <c r="U563" s="23"/>
      <c r="V563" s="25"/>
      <c r="W563" s="11"/>
      <c r="X563" s="23"/>
      <c r="Y563" s="29"/>
      <c r="Z563" s="25">
        <v>0.0</v>
      </c>
      <c r="AA563" s="11">
        <v>0.0</v>
      </c>
      <c r="AB563" s="11">
        <v>0.0</v>
      </c>
      <c r="AC563" s="11">
        <v>0.0</v>
      </c>
      <c r="AD563" s="23">
        <v>34.0</v>
      </c>
      <c r="AE563" s="29" t="s">
        <v>239</v>
      </c>
      <c r="AF563" s="25">
        <v>1400.0</v>
      </c>
      <c r="AG563" s="11">
        <v>9999.0</v>
      </c>
      <c r="AH563" s="11">
        <v>1450.0</v>
      </c>
      <c r="AI563" s="23"/>
      <c r="AJ563" s="29" t="s">
        <v>4334</v>
      </c>
      <c r="AK563" s="25">
        <v>1073001.0</v>
      </c>
      <c r="AL563" s="11"/>
      <c r="AM563" s="23"/>
      <c r="AN563" s="25"/>
      <c r="AO563" s="23"/>
      <c r="AP563" s="25"/>
      <c r="AQ563" s="11"/>
    </row>
    <row r="564" ht="15.75" customHeight="1">
      <c r="A564" s="11">
        <v>1073008.0</v>
      </c>
      <c r="B564" s="23">
        <v>563.0</v>
      </c>
      <c r="C564" s="25" t="s">
        <v>4360</v>
      </c>
      <c r="D564" s="16" t="s">
        <v>4361</v>
      </c>
      <c r="E564" s="28" t="s">
        <v>4362</v>
      </c>
      <c r="F564" s="29"/>
      <c r="G564" s="25"/>
      <c r="H564" s="36" t="str">
        <f t="shared" si="1"/>
        <v/>
      </c>
      <c r="I564" s="11"/>
      <c r="J564" s="28">
        <f t="shared" si="2"/>
        <v>0</v>
      </c>
      <c r="K564" s="41">
        <f t="shared" si="3"/>
        <v>0</v>
      </c>
      <c r="L564" s="25">
        <v>0.0</v>
      </c>
      <c r="M564" s="11">
        <v>0.0</v>
      </c>
      <c r="N564" s="11">
        <v>0.0</v>
      </c>
      <c r="O564" s="11">
        <v>0.0</v>
      </c>
      <c r="P564" s="11">
        <v>0.0</v>
      </c>
      <c r="Q564" s="23">
        <v>0.0</v>
      </c>
      <c r="R564" s="25"/>
      <c r="S564" s="11"/>
      <c r="T564" s="11"/>
      <c r="U564" s="23"/>
      <c r="V564" s="25"/>
      <c r="W564" s="11"/>
      <c r="X564" s="23"/>
      <c r="Y564" s="29"/>
      <c r="Z564" s="25">
        <v>0.0</v>
      </c>
      <c r="AA564" s="11">
        <v>0.0</v>
      </c>
      <c r="AB564" s="11">
        <v>0.0</v>
      </c>
      <c r="AC564" s="11">
        <v>0.0</v>
      </c>
      <c r="AD564" s="23">
        <v>34.0</v>
      </c>
      <c r="AE564" s="29" t="s">
        <v>239</v>
      </c>
      <c r="AF564" s="25">
        <v>1420.0</v>
      </c>
      <c r="AG564" s="11">
        <v>9999.0</v>
      </c>
      <c r="AH564" s="11">
        <v>1470.0</v>
      </c>
      <c r="AI564" s="23"/>
      <c r="AJ564" s="29" t="s">
        <v>4363</v>
      </c>
      <c r="AK564" s="25">
        <v>1073007.0</v>
      </c>
      <c r="AL564" s="11"/>
      <c r="AM564" s="23"/>
      <c r="AN564" s="25"/>
      <c r="AO564" s="23"/>
      <c r="AP564" s="25"/>
      <c r="AQ564" s="11"/>
    </row>
    <row r="565" ht="15.75" customHeight="1">
      <c r="A565" s="11">
        <v>1073009.0</v>
      </c>
      <c r="B565" s="23">
        <v>564.0</v>
      </c>
      <c r="C565" s="25" t="s">
        <v>4364</v>
      </c>
      <c r="D565" s="16" t="s">
        <v>4365</v>
      </c>
      <c r="E565" s="28" t="s">
        <v>4366</v>
      </c>
      <c r="F565" s="29"/>
      <c r="G565" s="25"/>
      <c r="H565" s="36" t="str">
        <f t="shared" si="1"/>
        <v/>
      </c>
      <c r="I565" s="11"/>
      <c r="J565" s="28">
        <f t="shared" si="2"/>
        <v>0</v>
      </c>
      <c r="K565" s="41">
        <f t="shared" si="3"/>
        <v>0</v>
      </c>
      <c r="L565" s="25">
        <v>0.0</v>
      </c>
      <c r="M565" s="11">
        <v>0.0</v>
      </c>
      <c r="N565" s="11">
        <v>0.0</v>
      </c>
      <c r="O565" s="11">
        <v>0.0</v>
      </c>
      <c r="P565" s="11">
        <v>0.0</v>
      </c>
      <c r="Q565" s="23">
        <v>0.0</v>
      </c>
      <c r="R565" s="25"/>
      <c r="S565" s="11"/>
      <c r="T565" s="11"/>
      <c r="U565" s="23"/>
      <c r="V565" s="25"/>
      <c r="W565" s="11"/>
      <c r="X565" s="23"/>
      <c r="Y565" s="29"/>
      <c r="Z565" s="25">
        <v>0.0</v>
      </c>
      <c r="AA565" s="11">
        <v>0.0</v>
      </c>
      <c r="AB565" s="11">
        <v>0.0</v>
      </c>
      <c r="AC565" s="11">
        <v>0.0</v>
      </c>
      <c r="AD565" s="23">
        <v>35.0</v>
      </c>
      <c r="AE565" s="29" t="s">
        <v>239</v>
      </c>
      <c r="AF565" s="25">
        <v>1440.0</v>
      </c>
      <c r="AG565" s="11">
        <v>9999.0</v>
      </c>
      <c r="AH565" s="11">
        <v>1490.0</v>
      </c>
      <c r="AI565" s="23"/>
      <c r="AJ565" s="29" t="s">
        <v>4367</v>
      </c>
      <c r="AK565" s="25">
        <v>1073008.0</v>
      </c>
      <c r="AL565" s="11">
        <v>1073003.0</v>
      </c>
      <c r="AM565" s="23"/>
      <c r="AN565" s="25"/>
      <c r="AO565" s="23"/>
      <c r="AP565" s="25"/>
      <c r="AQ565" s="11"/>
    </row>
    <row r="566" ht="15.75" customHeight="1">
      <c r="A566" s="11">
        <v>1073010.0</v>
      </c>
      <c r="B566" s="23">
        <v>565.0</v>
      </c>
      <c r="C566" s="25" t="s">
        <v>4368</v>
      </c>
      <c r="D566" s="16" t="s">
        <v>4369</v>
      </c>
      <c r="E566" s="28" t="s">
        <v>4370</v>
      </c>
      <c r="F566" s="29"/>
      <c r="G566" s="25"/>
      <c r="H566" s="36" t="str">
        <f t="shared" si="1"/>
        <v/>
      </c>
      <c r="I566" s="11"/>
      <c r="J566" s="28">
        <f t="shared" si="2"/>
        <v>0</v>
      </c>
      <c r="K566" s="41">
        <f t="shared" si="3"/>
        <v>0</v>
      </c>
      <c r="L566" s="25">
        <v>0.0</v>
      </c>
      <c r="M566" s="11">
        <v>0.0</v>
      </c>
      <c r="N566" s="11">
        <v>0.0</v>
      </c>
      <c r="O566" s="11">
        <v>0.0</v>
      </c>
      <c r="P566" s="11">
        <v>0.0</v>
      </c>
      <c r="Q566" s="23">
        <v>0.0</v>
      </c>
      <c r="R566" s="25"/>
      <c r="S566" s="11"/>
      <c r="T566" s="11"/>
      <c r="U566" s="23"/>
      <c r="V566" s="25"/>
      <c r="W566" s="11"/>
      <c r="X566" s="23"/>
      <c r="Y566" s="29"/>
      <c r="Z566" s="25">
        <v>0.0</v>
      </c>
      <c r="AA566" s="11">
        <v>0.0</v>
      </c>
      <c r="AB566" s="11">
        <v>0.0</v>
      </c>
      <c r="AC566" s="11">
        <v>0.0</v>
      </c>
      <c r="AD566" s="23">
        <v>35.0</v>
      </c>
      <c r="AE566" s="29" t="s">
        <v>239</v>
      </c>
      <c r="AF566" s="25">
        <v>1460.0</v>
      </c>
      <c r="AG566" s="11">
        <v>9999.0</v>
      </c>
      <c r="AH566" s="11">
        <v>1511.0</v>
      </c>
      <c r="AI566" s="23"/>
      <c r="AJ566" s="29" t="s">
        <v>4373</v>
      </c>
      <c r="AK566" s="25">
        <v>1073009.0</v>
      </c>
      <c r="AL566" s="11"/>
      <c r="AM566" s="23"/>
      <c r="AN566" s="25"/>
      <c r="AO566" s="23"/>
      <c r="AP566" s="25"/>
      <c r="AQ566" s="11"/>
    </row>
    <row r="567" ht="15.75" customHeight="1">
      <c r="A567" s="11">
        <v>1073011.0</v>
      </c>
      <c r="B567" s="23">
        <v>566.0</v>
      </c>
      <c r="C567" s="25" t="s">
        <v>4374</v>
      </c>
      <c r="D567" s="16" t="s">
        <v>4375</v>
      </c>
      <c r="E567" s="28" t="s">
        <v>4376</v>
      </c>
      <c r="F567" s="29"/>
      <c r="G567" s="31" t="s">
        <v>4377</v>
      </c>
      <c r="H567" s="36">
        <f t="shared" si="1"/>
        <v>66</v>
      </c>
      <c r="I567" s="11"/>
      <c r="J567" s="28">
        <f t="shared" si="2"/>
        <v>0</v>
      </c>
      <c r="K567" s="41">
        <f t="shared" si="3"/>
        <v>248</v>
      </c>
      <c r="L567" s="25">
        <v>38.0</v>
      </c>
      <c r="M567" s="11">
        <v>32.0</v>
      </c>
      <c r="N567" s="11">
        <v>50.0</v>
      </c>
      <c r="O567" s="11">
        <v>60.0</v>
      </c>
      <c r="P567" s="11">
        <v>68.0</v>
      </c>
      <c r="Q567" s="43">
        <v>51.0</v>
      </c>
      <c r="R567" s="25"/>
      <c r="S567" s="11"/>
      <c r="T567" s="11"/>
      <c r="U567" s="23"/>
      <c r="V567" s="25"/>
      <c r="W567" s="11"/>
      <c r="X567" s="23" t="s">
        <v>185</v>
      </c>
      <c r="Y567" s="29"/>
      <c r="Z567" s="25">
        <v>36.0</v>
      </c>
      <c r="AA567" s="11">
        <v>30.0</v>
      </c>
      <c r="AB567" s="11">
        <v>50.0</v>
      </c>
      <c r="AC567" s="11">
        <v>38.0</v>
      </c>
      <c r="AD567" s="23">
        <v>35.0</v>
      </c>
      <c r="AE567" s="29" t="s">
        <v>166</v>
      </c>
      <c r="AF567" s="25">
        <v>1481.0</v>
      </c>
      <c r="AG567" s="11">
        <v>1493.0</v>
      </c>
      <c r="AH567" s="11">
        <v>1547.0</v>
      </c>
      <c r="AI567" s="23"/>
      <c r="AJ567" s="29" t="s">
        <v>4378</v>
      </c>
      <c r="AK567" s="25">
        <v>1073010.0</v>
      </c>
      <c r="AL567" s="11"/>
      <c r="AM567" s="23"/>
      <c r="AN567" s="25"/>
      <c r="AO567" s="23"/>
      <c r="AP567" s="25"/>
      <c r="AQ567" s="11"/>
    </row>
    <row r="568" ht="15.75" customHeight="1">
      <c r="A568" s="11">
        <v>1073012.0</v>
      </c>
      <c r="B568" s="23">
        <v>567.0</v>
      </c>
      <c r="C568" s="25" t="s">
        <v>4379</v>
      </c>
      <c r="D568" s="16" t="s">
        <v>4380</v>
      </c>
      <c r="E568" s="28" t="s">
        <v>4381</v>
      </c>
      <c r="F568" s="29"/>
      <c r="G568" s="31" t="s">
        <v>4382</v>
      </c>
      <c r="H568" s="36">
        <f t="shared" si="1"/>
        <v>56</v>
      </c>
      <c r="I568" s="11"/>
      <c r="J568" s="28">
        <f t="shared" si="2"/>
        <v>0</v>
      </c>
      <c r="K568" s="41">
        <f t="shared" si="3"/>
        <v>330</v>
      </c>
      <c r="L568" s="25">
        <v>67.0</v>
      </c>
      <c r="M568" s="11">
        <v>58.0</v>
      </c>
      <c r="N568" s="11">
        <v>73.0</v>
      </c>
      <c r="O568" s="11">
        <v>70.0</v>
      </c>
      <c r="P568" s="11">
        <v>62.0</v>
      </c>
      <c r="Q568" s="43">
        <v>65.0</v>
      </c>
      <c r="R568" s="25" t="s">
        <v>185</v>
      </c>
      <c r="S568" s="11"/>
      <c r="T568" s="11"/>
      <c r="U568" s="23"/>
      <c r="V568" s="25"/>
      <c r="W568" s="11"/>
      <c r="X568" s="23" t="s">
        <v>232</v>
      </c>
      <c r="Y568" s="29"/>
      <c r="Z568" s="25">
        <v>53.0</v>
      </c>
      <c r="AA568" s="11">
        <v>55.0</v>
      </c>
      <c r="AB568" s="11">
        <v>41.0</v>
      </c>
      <c r="AC568" s="11">
        <v>61.0</v>
      </c>
      <c r="AD568" s="23">
        <v>35.0</v>
      </c>
      <c r="AE568" s="29" t="s">
        <v>270</v>
      </c>
      <c r="AF568" s="25">
        <v>1514.0</v>
      </c>
      <c r="AG568" s="11">
        <v>1526.0</v>
      </c>
      <c r="AH568" s="11">
        <v>1553.0</v>
      </c>
      <c r="AI568" s="23"/>
      <c r="AJ568" s="29" t="s">
        <v>4385</v>
      </c>
      <c r="AK568" s="25">
        <v>1073011.0</v>
      </c>
      <c r="AL568" s="11"/>
      <c r="AM568" s="23"/>
      <c r="AN568" s="25"/>
      <c r="AO568" s="23"/>
      <c r="AP568" s="25"/>
      <c r="AQ568" s="11"/>
    </row>
    <row r="569" ht="15.75" customHeight="1">
      <c r="A569" s="11">
        <v>1073013.0</v>
      </c>
      <c r="B569" s="23">
        <v>568.0</v>
      </c>
      <c r="C569" s="25" t="s">
        <v>4386</v>
      </c>
      <c r="D569" s="16" t="s">
        <v>4387</v>
      </c>
      <c r="E569" s="28" t="s">
        <v>4388</v>
      </c>
      <c r="F569" s="29"/>
      <c r="G569" s="31" t="s">
        <v>4389</v>
      </c>
      <c r="H569" s="36">
        <f t="shared" si="1"/>
        <v>80</v>
      </c>
      <c r="I569" s="11"/>
      <c r="J569" s="28">
        <f t="shared" si="2"/>
        <v>0</v>
      </c>
      <c r="K569" s="41">
        <f t="shared" si="3"/>
        <v>405</v>
      </c>
      <c r="L569" s="25">
        <v>83.0</v>
      </c>
      <c r="M569" s="11">
        <v>71.0</v>
      </c>
      <c r="N569" s="11">
        <v>82.0</v>
      </c>
      <c r="O569" s="11">
        <v>86.0</v>
      </c>
      <c r="P569" s="11">
        <v>83.0</v>
      </c>
      <c r="Q569" s="43">
        <v>75.0</v>
      </c>
      <c r="R569" s="25" t="s">
        <v>232</v>
      </c>
      <c r="S569" s="11"/>
      <c r="T569" s="11" t="s">
        <v>185</v>
      </c>
      <c r="U569" s="23" t="s">
        <v>185</v>
      </c>
      <c r="V569" s="25"/>
      <c r="W569" s="11"/>
      <c r="X569" s="23" t="s">
        <v>136</v>
      </c>
      <c r="Y569" s="29" t="s">
        <v>2430</v>
      </c>
      <c r="Z569" s="25">
        <v>57.0</v>
      </c>
      <c r="AA569" s="11">
        <v>60.0</v>
      </c>
      <c r="AB569" s="11">
        <v>58.0</v>
      </c>
      <c r="AC569" s="11">
        <v>38.0</v>
      </c>
      <c r="AD569" s="23">
        <v>35.0</v>
      </c>
      <c r="AE569" s="29" t="s">
        <v>270</v>
      </c>
      <c r="AF569" s="25">
        <v>1539.0</v>
      </c>
      <c r="AG569" s="11">
        <v>1551.0</v>
      </c>
      <c r="AH569" s="11">
        <v>1587.0</v>
      </c>
      <c r="AI569" s="23"/>
      <c r="AJ569" s="29" t="s">
        <v>4390</v>
      </c>
      <c r="AK569" s="25">
        <v>1073012.0</v>
      </c>
      <c r="AL569" s="11"/>
      <c r="AM569" s="23"/>
      <c r="AN569" s="25"/>
      <c r="AO569" s="23"/>
      <c r="AP569" s="25"/>
      <c r="AQ569" s="11"/>
    </row>
    <row r="570" ht="15.75" customHeight="1">
      <c r="A570" s="11">
        <v>1073014.0</v>
      </c>
      <c r="B570" s="23">
        <v>569.0</v>
      </c>
      <c r="C570" s="25" t="s">
        <v>4391</v>
      </c>
      <c r="D570" s="16" t="s">
        <v>4392</v>
      </c>
      <c r="E570" s="28" t="s">
        <v>4393</v>
      </c>
      <c r="F570" s="29"/>
      <c r="G570" s="31" t="s">
        <v>4394</v>
      </c>
      <c r="H570" s="36">
        <f t="shared" si="1"/>
        <v>50</v>
      </c>
      <c r="I570" s="11"/>
      <c r="J570" s="28">
        <f t="shared" si="2"/>
        <v>0</v>
      </c>
      <c r="K570" s="41">
        <f t="shared" si="3"/>
        <v>296</v>
      </c>
      <c r="L570" s="25">
        <v>61.0</v>
      </c>
      <c r="M570" s="11">
        <v>48.0</v>
      </c>
      <c r="N570" s="11">
        <v>65.0</v>
      </c>
      <c r="O570" s="11">
        <v>64.0</v>
      </c>
      <c r="P570" s="11">
        <v>58.0</v>
      </c>
      <c r="Q570" s="43">
        <v>58.0</v>
      </c>
      <c r="R570" s="25"/>
      <c r="S570" s="11"/>
      <c r="T570" s="11"/>
      <c r="U570" s="23"/>
      <c r="V570" s="25"/>
      <c r="W570" s="11"/>
      <c r="X570" s="23" t="s">
        <v>185</v>
      </c>
      <c r="Y570" s="29"/>
      <c r="Z570" s="25">
        <v>50.0</v>
      </c>
      <c r="AA570" s="11">
        <v>50.0</v>
      </c>
      <c r="AB570" s="11">
        <v>56.0</v>
      </c>
      <c r="AC570" s="11">
        <v>45.0</v>
      </c>
      <c r="AD570" s="23">
        <v>35.0</v>
      </c>
      <c r="AE570" s="29" t="s">
        <v>270</v>
      </c>
      <c r="AF570" s="25">
        <v>1566.0</v>
      </c>
      <c r="AG570" s="11">
        <v>1578.0</v>
      </c>
      <c r="AH570" s="11">
        <v>1582.0</v>
      </c>
      <c r="AI570" s="23"/>
      <c r="AJ570" s="29" t="s">
        <v>4397</v>
      </c>
      <c r="AK570" s="25">
        <v>1073013.0</v>
      </c>
      <c r="AL570" s="11"/>
      <c r="AM570" s="23"/>
      <c r="AN570" s="25"/>
      <c r="AO570" s="23"/>
      <c r="AP570" s="25"/>
      <c r="AQ570" s="11"/>
    </row>
    <row r="571" ht="15.75" customHeight="1">
      <c r="A571" s="11">
        <v>1073015.0</v>
      </c>
      <c r="B571" s="23">
        <v>570.0</v>
      </c>
      <c r="C571" s="25" t="s">
        <v>4398</v>
      </c>
      <c r="D571" s="16" t="s">
        <v>4399</v>
      </c>
      <c r="E571" s="28" t="s">
        <v>4400</v>
      </c>
      <c r="F571" s="29"/>
      <c r="G571" s="31" t="s">
        <v>4401</v>
      </c>
      <c r="H571" s="36">
        <f t="shared" si="1"/>
        <v>79</v>
      </c>
      <c r="I571" s="11"/>
      <c r="J571" s="28">
        <f t="shared" si="2"/>
        <v>0</v>
      </c>
      <c r="K571" s="41">
        <f t="shared" si="3"/>
        <v>335</v>
      </c>
      <c r="L571" s="25">
        <v>69.0</v>
      </c>
      <c r="M571" s="11">
        <v>57.0</v>
      </c>
      <c r="N571" s="11">
        <v>73.0</v>
      </c>
      <c r="O571" s="11">
        <v>71.0</v>
      </c>
      <c r="P571" s="11">
        <v>65.0</v>
      </c>
      <c r="Q571" s="43">
        <v>65.0</v>
      </c>
      <c r="R571" s="25" t="s">
        <v>185</v>
      </c>
      <c r="S571" s="11"/>
      <c r="T571" s="11" t="s">
        <v>232</v>
      </c>
      <c r="U571" s="23"/>
      <c r="V571" s="25"/>
      <c r="W571" s="11"/>
      <c r="X571" s="23" t="s">
        <v>136</v>
      </c>
      <c r="Y571" s="29"/>
      <c r="Z571" s="25">
        <v>50.0</v>
      </c>
      <c r="AA571" s="11">
        <v>50.0</v>
      </c>
      <c r="AB571" s="11">
        <v>57.0</v>
      </c>
      <c r="AC571" s="11">
        <v>51.0</v>
      </c>
      <c r="AD571" s="23">
        <v>35.0</v>
      </c>
      <c r="AE571" s="29" t="s">
        <v>166</v>
      </c>
      <c r="AF571" s="25">
        <v>1576.0</v>
      </c>
      <c r="AG571" s="11">
        <v>1588.0</v>
      </c>
      <c r="AH571" s="11">
        <v>1660.0</v>
      </c>
      <c r="AI571" s="23"/>
      <c r="AJ571" s="29" t="s">
        <v>4402</v>
      </c>
      <c r="AK571" s="25">
        <v>1073013.0</v>
      </c>
      <c r="AL571" s="11"/>
      <c r="AM571" s="23"/>
      <c r="AN571" s="25"/>
      <c r="AO571" s="23"/>
      <c r="AP571" s="25"/>
      <c r="AQ571" s="11"/>
    </row>
    <row r="572" ht="15.75" customHeight="1">
      <c r="A572" s="11">
        <v>1073016.0</v>
      </c>
      <c r="B572" s="23">
        <v>571.0</v>
      </c>
      <c r="C572" s="25" t="s">
        <v>4403</v>
      </c>
      <c r="D572" s="16" t="s">
        <v>4404</v>
      </c>
      <c r="E572" s="28" t="s">
        <v>4405</v>
      </c>
      <c r="F572" s="29"/>
      <c r="G572" s="31" t="s">
        <v>4406</v>
      </c>
      <c r="H572" s="36">
        <f t="shared" si="1"/>
        <v>75</v>
      </c>
      <c r="I572" s="11"/>
      <c r="J572" s="28">
        <f t="shared" si="2"/>
        <v>0</v>
      </c>
      <c r="K572" s="41">
        <f t="shared" si="3"/>
        <v>262</v>
      </c>
      <c r="L572" s="25">
        <v>56.0</v>
      </c>
      <c r="M572" s="11">
        <v>41.0</v>
      </c>
      <c r="N572" s="11">
        <v>61.0</v>
      </c>
      <c r="O572" s="11">
        <v>56.0</v>
      </c>
      <c r="P572" s="11">
        <v>48.0</v>
      </c>
      <c r="Q572" s="43">
        <v>54.0</v>
      </c>
      <c r="R572" s="25"/>
      <c r="S572" s="11"/>
      <c r="T572" s="11"/>
      <c r="U572" s="23"/>
      <c r="V572" s="25"/>
      <c r="W572" s="11"/>
      <c r="X572" s="23" t="s">
        <v>185</v>
      </c>
      <c r="Y572" s="29"/>
      <c r="Z572" s="25">
        <v>50.0</v>
      </c>
      <c r="AA572" s="11">
        <v>50.0</v>
      </c>
      <c r="AB572" s="11">
        <v>47.0</v>
      </c>
      <c r="AC572" s="11">
        <v>50.0</v>
      </c>
      <c r="AD572" s="23">
        <v>35.0</v>
      </c>
      <c r="AE572" s="29" t="s">
        <v>166</v>
      </c>
      <c r="AF572" s="25">
        <v>1598.0</v>
      </c>
      <c r="AG572" s="11">
        <v>1610.0</v>
      </c>
      <c r="AH572" s="11">
        <v>1649.0</v>
      </c>
      <c r="AI572" s="23"/>
      <c r="AJ572" s="29" t="s">
        <v>4407</v>
      </c>
      <c r="AK572" s="25">
        <v>1073015.0</v>
      </c>
      <c r="AL572" s="11"/>
      <c r="AM572" s="23"/>
      <c r="AN572" s="25"/>
      <c r="AO572" s="23"/>
      <c r="AP572" s="25"/>
      <c r="AQ572" s="11"/>
    </row>
    <row r="573" ht="15.75" customHeight="1">
      <c r="A573" s="11">
        <v>1073017.0</v>
      </c>
      <c r="B573" s="23">
        <v>572.0</v>
      </c>
      <c r="C573" s="25" t="s">
        <v>4410</v>
      </c>
      <c r="D573" s="16" t="s">
        <v>4411</v>
      </c>
      <c r="E573" s="28" t="s">
        <v>4412</v>
      </c>
      <c r="F573" s="29"/>
      <c r="G573" s="31" t="s">
        <v>4413</v>
      </c>
      <c r="H573" s="36">
        <f t="shared" si="1"/>
        <v>59</v>
      </c>
      <c r="I573" s="11"/>
      <c r="J573" s="28">
        <f t="shared" si="2"/>
        <v>0</v>
      </c>
      <c r="K573" s="41">
        <f t="shared" si="3"/>
        <v>260</v>
      </c>
      <c r="L573" s="25">
        <v>48.0</v>
      </c>
      <c r="M573" s="11">
        <v>35.0</v>
      </c>
      <c r="N573" s="11">
        <v>66.0</v>
      </c>
      <c r="O573" s="11">
        <v>62.0</v>
      </c>
      <c r="P573" s="11">
        <v>49.0</v>
      </c>
      <c r="Q573" s="43">
        <v>53.0</v>
      </c>
      <c r="R573" s="25"/>
      <c r="S573" s="11"/>
      <c r="T573" s="11"/>
      <c r="U573" s="23"/>
      <c r="V573" s="25"/>
      <c r="W573" s="11"/>
      <c r="X573" s="23" t="s">
        <v>185</v>
      </c>
      <c r="Y573" s="29"/>
      <c r="Z573" s="25">
        <v>50.0</v>
      </c>
      <c r="AA573" s="11">
        <v>50.0</v>
      </c>
      <c r="AB573" s="11">
        <v>48.0</v>
      </c>
      <c r="AC573" s="11">
        <v>48.0</v>
      </c>
      <c r="AD573" s="23">
        <v>35.0</v>
      </c>
      <c r="AE573" s="29" t="s">
        <v>270</v>
      </c>
      <c r="AF573" s="25">
        <v>1620.0</v>
      </c>
      <c r="AG573" s="11">
        <v>1632.0</v>
      </c>
      <c r="AH573" s="11">
        <v>1676.0</v>
      </c>
      <c r="AI573" s="23"/>
      <c r="AJ573" s="29" t="s">
        <v>4414</v>
      </c>
      <c r="AK573" s="25">
        <v>1073016.0</v>
      </c>
      <c r="AL573" s="11"/>
      <c r="AM573" s="23"/>
      <c r="AN573" s="25"/>
      <c r="AO573" s="23"/>
      <c r="AP573" s="25"/>
      <c r="AQ573" s="11"/>
    </row>
    <row r="574" ht="15.75" customHeight="1">
      <c r="A574" s="11">
        <v>1073018.0</v>
      </c>
      <c r="B574" s="23">
        <v>573.0</v>
      </c>
      <c r="C574" s="25" t="s">
        <v>4415</v>
      </c>
      <c r="D574" s="16" t="s">
        <v>4361</v>
      </c>
      <c r="E574" s="28" t="s">
        <v>4416</v>
      </c>
      <c r="F574" s="29"/>
      <c r="G574" s="31" t="s">
        <v>4417</v>
      </c>
      <c r="H574" s="36">
        <f t="shared" si="1"/>
        <v>74</v>
      </c>
      <c r="I574" s="11"/>
      <c r="J574" s="28">
        <f t="shared" si="2"/>
        <v>0</v>
      </c>
      <c r="K574" s="41">
        <f t="shared" si="3"/>
        <v>226</v>
      </c>
      <c r="L574" s="25">
        <v>42.0</v>
      </c>
      <c r="M574" s="11">
        <v>51.0</v>
      </c>
      <c r="N574" s="11">
        <v>45.0</v>
      </c>
      <c r="O574" s="11">
        <v>46.0</v>
      </c>
      <c r="P574" s="11">
        <v>42.0</v>
      </c>
      <c r="Q574" s="43">
        <v>50.0</v>
      </c>
      <c r="R574" s="25"/>
      <c r="S574" s="11"/>
      <c r="T574" s="11"/>
      <c r="U574" s="23"/>
      <c r="V574" s="25"/>
      <c r="W574" s="11"/>
      <c r="X574" s="23" t="s">
        <v>232</v>
      </c>
      <c r="Y574" s="29"/>
      <c r="Z574" s="25">
        <v>57.0</v>
      </c>
      <c r="AA574" s="11">
        <v>60.0</v>
      </c>
      <c r="AB574" s="11">
        <v>12.0</v>
      </c>
      <c r="AC574" s="11">
        <v>61.0</v>
      </c>
      <c r="AD574" s="23">
        <v>47.0</v>
      </c>
      <c r="AE574" s="29" t="s">
        <v>141</v>
      </c>
      <c r="AF574" s="25">
        <v>1540.0</v>
      </c>
      <c r="AG574" s="11">
        <v>1552.0</v>
      </c>
      <c r="AH574" s="11">
        <v>1579.0</v>
      </c>
      <c r="AI574" s="23"/>
      <c r="AJ574" s="29" t="s">
        <v>4418</v>
      </c>
      <c r="AK574" s="25">
        <v>1073012.0</v>
      </c>
      <c r="AL574" s="11">
        <v>1073006.0</v>
      </c>
      <c r="AM574" s="23"/>
      <c r="AN574" s="25"/>
      <c r="AO574" s="23"/>
      <c r="AP574" s="25"/>
      <c r="AQ574" s="11"/>
    </row>
    <row r="575" ht="15.75" customHeight="1">
      <c r="A575" s="11">
        <v>1073019.0</v>
      </c>
      <c r="B575" s="23">
        <v>574.0</v>
      </c>
      <c r="C575" s="25" t="s">
        <v>4421</v>
      </c>
      <c r="D575" s="16" t="s">
        <v>4422</v>
      </c>
      <c r="E575" s="28" t="s">
        <v>4423</v>
      </c>
      <c r="F575" s="29" t="s">
        <v>4424</v>
      </c>
      <c r="G575" s="31" t="s">
        <v>4425</v>
      </c>
      <c r="H575" s="36">
        <f t="shared" si="1"/>
        <v>77</v>
      </c>
      <c r="I575" s="11"/>
      <c r="J575" s="28">
        <f t="shared" si="2"/>
        <v>0</v>
      </c>
      <c r="K575" s="41">
        <f t="shared" si="3"/>
        <v>259</v>
      </c>
      <c r="L575" s="25">
        <v>61.0</v>
      </c>
      <c r="M575" s="11">
        <v>63.0</v>
      </c>
      <c r="N575" s="11">
        <v>38.0</v>
      </c>
      <c r="O575" s="11">
        <v>52.0</v>
      </c>
      <c r="P575" s="11">
        <v>45.0</v>
      </c>
      <c r="Q575" s="43">
        <v>54.0</v>
      </c>
      <c r="R575" s="25"/>
      <c r="S575" s="11"/>
      <c r="T575" s="11" t="s">
        <v>185</v>
      </c>
      <c r="U575" s="23"/>
      <c r="V575" s="25"/>
      <c r="W575" s="11"/>
      <c r="X575" s="23" t="s">
        <v>136</v>
      </c>
      <c r="Y575" s="29"/>
      <c r="Z575" s="25">
        <v>64.0</v>
      </c>
      <c r="AA575" s="11">
        <v>70.0</v>
      </c>
      <c r="AB575" s="11">
        <v>85.0</v>
      </c>
      <c r="AC575" s="11">
        <v>32.0</v>
      </c>
      <c r="AD575" s="23">
        <v>47.0</v>
      </c>
      <c r="AE575" s="29" t="s">
        <v>166</v>
      </c>
      <c r="AF575" s="25">
        <v>1564.0</v>
      </c>
      <c r="AG575" s="11">
        <v>1576.0</v>
      </c>
      <c r="AH575" s="11">
        <v>1619.0</v>
      </c>
      <c r="AI575" s="23"/>
      <c r="AJ575" s="29" t="s">
        <v>4426</v>
      </c>
      <c r="AK575" s="25">
        <v>1073018.0</v>
      </c>
      <c r="AL575" s="11"/>
      <c r="AM575" s="23"/>
      <c r="AN575" s="25"/>
      <c r="AO575" s="23"/>
      <c r="AP575" s="25"/>
      <c r="AQ575" s="11"/>
    </row>
    <row r="576" ht="15.75" customHeight="1">
      <c r="A576" s="11">
        <v>1073020.0</v>
      </c>
      <c r="B576" s="23">
        <v>575.0</v>
      </c>
      <c r="C576" s="25" t="s">
        <v>4427</v>
      </c>
      <c r="D576" s="16" t="s">
        <v>4428</v>
      </c>
      <c r="E576" s="28" t="s">
        <v>4429</v>
      </c>
      <c r="F576" s="29" t="s">
        <v>4430</v>
      </c>
      <c r="G576" s="25"/>
      <c r="H576" s="36" t="str">
        <f t="shared" si="1"/>
        <v/>
      </c>
      <c r="I576" s="11"/>
      <c r="J576" s="28">
        <f t="shared" si="2"/>
        <v>0</v>
      </c>
      <c r="K576" s="41">
        <f t="shared" si="3"/>
        <v>174</v>
      </c>
      <c r="L576" s="25">
        <v>38.0</v>
      </c>
      <c r="M576" s="11">
        <v>16.0</v>
      </c>
      <c r="N576" s="11">
        <v>42.0</v>
      </c>
      <c r="O576" s="11">
        <v>44.0</v>
      </c>
      <c r="P576" s="11">
        <v>34.0</v>
      </c>
      <c r="Q576" s="43">
        <v>40.0</v>
      </c>
      <c r="R576" s="25"/>
      <c r="S576" s="11"/>
      <c r="T576" s="11"/>
      <c r="U576" s="23"/>
      <c r="V576" s="25"/>
      <c r="W576" s="11"/>
      <c r="X576" s="23" t="s">
        <v>185</v>
      </c>
      <c r="Y576" s="29"/>
      <c r="Z576" s="25">
        <v>64.0</v>
      </c>
      <c r="AA576" s="11">
        <v>70.0</v>
      </c>
      <c r="AB576" s="11">
        <v>36.0</v>
      </c>
      <c r="AC576" s="11">
        <v>45.0</v>
      </c>
      <c r="AD576" s="23">
        <v>45.0</v>
      </c>
      <c r="AE576" s="29" t="s">
        <v>166</v>
      </c>
      <c r="AF576" s="25">
        <v>1588.0</v>
      </c>
      <c r="AG576" s="11">
        <v>1600.0</v>
      </c>
      <c r="AH576" s="11">
        <v>1643.0</v>
      </c>
      <c r="AI576" s="23"/>
      <c r="AJ576" s="29" t="s">
        <v>4431</v>
      </c>
      <c r="AK576" s="25">
        <v>1073019.0</v>
      </c>
      <c r="AL576" s="11"/>
      <c r="AM576" s="23"/>
      <c r="AN576" s="25"/>
      <c r="AO576" s="23"/>
      <c r="AP576" s="25"/>
      <c r="AQ576" s="11"/>
    </row>
    <row r="577" ht="15.75" customHeight="1">
      <c r="A577" s="11">
        <v>1073021.0</v>
      </c>
      <c r="B577" s="23">
        <v>576.0</v>
      </c>
      <c r="C577" s="25" t="s">
        <v>4432</v>
      </c>
      <c r="D577" s="16" t="s">
        <v>4433</v>
      </c>
      <c r="E577" s="28" t="s">
        <v>4435</v>
      </c>
      <c r="F577" s="29"/>
      <c r="G577" s="25"/>
      <c r="H577" s="36" t="str">
        <f t="shared" si="1"/>
        <v/>
      </c>
      <c r="I577" s="11"/>
      <c r="J577" s="28">
        <f t="shared" si="2"/>
        <v>0</v>
      </c>
      <c r="K577" s="41">
        <f t="shared" si="3"/>
        <v>246</v>
      </c>
      <c r="L577" s="25">
        <v>58.0</v>
      </c>
      <c r="M577" s="11">
        <v>55.0</v>
      </c>
      <c r="N577" s="11">
        <v>44.0</v>
      </c>
      <c r="O577" s="11">
        <v>41.0</v>
      </c>
      <c r="P577" s="11">
        <v>48.0</v>
      </c>
      <c r="Q577" s="43">
        <v>48.0</v>
      </c>
      <c r="R577" s="25"/>
      <c r="S577" s="11"/>
      <c r="T577" s="11"/>
      <c r="U577" s="23"/>
      <c r="V577" s="25"/>
      <c r="W577" s="11"/>
      <c r="X577" s="23" t="s">
        <v>232</v>
      </c>
      <c r="Y577" s="29"/>
      <c r="Z577" s="25">
        <v>36.0</v>
      </c>
      <c r="AA577" s="11">
        <v>30.0</v>
      </c>
      <c r="AB577" s="11">
        <v>60.0</v>
      </c>
      <c r="AC577" s="11">
        <v>45.0</v>
      </c>
      <c r="AD577" s="23">
        <v>45.0</v>
      </c>
      <c r="AE577" s="29" t="s">
        <v>141</v>
      </c>
      <c r="AF577" s="25">
        <v>1542.0</v>
      </c>
      <c r="AG577" s="11">
        <v>1554.0</v>
      </c>
      <c r="AH577" s="11">
        <v>1587.0</v>
      </c>
      <c r="AI577" s="23" t="s">
        <v>217</v>
      </c>
      <c r="AJ577" s="29" t="s">
        <v>4437</v>
      </c>
      <c r="AK577" s="25">
        <v>1073012.0</v>
      </c>
      <c r="AL577" s="11"/>
      <c r="AM577" s="23"/>
      <c r="AN577" s="25"/>
      <c r="AO577" s="23"/>
      <c r="AP577" s="25"/>
      <c r="AQ577" s="11"/>
    </row>
    <row r="578" ht="15.75" customHeight="1">
      <c r="A578" s="11">
        <v>1073022.0</v>
      </c>
      <c r="B578" s="23">
        <v>577.0</v>
      </c>
      <c r="C578" s="25" t="s">
        <v>4438</v>
      </c>
      <c r="D578" s="16" t="s">
        <v>4439</v>
      </c>
      <c r="E578" s="28" t="s">
        <v>4440</v>
      </c>
      <c r="F578" s="29"/>
      <c r="G578" s="31"/>
      <c r="H578" s="36" t="str">
        <f t="shared" si="1"/>
        <v/>
      </c>
      <c r="I578" s="11"/>
      <c r="J578" s="28">
        <f t="shared" si="2"/>
        <v>0</v>
      </c>
      <c r="K578" s="41">
        <f t="shared" si="3"/>
        <v>225</v>
      </c>
      <c r="L578" s="25">
        <v>46.0</v>
      </c>
      <c r="M578" s="11">
        <v>48.0</v>
      </c>
      <c r="N578" s="11">
        <v>46.0</v>
      </c>
      <c r="O578" s="11">
        <v>39.0</v>
      </c>
      <c r="P578" s="11">
        <v>46.0</v>
      </c>
      <c r="Q578" s="43">
        <v>53.0</v>
      </c>
      <c r="R578" s="25"/>
      <c r="S578" s="11"/>
      <c r="T578" s="11"/>
      <c r="U578" s="23"/>
      <c r="V578" s="25"/>
      <c r="W578" s="11"/>
      <c r="X578" s="23"/>
      <c r="Y578" s="29"/>
      <c r="Z578" s="25">
        <v>64.0</v>
      </c>
      <c r="AA578" s="11">
        <v>70.0</v>
      </c>
      <c r="AB578" s="11">
        <v>45.0</v>
      </c>
      <c r="AC578" s="11">
        <v>68.0</v>
      </c>
      <c r="AD578" s="23">
        <v>36.0</v>
      </c>
      <c r="AE578" s="29" t="s">
        <v>166</v>
      </c>
      <c r="AF578" s="25">
        <v>1511.0</v>
      </c>
      <c r="AG578" s="11">
        <v>1523.0</v>
      </c>
      <c r="AH578" s="11">
        <v>1603.0</v>
      </c>
      <c r="AI578" s="23"/>
      <c r="AJ578" s="29" t="s">
        <v>4378</v>
      </c>
      <c r="AK578" s="25">
        <v>1073010.0</v>
      </c>
      <c r="AL578" s="11"/>
      <c r="AM578" s="23"/>
      <c r="AN578" s="25"/>
      <c r="AO578" s="23"/>
      <c r="AP578" s="25"/>
      <c r="AQ578" s="11"/>
    </row>
    <row r="579" ht="15.75" customHeight="1">
      <c r="A579" s="11">
        <v>1073023.0</v>
      </c>
      <c r="B579" s="23">
        <v>578.0</v>
      </c>
      <c r="C579" s="25" t="s">
        <v>4441</v>
      </c>
      <c r="D579" s="16" t="s">
        <v>4442</v>
      </c>
      <c r="E579" s="28" t="s">
        <v>4443</v>
      </c>
      <c r="F579" s="29"/>
      <c r="G579" s="31" t="s">
        <v>4444</v>
      </c>
      <c r="H579" s="36">
        <f t="shared" si="1"/>
        <v>50</v>
      </c>
      <c r="I579" s="11"/>
      <c r="J579" s="28">
        <f t="shared" si="2"/>
        <v>0</v>
      </c>
      <c r="K579" s="41">
        <f t="shared" si="3"/>
        <v>226</v>
      </c>
      <c r="L579" s="25">
        <v>40.0</v>
      </c>
      <c r="M579" s="11">
        <v>34.0</v>
      </c>
      <c r="N579" s="11">
        <v>55.0</v>
      </c>
      <c r="O579" s="11">
        <v>51.0</v>
      </c>
      <c r="P579" s="11">
        <v>46.0</v>
      </c>
      <c r="Q579" s="43">
        <v>52.0</v>
      </c>
      <c r="R579" s="25"/>
      <c r="S579" s="11"/>
      <c r="T579" s="11"/>
      <c r="U579" s="23"/>
      <c r="V579" s="25"/>
      <c r="W579" s="11"/>
      <c r="X579" s="23"/>
      <c r="Y579" s="29"/>
      <c r="Z579" s="25">
        <v>64.0</v>
      </c>
      <c r="AA579" s="11">
        <v>70.0</v>
      </c>
      <c r="AB579" s="11">
        <v>26.0</v>
      </c>
      <c r="AC579" s="11">
        <v>59.0</v>
      </c>
      <c r="AD579" s="23">
        <v>36.0</v>
      </c>
      <c r="AE579" s="29" t="s">
        <v>166</v>
      </c>
      <c r="AF579" s="25">
        <v>1565.0</v>
      </c>
      <c r="AG579" s="11">
        <v>1577.0</v>
      </c>
      <c r="AH579" s="11">
        <v>1635.0</v>
      </c>
      <c r="AI579" s="23"/>
      <c r="AJ579" s="29" t="s">
        <v>4447</v>
      </c>
      <c r="AK579" s="25">
        <v>1073022.0</v>
      </c>
      <c r="AL579" s="11"/>
      <c r="AM579" s="23"/>
      <c r="AN579" s="25"/>
      <c r="AO579" s="23"/>
      <c r="AP579" s="25"/>
      <c r="AQ579" s="11"/>
    </row>
    <row r="580" ht="15.75" customHeight="1">
      <c r="A580" s="11">
        <v>1073024.0</v>
      </c>
      <c r="B580" s="23">
        <v>579.0</v>
      </c>
      <c r="C580" s="25" t="s">
        <v>4448</v>
      </c>
      <c r="D580" s="16" t="s">
        <v>4449</v>
      </c>
      <c r="E580" s="28" t="s">
        <v>4450</v>
      </c>
      <c r="F580" s="29"/>
      <c r="G580" s="25"/>
      <c r="H580" s="36" t="str">
        <f t="shared" si="1"/>
        <v/>
      </c>
      <c r="I580" s="11"/>
      <c r="J580" s="28">
        <f t="shared" si="2"/>
        <v>0</v>
      </c>
      <c r="K580" s="41">
        <f t="shared" si="3"/>
        <v>0</v>
      </c>
      <c r="L580" s="25">
        <v>0.0</v>
      </c>
      <c r="M580" s="11">
        <v>0.0</v>
      </c>
      <c r="N580" s="11">
        <v>0.0</v>
      </c>
      <c r="O580" s="11">
        <v>0.0</v>
      </c>
      <c r="P580" s="11">
        <v>0.0</v>
      </c>
      <c r="Q580" s="23">
        <v>0.0</v>
      </c>
      <c r="R580" s="25"/>
      <c r="S580" s="11"/>
      <c r="T580" s="11"/>
      <c r="U580" s="23"/>
      <c r="V580" s="25"/>
      <c r="W580" s="11"/>
      <c r="X580" s="23"/>
      <c r="Y580" s="29"/>
      <c r="Z580" s="25">
        <v>0.0</v>
      </c>
      <c r="AA580" s="11">
        <v>0.0</v>
      </c>
      <c r="AB580" s="11">
        <v>0.0</v>
      </c>
      <c r="AC580" s="11">
        <v>0.0</v>
      </c>
      <c r="AD580" s="23">
        <v>34.0</v>
      </c>
      <c r="AE580" s="29" t="s">
        <v>239</v>
      </c>
      <c r="AF580" s="25">
        <v>1460.0</v>
      </c>
      <c r="AG580" s="11">
        <v>9999.0</v>
      </c>
      <c r="AH580" s="11">
        <v>1510.0</v>
      </c>
      <c r="AI580" s="23"/>
      <c r="AJ580" s="29" t="s">
        <v>4451</v>
      </c>
      <c r="AK580" s="25">
        <v>1073008.0</v>
      </c>
      <c r="AL580" s="11"/>
      <c r="AM580" s="23"/>
      <c r="AN580" s="25"/>
      <c r="AO580" s="23"/>
      <c r="AP580" s="25"/>
      <c r="AQ580" s="11"/>
    </row>
    <row r="581" ht="15.75" customHeight="1">
      <c r="A581" s="11">
        <v>1073025.0</v>
      </c>
      <c r="B581" s="23">
        <v>580.0</v>
      </c>
      <c r="C581" s="25" t="s">
        <v>4452</v>
      </c>
      <c r="D581" s="16" t="s">
        <v>4453</v>
      </c>
      <c r="E581" s="28" t="s">
        <v>4454</v>
      </c>
      <c r="F581" s="29"/>
      <c r="G581" s="25"/>
      <c r="H581" s="36" t="str">
        <f t="shared" si="1"/>
        <v/>
      </c>
      <c r="I581" s="11"/>
      <c r="J581" s="28">
        <f t="shared" si="2"/>
        <v>0</v>
      </c>
      <c r="K581" s="41">
        <f t="shared" si="3"/>
        <v>0</v>
      </c>
      <c r="L581" s="25">
        <v>0.0</v>
      </c>
      <c r="M581" s="11">
        <v>0.0</v>
      </c>
      <c r="N581" s="11">
        <v>0.0</v>
      </c>
      <c r="O581" s="11">
        <v>0.0</v>
      </c>
      <c r="P581" s="11">
        <v>0.0</v>
      </c>
      <c r="Q581" s="23">
        <v>0.0</v>
      </c>
      <c r="R581" s="25"/>
      <c r="S581" s="11"/>
      <c r="T581" s="11"/>
      <c r="U581" s="23"/>
      <c r="V581" s="25"/>
      <c r="W581" s="11"/>
      <c r="X581" s="23"/>
      <c r="Y581" s="29"/>
      <c r="Z581" s="25">
        <v>0.0</v>
      </c>
      <c r="AA581" s="11">
        <v>0.0</v>
      </c>
      <c r="AB581" s="11">
        <v>0.0</v>
      </c>
      <c r="AC581" s="11">
        <v>0.0</v>
      </c>
      <c r="AD581" s="23">
        <v>34.0</v>
      </c>
      <c r="AE581" s="29" t="s">
        <v>239</v>
      </c>
      <c r="AF581" s="25">
        <v>1485.0</v>
      </c>
      <c r="AG581" s="11">
        <v>9999.0</v>
      </c>
      <c r="AH581" s="11">
        <v>1535.0</v>
      </c>
      <c r="AI581" s="23"/>
      <c r="AJ581" s="29" t="s">
        <v>4455</v>
      </c>
      <c r="AK581" s="25">
        <v>1073024.0</v>
      </c>
      <c r="AL581" s="11"/>
      <c r="AM581" s="23"/>
      <c r="AN581" s="25"/>
      <c r="AO581" s="23"/>
      <c r="AP581" s="25"/>
      <c r="AQ581" s="11"/>
    </row>
    <row r="582" ht="15.75" customHeight="1">
      <c r="A582" s="11">
        <v>1073026.0</v>
      </c>
      <c r="B582" s="23">
        <v>581.0</v>
      </c>
      <c r="C582" s="25" t="s">
        <v>4456</v>
      </c>
      <c r="D582" s="16" t="s">
        <v>4457</v>
      </c>
      <c r="E582" s="28" t="s">
        <v>4458</v>
      </c>
      <c r="F582" s="29"/>
      <c r="G582" s="31" t="s">
        <v>4459</v>
      </c>
      <c r="H582" s="36">
        <f t="shared" si="1"/>
        <v>75</v>
      </c>
      <c r="I582" s="11"/>
      <c r="J582" s="28">
        <f t="shared" si="2"/>
        <v>0</v>
      </c>
      <c r="K582" s="41">
        <f t="shared" si="3"/>
        <v>243</v>
      </c>
      <c r="L582" s="25">
        <v>48.0</v>
      </c>
      <c r="M582" s="11">
        <v>41.0</v>
      </c>
      <c r="N582" s="11">
        <v>58.0</v>
      </c>
      <c r="O582" s="11">
        <v>53.0</v>
      </c>
      <c r="P582" s="11">
        <v>43.0</v>
      </c>
      <c r="Q582" s="43">
        <v>50.0</v>
      </c>
      <c r="R582" s="25"/>
      <c r="S582" s="11"/>
      <c r="T582" s="11"/>
      <c r="U582" s="23"/>
      <c r="V582" s="25"/>
      <c r="W582" s="11"/>
      <c r="X582" s="23"/>
      <c r="Y582" s="29"/>
      <c r="Z582" s="25">
        <v>43.0</v>
      </c>
      <c r="AA582" s="11">
        <v>40.0</v>
      </c>
      <c r="AB582" s="11">
        <v>45.0</v>
      </c>
      <c r="AC582" s="11">
        <v>50.0</v>
      </c>
      <c r="AD582" s="23">
        <v>34.0</v>
      </c>
      <c r="AE582" s="29" t="s">
        <v>166</v>
      </c>
      <c r="AF582" s="25">
        <v>1514.0</v>
      </c>
      <c r="AG582" s="11">
        <v>1526.0</v>
      </c>
      <c r="AH582" s="11">
        <v>1563.0</v>
      </c>
      <c r="AI582" s="23"/>
      <c r="AJ582" s="29" t="s">
        <v>4462</v>
      </c>
      <c r="AK582" s="25">
        <v>1073025.0</v>
      </c>
      <c r="AL582" s="11"/>
      <c r="AM582" s="23"/>
      <c r="AN582" s="25"/>
      <c r="AO582" s="23"/>
      <c r="AP582" s="25"/>
      <c r="AQ582" s="11"/>
    </row>
    <row r="583" ht="15.75" customHeight="1">
      <c r="A583" s="11">
        <v>1073027.0</v>
      </c>
      <c r="B583" s="23">
        <v>582.0</v>
      </c>
      <c r="C583" s="25" t="s">
        <v>4463</v>
      </c>
      <c r="D583" s="16" t="s">
        <v>4464</v>
      </c>
      <c r="E583" s="28" t="s">
        <v>4465</v>
      </c>
      <c r="F583" s="29"/>
      <c r="G583" s="31" t="s">
        <v>4466</v>
      </c>
      <c r="H583" s="36">
        <f t="shared" si="1"/>
        <v>62</v>
      </c>
      <c r="I583" s="11"/>
      <c r="J583" s="28">
        <f t="shared" si="2"/>
        <v>0</v>
      </c>
      <c r="K583" s="41">
        <f t="shared" si="3"/>
        <v>207</v>
      </c>
      <c r="L583" s="25">
        <v>31.0</v>
      </c>
      <c r="M583" s="11">
        <v>23.0</v>
      </c>
      <c r="N583" s="11">
        <v>54.0</v>
      </c>
      <c r="O583" s="11">
        <v>55.0</v>
      </c>
      <c r="P583" s="11">
        <v>44.0</v>
      </c>
      <c r="Q583" s="43">
        <v>46.0</v>
      </c>
      <c r="R583" s="25"/>
      <c r="S583" s="11"/>
      <c r="T583" s="11"/>
      <c r="U583" s="23"/>
      <c r="V583" s="25"/>
      <c r="W583" s="11"/>
      <c r="X583" s="23"/>
      <c r="Y583" s="29"/>
      <c r="Z583" s="25">
        <v>46.0</v>
      </c>
      <c r="AA583" s="11">
        <v>44.0</v>
      </c>
      <c r="AB583" s="11">
        <v>39.0</v>
      </c>
      <c r="AC583" s="11">
        <v>60.0</v>
      </c>
      <c r="AD583" s="23">
        <v>34.0</v>
      </c>
      <c r="AE583" s="29" t="s">
        <v>166</v>
      </c>
      <c r="AF583" s="25">
        <v>1533.0</v>
      </c>
      <c r="AG583" s="11">
        <v>1545.0</v>
      </c>
      <c r="AH583" s="11">
        <v>1586.0</v>
      </c>
      <c r="AI583" s="23"/>
      <c r="AJ583" s="29" t="s">
        <v>4467</v>
      </c>
      <c r="AK583" s="25">
        <v>1073026.0</v>
      </c>
      <c r="AL583" s="11"/>
      <c r="AM583" s="23"/>
      <c r="AN583" s="25"/>
      <c r="AO583" s="23"/>
      <c r="AP583" s="25"/>
      <c r="AQ583" s="11"/>
    </row>
    <row r="584" ht="15.75" customHeight="1">
      <c r="A584" s="11">
        <v>1073028.0</v>
      </c>
      <c r="B584" s="23">
        <v>583.0</v>
      </c>
      <c r="C584" s="25" t="s">
        <v>4468</v>
      </c>
      <c r="D584" s="16" t="s">
        <v>4469</v>
      </c>
      <c r="E584" s="28" t="s">
        <v>4470</v>
      </c>
      <c r="F584" s="29"/>
      <c r="G584" s="31" t="s">
        <v>4471</v>
      </c>
      <c r="H584" s="36">
        <f t="shared" si="1"/>
        <v>68</v>
      </c>
      <c r="I584" s="11"/>
      <c r="J584" s="28">
        <f t="shared" si="2"/>
        <v>0</v>
      </c>
      <c r="K584" s="41">
        <f t="shared" si="3"/>
        <v>265</v>
      </c>
      <c r="L584" s="25">
        <v>61.0</v>
      </c>
      <c r="M584" s="11">
        <v>67.0</v>
      </c>
      <c r="N584" s="11">
        <v>47.0</v>
      </c>
      <c r="O584" s="11">
        <v>44.0</v>
      </c>
      <c r="P584" s="11">
        <v>46.0</v>
      </c>
      <c r="Q584" s="43">
        <v>50.0</v>
      </c>
      <c r="R584" s="25"/>
      <c r="S584" s="11" t="s">
        <v>185</v>
      </c>
      <c r="T584" s="11"/>
      <c r="U584" s="23"/>
      <c r="V584" s="25"/>
      <c r="W584" s="11"/>
      <c r="X584" s="23" t="s">
        <v>136</v>
      </c>
      <c r="Y584" s="29"/>
      <c r="Z584" s="25">
        <v>17.0</v>
      </c>
      <c r="AA584" s="11">
        <v>4.0</v>
      </c>
      <c r="AB584" s="11">
        <v>27.0</v>
      </c>
      <c r="AC584" s="11">
        <v>62.0</v>
      </c>
      <c r="AD584" s="23">
        <v>42.0</v>
      </c>
      <c r="AE584" s="29" t="s">
        <v>141</v>
      </c>
      <c r="AF584" s="25">
        <v>1516.0</v>
      </c>
      <c r="AG584" s="11">
        <v>1528.0</v>
      </c>
      <c r="AH584" s="11">
        <v>1588.0</v>
      </c>
      <c r="AI584" s="23" t="s">
        <v>217</v>
      </c>
      <c r="AJ584" s="29" t="s">
        <v>4474</v>
      </c>
      <c r="AK584" s="25"/>
      <c r="AL584" s="11"/>
      <c r="AM584" s="23"/>
      <c r="AN584" s="25"/>
      <c r="AO584" s="23"/>
      <c r="AP584" s="25"/>
      <c r="AQ584" s="11"/>
    </row>
    <row r="585" ht="15.75" customHeight="1">
      <c r="A585" s="11">
        <v>1073029.0</v>
      </c>
      <c r="B585" s="23">
        <v>584.0</v>
      </c>
      <c r="C585" s="25" t="s">
        <v>4475</v>
      </c>
      <c r="D585" s="16" t="s">
        <v>4476</v>
      </c>
      <c r="E585" s="28" t="s">
        <v>4477</v>
      </c>
      <c r="F585" s="29"/>
      <c r="G585" s="31" t="s">
        <v>4478</v>
      </c>
      <c r="H585" s="36">
        <f t="shared" si="1"/>
        <v>77</v>
      </c>
      <c r="I585" s="11"/>
      <c r="J585" s="28">
        <f t="shared" si="2"/>
        <v>0</v>
      </c>
      <c r="K585" s="41">
        <f t="shared" si="3"/>
        <v>238</v>
      </c>
      <c r="L585" s="25">
        <v>56.0</v>
      </c>
      <c r="M585" s="11">
        <v>53.0</v>
      </c>
      <c r="N585" s="11">
        <v>45.0</v>
      </c>
      <c r="O585" s="11">
        <v>41.0</v>
      </c>
      <c r="P585" s="11">
        <v>43.0</v>
      </c>
      <c r="Q585" s="43">
        <v>49.0</v>
      </c>
      <c r="R585" s="25"/>
      <c r="S585" s="11"/>
      <c r="T585" s="11"/>
      <c r="U585" s="23"/>
      <c r="V585" s="25"/>
      <c r="W585" s="11"/>
      <c r="X585" s="23" t="s">
        <v>232</v>
      </c>
      <c r="Y585" s="29"/>
      <c r="Z585" s="25">
        <v>34.0</v>
      </c>
      <c r="AA585" s="11">
        <v>28.0</v>
      </c>
      <c r="AB585" s="11">
        <v>35.0</v>
      </c>
      <c r="AC585" s="11">
        <v>60.0</v>
      </c>
      <c r="AD585" s="23">
        <v>42.0</v>
      </c>
      <c r="AE585" s="29" t="s">
        <v>141</v>
      </c>
      <c r="AF585" s="25">
        <v>1535.0</v>
      </c>
      <c r="AG585" s="11">
        <v>1547.0</v>
      </c>
      <c r="AH585" s="11">
        <v>1607.0</v>
      </c>
      <c r="AI585" s="23"/>
      <c r="AJ585" s="29" t="s">
        <v>4479</v>
      </c>
      <c r="AK585" s="25">
        <v>1073028.0</v>
      </c>
      <c r="AL585" s="11"/>
      <c r="AM585" s="23"/>
      <c r="AN585" s="25"/>
      <c r="AO585" s="23"/>
      <c r="AP585" s="25"/>
      <c r="AQ585" s="11"/>
    </row>
    <row r="586" ht="15.75" customHeight="1">
      <c r="A586" s="11">
        <v>1073030.0</v>
      </c>
      <c r="B586" s="23">
        <v>585.0</v>
      </c>
      <c r="C586" s="25" t="s">
        <v>4480</v>
      </c>
      <c r="D586" s="16" t="s">
        <v>4481</v>
      </c>
      <c r="E586" s="28" t="s">
        <v>4482</v>
      </c>
      <c r="F586" s="29"/>
      <c r="G586" s="25"/>
      <c r="H586" s="36" t="str">
        <f t="shared" si="1"/>
        <v/>
      </c>
      <c r="I586" s="11"/>
      <c r="J586" s="28">
        <f t="shared" si="2"/>
        <v>0</v>
      </c>
      <c r="K586" s="41">
        <f t="shared" si="3"/>
        <v>228</v>
      </c>
      <c r="L586" s="25">
        <v>52.0</v>
      </c>
      <c r="M586" s="11">
        <v>59.0</v>
      </c>
      <c r="N586" s="11">
        <v>38.0</v>
      </c>
      <c r="O586" s="11">
        <v>35.0</v>
      </c>
      <c r="P586" s="11">
        <v>44.0</v>
      </c>
      <c r="Q586" s="43">
        <v>43.0</v>
      </c>
      <c r="R586" s="25"/>
      <c r="S586" s="11"/>
      <c r="T586" s="11"/>
      <c r="U586" s="23"/>
      <c r="V586" s="25"/>
      <c r="W586" s="11"/>
      <c r="X586" s="23" t="s">
        <v>232</v>
      </c>
      <c r="Y586" s="29"/>
      <c r="Z586" s="25">
        <v>22.0</v>
      </c>
      <c r="AA586" s="11">
        <v>11.0</v>
      </c>
      <c r="AB586" s="11">
        <v>32.0</v>
      </c>
      <c r="AC586" s="11">
        <v>58.0</v>
      </c>
      <c r="AD586" s="23">
        <v>43.0</v>
      </c>
      <c r="AE586" s="29" t="s">
        <v>166</v>
      </c>
      <c r="AF586" s="25">
        <v>1549.0</v>
      </c>
      <c r="AG586" s="11">
        <v>1561.0</v>
      </c>
      <c r="AH586" s="11">
        <v>1621.0</v>
      </c>
      <c r="AI586" s="23"/>
      <c r="AJ586" s="29" t="s">
        <v>4479</v>
      </c>
      <c r="AK586" s="25">
        <v>1073028.0</v>
      </c>
      <c r="AL586" s="11"/>
      <c r="AM586" s="23"/>
      <c r="AN586" s="25"/>
      <c r="AO586" s="23"/>
      <c r="AP586" s="25"/>
      <c r="AQ586" s="11"/>
    </row>
    <row r="587" ht="15.75" customHeight="1">
      <c r="A587" s="11">
        <v>1073031.0</v>
      </c>
      <c r="B587" s="23">
        <v>586.0</v>
      </c>
      <c r="C587" s="25" t="s">
        <v>4485</v>
      </c>
      <c r="D587" s="16" t="s">
        <v>4486</v>
      </c>
      <c r="E587" s="28" t="s">
        <v>4487</v>
      </c>
      <c r="F587" s="29"/>
      <c r="G587" s="31" t="s">
        <v>4488</v>
      </c>
      <c r="H587" s="36">
        <f t="shared" si="1"/>
        <v>67</v>
      </c>
      <c r="I587" s="11"/>
      <c r="J587" s="28">
        <f t="shared" si="2"/>
        <v>0</v>
      </c>
      <c r="K587" s="41">
        <f t="shared" si="3"/>
        <v>280</v>
      </c>
      <c r="L587" s="25">
        <v>65.0</v>
      </c>
      <c r="M587" s="11">
        <v>62.0</v>
      </c>
      <c r="N587" s="11">
        <v>58.0</v>
      </c>
      <c r="O587" s="11">
        <v>41.0</v>
      </c>
      <c r="P587" s="11">
        <v>54.0</v>
      </c>
      <c r="Q587" s="43">
        <v>56.0</v>
      </c>
      <c r="R587" s="25" t="s">
        <v>185</v>
      </c>
      <c r="S587" s="11"/>
      <c r="T587" s="11"/>
      <c r="U587" s="23"/>
      <c r="V587" s="25"/>
      <c r="W587" s="11"/>
      <c r="X587" s="23"/>
      <c r="Y587" s="29"/>
      <c r="Z587" s="25">
        <v>39.0</v>
      </c>
      <c r="AA587" s="11">
        <v>35.0</v>
      </c>
      <c r="AB587" s="11">
        <v>54.0</v>
      </c>
      <c r="AC587" s="11">
        <v>78.0</v>
      </c>
      <c r="AD587" s="23">
        <v>61.0</v>
      </c>
      <c r="AE587" s="29" t="s">
        <v>166</v>
      </c>
      <c r="AF587" s="25">
        <v>1538.0</v>
      </c>
      <c r="AG587" s="11">
        <v>1550.0</v>
      </c>
      <c r="AH587" s="11">
        <v>1591.0</v>
      </c>
      <c r="AI587" s="23"/>
      <c r="AJ587" s="29" t="s">
        <v>4489</v>
      </c>
      <c r="AK587" s="25"/>
      <c r="AL587" s="11"/>
      <c r="AM587" s="23"/>
      <c r="AN587" s="25"/>
      <c r="AO587" s="23"/>
      <c r="AP587" s="25"/>
      <c r="AQ587" s="11"/>
    </row>
    <row r="588" ht="15.75" customHeight="1">
      <c r="A588" s="11">
        <v>1073032.0</v>
      </c>
      <c r="B588" s="23">
        <v>587.0</v>
      </c>
      <c r="C588" s="25" t="s">
        <v>4490</v>
      </c>
      <c r="D588" s="16" t="s">
        <v>4491</v>
      </c>
      <c r="E588" s="28" t="s">
        <v>4492</v>
      </c>
      <c r="F588" s="29"/>
      <c r="G588" s="31" t="s">
        <v>4493</v>
      </c>
      <c r="H588" s="36">
        <f t="shared" si="1"/>
        <v>78</v>
      </c>
      <c r="I588" s="11"/>
      <c r="J588" s="28">
        <f t="shared" si="2"/>
        <v>0</v>
      </c>
      <c r="K588" s="41">
        <f t="shared" si="3"/>
        <v>211</v>
      </c>
      <c r="L588" s="25">
        <v>31.0</v>
      </c>
      <c r="M588" s="11">
        <v>24.0</v>
      </c>
      <c r="N588" s="11">
        <v>60.0</v>
      </c>
      <c r="O588" s="11">
        <v>53.0</v>
      </c>
      <c r="P588" s="11">
        <v>43.0</v>
      </c>
      <c r="Q588" s="43">
        <v>45.0</v>
      </c>
      <c r="R588" s="25"/>
      <c r="S588" s="11"/>
      <c r="T588" s="11"/>
      <c r="U588" s="23"/>
      <c r="V588" s="25"/>
      <c r="W588" s="11"/>
      <c r="X588" s="23"/>
      <c r="Y588" s="29"/>
      <c r="Z588" s="25">
        <v>36.0</v>
      </c>
      <c r="AA588" s="11">
        <v>30.0</v>
      </c>
      <c r="AB588" s="11">
        <v>21.0</v>
      </c>
      <c r="AC588" s="11">
        <v>67.0</v>
      </c>
      <c r="AD588" s="23">
        <v>36.0</v>
      </c>
      <c r="AE588" s="29" t="s">
        <v>270</v>
      </c>
      <c r="AF588" s="25">
        <v>1569.0</v>
      </c>
      <c r="AG588" s="11">
        <v>1581.0</v>
      </c>
      <c r="AH588" s="11">
        <v>1634.0</v>
      </c>
      <c r="AI588" s="23"/>
      <c r="AJ588" s="29"/>
      <c r="AK588" s="25"/>
      <c r="AL588" s="11"/>
      <c r="AM588" s="23"/>
      <c r="AN588" s="25"/>
      <c r="AO588" s="23"/>
      <c r="AP588" s="25"/>
      <c r="AQ588" s="11"/>
    </row>
    <row r="589" ht="15.75" customHeight="1">
      <c r="A589" s="11">
        <v>1073033.0</v>
      </c>
      <c r="B589" s="23">
        <v>588.0</v>
      </c>
      <c r="C589" s="25" t="s">
        <v>4496</v>
      </c>
      <c r="D589" s="16" t="s">
        <v>4497</v>
      </c>
      <c r="E589" s="28" t="s">
        <v>4498</v>
      </c>
      <c r="F589" s="29"/>
      <c r="G589" s="25"/>
      <c r="H589" s="36" t="str">
        <f t="shared" si="1"/>
        <v/>
      </c>
      <c r="I589" s="11"/>
      <c r="J589" s="28">
        <f t="shared" si="2"/>
        <v>0</v>
      </c>
      <c r="K589" s="41">
        <f t="shared" si="3"/>
        <v>226</v>
      </c>
      <c r="L589" s="25">
        <v>36.0</v>
      </c>
      <c r="M589" s="11">
        <v>24.0</v>
      </c>
      <c r="N589" s="11">
        <v>49.0</v>
      </c>
      <c r="O589" s="11">
        <v>60.0</v>
      </c>
      <c r="P589" s="11">
        <v>57.0</v>
      </c>
      <c r="Q589" s="43">
        <v>44.0</v>
      </c>
      <c r="R589" s="25"/>
      <c r="S589" s="11"/>
      <c r="T589" s="11"/>
      <c r="U589" s="23"/>
      <c r="V589" s="25"/>
      <c r="W589" s="11"/>
      <c r="X589" s="23"/>
      <c r="Y589" s="29"/>
      <c r="Z589" s="25">
        <v>26.0</v>
      </c>
      <c r="AA589" s="11">
        <v>16.0</v>
      </c>
      <c r="AB589" s="11">
        <v>33.0</v>
      </c>
      <c r="AC589" s="11">
        <v>55.0</v>
      </c>
      <c r="AD589" s="23">
        <v>33.0</v>
      </c>
      <c r="AE589" s="29" t="s">
        <v>270</v>
      </c>
      <c r="AF589" s="25">
        <v>1529.0</v>
      </c>
      <c r="AG589" s="11">
        <v>1541.0</v>
      </c>
      <c r="AH589" s="11">
        <v>1587.0</v>
      </c>
      <c r="AI589" s="23"/>
      <c r="AJ589" s="29"/>
      <c r="AK589" s="25"/>
      <c r="AL589" s="11"/>
      <c r="AM589" s="23"/>
      <c r="AN589" s="25"/>
      <c r="AO589" s="23"/>
      <c r="AP589" s="25"/>
      <c r="AQ589" s="11"/>
    </row>
    <row r="590" ht="15.75" customHeight="1">
      <c r="A590" s="11">
        <v>1073034.0</v>
      </c>
      <c r="B590" s="23">
        <v>589.0</v>
      </c>
      <c r="C590" s="25" t="s">
        <v>4499</v>
      </c>
      <c r="D590" s="16" t="s">
        <v>4500</v>
      </c>
      <c r="E590" s="28" t="s">
        <v>4501</v>
      </c>
      <c r="F590" s="29"/>
      <c r="G590" s="31" t="s">
        <v>4502</v>
      </c>
      <c r="H590" s="36">
        <f t="shared" si="1"/>
        <v>73</v>
      </c>
      <c r="I590" s="11"/>
      <c r="J590" s="28">
        <f t="shared" si="2"/>
        <v>0</v>
      </c>
      <c r="K590" s="41">
        <f t="shared" si="3"/>
        <v>254</v>
      </c>
      <c r="L590" s="25">
        <v>58.0</v>
      </c>
      <c r="M590" s="11">
        <v>61.0</v>
      </c>
      <c r="N590" s="11">
        <v>45.0</v>
      </c>
      <c r="O590" s="11">
        <v>38.0</v>
      </c>
      <c r="P590" s="11">
        <v>52.0</v>
      </c>
      <c r="Q590" s="43">
        <v>50.0</v>
      </c>
      <c r="R590" s="25"/>
      <c r="S590" s="11"/>
      <c r="T590" s="11"/>
      <c r="U590" s="23"/>
      <c r="V590" s="25"/>
      <c r="W590" s="11"/>
      <c r="X590" s="23"/>
      <c r="Y590" s="29"/>
      <c r="Z590" s="25">
        <v>37.0</v>
      </c>
      <c r="AA590" s="11">
        <v>32.0</v>
      </c>
      <c r="AB590" s="11">
        <v>32.0</v>
      </c>
      <c r="AC590" s="11">
        <v>65.0</v>
      </c>
      <c r="AD590" s="23">
        <v>35.0</v>
      </c>
      <c r="AE590" s="29" t="s">
        <v>166</v>
      </c>
      <c r="AF590" s="25">
        <v>1545.0</v>
      </c>
      <c r="AG590" s="11">
        <v>1557.0</v>
      </c>
      <c r="AH590" s="11">
        <v>1600.0</v>
      </c>
      <c r="AI590" s="23" t="s">
        <v>217</v>
      </c>
      <c r="AJ590" s="29"/>
      <c r="AK590" s="25"/>
      <c r="AL590" s="11"/>
      <c r="AM590" s="23"/>
      <c r="AN590" s="25"/>
      <c r="AO590" s="23"/>
      <c r="AP590" s="25"/>
      <c r="AQ590" s="11"/>
    </row>
    <row r="591" ht="15.75" customHeight="1">
      <c r="A591" s="11">
        <v>1073035.0</v>
      </c>
      <c r="B591" s="23">
        <v>590.0</v>
      </c>
      <c r="C591" s="25" t="s">
        <v>4505</v>
      </c>
      <c r="D591" s="16" t="s">
        <v>4506</v>
      </c>
      <c r="E591" s="28" t="s">
        <v>4507</v>
      </c>
      <c r="F591" s="29"/>
      <c r="G591" s="25"/>
      <c r="H591" s="36" t="str">
        <f t="shared" si="1"/>
        <v/>
      </c>
      <c r="I591" s="11"/>
      <c r="J591" s="28">
        <f t="shared" si="2"/>
        <v>0</v>
      </c>
      <c r="K591" s="41">
        <f t="shared" si="3"/>
        <v>205</v>
      </c>
      <c r="L591" s="25">
        <v>40.0</v>
      </c>
      <c r="M591" s="11">
        <v>32.0</v>
      </c>
      <c r="N591" s="11">
        <v>37.0</v>
      </c>
      <c r="O591" s="11">
        <v>48.0</v>
      </c>
      <c r="P591" s="11">
        <v>48.0</v>
      </c>
      <c r="Q591" s="43">
        <v>39.0</v>
      </c>
      <c r="R591" s="25"/>
      <c r="S591" s="11"/>
      <c r="T591" s="11"/>
      <c r="U591" s="23"/>
      <c r="V591" s="25"/>
      <c r="W591" s="11"/>
      <c r="X591" s="23"/>
      <c r="Y591" s="29"/>
      <c r="Z591" s="25">
        <v>21.0</v>
      </c>
      <c r="AA591" s="11">
        <v>9.0</v>
      </c>
      <c r="AB591" s="11">
        <v>33.0</v>
      </c>
      <c r="AC591" s="11">
        <v>56.0</v>
      </c>
      <c r="AD591" s="23">
        <v>45.0</v>
      </c>
      <c r="AE591" s="29" t="s">
        <v>270</v>
      </c>
      <c r="AF591" s="25">
        <v>1549.0</v>
      </c>
      <c r="AG591" s="11">
        <v>1561.0</v>
      </c>
      <c r="AH591" s="11">
        <v>1616.0</v>
      </c>
      <c r="AI591" s="23"/>
      <c r="AJ591" s="29" t="s">
        <v>4508</v>
      </c>
      <c r="AK591" s="25"/>
      <c r="AL591" s="11"/>
      <c r="AM591" s="23"/>
      <c r="AN591" s="25"/>
      <c r="AO591" s="23"/>
      <c r="AP591" s="25"/>
      <c r="AQ591" s="11"/>
    </row>
    <row r="592" ht="15.75" customHeight="1">
      <c r="A592" s="11">
        <v>1073036.0</v>
      </c>
      <c r="B592" s="23">
        <v>591.0</v>
      </c>
      <c r="C592" s="25" t="s">
        <v>4509</v>
      </c>
      <c r="D592" s="16" t="s">
        <v>4510</v>
      </c>
      <c r="E592" s="28" t="s">
        <v>4511</v>
      </c>
      <c r="F592" s="29"/>
      <c r="G592" s="25"/>
      <c r="H592" s="36" t="str">
        <f t="shared" si="1"/>
        <v/>
      </c>
      <c r="I592" s="11"/>
      <c r="J592" s="28">
        <f t="shared" si="2"/>
        <v>0</v>
      </c>
      <c r="K592" s="41">
        <f t="shared" si="3"/>
        <v>251</v>
      </c>
      <c r="L592" s="25">
        <v>60.0</v>
      </c>
      <c r="M592" s="11">
        <v>57.0</v>
      </c>
      <c r="N592" s="11">
        <v>55.0</v>
      </c>
      <c r="O592" s="11">
        <v>37.0</v>
      </c>
      <c r="P592" s="11">
        <v>42.0</v>
      </c>
      <c r="Q592" s="43">
        <v>47.0</v>
      </c>
      <c r="R592" s="25"/>
      <c r="S592" s="11"/>
      <c r="T592" s="11"/>
      <c r="U592" s="23"/>
      <c r="V592" s="25"/>
      <c r="W592" s="11"/>
      <c r="X592" s="23" t="s">
        <v>136</v>
      </c>
      <c r="Y592" s="29"/>
      <c r="Z592" s="25">
        <v>26.0</v>
      </c>
      <c r="AA592" s="11">
        <v>16.0</v>
      </c>
      <c r="AB592" s="11">
        <v>28.0</v>
      </c>
      <c r="AC592" s="11">
        <v>65.0</v>
      </c>
      <c r="AD592" s="23">
        <v>35.0</v>
      </c>
      <c r="AE592" s="29" t="s">
        <v>166</v>
      </c>
      <c r="AF592" s="25">
        <v>1501.0</v>
      </c>
      <c r="AG592" s="11">
        <v>1513.0</v>
      </c>
      <c r="AH592" s="11">
        <v>1559.0</v>
      </c>
      <c r="AI592" s="23"/>
      <c r="AJ592" s="29"/>
      <c r="AK592" s="25"/>
      <c r="AL592" s="11"/>
      <c r="AM592" s="23"/>
      <c r="AN592" s="25"/>
      <c r="AO592" s="23"/>
      <c r="AP592" s="25"/>
      <c r="AQ592" s="11"/>
    </row>
    <row r="593" ht="15.75" customHeight="1">
      <c r="A593" s="11">
        <v>1073037.0</v>
      </c>
      <c r="B593" s="23">
        <v>592.0</v>
      </c>
      <c r="C593" s="25" t="s">
        <v>4512</v>
      </c>
      <c r="D593" s="16" t="s">
        <v>4513</v>
      </c>
      <c r="E593" s="28" t="s">
        <v>4514</v>
      </c>
      <c r="F593" s="29"/>
      <c r="G593" s="25"/>
      <c r="H593" s="36" t="str">
        <f t="shared" si="1"/>
        <v/>
      </c>
      <c r="I593" s="11"/>
      <c r="J593" s="28">
        <f t="shared" si="2"/>
        <v>0</v>
      </c>
      <c r="K593" s="41">
        <f t="shared" si="3"/>
        <v>287</v>
      </c>
      <c r="L593" s="25">
        <v>67.0</v>
      </c>
      <c r="M593" s="11">
        <v>68.0</v>
      </c>
      <c r="N593" s="11">
        <v>52.0</v>
      </c>
      <c r="O593" s="11">
        <v>44.0</v>
      </c>
      <c r="P593" s="11">
        <v>56.0</v>
      </c>
      <c r="Q593" s="43">
        <v>56.0</v>
      </c>
      <c r="R593" s="25" t="s">
        <v>185</v>
      </c>
      <c r="S593" s="11"/>
      <c r="T593" s="11"/>
      <c r="U593" s="23"/>
      <c r="V593" s="25"/>
      <c r="W593" s="11"/>
      <c r="X593" s="23" t="s">
        <v>136</v>
      </c>
      <c r="Y593" s="29"/>
      <c r="Z593" s="25">
        <v>34.0</v>
      </c>
      <c r="AA593" s="11">
        <v>28.0</v>
      </c>
      <c r="AB593" s="11">
        <v>47.0</v>
      </c>
      <c r="AC593" s="11">
        <v>72.0</v>
      </c>
      <c r="AD593" s="23">
        <v>35.0</v>
      </c>
      <c r="AE593" s="29" t="s">
        <v>166</v>
      </c>
      <c r="AF593" s="25">
        <v>1537.0</v>
      </c>
      <c r="AG593" s="11">
        <v>1549.0</v>
      </c>
      <c r="AH593" s="11">
        <v>1593.0</v>
      </c>
      <c r="AI593" s="23"/>
      <c r="AJ593" s="29" t="s">
        <v>4517</v>
      </c>
      <c r="AK593" s="25">
        <v>1073036.0</v>
      </c>
      <c r="AL593" s="11"/>
      <c r="AM593" s="23"/>
      <c r="AN593" s="25"/>
      <c r="AO593" s="23"/>
      <c r="AP593" s="25"/>
      <c r="AQ593" s="11"/>
    </row>
    <row r="594" ht="15.75" customHeight="1">
      <c r="A594" s="11">
        <v>1073038.0</v>
      </c>
      <c r="B594" s="23">
        <v>593.0</v>
      </c>
      <c r="C594" s="25" t="s">
        <v>4518</v>
      </c>
      <c r="D594" s="16" t="s">
        <v>4519</v>
      </c>
      <c r="E594" s="28" t="s">
        <v>4520</v>
      </c>
      <c r="F594" s="29"/>
      <c r="G594" s="25"/>
      <c r="H594" s="36" t="str">
        <f t="shared" si="1"/>
        <v/>
      </c>
      <c r="I594" s="11"/>
      <c r="J594" s="28">
        <f t="shared" si="2"/>
        <v>0</v>
      </c>
      <c r="K594" s="41">
        <f t="shared" si="3"/>
        <v>215</v>
      </c>
      <c r="L594" s="25">
        <v>64.0</v>
      </c>
      <c r="M594" s="11">
        <v>56.0</v>
      </c>
      <c r="N594" s="11">
        <v>35.0</v>
      </c>
      <c r="O594" s="11">
        <v>31.0</v>
      </c>
      <c r="P594" s="11">
        <v>29.0</v>
      </c>
      <c r="Q594" s="43">
        <v>46.0</v>
      </c>
      <c r="R594" s="25"/>
      <c r="S594" s="11"/>
      <c r="T594" s="11"/>
      <c r="U594" s="23"/>
      <c r="V594" s="25"/>
      <c r="W594" s="11"/>
      <c r="X594" s="23" t="s">
        <v>232</v>
      </c>
      <c r="Y594" s="29"/>
      <c r="Z594" s="25">
        <v>38.0</v>
      </c>
      <c r="AA594" s="11">
        <v>33.0</v>
      </c>
      <c r="AB594" s="11">
        <v>41.0</v>
      </c>
      <c r="AC594" s="11">
        <v>68.0</v>
      </c>
      <c r="AD594" s="23">
        <v>35.0</v>
      </c>
      <c r="AE594" s="29" t="s">
        <v>141</v>
      </c>
      <c r="AF594" s="25">
        <v>1561.0</v>
      </c>
      <c r="AG594" s="11">
        <v>1573.0</v>
      </c>
      <c r="AH594" s="11">
        <v>1590.0</v>
      </c>
      <c r="AI594" s="23" t="s">
        <v>217</v>
      </c>
      <c r="AJ594" s="29" t="s">
        <v>4521</v>
      </c>
      <c r="AK594" s="25">
        <v>1073037.0</v>
      </c>
      <c r="AL594" s="11"/>
      <c r="AM594" s="23"/>
      <c r="AN594" s="25"/>
      <c r="AO594" s="23"/>
      <c r="AP594" s="25"/>
      <c r="AQ594" s="11"/>
    </row>
    <row r="595" ht="15.75" customHeight="1">
      <c r="A595" s="11">
        <v>1073039.0</v>
      </c>
      <c r="B595" s="23">
        <v>594.0</v>
      </c>
      <c r="C595" s="25" t="s">
        <v>4522</v>
      </c>
      <c r="D595" s="16" t="s">
        <v>4523</v>
      </c>
      <c r="E595" s="28" t="s">
        <v>4524</v>
      </c>
      <c r="F595" s="29"/>
      <c r="G595" s="31" t="s">
        <v>4525</v>
      </c>
      <c r="H595" s="36">
        <f t="shared" si="1"/>
        <v>63</v>
      </c>
      <c r="I595" s="11"/>
      <c r="J595" s="28">
        <f t="shared" si="2"/>
        <v>0</v>
      </c>
      <c r="K595" s="41">
        <f t="shared" si="3"/>
        <v>233</v>
      </c>
      <c r="L595" s="25">
        <v>56.0</v>
      </c>
      <c r="M595" s="11">
        <v>64.0</v>
      </c>
      <c r="N595" s="11">
        <v>37.0</v>
      </c>
      <c r="O595" s="11">
        <v>33.0</v>
      </c>
      <c r="P595" s="11">
        <v>43.0</v>
      </c>
      <c r="Q595" s="43">
        <v>49.0</v>
      </c>
      <c r="R595" s="25"/>
      <c r="S595" s="11"/>
      <c r="T595" s="11"/>
      <c r="U595" s="23"/>
      <c r="V595" s="25"/>
      <c r="W595" s="11"/>
      <c r="X595" s="23" t="s">
        <v>232</v>
      </c>
      <c r="Y595" s="29"/>
      <c r="Z595" s="25">
        <v>42.0</v>
      </c>
      <c r="AA595" s="11">
        <v>39.0</v>
      </c>
      <c r="AB595" s="11">
        <v>32.0</v>
      </c>
      <c r="AC595" s="11">
        <v>67.0</v>
      </c>
      <c r="AD595" s="23">
        <v>34.0</v>
      </c>
      <c r="AE595" s="29" t="s">
        <v>141</v>
      </c>
      <c r="AF595" s="25">
        <v>1565.0</v>
      </c>
      <c r="AG595" s="11">
        <v>1577.0</v>
      </c>
      <c r="AH595" s="11">
        <v>1623.0</v>
      </c>
      <c r="AI595" s="23"/>
      <c r="AJ595" s="29" t="s">
        <v>4521</v>
      </c>
      <c r="AK595" s="25">
        <v>1073037.0</v>
      </c>
      <c r="AL595" s="11"/>
      <c r="AM595" s="23"/>
      <c r="AN595" s="25"/>
      <c r="AO595" s="23"/>
      <c r="AP595" s="25"/>
      <c r="AQ595" s="11"/>
    </row>
    <row r="596" ht="15.75" customHeight="1">
      <c r="A596" s="11">
        <v>1073040.0</v>
      </c>
      <c r="B596" s="23">
        <v>595.0</v>
      </c>
      <c r="C596" s="25" t="s">
        <v>4528</v>
      </c>
      <c r="D596" s="16" t="s">
        <v>4529</v>
      </c>
      <c r="E596" s="28" t="s">
        <v>4530</v>
      </c>
      <c r="F596" s="29"/>
      <c r="G596" s="31" t="s">
        <v>4531</v>
      </c>
      <c r="H596" s="36">
        <f t="shared" si="1"/>
        <v>80</v>
      </c>
      <c r="I596" s="11"/>
      <c r="J596" s="28">
        <f t="shared" si="2"/>
        <v>0</v>
      </c>
      <c r="K596" s="41">
        <f t="shared" si="3"/>
        <v>232</v>
      </c>
      <c r="L596" s="25">
        <v>57.0</v>
      </c>
      <c r="M596" s="11">
        <v>49.0</v>
      </c>
      <c r="N596" s="11">
        <v>42.0</v>
      </c>
      <c r="O596" s="11">
        <v>37.0</v>
      </c>
      <c r="P596" s="11">
        <v>47.0</v>
      </c>
      <c r="Q596" s="43">
        <v>49.0</v>
      </c>
      <c r="R596" s="25"/>
      <c r="S596" s="11"/>
      <c r="T596" s="11"/>
      <c r="U596" s="23"/>
      <c r="V596" s="25"/>
      <c r="W596" s="11"/>
      <c r="X596" s="23"/>
      <c r="Y596" s="29"/>
      <c r="Z596" s="25">
        <v>50.0</v>
      </c>
      <c r="AA596" s="11">
        <v>50.0</v>
      </c>
      <c r="AB596" s="11">
        <v>67.0</v>
      </c>
      <c r="AC596" s="11">
        <v>37.0</v>
      </c>
      <c r="AD596" s="23">
        <v>44.0</v>
      </c>
      <c r="AE596" s="29" t="s">
        <v>166</v>
      </c>
      <c r="AF596" s="25">
        <v>1536.0</v>
      </c>
      <c r="AG596" s="11">
        <v>1548.0</v>
      </c>
      <c r="AH596" s="11">
        <v>1579.0</v>
      </c>
      <c r="AI596" s="23" t="s">
        <v>217</v>
      </c>
      <c r="AJ596" s="29"/>
      <c r="AK596" s="25"/>
      <c r="AL596" s="11"/>
      <c r="AM596" s="23"/>
      <c r="AN596" s="25"/>
      <c r="AO596" s="23"/>
      <c r="AP596" s="25"/>
      <c r="AQ596" s="11"/>
    </row>
    <row r="597" ht="15.75" customHeight="1">
      <c r="A597" s="11">
        <v>1073041.0</v>
      </c>
      <c r="B597" s="23">
        <v>596.0</v>
      </c>
      <c r="C597" s="25" t="s">
        <v>4532</v>
      </c>
      <c r="D597" s="16" t="s">
        <v>4533</v>
      </c>
      <c r="E597" s="28" t="s">
        <v>4534</v>
      </c>
      <c r="F597" s="29"/>
      <c r="G597" s="25"/>
      <c r="H597" s="36" t="str">
        <f t="shared" si="1"/>
        <v/>
      </c>
      <c r="I597" s="11"/>
      <c r="J597" s="28">
        <f t="shared" si="2"/>
        <v>0</v>
      </c>
      <c r="K597" s="41">
        <f t="shared" si="3"/>
        <v>210</v>
      </c>
      <c r="L597" s="25">
        <v>47.0</v>
      </c>
      <c r="M597" s="11">
        <v>53.0</v>
      </c>
      <c r="N597" s="11">
        <v>38.0</v>
      </c>
      <c r="O597" s="11">
        <v>34.0</v>
      </c>
      <c r="P597" s="11">
        <v>38.0</v>
      </c>
      <c r="Q597" s="43">
        <v>45.0</v>
      </c>
      <c r="R597" s="25"/>
      <c r="S597" s="11"/>
      <c r="T597" s="11"/>
      <c r="U597" s="23"/>
      <c r="V597" s="25"/>
      <c r="W597" s="11"/>
      <c r="X597" s="23"/>
      <c r="Y597" s="29"/>
      <c r="Z597" s="25">
        <v>50.0</v>
      </c>
      <c r="AA597" s="11">
        <v>50.0</v>
      </c>
      <c r="AB597" s="11">
        <v>45.0</v>
      </c>
      <c r="AC597" s="11">
        <v>40.0</v>
      </c>
      <c r="AD597" s="23">
        <v>44.0</v>
      </c>
      <c r="AE597" s="29" t="s">
        <v>166</v>
      </c>
      <c r="AF597" s="25">
        <v>1564.0</v>
      </c>
      <c r="AG597" s="11">
        <v>1576.0</v>
      </c>
      <c r="AH597" s="11">
        <v>1579.0</v>
      </c>
      <c r="AI597" s="23" t="s">
        <v>217</v>
      </c>
      <c r="AJ597" s="29" t="s">
        <v>4537</v>
      </c>
      <c r="AK597" s="25">
        <v>1073040.0</v>
      </c>
      <c r="AL597" s="11"/>
      <c r="AM597" s="23"/>
      <c r="AN597" s="25"/>
      <c r="AO597" s="23"/>
      <c r="AP597" s="25"/>
      <c r="AQ597" s="11"/>
    </row>
    <row r="598" ht="15.75" customHeight="1">
      <c r="A598" s="11">
        <v>1073042.0</v>
      </c>
      <c r="B598" s="23">
        <v>597.0</v>
      </c>
      <c r="C598" s="25" t="s">
        <v>4538</v>
      </c>
      <c r="D598" s="16" t="s">
        <v>4539</v>
      </c>
      <c r="E598" s="28" t="s">
        <v>4540</v>
      </c>
      <c r="F598" s="29"/>
      <c r="G598" s="31" t="s">
        <v>4541</v>
      </c>
      <c r="H598" s="36">
        <f t="shared" si="1"/>
        <v>71</v>
      </c>
      <c r="I598" s="11"/>
      <c r="J598" s="28">
        <f t="shared" si="2"/>
        <v>0</v>
      </c>
      <c r="K598" s="41">
        <f t="shared" si="3"/>
        <v>293</v>
      </c>
      <c r="L598" s="25">
        <v>59.0</v>
      </c>
      <c r="M598" s="11">
        <v>60.0</v>
      </c>
      <c r="N598" s="11">
        <v>61.0</v>
      </c>
      <c r="O598" s="11">
        <v>51.0</v>
      </c>
      <c r="P598" s="11">
        <v>62.0</v>
      </c>
      <c r="Q598" s="43">
        <v>55.0</v>
      </c>
      <c r="R598" s="25"/>
      <c r="S598" s="11"/>
      <c r="T598" s="11"/>
      <c r="U598" s="23"/>
      <c r="V598" s="25"/>
      <c r="W598" s="11"/>
      <c r="X598" s="23" t="s">
        <v>185</v>
      </c>
      <c r="Y598" s="29"/>
      <c r="Z598" s="25">
        <v>31.0</v>
      </c>
      <c r="AA598" s="11">
        <v>23.0</v>
      </c>
      <c r="AB598" s="11">
        <v>32.0</v>
      </c>
      <c r="AC598" s="11">
        <v>62.0</v>
      </c>
      <c r="AD598" s="23">
        <v>41.0</v>
      </c>
      <c r="AE598" s="29" t="s">
        <v>166</v>
      </c>
      <c r="AF598" s="25">
        <v>1530.0</v>
      </c>
      <c r="AG598" s="11">
        <v>1542.0</v>
      </c>
      <c r="AH598" s="11">
        <v>1588.0</v>
      </c>
      <c r="AI598" s="23" t="s">
        <v>217</v>
      </c>
      <c r="AJ598" s="29"/>
      <c r="AK598" s="25"/>
      <c r="AL598" s="11"/>
      <c r="AM598" s="23"/>
      <c r="AN598" s="25"/>
      <c r="AO598" s="23"/>
      <c r="AP598" s="25"/>
      <c r="AQ598" s="11"/>
    </row>
    <row r="599" ht="15.75" customHeight="1">
      <c r="A599" s="11">
        <v>1073043.0</v>
      </c>
      <c r="B599" s="23">
        <v>598.0</v>
      </c>
      <c r="C599" s="25" t="s">
        <v>4542</v>
      </c>
      <c r="D599" s="16" t="s">
        <v>4543</v>
      </c>
      <c r="E599" s="28" t="s">
        <v>4544</v>
      </c>
      <c r="F599" s="29"/>
      <c r="G599" s="31" t="s">
        <v>4545</v>
      </c>
      <c r="H599" s="36">
        <f t="shared" si="1"/>
        <v>73</v>
      </c>
      <c r="I599" s="11"/>
      <c r="J599" s="28">
        <f t="shared" si="2"/>
        <v>0</v>
      </c>
      <c r="K599" s="41">
        <f t="shared" si="3"/>
        <v>247</v>
      </c>
      <c r="L599" s="25">
        <v>28.0</v>
      </c>
      <c r="M599" s="11">
        <v>33.0</v>
      </c>
      <c r="N599" s="11">
        <v>59.0</v>
      </c>
      <c r="O599" s="11">
        <v>70.0</v>
      </c>
      <c r="P599" s="11">
        <v>57.0</v>
      </c>
      <c r="Q599" s="43">
        <v>62.0</v>
      </c>
      <c r="R599" s="25"/>
      <c r="S599" s="11"/>
      <c r="T599" s="11"/>
      <c r="U599" s="23"/>
      <c r="V599" s="25"/>
      <c r="W599" s="11"/>
      <c r="X599" s="23"/>
      <c r="Y599" s="29"/>
      <c r="Z599" s="25">
        <v>64.0</v>
      </c>
      <c r="AA599" s="11">
        <v>70.0</v>
      </c>
      <c r="AB599" s="11">
        <v>44.0</v>
      </c>
      <c r="AC599" s="11">
        <v>61.0</v>
      </c>
      <c r="AD599" s="23">
        <v>40.0</v>
      </c>
      <c r="AE599" s="29" t="s">
        <v>270</v>
      </c>
      <c r="AF599" s="25">
        <v>1540.0</v>
      </c>
      <c r="AG599" s="11">
        <v>1552.0</v>
      </c>
      <c r="AH599" s="11">
        <v>1594.0</v>
      </c>
      <c r="AI599" s="23"/>
      <c r="AJ599" s="29"/>
      <c r="AK599" s="25"/>
      <c r="AL599" s="11"/>
      <c r="AM599" s="23"/>
      <c r="AN599" s="25"/>
      <c r="AO599" s="23"/>
      <c r="AP599" s="25"/>
      <c r="AQ599" s="11"/>
    </row>
    <row r="600" ht="15.75" customHeight="1">
      <c r="A600" s="11">
        <v>1073044.0</v>
      </c>
      <c r="B600" s="23">
        <v>599.0</v>
      </c>
      <c r="C600" s="25" t="s">
        <v>4546</v>
      </c>
      <c r="D600" s="16" t="s">
        <v>4547</v>
      </c>
      <c r="E600" s="28" t="s">
        <v>4548</v>
      </c>
      <c r="F600" s="29"/>
      <c r="G600" s="31" t="s">
        <v>4549</v>
      </c>
      <c r="H600" s="36">
        <f t="shared" si="1"/>
        <v>75</v>
      </c>
      <c r="I600" s="11"/>
      <c r="J600" s="28">
        <f t="shared" si="2"/>
        <v>0</v>
      </c>
      <c r="K600" s="41">
        <f t="shared" si="3"/>
        <v>243</v>
      </c>
      <c r="L600" s="25">
        <v>57.0</v>
      </c>
      <c r="M600" s="11">
        <v>46.0</v>
      </c>
      <c r="N600" s="11">
        <v>47.0</v>
      </c>
      <c r="O600" s="11">
        <v>44.0</v>
      </c>
      <c r="P600" s="11">
        <v>49.0</v>
      </c>
      <c r="Q600" s="43">
        <v>49.0</v>
      </c>
      <c r="R600" s="25"/>
      <c r="S600" s="11"/>
      <c r="T600" s="11"/>
      <c r="U600" s="23"/>
      <c r="V600" s="25"/>
      <c r="W600" s="11"/>
      <c r="X600" s="23"/>
      <c r="Y600" s="29"/>
      <c r="Z600" s="25">
        <v>43.0</v>
      </c>
      <c r="AA600" s="11">
        <v>40.0</v>
      </c>
      <c r="AB600" s="11">
        <v>68.0</v>
      </c>
      <c r="AC600" s="11">
        <v>36.0</v>
      </c>
      <c r="AD600" s="23">
        <v>40.0</v>
      </c>
      <c r="AE600" s="29" t="s">
        <v>141</v>
      </c>
      <c r="AF600" s="25">
        <v>1521.0</v>
      </c>
      <c r="AG600" s="11">
        <v>1533.0</v>
      </c>
      <c r="AH600" s="11">
        <v>1581.0</v>
      </c>
      <c r="AI600" s="23"/>
      <c r="AJ600" s="29"/>
      <c r="AK600" s="25"/>
      <c r="AL600" s="11"/>
      <c r="AM600" s="23"/>
      <c r="AN600" s="25"/>
      <c r="AO600" s="23"/>
      <c r="AP600" s="25"/>
      <c r="AQ600" s="11"/>
    </row>
    <row r="601" ht="15.75" customHeight="1">
      <c r="A601" s="11">
        <v>1073045.0</v>
      </c>
      <c r="B601" s="23">
        <v>600.0</v>
      </c>
      <c r="C601" s="25" t="s">
        <v>4552</v>
      </c>
      <c r="D601" s="16" t="s">
        <v>4553</v>
      </c>
      <c r="E601" s="28" t="s">
        <v>4554</v>
      </c>
      <c r="F601" s="29"/>
      <c r="G601" s="31" t="s">
        <v>4555</v>
      </c>
      <c r="H601" s="36">
        <f t="shared" si="1"/>
        <v>45</v>
      </c>
      <c r="I601" s="11"/>
      <c r="J601" s="28">
        <f t="shared" si="2"/>
        <v>0</v>
      </c>
      <c r="K601" s="41">
        <f t="shared" si="3"/>
        <v>223</v>
      </c>
      <c r="L601" s="25">
        <v>51.0</v>
      </c>
      <c r="M601" s="11">
        <v>39.0</v>
      </c>
      <c r="N601" s="11">
        <v>43.0</v>
      </c>
      <c r="O601" s="11">
        <v>45.0</v>
      </c>
      <c r="P601" s="11">
        <v>45.0</v>
      </c>
      <c r="Q601" s="43">
        <v>49.0</v>
      </c>
      <c r="R601" s="25"/>
      <c r="S601" s="11"/>
      <c r="T601" s="11"/>
      <c r="U601" s="23"/>
      <c r="V601" s="25"/>
      <c r="W601" s="11"/>
      <c r="X601" s="23"/>
      <c r="Y601" s="29"/>
      <c r="Z601" s="25">
        <v>50.0</v>
      </c>
      <c r="AA601" s="11">
        <v>50.0</v>
      </c>
      <c r="AB601" s="11">
        <v>41.0</v>
      </c>
      <c r="AC601" s="11">
        <v>58.0</v>
      </c>
      <c r="AD601" s="23">
        <v>40.0</v>
      </c>
      <c r="AE601" s="29" t="s">
        <v>166</v>
      </c>
      <c r="AF601" s="25">
        <v>1544.0</v>
      </c>
      <c r="AG601" s="11">
        <v>1556.0</v>
      </c>
      <c r="AH601" s="11">
        <v>1614.0</v>
      </c>
      <c r="AI601" s="23"/>
      <c r="AJ601" s="29" t="s">
        <v>4556</v>
      </c>
      <c r="AK601" s="25">
        <v>1073044.0</v>
      </c>
      <c r="AL601" s="11"/>
      <c r="AM601" s="23"/>
      <c r="AN601" s="25"/>
      <c r="AO601" s="23"/>
      <c r="AP601" s="25"/>
      <c r="AQ601" s="11"/>
    </row>
    <row r="602" ht="15.75" customHeight="1">
      <c r="A602" s="11">
        <v>1073046.0</v>
      </c>
      <c r="B602" s="23">
        <v>601.0</v>
      </c>
      <c r="C602" s="25" t="s">
        <v>4557</v>
      </c>
      <c r="D602" s="16" t="s">
        <v>4558</v>
      </c>
      <c r="E602" s="28" t="s">
        <v>4559</v>
      </c>
      <c r="F602" s="29"/>
      <c r="G602" s="25"/>
      <c r="H602" s="36" t="str">
        <f t="shared" si="1"/>
        <v/>
      </c>
      <c r="I602" s="11"/>
      <c r="J602" s="28">
        <f t="shared" si="2"/>
        <v>0</v>
      </c>
      <c r="K602" s="41">
        <f t="shared" si="3"/>
        <v>232</v>
      </c>
      <c r="L602" s="25">
        <v>48.0</v>
      </c>
      <c r="M602" s="11">
        <v>38.0</v>
      </c>
      <c r="N602" s="11">
        <v>53.0</v>
      </c>
      <c r="O602" s="11">
        <v>49.0</v>
      </c>
      <c r="P602" s="11">
        <v>44.0</v>
      </c>
      <c r="Q602" s="43">
        <v>41.0</v>
      </c>
      <c r="R602" s="25"/>
      <c r="S602" s="11"/>
      <c r="T602" s="11"/>
      <c r="U602" s="23"/>
      <c r="V602" s="25"/>
      <c r="W602" s="11"/>
      <c r="X602" s="23"/>
      <c r="Y602" s="29"/>
      <c r="Z602" s="25">
        <v>18.0</v>
      </c>
      <c r="AA602" s="11">
        <v>5.0</v>
      </c>
      <c r="AB602" s="11">
        <v>47.0</v>
      </c>
      <c r="AC602" s="11">
        <v>49.0</v>
      </c>
      <c r="AD602" s="23">
        <v>40.0</v>
      </c>
      <c r="AE602" s="29" t="s">
        <v>166</v>
      </c>
      <c r="AF602" s="25">
        <v>1537.0</v>
      </c>
      <c r="AG602" s="11">
        <v>1549.0</v>
      </c>
      <c r="AH602" s="11">
        <v>1570.0</v>
      </c>
      <c r="AI602" s="23" t="s">
        <v>217</v>
      </c>
      <c r="AJ602" s="29"/>
      <c r="AK602" s="25"/>
      <c r="AL602" s="11"/>
      <c r="AM602" s="23"/>
      <c r="AN602" s="25"/>
      <c r="AO602" s="23"/>
      <c r="AP602" s="25"/>
      <c r="AQ602" s="11"/>
    </row>
    <row r="603" ht="15.75" customHeight="1">
      <c r="A603" s="11">
        <v>1073047.0</v>
      </c>
      <c r="B603" s="23">
        <v>602.0</v>
      </c>
      <c r="C603" s="25" t="s">
        <v>4560</v>
      </c>
      <c r="D603" s="16" t="s">
        <v>4561</v>
      </c>
      <c r="E603" s="28" t="s">
        <v>4562</v>
      </c>
      <c r="F603" s="29"/>
      <c r="G603" s="25"/>
      <c r="H603" s="36" t="str">
        <f t="shared" si="1"/>
        <v/>
      </c>
      <c r="I603" s="11"/>
      <c r="J603" s="28">
        <f t="shared" si="2"/>
        <v>0</v>
      </c>
      <c r="K603" s="41">
        <f t="shared" si="3"/>
        <v>245</v>
      </c>
      <c r="L603" s="25">
        <v>56.0</v>
      </c>
      <c r="M603" s="11">
        <v>51.0</v>
      </c>
      <c r="N603" s="11">
        <v>50.0</v>
      </c>
      <c r="O603" s="11">
        <v>46.0</v>
      </c>
      <c r="P603" s="11">
        <v>42.0</v>
      </c>
      <c r="Q603" s="43">
        <v>45.0</v>
      </c>
      <c r="R603" s="25"/>
      <c r="S603" s="11"/>
      <c r="T603" s="11"/>
      <c r="U603" s="23"/>
      <c r="V603" s="25"/>
      <c r="W603" s="11"/>
      <c r="X603" s="23"/>
      <c r="Y603" s="29"/>
      <c r="Z603" s="25">
        <v>24.0</v>
      </c>
      <c r="AA603" s="11">
        <v>14.0</v>
      </c>
      <c r="AB603" s="11">
        <v>25.0</v>
      </c>
      <c r="AC603" s="11">
        <v>55.0</v>
      </c>
      <c r="AD603" s="23">
        <v>40.0</v>
      </c>
      <c r="AE603" s="29" t="s">
        <v>166</v>
      </c>
      <c r="AF603" s="25">
        <v>1558.0</v>
      </c>
      <c r="AG603" s="11">
        <v>1570.0</v>
      </c>
      <c r="AH603" s="11">
        <v>1600.0</v>
      </c>
      <c r="AI603" s="23" t="s">
        <v>217</v>
      </c>
      <c r="AJ603" s="29" t="s">
        <v>4563</v>
      </c>
      <c r="AK603" s="25">
        <v>1073046.0</v>
      </c>
      <c r="AL603" s="11"/>
      <c r="AM603" s="23"/>
      <c r="AN603" s="25"/>
      <c r="AO603" s="23"/>
      <c r="AP603" s="25"/>
      <c r="AQ603" s="11"/>
    </row>
    <row r="604" ht="15.75" customHeight="1">
      <c r="A604" s="11">
        <v>1074001.0</v>
      </c>
      <c r="B604" s="23">
        <v>603.0</v>
      </c>
      <c r="C604" s="25" t="s">
        <v>4564</v>
      </c>
      <c r="D604" s="16" t="s">
        <v>4565</v>
      </c>
      <c r="E604" s="28" t="s">
        <v>4566</v>
      </c>
      <c r="F604" s="29"/>
      <c r="G604" s="25"/>
      <c r="H604" s="36" t="str">
        <f t="shared" si="1"/>
        <v/>
      </c>
      <c r="I604" s="11"/>
      <c r="J604" s="28">
        <f t="shared" si="2"/>
        <v>0</v>
      </c>
      <c r="K604" s="41">
        <f t="shared" si="3"/>
        <v>0</v>
      </c>
      <c r="L604" s="25">
        <v>0.0</v>
      </c>
      <c r="M604" s="11">
        <v>0.0</v>
      </c>
      <c r="N604" s="11">
        <v>0.0</v>
      </c>
      <c r="O604" s="11">
        <v>0.0</v>
      </c>
      <c r="P604" s="11">
        <v>0.0</v>
      </c>
      <c r="Q604" s="23">
        <v>0.0</v>
      </c>
      <c r="R604" s="25"/>
      <c r="S604" s="11"/>
      <c r="T604" s="11"/>
      <c r="U604" s="23"/>
      <c r="V604" s="25"/>
      <c r="W604" s="11"/>
      <c r="X604" s="23"/>
      <c r="Y604" s="29"/>
      <c r="Z604" s="25">
        <v>0.0</v>
      </c>
      <c r="AA604" s="11">
        <v>0.0</v>
      </c>
      <c r="AB604" s="11">
        <v>0.0</v>
      </c>
      <c r="AC604" s="11">
        <v>0.0</v>
      </c>
      <c r="AD604" s="23">
        <v>74.0</v>
      </c>
      <c r="AE604" s="29" t="s">
        <v>239</v>
      </c>
      <c r="AF604" s="25">
        <v>1435.0</v>
      </c>
      <c r="AG604" s="11">
        <v>9999.0</v>
      </c>
      <c r="AH604" s="11">
        <v>1487.0</v>
      </c>
      <c r="AI604" s="23"/>
      <c r="AJ604" s="29"/>
      <c r="AK604" s="25"/>
      <c r="AL604" s="11"/>
      <c r="AM604" s="23"/>
      <c r="AN604" s="25"/>
      <c r="AO604" s="23"/>
      <c r="AP604" s="25"/>
      <c r="AQ604" s="11"/>
    </row>
    <row r="605" ht="15.75" customHeight="1">
      <c r="A605" s="11">
        <v>1074002.0</v>
      </c>
      <c r="B605" s="23">
        <v>604.0</v>
      </c>
      <c r="C605" s="25" t="s">
        <v>4567</v>
      </c>
      <c r="D605" s="16" t="s">
        <v>4568</v>
      </c>
      <c r="E605" s="28" t="s">
        <v>4569</v>
      </c>
      <c r="F605" s="29"/>
      <c r="G605" s="25"/>
      <c r="H605" s="36" t="str">
        <f t="shared" si="1"/>
        <v/>
      </c>
      <c r="I605" s="11"/>
      <c r="J605" s="28">
        <f t="shared" si="2"/>
        <v>0</v>
      </c>
      <c r="K605" s="41">
        <f t="shared" si="3"/>
        <v>0</v>
      </c>
      <c r="L605" s="25">
        <v>0.0</v>
      </c>
      <c r="M605" s="11">
        <v>0.0</v>
      </c>
      <c r="N605" s="11">
        <v>0.0</v>
      </c>
      <c r="O605" s="11">
        <v>0.0</v>
      </c>
      <c r="P605" s="11">
        <v>0.0</v>
      </c>
      <c r="Q605" s="23">
        <v>0.0</v>
      </c>
      <c r="R605" s="25"/>
      <c r="S605" s="11"/>
      <c r="T605" s="11"/>
      <c r="U605" s="23"/>
      <c r="V605" s="25"/>
      <c r="W605" s="11"/>
      <c r="X605" s="23"/>
      <c r="Y605" s="29"/>
      <c r="Z605" s="25">
        <v>0.0</v>
      </c>
      <c r="AA605" s="11">
        <v>0.0</v>
      </c>
      <c r="AB605" s="11">
        <v>0.0</v>
      </c>
      <c r="AC605" s="11">
        <v>0.0</v>
      </c>
      <c r="AD605" s="23">
        <v>74.0</v>
      </c>
      <c r="AE605" s="29" t="s">
        <v>239</v>
      </c>
      <c r="AF605" s="25">
        <v>1453.0</v>
      </c>
      <c r="AG605" s="11">
        <v>9999.0</v>
      </c>
      <c r="AH605" s="11">
        <v>1514.0</v>
      </c>
      <c r="AI605" s="23"/>
      <c r="AJ605" s="29" t="s">
        <v>4570</v>
      </c>
      <c r="AK605" s="25">
        <v>1074001.0</v>
      </c>
      <c r="AL605" s="11"/>
      <c r="AM605" s="23"/>
      <c r="AN605" s="25"/>
      <c r="AO605" s="23"/>
      <c r="AP605" s="25"/>
      <c r="AQ605" s="11"/>
    </row>
    <row r="606" ht="15.75" customHeight="1">
      <c r="A606" s="11">
        <v>1074003.0</v>
      </c>
      <c r="B606" s="23">
        <v>605.0</v>
      </c>
      <c r="C606" s="25" t="s">
        <v>4571</v>
      </c>
      <c r="D606" s="16" t="s">
        <v>4572</v>
      </c>
      <c r="E606" s="28" t="s">
        <v>4573</v>
      </c>
      <c r="F606" s="29"/>
      <c r="G606" s="31" t="s">
        <v>4574</v>
      </c>
      <c r="H606" s="36">
        <f t="shared" si="1"/>
        <v>76</v>
      </c>
      <c r="I606" s="11"/>
      <c r="J606" s="28">
        <f t="shared" si="2"/>
        <v>0</v>
      </c>
      <c r="K606" s="41">
        <f t="shared" si="3"/>
        <v>404</v>
      </c>
      <c r="L606" s="25">
        <v>77.0</v>
      </c>
      <c r="M606" s="11">
        <v>61.0</v>
      </c>
      <c r="N606" s="11">
        <v>89.0</v>
      </c>
      <c r="O606" s="11">
        <v>92.0</v>
      </c>
      <c r="P606" s="11">
        <v>85.0</v>
      </c>
      <c r="Q606" s="43">
        <v>39.0</v>
      </c>
      <c r="R606" s="25"/>
      <c r="S606" s="11" t="s">
        <v>232</v>
      </c>
      <c r="T606" s="11" t="s">
        <v>185</v>
      </c>
      <c r="U606" s="23" t="s">
        <v>185</v>
      </c>
      <c r="V606" s="25"/>
      <c r="W606" s="11"/>
      <c r="X606" s="23"/>
      <c r="Y606" s="29"/>
      <c r="Z606" s="25">
        <v>36.0</v>
      </c>
      <c r="AA606" s="11">
        <v>30.0</v>
      </c>
      <c r="AB606" s="11">
        <v>55.0</v>
      </c>
      <c r="AC606" s="11">
        <v>32.0</v>
      </c>
      <c r="AD606" s="23">
        <v>74.0</v>
      </c>
      <c r="AE606" s="29" t="s">
        <v>166</v>
      </c>
      <c r="AF606" s="25">
        <v>1488.0</v>
      </c>
      <c r="AG606" s="11">
        <v>1500.0</v>
      </c>
      <c r="AH606" s="11">
        <v>1565.0</v>
      </c>
      <c r="AI606" s="23"/>
      <c r="AJ606" s="29" t="s">
        <v>4575</v>
      </c>
      <c r="AK606" s="25">
        <v>1074002.0</v>
      </c>
      <c r="AL606" s="11">
        <v>1074063.0</v>
      </c>
      <c r="AM606" s="23"/>
      <c r="AN606" s="25"/>
      <c r="AO606" s="23"/>
      <c r="AP606" s="25"/>
      <c r="AQ606" s="11"/>
    </row>
    <row r="607" ht="15.75" customHeight="1">
      <c r="A607" s="11">
        <v>1074004.0</v>
      </c>
      <c r="B607" s="23">
        <v>606.0</v>
      </c>
      <c r="C607" s="25" t="s">
        <v>4576</v>
      </c>
      <c r="D607" s="16" t="s">
        <v>4577</v>
      </c>
      <c r="E607" s="28" t="s">
        <v>4578</v>
      </c>
      <c r="F607" s="29"/>
      <c r="G607" s="31" t="s">
        <v>4579</v>
      </c>
      <c r="H607" s="36">
        <f t="shared" si="1"/>
        <v>80</v>
      </c>
      <c r="I607" s="11"/>
      <c r="J607" s="28">
        <f t="shared" si="2"/>
        <v>0</v>
      </c>
      <c r="K607" s="41">
        <f t="shared" si="3"/>
        <v>393</v>
      </c>
      <c r="L607" s="25">
        <v>79.0</v>
      </c>
      <c r="M607" s="11">
        <v>78.0</v>
      </c>
      <c r="N607" s="11">
        <v>82.0</v>
      </c>
      <c r="O607" s="11">
        <v>77.0</v>
      </c>
      <c r="P607" s="11">
        <v>77.0</v>
      </c>
      <c r="Q607" s="43">
        <v>72.0</v>
      </c>
      <c r="R607" s="25" t="s">
        <v>185</v>
      </c>
      <c r="S607" s="11" t="s">
        <v>232</v>
      </c>
      <c r="T607" s="11" t="s">
        <v>185</v>
      </c>
      <c r="U607" s="23" t="s">
        <v>136</v>
      </c>
      <c r="V607" s="25"/>
      <c r="W607" s="11"/>
      <c r="X607" s="23"/>
      <c r="Y607" s="29"/>
      <c r="Z607" s="25">
        <v>50.0</v>
      </c>
      <c r="AA607" s="11">
        <v>50.0</v>
      </c>
      <c r="AB607" s="11">
        <v>63.0</v>
      </c>
      <c r="AC607" s="11">
        <v>27.0</v>
      </c>
      <c r="AD607" s="23">
        <v>69.0</v>
      </c>
      <c r="AE607" s="29" t="s">
        <v>141</v>
      </c>
      <c r="AF607" s="25">
        <v>1519.0</v>
      </c>
      <c r="AG607" s="11">
        <v>1531.0</v>
      </c>
      <c r="AH607" s="11">
        <v>1577.0</v>
      </c>
      <c r="AI607" s="23"/>
      <c r="AJ607" s="29" t="s">
        <v>4580</v>
      </c>
      <c r="AK607" s="25">
        <v>1074003.0</v>
      </c>
      <c r="AL607" s="11"/>
      <c r="AM607" s="23"/>
      <c r="AN607" s="25"/>
      <c r="AO607" s="23"/>
      <c r="AP607" s="25"/>
      <c r="AQ607" s="11"/>
    </row>
    <row r="608" ht="15.75" customHeight="1">
      <c r="A608" s="11">
        <v>1074005.0</v>
      </c>
      <c r="B608" s="23">
        <v>607.0</v>
      </c>
      <c r="C608" s="25" t="s">
        <v>4581</v>
      </c>
      <c r="D608" s="16" t="s">
        <v>4582</v>
      </c>
      <c r="E608" s="28" t="s">
        <v>4583</v>
      </c>
      <c r="F608" s="29"/>
      <c r="G608" s="31" t="s">
        <v>4584</v>
      </c>
      <c r="H608" s="36">
        <f t="shared" si="1"/>
        <v>69</v>
      </c>
      <c r="I608" s="11"/>
      <c r="J608" s="28">
        <f t="shared" si="2"/>
        <v>0</v>
      </c>
      <c r="K608" s="41">
        <f t="shared" si="3"/>
        <v>171</v>
      </c>
      <c r="L608" s="25">
        <v>32.0</v>
      </c>
      <c r="M608" s="11">
        <v>25.0</v>
      </c>
      <c r="N608" s="11">
        <v>30.0</v>
      </c>
      <c r="O608" s="11">
        <v>44.0</v>
      </c>
      <c r="P608" s="11">
        <v>40.0</v>
      </c>
      <c r="Q608" s="43">
        <v>44.0</v>
      </c>
      <c r="R608" s="25"/>
      <c r="S608" s="11"/>
      <c r="T608" s="11"/>
      <c r="U608" s="23"/>
      <c r="V608" s="25"/>
      <c r="W608" s="11"/>
      <c r="X608" s="23"/>
      <c r="Y608" s="29"/>
      <c r="Z608" s="25">
        <v>53.0</v>
      </c>
      <c r="AA608" s="11">
        <v>55.0</v>
      </c>
      <c r="AB608" s="11">
        <v>36.0</v>
      </c>
      <c r="AC608" s="11">
        <v>67.0</v>
      </c>
      <c r="AD608" s="23">
        <v>90.0</v>
      </c>
      <c r="AE608" s="29" t="s">
        <v>166</v>
      </c>
      <c r="AF608" s="25">
        <v>1526.0</v>
      </c>
      <c r="AG608" s="11">
        <v>1536.0</v>
      </c>
      <c r="AH608" s="11">
        <v>1550.0</v>
      </c>
      <c r="AI608" s="23" t="s">
        <v>217</v>
      </c>
      <c r="AJ608" s="29" t="s">
        <v>4585</v>
      </c>
      <c r="AK608" s="25">
        <v>1074003.0</v>
      </c>
      <c r="AL608" s="11">
        <v>1076004.0</v>
      </c>
      <c r="AM608" s="23"/>
      <c r="AN608" s="25"/>
      <c r="AO608" s="23"/>
      <c r="AP608" s="25"/>
      <c r="AQ608" s="11"/>
    </row>
    <row r="609" ht="15.75" customHeight="1">
      <c r="A609" s="11">
        <v>1074006.0</v>
      </c>
      <c r="B609" s="23">
        <v>608.0</v>
      </c>
      <c r="C609" s="25" t="s">
        <v>4586</v>
      </c>
      <c r="D609" s="16" t="s">
        <v>4587</v>
      </c>
      <c r="E609" s="28" t="s">
        <v>4588</v>
      </c>
      <c r="F609" s="29"/>
      <c r="G609" s="31" t="s">
        <v>4589</v>
      </c>
      <c r="H609" s="36">
        <f t="shared" si="1"/>
        <v>78</v>
      </c>
      <c r="I609" s="11"/>
      <c r="J609" s="28">
        <f t="shared" si="2"/>
        <v>0</v>
      </c>
      <c r="K609" s="41">
        <f t="shared" si="3"/>
        <v>269</v>
      </c>
      <c r="L609" s="25">
        <v>52.0</v>
      </c>
      <c r="M609" s="11">
        <v>53.0</v>
      </c>
      <c r="N609" s="11">
        <v>58.0</v>
      </c>
      <c r="O609" s="11">
        <v>55.0</v>
      </c>
      <c r="P609" s="11">
        <v>51.0</v>
      </c>
      <c r="Q609" s="43">
        <v>56.0</v>
      </c>
      <c r="R609" s="25"/>
      <c r="S609" s="11" t="s">
        <v>185</v>
      </c>
      <c r="T609" s="11" t="s">
        <v>185</v>
      </c>
      <c r="U609" s="23"/>
      <c r="V609" s="25"/>
      <c r="W609" s="11"/>
      <c r="X609" s="23"/>
      <c r="Y609" s="29"/>
      <c r="Z609" s="25">
        <v>50.0</v>
      </c>
      <c r="AA609" s="11">
        <v>50.0</v>
      </c>
      <c r="AB609" s="11">
        <v>47.0</v>
      </c>
      <c r="AC609" s="11">
        <v>50.0</v>
      </c>
      <c r="AD609" s="23">
        <v>66.0</v>
      </c>
      <c r="AE609" s="29" t="s">
        <v>166</v>
      </c>
      <c r="AF609" s="25">
        <v>1527.0</v>
      </c>
      <c r="AG609" s="11">
        <v>1539.0</v>
      </c>
      <c r="AH609" s="11">
        <v>1587.0</v>
      </c>
      <c r="AI609" s="23"/>
      <c r="AJ609" s="29" t="s">
        <v>4590</v>
      </c>
      <c r="AK609" s="25">
        <v>1074003.0</v>
      </c>
      <c r="AL609" s="11"/>
      <c r="AM609" s="23"/>
      <c r="AN609" s="25"/>
      <c r="AO609" s="23"/>
      <c r="AP609" s="25"/>
      <c r="AQ609" s="11"/>
    </row>
    <row r="610" ht="15.75" customHeight="1">
      <c r="A610" s="11">
        <v>1074007.0</v>
      </c>
      <c r="B610" s="23">
        <v>609.0</v>
      </c>
      <c r="C610" s="25" t="s">
        <v>4591</v>
      </c>
      <c r="D610" s="16" t="s">
        <v>4592</v>
      </c>
      <c r="E610" s="28" t="s">
        <v>4593</v>
      </c>
      <c r="F610" s="29"/>
      <c r="G610" s="31" t="s">
        <v>4594</v>
      </c>
      <c r="H610" s="36">
        <f t="shared" si="1"/>
        <v>80</v>
      </c>
      <c r="I610" s="11"/>
      <c r="J610" s="28">
        <f t="shared" si="2"/>
        <v>0</v>
      </c>
      <c r="K610" s="41">
        <f t="shared" si="3"/>
        <v>378</v>
      </c>
      <c r="L610" s="25">
        <v>83.0</v>
      </c>
      <c r="M610" s="11">
        <v>88.0</v>
      </c>
      <c r="N610" s="11">
        <v>75.0</v>
      </c>
      <c r="O610" s="11">
        <v>54.0</v>
      </c>
      <c r="P610" s="11">
        <v>78.0</v>
      </c>
      <c r="Q610" s="43">
        <v>70.0</v>
      </c>
      <c r="R610" s="25"/>
      <c r="S610" s="11" t="s">
        <v>410</v>
      </c>
      <c r="T610" s="11" t="s">
        <v>136</v>
      </c>
      <c r="U610" s="23" t="s">
        <v>232</v>
      </c>
      <c r="V610" s="25" t="s">
        <v>185</v>
      </c>
      <c r="W610" s="11"/>
      <c r="X610" s="23"/>
      <c r="Y610" s="29" t="s">
        <v>2565</v>
      </c>
      <c r="Z610" s="25">
        <v>85.0</v>
      </c>
      <c r="AA610" s="11">
        <v>100.0</v>
      </c>
      <c r="AB610" s="11">
        <v>56.0</v>
      </c>
      <c r="AC610" s="11">
        <v>55.0</v>
      </c>
      <c r="AD610" s="23">
        <v>66.0</v>
      </c>
      <c r="AE610" s="29" t="s">
        <v>166</v>
      </c>
      <c r="AF610" s="25">
        <v>1568.0</v>
      </c>
      <c r="AG610" s="11">
        <v>1580.0</v>
      </c>
      <c r="AH610" s="11">
        <v>1646.0</v>
      </c>
      <c r="AI610" s="23"/>
      <c r="AJ610" s="29" t="s">
        <v>4595</v>
      </c>
      <c r="AK610" s="25">
        <v>1074006.0</v>
      </c>
      <c r="AL610" s="11"/>
      <c r="AM610" s="23"/>
      <c r="AN610" s="25"/>
      <c r="AO610" s="23"/>
      <c r="AP610" s="25"/>
      <c r="AQ610" s="11"/>
    </row>
    <row r="611" ht="15.75" customHeight="1">
      <c r="A611" s="11">
        <v>1074008.0</v>
      </c>
      <c r="B611" s="23">
        <v>610.0</v>
      </c>
      <c r="C611" s="25" t="s">
        <v>4596</v>
      </c>
      <c r="D611" s="16" t="s">
        <v>4597</v>
      </c>
      <c r="E611" s="28" t="s">
        <v>4598</v>
      </c>
      <c r="F611" s="29"/>
      <c r="G611" s="31" t="s">
        <v>4599</v>
      </c>
      <c r="H611" s="36">
        <f t="shared" si="1"/>
        <v>74</v>
      </c>
      <c r="I611" s="11"/>
      <c r="J611" s="28">
        <f t="shared" si="2"/>
        <v>0</v>
      </c>
      <c r="K611" s="41">
        <f t="shared" si="3"/>
        <v>304</v>
      </c>
      <c r="L611" s="25">
        <v>66.0</v>
      </c>
      <c r="M611" s="11">
        <v>56.0</v>
      </c>
      <c r="N611" s="11">
        <v>71.0</v>
      </c>
      <c r="O611" s="11">
        <v>62.0</v>
      </c>
      <c r="P611" s="11">
        <v>49.0</v>
      </c>
      <c r="Q611" s="43">
        <v>58.0</v>
      </c>
      <c r="R611" s="25"/>
      <c r="S611" s="11" t="s">
        <v>232</v>
      </c>
      <c r="T611" s="11" t="s">
        <v>185</v>
      </c>
      <c r="U611" s="23" t="s">
        <v>185</v>
      </c>
      <c r="V611" s="25"/>
      <c r="W611" s="11"/>
      <c r="X611" s="23"/>
      <c r="Y611" s="29"/>
      <c r="Z611" s="25">
        <v>64.0</v>
      </c>
      <c r="AA611" s="11">
        <v>70.0</v>
      </c>
      <c r="AB611" s="11">
        <v>44.0</v>
      </c>
      <c r="AC611" s="11">
        <v>61.0</v>
      </c>
      <c r="AD611" s="23">
        <v>69.0</v>
      </c>
      <c r="AE611" s="29" t="s">
        <v>270</v>
      </c>
      <c r="AF611" s="25">
        <v>1544.0</v>
      </c>
      <c r="AG611" s="11">
        <v>1556.0</v>
      </c>
      <c r="AH611" s="11">
        <v>1585.0</v>
      </c>
      <c r="AI611" s="23"/>
      <c r="AJ611" s="29" t="s">
        <v>4600</v>
      </c>
      <c r="AK611" s="25">
        <v>1074004.0</v>
      </c>
      <c r="AL611" s="11"/>
      <c r="AM611" s="23"/>
      <c r="AN611" s="25"/>
      <c r="AO611" s="23"/>
      <c r="AP611" s="25" t="s">
        <v>4601</v>
      </c>
      <c r="AQ611" s="11"/>
    </row>
    <row r="612" ht="15.75" customHeight="1">
      <c r="A612" s="11">
        <v>1074009.0</v>
      </c>
      <c r="B612" s="23">
        <v>611.0</v>
      </c>
      <c r="C612" s="25" t="s">
        <v>4602</v>
      </c>
      <c r="D612" s="16" t="s">
        <v>4603</v>
      </c>
      <c r="E612" s="28" t="s">
        <v>4604</v>
      </c>
      <c r="F612" s="29"/>
      <c r="G612" s="31" t="s">
        <v>4605</v>
      </c>
      <c r="H612" s="36">
        <f t="shared" si="1"/>
        <v>79</v>
      </c>
      <c r="I612" s="11"/>
      <c r="J612" s="28">
        <f t="shared" si="2"/>
        <v>0</v>
      </c>
      <c r="K612" s="41">
        <f t="shared" si="3"/>
        <v>422</v>
      </c>
      <c r="L612" s="25">
        <v>88.0</v>
      </c>
      <c r="M612" s="11">
        <v>83.0</v>
      </c>
      <c r="N612" s="11">
        <v>90.0</v>
      </c>
      <c r="O612" s="11">
        <v>79.0</v>
      </c>
      <c r="P612" s="11">
        <v>82.0</v>
      </c>
      <c r="Q612" s="43">
        <v>81.0</v>
      </c>
      <c r="R612" s="25"/>
      <c r="S612" s="11" t="s">
        <v>136</v>
      </c>
      <c r="T612" s="11" t="s">
        <v>136</v>
      </c>
      <c r="U612" s="23" t="s">
        <v>136</v>
      </c>
      <c r="V612" s="25"/>
      <c r="W612" s="11"/>
      <c r="X612" s="23" t="s">
        <v>185</v>
      </c>
      <c r="Y612" s="29" t="s">
        <v>4606</v>
      </c>
      <c r="Z612" s="25">
        <v>85.0</v>
      </c>
      <c r="AA612" s="11">
        <v>100.0</v>
      </c>
      <c r="AB612" s="11">
        <v>84.0</v>
      </c>
      <c r="AC612" s="11">
        <v>15.0</v>
      </c>
      <c r="AD612" s="23">
        <v>69.0</v>
      </c>
      <c r="AE612" s="29" t="s">
        <v>141</v>
      </c>
      <c r="AF612" s="25">
        <v>1567.0</v>
      </c>
      <c r="AG612" s="11">
        <v>1579.0</v>
      </c>
      <c r="AH612" s="11">
        <v>1636.0</v>
      </c>
      <c r="AI612" s="23"/>
      <c r="AJ612" s="29" t="s">
        <v>4607</v>
      </c>
      <c r="AK612" s="25">
        <v>1074008.0</v>
      </c>
      <c r="AL612" s="11"/>
      <c r="AM612" s="23"/>
      <c r="AN612" s="25"/>
      <c r="AO612" s="23"/>
      <c r="AP612" s="25" t="s">
        <v>4608</v>
      </c>
      <c r="AQ612" s="11"/>
    </row>
    <row r="613" ht="15.75" customHeight="1">
      <c r="A613" s="11">
        <v>1074010.0</v>
      </c>
      <c r="B613" s="23">
        <v>612.0</v>
      </c>
      <c r="C613" s="25" t="s">
        <v>4609</v>
      </c>
      <c r="D613" s="16" t="s">
        <v>4610</v>
      </c>
      <c r="E613" s="28" t="s">
        <v>4611</v>
      </c>
      <c r="F613" s="29"/>
      <c r="G613" s="31" t="s">
        <v>4612</v>
      </c>
      <c r="H613" s="36">
        <f t="shared" si="1"/>
        <v>77</v>
      </c>
      <c r="I613" s="11"/>
      <c r="J613" s="28">
        <f t="shared" si="2"/>
        <v>0</v>
      </c>
      <c r="K613" s="41">
        <f t="shared" si="3"/>
        <v>296</v>
      </c>
      <c r="L613" s="25">
        <v>60.0</v>
      </c>
      <c r="M613" s="11">
        <v>67.0</v>
      </c>
      <c r="N613" s="11">
        <v>56.0</v>
      </c>
      <c r="O613" s="11">
        <v>56.0</v>
      </c>
      <c r="P613" s="11">
        <v>57.0</v>
      </c>
      <c r="Q613" s="43">
        <v>67.0</v>
      </c>
      <c r="R613" s="25"/>
      <c r="S613" s="11" t="s">
        <v>185</v>
      </c>
      <c r="T613" s="11"/>
      <c r="U613" s="23"/>
      <c r="V613" s="25"/>
      <c r="W613" s="11"/>
      <c r="X613" s="23"/>
      <c r="Y613" s="29"/>
      <c r="Z613" s="25">
        <v>76.0</v>
      </c>
      <c r="AA613" s="11">
        <v>87.0</v>
      </c>
      <c r="AB613" s="11">
        <v>36.0</v>
      </c>
      <c r="AC613" s="11">
        <v>79.0</v>
      </c>
      <c r="AD613" s="23">
        <v>68.0</v>
      </c>
      <c r="AE613" s="29" t="s">
        <v>141</v>
      </c>
      <c r="AF613" s="25">
        <v>1591.0</v>
      </c>
      <c r="AG613" s="11">
        <v>1596.0</v>
      </c>
      <c r="AH613" s="11">
        <v>1658.0</v>
      </c>
      <c r="AI613" s="23"/>
      <c r="AJ613" s="29" t="s">
        <v>4613</v>
      </c>
      <c r="AK613" s="25">
        <v>1074009.0</v>
      </c>
      <c r="AL613" s="11"/>
      <c r="AM613" s="23"/>
      <c r="AN613" s="25"/>
      <c r="AO613" s="23"/>
      <c r="AP613" s="25"/>
      <c r="AQ613" s="11"/>
    </row>
    <row r="614" ht="15.75" customHeight="1">
      <c r="A614" s="11">
        <v>1074011.0</v>
      </c>
      <c r="B614" s="23">
        <v>613.0</v>
      </c>
      <c r="C614" s="25" t="s">
        <v>4614</v>
      </c>
      <c r="D614" s="16" t="s">
        <v>4615</v>
      </c>
      <c r="E614" s="28" t="s">
        <v>4616</v>
      </c>
      <c r="F614" s="29"/>
      <c r="G614" s="31" t="s">
        <v>4617</v>
      </c>
      <c r="H614" s="36">
        <f t="shared" si="1"/>
        <v>76.5</v>
      </c>
      <c r="I614" s="11"/>
      <c r="J614" s="28">
        <f t="shared" si="2"/>
        <v>0</v>
      </c>
      <c r="K614" s="41">
        <f t="shared" si="3"/>
        <v>327</v>
      </c>
      <c r="L614" s="25">
        <v>67.0</v>
      </c>
      <c r="M614" s="11">
        <v>54.0</v>
      </c>
      <c r="N614" s="11">
        <v>81.0</v>
      </c>
      <c r="O614" s="11">
        <v>60.0</v>
      </c>
      <c r="P614" s="11">
        <v>65.0</v>
      </c>
      <c r="Q614" s="43">
        <v>73.0</v>
      </c>
      <c r="R614" s="25"/>
      <c r="S614" s="11"/>
      <c r="T614" s="11"/>
      <c r="U614" s="23"/>
      <c r="V614" s="25"/>
      <c r="W614" s="11"/>
      <c r="X614" s="23"/>
      <c r="Y614" s="29"/>
      <c r="Z614" s="25">
        <v>55.0</v>
      </c>
      <c r="AA614" s="11">
        <v>57.0</v>
      </c>
      <c r="AB614" s="11">
        <v>40.0</v>
      </c>
      <c r="AC614" s="11">
        <v>63.0</v>
      </c>
      <c r="AD614" s="23">
        <v>69.0</v>
      </c>
      <c r="AE614" s="29" t="s">
        <v>270</v>
      </c>
      <c r="AF614" s="25">
        <v>1600.0</v>
      </c>
      <c r="AG614" s="11">
        <v>1611.0</v>
      </c>
      <c r="AH614" s="11">
        <v>1658.0</v>
      </c>
      <c r="AI614" s="23"/>
      <c r="AJ614" s="29" t="s">
        <v>4618</v>
      </c>
      <c r="AK614" s="25">
        <v>1074009.0</v>
      </c>
      <c r="AL614" s="11"/>
      <c r="AM614" s="23"/>
      <c r="AN614" s="25"/>
      <c r="AO614" s="23"/>
      <c r="AP614" s="25"/>
      <c r="AQ614" s="11"/>
    </row>
    <row r="615" ht="15.75" customHeight="1">
      <c r="A615" s="11">
        <v>1074012.0</v>
      </c>
      <c r="B615" s="23">
        <v>614.0</v>
      </c>
      <c r="C615" s="25" t="s">
        <v>4619</v>
      </c>
      <c r="D615" s="16" t="s">
        <v>4620</v>
      </c>
      <c r="E615" s="28" t="s">
        <v>4621</v>
      </c>
      <c r="F615" s="29"/>
      <c r="G615" s="31" t="s">
        <v>4622</v>
      </c>
      <c r="H615" s="36">
        <f t="shared" si="1"/>
        <v>67</v>
      </c>
      <c r="I615" s="11"/>
      <c r="J615" s="28">
        <f t="shared" si="2"/>
        <v>0</v>
      </c>
      <c r="K615" s="41">
        <f t="shared" si="3"/>
        <v>210</v>
      </c>
      <c r="L615" s="25">
        <v>26.0</v>
      </c>
      <c r="M615" s="11">
        <v>56.0</v>
      </c>
      <c r="N615" s="11">
        <v>30.0</v>
      </c>
      <c r="O615" s="11">
        <v>41.0</v>
      </c>
      <c r="P615" s="11">
        <v>57.0</v>
      </c>
      <c r="Q615" s="43">
        <v>51.0</v>
      </c>
      <c r="R615" s="25"/>
      <c r="S615" s="11"/>
      <c r="T615" s="11"/>
      <c r="U615" s="23"/>
      <c r="V615" s="25"/>
      <c r="W615" s="11"/>
      <c r="X615" s="23"/>
      <c r="Y615" s="29"/>
      <c r="Z615" s="25">
        <v>64.0</v>
      </c>
      <c r="AA615" s="11">
        <v>70.0</v>
      </c>
      <c r="AB615" s="11">
        <v>44.0</v>
      </c>
      <c r="AC615" s="11">
        <v>61.0</v>
      </c>
      <c r="AD615" s="23">
        <v>84.0</v>
      </c>
      <c r="AE615" s="29" t="s">
        <v>141</v>
      </c>
      <c r="AF615" s="25">
        <v>1568.0</v>
      </c>
      <c r="AG615" s="11">
        <v>1580.0</v>
      </c>
      <c r="AH615" s="11">
        <v>1590.0</v>
      </c>
      <c r="AI615" s="23"/>
      <c r="AJ615" s="29" t="s">
        <v>4623</v>
      </c>
      <c r="AK615" s="25">
        <v>1074008.0</v>
      </c>
      <c r="AL615" s="11"/>
      <c r="AM615" s="23"/>
      <c r="AN615" s="25"/>
      <c r="AO615" s="23"/>
      <c r="AP615" s="25"/>
      <c r="AQ615" s="11"/>
    </row>
    <row r="616" ht="15.75" customHeight="1">
      <c r="A616" s="11">
        <v>1074013.0</v>
      </c>
      <c r="B616" s="23">
        <v>615.0</v>
      </c>
      <c r="C616" s="25" t="s">
        <v>4624</v>
      </c>
      <c r="D616" s="16" t="s">
        <v>4625</v>
      </c>
      <c r="E616" s="28" t="s">
        <v>4626</v>
      </c>
      <c r="F616" s="29" t="s">
        <v>4627</v>
      </c>
      <c r="G616" s="31" t="s">
        <v>4628</v>
      </c>
      <c r="H616" s="36">
        <f t="shared" si="1"/>
        <v>78</v>
      </c>
      <c r="I616" s="11"/>
      <c r="J616" s="28">
        <f t="shared" si="2"/>
        <v>0</v>
      </c>
      <c r="K616" s="41">
        <f t="shared" si="3"/>
        <v>318</v>
      </c>
      <c r="L616" s="25">
        <v>71.0</v>
      </c>
      <c r="M616" s="11">
        <v>62.0</v>
      </c>
      <c r="N616" s="11">
        <v>61.0</v>
      </c>
      <c r="O616" s="11">
        <v>60.0</v>
      </c>
      <c r="P616" s="11">
        <v>64.0</v>
      </c>
      <c r="Q616" s="43">
        <v>62.0</v>
      </c>
      <c r="R616" s="25"/>
      <c r="S616" s="11"/>
      <c r="T616" s="11"/>
      <c r="U616" s="23"/>
      <c r="V616" s="25"/>
      <c r="W616" s="11"/>
      <c r="X616" s="23"/>
      <c r="Y616" s="29"/>
      <c r="Z616" s="25">
        <v>50.0</v>
      </c>
      <c r="AA616" s="11">
        <v>50.0</v>
      </c>
      <c r="AB616" s="11">
        <v>39.0</v>
      </c>
      <c r="AC616" s="11">
        <v>61.0</v>
      </c>
      <c r="AD616" s="23">
        <v>67.0</v>
      </c>
      <c r="AE616" s="29" t="s">
        <v>166</v>
      </c>
      <c r="AF616" s="25">
        <v>1549.0</v>
      </c>
      <c r="AG616" s="11">
        <v>1561.0</v>
      </c>
      <c r="AH616" s="11">
        <v>1607.0</v>
      </c>
      <c r="AI616" s="23"/>
      <c r="AJ616" s="29" t="s">
        <v>4629</v>
      </c>
      <c r="AK616" s="25">
        <v>1074004.0</v>
      </c>
      <c r="AL616" s="11">
        <v>1074062.0</v>
      </c>
      <c r="AM616" s="23"/>
      <c r="AN616" s="25"/>
      <c r="AO616" s="23"/>
      <c r="AP616" s="25"/>
      <c r="AQ616" s="11"/>
    </row>
    <row r="617" ht="15.75" customHeight="1">
      <c r="A617" s="11">
        <v>1074014.0</v>
      </c>
      <c r="B617" s="23">
        <v>616.0</v>
      </c>
      <c r="C617" s="25" t="s">
        <v>4630</v>
      </c>
      <c r="D617" s="16" t="s">
        <v>4631</v>
      </c>
      <c r="E617" s="28" t="s">
        <v>4632</v>
      </c>
      <c r="F617" s="29" t="s">
        <v>4633</v>
      </c>
      <c r="G617" s="31" t="s">
        <v>4634</v>
      </c>
      <c r="H617" s="36">
        <f t="shared" si="1"/>
        <v>79</v>
      </c>
      <c r="I617" s="11"/>
      <c r="J617" s="28">
        <f t="shared" si="2"/>
        <v>0</v>
      </c>
      <c r="K617" s="41">
        <f t="shared" si="3"/>
        <v>151</v>
      </c>
      <c r="L617" s="25">
        <v>27.0</v>
      </c>
      <c r="M617" s="11">
        <v>32.0</v>
      </c>
      <c r="N617" s="11">
        <v>37.0</v>
      </c>
      <c r="O617" s="11">
        <v>28.0</v>
      </c>
      <c r="P617" s="11">
        <v>27.0</v>
      </c>
      <c r="Q617" s="43">
        <v>38.0</v>
      </c>
      <c r="R617" s="25"/>
      <c r="S617" s="11"/>
      <c r="T617" s="11"/>
      <c r="U617" s="23"/>
      <c r="V617" s="25"/>
      <c r="W617" s="11"/>
      <c r="X617" s="23"/>
      <c r="Y617" s="29"/>
      <c r="Z617" s="25">
        <v>50.0</v>
      </c>
      <c r="AA617" s="11">
        <v>50.0</v>
      </c>
      <c r="AB617" s="11">
        <v>55.0</v>
      </c>
      <c r="AC617" s="11">
        <v>38.0</v>
      </c>
      <c r="AD617" s="23">
        <v>67.0</v>
      </c>
      <c r="AE617" s="29" t="s">
        <v>166</v>
      </c>
      <c r="AF617" s="25">
        <v>1553.0</v>
      </c>
      <c r="AG617" s="11">
        <v>1565.0</v>
      </c>
      <c r="AH617" s="11">
        <v>1615.0</v>
      </c>
      <c r="AI617" s="23"/>
      <c r="AJ617" s="29" t="s">
        <v>4635</v>
      </c>
      <c r="AK617" s="25">
        <v>1074004.0</v>
      </c>
      <c r="AL617" s="11"/>
      <c r="AM617" s="23"/>
      <c r="AN617" s="25"/>
      <c r="AO617" s="23"/>
      <c r="AP617" s="25"/>
      <c r="AQ617" s="11"/>
    </row>
    <row r="618" ht="15.75" customHeight="1">
      <c r="A618" s="11">
        <v>1074016.0</v>
      </c>
      <c r="B618" s="23">
        <v>618.0</v>
      </c>
      <c r="C618" s="25" t="s">
        <v>4636</v>
      </c>
      <c r="D618" s="16" t="s">
        <v>4637</v>
      </c>
      <c r="E618" s="28" t="s">
        <v>4638</v>
      </c>
      <c r="F618" s="29"/>
      <c r="G618" s="31" t="s">
        <v>4639</v>
      </c>
      <c r="H618" s="36">
        <f t="shared" si="1"/>
        <v>72</v>
      </c>
      <c r="I618" s="11"/>
      <c r="J618" s="28">
        <f t="shared" si="2"/>
        <v>0</v>
      </c>
      <c r="K618" s="41">
        <f t="shared" si="3"/>
        <v>246</v>
      </c>
      <c r="L618" s="25">
        <v>54.0</v>
      </c>
      <c r="M618" s="11">
        <v>34.0</v>
      </c>
      <c r="N618" s="11">
        <v>56.0</v>
      </c>
      <c r="O618" s="11">
        <v>49.0</v>
      </c>
      <c r="P618" s="11">
        <v>53.0</v>
      </c>
      <c r="Q618" s="43">
        <v>50.0</v>
      </c>
      <c r="R618" s="25"/>
      <c r="S618" s="11"/>
      <c r="T618" s="11"/>
      <c r="U618" s="23"/>
      <c r="V618" s="25"/>
      <c r="W618" s="11"/>
      <c r="X618" s="23"/>
      <c r="Y618" s="29"/>
      <c r="Z618" s="25">
        <v>35.0</v>
      </c>
      <c r="AA618" s="11">
        <v>29.0</v>
      </c>
      <c r="AB618" s="11">
        <v>35.0</v>
      </c>
      <c r="AC618" s="11">
        <v>60.0</v>
      </c>
      <c r="AD618" s="23">
        <v>69.0</v>
      </c>
      <c r="AE618" s="29" t="s">
        <v>270</v>
      </c>
      <c r="AF618" s="25">
        <v>1529.0</v>
      </c>
      <c r="AG618" s="11">
        <v>1541.0</v>
      </c>
      <c r="AH618" s="11">
        <v>1590.0</v>
      </c>
      <c r="AI618" s="23"/>
      <c r="AJ618" s="29" t="s">
        <v>4640</v>
      </c>
      <c r="AK618" s="25">
        <v>1074003.0</v>
      </c>
      <c r="AL618" s="11"/>
      <c r="AM618" s="23"/>
      <c r="AN618" s="25"/>
      <c r="AO618" s="23"/>
      <c r="AP618" s="25"/>
      <c r="AQ618" s="11"/>
    </row>
    <row r="619" ht="15.75" customHeight="1">
      <c r="A619" s="11">
        <v>1074017.0</v>
      </c>
      <c r="B619" s="23">
        <v>619.0</v>
      </c>
      <c r="C619" s="25" t="s">
        <v>4641</v>
      </c>
      <c r="D619" s="16" t="s">
        <v>4642</v>
      </c>
      <c r="E619" s="28" t="s">
        <v>4643</v>
      </c>
      <c r="F619" s="29"/>
      <c r="G619" s="31" t="s">
        <v>4644</v>
      </c>
      <c r="H619" s="36">
        <f t="shared" si="1"/>
        <v>69</v>
      </c>
      <c r="I619" s="11"/>
      <c r="J619" s="28">
        <f t="shared" si="2"/>
        <v>0</v>
      </c>
      <c r="K619" s="41">
        <f t="shared" si="3"/>
        <v>297</v>
      </c>
      <c r="L619" s="25">
        <v>40.0</v>
      </c>
      <c r="M619" s="11">
        <v>48.0</v>
      </c>
      <c r="N619" s="11">
        <v>72.0</v>
      </c>
      <c r="O619" s="11">
        <v>71.0</v>
      </c>
      <c r="P619" s="11">
        <v>66.0</v>
      </c>
      <c r="Q619" s="43">
        <v>61.0</v>
      </c>
      <c r="R619" s="25"/>
      <c r="S619" s="11"/>
      <c r="T619" s="11"/>
      <c r="U619" s="23"/>
      <c r="V619" s="25"/>
      <c r="W619" s="11"/>
      <c r="X619" s="23"/>
      <c r="Y619" s="29"/>
      <c r="Z619" s="25">
        <v>50.0</v>
      </c>
      <c r="AA619" s="11">
        <v>50.0</v>
      </c>
      <c r="AB619" s="11">
        <v>35.0</v>
      </c>
      <c r="AC619" s="11">
        <v>67.0</v>
      </c>
      <c r="AD619" s="23">
        <v>64.0</v>
      </c>
      <c r="AE619" s="29" t="s">
        <v>270</v>
      </c>
      <c r="AF619" s="25">
        <v>1492.0</v>
      </c>
      <c r="AG619" s="11">
        <v>1504.0</v>
      </c>
      <c r="AH619" s="11">
        <v>1554.0</v>
      </c>
      <c r="AI619" s="23"/>
      <c r="AJ619" s="29" t="s">
        <v>4645</v>
      </c>
      <c r="AK619" s="25">
        <v>1074002.0</v>
      </c>
      <c r="AL619" s="11"/>
      <c r="AM619" s="23"/>
      <c r="AN619" s="25"/>
      <c r="AO619" s="23"/>
      <c r="AP619" s="25"/>
      <c r="AQ619" s="11"/>
    </row>
    <row r="620" ht="15.75" customHeight="1">
      <c r="A620" s="11">
        <v>1074018.0</v>
      </c>
      <c r="B620" s="23">
        <v>620.0</v>
      </c>
      <c r="C620" s="25" t="s">
        <v>4646</v>
      </c>
      <c r="D620" s="16" t="s">
        <v>4647</v>
      </c>
      <c r="E620" s="28" t="s">
        <v>4648</v>
      </c>
      <c r="F620" s="29"/>
      <c r="G620" s="31" t="s">
        <v>4649</v>
      </c>
      <c r="H620" s="36">
        <f t="shared" si="1"/>
        <v>68</v>
      </c>
      <c r="I620" s="11"/>
      <c r="J620" s="28">
        <f t="shared" si="2"/>
        <v>0</v>
      </c>
      <c r="K620" s="41">
        <f t="shared" si="3"/>
        <v>287</v>
      </c>
      <c r="L620" s="25">
        <v>56.0</v>
      </c>
      <c r="M620" s="11">
        <v>51.0</v>
      </c>
      <c r="N620" s="11">
        <v>63.0</v>
      </c>
      <c r="O620" s="11">
        <v>61.0</v>
      </c>
      <c r="P620" s="11">
        <v>56.0</v>
      </c>
      <c r="Q620" s="43">
        <v>53.0</v>
      </c>
      <c r="R620" s="25"/>
      <c r="S620" s="11"/>
      <c r="T620" s="11"/>
      <c r="U620" s="23"/>
      <c r="V620" s="25"/>
      <c r="W620" s="11"/>
      <c r="X620" s="23"/>
      <c r="Y620" s="29"/>
      <c r="Z620" s="25">
        <v>50.0</v>
      </c>
      <c r="AA620" s="11">
        <v>11.0</v>
      </c>
      <c r="AB620" s="11">
        <v>49.0</v>
      </c>
      <c r="AC620" s="11">
        <v>71.0</v>
      </c>
      <c r="AD620" s="23">
        <v>66.0</v>
      </c>
      <c r="AE620" s="29" t="s">
        <v>166</v>
      </c>
      <c r="AF620" s="25">
        <v>1509.0</v>
      </c>
      <c r="AG620" s="11">
        <v>1521.0</v>
      </c>
      <c r="AH620" s="11">
        <v>1566.0</v>
      </c>
      <c r="AI620" s="23"/>
      <c r="AJ620" s="29"/>
      <c r="AK620" s="25"/>
      <c r="AL620" s="11"/>
      <c r="AM620" s="23"/>
      <c r="AN620" s="25"/>
      <c r="AO620" s="23"/>
      <c r="AP620" s="25"/>
      <c r="AQ620" s="11"/>
    </row>
    <row r="621" ht="15.75" customHeight="1">
      <c r="A621" s="11">
        <v>1074019.0</v>
      </c>
      <c r="B621" s="23">
        <v>621.0</v>
      </c>
      <c r="C621" s="25" t="s">
        <v>4650</v>
      </c>
      <c r="D621" s="16" t="s">
        <v>4651</v>
      </c>
      <c r="E621" s="28" t="s">
        <v>4652</v>
      </c>
      <c r="F621" s="29"/>
      <c r="G621" s="31" t="s">
        <v>4653</v>
      </c>
      <c r="H621" s="36">
        <f t="shared" si="1"/>
        <v>73</v>
      </c>
      <c r="I621" s="11"/>
      <c r="J621" s="28">
        <f t="shared" si="2"/>
        <v>0</v>
      </c>
      <c r="K621" s="41">
        <f t="shared" si="3"/>
        <v>276</v>
      </c>
      <c r="L621" s="25">
        <v>63.0</v>
      </c>
      <c r="M621" s="11">
        <v>66.0</v>
      </c>
      <c r="N621" s="11">
        <v>55.0</v>
      </c>
      <c r="O621" s="11">
        <v>42.0</v>
      </c>
      <c r="P621" s="11">
        <v>50.0</v>
      </c>
      <c r="Q621" s="43">
        <v>53.0</v>
      </c>
      <c r="R621" s="25" t="s">
        <v>185</v>
      </c>
      <c r="S621" s="11"/>
      <c r="T621" s="11"/>
      <c r="U621" s="23"/>
      <c r="V621" s="25"/>
      <c r="W621" s="11"/>
      <c r="X621" s="23"/>
      <c r="Y621" s="29"/>
      <c r="Z621" s="25">
        <v>50.0</v>
      </c>
      <c r="AA621" s="11">
        <v>19.0</v>
      </c>
      <c r="AB621" s="11">
        <v>56.0</v>
      </c>
      <c r="AC621" s="11">
        <v>70.0</v>
      </c>
      <c r="AD621" s="23">
        <v>66.0</v>
      </c>
      <c r="AE621" s="29" t="s">
        <v>141</v>
      </c>
      <c r="AF621" s="25">
        <v>1551.0</v>
      </c>
      <c r="AG621" s="11">
        <v>1563.0</v>
      </c>
      <c r="AH621" s="11">
        <v>1623.0</v>
      </c>
      <c r="AI621" s="23"/>
      <c r="AJ621" s="29" t="s">
        <v>4654</v>
      </c>
      <c r="AK621" s="25">
        <v>1074018.0</v>
      </c>
      <c r="AL621" s="11"/>
      <c r="AM621" s="23"/>
      <c r="AN621" s="25"/>
      <c r="AO621" s="23"/>
      <c r="AP621" s="25"/>
      <c r="AQ621" s="11"/>
    </row>
    <row r="622" ht="15.75" customHeight="1">
      <c r="A622" s="11">
        <v>1074020.0</v>
      </c>
      <c r="B622" s="23">
        <v>622.0</v>
      </c>
      <c r="C622" s="25" t="s">
        <v>4655</v>
      </c>
      <c r="D622" s="16" t="s">
        <v>4656</v>
      </c>
      <c r="E622" s="28" t="s">
        <v>4657</v>
      </c>
      <c r="F622" s="29"/>
      <c r="G622" s="31" t="s">
        <v>4658</v>
      </c>
      <c r="H622" s="36">
        <f t="shared" si="1"/>
        <v>68</v>
      </c>
      <c r="I622" s="11"/>
      <c r="J622" s="28">
        <f t="shared" si="2"/>
        <v>0</v>
      </c>
      <c r="K622" s="41">
        <f t="shared" si="3"/>
        <v>296</v>
      </c>
      <c r="L622" s="25">
        <v>64.0</v>
      </c>
      <c r="M622" s="11">
        <v>65.0</v>
      </c>
      <c r="N622" s="11">
        <v>56.0</v>
      </c>
      <c r="O622" s="11">
        <v>61.0</v>
      </c>
      <c r="P622" s="11">
        <v>50.0</v>
      </c>
      <c r="Q622" s="43">
        <v>61.0</v>
      </c>
      <c r="R622" s="25"/>
      <c r="S622" s="11" t="s">
        <v>185</v>
      </c>
      <c r="T622" s="11"/>
      <c r="U622" s="23"/>
      <c r="V622" s="25"/>
      <c r="W622" s="11"/>
      <c r="X622" s="23"/>
      <c r="Y622" s="29"/>
      <c r="Z622" s="25">
        <v>50.0</v>
      </c>
      <c r="AA622" s="11">
        <v>50.0</v>
      </c>
      <c r="AB622" s="11">
        <v>38.0</v>
      </c>
      <c r="AC622" s="11">
        <v>69.0</v>
      </c>
      <c r="AD622" s="23">
        <v>66.0</v>
      </c>
      <c r="AE622" s="29" t="s">
        <v>166</v>
      </c>
      <c r="AF622" s="25">
        <v>1576.0</v>
      </c>
      <c r="AG622" s="11">
        <v>1588.0</v>
      </c>
      <c r="AH622" s="11">
        <v>1621.0</v>
      </c>
      <c r="AI622" s="23"/>
      <c r="AJ622" s="29" t="s">
        <v>4659</v>
      </c>
      <c r="AK622" s="25">
        <v>1074019.0</v>
      </c>
      <c r="AL622" s="11"/>
      <c r="AM622" s="23"/>
      <c r="AN622" s="25"/>
      <c r="AO622" s="23"/>
      <c r="AP622" s="25"/>
      <c r="AQ622" s="11"/>
    </row>
    <row r="623" ht="15.75" customHeight="1">
      <c r="A623" s="11">
        <v>1074021.0</v>
      </c>
      <c r="B623" s="23">
        <v>623.0</v>
      </c>
      <c r="C623" s="25" t="s">
        <v>4660</v>
      </c>
      <c r="D623" s="16" t="s">
        <v>4661</v>
      </c>
      <c r="E623" s="28" t="s">
        <v>4662</v>
      </c>
      <c r="F623" s="29"/>
      <c r="G623" s="31" t="s">
        <v>4663</v>
      </c>
      <c r="H623" s="36">
        <f t="shared" si="1"/>
        <v>79</v>
      </c>
      <c r="I623" s="11"/>
      <c r="J623" s="28">
        <f t="shared" si="2"/>
        <v>0</v>
      </c>
      <c r="K623" s="41">
        <f t="shared" si="3"/>
        <v>227</v>
      </c>
      <c r="L623" s="25">
        <v>41.0</v>
      </c>
      <c r="M623" s="11">
        <v>36.0</v>
      </c>
      <c r="N623" s="11">
        <v>53.0</v>
      </c>
      <c r="O623" s="11">
        <v>55.0</v>
      </c>
      <c r="P623" s="11">
        <v>42.0</v>
      </c>
      <c r="Q623" s="43">
        <v>47.0</v>
      </c>
      <c r="R623" s="25"/>
      <c r="S623" s="11"/>
      <c r="T623" s="11"/>
      <c r="U623" s="23"/>
      <c r="V623" s="25"/>
      <c r="W623" s="11"/>
      <c r="X623" s="23"/>
      <c r="Y623" s="29"/>
      <c r="Z623" s="25">
        <v>36.0</v>
      </c>
      <c r="AA623" s="11">
        <v>30.0</v>
      </c>
      <c r="AB623" s="11">
        <v>62.0</v>
      </c>
      <c r="AC623" s="11">
        <v>41.0</v>
      </c>
      <c r="AD623" s="23">
        <v>65.0</v>
      </c>
      <c r="AE623" s="29" t="s">
        <v>166</v>
      </c>
      <c r="AF623" s="25">
        <v>1553.0</v>
      </c>
      <c r="AG623" s="11">
        <v>1565.0</v>
      </c>
      <c r="AH623" s="11">
        <v>1591.0</v>
      </c>
      <c r="AI623" s="23"/>
      <c r="AJ623" s="29" t="s">
        <v>4664</v>
      </c>
      <c r="AK623" s="25">
        <v>1074018.0</v>
      </c>
      <c r="AL623" s="11"/>
      <c r="AM623" s="23"/>
      <c r="AN623" s="25"/>
      <c r="AO623" s="23"/>
      <c r="AP623" s="25"/>
      <c r="AQ623" s="11"/>
    </row>
    <row r="624" ht="15.75" customHeight="1">
      <c r="A624" s="11">
        <v>1074022.0</v>
      </c>
      <c r="B624" s="23">
        <v>624.0</v>
      </c>
      <c r="C624" s="25" t="s">
        <v>4665</v>
      </c>
      <c r="D624" s="16" t="s">
        <v>4666</v>
      </c>
      <c r="E624" s="28" t="s">
        <v>4667</v>
      </c>
      <c r="F624" s="29"/>
      <c r="G624" s="31" t="s">
        <v>4668</v>
      </c>
      <c r="H624" s="36">
        <f t="shared" si="1"/>
        <v>63</v>
      </c>
      <c r="I624" s="11"/>
      <c r="J624" s="28">
        <f t="shared" si="2"/>
        <v>0</v>
      </c>
      <c r="K624" s="41">
        <f t="shared" si="3"/>
        <v>248</v>
      </c>
      <c r="L624" s="25">
        <v>49.0</v>
      </c>
      <c r="M624" s="11">
        <v>34.0</v>
      </c>
      <c r="N624" s="11">
        <v>60.0</v>
      </c>
      <c r="O624" s="11">
        <v>56.0</v>
      </c>
      <c r="P624" s="11">
        <v>49.0</v>
      </c>
      <c r="Q624" s="43">
        <v>31.0</v>
      </c>
      <c r="R624" s="25"/>
      <c r="S624" s="11"/>
      <c r="T624" s="11"/>
      <c r="U624" s="23"/>
      <c r="V624" s="25"/>
      <c r="W624" s="11"/>
      <c r="X624" s="23"/>
      <c r="Y624" s="29"/>
      <c r="Z624" s="25">
        <v>75.0</v>
      </c>
      <c r="AA624" s="11">
        <v>86.0</v>
      </c>
      <c r="AB624" s="11">
        <v>49.0</v>
      </c>
      <c r="AC624" s="11">
        <v>60.0</v>
      </c>
      <c r="AD624" s="23">
        <v>69.0</v>
      </c>
      <c r="AE624" s="29" t="s">
        <v>270</v>
      </c>
      <c r="AF624" s="25">
        <v>1559.0</v>
      </c>
      <c r="AG624" s="11">
        <v>1571.0</v>
      </c>
      <c r="AH624" s="11">
        <v>1625.0</v>
      </c>
      <c r="AI624" s="23"/>
      <c r="AJ624" s="29"/>
      <c r="AK624" s="25"/>
      <c r="AL624" s="11"/>
      <c r="AM624" s="23"/>
      <c r="AN624" s="25"/>
      <c r="AO624" s="23"/>
      <c r="AP624" s="25"/>
      <c r="AQ624" s="11"/>
    </row>
    <row r="625" ht="15.75" customHeight="1">
      <c r="A625" s="11">
        <v>1074023.0</v>
      </c>
      <c r="B625" s="23">
        <v>625.0</v>
      </c>
      <c r="C625" s="25" t="s">
        <v>4669</v>
      </c>
      <c r="D625" s="16" t="s">
        <v>4670</v>
      </c>
      <c r="E625" s="28" t="s">
        <v>4671</v>
      </c>
      <c r="F625" s="29" t="s">
        <v>4672</v>
      </c>
      <c r="G625" s="31" t="s">
        <v>4673</v>
      </c>
      <c r="H625" s="36">
        <f t="shared" si="1"/>
        <v>78</v>
      </c>
      <c r="I625" s="11"/>
      <c r="J625" s="28">
        <f t="shared" si="2"/>
        <v>0</v>
      </c>
      <c r="K625" s="41">
        <f t="shared" si="3"/>
        <v>332</v>
      </c>
      <c r="L625" s="25">
        <v>63.0</v>
      </c>
      <c r="M625" s="11">
        <v>57.0</v>
      </c>
      <c r="N625" s="11">
        <v>74.0</v>
      </c>
      <c r="O625" s="11">
        <v>73.0</v>
      </c>
      <c r="P625" s="11">
        <v>65.0</v>
      </c>
      <c r="Q625" s="43">
        <v>65.0</v>
      </c>
      <c r="R625" s="25"/>
      <c r="S625" s="11"/>
      <c r="T625" s="11"/>
      <c r="U625" s="23"/>
      <c r="V625" s="25"/>
      <c r="W625" s="11"/>
      <c r="X625" s="23"/>
      <c r="Y625" s="29"/>
      <c r="Z625" s="25">
        <v>75.0</v>
      </c>
      <c r="AA625" s="11">
        <v>86.0</v>
      </c>
      <c r="AB625" s="11">
        <v>50.0</v>
      </c>
      <c r="AC625" s="11">
        <v>58.0</v>
      </c>
      <c r="AD625" s="23">
        <v>69.0</v>
      </c>
      <c r="AE625" s="29" t="s">
        <v>166</v>
      </c>
      <c r="AF625" s="25">
        <v>1577.0</v>
      </c>
      <c r="AG625" s="11">
        <v>1589.0</v>
      </c>
      <c r="AH625" s="11">
        <v>1638.0</v>
      </c>
      <c r="AI625" s="23"/>
      <c r="AJ625" s="29" t="s">
        <v>4674</v>
      </c>
      <c r="AK625" s="25"/>
      <c r="AL625" s="11"/>
      <c r="AM625" s="23"/>
      <c r="AN625" s="25"/>
      <c r="AO625" s="23"/>
      <c r="AP625" s="25"/>
      <c r="AQ625" s="11"/>
    </row>
    <row r="626" ht="15.75" customHeight="1">
      <c r="A626" s="11">
        <v>1074024.0</v>
      </c>
      <c r="B626" s="23">
        <v>626.0</v>
      </c>
      <c r="C626" s="25" t="s">
        <v>4675</v>
      </c>
      <c r="D626" s="16" t="s">
        <v>4676</v>
      </c>
      <c r="E626" s="28" t="s">
        <v>4677</v>
      </c>
      <c r="F626" s="29"/>
      <c r="G626" s="31" t="s">
        <v>4678</v>
      </c>
      <c r="H626" s="36">
        <f t="shared" si="1"/>
        <v>73</v>
      </c>
      <c r="I626" s="11"/>
      <c r="J626" s="28">
        <f t="shared" si="2"/>
        <v>0</v>
      </c>
      <c r="K626" s="41">
        <f t="shared" si="3"/>
        <v>294</v>
      </c>
      <c r="L626" s="25">
        <v>31.0</v>
      </c>
      <c r="M626" s="11">
        <v>38.0</v>
      </c>
      <c r="N626" s="11">
        <v>75.0</v>
      </c>
      <c r="O626" s="11">
        <v>81.0</v>
      </c>
      <c r="P626" s="11">
        <v>69.0</v>
      </c>
      <c r="Q626" s="43">
        <v>45.0</v>
      </c>
      <c r="R626" s="25"/>
      <c r="S626" s="11"/>
      <c r="T626" s="11"/>
      <c r="U626" s="23"/>
      <c r="V626" s="25"/>
      <c r="W626" s="11"/>
      <c r="X626" s="23"/>
      <c r="Y626" s="29"/>
      <c r="Z626" s="25">
        <v>50.0</v>
      </c>
      <c r="AA626" s="11">
        <v>50.0</v>
      </c>
      <c r="AB626" s="11">
        <v>19.0</v>
      </c>
      <c r="AC626" s="11">
        <v>90.0</v>
      </c>
      <c r="AD626" s="23">
        <v>74.0</v>
      </c>
      <c r="AE626" s="29" t="s">
        <v>166</v>
      </c>
      <c r="AF626" s="25">
        <v>1532.0</v>
      </c>
      <c r="AG626" s="11">
        <v>1544.0</v>
      </c>
      <c r="AH626" s="11">
        <v>1585.0</v>
      </c>
      <c r="AI626" s="23" t="s">
        <v>217</v>
      </c>
      <c r="AJ626" s="29"/>
      <c r="AK626" s="25"/>
      <c r="AL626" s="11"/>
      <c r="AM626" s="23"/>
      <c r="AN626" s="25"/>
      <c r="AO626" s="23"/>
      <c r="AP626" s="25"/>
      <c r="AQ626" s="11"/>
    </row>
    <row r="627" ht="15.75" customHeight="1">
      <c r="A627" s="11">
        <v>1074025.0</v>
      </c>
      <c r="B627" s="23">
        <v>627.0</v>
      </c>
      <c r="C627" s="25" t="s">
        <v>4679</v>
      </c>
      <c r="D627" s="16" t="s">
        <v>4680</v>
      </c>
      <c r="E627" s="28" t="s">
        <v>4681</v>
      </c>
      <c r="F627" s="29"/>
      <c r="G627" s="31" t="s">
        <v>4682</v>
      </c>
      <c r="H627" s="36">
        <f t="shared" si="1"/>
        <v>67</v>
      </c>
      <c r="I627" s="11"/>
      <c r="J627" s="28">
        <f t="shared" si="2"/>
        <v>0</v>
      </c>
      <c r="K627" s="41">
        <f t="shared" si="3"/>
        <v>280</v>
      </c>
      <c r="L627" s="25">
        <v>50.0</v>
      </c>
      <c r="M627" s="11">
        <v>54.0</v>
      </c>
      <c r="N627" s="11">
        <v>63.0</v>
      </c>
      <c r="O627" s="11">
        <v>59.0</v>
      </c>
      <c r="P627" s="11">
        <v>54.0</v>
      </c>
      <c r="Q627" s="43">
        <v>60.0</v>
      </c>
      <c r="R627" s="25"/>
      <c r="S627" s="11"/>
      <c r="T627" s="11"/>
      <c r="U627" s="23"/>
      <c r="V627" s="25"/>
      <c r="W627" s="11"/>
      <c r="X627" s="23"/>
      <c r="Y627" s="29"/>
      <c r="Z627" s="25">
        <v>60.0</v>
      </c>
      <c r="AA627" s="11">
        <v>64.0</v>
      </c>
      <c r="AB627" s="11">
        <v>44.0</v>
      </c>
      <c r="AC627" s="11">
        <v>60.0</v>
      </c>
      <c r="AD627" s="23">
        <v>69.0</v>
      </c>
      <c r="AE627" s="29" t="s">
        <v>141</v>
      </c>
      <c r="AF627" s="25">
        <v>1556.0</v>
      </c>
      <c r="AG627" s="11">
        <v>1568.0</v>
      </c>
      <c r="AH627" s="11">
        <v>1624.0</v>
      </c>
      <c r="AI627" s="23"/>
      <c r="AJ627" s="29" t="s">
        <v>4683</v>
      </c>
      <c r="AK627" s="25"/>
      <c r="AL627" s="11"/>
      <c r="AM627" s="23"/>
      <c r="AN627" s="25"/>
      <c r="AO627" s="23"/>
      <c r="AP627" s="25"/>
      <c r="AQ627" s="11"/>
    </row>
    <row r="628" ht="15.75" customHeight="1">
      <c r="A628" s="11">
        <v>1074026.0</v>
      </c>
      <c r="B628" s="23">
        <v>628.0</v>
      </c>
      <c r="C628" s="25" t="s">
        <v>4684</v>
      </c>
      <c r="D628" s="16" t="s">
        <v>4685</v>
      </c>
      <c r="E628" s="28" t="s">
        <v>4686</v>
      </c>
      <c r="F628" s="29" t="s">
        <v>4687</v>
      </c>
      <c r="G628" s="31" t="s">
        <v>4688</v>
      </c>
      <c r="H628" s="36">
        <f t="shared" si="1"/>
        <v>70</v>
      </c>
      <c r="I628" s="11"/>
      <c r="J628" s="28">
        <f t="shared" si="2"/>
        <v>0</v>
      </c>
      <c r="K628" s="41">
        <f t="shared" si="3"/>
        <v>317</v>
      </c>
      <c r="L628" s="25">
        <v>76.0</v>
      </c>
      <c r="M628" s="11">
        <v>72.0</v>
      </c>
      <c r="N628" s="11">
        <v>44.0</v>
      </c>
      <c r="O628" s="11">
        <v>46.0</v>
      </c>
      <c r="P628" s="11">
        <v>79.0</v>
      </c>
      <c r="Q628" s="43">
        <v>67.0</v>
      </c>
      <c r="R628" s="25"/>
      <c r="S628" s="11" t="s">
        <v>136</v>
      </c>
      <c r="T628" s="11"/>
      <c r="U628" s="23"/>
      <c r="V628" s="25"/>
      <c r="W628" s="11"/>
      <c r="X628" s="23"/>
      <c r="Y628" s="29"/>
      <c r="Z628" s="25">
        <v>71.0</v>
      </c>
      <c r="AA628" s="11">
        <v>80.0</v>
      </c>
      <c r="AB628" s="11">
        <v>39.0</v>
      </c>
      <c r="AC628" s="11">
        <v>72.0</v>
      </c>
      <c r="AD628" s="23">
        <v>70.0</v>
      </c>
      <c r="AE628" s="29" t="s">
        <v>141</v>
      </c>
      <c r="AF628" s="25">
        <v>1513.0</v>
      </c>
      <c r="AG628" s="11">
        <v>1525.0</v>
      </c>
      <c r="AH628" s="11">
        <v>1585.0</v>
      </c>
      <c r="AI628" s="23" t="s">
        <v>217</v>
      </c>
      <c r="AJ628" s="29"/>
      <c r="AK628" s="25"/>
      <c r="AL628" s="11"/>
      <c r="AM628" s="23"/>
      <c r="AN628" s="25"/>
      <c r="AO628" s="23"/>
      <c r="AP628" s="25"/>
      <c r="AQ628" s="11"/>
    </row>
    <row r="629" ht="15.75" customHeight="1">
      <c r="A629" s="11">
        <v>1074027.0</v>
      </c>
      <c r="B629" s="23">
        <v>629.0</v>
      </c>
      <c r="C629" s="25" t="s">
        <v>4689</v>
      </c>
      <c r="D629" s="16" t="s">
        <v>4690</v>
      </c>
      <c r="E629" s="28" t="s">
        <v>4691</v>
      </c>
      <c r="F629" s="29"/>
      <c r="G629" s="31" t="s">
        <v>4692</v>
      </c>
      <c r="H629" s="36">
        <f t="shared" si="1"/>
        <v>76</v>
      </c>
      <c r="I629" s="11"/>
      <c r="J629" s="28">
        <f t="shared" si="2"/>
        <v>0</v>
      </c>
      <c r="K629" s="41">
        <f t="shared" si="3"/>
        <v>357</v>
      </c>
      <c r="L629" s="25">
        <v>74.0</v>
      </c>
      <c r="M629" s="11">
        <v>67.0</v>
      </c>
      <c r="N629" s="11">
        <v>67.0</v>
      </c>
      <c r="O629" s="11">
        <v>69.0</v>
      </c>
      <c r="P629" s="11">
        <v>80.0</v>
      </c>
      <c r="Q629" s="43">
        <v>62.0</v>
      </c>
      <c r="R629" s="25"/>
      <c r="S629" s="11" t="s">
        <v>185</v>
      </c>
      <c r="T629" s="11" t="s">
        <v>232</v>
      </c>
      <c r="U629" s="23"/>
      <c r="V629" s="25"/>
      <c r="W629" s="11"/>
      <c r="X629" s="23"/>
      <c r="Y629" s="29"/>
      <c r="Z629" s="25">
        <v>57.0</v>
      </c>
      <c r="AA629" s="11">
        <v>60.0</v>
      </c>
      <c r="AB629" s="11">
        <v>42.0</v>
      </c>
      <c r="AC629" s="11">
        <v>61.0</v>
      </c>
      <c r="AD629" s="23">
        <v>70.0</v>
      </c>
      <c r="AE629" s="29" t="s">
        <v>270</v>
      </c>
      <c r="AF629" s="25">
        <v>1549.0</v>
      </c>
      <c r="AG629" s="11">
        <v>1561.0</v>
      </c>
      <c r="AH629" s="11">
        <v>1640.0</v>
      </c>
      <c r="AI629" s="23"/>
      <c r="AJ629" s="29" t="s">
        <v>4693</v>
      </c>
      <c r="AK629" s="25">
        <v>1074026.0</v>
      </c>
      <c r="AL629" s="11"/>
      <c r="AM629" s="23"/>
      <c r="AN629" s="25"/>
      <c r="AO629" s="23"/>
      <c r="AP629" s="25"/>
      <c r="AQ629" s="11"/>
    </row>
    <row r="630" ht="15.75" customHeight="1">
      <c r="A630" s="11">
        <v>1074028.0</v>
      </c>
      <c r="B630" s="23">
        <v>630.0</v>
      </c>
      <c r="C630" s="25" t="s">
        <v>4694</v>
      </c>
      <c r="D630" s="16" t="s">
        <v>4695</v>
      </c>
      <c r="E630" s="28" t="s">
        <v>4696</v>
      </c>
      <c r="F630" s="29"/>
      <c r="G630" s="31" t="s">
        <v>4697</v>
      </c>
      <c r="H630" s="36">
        <f t="shared" si="1"/>
        <v>59</v>
      </c>
      <c r="I630" s="11"/>
      <c r="J630" s="28">
        <f t="shared" si="2"/>
        <v>0</v>
      </c>
      <c r="K630" s="41">
        <f t="shared" si="3"/>
        <v>210</v>
      </c>
      <c r="L630" s="25">
        <v>28.0</v>
      </c>
      <c r="M630" s="11">
        <v>25.0</v>
      </c>
      <c r="N630" s="11">
        <v>35.0</v>
      </c>
      <c r="O630" s="11">
        <v>64.0</v>
      </c>
      <c r="P630" s="11">
        <v>58.0</v>
      </c>
      <c r="Q630" s="43">
        <v>41.0</v>
      </c>
      <c r="R630" s="25"/>
      <c r="S630" s="11"/>
      <c r="T630" s="11"/>
      <c r="U630" s="23"/>
      <c r="V630" s="25"/>
      <c r="W630" s="11"/>
      <c r="X630" s="23"/>
      <c r="Y630" s="29"/>
      <c r="Z630" s="25">
        <v>22.0</v>
      </c>
      <c r="AA630" s="11">
        <v>11.0</v>
      </c>
      <c r="AB630" s="11">
        <v>32.0</v>
      </c>
      <c r="AC630" s="11">
        <v>58.0</v>
      </c>
      <c r="AD630" s="23">
        <v>69.0</v>
      </c>
      <c r="AE630" s="29" t="s">
        <v>239</v>
      </c>
      <c r="AF630" s="25">
        <v>1528.0</v>
      </c>
      <c r="AG630" s="11">
        <v>1540.0</v>
      </c>
      <c r="AH630" s="11">
        <v>1560.0</v>
      </c>
      <c r="AI630" s="23"/>
      <c r="AJ630" s="29"/>
      <c r="AK630" s="25"/>
      <c r="AL630" s="11"/>
      <c r="AM630" s="23"/>
      <c r="AN630" s="25"/>
      <c r="AO630" s="23"/>
      <c r="AP630" s="25"/>
      <c r="AQ630" s="11"/>
    </row>
    <row r="631" ht="15.75" customHeight="1">
      <c r="A631" s="11">
        <v>1074029.0</v>
      </c>
      <c r="B631" s="23">
        <v>631.0</v>
      </c>
      <c r="C631" s="25" t="s">
        <v>4698</v>
      </c>
      <c r="D631" s="16" t="s">
        <v>4699</v>
      </c>
      <c r="E631" s="28" t="s">
        <v>4700</v>
      </c>
      <c r="F631" s="29"/>
      <c r="G631" s="31" t="s">
        <v>4701</v>
      </c>
      <c r="H631" s="36">
        <f t="shared" si="1"/>
        <v>71</v>
      </c>
      <c r="I631" s="11"/>
      <c r="J631" s="28">
        <f t="shared" si="2"/>
        <v>0</v>
      </c>
      <c r="K631" s="41">
        <f t="shared" si="3"/>
        <v>370</v>
      </c>
      <c r="L631" s="25">
        <v>77.0</v>
      </c>
      <c r="M631" s="11">
        <v>71.0</v>
      </c>
      <c r="N631" s="11">
        <v>73.0</v>
      </c>
      <c r="O631" s="11">
        <v>76.0</v>
      </c>
      <c r="P631" s="11">
        <v>73.0</v>
      </c>
      <c r="Q631" s="43">
        <v>74.0</v>
      </c>
      <c r="R631" s="25"/>
      <c r="S631" s="11"/>
      <c r="T631" s="11" t="s">
        <v>136</v>
      </c>
      <c r="U631" s="23"/>
      <c r="V631" s="25"/>
      <c r="W631" s="11"/>
      <c r="X631" s="23"/>
      <c r="Y631" s="29"/>
      <c r="Z631" s="25">
        <v>74.0</v>
      </c>
      <c r="AA631" s="11">
        <v>85.0</v>
      </c>
      <c r="AB631" s="11">
        <v>44.0</v>
      </c>
      <c r="AC631" s="11">
        <v>72.0</v>
      </c>
      <c r="AD631" s="23">
        <v>69.0</v>
      </c>
      <c r="AE631" s="29" t="s">
        <v>166</v>
      </c>
      <c r="AF631" s="25">
        <v>1557.0</v>
      </c>
      <c r="AG631" s="11">
        <v>1569.0</v>
      </c>
      <c r="AH631" s="11">
        <v>1615.0</v>
      </c>
      <c r="AI631" s="23"/>
      <c r="AJ631" s="29" t="s">
        <v>4702</v>
      </c>
      <c r="AK631" s="25">
        <v>1074028.0</v>
      </c>
      <c r="AL631" s="11"/>
      <c r="AM631" s="23"/>
      <c r="AN631" s="25"/>
      <c r="AO631" s="23"/>
      <c r="AP631" s="25"/>
      <c r="AQ631" s="11"/>
    </row>
    <row r="632" ht="15.75" customHeight="1">
      <c r="A632" s="11">
        <v>1074030.0</v>
      </c>
      <c r="B632" s="23">
        <v>632.0</v>
      </c>
      <c r="C632" s="25" t="s">
        <v>4703</v>
      </c>
      <c r="D632" s="16" t="s">
        <v>4704</v>
      </c>
      <c r="E632" s="28" t="s">
        <v>4705</v>
      </c>
      <c r="F632" s="29"/>
      <c r="G632" s="31" t="s">
        <v>4706</v>
      </c>
      <c r="H632" s="36">
        <f t="shared" si="1"/>
        <v>74</v>
      </c>
      <c r="I632" s="11"/>
      <c r="J632" s="28">
        <f t="shared" si="2"/>
        <v>0</v>
      </c>
      <c r="K632" s="41">
        <f t="shared" si="3"/>
        <v>321</v>
      </c>
      <c r="L632" s="25">
        <v>68.0</v>
      </c>
      <c r="M632" s="11">
        <v>75.0</v>
      </c>
      <c r="N632" s="11">
        <v>61.0</v>
      </c>
      <c r="O632" s="11">
        <v>60.0</v>
      </c>
      <c r="P632" s="11">
        <v>57.0</v>
      </c>
      <c r="Q632" s="43">
        <v>72.0</v>
      </c>
      <c r="R632" s="25" t="s">
        <v>232</v>
      </c>
      <c r="S632" s="11"/>
      <c r="T632" s="11"/>
      <c r="U632" s="23" t="s">
        <v>185</v>
      </c>
      <c r="V632" s="25"/>
      <c r="W632" s="11"/>
      <c r="X632" s="23"/>
      <c r="Y632" s="29" t="s">
        <v>550</v>
      </c>
      <c r="Z632" s="25">
        <v>78.0</v>
      </c>
      <c r="AA632" s="11">
        <v>90.0</v>
      </c>
      <c r="AB632" s="11">
        <v>45.0</v>
      </c>
      <c r="AC632" s="11">
        <v>67.0</v>
      </c>
      <c r="AD632" s="23">
        <v>69.0</v>
      </c>
      <c r="AE632" s="29" t="s">
        <v>141</v>
      </c>
      <c r="AF632" s="25">
        <v>1584.0</v>
      </c>
      <c r="AG632" s="11">
        <v>1596.0</v>
      </c>
      <c r="AH632" s="11">
        <v>1659.0</v>
      </c>
      <c r="AI632" s="23"/>
      <c r="AJ632" s="29" t="s">
        <v>4707</v>
      </c>
      <c r="AK632" s="25">
        <v>1074029.0</v>
      </c>
      <c r="AL632" s="11"/>
      <c r="AM632" s="23"/>
      <c r="AN632" s="25"/>
      <c r="AO632" s="23"/>
      <c r="AP632" s="25"/>
      <c r="AQ632" s="11"/>
    </row>
    <row r="633" ht="15.75" customHeight="1">
      <c r="A633" s="11">
        <v>1074031.0</v>
      </c>
      <c r="B633" s="23">
        <v>633.0</v>
      </c>
      <c r="C633" s="25" t="s">
        <v>4708</v>
      </c>
      <c r="D633" s="16" t="s">
        <v>4709</v>
      </c>
      <c r="E633" s="28" t="s">
        <v>4710</v>
      </c>
      <c r="F633" s="29"/>
      <c r="G633" s="31" t="s">
        <v>4711</v>
      </c>
      <c r="H633" s="36">
        <f t="shared" si="1"/>
        <v>77</v>
      </c>
      <c r="I633" s="11"/>
      <c r="J633" s="28">
        <f t="shared" si="2"/>
        <v>0</v>
      </c>
      <c r="K633" s="41">
        <f t="shared" si="3"/>
        <v>325</v>
      </c>
      <c r="L633" s="25">
        <v>61.0</v>
      </c>
      <c r="M633" s="11">
        <v>70.0</v>
      </c>
      <c r="N633" s="11">
        <v>67.0</v>
      </c>
      <c r="O633" s="11">
        <v>66.0</v>
      </c>
      <c r="P633" s="11">
        <v>61.0</v>
      </c>
      <c r="Q633" s="43">
        <v>66.0</v>
      </c>
      <c r="R633" s="25"/>
      <c r="S633" s="11" t="s">
        <v>185</v>
      </c>
      <c r="T633" s="11"/>
      <c r="U633" s="23"/>
      <c r="V633" s="25"/>
      <c r="W633" s="11"/>
      <c r="X633" s="23"/>
      <c r="Y633" s="29"/>
      <c r="Z633" s="25">
        <v>50.0</v>
      </c>
      <c r="AA633" s="11">
        <v>50.0</v>
      </c>
      <c r="AB633" s="11">
        <v>32.0</v>
      </c>
      <c r="AC633" s="11">
        <v>72.0</v>
      </c>
      <c r="AD633" s="23">
        <v>65.0</v>
      </c>
      <c r="AE633" s="29" t="s">
        <v>141</v>
      </c>
      <c r="AF633" s="25">
        <v>1557.0</v>
      </c>
      <c r="AG633" s="11">
        <v>1569.0</v>
      </c>
      <c r="AH633" s="11">
        <v>1627.0</v>
      </c>
      <c r="AI633" s="23"/>
      <c r="AJ633" s="29"/>
      <c r="AK633" s="25"/>
      <c r="AL633" s="11"/>
      <c r="AM633" s="23"/>
      <c r="AN633" s="25"/>
      <c r="AO633" s="23"/>
      <c r="AP633" s="25"/>
      <c r="AQ633" s="11"/>
    </row>
    <row r="634" ht="15.75" customHeight="1">
      <c r="A634" s="11">
        <v>1074032.0</v>
      </c>
      <c r="B634" s="23">
        <v>634.0</v>
      </c>
      <c r="C634" s="25" t="s">
        <v>4712</v>
      </c>
      <c r="D634" s="16" t="s">
        <v>4713</v>
      </c>
      <c r="E634" s="28" t="s">
        <v>4714</v>
      </c>
      <c r="F634" s="29"/>
      <c r="G634" s="31" t="s">
        <v>4715</v>
      </c>
      <c r="H634" s="36">
        <f t="shared" si="1"/>
        <v>77</v>
      </c>
      <c r="I634" s="11"/>
      <c r="J634" s="28">
        <f t="shared" si="2"/>
        <v>0</v>
      </c>
      <c r="K634" s="41">
        <f t="shared" si="3"/>
        <v>296</v>
      </c>
      <c r="L634" s="25">
        <v>41.0</v>
      </c>
      <c r="M634" s="11">
        <v>40.0</v>
      </c>
      <c r="N634" s="11">
        <v>72.0</v>
      </c>
      <c r="O634" s="11">
        <v>73.0</v>
      </c>
      <c r="P634" s="11">
        <v>70.0</v>
      </c>
      <c r="Q634" s="43">
        <v>58.0</v>
      </c>
      <c r="R634" s="25"/>
      <c r="S634" s="11"/>
      <c r="T634" s="11"/>
      <c r="U634" s="23"/>
      <c r="V634" s="25"/>
      <c r="W634" s="11"/>
      <c r="X634" s="23"/>
      <c r="Y634" s="29"/>
      <c r="Z634" s="25">
        <v>43.0</v>
      </c>
      <c r="AA634" s="11">
        <v>40.0</v>
      </c>
      <c r="AB634" s="11">
        <v>45.0</v>
      </c>
      <c r="AC634" s="11">
        <v>50.0</v>
      </c>
      <c r="AD634" s="23">
        <v>70.0</v>
      </c>
      <c r="AE634" s="29" t="s">
        <v>166</v>
      </c>
      <c r="AF634" s="25">
        <v>1506.0</v>
      </c>
      <c r="AG634" s="11">
        <v>1518.0</v>
      </c>
      <c r="AH634" s="11">
        <v>1577.0</v>
      </c>
      <c r="AI634" s="23"/>
      <c r="AJ634" s="29"/>
      <c r="AK634" s="25"/>
      <c r="AL634" s="11"/>
      <c r="AM634" s="23"/>
      <c r="AN634" s="25"/>
      <c r="AO634" s="23"/>
      <c r="AP634" s="25"/>
      <c r="AQ634" s="11"/>
    </row>
    <row r="635" ht="15.75" customHeight="1">
      <c r="A635" s="11">
        <v>1074033.0</v>
      </c>
      <c r="B635" s="23">
        <v>635.0</v>
      </c>
      <c r="C635" s="25" t="s">
        <v>4716</v>
      </c>
      <c r="D635" s="16" t="s">
        <v>4717</v>
      </c>
      <c r="E635" s="28" t="s">
        <v>4718</v>
      </c>
      <c r="F635" s="29"/>
      <c r="G635" s="31" t="s">
        <v>4719</v>
      </c>
      <c r="H635" s="36">
        <f t="shared" si="1"/>
        <v>54</v>
      </c>
      <c r="I635" s="11"/>
      <c r="J635" s="28">
        <f t="shared" si="2"/>
        <v>0</v>
      </c>
      <c r="K635" s="41">
        <f t="shared" si="3"/>
        <v>298</v>
      </c>
      <c r="L635" s="25">
        <v>55.0</v>
      </c>
      <c r="M635" s="11">
        <v>63.0</v>
      </c>
      <c r="N635" s="11">
        <v>70.0</v>
      </c>
      <c r="O635" s="11">
        <v>61.0</v>
      </c>
      <c r="P635" s="11">
        <v>49.0</v>
      </c>
      <c r="Q635" s="43">
        <v>58.0</v>
      </c>
      <c r="R635" s="25"/>
      <c r="S635" s="11"/>
      <c r="T635" s="11"/>
      <c r="U635" s="23"/>
      <c r="V635" s="25"/>
      <c r="W635" s="11"/>
      <c r="X635" s="23"/>
      <c r="Y635" s="29"/>
      <c r="Z635" s="25">
        <v>39.0</v>
      </c>
      <c r="AA635" s="11">
        <v>35.0</v>
      </c>
      <c r="AB635" s="11">
        <v>40.0</v>
      </c>
      <c r="AC635" s="11">
        <v>55.0</v>
      </c>
      <c r="AD635" s="23">
        <v>70.0</v>
      </c>
      <c r="AE635" s="29" t="s">
        <v>141</v>
      </c>
      <c r="AF635" s="25">
        <v>1532.0</v>
      </c>
      <c r="AG635" s="11">
        <v>1544.0</v>
      </c>
      <c r="AH635" s="11">
        <v>1614.0</v>
      </c>
      <c r="AI635" s="23"/>
      <c r="AJ635" s="29" t="s">
        <v>4720</v>
      </c>
      <c r="AK635" s="25">
        <v>1074032.0</v>
      </c>
      <c r="AL635" s="11"/>
      <c r="AM635" s="23"/>
      <c r="AN635" s="25"/>
      <c r="AO635" s="23"/>
      <c r="AP635" s="25"/>
      <c r="AQ635" s="11"/>
    </row>
    <row r="636" ht="15.75" customHeight="1">
      <c r="A636" s="11">
        <v>1074034.0</v>
      </c>
      <c r="B636" s="23">
        <v>636.0</v>
      </c>
      <c r="C636" s="25" t="s">
        <v>4721</v>
      </c>
      <c r="D636" s="16" t="s">
        <v>4722</v>
      </c>
      <c r="E636" s="28" t="s">
        <v>4723</v>
      </c>
      <c r="F636" s="29"/>
      <c r="G636" s="31" t="s">
        <v>4724</v>
      </c>
      <c r="H636" s="36">
        <f t="shared" si="1"/>
        <v>18</v>
      </c>
      <c r="I636" s="11"/>
      <c r="J636" s="28">
        <f t="shared" si="2"/>
        <v>0</v>
      </c>
      <c r="K636" s="41">
        <f t="shared" si="3"/>
        <v>205</v>
      </c>
      <c r="L636" s="25">
        <v>40.0</v>
      </c>
      <c r="M636" s="11">
        <v>42.0</v>
      </c>
      <c r="N636" s="11">
        <v>48.0</v>
      </c>
      <c r="O636" s="11">
        <v>40.0</v>
      </c>
      <c r="P636" s="11">
        <v>35.0</v>
      </c>
      <c r="Q636" s="43">
        <v>44.0</v>
      </c>
      <c r="R636" s="25"/>
      <c r="S636" s="11"/>
      <c r="T636" s="11"/>
      <c r="U636" s="23"/>
      <c r="V636" s="25"/>
      <c r="W636" s="11"/>
      <c r="X636" s="23"/>
      <c r="Y636" s="29"/>
      <c r="Z636" s="25">
        <v>36.0</v>
      </c>
      <c r="AA636" s="11">
        <v>30.0</v>
      </c>
      <c r="AB636" s="11">
        <v>39.0</v>
      </c>
      <c r="AC636" s="11">
        <v>55.0</v>
      </c>
      <c r="AD636" s="23">
        <v>67.0</v>
      </c>
      <c r="AE636" s="29" t="s">
        <v>166</v>
      </c>
      <c r="AF636" s="25">
        <v>1506.0</v>
      </c>
      <c r="AG636" s="11">
        <v>1518.0</v>
      </c>
      <c r="AH636" s="11">
        <v>1575.0</v>
      </c>
      <c r="AI636" s="23"/>
      <c r="AJ636" s="29"/>
      <c r="AK636" s="25"/>
      <c r="AL636" s="11"/>
      <c r="AM636" s="23"/>
      <c r="AN636" s="25"/>
      <c r="AO636" s="23"/>
      <c r="AP636" s="25"/>
      <c r="AQ636" s="11"/>
    </row>
    <row r="637" ht="15.75" customHeight="1">
      <c r="A637" s="11">
        <v>1074035.0</v>
      </c>
      <c r="B637" s="23">
        <v>637.0</v>
      </c>
      <c r="C637" s="25" t="s">
        <v>4725</v>
      </c>
      <c r="D637" s="16" t="s">
        <v>4726</v>
      </c>
      <c r="E637" s="28" t="s">
        <v>4727</v>
      </c>
      <c r="F637" s="29"/>
      <c r="G637" s="31" t="s">
        <v>4728</v>
      </c>
      <c r="H637" s="36">
        <f t="shared" si="1"/>
        <v>29</v>
      </c>
      <c r="I637" s="11"/>
      <c r="J637" s="28">
        <f t="shared" si="2"/>
        <v>0</v>
      </c>
      <c r="K637" s="41">
        <f t="shared" si="3"/>
        <v>171</v>
      </c>
      <c r="L637" s="25">
        <v>26.0</v>
      </c>
      <c r="M637" s="11">
        <v>39.0</v>
      </c>
      <c r="N637" s="11">
        <v>34.0</v>
      </c>
      <c r="O637" s="11">
        <v>33.0</v>
      </c>
      <c r="P637" s="11">
        <v>39.0</v>
      </c>
      <c r="Q637" s="43">
        <v>40.0</v>
      </c>
      <c r="R637" s="25"/>
      <c r="S637" s="11"/>
      <c r="T637" s="11"/>
      <c r="U637" s="23"/>
      <c r="V637" s="25"/>
      <c r="W637" s="11"/>
      <c r="X637" s="23"/>
      <c r="Y637" s="29"/>
      <c r="Z637" s="25">
        <v>36.0</v>
      </c>
      <c r="AA637" s="11">
        <v>30.0</v>
      </c>
      <c r="AB637" s="11">
        <v>27.0</v>
      </c>
      <c r="AC637" s="11">
        <v>72.0</v>
      </c>
      <c r="AD637" s="23">
        <v>67.0</v>
      </c>
      <c r="AE637" s="29" t="s">
        <v>166</v>
      </c>
      <c r="AF637" s="25">
        <v>1528.0</v>
      </c>
      <c r="AG637" s="11">
        <v>1540.0</v>
      </c>
      <c r="AH637" s="11">
        <v>1582.0</v>
      </c>
      <c r="AI637" s="23"/>
      <c r="AJ637" s="29" t="s">
        <v>4729</v>
      </c>
      <c r="AK637" s="25">
        <v>1074034.0</v>
      </c>
      <c r="AL637" s="11"/>
      <c r="AM637" s="23"/>
      <c r="AN637" s="25"/>
      <c r="AO637" s="23"/>
      <c r="AP637" s="25"/>
      <c r="AQ637" s="11"/>
    </row>
    <row r="638" ht="15.75" customHeight="1">
      <c r="A638" s="11">
        <v>1074036.0</v>
      </c>
      <c r="B638" s="23">
        <v>638.0</v>
      </c>
      <c r="C638" s="25" t="s">
        <v>4730</v>
      </c>
      <c r="D638" s="16" t="s">
        <v>4731</v>
      </c>
      <c r="E638" s="28" t="s">
        <v>4732</v>
      </c>
      <c r="F638" s="29"/>
      <c r="G638" s="31" t="s">
        <v>4733</v>
      </c>
      <c r="H638" s="36">
        <f t="shared" si="1"/>
        <v>72</v>
      </c>
      <c r="I638" s="11"/>
      <c r="J638" s="28">
        <f t="shared" si="2"/>
        <v>0</v>
      </c>
      <c r="K638" s="41">
        <f t="shared" si="3"/>
        <v>255</v>
      </c>
      <c r="L638" s="25">
        <v>60.0</v>
      </c>
      <c r="M638" s="11">
        <v>71.0</v>
      </c>
      <c r="N638" s="11">
        <v>26.0</v>
      </c>
      <c r="O638" s="11">
        <v>37.0</v>
      </c>
      <c r="P638" s="11">
        <v>61.0</v>
      </c>
      <c r="Q638" s="43">
        <v>45.0</v>
      </c>
      <c r="R638" s="25"/>
      <c r="S638" s="11" t="s">
        <v>232</v>
      </c>
      <c r="T638" s="11"/>
      <c r="U638" s="23" t="s">
        <v>185</v>
      </c>
      <c r="V638" s="25"/>
      <c r="W638" s="11"/>
      <c r="X638" s="23"/>
      <c r="Y638" s="29"/>
      <c r="Z638" s="25">
        <v>50.0</v>
      </c>
      <c r="AA638" s="11">
        <v>50.0</v>
      </c>
      <c r="AB638" s="11">
        <v>47.0</v>
      </c>
      <c r="AC638" s="11">
        <v>50.0</v>
      </c>
      <c r="AD638" s="23">
        <v>69.0</v>
      </c>
      <c r="AE638" s="29" t="s">
        <v>166</v>
      </c>
      <c r="AF638" s="25">
        <v>1555.0</v>
      </c>
      <c r="AG638" s="11">
        <v>1567.0</v>
      </c>
      <c r="AH638" s="11">
        <v>1614.0</v>
      </c>
      <c r="AI638" s="23"/>
      <c r="AJ638" s="29"/>
      <c r="AK638" s="25"/>
      <c r="AL638" s="11"/>
      <c r="AM638" s="23"/>
      <c r="AN638" s="25"/>
      <c r="AO638" s="23"/>
      <c r="AP638" s="25"/>
      <c r="AQ638" s="11"/>
    </row>
    <row r="639" ht="15.75" customHeight="1">
      <c r="A639" s="11">
        <v>1074037.0</v>
      </c>
      <c r="B639" s="23">
        <v>639.0</v>
      </c>
      <c r="C639" s="25" t="s">
        <v>4734</v>
      </c>
      <c r="D639" s="16" t="s">
        <v>4735</v>
      </c>
      <c r="E639" s="28" t="s">
        <v>4736</v>
      </c>
      <c r="F639" s="29"/>
      <c r="G639" s="25"/>
      <c r="H639" s="36" t="str">
        <f t="shared" si="1"/>
        <v/>
      </c>
      <c r="I639" s="11"/>
      <c r="J639" s="28">
        <f t="shared" si="2"/>
        <v>0</v>
      </c>
      <c r="K639" s="41">
        <f t="shared" si="3"/>
        <v>0</v>
      </c>
      <c r="L639" s="25">
        <v>0.0</v>
      </c>
      <c r="M639" s="11">
        <v>0.0</v>
      </c>
      <c r="N639" s="11">
        <v>0.0</v>
      </c>
      <c r="O639" s="11">
        <v>0.0</v>
      </c>
      <c r="P639" s="11">
        <v>0.0</v>
      </c>
      <c r="Q639" s="23">
        <v>0.0</v>
      </c>
      <c r="R639" s="25"/>
      <c r="S639" s="11"/>
      <c r="T639" s="11"/>
      <c r="U639" s="23"/>
      <c r="V639" s="25"/>
      <c r="W639" s="11"/>
      <c r="X639" s="23"/>
      <c r="Y639" s="29"/>
      <c r="Z639" s="25">
        <v>0.0</v>
      </c>
      <c r="AA639" s="11">
        <v>0.0</v>
      </c>
      <c r="AB639" s="11">
        <v>0.0</v>
      </c>
      <c r="AC639" s="11">
        <v>0.0</v>
      </c>
      <c r="AD639" s="23">
        <v>0.0</v>
      </c>
      <c r="AE639" s="29" t="s">
        <v>239</v>
      </c>
      <c r="AF639" s="25">
        <v>1440.0</v>
      </c>
      <c r="AG639" s="11">
        <v>9999.0</v>
      </c>
      <c r="AH639" s="11">
        <v>1500.0</v>
      </c>
      <c r="AI639" s="23"/>
      <c r="AJ639" s="29"/>
      <c r="AK639" s="25"/>
      <c r="AL639" s="11"/>
      <c r="AM639" s="23"/>
      <c r="AN639" s="25"/>
      <c r="AO639" s="23"/>
      <c r="AP639" s="25"/>
      <c r="AQ639" s="11"/>
    </row>
    <row r="640" ht="15.75" customHeight="1">
      <c r="A640" s="11">
        <v>1074038.0</v>
      </c>
      <c r="B640" s="23">
        <v>640.0</v>
      </c>
      <c r="C640" s="25" t="s">
        <v>4737</v>
      </c>
      <c r="D640" s="16" t="s">
        <v>4738</v>
      </c>
      <c r="E640" s="28" t="s">
        <v>4739</v>
      </c>
      <c r="F640" s="29"/>
      <c r="G640" s="31" t="s">
        <v>4740</v>
      </c>
      <c r="H640" s="36">
        <f t="shared" si="1"/>
        <v>73</v>
      </c>
      <c r="I640" s="11"/>
      <c r="J640" s="28">
        <f t="shared" si="2"/>
        <v>0</v>
      </c>
      <c r="K640" s="41">
        <f t="shared" si="3"/>
        <v>308</v>
      </c>
      <c r="L640" s="25">
        <v>63.0</v>
      </c>
      <c r="M640" s="11">
        <v>69.0</v>
      </c>
      <c r="N640" s="11">
        <v>56.0</v>
      </c>
      <c r="O640" s="11">
        <v>58.0</v>
      </c>
      <c r="P640" s="11">
        <v>62.0</v>
      </c>
      <c r="Q640" s="43">
        <v>51.0</v>
      </c>
      <c r="R640" s="25" t="s">
        <v>185</v>
      </c>
      <c r="S640" s="11"/>
      <c r="T640" s="11"/>
      <c r="U640" s="23"/>
      <c r="V640" s="25"/>
      <c r="W640" s="11"/>
      <c r="X640" s="23"/>
      <c r="Y640" s="29"/>
      <c r="Z640" s="25">
        <v>36.0</v>
      </c>
      <c r="AA640" s="11">
        <v>30.0</v>
      </c>
      <c r="AB640" s="11">
        <v>42.0</v>
      </c>
      <c r="AC640" s="11">
        <v>79.0</v>
      </c>
      <c r="AD640" s="23">
        <v>75.0</v>
      </c>
      <c r="AE640" s="29" t="s">
        <v>166</v>
      </c>
      <c r="AF640" s="25">
        <v>1466.0</v>
      </c>
      <c r="AG640" s="11">
        <v>1478.0</v>
      </c>
      <c r="AH640" s="11">
        <v>1538.0</v>
      </c>
      <c r="AI640" s="23"/>
      <c r="AJ640" s="29" t="s">
        <v>4741</v>
      </c>
      <c r="AK640" s="25">
        <v>1074037.0</v>
      </c>
      <c r="AL640" s="11"/>
      <c r="AM640" s="23"/>
      <c r="AN640" s="25"/>
      <c r="AO640" s="23"/>
      <c r="AP640" s="25"/>
      <c r="AQ640" s="11"/>
    </row>
    <row r="641" ht="15.75" customHeight="1">
      <c r="A641" s="11">
        <v>1074039.0</v>
      </c>
      <c r="B641" s="23">
        <v>641.0</v>
      </c>
      <c r="C641" s="25" t="s">
        <v>4742</v>
      </c>
      <c r="D641" s="16" t="s">
        <v>4743</v>
      </c>
      <c r="E641" s="28" t="s">
        <v>4744</v>
      </c>
      <c r="F641" s="29"/>
      <c r="G641" s="31" t="s">
        <v>4745</v>
      </c>
      <c r="H641" s="36">
        <f t="shared" si="1"/>
        <v>65</v>
      </c>
      <c r="I641" s="11"/>
      <c r="J641" s="28">
        <f t="shared" si="2"/>
        <v>0</v>
      </c>
      <c r="K641" s="41">
        <f t="shared" si="3"/>
        <v>290</v>
      </c>
      <c r="L641" s="25">
        <v>57.0</v>
      </c>
      <c r="M641" s="11">
        <v>53.0</v>
      </c>
      <c r="N641" s="11">
        <v>64.0</v>
      </c>
      <c r="O641" s="11">
        <v>65.0</v>
      </c>
      <c r="P641" s="11">
        <v>51.0</v>
      </c>
      <c r="Q641" s="43">
        <v>48.0</v>
      </c>
      <c r="R641" s="25"/>
      <c r="S641" s="11"/>
      <c r="T641" s="11"/>
      <c r="U641" s="23"/>
      <c r="V641" s="25"/>
      <c r="W641" s="11"/>
      <c r="X641" s="23"/>
      <c r="Y641" s="29"/>
      <c r="Z641" s="25">
        <v>36.0</v>
      </c>
      <c r="AA641" s="11">
        <v>30.0</v>
      </c>
      <c r="AB641" s="11">
        <v>37.0</v>
      </c>
      <c r="AC641" s="11">
        <v>72.0</v>
      </c>
      <c r="AD641" s="23">
        <v>75.0</v>
      </c>
      <c r="AE641" s="29" t="s">
        <v>166</v>
      </c>
      <c r="AF641" s="25">
        <v>1495.0</v>
      </c>
      <c r="AG641" s="11">
        <v>1507.0</v>
      </c>
      <c r="AH641" s="11">
        <v>1546.0</v>
      </c>
      <c r="AI641" s="23"/>
      <c r="AJ641" s="29" t="s">
        <v>4746</v>
      </c>
      <c r="AK641" s="25">
        <v>1074038.0</v>
      </c>
      <c r="AL641" s="11"/>
      <c r="AM641" s="23"/>
      <c r="AN641" s="25"/>
      <c r="AO641" s="23"/>
      <c r="AP641" s="25"/>
      <c r="AQ641" s="11"/>
    </row>
    <row r="642" ht="15.75" customHeight="1">
      <c r="A642" s="11">
        <v>1074040.0</v>
      </c>
      <c r="B642" s="23">
        <v>642.0</v>
      </c>
      <c r="C642" s="25" t="s">
        <v>4734</v>
      </c>
      <c r="D642" s="16" t="s">
        <v>4735</v>
      </c>
      <c r="E642" s="28" t="s">
        <v>4747</v>
      </c>
      <c r="F642" s="29"/>
      <c r="G642" s="31" t="s">
        <v>4748</v>
      </c>
      <c r="H642" s="36">
        <f t="shared" si="1"/>
        <v>67</v>
      </c>
      <c r="I642" s="11"/>
      <c r="J642" s="28">
        <f t="shared" si="2"/>
        <v>0</v>
      </c>
      <c r="K642" s="41">
        <f t="shared" si="3"/>
        <v>281</v>
      </c>
      <c r="L642" s="25">
        <v>41.0</v>
      </c>
      <c r="M642" s="11">
        <v>50.0</v>
      </c>
      <c r="N642" s="11">
        <v>63.0</v>
      </c>
      <c r="O642" s="11">
        <v>59.0</v>
      </c>
      <c r="P642" s="11">
        <v>68.0</v>
      </c>
      <c r="Q642" s="43">
        <v>46.0</v>
      </c>
      <c r="R642" s="25"/>
      <c r="S642" s="11"/>
      <c r="T642" s="11"/>
      <c r="U642" s="23"/>
      <c r="V642" s="25"/>
      <c r="W642" s="11"/>
      <c r="X642" s="23"/>
      <c r="Y642" s="29"/>
      <c r="Z642" s="25">
        <v>36.0</v>
      </c>
      <c r="AA642" s="11">
        <v>30.0</v>
      </c>
      <c r="AB642" s="11">
        <v>61.0</v>
      </c>
      <c r="AC642" s="11">
        <v>65.0</v>
      </c>
      <c r="AD642" s="23">
        <v>75.0</v>
      </c>
      <c r="AE642" s="29" t="s">
        <v>141</v>
      </c>
      <c r="AF642" s="25">
        <v>1523.0</v>
      </c>
      <c r="AG642" s="11">
        <v>1535.0</v>
      </c>
      <c r="AH642" s="11">
        <v>1595.0</v>
      </c>
      <c r="AI642" s="23"/>
      <c r="AJ642" s="29" t="s">
        <v>4749</v>
      </c>
      <c r="AK642" s="25">
        <v>1074039.0</v>
      </c>
      <c r="AL642" s="11"/>
      <c r="AM642" s="23"/>
      <c r="AN642" s="25"/>
      <c r="AO642" s="23"/>
      <c r="AP642" s="25"/>
      <c r="AQ642" s="11"/>
    </row>
    <row r="643" ht="15.75" customHeight="1">
      <c r="A643" s="11">
        <v>1074041.0</v>
      </c>
      <c r="B643" s="23">
        <v>643.0</v>
      </c>
      <c r="C643" s="25" t="s">
        <v>4750</v>
      </c>
      <c r="D643" s="16" t="s">
        <v>4751</v>
      </c>
      <c r="E643" s="28" t="s">
        <v>4752</v>
      </c>
      <c r="F643" s="29"/>
      <c r="G643" s="31" t="s">
        <v>4753</v>
      </c>
      <c r="H643" s="36">
        <f t="shared" si="1"/>
        <v>36</v>
      </c>
      <c r="I643" s="11"/>
      <c r="J643" s="28">
        <f t="shared" si="2"/>
        <v>0</v>
      </c>
      <c r="K643" s="41">
        <f t="shared" si="3"/>
        <v>261</v>
      </c>
      <c r="L643" s="25">
        <v>51.0</v>
      </c>
      <c r="M643" s="11">
        <v>49.0</v>
      </c>
      <c r="N643" s="11">
        <v>58.0</v>
      </c>
      <c r="O643" s="11">
        <v>56.0</v>
      </c>
      <c r="P643" s="11">
        <v>47.0</v>
      </c>
      <c r="Q643" s="43">
        <v>43.0</v>
      </c>
      <c r="R643" s="25"/>
      <c r="S643" s="11"/>
      <c r="T643" s="11"/>
      <c r="U643" s="23"/>
      <c r="V643" s="25"/>
      <c r="W643" s="11"/>
      <c r="X643" s="23"/>
      <c r="Y643" s="29"/>
      <c r="Z643" s="25">
        <v>36.0</v>
      </c>
      <c r="AA643" s="11">
        <v>30.0</v>
      </c>
      <c r="AB643" s="11">
        <v>34.0</v>
      </c>
      <c r="AC643" s="11">
        <v>69.0</v>
      </c>
      <c r="AD643" s="23">
        <v>75.0</v>
      </c>
      <c r="AE643" s="29" t="s">
        <v>166</v>
      </c>
      <c r="AF643" s="25">
        <v>1545.0</v>
      </c>
      <c r="AG643" s="11">
        <v>1557.0</v>
      </c>
      <c r="AH643" s="11">
        <v>1602.0</v>
      </c>
      <c r="AI643" s="23"/>
      <c r="AJ643" s="29" t="s">
        <v>4754</v>
      </c>
      <c r="AK643" s="25">
        <v>1074040.0</v>
      </c>
      <c r="AL643" s="11"/>
      <c r="AM643" s="23"/>
      <c r="AN643" s="25"/>
      <c r="AO643" s="23"/>
      <c r="AP643" s="25"/>
      <c r="AQ643" s="11"/>
    </row>
    <row r="644" ht="15.75" customHeight="1">
      <c r="A644" s="11">
        <v>1074042.0</v>
      </c>
      <c r="B644" s="23">
        <v>644.0</v>
      </c>
      <c r="C644" s="25" t="s">
        <v>4755</v>
      </c>
      <c r="D644" s="16" t="s">
        <v>4756</v>
      </c>
      <c r="E644" s="28" t="s">
        <v>4757</v>
      </c>
      <c r="F644" s="29"/>
      <c r="G644" s="31" t="s">
        <v>4758</v>
      </c>
      <c r="H644" s="36">
        <f t="shared" si="1"/>
        <v>79</v>
      </c>
      <c r="I644" s="11"/>
      <c r="J644" s="28">
        <f t="shared" si="2"/>
        <v>0</v>
      </c>
      <c r="K644" s="41">
        <f t="shared" si="3"/>
        <v>305</v>
      </c>
      <c r="L644" s="25">
        <v>60.0</v>
      </c>
      <c r="M644" s="11">
        <v>70.0</v>
      </c>
      <c r="N644" s="11">
        <v>57.0</v>
      </c>
      <c r="O644" s="11">
        <v>59.0</v>
      </c>
      <c r="P644" s="11">
        <v>59.0</v>
      </c>
      <c r="Q644" s="43">
        <v>49.0</v>
      </c>
      <c r="R644" s="25" t="s">
        <v>232</v>
      </c>
      <c r="S644" s="11"/>
      <c r="T644" s="11"/>
      <c r="U644" s="23"/>
      <c r="V644" s="25"/>
      <c r="W644" s="11"/>
      <c r="X644" s="23"/>
      <c r="Y644" s="29"/>
      <c r="Z644" s="25">
        <v>36.0</v>
      </c>
      <c r="AA644" s="11">
        <v>30.0</v>
      </c>
      <c r="AB644" s="11">
        <v>30.0</v>
      </c>
      <c r="AC644" s="11">
        <v>67.0</v>
      </c>
      <c r="AD644" s="23">
        <v>74.0</v>
      </c>
      <c r="AE644" s="29" t="s">
        <v>141</v>
      </c>
      <c r="AF644" s="25">
        <v>1469.0</v>
      </c>
      <c r="AG644" s="11">
        <v>1481.0</v>
      </c>
      <c r="AH644" s="11">
        <v>1565.0</v>
      </c>
      <c r="AI644" s="23"/>
      <c r="AJ644" s="29" t="s">
        <v>4759</v>
      </c>
      <c r="AK644" s="25">
        <v>1074037.0</v>
      </c>
      <c r="AL644" s="11"/>
      <c r="AM644" s="23"/>
      <c r="AN644" s="25"/>
      <c r="AO644" s="23"/>
      <c r="AP644" s="25"/>
      <c r="AQ644" s="11"/>
    </row>
    <row r="645" ht="15.75" customHeight="1">
      <c r="A645" s="11">
        <v>1074043.0</v>
      </c>
      <c r="B645" s="23">
        <v>645.0</v>
      </c>
      <c r="C645" s="25" t="s">
        <v>4760</v>
      </c>
      <c r="D645" s="16" t="s">
        <v>4761</v>
      </c>
      <c r="E645" s="28" t="s">
        <v>4762</v>
      </c>
      <c r="F645" s="29"/>
      <c r="G645" s="31" t="s">
        <v>4763</v>
      </c>
      <c r="H645" s="36">
        <f t="shared" si="1"/>
        <v>79</v>
      </c>
      <c r="I645" s="11"/>
      <c r="J645" s="28">
        <f t="shared" si="2"/>
        <v>0</v>
      </c>
      <c r="K645" s="41">
        <f t="shared" si="3"/>
        <v>261</v>
      </c>
      <c r="L645" s="25">
        <v>54.0</v>
      </c>
      <c r="M645" s="11">
        <v>57.0</v>
      </c>
      <c r="N645" s="11">
        <v>54.0</v>
      </c>
      <c r="O645" s="11">
        <v>52.0</v>
      </c>
      <c r="P645" s="11">
        <v>44.0</v>
      </c>
      <c r="Q645" s="43">
        <v>41.0</v>
      </c>
      <c r="R645" s="25" t="s">
        <v>185</v>
      </c>
      <c r="S645" s="11"/>
      <c r="T645" s="11"/>
      <c r="U645" s="23"/>
      <c r="V645" s="25"/>
      <c r="W645" s="11"/>
      <c r="X645" s="23"/>
      <c r="Y645" s="29"/>
      <c r="Z645" s="25">
        <v>36.0</v>
      </c>
      <c r="AA645" s="11">
        <v>30.0</v>
      </c>
      <c r="AB645" s="11">
        <v>46.0</v>
      </c>
      <c r="AC645" s="11">
        <v>44.0</v>
      </c>
      <c r="AD645" s="23">
        <v>74.0</v>
      </c>
      <c r="AE645" s="29" t="s">
        <v>166</v>
      </c>
      <c r="AF645" s="25">
        <v>1510.0</v>
      </c>
      <c r="AG645" s="11">
        <v>1522.0</v>
      </c>
      <c r="AH645" s="11">
        <v>1570.0</v>
      </c>
      <c r="AI645" s="23"/>
      <c r="AJ645" s="29" t="s">
        <v>4764</v>
      </c>
      <c r="AK645" s="25">
        <v>1074042.0</v>
      </c>
      <c r="AL645" s="11"/>
      <c r="AM645" s="23"/>
      <c r="AN645" s="25"/>
      <c r="AO645" s="23"/>
      <c r="AP645" s="25"/>
      <c r="AQ645" s="11"/>
    </row>
    <row r="646" ht="15.75" customHeight="1">
      <c r="A646" s="11">
        <v>1074044.0</v>
      </c>
      <c r="B646" s="23">
        <v>646.0</v>
      </c>
      <c r="C646" s="25" t="s">
        <v>4765</v>
      </c>
      <c r="D646" s="16" t="s">
        <v>4766</v>
      </c>
      <c r="E646" s="28" t="s">
        <v>4767</v>
      </c>
      <c r="F646" s="29"/>
      <c r="G646" s="31" t="s">
        <v>4768</v>
      </c>
      <c r="H646" s="36">
        <f t="shared" si="1"/>
        <v>69</v>
      </c>
      <c r="I646" s="11"/>
      <c r="J646" s="28">
        <f t="shared" si="2"/>
        <v>0</v>
      </c>
      <c r="K646" s="41">
        <f t="shared" si="3"/>
        <v>242</v>
      </c>
      <c r="L646" s="25">
        <v>60.0</v>
      </c>
      <c r="M646" s="11">
        <v>56.0</v>
      </c>
      <c r="N646" s="11">
        <v>40.0</v>
      </c>
      <c r="O646" s="11">
        <v>37.0</v>
      </c>
      <c r="P646" s="11">
        <v>49.0</v>
      </c>
      <c r="Q646" s="43">
        <v>42.0</v>
      </c>
      <c r="R646" s="25"/>
      <c r="S646" s="11"/>
      <c r="T646" s="11"/>
      <c r="U646" s="23"/>
      <c r="V646" s="25"/>
      <c r="W646" s="11"/>
      <c r="X646" s="23"/>
      <c r="Y646" s="29"/>
      <c r="Z646" s="25">
        <v>48.0</v>
      </c>
      <c r="AA646" s="11">
        <v>46.0</v>
      </c>
      <c r="AB646" s="11">
        <v>39.0</v>
      </c>
      <c r="AC646" s="11">
        <v>60.0</v>
      </c>
      <c r="AD646" s="23">
        <v>69.0</v>
      </c>
      <c r="AE646" s="29" t="s">
        <v>166</v>
      </c>
      <c r="AF646" s="25">
        <v>1543.0</v>
      </c>
      <c r="AG646" s="11">
        <v>1555.0</v>
      </c>
      <c r="AH646" s="11">
        <v>1620.0</v>
      </c>
      <c r="AI646" s="23"/>
      <c r="AJ646" s="29" t="s">
        <v>4769</v>
      </c>
      <c r="AK646" s="25"/>
      <c r="AL646" s="11"/>
      <c r="AM646" s="23"/>
      <c r="AN646" s="25"/>
      <c r="AO646" s="23"/>
      <c r="AP646" s="25"/>
      <c r="AQ646" s="11"/>
    </row>
    <row r="647" ht="15.75" customHeight="1">
      <c r="A647" s="11">
        <v>1074045.0</v>
      </c>
      <c r="B647" s="23">
        <v>647.0</v>
      </c>
      <c r="C647" s="25" t="s">
        <v>4770</v>
      </c>
      <c r="D647" s="16" t="s">
        <v>4771</v>
      </c>
      <c r="E647" s="28" t="s">
        <v>4772</v>
      </c>
      <c r="F647" s="29"/>
      <c r="G647" s="31" t="s">
        <v>4773</v>
      </c>
      <c r="H647" s="36">
        <f t="shared" si="1"/>
        <v>75</v>
      </c>
      <c r="I647" s="11"/>
      <c r="J647" s="28">
        <f t="shared" si="2"/>
        <v>0</v>
      </c>
      <c r="K647" s="41">
        <f t="shared" si="3"/>
        <v>271</v>
      </c>
      <c r="L647" s="25">
        <v>51.0</v>
      </c>
      <c r="M647" s="11">
        <v>32.0</v>
      </c>
      <c r="N647" s="11">
        <v>60.0</v>
      </c>
      <c r="O647" s="11">
        <v>68.0</v>
      </c>
      <c r="P647" s="11">
        <v>60.0</v>
      </c>
      <c r="Q647" s="43">
        <v>45.0</v>
      </c>
      <c r="R647" s="25"/>
      <c r="S647" s="11"/>
      <c r="T647" s="11"/>
      <c r="U647" s="23"/>
      <c r="V647" s="25"/>
      <c r="W647" s="11"/>
      <c r="X647" s="23"/>
      <c r="Y647" s="29"/>
      <c r="Z647" s="25">
        <v>48.0</v>
      </c>
      <c r="AA647" s="11">
        <v>47.0</v>
      </c>
      <c r="AB647" s="11">
        <v>65.0</v>
      </c>
      <c r="AC647" s="11">
        <v>38.0</v>
      </c>
      <c r="AD647" s="23">
        <v>69.0</v>
      </c>
      <c r="AE647" s="29" t="s">
        <v>166</v>
      </c>
      <c r="AF647" s="25">
        <v>1575.0</v>
      </c>
      <c r="AG647" s="11">
        <v>1587.0</v>
      </c>
      <c r="AH647" s="11">
        <v>1632.0</v>
      </c>
      <c r="AI647" s="23"/>
      <c r="AJ647" s="29" t="s">
        <v>4774</v>
      </c>
      <c r="AK647" s="25">
        <v>1074044.0</v>
      </c>
      <c r="AL647" s="11"/>
      <c r="AM647" s="23"/>
      <c r="AN647" s="25"/>
      <c r="AO647" s="23"/>
      <c r="AP647" s="25"/>
      <c r="AQ647" s="11"/>
    </row>
    <row r="648" ht="15.75" customHeight="1">
      <c r="A648" s="11">
        <v>1074046.0</v>
      </c>
      <c r="B648" s="23">
        <v>648.0</v>
      </c>
      <c r="C648" s="25" t="s">
        <v>4775</v>
      </c>
      <c r="D648" s="16" t="s">
        <v>4776</v>
      </c>
      <c r="E648" s="28" t="s">
        <v>4777</v>
      </c>
      <c r="F648" s="29"/>
      <c r="G648" s="25"/>
      <c r="H648" s="36" t="str">
        <f t="shared" si="1"/>
        <v/>
      </c>
      <c r="I648" s="11"/>
      <c r="J648" s="28">
        <f t="shared" si="2"/>
        <v>0</v>
      </c>
      <c r="K648" s="41">
        <f t="shared" si="3"/>
        <v>0</v>
      </c>
      <c r="L648" s="25">
        <v>0.0</v>
      </c>
      <c r="M648" s="11">
        <v>0.0</v>
      </c>
      <c r="N648" s="11">
        <v>0.0</v>
      </c>
      <c r="O648" s="11">
        <v>0.0</v>
      </c>
      <c r="P648" s="11">
        <v>0.0</v>
      </c>
      <c r="Q648" s="23">
        <v>0.0</v>
      </c>
      <c r="R648" s="25"/>
      <c r="S648" s="11"/>
      <c r="T648" s="11"/>
      <c r="U648" s="23"/>
      <c r="V648" s="25"/>
      <c r="W648" s="11"/>
      <c r="X648" s="23"/>
      <c r="Y648" s="29"/>
      <c r="Z648" s="25">
        <v>0.0</v>
      </c>
      <c r="AA648" s="11">
        <v>0.0</v>
      </c>
      <c r="AB648" s="11">
        <v>0.0</v>
      </c>
      <c r="AC648" s="11">
        <v>0.0</v>
      </c>
      <c r="AD648" s="23">
        <v>0.0</v>
      </c>
      <c r="AE648" s="29" t="s">
        <v>239</v>
      </c>
      <c r="AF648" s="25">
        <v>1500.0</v>
      </c>
      <c r="AG648" s="11">
        <v>9999.0</v>
      </c>
      <c r="AH648" s="11">
        <v>1530.0</v>
      </c>
      <c r="AI648" s="23"/>
      <c r="AJ648" s="29"/>
      <c r="AK648" s="25"/>
      <c r="AL648" s="11"/>
      <c r="AM648" s="23"/>
      <c r="AN648" s="25"/>
      <c r="AO648" s="23"/>
      <c r="AP648" s="25"/>
      <c r="AQ648" s="11"/>
    </row>
    <row r="649" ht="15.75" customHeight="1">
      <c r="A649" s="11">
        <v>1074047.0</v>
      </c>
      <c r="B649" s="23">
        <v>649.0</v>
      </c>
      <c r="C649" s="25" t="s">
        <v>4778</v>
      </c>
      <c r="D649" s="16" t="s">
        <v>4779</v>
      </c>
      <c r="E649" s="28" t="s">
        <v>4780</v>
      </c>
      <c r="F649" s="29"/>
      <c r="G649" s="31" t="s">
        <v>4781</v>
      </c>
      <c r="H649" s="36">
        <f t="shared" si="1"/>
        <v>74</v>
      </c>
      <c r="I649" s="11"/>
      <c r="J649" s="28">
        <f t="shared" si="2"/>
        <v>0</v>
      </c>
      <c r="K649" s="41">
        <f t="shared" si="3"/>
        <v>265</v>
      </c>
      <c r="L649" s="25">
        <v>52.0</v>
      </c>
      <c r="M649" s="11">
        <v>45.0</v>
      </c>
      <c r="N649" s="11">
        <v>62.0</v>
      </c>
      <c r="O649" s="11">
        <v>56.0</v>
      </c>
      <c r="P649" s="11">
        <v>50.0</v>
      </c>
      <c r="Q649" s="43">
        <v>54.0</v>
      </c>
      <c r="R649" s="25"/>
      <c r="S649" s="11"/>
      <c r="T649" s="11"/>
      <c r="U649" s="23"/>
      <c r="V649" s="25"/>
      <c r="W649" s="11"/>
      <c r="X649" s="23"/>
      <c r="Y649" s="29"/>
      <c r="Z649" s="25">
        <v>36.0</v>
      </c>
      <c r="AA649" s="11">
        <v>30.0</v>
      </c>
      <c r="AB649" s="11">
        <v>32.0</v>
      </c>
      <c r="AC649" s="11">
        <v>80.0</v>
      </c>
      <c r="AD649" s="23">
        <v>70.0</v>
      </c>
      <c r="AE649" s="29" t="s">
        <v>166</v>
      </c>
      <c r="AF649" s="25">
        <v>1529.0</v>
      </c>
      <c r="AG649" s="11">
        <v>1541.0</v>
      </c>
      <c r="AH649" s="11">
        <v>1572.0</v>
      </c>
      <c r="AI649" s="23"/>
      <c r="AJ649" s="29" t="s">
        <v>4782</v>
      </c>
      <c r="AK649" s="25">
        <v>1074046.0</v>
      </c>
      <c r="AL649" s="11"/>
      <c r="AM649" s="23"/>
      <c r="AN649" s="25"/>
      <c r="AO649" s="23"/>
      <c r="AP649" s="25"/>
      <c r="AQ649" s="11"/>
    </row>
    <row r="650" ht="15.75" customHeight="1">
      <c r="A650" s="11">
        <v>1074048.0</v>
      </c>
      <c r="B650" s="23">
        <v>650.0</v>
      </c>
      <c r="C650" s="25" t="s">
        <v>4783</v>
      </c>
      <c r="D650" s="16" t="s">
        <v>4784</v>
      </c>
      <c r="E650" s="28" t="s">
        <v>4785</v>
      </c>
      <c r="F650" s="29"/>
      <c r="G650" s="31" t="s">
        <v>4786</v>
      </c>
      <c r="H650" s="36">
        <f t="shared" si="1"/>
        <v>67</v>
      </c>
      <c r="I650" s="11"/>
      <c r="J650" s="28">
        <f t="shared" si="2"/>
        <v>0</v>
      </c>
      <c r="K650" s="41">
        <f t="shared" si="3"/>
        <v>287</v>
      </c>
      <c r="L650" s="25">
        <v>66.0</v>
      </c>
      <c r="M650" s="11">
        <v>63.0</v>
      </c>
      <c r="N650" s="11">
        <v>48.0</v>
      </c>
      <c r="O650" s="11">
        <v>57.0</v>
      </c>
      <c r="P650" s="11">
        <v>53.0</v>
      </c>
      <c r="Q650" s="43">
        <v>48.0</v>
      </c>
      <c r="R650" s="25"/>
      <c r="S650" s="11" t="s">
        <v>232</v>
      </c>
      <c r="T650" s="11" t="s">
        <v>232</v>
      </c>
      <c r="U650" s="23" t="s">
        <v>185</v>
      </c>
      <c r="V650" s="25"/>
      <c r="W650" s="11"/>
      <c r="X650" s="23"/>
      <c r="Y650" s="29"/>
      <c r="Z650" s="25">
        <v>50.0</v>
      </c>
      <c r="AA650" s="11">
        <v>50.0</v>
      </c>
      <c r="AB650" s="11">
        <v>44.0</v>
      </c>
      <c r="AC650" s="11">
        <v>55.0</v>
      </c>
      <c r="AD650" s="23">
        <v>70.0</v>
      </c>
      <c r="AE650" s="29" t="s">
        <v>166</v>
      </c>
      <c r="AF650" s="25">
        <v>1553.0</v>
      </c>
      <c r="AG650" s="11">
        <v>1565.0</v>
      </c>
      <c r="AH650" s="11">
        <v>1599.0</v>
      </c>
      <c r="AI650" s="23"/>
      <c r="AJ650" s="29" t="s">
        <v>4787</v>
      </c>
      <c r="AK650" s="25">
        <v>1074047.0</v>
      </c>
      <c r="AL650" s="11"/>
      <c r="AM650" s="23"/>
      <c r="AN650" s="25"/>
      <c r="AO650" s="23"/>
      <c r="AP650" s="25"/>
      <c r="AQ650" s="11"/>
    </row>
    <row r="651" ht="15.75" customHeight="1">
      <c r="A651" s="11">
        <v>1074049.0</v>
      </c>
      <c r="B651" s="23">
        <v>651.0</v>
      </c>
      <c r="C651" s="25" t="s">
        <v>4788</v>
      </c>
      <c r="D651" s="16" t="s">
        <v>4789</v>
      </c>
      <c r="E651" s="28" t="s">
        <v>4790</v>
      </c>
      <c r="F651" s="29"/>
      <c r="G651" s="31" t="s">
        <v>4791</v>
      </c>
      <c r="H651" s="36">
        <f t="shared" si="1"/>
        <v>70</v>
      </c>
      <c r="I651" s="11"/>
      <c r="J651" s="28">
        <f t="shared" si="2"/>
        <v>0</v>
      </c>
      <c r="K651" s="41">
        <f t="shared" si="3"/>
        <v>267</v>
      </c>
      <c r="L651" s="25">
        <v>58.0</v>
      </c>
      <c r="M651" s="11">
        <v>64.0</v>
      </c>
      <c r="N651" s="11">
        <v>62.0</v>
      </c>
      <c r="O651" s="11">
        <v>36.0</v>
      </c>
      <c r="P651" s="11">
        <v>47.0</v>
      </c>
      <c r="Q651" s="43">
        <v>56.0</v>
      </c>
      <c r="R651" s="25"/>
      <c r="S651" s="11"/>
      <c r="T651" s="11"/>
      <c r="U651" s="23"/>
      <c r="V651" s="25"/>
      <c r="W651" s="11"/>
      <c r="X651" s="23"/>
      <c r="Y651" s="29"/>
      <c r="Z651" s="25">
        <v>50.0</v>
      </c>
      <c r="AA651" s="11">
        <v>50.0</v>
      </c>
      <c r="AB651" s="11">
        <v>46.0</v>
      </c>
      <c r="AC651" s="11">
        <v>52.0</v>
      </c>
      <c r="AD651" s="23">
        <v>70.0</v>
      </c>
      <c r="AE651" s="29" t="s">
        <v>166</v>
      </c>
      <c r="AF651" s="25">
        <v>1577.0</v>
      </c>
      <c r="AG651" s="11">
        <v>1589.0</v>
      </c>
      <c r="AH651" s="11">
        <v>1629.0</v>
      </c>
      <c r="AI651" s="23"/>
      <c r="AJ651" s="29" t="s">
        <v>4792</v>
      </c>
      <c r="AK651" s="25"/>
      <c r="AL651" s="11">
        <v>1074048.0</v>
      </c>
      <c r="AM651" s="23"/>
      <c r="AN651" s="25"/>
      <c r="AO651" s="23"/>
      <c r="AP651" s="25"/>
      <c r="AQ651" s="11"/>
    </row>
    <row r="652" ht="15.75" customHeight="1">
      <c r="A652" s="11">
        <v>1074050.0</v>
      </c>
      <c r="B652" s="23">
        <v>652.0</v>
      </c>
      <c r="C652" s="25" t="s">
        <v>4793</v>
      </c>
      <c r="D652" s="16" t="s">
        <v>4794</v>
      </c>
      <c r="E652" s="28" t="s">
        <v>4795</v>
      </c>
      <c r="F652" s="29"/>
      <c r="G652" s="25"/>
      <c r="H652" s="36" t="str">
        <f t="shared" si="1"/>
        <v/>
      </c>
      <c r="I652" s="11"/>
      <c r="J652" s="28">
        <f t="shared" si="2"/>
        <v>0</v>
      </c>
      <c r="K652" s="41">
        <f t="shared" si="3"/>
        <v>243</v>
      </c>
      <c r="L652" s="25">
        <v>52.0</v>
      </c>
      <c r="M652" s="11">
        <v>58.0</v>
      </c>
      <c r="N652" s="11">
        <v>48.0</v>
      </c>
      <c r="O652" s="11">
        <v>45.0</v>
      </c>
      <c r="P652" s="11">
        <v>40.0</v>
      </c>
      <c r="Q652" s="43">
        <v>51.0</v>
      </c>
      <c r="R652" s="25"/>
      <c r="S652" s="11"/>
      <c r="T652" s="11"/>
      <c r="U652" s="23"/>
      <c r="V652" s="25"/>
      <c r="W652" s="11"/>
      <c r="X652" s="23"/>
      <c r="Y652" s="29"/>
      <c r="Z652" s="25">
        <v>38.0</v>
      </c>
      <c r="AA652" s="11">
        <v>33.0</v>
      </c>
      <c r="AB652" s="11">
        <v>34.0</v>
      </c>
      <c r="AC652" s="11">
        <v>63.0</v>
      </c>
      <c r="AD652" s="23">
        <v>67.0</v>
      </c>
      <c r="AE652" s="29" t="s">
        <v>166</v>
      </c>
      <c r="AF652" s="25">
        <v>1530.0</v>
      </c>
      <c r="AG652" s="11">
        <v>1542.0</v>
      </c>
      <c r="AH652" s="11">
        <v>1573.0</v>
      </c>
      <c r="AI652" s="23"/>
      <c r="AJ652" s="29" t="s">
        <v>4782</v>
      </c>
      <c r="AK652" s="25">
        <v>1074046.0</v>
      </c>
      <c r="AL652" s="11"/>
      <c r="AM652" s="23"/>
      <c r="AN652" s="25"/>
      <c r="AO652" s="23"/>
      <c r="AP652" s="25"/>
      <c r="AQ652" s="11"/>
    </row>
    <row r="653" ht="15.75" customHeight="1">
      <c r="A653" s="11">
        <v>1074051.0</v>
      </c>
      <c r="B653" s="23">
        <v>653.0</v>
      </c>
      <c r="C653" s="25" t="s">
        <v>4796</v>
      </c>
      <c r="D653" s="16" t="s">
        <v>4797</v>
      </c>
      <c r="E653" s="28" t="s">
        <v>4798</v>
      </c>
      <c r="F653" s="29"/>
      <c r="G653" s="25"/>
      <c r="H653" s="36" t="str">
        <f t="shared" si="1"/>
        <v/>
      </c>
      <c r="I653" s="11"/>
      <c r="J653" s="28">
        <f t="shared" si="2"/>
        <v>0</v>
      </c>
      <c r="K653" s="41">
        <f t="shared" si="3"/>
        <v>240</v>
      </c>
      <c r="L653" s="25">
        <v>50.0</v>
      </c>
      <c r="M653" s="11">
        <v>33.0</v>
      </c>
      <c r="N653" s="11">
        <v>61.0</v>
      </c>
      <c r="O653" s="11">
        <v>51.0</v>
      </c>
      <c r="P653" s="11">
        <v>45.0</v>
      </c>
      <c r="Q653" s="43">
        <v>49.0</v>
      </c>
      <c r="R653" s="25"/>
      <c r="S653" s="11"/>
      <c r="T653" s="11"/>
      <c r="U653" s="23"/>
      <c r="V653" s="25"/>
      <c r="W653" s="11"/>
      <c r="X653" s="23"/>
      <c r="Y653" s="29"/>
      <c r="Z653" s="25">
        <v>32.0</v>
      </c>
      <c r="AA653" s="11">
        <v>25.0</v>
      </c>
      <c r="AB653" s="11">
        <v>31.0</v>
      </c>
      <c r="AC653" s="11">
        <v>64.0</v>
      </c>
      <c r="AD653" s="23">
        <v>67.0</v>
      </c>
      <c r="AE653" s="29" t="s">
        <v>270</v>
      </c>
      <c r="AF653" s="25">
        <v>1551.0</v>
      </c>
      <c r="AG653" s="11">
        <v>1563.0</v>
      </c>
      <c r="AH653" s="11">
        <v>1597.0</v>
      </c>
      <c r="AI653" s="23"/>
      <c r="AJ653" s="29" t="s">
        <v>4799</v>
      </c>
      <c r="AK653" s="25">
        <v>1074050.0</v>
      </c>
      <c r="AL653" s="11"/>
      <c r="AM653" s="23"/>
      <c r="AN653" s="25"/>
      <c r="AO653" s="23"/>
      <c r="AP653" s="25"/>
      <c r="AQ653" s="11"/>
    </row>
    <row r="654" ht="15.75" customHeight="1">
      <c r="A654" s="11">
        <v>1074052.0</v>
      </c>
      <c r="B654" s="23">
        <v>654.0</v>
      </c>
      <c r="C654" s="25" t="s">
        <v>4800</v>
      </c>
      <c r="D654" s="16" t="s">
        <v>4801</v>
      </c>
      <c r="E654" s="28" t="s">
        <v>4802</v>
      </c>
      <c r="F654" s="29"/>
      <c r="G654" s="31" t="s">
        <v>4803</v>
      </c>
      <c r="H654" s="36">
        <f t="shared" si="1"/>
        <v>62</v>
      </c>
      <c r="I654" s="11"/>
      <c r="J654" s="28">
        <f t="shared" si="2"/>
        <v>0</v>
      </c>
      <c r="K654" s="41">
        <f t="shared" si="3"/>
        <v>261</v>
      </c>
      <c r="L654" s="25">
        <v>21.0</v>
      </c>
      <c r="M654" s="11">
        <v>46.0</v>
      </c>
      <c r="N654" s="11">
        <v>80.0</v>
      </c>
      <c r="O654" s="11">
        <v>65.0</v>
      </c>
      <c r="P654" s="11">
        <v>49.0</v>
      </c>
      <c r="Q654" s="43">
        <v>51.0</v>
      </c>
      <c r="R654" s="25"/>
      <c r="S654" s="11"/>
      <c r="T654" s="11"/>
      <c r="U654" s="23"/>
      <c r="V654" s="25"/>
      <c r="W654" s="11"/>
      <c r="X654" s="23"/>
      <c r="Y654" s="29"/>
      <c r="Z654" s="25">
        <v>64.0</v>
      </c>
      <c r="AA654" s="11">
        <v>70.0</v>
      </c>
      <c r="AB654" s="11">
        <v>49.0</v>
      </c>
      <c r="AC654" s="11">
        <v>55.0</v>
      </c>
      <c r="AD654" s="23">
        <v>67.0</v>
      </c>
      <c r="AE654" s="29" t="s">
        <v>166</v>
      </c>
      <c r="AF654" s="25">
        <v>1555.0</v>
      </c>
      <c r="AG654" s="11">
        <v>1567.0</v>
      </c>
      <c r="AH654" s="11">
        <v>1620.0</v>
      </c>
      <c r="AI654" s="23"/>
      <c r="AJ654" s="29"/>
      <c r="AK654" s="25"/>
      <c r="AL654" s="11"/>
      <c r="AM654" s="23"/>
      <c r="AN654" s="25"/>
      <c r="AO654" s="23"/>
      <c r="AP654" s="25"/>
      <c r="AQ654" s="11"/>
    </row>
    <row r="655" ht="15.75" customHeight="1">
      <c r="A655" s="11">
        <v>1074053.0</v>
      </c>
      <c r="B655" s="23">
        <v>655.0</v>
      </c>
      <c r="C655" s="25" t="s">
        <v>4804</v>
      </c>
      <c r="D655" s="16" t="s">
        <v>4805</v>
      </c>
      <c r="E655" s="28" t="s">
        <v>4806</v>
      </c>
      <c r="F655" s="29"/>
      <c r="G655" s="31" t="s">
        <v>4807</v>
      </c>
      <c r="H655" s="36">
        <f t="shared" si="1"/>
        <v>77</v>
      </c>
      <c r="I655" s="11"/>
      <c r="J655" s="28">
        <f t="shared" si="2"/>
        <v>0</v>
      </c>
      <c r="K655" s="41">
        <f t="shared" si="3"/>
        <v>292</v>
      </c>
      <c r="L655" s="25">
        <v>30.0</v>
      </c>
      <c r="M655" s="11">
        <v>29.0</v>
      </c>
      <c r="N655" s="11">
        <v>77.0</v>
      </c>
      <c r="O655" s="11">
        <v>83.0</v>
      </c>
      <c r="P655" s="11">
        <v>73.0</v>
      </c>
      <c r="Q655" s="43">
        <v>46.0</v>
      </c>
      <c r="R655" s="25"/>
      <c r="S655" s="11"/>
      <c r="T655" s="11"/>
      <c r="U655" s="23"/>
      <c r="V655" s="25"/>
      <c r="W655" s="11"/>
      <c r="X655" s="23"/>
      <c r="Y655" s="29"/>
      <c r="Z655" s="25">
        <v>57.0</v>
      </c>
      <c r="AA655" s="11">
        <v>60.0</v>
      </c>
      <c r="AB655" s="11">
        <v>71.0</v>
      </c>
      <c r="AC655" s="11">
        <v>27.0</v>
      </c>
      <c r="AD655" s="23">
        <v>66.0</v>
      </c>
      <c r="AE655" s="29" t="s">
        <v>166</v>
      </c>
      <c r="AF655" s="25">
        <v>1503.0</v>
      </c>
      <c r="AG655" s="11">
        <v>1515.0</v>
      </c>
      <c r="AH655" s="11">
        <v>1575.0</v>
      </c>
      <c r="AI655" s="23"/>
      <c r="AJ655" s="29"/>
      <c r="AK655" s="25"/>
      <c r="AL655" s="11"/>
      <c r="AM655" s="23"/>
      <c r="AN655" s="25"/>
      <c r="AO655" s="23"/>
      <c r="AP655" s="25"/>
      <c r="AQ655" s="11"/>
    </row>
    <row r="656" ht="15.75" customHeight="1">
      <c r="A656" s="11">
        <v>1074054.0</v>
      </c>
      <c r="B656" s="23">
        <v>656.0</v>
      </c>
      <c r="C656" s="25" t="s">
        <v>4808</v>
      </c>
      <c r="D656" s="16" t="s">
        <v>4809</v>
      </c>
      <c r="E656" s="28" t="s">
        <v>4810</v>
      </c>
      <c r="F656" s="29"/>
      <c r="G656" s="31"/>
      <c r="H656" s="36" t="str">
        <f t="shared" si="1"/>
        <v/>
      </c>
      <c r="I656" s="11"/>
      <c r="J656" s="28">
        <f t="shared" si="2"/>
        <v>0</v>
      </c>
      <c r="K656" s="41">
        <f t="shared" si="3"/>
        <v>236</v>
      </c>
      <c r="L656" s="25">
        <v>45.0</v>
      </c>
      <c r="M656" s="11">
        <v>53.0</v>
      </c>
      <c r="N656" s="11">
        <v>48.0</v>
      </c>
      <c r="O656" s="11">
        <v>40.0</v>
      </c>
      <c r="P656" s="11">
        <v>50.0</v>
      </c>
      <c r="Q656" s="43">
        <v>51.0</v>
      </c>
      <c r="R656" s="25"/>
      <c r="S656" s="11"/>
      <c r="T656" s="11"/>
      <c r="U656" s="23"/>
      <c r="V656" s="25"/>
      <c r="W656" s="11"/>
      <c r="X656" s="23"/>
      <c r="Y656" s="29"/>
      <c r="Z656" s="25">
        <v>58.0</v>
      </c>
      <c r="AA656" s="11">
        <v>61.0</v>
      </c>
      <c r="AB656" s="11">
        <v>63.0</v>
      </c>
      <c r="AC656" s="11">
        <v>35.0</v>
      </c>
      <c r="AD656" s="23">
        <v>66.0</v>
      </c>
      <c r="AE656" s="29" t="s">
        <v>166</v>
      </c>
      <c r="AF656" s="25">
        <v>1530.0</v>
      </c>
      <c r="AG656" s="11">
        <v>1542.0</v>
      </c>
      <c r="AH656" s="11">
        <v>1591.0</v>
      </c>
      <c r="AI656" s="23"/>
      <c r="AJ656" s="29" t="s">
        <v>4811</v>
      </c>
      <c r="AK656" s="25">
        <v>1074053.0</v>
      </c>
      <c r="AL656" s="11"/>
      <c r="AM656" s="23"/>
      <c r="AN656" s="25"/>
      <c r="AO656" s="23"/>
      <c r="AP656" s="25"/>
      <c r="AQ656" s="11"/>
    </row>
    <row r="657" ht="15.75" customHeight="1">
      <c r="A657" s="11">
        <v>1074055.0</v>
      </c>
      <c r="B657" s="23">
        <v>657.0</v>
      </c>
      <c r="C657" s="25" t="s">
        <v>4812</v>
      </c>
      <c r="D657" s="16" t="s">
        <v>4813</v>
      </c>
      <c r="E657" s="28" t="s">
        <v>4814</v>
      </c>
      <c r="F657" s="29"/>
      <c r="G657" s="31" t="s">
        <v>4815</v>
      </c>
      <c r="H657" s="36">
        <f t="shared" si="1"/>
        <v>80</v>
      </c>
      <c r="I657" s="11"/>
      <c r="J657" s="28">
        <f t="shared" si="2"/>
        <v>0</v>
      </c>
      <c r="K657" s="41">
        <f t="shared" si="3"/>
        <v>258</v>
      </c>
      <c r="L657" s="25">
        <v>23.0</v>
      </c>
      <c r="M657" s="11">
        <v>22.0</v>
      </c>
      <c r="N657" s="11">
        <v>74.0</v>
      </c>
      <c r="O657" s="11">
        <v>73.0</v>
      </c>
      <c r="P657" s="11">
        <v>66.0</v>
      </c>
      <c r="Q657" s="43">
        <v>50.0</v>
      </c>
      <c r="R657" s="25"/>
      <c r="S657" s="11"/>
      <c r="T657" s="11"/>
      <c r="U657" s="23"/>
      <c r="V657" s="25"/>
      <c r="W657" s="11"/>
      <c r="X657" s="23"/>
      <c r="Y657" s="29"/>
      <c r="Z657" s="25">
        <v>36.0</v>
      </c>
      <c r="AA657" s="11">
        <v>30.0</v>
      </c>
      <c r="AB657" s="11">
        <v>58.0</v>
      </c>
      <c r="AC657" s="11">
        <v>27.0</v>
      </c>
      <c r="AD657" s="23">
        <v>74.0</v>
      </c>
      <c r="AE657" s="29" t="s">
        <v>270</v>
      </c>
      <c r="AF657" s="25">
        <v>1532.0</v>
      </c>
      <c r="AG657" s="11">
        <v>1544.0</v>
      </c>
      <c r="AH657" s="11">
        <v>1605.0</v>
      </c>
      <c r="AI657" s="23"/>
      <c r="AJ657" s="29" t="s">
        <v>4811</v>
      </c>
      <c r="AK657" s="25">
        <v>1074053.0</v>
      </c>
      <c r="AL657" s="11"/>
      <c r="AM657" s="23"/>
      <c r="AN657" s="25"/>
      <c r="AO657" s="23"/>
      <c r="AP657" s="25"/>
      <c r="AQ657" s="11"/>
    </row>
    <row r="658" ht="15.75" customHeight="1">
      <c r="A658" s="11">
        <v>1074056.0</v>
      </c>
      <c r="B658" s="23">
        <v>658.0</v>
      </c>
      <c r="C658" s="25" t="s">
        <v>4816</v>
      </c>
      <c r="D658" s="16" t="s">
        <v>4817</v>
      </c>
      <c r="E658" s="28" t="s">
        <v>4818</v>
      </c>
      <c r="F658" s="29"/>
      <c r="G658" s="31" t="s">
        <v>4819</v>
      </c>
      <c r="H658" s="36">
        <f t="shared" si="1"/>
        <v>75</v>
      </c>
      <c r="I658" s="11"/>
      <c r="J658" s="28">
        <f t="shared" si="2"/>
        <v>0</v>
      </c>
      <c r="K658" s="41">
        <f t="shared" si="3"/>
        <v>242</v>
      </c>
      <c r="L658" s="25">
        <v>26.0</v>
      </c>
      <c r="M658" s="11">
        <v>50.0</v>
      </c>
      <c r="N658" s="11">
        <v>64.0</v>
      </c>
      <c r="O658" s="11">
        <v>56.0</v>
      </c>
      <c r="P658" s="11">
        <v>46.0</v>
      </c>
      <c r="Q658" s="43">
        <v>69.0</v>
      </c>
      <c r="R658" s="25"/>
      <c r="S658" s="11"/>
      <c r="T658" s="11" t="s">
        <v>232</v>
      </c>
      <c r="U658" s="23"/>
      <c r="V658" s="25"/>
      <c r="W658" s="11"/>
      <c r="X658" s="23" t="s">
        <v>232</v>
      </c>
      <c r="Y658" s="29"/>
      <c r="Z658" s="25">
        <v>74.0</v>
      </c>
      <c r="AA658" s="11">
        <v>85.0</v>
      </c>
      <c r="AB658" s="11">
        <v>48.0</v>
      </c>
      <c r="AC658" s="11">
        <v>61.0</v>
      </c>
      <c r="AD658" s="23">
        <v>70.0</v>
      </c>
      <c r="AE658" s="29" t="s">
        <v>166</v>
      </c>
      <c r="AF658" s="25">
        <v>1571.0</v>
      </c>
      <c r="AG658" s="11">
        <v>1583.0</v>
      </c>
      <c r="AH658" s="11">
        <v>1622.0</v>
      </c>
      <c r="AI658" s="23"/>
      <c r="AJ658" s="29"/>
      <c r="AK658" s="25"/>
      <c r="AL658" s="11"/>
      <c r="AM658" s="23"/>
      <c r="AN658" s="25"/>
      <c r="AO658" s="23"/>
      <c r="AP658" s="25"/>
      <c r="AQ658" s="11"/>
    </row>
    <row r="659" ht="15.75" customHeight="1">
      <c r="A659" s="11">
        <v>1074057.0</v>
      </c>
      <c r="B659" s="23">
        <v>659.0</v>
      </c>
      <c r="C659" s="25" t="s">
        <v>4820</v>
      </c>
      <c r="D659" s="16" t="s">
        <v>4821</v>
      </c>
      <c r="E659" s="28" t="s">
        <v>4822</v>
      </c>
      <c r="F659" s="29"/>
      <c r="G659" s="31" t="s">
        <v>4823</v>
      </c>
      <c r="H659" s="36">
        <f t="shared" si="1"/>
        <v>70</v>
      </c>
      <c r="I659" s="11"/>
      <c r="J659" s="28">
        <f t="shared" si="2"/>
        <v>0</v>
      </c>
      <c r="K659" s="41">
        <f t="shared" si="3"/>
        <v>268</v>
      </c>
      <c r="L659" s="25">
        <v>69.0</v>
      </c>
      <c r="M659" s="11">
        <v>73.0</v>
      </c>
      <c r="N659" s="11">
        <v>31.0</v>
      </c>
      <c r="O659" s="11">
        <v>38.0</v>
      </c>
      <c r="P659" s="11">
        <v>57.0</v>
      </c>
      <c r="Q659" s="43">
        <v>54.0</v>
      </c>
      <c r="R659" s="25"/>
      <c r="S659" s="11" t="s">
        <v>136</v>
      </c>
      <c r="T659" s="11"/>
      <c r="U659" s="23" t="s">
        <v>185</v>
      </c>
      <c r="V659" s="25"/>
      <c r="W659" s="11"/>
      <c r="X659" s="23"/>
      <c r="Y659" s="29"/>
      <c r="Z659" s="25">
        <v>36.0</v>
      </c>
      <c r="AA659" s="11">
        <v>30.0</v>
      </c>
      <c r="AB659" s="11">
        <v>34.0</v>
      </c>
      <c r="AC659" s="11">
        <v>61.0</v>
      </c>
      <c r="AD659" s="23">
        <v>69.0</v>
      </c>
      <c r="AE659" s="29" t="s">
        <v>141</v>
      </c>
      <c r="AF659" s="25">
        <v>1565.0</v>
      </c>
      <c r="AG659" s="11">
        <v>1577.0</v>
      </c>
      <c r="AH659" s="11">
        <v>1593.0</v>
      </c>
      <c r="AI659" s="23"/>
      <c r="AJ659" s="29"/>
      <c r="AK659" s="25"/>
      <c r="AL659" s="11"/>
      <c r="AM659" s="23"/>
      <c r="AN659" s="25"/>
      <c r="AO659" s="23"/>
      <c r="AP659" s="25"/>
      <c r="AQ659" s="11"/>
    </row>
    <row r="660" ht="15.75" customHeight="1">
      <c r="A660" s="11">
        <v>1074058.0</v>
      </c>
      <c r="B660" s="23">
        <v>660.0</v>
      </c>
      <c r="C660" s="25" t="s">
        <v>4824</v>
      </c>
      <c r="D660" s="16" t="s">
        <v>4825</v>
      </c>
      <c r="E660" s="28" t="s">
        <v>4826</v>
      </c>
      <c r="F660" s="29"/>
      <c r="G660" s="31" t="s">
        <v>4827</v>
      </c>
      <c r="H660" s="36">
        <f t="shared" si="1"/>
        <v>70</v>
      </c>
      <c r="I660" s="11"/>
      <c r="J660" s="28">
        <f t="shared" si="2"/>
        <v>0</v>
      </c>
      <c r="K660" s="41">
        <f t="shared" si="3"/>
        <v>283</v>
      </c>
      <c r="L660" s="25">
        <v>56.0</v>
      </c>
      <c r="M660" s="11">
        <v>61.0</v>
      </c>
      <c r="N660" s="11">
        <v>35.0</v>
      </c>
      <c r="O660" s="11">
        <v>55.0</v>
      </c>
      <c r="P660" s="11">
        <v>76.0</v>
      </c>
      <c r="Q660" s="43">
        <v>55.0</v>
      </c>
      <c r="R660" s="25"/>
      <c r="S660" s="11" t="s">
        <v>232</v>
      </c>
      <c r="T660" s="11" t="s">
        <v>232</v>
      </c>
      <c r="U660" s="23" t="s">
        <v>185</v>
      </c>
      <c r="V660" s="25"/>
      <c r="W660" s="11"/>
      <c r="X660" s="23"/>
      <c r="Y660" s="29"/>
      <c r="Z660" s="25">
        <v>43.0</v>
      </c>
      <c r="AA660" s="11">
        <v>40.0</v>
      </c>
      <c r="AB660" s="11">
        <v>57.0</v>
      </c>
      <c r="AC660" s="11">
        <v>32.0</v>
      </c>
      <c r="AD660" s="23">
        <v>65.0</v>
      </c>
      <c r="AE660" s="29" t="s">
        <v>270</v>
      </c>
      <c r="AF660" s="25">
        <v>1563.0</v>
      </c>
      <c r="AG660" s="11">
        <v>1575.0</v>
      </c>
      <c r="AH660" s="11">
        <v>1608.0</v>
      </c>
      <c r="AI660" s="23"/>
      <c r="AJ660" s="29"/>
      <c r="AK660" s="25"/>
      <c r="AL660" s="11"/>
      <c r="AM660" s="23"/>
      <c r="AN660" s="25"/>
      <c r="AO660" s="23"/>
      <c r="AP660" s="25"/>
      <c r="AQ660" s="11"/>
    </row>
    <row r="661" ht="15.75" customHeight="1">
      <c r="A661" s="11">
        <v>1074059.0</v>
      </c>
      <c r="B661" s="23">
        <v>661.0</v>
      </c>
      <c r="C661" s="25" t="s">
        <v>4828</v>
      </c>
      <c r="D661" s="16" t="s">
        <v>4829</v>
      </c>
      <c r="E661" s="28" t="s">
        <v>4830</v>
      </c>
      <c r="F661" s="29"/>
      <c r="G661" s="31" t="s">
        <v>4831</v>
      </c>
      <c r="H661" s="36">
        <f t="shared" si="1"/>
        <v>53</v>
      </c>
      <c r="I661" s="11"/>
      <c r="J661" s="28">
        <f t="shared" si="2"/>
        <v>0</v>
      </c>
      <c r="K661" s="41">
        <f t="shared" si="3"/>
        <v>298</v>
      </c>
      <c r="L661" s="25">
        <v>71.0</v>
      </c>
      <c r="M661" s="11">
        <v>49.0</v>
      </c>
      <c r="N661" s="11">
        <v>58.0</v>
      </c>
      <c r="O661" s="11">
        <v>61.0</v>
      </c>
      <c r="P661" s="11">
        <v>59.0</v>
      </c>
      <c r="Q661" s="43">
        <v>53.0</v>
      </c>
      <c r="R661" s="25"/>
      <c r="S661" s="11"/>
      <c r="T661" s="11"/>
      <c r="U661" s="23"/>
      <c r="V661" s="25"/>
      <c r="W661" s="11"/>
      <c r="X661" s="23"/>
      <c r="Y661" s="29"/>
      <c r="Z661" s="25">
        <v>64.0</v>
      </c>
      <c r="AA661" s="11">
        <v>70.0</v>
      </c>
      <c r="AB661" s="11">
        <v>45.0</v>
      </c>
      <c r="AC661" s="11">
        <v>60.0</v>
      </c>
      <c r="AD661" s="23">
        <v>70.0</v>
      </c>
      <c r="AE661" s="29" t="s">
        <v>270</v>
      </c>
      <c r="AF661" s="25">
        <v>1553.0</v>
      </c>
      <c r="AG661" s="11">
        <v>1565.0</v>
      </c>
      <c r="AH661" s="11">
        <v>1626.0</v>
      </c>
      <c r="AI661" s="23"/>
      <c r="AJ661" s="29"/>
      <c r="AK661" s="25"/>
      <c r="AL661" s="11"/>
      <c r="AM661" s="23"/>
      <c r="AN661" s="25"/>
      <c r="AO661" s="23"/>
      <c r="AP661" s="25"/>
      <c r="AQ661" s="11"/>
    </row>
    <row r="662" ht="15.75" customHeight="1">
      <c r="A662" s="11">
        <v>1074060.0</v>
      </c>
      <c r="B662" s="23">
        <v>662.0</v>
      </c>
      <c r="C662" s="25" t="s">
        <v>4832</v>
      </c>
      <c r="D662" s="16" t="s">
        <v>4833</v>
      </c>
      <c r="E662" s="28" t="s">
        <v>4834</v>
      </c>
      <c r="F662" s="29"/>
      <c r="G662" s="31" t="s">
        <v>4835</v>
      </c>
      <c r="H662" s="36">
        <f t="shared" si="1"/>
        <v>77</v>
      </c>
      <c r="I662" s="11"/>
      <c r="J662" s="28">
        <f t="shared" si="2"/>
        <v>0</v>
      </c>
      <c r="K662" s="41">
        <f t="shared" si="3"/>
        <v>319</v>
      </c>
      <c r="L662" s="25">
        <v>65.0</v>
      </c>
      <c r="M662" s="11">
        <v>48.0</v>
      </c>
      <c r="N662" s="11">
        <v>68.0</v>
      </c>
      <c r="O662" s="11">
        <v>70.0</v>
      </c>
      <c r="P662" s="11">
        <v>68.0</v>
      </c>
      <c r="Q662" s="43">
        <v>56.0</v>
      </c>
      <c r="R662" s="25"/>
      <c r="S662" s="11"/>
      <c r="T662" s="11"/>
      <c r="U662" s="23"/>
      <c r="V662" s="25"/>
      <c r="W662" s="11"/>
      <c r="X662" s="23"/>
      <c r="Y662" s="29"/>
      <c r="Z662" s="25">
        <v>55.0</v>
      </c>
      <c r="AA662" s="11">
        <v>57.0</v>
      </c>
      <c r="AB662" s="11">
        <v>29.0</v>
      </c>
      <c r="AC662" s="11">
        <v>78.0</v>
      </c>
      <c r="AD662" s="23">
        <v>70.0</v>
      </c>
      <c r="AE662" s="29" t="s">
        <v>141</v>
      </c>
      <c r="AF662" s="25">
        <v>1564.0</v>
      </c>
      <c r="AG662" s="11">
        <v>1576.0</v>
      </c>
      <c r="AH662" s="11">
        <v>1638.0</v>
      </c>
      <c r="AI662" s="23"/>
      <c r="AJ662" s="29"/>
      <c r="AK662" s="25"/>
      <c r="AL662" s="11"/>
      <c r="AM662" s="23"/>
      <c r="AN662" s="25"/>
      <c r="AO662" s="23"/>
      <c r="AP662" s="25"/>
      <c r="AQ662" s="11"/>
    </row>
    <row r="663" ht="15.75" customHeight="1">
      <c r="A663" s="11">
        <v>1074061.0</v>
      </c>
      <c r="B663" s="23">
        <v>663.0</v>
      </c>
      <c r="C663" s="25" t="s">
        <v>4836</v>
      </c>
      <c r="D663" s="16" t="s">
        <v>4837</v>
      </c>
      <c r="E663" s="28" t="s">
        <v>4838</v>
      </c>
      <c r="F663" s="29"/>
      <c r="G663" s="25"/>
      <c r="H663" s="36" t="str">
        <f t="shared" si="1"/>
        <v/>
      </c>
      <c r="I663" s="11"/>
      <c r="J663" s="28">
        <f t="shared" si="2"/>
        <v>0</v>
      </c>
      <c r="K663" s="41">
        <f t="shared" si="3"/>
        <v>218</v>
      </c>
      <c r="L663" s="25">
        <v>37.0</v>
      </c>
      <c r="M663" s="11">
        <v>65.0</v>
      </c>
      <c r="N663" s="11">
        <v>24.0</v>
      </c>
      <c r="O663" s="11">
        <v>38.0</v>
      </c>
      <c r="P663" s="11">
        <v>54.0</v>
      </c>
      <c r="Q663" s="43">
        <v>18.0</v>
      </c>
      <c r="R663" s="25" t="s">
        <v>185</v>
      </c>
      <c r="S663" s="11"/>
      <c r="T663" s="11" t="s">
        <v>232</v>
      </c>
      <c r="U663" s="23" t="s">
        <v>185</v>
      </c>
      <c r="V663" s="25"/>
      <c r="W663" s="11" t="s">
        <v>136</v>
      </c>
      <c r="X663" s="23"/>
      <c r="Y663" s="29"/>
      <c r="Z663" s="25">
        <v>75.0</v>
      </c>
      <c r="AA663" s="11">
        <v>86.0</v>
      </c>
      <c r="AB663" s="11">
        <v>43.0</v>
      </c>
      <c r="AC663" s="11">
        <v>65.0</v>
      </c>
      <c r="AD663" s="23">
        <v>67.0</v>
      </c>
      <c r="AE663" s="29" t="s">
        <v>166</v>
      </c>
      <c r="AF663" s="25">
        <v>1551.0</v>
      </c>
      <c r="AG663" s="11">
        <v>1563.0</v>
      </c>
      <c r="AH663" s="11">
        <v>1630.0</v>
      </c>
      <c r="AI663" s="23"/>
      <c r="AJ663" s="29"/>
      <c r="AK663" s="25"/>
      <c r="AL663" s="11"/>
      <c r="AM663" s="23"/>
      <c r="AN663" s="25"/>
      <c r="AO663" s="23"/>
      <c r="AP663" s="25"/>
      <c r="AQ663" s="11"/>
    </row>
    <row r="664" ht="15.75" customHeight="1">
      <c r="A664" s="11">
        <v>1074062.0</v>
      </c>
      <c r="B664" s="23">
        <v>664.0</v>
      </c>
      <c r="C664" s="25" t="s">
        <v>4839</v>
      </c>
      <c r="D664" s="16" t="s">
        <v>4840</v>
      </c>
      <c r="E664" s="28" t="s">
        <v>4841</v>
      </c>
      <c r="F664" s="29"/>
      <c r="G664" s="31" t="s">
        <v>4842</v>
      </c>
      <c r="H664" s="36">
        <f t="shared" si="1"/>
        <v>64</v>
      </c>
      <c r="I664" s="11"/>
      <c r="J664" s="28">
        <f t="shared" si="2"/>
        <v>0</v>
      </c>
      <c r="K664" s="41">
        <f t="shared" si="3"/>
        <v>208</v>
      </c>
      <c r="L664" s="25">
        <v>31.0</v>
      </c>
      <c r="M664" s="11">
        <v>37.0</v>
      </c>
      <c r="N664" s="11">
        <v>63.0</v>
      </c>
      <c r="O664" s="11">
        <v>45.0</v>
      </c>
      <c r="P664" s="11">
        <v>32.0</v>
      </c>
      <c r="Q664" s="43">
        <v>46.0</v>
      </c>
      <c r="R664" s="25"/>
      <c r="S664" s="11"/>
      <c r="T664" s="11"/>
      <c r="U664" s="23"/>
      <c r="V664" s="25"/>
      <c r="W664" s="11"/>
      <c r="X664" s="23"/>
      <c r="Y664" s="29"/>
      <c r="Z664" s="25">
        <v>36.0</v>
      </c>
      <c r="AA664" s="11">
        <v>30.0</v>
      </c>
      <c r="AB664" s="11">
        <v>22.0</v>
      </c>
      <c r="AC664" s="11">
        <v>78.0</v>
      </c>
      <c r="AD664" s="23">
        <v>67.0</v>
      </c>
      <c r="AE664" s="29" t="s">
        <v>270</v>
      </c>
      <c r="AF664" s="25">
        <v>1519.0</v>
      </c>
      <c r="AG664" s="11">
        <v>1531.0</v>
      </c>
      <c r="AH664" s="11">
        <v>1586.0</v>
      </c>
      <c r="AI664" s="23"/>
      <c r="AJ664" s="29"/>
      <c r="AK664" s="25"/>
      <c r="AL664" s="11"/>
      <c r="AM664" s="23"/>
      <c r="AN664" s="25"/>
      <c r="AO664" s="23"/>
      <c r="AP664" s="25"/>
      <c r="AQ664" s="11"/>
    </row>
    <row r="665" ht="15.75" customHeight="1">
      <c r="A665" s="11">
        <v>1074063.0</v>
      </c>
      <c r="B665" s="23">
        <v>665.0</v>
      </c>
      <c r="C665" s="25" t="s">
        <v>4843</v>
      </c>
      <c r="D665" s="16" t="s">
        <v>4844</v>
      </c>
      <c r="E665" s="28" t="s">
        <v>4845</v>
      </c>
      <c r="F665" s="29"/>
      <c r="G665" s="31" t="s">
        <v>4846</v>
      </c>
      <c r="H665" s="36">
        <f t="shared" si="1"/>
        <v>74</v>
      </c>
      <c r="I665" s="11"/>
      <c r="J665" s="28">
        <f t="shared" si="2"/>
        <v>0</v>
      </c>
      <c r="K665" s="41">
        <f t="shared" si="3"/>
        <v>301</v>
      </c>
      <c r="L665" s="25">
        <v>67.0</v>
      </c>
      <c r="M665" s="11">
        <v>73.0</v>
      </c>
      <c r="N665" s="11">
        <v>49.0</v>
      </c>
      <c r="O665" s="11">
        <v>54.0</v>
      </c>
      <c r="P665" s="11">
        <v>58.0</v>
      </c>
      <c r="Q665" s="43">
        <v>55.0</v>
      </c>
      <c r="R665" s="25"/>
      <c r="S665" s="11" t="s">
        <v>185</v>
      </c>
      <c r="T665" s="11"/>
      <c r="U665" s="23"/>
      <c r="V665" s="25"/>
      <c r="W665" s="11"/>
      <c r="X665" s="23"/>
      <c r="Y665" s="29"/>
      <c r="Z665" s="25">
        <v>64.0</v>
      </c>
      <c r="AA665" s="11">
        <v>70.0</v>
      </c>
      <c r="AB665" s="11">
        <v>39.0</v>
      </c>
      <c r="AC665" s="11">
        <v>69.0</v>
      </c>
      <c r="AD665" s="23">
        <v>64.0</v>
      </c>
      <c r="AE665" s="29" t="s">
        <v>141</v>
      </c>
      <c r="AF665" s="25">
        <v>1493.0</v>
      </c>
      <c r="AG665" s="11">
        <v>1505.0</v>
      </c>
      <c r="AH665" s="11">
        <v>1556.0</v>
      </c>
      <c r="AI665" s="23"/>
      <c r="AJ665" s="29"/>
      <c r="AK665" s="25"/>
      <c r="AL665" s="11"/>
      <c r="AM665" s="23"/>
      <c r="AN665" s="25"/>
      <c r="AO665" s="23"/>
      <c r="AP665" s="25"/>
      <c r="AQ665" s="11"/>
    </row>
    <row r="666" ht="15.75" customHeight="1">
      <c r="A666" s="11">
        <v>1074064.0</v>
      </c>
      <c r="B666" s="23">
        <v>666.0</v>
      </c>
      <c r="C666" s="25" t="s">
        <v>4847</v>
      </c>
      <c r="D666" s="16" t="s">
        <v>4848</v>
      </c>
      <c r="E666" s="28" t="s">
        <v>4849</v>
      </c>
      <c r="F666" s="29"/>
      <c r="G666" s="31" t="s">
        <v>4850</v>
      </c>
      <c r="H666" s="36">
        <f t="shared" si="1"/>
        <v>77</v>
      </c>
      <c r="I666" s="11"/>
      <c r="J666" s="28">
        <f t="shared" si="2"/>
        <v>0</v>
      </c>
      <c r="K666" s="41">
        <f t="shared" si="3"/>
        <v>354</v>
      </c>
      <c r="L666" s="25">
        <v>75.0</v>
      </c>
      <c r="M666" s="11">
        <v>60.0</v>
      </c>
      <c r="N666" s="11">
        <v>68.0</v>
      </c>
      <c r="O666" s="11">
        <v>79.0</v>
      </c>
      <c r="P666" s="11">
        <v>72.0</v>
      </c>
      <c r="Q666" s="43">
        <v>35.0</v>
      </c>
      <c r="R666" s="25" t="s">
        <v>232</v>
      </c>
      <c r="S666" s="11" t="s">
        <v>232</v>
      </c>
      <c r="T666" s="11" t="s">
        <v>232</v>
      </c>
      <c r="U666" s="23" t="s">
        <v>185</v>
      </c>
      <c r="V666" s="25"/>
      <c r="W666" s="11"/>
      <c r="X666" s="23"/>
      <c r="Y666" s="29"/>
      <c r="Z666" s="25">
        <v>71.0</v>
      </c>
      <c r="AA666" s="11">
        <v>80.0</v>
      </c>
      <c r="AB666" s="11">
        <v>43.0</v>
      </c>
      <c r="AC666" s="11">
        <v>67.0</v>
      </c>
      <c r="AD666" s="23">
        <v>64.0</v>
      </c>
      <c r="AE666" s="29" t="s">
        <v>166</v>
      </c>
      <c r="AF666" s="25">
        <v>1530.0</v>
      </c>
      <c r="AG666" s="11">
        <v>1542.0</v>
      </c>
      <c r="AH666" s="11">
        <v>1594.0</v>
      </c>
      <c r="AI666" s="23"/>
      <c r="AJ666" s="29" t="s">
        <v>4851</v>
      </c>
      <c r="AK666" s="25">
        <v>1074063.0</v>
      </c>
      <c r="AL666" s="11"/>
      <c r="AM666" s="23"/>
      <c r="AN666" s="25"/>
      <c r="AO666" s="23"/>
      <c r="AP666" s="25"/>
      <c r="AQ666" s="11"/>
    </row>
    <row r="667" ht="15.75" customHeight="1">
      <c r="A667" s="11">
        <v>1074065.0</v>
      </c>
      <c r="B667" s="23">
        <v>667.0</v>
      </c>
      <c r="C667" s="25" t="s">
        <v>4852</v>
      </c>
      <c r="D667" s="16" t="s">
        <v>4853</v>
      </c>
      <c r="E667" s="28" t="s">
        <v>4854</v>
      </c>
      <c r="F667" s="29"/>
      <c r="G667" s="31" t="s">
        <v>4855</v>
      </c>
      <c r="H667" s="36">
        <f t="shared" si="1"/>
        <v>74</v>
      </c>
      <c r="I667" s="11"/>
      <c r="J667" s="28">
        <f t="shared" si="2"/>
        <v>0</v>
      </c>
      <c r="K667" s="41">
        <f t="shared" si="3"/>
        <v>293</v>
      </c>
      <c r="L667" s="25">
        <v>66.0</v>
      </c>
      <c r="M667" s="11">
        <v>65.0</v>
      </c>
      <c r="N667" s="11">
        <v>39.0</v>
      </c>
      <c r="O667" s="11">
        <v>54.0</v>
      </c>
      <c r="P667" s="11">
        <v>69.0</v>
      </c>
      <c r="Q667" s="43">
        <v>54.0</v>
      </c>
      <c r="R667" s="25" t="s">
        <v>185</v>
      </c>
      <c r="S667" s="11"/>
      <c r="T667" s="11"/>
      <c r="U667" s="23"/>
      <c r="V667" s="25"/>
      <c r="W667" s="11"/>
      <c r="X667" s="23"/>
      <c r="Y667" s="29"/>
      <c r="Z667" s="25">
        <v>43.0</v>
      </c>
      <c r="AA667" s="11">
        <v>40.0</v>
      </c>
      <c r="AB667" s="11">
        <v>37.0</v>
      </c>
      <c r="AC667" s="11">
        <v>61.0</v>
      </c>
      <c r="AD667" s="23">
        <v>64.0</v>
      </c>
      <c r="AE667" s="29" t="s">
        <v>166</v>
      </c>
      <c r="AF667" s="25">
        <v>1552.0</v>
      </c>
      <c r="AG667" s="11">
        <v>1564.0</v>
      </c>
      <c r="AH667" s="11">
        <v>1620.0</v>
      </c>
      <c r="AI667" s="23"/>
      <c r="AJ667" s="29" t="s">
        <v>4856</v>
      </c>
      <c r="AK667" s="25">
        <v>1074064.0</v>
      </c>
      <c r="AL667" s="11"/>
      <c r="AM667" s="23"/>
      <c r="AN667" s="25"/>
      <c r="AO667" s="23"/>
      <c r="AP667" s="25"/>
      <c r="AQ667" s="11"/>
    </row>
    <row r="668" ht="15.75" customHeight="1">
      <c r="A668" s="11">
        <v>1074066.0</v>
      </c>
      <c r="B668" s="23">
        <v>668.0</v>
      </c>
      <c r="C668" s="25" t="s">
        <v>4857</v>
      </c>
      <c r="D668" s="16" t="s">
        <v>4858</v>
      </c>
      <c r="E668" s="28" t="s">
        <v>4859</v>
      </c>
      <c r="F668" s="29" t="s">
        <v>4860</v>
      </c>
      <c r="G668" s="31" t="s">
        <v>4861</v>
      </c>
      <c r="H668" s="36">
        <f t="shared" si="1"/>
        <v>79</v>
      </c>
      <c r="I668" s="11"/>
      <c r="J668" s="28">
        <f t="shared" si="2"/>
        <v>0</v>
      </c>
      <c r="K668" s="41">
        <f t="shared" si="3"/>
        <v>272</v>
      </c>
      <c r="L668" s="25">
        <v>65.0</v>
      </c>
      <c r="M668" s="11">
        <v>58.0</v>
      </c>
      <c r="N668" s="11">
        <v>47.0</v>
      </c>
      <c r="O668" s="11">
        <v>51.0</v>
      </c>
      <c r="P668" s="11">
        <v>51.0</v>
      </c>
      <c r="Q668" s="43">
        <v>55.0</v>
      </c>
      <c r="R668" s="25"/>
      <c r="S668" s="11"/>
      <c r="T668" s="11"/>
      <c r="U668" s="23"/>
      <c r="V668" s="25"/>
      <c r="W668" s="11"/>
      <c r="X668" s="23"/>
      <c r="Y668" s="29"/>
      <c r="Z668" s="25">
        <v>62.0</v>
      </c>
      <c r="AA668" s="11">
        <v>67.0</v>
      </c>
      <c r="AB668" s="11">
        <v>34.0</v>
      </c>
      <c r="AC668" s="11">
        <v>75.0</v>
      </c>
      <c r="AD668" s="23">
        <v>64.0</v>
      </c>
      <c r="AE668" s="29" t="s">
        <v>166</v>
      </c>
      <c r="AF668" s="25">
        <v>1574.0</v>
      </c>
      <c r="AG668" s="11">
        <v>1586.0</v>
      </c>
      <c r="AH668" s="11">
        <v>1652.0</v>
      </c>
      <c r="AI668" s="23"/>
      <c r="AJ668" s="29" t="s">
        <v>4862</v>
      </c>
      <c r="AK668" s="25">
        <v>1074065.0</v>
      </c>
      <c r="AL668" s="11"/>
      <c r="AM668" s="23"/>
      <c r="AN668" s="25"/>
      <c r="AO668" s="23"/>
      <c r="AP668" s="25"/>
      <c r="AQ668" s="11"/>
    </row>
    <row r="669" ht="15.75" customHeight="1">
      <c r="A669" s="11">
        <v>1074067.0</v>
      </c>
      <c r="B669" s="23">
        <v>669.0</v>
      </c>
      <c r="C669" s="25" t="s">
        <v>4863</v>
      </c>
      <c r="D669" s="16" t="s">
        <v>4864</v>
      </c>
      <c r="E669" s="28" t="s">
        <v>4865</v>
      </c>
      <c r="F669" s="29"/>
      <c r="G669" s="31" t="s">
        <v>4866</v>
      </c>
      <c r="H669" s="36">
        <f t="shared" si="1"/>
        <v>74</v>
      </c>
      <c r="I669" s="11"/>
      <c r="J669" s="28">
        <f t="shared" si="2"/>
        <v>0</v>
      </c>
      <c r="K669" s="41">
        <f t="shared" si="3"/>
        <v>299</v>
      </c>
      <c r="L669" s="25">
        <v>57.0</v>
      </c>
      <c r="M669" s="11">
        <v>49.0</v>
      </c>
      <c r="N669" s="11">
        <v>74.0</v>
      </c>
      <c r="O669" s="11">
        <v>72.0</v>
      </c>
      <c r="P669" s="11">
        <v>47.0</v>
      </c>
      <c r="Q669" s="43">
        <v>56.0</v>
      </c>
      <c r="R669" s="25"/>
      <c r="S669" s="11"/>
      <c r="T669" s="11"/>
      <c r="U669" s="23"/>
      <c r="V669" s="25"/>
      <c r="W669" s="11"/>
      <c r="X669" s="23"/>
      <c r="Y669" s="29"/>
      <c r="Z669" s="25">
        <v>50.0</v>
      </c>
      <c r="AA669" s="11">
        <v>50.0</v>
      </c>
      <c r="AB669" s="11">
        <v>38.0</v>
      </c>
      <c r="AC669" s="11">
        <v>63.0</v>
      </c>
      <c r="AD669" s="23">
        <v>65.0</v>
      </c>
      <c r="AE669" s="29" t="s">
        <v>166</v>
      </c>
      <c r="AF669" s="25">
        <v>1575.0</v>
      </c>
      <c r="AG669" s="11">
        <v>1587.0</v>
      </c>
      <c r="AH669" s="11">
        <v>1659.0</v>
      </c>
      <c r="AI669" s="23"/>
      <c r="AJ669" s="29" t="s">
        <v>4867</v>
      </c>
      <c r="AK669" s="25">
        <v>1074065.0</v>
      </c>
      <c r="AL669" s="11">
        <v>1074019.0</v>
      </c>
      <c r="AM669" s="23"/>
      <c r="AN669" s="25"/>
      <c r="AO669" s="23"/>
      <c r="AP669" s="25"/>
      <c r="AQ669" s="11"/>
    </row>
    <row r="670" ht="15.75" customHeight="1">
      <c r="A670" s="11">
        <v>1050001.0</v>
      </c>
      <c r="B670" s="23">
        <v>670.0</v>
      </c>
      <c r="C670" s="25" t="s">
        <v>4868</v>
      </c>
      <c r="D670" s="16" t="s">
        <v>4869</v>
      </c>
      <c r="E670" s="28" t="s">
        <v>4870</v>
      </c>
      <c r="F670" s="29"/>
      <c r="G670" s="31" t="s">
        <v>4871</v>
      </c>
      <c r="H670" s="36">
        <f t="shared" si="1"/>
        <v>63</v>
      </c>
      <c r="I670" s="11"/>
      <c r="J670" s="28">
        <f t="shared" si="2"/>
        <v>0</v>
      </c>
      <c r="K670" s="41">
        <f t="shared" si="3"/>
        <v>288</v>
      </c>
      <c r="L670" s="25">
        <v>58.0</v>
      </c>
      <c r="M670" s="11">
        <v>23.0</v>
      </c>
      <c r="N670" s="11">
        <v>76.0</v>
      </c>
      <c r="O670" s="11">
        <v>72.0</v>
      </c>
      <c r="P670" s="11">
        <v>59.0</v>
      </c>
      <c r="Q670" s="43">
        <v>83.0</v>
      </c>
      <c r="R670" s="25"/>
      <c r="S670" s="11"/>
      <c r="T670" s="11"/>
      <c r="U670" s="23"/>
      <c r="V670" s="25"/>
      <c r="W670" s="11"/>
      <c r="X670" s="23"/>
      <c r="Y670" s="29"/>
      <c r="Z670" s="25">
        <v>25.0</v>
      </c>
      <c r="AA670" s="11">
        <v>16.0</v>
      </c>
      <c r="AB670" s="11">
        <v>31.0</v>
      </c>
      <c r="AC670" s="11">
        <v>61.0</v>
      </c>
      <c r="AD670" s="23">
        <v>93.0</v>
      </c>
      <c r="AE670" s="29" t="s">
        <v>239</v>
      </c>
      <c r="AF670" s="25">
        <v>1509.0</v>
      </c>
      <c r="AG670" s="11">
        <v>1517.0</v>
      </c>
      <c r="AH670" s="11">
        <v>1556.0</v>
      </c>
      <c r="AI670" s="23"/>
      <c r="AJ670" s="29"/>
      <c r="AK670" s="25"/>
      <c r="AL670" s="11"/>
      <c r="AM670" s="23"/>
      <c r="AN670" s="25"/>
      <c r="AO670" s="23"/>
      <c r="AP670" s="25"/>
      <c r="AQ670" s="11"/>
    </row>
    <row r="671" ht="15.75" customHeight="1">
      <c r="A671" s="11">
        <v>1050002.0</v>
      </c>
      <c r="B671" s="23">
        <v>671.0</v>
      </c>
      <c r="C671" s="25" t="s">
        <v>4872</v>
      </c>
      <c r="D671" s="16" t="s">
        <v>4873</v>
      </c>
      <c r="E671" s="28" t="s">
        <v>4874</v>
      </c>
      <c r="F671" s="29"/>
      <c r="G671" s="31" t="s">
        <v>4875</v>
      </c>
      <c r="H671" s="36">
        <f t="shared" si="1"/>
        <v>77</v>
      </c>
      <c r="I671" s="11"/>
      <c r="J671" s="28">
        <f t="shared" si="2"/>
        <v>0</v>
      </c>
      <c r="K671" s="41">
        <f t="shared" si="3"/>
        <v>365</v>
      </c>
      <c r="L671" s="25">
        <v>75.0</v>
      </c>
      <c r="M671" s="11">
        <v>53.0</v>
      </c>
      <c r="N671" s="11">
        <v>78.0</v>
      </c>
      <c r="O671" s="11">
        <v>86.0</v>
      </c>
      <c r="P671" s="11">
        <v>73.0</v>
      </c>
      <c r="Q671" s="43">
        <v>78.0</v>
      </c>
      <c r="R671" s="25" t="s">
        <v>232</v>
      </c>
      <c r="S671" s="11" t="s">
        <v>185</v>
      </c>
      <c r="T671" s="11"/>
      <c r="U671" s="23"/>
      <c r="V671" s="25"/>
      <c r="W671" s="11"/>
      <c r="X671" s="23"/>
      <c r="Y671" s="29"/>
      <c r="Z671" s="25">
        <v>25.0</v>
      </c>
      <c r="AA671" s="11">
        <v>16.0</v>
      </c>
      <c r="AB671" s="11">
        <v>35.0</v>
      </c>
      <c r="AC671" s="11">
        <v>55.0</v>
      </c>
      <c r="AD671" s="23">
        <v>93.0</v>
      </c>
      <c r="AE671" s="29" t="s">
        <v>166</v>
      </c>
      <c r="AF671" s="25">
        <v>1475.0</v>
      </c>
      <c r="AG671" s="11">
        <v>1487.0</v>
      </c>
      <c r="AH671" s="11">
        <v>1539.0</v>
      </c>
      <c r="AI671" s="23"/>
      <c r="AJ671" s="29"/>
      <c r="AK671" s="25"/>
      <c r="AL671" s="11"/>
      <c r="AM671" s="23"/>
      <c r="AN671" s="25"/>
      <c r="AO671" s="23"/>
      <c r="AP671" s="25"/>
      <c r="AQ671" s="11"/>
    </row>
    <row r="672" ht="15.75" customHeight="1">
      <c r="A672" s="11">
        <v>1050003.0</v>
      </c>
      <c r="B672" s="23">
        <v>672.0</v>
      </c>
      <c r="C672" s="25" t="s">
        <v>4876</v>
      </c>
      <c r="D672" s="16" t="s">
        <v>4877</v>
      </c>
      <c r="E672" s="28" t="s">
        <v>4878</v>
      </c>
      <c r="F672" s="29"/>
      <c r="G672" s="31" t="s">
        <v>4879</v>
      </c>
      <c r="H672" s="36">
        <f t="shared" si="1"/>
        <v>69</v>
      </c>
      <c r="I672" s="11"/>
      <c r="J672" s="28">
        <f t="shared" si="2"/>
        <v>0</v>
      </c>
      <c r="K672" s="41">
        <f t="shared" si="3"/>
        <v>259</v>
      </c>
      <c r="L672" s="25">
        <v>54.0</v>
      </c>
      <c r="M672" s="11">
        <v>52.0</v>
      </c>
      <c r="N672" s="11">
        <v>61.0</v>
      </c>
      <c r="O672" s="11">
        <v>51.0</v>
      </c>
      <c r="P672" s="11">
        <v>41.0</v>
      </c>
      <c r="Q672" s="43">
        <v>63.0</v>
      </c>
      <c r="R672" s="25" t="s">
        <v>185</v>
      </c>
      <c r="S672" s="11"/>
      <c r="T672" s="11"/>
      <c r="U672" s="23"/>
      <c r="V672" s="25"/>
      <c r="W672" s="11"/>
      <c r="X672" s="23"/>
      <c r="Y672" s="29"/>
      <c r="Z672" s="25">
        <v>25.0</v>
      </c>
      <c r="AA672" s="11">
        <v>16.0</v>
      </c>
      <c r="AB672" s="11">
        <v>39.0</v>
      </c>
      <c r="AC672" s="11">
        <v>50.0</v>
      </c>
      <c r="AD672" s="23">
        <v>93.0</v>
      </c>
      <c r="AE672" s="29" t="s">
        <v>166</v>
      </c>
      <c r="AF672" s="25">
        <v>1498.0</v>
      </c>
      <c r="AG672" s="11">
        <v>1510.0</v>
      </c>
      <c r="AH672" s="11">
        <v>1541.0</v>
      </c>
      <c r="AI672" s="23"/>
      <c r="AJ672" s="29" t="s">
        <v>4880</v>
      </c>
      <c r="AK672" s="25">
        <v>1050002.0</v>
      </c>
      <c r="AL672" s="11"/>
      <c r="AM672" s="23"/>
      <c r="AN672" s="25"/>
      <c r="AO672" s="23"/>
      <c r="AP672" s="25"/>
      <c r="AQ672" s="11"/>
    </row>
    <row r="673" ht="15.75" customHeight="1">
      <c r="A673" s="11">
        <v>1050004.0</v>
      </c>
      <c r="B673" s="23">
        <v>673.0</v>
      </c>
      <c r="C673" s="25" t="s">
        <v>4881</v>
      </c>
      <c r="D673" s="16" t="s">
        <v>4882</v>
      </c>
      <c r="E673" s="28" t="s">
        <v>4883</v>
      </c>
      <c r="F673" s="29"/>
      <c r="G673" s="31" t="s">
        <v>4884</v>
      </c>
      <c r="H673" s="36">
        <f t="shared" si="1"/>
        <v>68</v>
      </c>
      <c r="I673" s="11"/>
      <c r="J673" s="28">
        <f t="shared" si="2"/>
        <v>0</v>
      </c>
      <c r="K673" s="41">
        <f t="shared" si="3"/>
        <v>317</v>
      </c>
      <c r="L673" s="25">
        <v>64.0</v>
      </c>
      <c r="M673" s="11">
        <v>57.0</v>
      </c>
      <c r="N673" s="11">
        <v>63.0</v>
      </c>
      <c r="O673" s="11">
        <v>67.0</v>
      </c>
      <c r="P673" s="11">
        <v>66.0</v>
      </c>
      <c r="Q673" s="43">
        <v>72.0</v>
      </c>
      <c r="R673" s="25" t="s">
        <v>232</v>
      </c>
      <c r="S673" s="11"/>
      <c r="T673" s="11"/>
      <c r="U673" s="23"/>
      <c r="V673" s="25"/>
      <c r="W673" s="11"/>
      <c r="X673" s="23"/>
      <c r="Y673" s="29"/>
      <c r="Z673" s="25">
        <v>25.0</v>
      </c>
      <c r="AA673" s="11">
        <v>16.0</v>
      </c>
      <c r="AB673" s="11">
        <v>23.0</v>
      </c>
      <c r="AC673" s="11">
        <v>72.0</v>
      </c>
      <c r="AD673" s="23">
        <v>93.0</v>
      </c>
      <c r="AE673" s="29" t="s">
        <v>141</v>
      </c>
      <c r="AF673" s="25">
        <v>1522.0</v>
      </c>
      <c r="AG673" s="11">
        <v>1534.0</v>
      </c>
      <c r="AH673" s="11">
        <v>1549.0</v>
      </c>
      <c r="AI673" s="23"/>
      <c r="AJ673" s="29" t="s">
        <v>4885</v>
      </c>
      <c r="AK673" s="25">
        <v>1050003.0</v>
      </c>
      <c r="AL673" s="11"/>
      <c r="AM673" s="23"/>
      <c r="AN673" s="25"/>
      <c r="AO673" s="23"/>
      <c r="AP673" s="25"/>
      <c r="AQ673" s="11"/>
    </row>
    <row r="674" ht="15.75" customHeight="1">
      <c r="A674" s="11">
        <v>1050005.0</v>
      </c>
      <c r="B674" s="23">
        <v>674.0</v>
      </c>
      <c r="C674" s="25" t="s">
        <v>4886</v>
      </c>
      <c r="D674" s="16" t="s">
        <v>4887</v>
      </c>
      <c r="E674" s="28" t="s">
        <v>4888</v>
      </c>
      <c r="F674" s="29"/>
      <c r="G674" s="31" t="s">
        <v>4889</v>
      </c>
      <c r="H674" s="36">
        <f t="shared" si="1"/>
        <v>77</v>
      </c>
      <c r="I674" s="11"/>
      <c r="J674" s="28">
        <f t="shared" si="2"/>
        <v>0</v>
      </c>
      <c r="K674" s="41">
        <f t="shared" si="3"/>
        <v>267</v>
      </c>
      <c r="L674" s="25">
        <v>61.0</v>
      </c>
      <c r="M674" s="11">
        <v>52.0</v>
      </c>
      <c r="N674" s="11">
        <v>62.0</v>
      </c>
      <c r="O674" s="11">
        <v>33.0</v>
      </c>
      <c r="P674" s="11">
        <v>59.0</v>
      </c>
      <c r="Q674" s="43">
        <v>87.0</v>
      </c>
      <c r="R674" s="25" t="s">
        <v>185</v>
      </c>
      <c r="S674" s="11"/>
      <c r="T674" s="11"/>
      <c r="U674" s="23"/>
      <c r="V674" s="25"/>
      <c r="W674" s="11"/>
      <c r="X674" s="23"/>
      <c r="Y674" s="29"/>
      <c r="Z674" s="25">
        <v>25.0</v>
      </c>
      <c r="AA674" s="11">
        <v>16.0</v>
      </c>
      <c r="AB674" s="11">
        <v>68.0</v>
      </c>
      <c r="AC674" s="11">
        <v>51.0</v>
      </c>
      <c r="AD674" s="23">
        <v>93.0</v>
      </c>
      <c r="AE674" s="29" t="s">
        <v>270</v>
      </c>
      <c r="AF674" s="25">
        <v>1543.0</v>
      </c>
      <c r="AG674" s="11">
        <v>1555.0</v>
      </c>
      <c r="AH674" s="11">
        <v>1585.0</v>
      </c>
      <c r="AI674" s="23"/>
      <c r="AJ674" s="29" t="s">
        <v>4890</v>
      </c>
      <c r="AK674" s="25">
        <v>1050004.0</v>
      </c>
      <c r="AL674" s="11">
        <v>1050001.0</v>
      </c>
      <c r="AM674" s="23"/>
      <c r="AN674" s="25"/>
      <c r="AO674" s="23"/>
      <c r="AP674" s="25" t="s">
        <v>4891</v>
      </c>
      <c r="AQ674" s="11"/>
    </row>
    <row r="675" ht="15.75" customHeight="1">
      <c r="A675" s="11">
        <v>1050006.0</v>
      </c>
      <c r="B675" s="23">
        <v>675.0</v>
      </c>
      <c r="C675" s="25" t="s">
        <v>4892</v>
      </c>
      <c r="D675" s="16" t="s">
        <v>4893</v>
      </c>
      <c r="E675" s="28" t="s">
        <v>4894</v>
      </c>
      <c r="F675" s="29"/>
      <c r="G675" s="31" t="s">
        <v>4895</v>
      </c>
      <c r="H675" s="36">
        <f t="shared" si="1"/>
        <v>80</v>
      </c>
      <c r="I675" s="11"/>
      <c r="J675" s="28">
        <f t="shared" si="2"/>
        <v>0</v>
      </c>
      <c r="K675" s="41">
        <f t="shared" si="3"/>
        <v>173</v>
      </c>
      <c r="L675" s="25">
        <v>28.0</v>
      </c>
      <c r="M675" s="11">
        <v>39.0</v>
      </c>
      <c r="N675" s="11">
        <v>34.0</v>
      </c>
      <c r="O675" s="11">
        <v>41.0</v>
      </c>
      <c r="P675" s="11">
        <v>31.0</v>
      </c>
      <c r="Q675" s="43">
        <v>58.0</v>
      </c>
      <c r="R675" s="25"/>
      <c r="S675" s="11"/>
      <c r="T675" s="11"/>
      <c r="U675" s="23"/>
      <c r="V675" s="25"/>
      <c r="W675" s="11"/>
      <c r="X675" s="23"/>
      <c r="Y675" s="29"/>
      <c r="Z675" s="25">
        <v>22.0</v>
      </c>
      <c r="AA675" s="11">
        <v>11.0</v>
      </c>
      <c r="AB675" s="11">
        <v>75.0</v>
      </c>
      <c r="AC675" s="11">
        <v>26.0</v>
      </c>
      <c r="AD675" s="23">
        <v>86.0</v>
      </c>
      <c r="AE675" s="29" t="s">
        <v>270</v>
      </c>
      <c r="AF675" s="25">
        <v>1562.0</v>
      </c>
      <c r="AG675" s="11">
        <v>1574.0</v>
      </c>
      <c r="AH675" s="11">
        <v>1585.0</v>
      </c>
      <c r="AI675" s="23"/>
      <c r="AJ675" s="29" t="s">
        <v>4896</v>
      </c>
      <c r="AK675" s="25">
        <v>1050005.0</v>
      </c>
      <c r="AL675" s="11"/>
      <c r="AM675" s="23"/>
      <c r="AN675" s="25"/>
      <c r="AO675" s="23"/>
      <c r="AP675" s="25"/>
      <c r="AQ675" s="11"/>
    </row>
    <row r="676" ht="15.75" customHeight="1">
      <c r="A676" s="11">
        <v>1050007.0</v>
      </c>
      <c r="B676" s="23">
        <v>676.0</v>
      </c>
      <c r="C676" s="25" t="s">
        <v>4897</v>
      </c>
      <c r="D676" s="16" t="s">
        <v>4898</v>
      </c>
      <c r="E676" s="28" t="s">
        <v>4899</v>
      </c>
      <c r="F676" s="29"/>
      <c r="G676" s="31" t="s">
        <v>4900</v>
      </c>
      <c r="H676" s="36">
        <f t="shared" si="1"/>
        <v>76</v>
      </c>
      <c r="I676" s="11"/>
      <c r="J676" s="28">
        <f t="shared" si="2"/>
        <v>0</v>
      </c>
      <c r="K676" s="41">
        <f t="shared" si="3"/>
        <v>204</v>
      </c>
      <c r="L676" s="25">
        <v>44.0</v>
      </c>
      <c r="M676" s="11">
        <v>27.0</v>
      </c>
      <c r="N676" s="11">
        <v>41.0</v>
      </c>
      <c r="O676" s="11">
        <v>50.0</v>
      </c>
      <c r="P676" s="11">
        <v>42.0</v>
      </c>
      <c r="Q676" s="43">
        <v>55.0</v>
      </c>
      <c r="R676" s="25"/>
      <c r="S676" s="11"/>
      <c r="T676" s="11"/>
      <c r="U676" s="23"/>
      <c r="V676" s="25"/>
      <c r="W676" s="11"/>
      <c r="X676" s="23"/>
      <c r="Y676" s="29"/>
      <c r="Z676" s="25">
        <v>22.0</v>
      </c>
      <c r="AA676" s="11">
        <v>11.0</v>
      </c>
      <c r="AB676" s="11">
        <v>23.0</v>
      </c>
      <c r="AC676" s="11">
        <v>70.0</v>
      </c>
      <c r="AD676" s="23">
        <v>80.0</v>
      </c>
      <c r="AE676" s="29" t="s">
        <v>239</v>
      </c>
      <c r="AF676" s="25">
        <v>1578.0</v>
      </c>
      <c r="AG676" s="11">
        <v>1590.0</v>
      </c>
      <c r="AH676" s="11">
        <v>1625.0</v>
      </c>
      <c r="AI676" s="23"/>
      <c r="AJ676" s="29" t="s">
        <v>4901</v>
      </c>
      <c r="AK676" s="25">
        <v>1050006.0</v>
      </c>
      <c r="AL676" s="11"/>
      <c r="AM676" s="23"/>
      <c r="AN676" s="25"/>
      <c r="AO676" s="23"/>
      <c r="AP676" s="25"/>
      <c r="AQ676" s="11"/>
    </row>
    <row r="677" ht="15.75" customHeight="1">
      <c r="A677" s="11">
        <v>1050008.0</v>
      </c>
      <c r="B677" s="23">
        <v>677.0</v>
      </c>
      <c r="C677" s="25" t="s">
        <v>4902</v>
      </c>
      <c r="D677" s="16" t="s">
        <v>4903</v>
      </c>
      <c r="E677" s="28" t="s">
        <v>4904</v>
      </c>
      <c r="F677" s="29" t="s">
        <v>4905</v>
      </c>
      <c r="G677" s="31" t="s">
        <v>4906</v>
      </c>
      <c r="H677" s="36">
        <f t="shared" si="1"/>
        <v>73</v>
      </c>
      <c r="I677" s="11"/>
      <c r="J677" s="28">
        <f t="shared" si="2"/>
        <v>0</v>
      </c>
      <c r="K677" s="41">
        <f t="shared" si="3"/>
        <v>327</v>
      </c>
      <c r="L677" s="25">
        <v>67.0</v>
      </c>
      <c r="M677" s="11">
        <v>61.0</v>
      </c>
      <c r="N677" s="11">
        <v>71.0</v>
      </c>
      <c r="O677" s="11">
        <v>66.0</v>
      </c>
      <c r="P677" s="11">
        <v>62.0</v>
      </c>
      <c r="Q677" s="43">
        <v>68.0</v>
      </c>
      <c r="R677" s="25" t="s">
        <v>232</v>
      </c>
      <c r="S677" s="11" t="s">
        <v>185</v>
      </c>
      <c r="T677" s="11"/>
      <c r="U677" s="23" t="s">
        <v>232</v>
      </c>
      <c r="V677" s="25"/>
      <c r="W677" s="11"/>
      <c r="X677" s="23"/>
      <c r="Y677" s="29"/>
      <c r="Z677" s="25">
        <v>57.0</v>
      </c>
      <c r="AA677" s="11">
        <v>60.0</v>
      </c>
      <c r="AB677" s="11">
        <v>46.0</v>
      </c>
      <c r="AC677" s="11">
        <v>84.0</v>
      </c>
      <c r="AD677" s="23">
        <v>92.0</v>
      </c>
      <c r="AE677" s="29" t="s">
        <v>239</v>
      </c>
      <c r="AF677" s="25">
        <v>1512.0</v>
      </c>
      <c r="AG677" s="11">
        <v>1524.0</v>
      </c>
      <c r="AH677" s="11">
        <v>1573.0</v>
      </c>
      <c r="AI677" s="23" t="s">
        <v>217</v>
      </c>
      <c r="AJ677" s="29" t="s">
        <v>4907</v>
      </c>
      <c r="AK677" s="25">
        <v>1050002.0</v>
      </c>
      <c r="AL677" s="11"/>
      <c r="AM677" s="23"/>
      <c r="AN677" s="25"/>
      <c r="AO677" s="23"/>
      <c r="AP677" s="25"/>
      <c r="AQ677" s="11"/>
    </row>
    <row r="678" ht="15.75" customHeight="1">
      <c r="A678" s="11">
        <v>1050009.0</v>
      </c>
      <c r="B678" s="23">
        <v>678.0</v>
      </c>
      <c r="C678" s="25" t="s">
        <v>4908</v>
      </c>
      <c r="D678" s="16" t="s">
        <v>4909</v>
      </c>
      <c r="E678" s="28" t="s">
        <v>4910</v>
      </c>
      <c r="F678" s="29"/>
      <c r="G678" s="31" t="s">
        <v>4911</v>
      </c>
      <c r="H678" s="36">
        <f t="shared" si="1"/>
        <v>80</v>
      </c>
      <c r="I678" s="11"/>
      <c r="J678" s="28">
        <f t="shared" si="2"/>
        <v>0</v>
      </c>
      <c r="K678" s="41">
        <f t="shared" si="3"/>
        <v>261</v>
      </c>
      <c r="L678" s="25">
        <v>60.0</v>
      </c>
      <c r="M678" s="11">
        <v>57.0</v>
      </c>
      <c r="N678" s="11">
        <v>53.0</v>
      </c>
      <c r="O678" s="11">
        <v>46.0</v>
      </c>
      <c r="P678" s="11">
        <v>45.0</v>
      </c>
      <c r="Q678" s="43">
        <v>57.0</v>
      </c>
      <c r="R678" s="25"/>
      <c r="S678" s="11"/>
      <c r="T678" s="11"/>
      <c r="U678" s="23"/>
      <c r="V678" s="25"/>
      <c r="W678" s="11"/>
      <c r="X678" s="23"/>
      <c r="Y678" s="29"/>
      <c r="Z678" s="25">
        <v>60.0</v>
      </c>
      <c r="AA678" s="11">
        <v>64.0</v>
      </c>
      <c r="AB678" s="11">
        <v>41.0</v>
      </c>
      <c r="AC678" s="11">
        <v>79.0</v>
      </c>
      <c r="AD678" s="23">
        <v>92.0</v>
      </c>
      <c r="AE678" s="29" t="s">
        <v>270</v>
      </c>
      <c r="AF678" s="25">
        <v>1532.0</v>
      </c>
      <c r="AG678" s="11">
        <v>1544.0</v>
      </c>
      <c r="AH678" s="11">
        <v>1593.0</v>
      </c>
      <c r="AI678" s="23"/>
      <c r="AJ678" s="29" t="s">
        <v>4912</v>
      </c>
      <c r="AK678" s="25">
        <v>1050011.0</v>
      </c>
      <c r="AL678" s="11"/>
      <c r="AM678" s="23"/>
      <c r="AN678" s="25"/>
      <c r="AO678" s="23"/>
      <c r="AP678" s="25"/>
      <c r="AQ678" s="11"/>
    </row>
    <row r="679" ht="15.75" customHeight="1">
      <c r="A679" s="11">
        <v>1050010.0</v>
      </c>
      <c r="B679" s="23">
        <v>679.0</v>
      </c>
      <c r="C679" s="25" t="s">
        <v>4913</v>
      </c>
      <c r="D679" s="16" t="s">
        <v>4914</v>
      </c>
      <c r="E679" s="28" t="s">
        <v>4915</v>
      </c>
      <c r="F679" s="29"/>
      <c r="G679" s="31" t="s">
        <v>4916</v>
      </c>
      <c r="H679" s="36">
        <f t="shared" si="1"/>
        <v>77</v>
      </c>
      <c r="I679" s="11"/>
      <c r="J679" s="28">
        <f t="shared" si="2"/>
        <v>0</v>
      </c>
      <c r="K679" s="41">
        <f t="shared" si="3"/>
        <v>233</v>
      </c>
      <c r="L679" s="25">
        <v>34.0</v>
      </c>
      <c r="M679" s="11">
        <v>20.0</v>
      </c>
      <c r="N679" s="11">
        <v>51.0</v>
      </c>
      <c r="O679" s="11">
        <v>72.0</v>
      </c>
      <c r="P679" s="11">
        <v>56.0</v>
      </c>
      <c r="Q679" s="43">
        <v>67.0</v>
      </c>
      <c r="R679" s="25"/>
      <c r="S679" s="11"/>
      <c r="T679" s="11"/>
      <c r="U679" s="23"/>
      <c r="V679" s="25"/>
      <c r="W679" s="11"/>
      <c r="X679" s="23"/>
      <c r="Y679" s="29"/>
      <c r="Z679" s="25">
        <v>19.0</v>
      </c>
      <c r="AA679" s="11">
        <v>7.0</v>
      </c>
      <c r="AB679" s="11">
        <v>40.0</v>
      </c>
      <c r="AC679" s="11">
        <v>45.0</v>
      </c>
      <c r="AD679" s="23">
        <v>85.0</v>
      </c>
      <c r="AE679" s="29" t="s">
        <v>270</v>
      </c>
      <c r="AF679" s="25">
        <v>1529.0</v>
      </c>
      <c r="AG679" s="11">
        <v>1541.0</v>
      </c>
      <c r="AH679" s="11">
        <v>1587.0</v>
      </c>
      <c r="AI679" s="23" t="s">
        <v>217</v>
      </c>
      <c r="AJ679" s="29" t="s">
        <v>4917</v>
      </c>
      <c r="AK679" s="25"/>
      <c r="AL679" s="11"/>
      <c r="AM679" s="23"/>
      <c r="AN679" s="25"/>
      <c r="AO679" s="23"/>
      <c r="AP679" s="25"/>
      <c r="AQ679" s="11"/>
    </row>
    <row r="680" ht="15.75" customHeight="1">
      <c r="A680" s="11">
        <v>1050011.0</v>
      </c>
      <c r="B680" s="23">
        <v>680.0</v>
      </c>
      <c r="C680" s="25" t="s">
        <v>4918</v>
      </c>
      <c r="D680" s="16" t="s">
        <v>4919</v>
      </c>
      <c r="E680" s="28" t="s">
        <v>4920</v>
      </c>
      <c r="F680" s="29"/>
      <c r="G680" s="25"/>
      <c r="H680" s="36" t="str">
        <f t="shared" si="1"/>
        <v/>
      </c>
      <c r="I680" s="11"/>
      <c r="J680" s="28">
        <f t="shared" si="2"/>
        <v>0</v>
      </c>
      <c r="K680" s="41">
        <f t="shared" si="3"/>
        <v>0</v>
      </c>
      <c r="L680" s="25">
        <v>0.0</v>
      </c>
      <c r="M680" s="11">
        <v>0.0</v>
      </c>
      <c r="N680" s="11">
        <v>0.0</v>
      </c>
      <c r="O680" s="11">
        <v>0.0</v>
      </c>
      <c r="P680" s="11">
        <v>0.0</v>
      </c>
      <c r="Q680" s="23">
        <v>0.0</v>
      </c>
      <c r="R680" s="25"/>
      <c r="S680" s="11"/>
      <c r="T680" s="11"/>
      <c r="U680" s="23"/>
      <c r="V680" s="25"/>
      <c r="W680" s="11"/>
      <c r="X680" s="23"/>
      <c r="Y680" s="29"/>
      <c r="Z680" s="25">
        <v>0.0</v>
      </c>
      <c r="AA680" s="11">
        <v>0.0</v>
      </c>
      <c r="AB680" s="11">
        <v>0.0</v>
      </c>
      <c r="AC680" s="11">
        <v>0.0</v>
      </c>
      <c r="AD680" s="23">
        <v>85.0</v>
      </c>
      <c r="AE680" s="29" t="s">
        <v>239</v>
      </c>
      <c r="AF680" s="25">
        <v>1550.0</v>
      </c>
      <c r="AG680" s="11">
        <v>9999.0</v>
      </c>
      <c r="AH680" s="11">
        <v>1600.0</v>
      </c>
      <c r="AI680" s="23"/>
      <c r="AJ680" s="29" t="s">
        <v>4921</v>
      </c>
      <c r="AK680" s="25"/>
      <c r="AL680" s="11"/>
      <c r="AM680" s="23"/>
      <c r="AN680" s="25"/>
      <c r="AO680" s="23"/>
      <c r="AP680" s="25"/>
      <c r="AQ680" s="11"/>
    </row>
    <row r="681" ht="15.75" customHeight="1">
      <c r="A681" s="11">
        <v>1050012.0</v>
      </c>
      <c r="B681" s="23">
        <v>681.0</v>
      </c>
      <c r="C681" s="25" t="s">
        <v>4922</v>
      </c>
      <c r="D681" s="16" t="s">
        <v>4923</v>
      </c>
      <c r="E681" s="28" t="s">
        <v>4924</v>
      </c>
      <c r="F681" s="29"/>
      <c r="G681" s="31" t="s">
        <v>4925</v>
      </c>
      <c r="H681" s="36">
        <f t="shared" si="1"/>
        <v>46</v>
      </c>
      <c r="I681" s="11"/>
      <c r="J681" s="28">
        <f t="shared" si="2"/>
        <v>0</v>
      </c>
      <c r="K681" s="41">
        <f t="shared" si="3"/>
        <v>237</v>
      </c>
      <c r="L681" s="25">
        <v>40.0</v>
      </c>
      <c r="M681" s="11">
        <v>27.0</v>
      </c>
      <c r="N681" s="11">
        <v>44.0</v>
      </c>
      <c r="O681" s="11">
        <v>66.0</v>
      </c>
      <c r="P681" s="11">
        <v>60.0</v>
      </c>
      <c r="Q681" s="43">
        <v>60.0</v>
      </c>
      <c r="R681" s="25"/>
      <c r="S681" s="11"/>
      <c r="T681" s="11"/>
      <c r="U681" s="23"/>
      <c r="V681" s="25"/>
      <c r="W681" s="11"/>
      <c r="X681" s="23"/>
      <c r="Y681" s="29"/>
      <c r="Z681" s="25">
        <v>36.0</v>
      </c>
      <c r="AA681" s="11">
        <v>30.0</v>
      </c>
      <c r="AB681" s="11">
        <v>41.0</v>
      </c>
      <c r="AC681" s="11">
        <v>51.0</v>
      </c>
      <c r="AD681" s="23">
        <v>85.0</v>
      </c>
      <c r="AE681" s="29" t="s">
        <v>270</v>
      </c>
      <c r="AF681" s="25">
        <v>1582.0</v>
      </c>
      <c r="AG681" s="11">
        <v>1594.0</v>
      </c>
      <c r="AH681" s="11">
        <v>1662.0</v>
      </c>
      <c r="AI681" s="23"/>
      <c r="AJ681" s="29" t="s">
        <v>4926</v>
      </c>
      <c r="AK681" s="25"/>
      <c r="AL681" s="11"/>
      <c r="AM681" s="23"/>
      <c r="AN681" s="25"/>
      <c r="AO681" s="23"/>
      <c r="AP681" s="25"/>
      <c r="AQ681" s="11"/>
    </row>
    <row r="682" ht="15.75" customHeight="1">
      <c r="A682" s="11">
        <v>1050013.0</v>
      </c>
      <c r="B682" s="23">
        <v>682.0</v>
      </c>
      <c r="C682" s="25" t="s">
        <v>4927</v>
      </c>
      <c r="D682" s="16" t="s">
        <v>4928</v>
      </c>
      <c r="E682" s="28" t="s">
        <v>4929</v>
      </c>
      <c r="F682" s="29"/>
      <c r="G682" s="31" t="s">
        <v>4930</v>
      </c>
      <c r="H682" s="36">
        <f t="shared" si="1"/>
        <v>75</v>
      </c>
      <c r="I682" s="11"/>
      <c r="J682" s="28">
        <f t="shared" si="2"/>
        <v>0</v>
      </c>
      <c r="K682" s="41">
        <f t="shared" si="3"/>
        <v>213</v>
      </c>
      <c r="L682" s="25">
        <v>34.0</v>
      </c>
      <c r="M682" s="11">
        <v>38.0</v>
      </c>
      <c r="N682" s="11">
        <v>60.0</v>
      </c>
      <c r="O682" s="11">
        <v>51.0</v>
      </c>
      <c r="P682" s="11">
        <v>30.0</v>
      </c>
      <c r="Q682" s="43">
        <v>28.0</v>
      </c>
      <c r="R682" s="25"/>
      <c r="S682" s="11"/>
      <c r="T682" s="11"/>
      <c r="U682" s="23"/>
      <c r="V682" s="25"/>
      <c r="W682" s="11"/>
      <c r="X682" s="23"/>
      <c r="Y682" s="29"/>
      <c r="Z682" s="25">
        <v>19.0</v>
      </c>
      <c r="AA682" s="11">
        <v>7.0</v>
      </c>
      <c r="AB682" s="11">
        <v>57.0</v>
      </c>
      <c r="AC682" s="11">
        <v>21.0</v>
      </c>
      <c r="AD682" s="23">
        <v>72.0</v>
      </c>
      <c r="AE682" s="29" t="s">
        <v>141</v>
      </c>
      <c r="AF682" s="25">
        <v>1514.0</v>
      </c>
      <c r="AG682" s="11">
        <v>1526.0</v>
      </c>
      <c r="AH682" s="11">
        <v>1575.0</v>
      </c>
      <c r="AI682" s="23" t="s">
        <v>217</v>
      </c>
      <c r="AJ682" s="29"/>
      <c r="AK682" s="25"/>
      <c r="AL682" s="11"/>
      <c r="AM682" s="23"/>
      <c r="AN682" s="25"/>
      <c r="AO682" s="23"/>
      <c r="AP682" s="25"/>
      <c r="AQ682" s="11"/>
    </row>
    <row r="683" ht="15.75" customHeight="1">
      <c r="A683" s="11">
        <v>1050014.0</v>
      </c>
      <c r="B683" s="23">
        <v>683.0</v>
      </c>
      <c r="C683" s="25" t="s">
        <v>4931</v>
      </c>
      <c r="D683" s="16" t="s">
        <v>4932</v>
      </c>
      <c r="E683" s="28" t="s">
        <v>4933</v>
      </c>
      <c r="F683" s="29"/>
      <c r="G683" s="31" t="s">
        <v>4934</v>
      </c>
      <c r="H683" s="36">
        <f t="shared" si="1"/>
        <v>70</v>
      </c>
      <c r="I683" s="11"/>
      <c r="J683" s="28">
        <f t="shared" si="2"/>
        <v>0</v>
      </c>
      <c r="K683" s="41">
        <f t="shared" si="3"/>
        <v>221</v>
      </c>
      <c r="L683" s="25">
        <v>46.0</v>
      </c>
      <c r="M683" s="11">
        <v>57.0</v>
      </c>
      <c r="N683" s="11">
        <v>38.0</v>
      </c>
      <c r="O683" s="11">
        <v>39.0</v>
      </c>
      <c r="P683" s="11">
        <v>41.0</v>
      </c>
      <c r="Q683" s="43">
        <v>42.0</v>
      </c>
      <c r="R683" s="25"/>
      <c r="S683" s="11"/>
      <c r="T683" s="11"/>
      <c r="U683" s="23"/>
      <c r="V683" s="25"/>
      <c r="W683" s="11"/>
      <c r="X683" s="23"/>
      <c r="Y683" s="29"/>
      <c r="Z683" s="25">
        <v>19.0</v>
      </c>
      <c r="AA683" s="11">
        <v>7.0</v>
      </c>
      <c r="AB683" s="11">
        <v>30.0</v>
      </c>
      <c r="AC683" s="11">
        <v>59.0</v>
      </c>
      <c r="AD683" s="23">
        <v>72.0</v>
      </c>
      <c r="AE683" s="29" t="s">
        <v>141</v>
      </c>
      <c r="AF683" s="25">
        <v>1546.0</v>
      </c>
      <c r="AG683" s="11">
        <v>1558.0</v>
      </c>
      <c r="AH683" s="11">
        <v>1621.0</v>
      </c>
      <c r="AI683" s="23"/>
      <c r="AJ683" s="29" t="s">
        <v>4935</v>
      </c>
      <c r="AK683" s="25"/>
      <c r="AL683" s="11"/>
      <c r="AM683" s="23"/>
      <c r="AN683" s="25"/>
      <c r="AO683" s="23"/>
      <c r="AP683" s="25"/>
      <c r="AQ683" s="11"/>
    </row>
    <row r="684" ht="15.75" customHeight="1">
      <c r="A684" s="11">
        <v>1050015.0</v>
      </c>
      <c r="B684" s="23">
        <v>684.0</v>
      </c>
      <c r="C684" s="25" t="s">
        <v>4936</v>
      </c>
      <c r="D684" s="16" t="s">
        <v>4937</v>
      </c>
      <c r="E684" s="28" t="s">
        <v>4938</v>
      </c>
      <c r="F684" s="29"/>
      <c r="G684" s="31" t="s">
        <v>4939</v>
      </c>
      <c r="H684" s="36">
        <f t="shared" si="1"/>
        <v>77</v>
      </c>
      <c r="I684" s="11"/>
      <c r="J684" s="28">
        <f t="shared" si="2"/>
        <v>0</v>
      </c>
      <c r="K684" s="41">
        <f t="shared" si="3"/>
        <v>271</v>
      </c>
      <c r="L684" s="25">
        <v>62.0</v>
      </c>
      <c r="M684" s="11">
        <v>53.0</v>
      </c>
      <c r="N684" s="11">
        <v>51.0</v>
      </c>
      <c r="O684" s="11">
        <v>54.0</v>
      </c>
      <c r="P684" s="11">
        <v>51.0</v>
      </c>
      <c r="Q684" s="43">
        <v>46.0</v>
      </c>
      <c r="R684" s="25"/>
      <c r="S684" s="11"/>
      <c r="T684" s="11"/>
      <c r="U684" s="23"/>
      <c r="V684" s="25"/>
      <c r="W684" s="11"/>
      <c r="X684" s="23"/>
      <c r="Y684" s="29"/>
      <c r="Z684" s="25">
        <v>26.0</v>
      </c>
      <c r="AA684" s="11">
        <v>16.0</v>
      </c>
      <c r="AB684" s="11">
        <v>27.0</v>
      </c>
      <c r="AC684" s="11">
        <v>67.0</v>
      </c>
      <c r="AD684" s="23">
        <v>93.0</v>
      </c>
      <c r="AE684" s="29" t="s">
        <v>166</v>
      </c>
      <c r="AF684" s="25">
        <v>1538.0</v>
      </c>
      <c r="AG684" s="11">
        <v>1550.0</v>
      </c>
      <c r="AH684" s="11">
        <v>1591.0</v>
      </c>
      <c r="AI684" s="23"/>
      <c r="AJ684" s="29"/>
      <c r="AK684" s="25"/>
      <c r="AL684" s="11"/>
      <c r="AM684" s="23"/>
      <c r="AN684" s="25"/>
      <c r="AO684" s="23"/>
      <c r="AP684" s="25"/>
      <c r="AQ684" s="11"/>
    </row>
    <row r="685" ht="15.75" customHeight="1">
      <c r="A685" s="11">
        <v>1050016.0</v>
      </c>
      <c r="B685" s="23">
        <v>685.0</v>
      </c>
      <c r="C685" s="25" t="s">
        <v>4940</v>
      </c>
      <c r="D685" s="16" t="s">
        <v>4941</v>
      </c>
      <c r="E685" s="28" t="s">
        <v>4942</v>
      </c>
      <c r="F685" s="29"/>
      <c r="G685" s="31"/>
      <c r="H685" s="36" t="str">
        <f t="shared" si="1"/>
        <v/>
      </c>
      <c r="I685" s="11"/>
      <c r="J685" s="28">
        <f t="shared" si="2"/>
        <v>0</v>
      </c>
      <c r="K685" s="41">
        <f t="shared" si="3"/>
        <v>195</v>
      </c>
      <c r="L685" s="25">
        <v>33.0</v>
      </c>
      <c r="M685" s="11">
        <v>25.0</v>
      </c>
      <c r="N685" s="11">
        <v>50.0</v>
      </c>
      <c r="O685" s="11">
        <v>48.0</v>
      </c>
      <c r="P685" s="11">
        <v>39.0</v>
      </c>
      <c r="Q685" s="43">
        <v>46.0</v>
      </c>
      <c r="R685" s="25"/>
      <c r="S685" s="11"/>
      <c r="T685" s="11"/>
      <c r="U685" s="23"/>
      <c r="V685" s="25"/>
      <c r="W685" s="11"/>
      <c r="X685" s="23"/>
      <c r="Y685" s="29"/>
      <c r="Z685" s="25">
        <v>26.0</v>
      </c>
      <c r="AA685" s="11">
        <v>16.0</v>
      </c>
      <c r="AB685" s="11">
        <v>27.0</v>
      </c>
      <c r="AC685" s="11">
        <v>67.0</v>
      </c>
      <c r="AD685" s="23">
        <v>93.0</v>
      </c>
      <c r="AE685" s="29" t="s">
        <v>270</v>
      </c>
      <c r="AF685" s="25">
        <v>1561.0</v>
      </c>
      <c r="AG685" s="11">
        <v>1573.0</v>
      </c>
      <c r="AH685" s="11">
        <v>1634.0</v>
      </c>
      <c r="AI685" s="23"/>
      <c r="AJ685" s="29" t="s">
        <v>4943</v>
      </c>
      <c r="AK685" s="25"/>
      <c r="AL685" s="11"/>
      <c r="AM685" s="23"/>
      <c r="AN685" s="25"/>
      <c r="AO685" s="23"/>
      <c r="AP685" s="25"/>
      <c r="AQ685" s="11"/>
    </row>
    <row r="686" ht="15.75" customHeight="1">
      <c r="A686" s="11">
        <v>1050017.0</v>
      </c>
      <c r="B686" s="23">
        <v>686.0</v>
      </c>
      <c r="C686" s="25" t="s">
        <v>4944</v>
      </c>
      <c r="D686" s="16" t="s">
        <v>4945</v>
      </c>
      <c r="E686" s="28" t="s">
        <v>4946</v>
      </c>
      <c r="F686" s="29"/>
      <c r="G686" s="31" t="s">
        <v>4947</v>
      </c>
      <c r="H686" s="36">
        <f t="shared" si="1"/>
        <v>60</v>
      </c>
      <c r="I686" s="11"/>
      <c r="J686" s="28">
        <f t="shared" si="2"/>
        <v>0</v>
      </c>
      <c r="K686" s="41">
        <f t="shared" si="3"/>
        <v>222</v>
      </c>
      <c r="L686" s="25">
        <v>48.0</v>
      </c>
      <c r="M686" s="11">
        <v>70.0</v>
      </c>
      <c r="N686" s="11">
        <v>35.0</v>
      </c>
      <c r="O686" s="11">
        <v>32.0</v>
      </c>
      <c r="P686" s="11">
        <v>37.0</v>
      </c>
      <c r="Q686" s="43">
        <v>42.0</v>
      </c>
      <c r="R686" s="25" t="s">
        <v>185</v>
      </c>
      <c r="S686" s="11"/>
      <c r="T686" s="11"/>
      <c r="U686" s="23"/>
      <c r="V686" s="25"/>
      <c r="W686" s="11"/>
      <c r="X686" s="23"/>
      <c r="Y686" s="29"/>
      <c r="Z686" s="25">
        <v>25.0</v>
      </c>
      <c r="AA686" s="11">
        <v>16.0</v>
      </c>
      <c r="AB686" s="11">
        <v>56.0</v>
      </c>
      <c r="AC686" s="11">
        <v>25.0</v>
      </c>
      <c r="AD686" s="23">
        <v>93.0</v>
      </c>
      <c r="AE686" s="29" t="s">
        <v>141</v>
      </c>
      <c r="AF686" s="25">
        <v>1549.0</v>
      </c>
      <c r="AG686" s="11">
        <v>1561.0</v>
      </c>
      <c r="AH686" s="11">
        <v>1593.0</v>
      </c>
      <c r="AI686" s="23"/>
      <c r="AJ686" s="29"/>
      <c r="AK686" s="25"/>
      <c r="AL686" s="11"/>
      <c r="AM686" s="23"/>
      <c r="AN686" s="25"/>
      <c r="AO686" s="23"/>
      <c r="AP686" s="25"/>
      <c r="AQ686" s="11"/>
    </row>
    <row r="687" ht="15.75" customHeight="1">
      <c r="A687" s="11">
        <v>1050018.0</v>
      </c>
      <c r="B687" s="23">
        <v>687.0</v>
      </c>
      <c r="C687" s="25" t="s">
        <v>4948</v>
      </c>
      <c r="D687" s="16" t="s">
        <v>4949</v>
      </c>
      <c r="E687" s="28" t="s">
        <v>4950</v>
      </c>
      <c r="F687" s="29"/>
      <c r="G687" s="31" t="s">
        <v>4951</v>
      </c>
      <c r="H687" s="36">
        <f t="shared" si="1"/>
        <v>65</v>
      </c>
      <c r="I687" s="11"/>
      <c r="J687" s="28">
        <f t="shared" si="2"/>
        <v>0</v>
      </c>
      <c r="K687" s="41">
        <f t="shared" si="3"/>
        <v>200</v>
      </c>
      <c r="L687" s="25">
        <v>45.0</v>
      </c>
      <c r="M687" s="11">
        <v>46.0</v>
      </c>
      <c r="N687" s="11">
        <v>38.0</v>
      </c>
      <c r="O687" s="11">
        <v>35.0</v>
      </c>
      <c r="P687" s="11">
        <v>36.0</v>
      </c>
      <c r="Q687" s="43">
        <v>44.0</v>
      </c>
      <c r="R687" s="25"/>
      <c r="S687" s="11"/>
      <c r="T687" s="11"/>
      <c r="U687" s="23"/>
      <c r="V687" s="25"/>
      <c r="W687" s="11"/>
      <c r="X687" s="23"/>
      <c r="Y687" s="29"/>
      <c r="Z687" s="25">
        <v>25.0</v>
      </c>
      <c r="AA687" s="11">
        <v>16.0</v>
      </c>
      <c r="AB687" s="11">
        <v>43.0</v>
      </c>
      <c r="AC687" s="11">
        <v>44.0</v>
      </c>
      <c r="AD687" s="23">
        <v>90.0</v>
      </c>
      <c r="AE687" s="29" t="s">
        <v>141</v>
      </c>
      <c r="AF687" s="25">
        <v>1530.0</v>
      </c>
      <c r="AG687" s="11">
        <v>1542.0</v>
      </c>
      <c r="AH687" s="11">
        <v>1579.0</v>
      </c>
      <c r="AI687" s="23" t="s">
        <v>217</v>
      </c>
      <c r="AJ687" s="29"/>
      <c r="AK687" s="25"/>
      <c r="AL687" s="11"/>
      <c r="AM687" s="23"/>
      <c r="AN687" s="25"/>
      <c r="AO687" s="23"/>
      <c r="AP687" s="25"/>
      <c r="AQ687" s="11"/>
    </row>
    <row r="688" ht="15.75" customHeight="1">
      <c r="A688" s="11">
        <v>1050019.0</v>
      </c>
      <c r="B688" s="23">
        <v>688.0</v>
      </c>
      <c r="C688" s="25" t="s">
        <v>4952</v>
      </c>
      <c r="D688" s="16" t="s">
        <v>4953</v>
      </c>
      <c r="E688" s="28" t="s">
        <v>4954</v>
      </c>
      <c r="F688" s="29"/>
      <c r="G688" s="25"/>
      <c r="H688" s="36" t="str">
        <f t="shared" si="1"/>
        <v/>
      </c>
      <c r="I688" s="11"/>
      <c r="J688" s="28">
        <f t="shared" si="2"/>
        <v>0</v>
      </c>
      <c r="K688" s="41">
        <f t="shared" si="3"/>
        <v>242</v>
      </c>
      <c r="L688" s="25">
        <v>44.0</v>
      </c>
      <c r="M688" s="11">
        <v>34.0</v>
      </c>
      <c r="N688" s="11">
        <v>55.0</v>
      </c>
      <c r="O688" s="11">
        <v>60.0</v>
      </c>
      <c r="P688" s="11">
        <v>49.0</v>
      </c>
      <c r="Q688" s="43">
        <v>43.0</v>
      </c>
      <c r="R688" s="25"/>
      <c r="S688" s="11"/>
      <c r="T688" s="11"/>
      <c r="U688" s="23"/>
      <c r="V688" s="25"/>
      <c r="W688" s="11"/>
      <c r="X688" s="23"/>
      <c r="Y688" s="29"/>
      <c r="Z688" s="25">
        <v>19.0</v>
      </c>
      <c r="AA688" s="11">
        <v>7.0</v>
      </c>
      <c r="AB688" s="11">
        <v>24.0</v>
      </c>
      <c r="AC688" s="11">
        <v>68.0</v>
      </c>
      <c r="AD688" s="23">
        <v>88.0</v>
      </c>
      <c r="AE688" s="29" t="s">
        <v>166</v>
      </c>
      <c r="AF688" s="25">
        <v>1509.0</v>
      </c>
      <c r="AG688" s="11">
        <v>1521.0</v>
      </c>
      <c r="AH688" s="11">
        <v>1570.0</v>
      </c>
      <c r="AI688" s="23"/>
      <c r="AJ688" s="29" t="s">
        <v>4955</v>
      </c>
      <c r="AK688" s="25"/>
      <c r="AL688" s="11"/>
      <c r="AM688" s="23"/>
      <c r="AN688" s="25"/>
      <c r="AO688" s="23"/>
      <c r="AP688" s="25"/>
      <c r="AQ688" s="11"/>
    </row>
    <row r="689" ht="15.75" customHeight="1">
      <c r="A689" s="11">
        <v>1050020.0</v>
      </c>
      <c r="B689" s="23">
        <v>689.0</v>
      </c>
      <c r="C689" s="25" t="s">
        <v>4956</v>
      </c>
      <c r="D689" s="16" t="s">
        <v>4957</v>
      </c>
      <c r="E689" s="28" t="s">
        <v>4958</v>
      </c>
      <c r="F689" s="29"/>
      <c r="G689" s="31" t="s">
        <v>4959</v>
      </c>
      <c r="H689" s="36">
        <f t="shared" si="1"/>
        <v>59</v>
      </c>
      <c r="I689" s="11"/>
      <c r="J689" s="28">
        <f t="shared" si="2"/>
        <v>0</v>
      </c>
      <c r="K689" s="41">
        <f t="shared" si="3"/>
        <v>253</v>
      </c>
      <c r="L689" s="25">
        <v>62.0</v>
      </c>
      <c r="M689" s="11">
        <v>60.0</v>
      </c>
      <c r="N689" s="11">
        <v>46.0</v>
      </c>
      <c r="O689" s="11">
        <v>39.0</v>
      </c>
      <c r="P689" s="11">
        <v>46.0</v>
      </c>
      <c r="Q689" s="43">
        <v>55.0</v>
      </c>
      <c r="R689" s="25"/>
      <c r="S689" s="11"/>
      <c r="T689" s="11"/>
      <c r="U689" s="23"/>
      <c r="V689" s="25"/>
      <c r="W689" s="11"/>
      <c r="X689" s="23"/>
      <c r="Y689" s="29"/>
      <c r="Z689" s="25">
        <v>46.0</v>
      </c>
      <c r="AA689" s="11">
        <v>44.0</v>
      </c>
      <c r="AB689" s="11">
        <v>27.0</v>
      </c>
      <c r="AC689" s="11">
        <v>76.0</v>
      </c>
      <c r="AD689" s="23">
        <v>88.0</v>
      </c>
      <c r="AE689" s="29" t="s">
        <v>166</v>
      </c>
      <c r="AF689" s="25">
        <v>1533.0</v>
      </c>
      <c r="AG689" s="11">
        <v>1545.0</v>
      </c>
      <c r="AH689" s="11">
        <v>1586.0</v>
      </c>
      <c r="AI689" s="23"/>
      <c r="AJ689" s="29" t="s">
        <v>4960</v>
      </c>
      <c r="AK689" s="25"/>
      <c r="AL689" s="11"/>
      <c r="AM689" s="23"/>
      <c r="AN689" s="25"/>
      <c r="AO689" s="23"/>
      <c r="AP689" s="25"/>
      <c r="AQ689" s="11"/>
    </row>
    <row r="690" ht="15.75" customHeight="1">
      <c r="A690" s="11">
        <v>1050021.0</v>
      </c>
      <c r="B690" s="23">
        <v>690.0</v>
      </c>
      <c r="C690" s="25" t="s">
        <v>4961</v>
      </c>
      <c r="D690" s="16" t="s">
        <v>4962</v>
      </c>
      <c r="E690" s="28" t="s">
        <v>4963</v>
      </c>
      <c r="F690" s="29"/>
      <c r="G690" s="31" t="s">
        <v>4964</v>
      </c>
      <c r="H690" s="36">
        <f t="shared" si="1"/>
        <v>65</v>
      </c>
      <c r="I690" s="11"/>
      <c r="J690" s="28">
        <f t="shared" si="2"/>
        <v>0</v>
      </c>
      <c r="K690" s="41">
        <f t="shared" si="3"/>
        <v>265</v>
      </c>
      <c r="L690" s="25">
        <v>39.0</v>
      </c>
      <c r="M690" s="11">
        <v>27.0</v>
      </c>
      <c r="N690" s="11">
        <v>65.0</v>
      </c>
      <c r="O690" s="11">
        <v>63.0</v>
      </c>
      <c r="P690" s="11">
        <v>71.0</v>
      </c>
      <c r="Q690" s="43">
        <v>62.0</v>
      </c>
      <c r="R690" s="25"/>
      <c r="S690" s="11"/>
      <c r="T690" s="11"/>
      <c r="U690" s="23"/>
      <c r="V690" s="25"/>
      <c r="W690" s="11"/>
      <c r="X690" s="23"/>
      <c r="Y690" s="29"/>
      <c r="Z690" s="25">
        <v>65.0</v>
      </c>
      <c r="AA690" s="11">
        <v>71.0</v>
      </c>
      <c r="AB690" s="11">
        <v>51.0</v>
      </c>
      <c r="AC690" s="11">
        <v>52.0</v>
      </c>
      <c r="AD690" s="23">
        <v>88.0</v>
      </c>
      <c r="AE690" s="29" t="s">
        <v>239</v>
      </c>
      <c r="AF690" s="25">
        <v>1562.0</v>
      </c>
      <c r="AG690" s="11">
        <v>1574.0</v>
      </c>
      <c r="AH690" s="11">
        <v>1616.0</v>
      </c>
      <c r="AI690" s="23"/>
      <c r="AJ690" s="29" t="s">
        <v>4965</v>
      </c>
      <c r="AK690" s="25"/>
      <c r="AL690" s="11"/>
      <c r="AM690" s="23"/>
      <c r="AN690" s="25"/>
      <c r="AO690" s="23"/>
      <c r="AP690" s="25"/>
      <c r="AQ690" s="11"/>
    </row>
    <row r="691" ht="15.75" customHeight="1">
      <c r="A691" s="11">
        <v>1050022.0</v>
      </c>
      <c r="B691" s="23">
        <v>691.0</v>
      </c>
      <c r="C691" s="25" t="s">
        <v>4966</v>
      </c>
      <c r="D691" s="16" t="s">
        <v>4967</v>
      </c>
      <c r="E691" s="28" t="s">
        <v>4968</v>
      </c>
      <c r="F691" s="29"/>
      <c r="G691" s="31" t="s">
        <v>4969</v>
      </c>
      <c r="H691" s="36">
        <f t="shared" si="1"/>
        <v>64</v>
      </c>
      <c r="I691" s="11"/>
      <c r="J691" s="28">
        <f t="shared" si="2"/>
        <v>0</v>
      </c>
      <c r="K691" s="41">
        <f t="shared" si="3"/>
        <v>230</v>
      </c>
      <c r="L691" s="25">
        <v>52.0</v>
      </c>
      <c r="M691" s="11">
        <v>59.0</v>
      </c>
      <c r="N691" s="11">
        <v>39.0</v>
      </c>
      <c r="O691" s="11">
        <v>42.0</v>
      </c>
      <c r="P691" s="11">
        <v>38.0</v>
      </c>
      <c r="Q691" s="43">
        <v>53.0</v>
      </c>
      <c r="R691" s="25"/>
      <c r="S691" s="11"/>
      <c r="T691" s="11"/>
      <c r="U691" s="23"/>
      <c r="V691" s="25"/>
      <c r="W691" s="11"/>
      <c r="X691" s="23"/>
      <c r="Y691" s="29"/>
      <c r="Z691" s="25">
        <v>43.0</v>
      </c>
      <c r="AA691" s="11">
        <v>40.0</v>
      </c>
      <c r="AB691" s="11">
        <v>32.0</v>
      </c>
      <c r="AC691" s="11">
        <v>68.0</v>
      </c>
      <c r="AD691" s="23">
        <v>90.0</v>
      </c>
      <c r="AE691" s="29" t="s">
        <v>166</v>
      </c>
      <c r="AF691" s="25">
        <v>1535.0</v>
      </c>
      <c r="AG691" s="11">
        <v>1547.0</v>
      </c>
      <c r="AH691" s="11">
        <v>1581.0</v>
      </c>
      <c r="AI691" s="23" t="s">
        <v>217</v>
      </c>
      <c r="AJ691" s="29" t="s">
        <v>4960</v>
      </c>
      <c r="AK691" s="25"/>
      <c r="AL691" s="11"/>
      <c r="AM691" s="23"/>
      <c r="AN691" s="25"/>
      <c r="AO691" s="23"/>
      <c r="AP691" s="25"/>
      <c r="AQ691" s="11"/>
    </row>
    <row r="692" ht="15.75" customHeight="1">
      <c r="A692" s="11">
        <v>1050023.0</v>
      </c>
      <c r="B692" s="23">
        <v>692.0</v>
      </c>
      <c r="C692" s="25" t="s">
        <v>4970</v>
      </c>
      <c r="D692" s="16" t="s">
        <v>4971</v>
      </c>
      <c r="E692" s="28" t="s">
        <v>4972</v>
      </c>
      <c r="F692" s="29"/>
      <c r="G692" s="31" t="s">
        <v>4973</v>
      </c>
      <c r="H692" s="36">
        <f t="shared" si="1"/>
        <v>72</v>
      </c>
      <c r="I692" s="11"/>
      <c r="J692" s="28">
        <f t="shared" si="2"/>
        <v>0</v>
      </c>
      <c r="K692" s="41">
        <f t="shared" si="3"/>
        <v>263</v>
      </c>
      <c r="L692" s="25">
        <v>61.0</v>
      </c>
      <c r="M692" s="11">
        <v>58.0</v>
      </c>
      <c r="N692" s="11">
        <v>45.0</v>
      </c>
      <c r="O692" s="11">
        <v>47.0</v>
      </c>
      <c r="P692" s="11">
        <v>52.0</v>
      </c>
      <c r="Q692" s="43">
        <v>53.0</v>
      </c>
      <c r="R692" s="25"/>
      <c r="S692" s="11" t="s">
        <v>185</v>
      </c>
      <c r="T692" s="11"/>
      <c r="U692" s="23"/>
      <c r="V692" s="25"/>
      <c r="W692" s="11"/>
      <c r="X692" s="23"/>
      <c r="Y692" s="29"/>
      <c r="Z692" s="25">
        <v>43.0</v>
      </c>
      <c r="AA692" s="11">
        <v>40.0</v>
      </c>
      <c r="AB692" s="11">
        <v>37.0</v>
      </c>
      <c r="AC692" s="11">
        <v>61.0</v>
      </c>
      <c r="AD692" s="23">
        <v>80.0</v>
      </c>
      <c r="AE692" s="29" t="s">
        <v>141</v>
      </c>
      <c r="AF692" s="25">
        <v>1566.0</v>
      </c>
      <c r="AG692" s="11">
        <v>1578.0</v>
      </c>
      <c r="AH692" s="11">
        <v>1615.0</v>
      </c>
      <c r="AI692" s="23"/>
      <c r="AJ692" s="29" t="s">
        <v>4974</v>
      </c>
      <c r="AK692" s="25"/>
      <c r="AL692" s="11"/>
      <c r="AM692" s="23"/>
      <c r="AN692" s="25"/>
      <c r="AO692" s="23"/>
      <c r="AP692" s="25"/>
      <c r="AQ692" s="11"/>
    </row>
    <row r="693" ht="15.75" customHeight="1">
      <c r="A693" s="11">
        <v>1050024.0</v>
      </c>
      <c r="B693" s="23">
        <v>693.0</v>
      </c>
      <c r="C693" s="25" t="s">
        <v>4975</v>
      </c>
      <c r="D693" s="16" t="s">
        <v>4976</v>
      </c>
      <c r="E693" s="28" t="s">
        <v>4977</v>
      </c>
      <c r="F693" s="29" t="s">
        <v>4978</v>
      </c>
      <c r="G693" s="31" t="s">
        <v>4979</v>
      </c>
      <c r="H693" s="36">
        <f t="shared" si="1"/>
        <v>80</v>
      </c>
      <c r="I693" s="11"/>
      <c r="J693" s="28">
        <f t="shared" si="2"/>
        <v>0</v>
      </c>
      <c r="K693" s="41">
        <f t="shared" si="3"/>
        <v>244</v>
      </c>
      <c r="L693" s="25">
        <v>43.0</v>
      </c>
      <c r="M693" s="11">
        <v>56.0</v>
      </c>
      <c r="N693" s="11">
        <v>62.0</v>
      </c>
      <c r="O693" s="11">
        <v>34.0</v>
      </c>
      <c r="P693" s="11">
        <v>49.0</v>
      </c>
      <c r="Q693" s="43">
        <v>62.0</v>
      </c>
      <c r="R693" s="25"/>
      <c r="S693" s="11"/>
      <c r="T693" s="11"/>
      <c r="U693" s="23"/>
      <c r="V693" s="25"/>
      <c r="W693" s="11"/>
      <c r="X693" s="23"/>
      <c r="Y693" s="29"/>
      <c r="Z693" s="25">
        <v>65.0</v>
      </c>
      <c r="AA693" s="11">
        <v>71.0</v>
      </c>
      <c r="AB693" s="11">
        <v>80.0</v>
      </c>
      <c r="AC693" s="11">
        <v>26.0</v>
      </c>
      <c r="AD693" s="23">
        <v>80.0</v>
      </c>
      <c r="AE693" s="29" t="s">
        <v>141</v>
      </c>
      <c r="AF693" s="25">
        <v>1609.0</v>
      </c>
      <c r="AG693" s="11">
        <v>1621.0</v>
      </c>
      <c r="AH693" s="11">
        <v>1671.0</v>
      </c>
      <c r="AI693" s="23"/>
      <c r="AJ693" s="29" t="s">
        <v>4980</v>
      </c>
      <c r="AK693" s="25"/>
      <c r="AL693" s="11"/>
      <c r="AM693" s="23"/>
      <c r="AN693" s="25"/>
      <c r="AO693" s="23"/>
      <c r="AP693" s="25"/>
      <c r="AQ693" s="11"/>
    </row>
    <row r="694" ht="15.75" customHeight="1">
      <c r="A694" s="11">
        <v>1050025.0</v>
      </c>
      <c r="B694" s="23">
        <v>694.0</v>
      </c>
      <c r="C694" s="25" t="s">
        <v>4981</v>
      </c>
      <c r="D694" s="16" t="s">
        <v>4982</v>
      </c>
      <c r="E694" s="28" t="s">
        <v>4983</v>
      </c>
      <c r="F694" s="29"/>
      <c r="G694" s="31" t="s">
        <v>4984</v>
      </c>
      <c r="H694" s="36">
        <f t="shared" si="1"/>
        <v>66</v>
      </c>
      <c r="I694" s="11"/>
      <c r="J694" s="28">
        <f t="shared" si="2"/>
        <v>0</v>
      </c>
      <c r="K694" s="41">
        <f t="shared" si="3"/>
        <v>243</v>
      </c>
      <c r="L694" s="25">
        <v>41.0</v>
      </c>
      <c r="M694" s="11">
        <v>38.0</v>
      </c>
      <c r="N694" s="11">
        <v>58.0</v>
      </c>
      <c r="O694" s="11">
        <v>55.0</v>
      </c>
      <c r="P694" s="11">
        <v>51.0</v>
      </c>
      <c r="Q694" s="43">
        <v>49.0</v>
      </c>
      <c r="R694" s="25"/>
      <c r="S694" s="11"/>
      <c r="T694" s="11"/>
      <c r="U694" s="23"/>
      <c r="V694" s="25"/>
      <c r="W694" s="11"/>
      <c r="X694" s="23"/>
      <c r="Y694" s="29"/>
      <c r="Z694" s="25">
        <v>36.0</v>
      </c>
      <c r="AA694" s="11">
        <v>30.0</v>
      </c>
      <c r="AB694" s="11">
        <v>42.0</v>
      </c>
      <c r="AC694" s="11">
        <v>50.0</v>
      </c>
      <c r="AD694" s="23">
        <v>90.0</v>
      </c>
      <c r="AE694" s="29" t="s">
        <v>166</v>
      </c>
      <c r="AF694" s="25">
        <v>1469.0</v>
      </c>
      <c r="AG694" s="11">
        <v>1481.0</v>
      </c>
      <c r="AH694" s="11">
        <v>1540.0</v>
      </c>
      <c r="AI694" s="23" t="s">
        <v>217</v>
      </c>
      <c r="AJ694" s="29"/>
      <c r="AK694" s="25"/>
      <c r="AL694" s="11"/>
      <c r="AM694" s="23"/>
      <c r="AN694" s="25"/>
      <c r="AO694" s="23"/>
      <c r="AP694" s="25"/>
      <c r="AQ694" s="11"/>
    </row>
    <row r="695" ht="15.75" customHeight="1">
      <c r="A695" s="11">
        <v>1050026.0</v>
      </c>
      <c r="B695" s="23">
        <v>695.0</v>
      </c>
      <c r="C695" s="25" t="s">
        <v>4985</v>
      </c>
      <c r="D695" s="16" t="s">
        <v>4986</v>
      </c>
      <c r="E695" s="28" t="s">
        <v>4987</v>
      </c>
      <c r="F695" s="29"/>
      <c r="G695" s="31" t="s">
        <v>4988</v>
      </c>
      <c r="H695" s="36">
        <f t="shared" si="1"/>
        <v>62</v>
      </c>
      <c r="I695" s="11"/>
      <c r="J695" s="28">
        <f t="shared" si="2"/>
        <v>0</v>
      </c>
      <c r="K695" s="41">
        <f t="shared" si="3"/>
        <v>167</v>
      </c>
      <c r="L695" s="25">
        <v>23.0</v>
      </c>
      <c r="M695" s="11">
        <v>14.0</v>
      </c>
      <c r="N695" s="11">
        <v>34.0</v>
      </c>
      <c r="O695" s="11">
        <v>57.0</v>
      </c>
      <c r="P695" s="11">
        <v>39.0</v>
      </c>
      <c r="Q695" s="43">
        <v>64.0</v>
      </c>
      <c r="R695" s="25"/>
      <c r="S695" s="11"/>
      <c r="T695" s="11"/>
      <c r="U695" s="23"/>
      <c r="V695" s="25"/>
      <c r="W695" s="11"/>
      <c r="X695" s="23"/>
      <c r="Y695" s="29"/>
      <c r="Z695" s="25">
        <v>18.0</v>
      </c>
      <c r="AA695" s="11">
        <v>5.0</v>
      </c>
      <c r="AB695" s="11">
        <v>17.0</v>
      </c>
      <c r="AC695" s="11">
        <v>20.0</v>
      </c>
      <c r="AD695" s="23">
        <v>93.0</v>
      </c>
      <c r="AE695" s="29" t="s">
        <v>239</v>
      </c>
      <c r="AF695" s="25">
        <v>1520.0</v>
      </c>
      <c r="AG695" s="11">
        <v>1532.0</v>
      </c>
      <c r="AH695" s="11">
        <v>1611.0</v>
      </c>
      <c r="AI695" s="23"/>
      <c r="AJ695" s="29"/>
      <c r="AK695" s="25"/>
      <c r="AL695" s="11"/>
      <c r="AM695" s="23"/>
      <c r="AN695" s="25"/>
      <c r="AO695" s="23"/>
      <c r="AP695" s="25"/>
      <c r="AQ695" s="11"/>
    </row>
    <row r="696" ht="15.75" customHeight="1">
      <c r="A696" s="11">
        <v>1050027.0</v>
      </c>
      <c r="B696" s="23">
        <v>696.0</v>
      </c>
      <c r="C696" s="25" t="s">
        <v>4989</v>
      </c>
      <c r="D696" s="16" t="s">
        <v>4990</v>
      </c>
      <c r="E696" s="28" t="s">
        <v>4991</v>
      </c>
      <c r="F696" s="29"/>
      <c r="G696" s="31" t="s">
        <v>4992</v>
      </c>
      <c r="H696" s="36">
        <f t="shared" si="1"/>
        <v>79</v>
      </c>
      <c r="I696" s="11"/>
      <c r="J696" s="28">
        <f t="shared" si="2"/>
        <v>0</v>
      </c>
      <c r="K696" s="41">
        <f t="shared" si="3"/>
        <v>173</v>
      </c>
      <c r="L696" s="25">
        <v>34.0</v>
      </c>
      <c r="M696" s="11">
        <v>31.0</v>
      </c>
      <c r="N696" s="11">
        <v>42.0</v>
      </c>
      <c r="O696" s="11">
        <v>34.0</v>
      </c>
      <c r="P696" s="11">
        <v>32.0</v>
      </c>
      <c r="Q696" s="43">
        <v>48.0</v>
      </c>
      <c r="R696" s="25"/>
      <c r="S696" s="11"/>
      <c r="T696" s="11"/>
      <c r="U696" s="23"/>
      <c r="V696" s="25"/>
      <c r="W696" s="11"/>
      <c r="X696" s="23"/>
      <c r="Y696" s="29"/>
      <c r="Z696" s="25">
        <v>24.0</v>
      </c>
      <c r="AA696" s="11">
        <v>14.0</v>
      </c>
      <c r="AB696" s="11">
        <v>46.0</v>
      </c>
      <c r="AC696" s="11">
        <v>39.0</v>
      </c>
      <c r="AD696" s="23">
        <v>27.0</v>
      </c>
      <c r="AE696" s="29" t="s">
        <v>141</v>
      </c>
      <c r="AF696" s="25">
        <v>1503.0</v>
      </c>
      <c r="AG696" s="11">
        <v>1515.0</v>
      </c>
      <c r="AH696" s="11">
        <v>1553.0</v>
      </c>
      <c r="AI696" s="23"/>
      <c r="AJ696" s="29"/>
      <c r="AK696" s="25"/>
      <c r="AL696" s="11"/>
      <c r="AM696" s="23"/>
      <c r="AN696" s="25"/>
      <c r="AO696" s="23"/>
      <c r="AP696" s="25"/>
      <c r="AQ696" s="11"/>
    </row>
    <row r="697" ht="15.75" customHeight="1">
      <c r="A697" s="11">
        <v>1050028.0</v>
      </c>
      <c r="B697" s="23">
        <v>697.0</v>
      </c>
      <c r="C697" s="25" t="s">
        <v>4993</v>
      </c>
      <c r="D697" s="16" t="s">
        <v>4994</v>
      </c>
      <c r="E697" s="28" t="s">
        <v>4995</v>
      </c>
      <c r="F697" s="29"/>
      <c r="G697" s="31" t="s">
        <v>4996</v>
      </c>
      <c r="H697" s="36">
        <f t="shared" si="1"/>
        <v>79</v>
      </c>
      <c r="I697" s="11"/>
      <c r="J697" s="28">
        <f t="shared" si="2"/>
        <v>0</v>
      </c>
      <c r="K697" s="41">
        <f t="shared" si="3"/>
        <v>195</v>
      </c>
      <c r="L697" s="25">
        <v>41.0</v>
      </c>
      <c r="M697" s="11">
        <v>31.0</v>
      </c>
      <c r="N697" s="11">
        <v>41.0</v>
      </c>
      <c r="O697" s="11">
        <v>45.0</v>
      </c>
      <c r="P697" s="11">
        <v>37.0</v>
      </c>
      <c r="Q697" s="43">
        <v>42.0</v>
      </c>
      <c r="R697" s="25"/>
      <c r="S697" s="11"/>
      <c r="T697" s="11"/>
      <c r="U697" s="23"/>
      <c r="V697" s="25"/>
      <c r="W697" s="11"/>
      <c r="X697" s="23"/>
      <c r="Y697" s="29"/>
      <c r="Z697" s="25">
        <v>19.0</v>
      </c>
      <c r="AA697" s="11">
        <v>7.0</v>
      </c>
      <c r="AB697" s="11">
        <v>29.0</v>
      </c>
      <c r="AC697" s="11">
        <v>61.0</v>
      </c>
      <c r="AD697" s="23">
        <v>69.0</v>
      </c>
      <c r="AE697" s="29" t="s">
        <v>166</v>
      </c>
      <c r="AF697" s="25">
        <v>1515.0</v>
      </c>
      <c r="AG697" s="11">
        <v>1527.0</v>
      </c>
      <c r="AH697" s="11">
        <v>1574.0</v>
      </c>
      <c r="AI697" s="23" t="s">
        <v>217</v>
      </c>
      <c r="AJ697" s="29"/>
      <c r="AK697" s="25"/>
      <c r="AL697" s="11"/>
      <c r="AM697" s="23"/>
      <c r="AN697" s="25"/>
      <c r="AO697" s="23"/>
      <c r="AP697" s="25"/>
      <c r="AQ697" s="11"/>
    </row>
    <row r="698" ht="15.75" customHeight="1">
      <c r="A698" s="11">
        <v>1050029.0</v>
      </c>
      <c r="B698" s="23">
        <v>698.0</v>
      </c>
      <c r="C698" s="25" t="s">
        <v>4997</v>
      </c>
      <c r="D698" s="16" t="s">
        <v>4998</v>
      </c>
      <c r="E698" s="28" t="s">
        <v>4999</v>
      </c>
      <c r="F698" s="29"/>
      <c r="G698" s="31" t="s">
        <v>5000</v>
      </c>
      <c r="H698" s="36">
        <f t="shared" si="1"/>
        <v>78</v>
      </c>
      <c r="I698" s="11"/>
      <c r="J698" s="28">
        <f t="shared" si="2"/>
        <v>0</v>
      </c>
      <c r="K698" s="41">
        <f t="shared" si="3"/>
        <v>180</v>
      </c>
      <c r="L698" s="25">
        <v>22.0</v>
      </c>
      <c r="M698" s="11">
        <v>59.0</v>
      </c>
      <c r="N698" s="11">
        <v>33.0</v>
      </c>
      <c r="O698" s="11">
        <v>24.0</v>
      </c>
      <c r="P698" s="11">
        <v>42.0</v>
      </c>
      <c r="Q698" s="43">
        <v>39.0</v>
      </c>
      <c r="R698" s="25"/>
      <c r="S698" s="11"/>
      <c r="T698" s="11"/>
      <c r="U698" s="23"/>
      <c r="V698" s="25"/>
      <c r="W698" s="11"/>
      <c r="X698" s="23"/>
      <c r="Y698" s="29"/>
      <c r="Z698" s="25">
        <v>22.0</v>
      </c>
      <c r="AA698" s="11">
        <v>11.0</v>
      </c>
      <c r="AB698" s="11">
        <v>60.0</v>
      </c>
      <c r="AC698" s="11">
        <v>17.0</v>
      </c>
      <c r="AD698" s="23">
        <v>72.0</v>
      </c>
      <c r="AE698" s="29" t="s">
        <v>141</v>
      </c>
      <c r="AF698" s="25">
        <v>1516.0</v>
      </c>
      <c r="AG698" s="11">
        <v>1528.0</v>
      </c>
      <c r="AH698" s="11">
        <v>1575.0</v>
      </c>
      <c r="AI698" s="23" t="s">
        <v>217</v>
      </c>
      <c r="AJ698" s="29"/>
      <c r="AK698" s="25"/>
      <c r="AL698" s="11"/>
      <c r="AM698" s="23"/>
      <c r="AN698" s="25"/>
      <c r="AO698" s="23"/>
      <c r="AP698" s="25"/>
      <c r="AQ698" s="11"/>
    </row>
    <row r="699" ht="15.75" customHeight="1">
      <c r="A699" s="11">
        <v>1050030.0</v>
      </c>
      <c r="B699" s="23">
        <v>699.0</v>
      </c>
      <c r="C699" s="25" t="s">
        <v>5001</v>
      </c>
      <c r="D699" s="16" t="s">
        <v>5002</v>
      </c>
      <c r="E699" s="28" t="s">
        <v>5003</v>
      </c>
      <c r="F699" s="29"/>
      <c r="G699" s="31" t="s">
        <v>5004</v>
      </c>
      <c r="H699" s="36">
        <f t="shared" si="1"/>
        <v>66</v>
      </c>
      <c r="I699" s="11"/>
      <c r="J699" s="28">
        <f t="shared" si="2"/>
        <v>0</v>
      </c>
      <c r="K699" s="41">
        <f t="shared" si="3"/>
        <v>204</v>
      </c>
      <c r="L699" s="25">
        <v>19.0</v>
      </c>
      <c r="M699" s="11">
        <v>6.0</v>
      </c>
      <c r="N699" s="11">
        <v>64.0</v>
      </c>
      <c r="O699" s="11">
        <v>54.0</v>
      </c>
      <c r="P699" s="11">
        <v>61.0</v>
      </c>
      <c r="Q699" s="43">
        <v>61.0</v>
      </c>
      <c r="R699" s="25"/>
      <c r="S699" s="11"/>
      <c r="T699" s="11"/>
      <c r="U699" s="23"/>
      <c r="V699" s="25"/>
      <c r="W699" s="11"/>
      <c r="X699" s="23"/>
      <c r="Y699" s="29"/>
      <c r="Z699" s="25">
        <v>74.0</v>
      </c>
      <c r="AA699" s="11">
        <v>85.0</v>
      </c>
      <c r="AB699" s="11">
        <v>41.0</v>
      </c>
      <c r="AC699" s="11">
        <v>71.0</v>
      </c>
      <c r="AD699" s="23">
        <v>92.0</v>
      </c>
      <c r="AE699" s="29" t="s">
        <v>239</v>
      </c>
      <c r="AF699" s="25">
        <v>1531.0</v>
      </c>
      <c r="AG699" s="11">
        <v>1543.0</v>
      </c>
      <c r="AH699" s="11">
        <v>1575.0</v>
      </c>
      <c r="AI699" s="23" t="s">
        <v>217</v>
      </c>
      <c r="AJ699" s="29"/>
      <c r="AK699" s="25"/>
      <c r="AL699" s="11"/>
      <c r="AM699" s="23"/>
      <c r="AN699" s="25"/>
      <c r="AO699" s="23"/>
      <c r="AP699" s="25"/>
      <c r="AQ699" s="11"/>
    </row>
    <row r="700" ht="15.75" customHeight="1">
      <c r="A700" s="11">
        <v>1013001.0</v>
      </c>
      <c r="B700" s="23">
        <v>700.0</v>
      </c>
      <c r="C700" s="25" t="s">
        <v>5005</v>
      </c>
      <c r="D700" s="16" t="s">
        <v>5006</v>
      </c>
      <c r="E700" s="28" t="s">
        <v>5007</v>
      </c>
      <c r="F700" s="29"/>
      <c r="G700" s="25"/>
      <c r="H700" s="36" t="str">
        <f t="shared" si="1"/>
        <v/>
      </c>
      <c r="I700" s="11"/>
      <c r="J700" s="28">
        <f t="shared" si="2"/>
        <v>0</v>
      </c>
      <c r="K700" s="41">
        <f t="shared" si="3"/>
        <v>0</v>
      </c>
      <c r="L700" s="25">
        <v>0.0</v>
      </c>
      <c r="M700" s="11">
        <v>0.0</v>
      </c>
      <c r="N700" s="11">
        <v>0.0</v>
      </c>
      <c r="O700" s="11">
        <v>0.0</v>
      </c>
      <c r="P700" s="11">
        <v>0.0</v>
      </c>
      <c r="Q700" s="23">
        <v>0.0</v>
      </c>
      <c r="R700" s="25"/>
      <c r="S700" s="11"/>
      <c r="T700" s="11"/>
      <c r="U700" s="23"/>
      <c r="V700" s="25"/>
      <c r="W700" s="11"/>
      <c r="X700" s="23"/>
      <c r="Y700" s="29"/>
      <c r="Z700" s="25">
        <v>0.0</v>
      </c>
      <c r="AA700" s="11">
        <v>0.0</v>
      </c>
      <c r="AB700" s="11">
        <v>0.0</v>
      </c>
      <c r="AC700" s="11">
        <v>0.0</v>
      </c>
      <c r="AD700" s="23">
        <v>48.0</v>
      </c>
      <c r="AE700" s="29" t="s">
        <v>239</v>
      </c>
      <c r="AF700" s="25">
        <v>1429.0</v>
      </c>
      <c r="AG700" s="11">
        <v>9999.0</v>
      </c>
      <c r="AH700" s="11">
        <v>1502.0</v>
      </c>
      <c r="AI700" s="23"/>
      <c r="AJ700" s="29"/>
      <c r="AK700" s="25"/>
      <c r="AL700" s="11"/>
      <c r="AM700" s="23"/>
      <c r="AN700" s="25"/>
      <c r="AO700" s="23"/>
      <c r="AP700" s="25"/>
      <c r="AQ700" s="11"/>
    </row>
    <row r="701" ht="15.75" customHeight="1">
      <c r="A701" s="11">
        <v>1013002.0</v>
      </c>
      <c r="B701" s="23">
        <v>701.0</v>
      </c>
      <c r="C701" s="25" t="s">
        <v>5008</v>
      </c>
      <c r="D701" s="16" t="s">
        <v>5009</v>
      </c>
      <c r="E701" s="28" t="s">
        <v>5010</v>
      </c>
      <c r="F701" s="29"/>
      <c r="G701" s="25"/>
      <c r="H701" s="36" t="str">
        <f t="shared" si="1"/>
        <v/>
      </c>
      <c r="I701" s="11"/>
      <c r="J701" s="28">
        <f t="shared" si="2"/>
        <v>0</v>
      </c>
      <c r="K701" s="41">
        <f t="shared" si="3"/>
        <v>0</v>
      </c>
      <c r="L701" s="25">
        <v>0.0</v>
      </c>
      <c r="M701" s="11">
        <v>0.0</v>
      </c>
      <c r="N701" s="11">
        <v>0.0</v>
      </c>
      <c r="O701" s="11">
        <v>0.0</v>
      </c>
      <c r="P701" s="11">
        <v>0.0</v>
      </c>
      <c r="Q701" s="23">
        <v>0.0</v>
      </c>
      <c r="R701" s="25"/>
      <c r="S701" s="11"/>
      <c r="T701" s="11"/>
      <c r="U701" s="23"/>
      <c r="V701" s="25"/>
      <c r="W701" s="11"/>
      <c r="X701" s="23"/>
      <c r="Y701" s="29"/>
      <c r="Z701" s="25">
        <v>0.0</v>
      </c>
      <c r="AA701" s="11">
        <v>0.0</v>
      </c>
      <c r="AB701" s="11">
        <v>0.0</v>
      </c>
      <c r="AC701" s="11">
        <v>0.0</v>
      </c>
      <c r="AD701" s="23">
        <v>48.0</v>
      </c>
      <c r="AE701" s="29" t="s">
        <v>239</v>
      </c>
      <c r="AF701" s="25">
        <v>1468.0</v>
      </c>
      <c r="AG701" s="11">
        <v>9999.0</v>
      </c>
      <c r="AH701" s="11">
        <v>1498.0</v>
      </c>
      <c r="AI701" s="23" t="s">
        <v>217</v>
      </c>
      <c r="AJ701" s="29" t="s">
        <v>5011</v>
      </c>
      <c r="AK701" s="25">
        <v>1013001.0</v>
      </c>
      <c r="AL701" s="11"/>
      <c r="AM701" s="23"/>
      <c r="AN701" s="25"/>
      <c r="AO701" s="23"/>
      <c r="AP701" s="25"/>
      <c r="AQ701" s="11"/>
    </row>
    <row r="702" ht="15.75" customHeight="1">
      <c r="A702" s="11">
        <v>1013003.0</v>
      </c>
      <c r="B702" s="23">
        <v>702.0</v>
      </c>
      <c r="C702" s="25" t="s">
        <v>5012</v>
      </c>
      <c r="D702" s="16" t="s">
        <v>5013</v>
      </c>
      <c r="E702" s="28" t="s">
        <v>5014</v>
      </c>
      <c r="F702" s="29"/>
      <c r="G702" s="25"/>
      <c r="H702" s="36" t="str">
        <f t="shared" si="1"/>
        <v/>
      </c>
      <c r="I702" s="11"/>
      <c r="J702" s="28">
        <f t="shared" si="2"/>
        <v>0</v>
      </c>
      <c r="K702" s="41">
        <f t="shared" si="3"/>
        <v>0</v>
      </c>
      <c r="L702" s="25">
        <v>0.0</v>
      </c>
      <c r="M702" s="11">
        <v>0.0</v>
      </c>
      <c r="N702" s="11">
        <v>0.0</v>
      </c>
      <c r="O702" s="11">
        <v>0.0</v>
      </c>
      <c r="P702" s="11">
        <v>0.0</v>
      </c>
      <c r="Q702" s="23">
        <v>0.0</v>
      </c>
      <c r="R702" s="25"/>
      <c r="S702" s="11"/>
      <c r="T702" s="11"/>
      <c r="U702" s="23"/>
      <c r="V702" s="25"/>
      <c r="W702" s="11"/>
      <c r="X702" s="23"/>
      <c r="Y702" s="29"/>
      <c r="Z702" s="25">
        <v>0.0</v>
      </c>
      <c r="AA702" s="11">
        <v>0.0</v>
      </c>
      <c r="AB702" s="11">
        <v>0.0</v>
      </c>
      <c r="AC702" s="11">
        <v>0.0</v>
      </c>
      <c r="AD702" s="23">
        <v>48.0</v>
      </c>
      <c r="AE702" s="29" t="s">
        <v>239</v>
      </c>
      <c r="AF702" s="25">
        <v>1487.0</v>
      </c>
      <c r="AG702" s="11">
        <v>9999.0</v>
      </c>
      <c r="AH702" s="11">
        <v>1512.0</v>
      </c>
      <c r="AI702" s="23" t="s">
        <v>217</v>
      </c>
      <c r="AJ702" s="29" t="s">
        <v>5015</v>
      </c>
      <c r="AK702" s="25"/>
      <c r="AL702" s="11">
        <v>1013002.0</v>
      </c>
      <c r="AM702" s="23"/>
      <c r="AN702" s="25"/>
      <c r="AO702" s="23"/>
      <c r="AP702" s="25"/>
      <c r="AQ702" s="11"/>
    </row>
    <row r="703" ht="15.75" customHeight="1">
      <c r="A703" s="11">
        <v>1013004.0</v>
      </c>
      <c r="B703" s="23">
        <v>703.0</v>
      </c>
      <c r="C703" s="25" t="s">
        <v>5016</v>
      </c>
      <c r="D703" s="16" t="s">
        <v>5017</v>
      </c>
      <c r="E703" s="28" t="s">
        <v>5018</v>
      </c>
      <c r="F703" s="29"/>
      <c r="G703" s="31" t="s">
        <v>5019</v>
      </c>
      <c r="H703" s="36">
        <f t="shared" si="1"/>
        <v>71</v>
      </c>
      <c r="I703" s="11"/>
      <c r="J703" s="28">
        <f t="shared" si="2"/>
        <v>0</v>
      </c>
      <c r="K703" s="41">
        <f t="shared" si="3"/>
        <v>230</v>
      </c>
      <c r="L703" s="25">
        <v>58.0</v>
      </c>
      <c r="M703" s="11">
        <v>47.0</v>
      </c>
      <c r="N703" s="11">
        <v>40.0</v>
      </c>
      <c r="O703" s="11">
        <v>41.0</v>
      </c>
      <c r="P703" s="11">
        <v>44.0</v>
      </c>
      <c r="Q703" s="43">
        <v>71.0</v>
      </c>
      <c r="R703" s="25"/>
      <c r="S703" s="11"/>
      <c r="T703" s="11" t="s">
        <v>185</v>
      </c>
      <c r="U703" s="23"/>
      <c r="V703" s="25"/>
      <c r="W703" s="11"/>
      <c r="X703" s="23"/>
      <c r="Y703" s="29"/>
      <c r="Z703" s="25">
        <v>29.0</v>
      </c>
      <c r="AA703" s="11">
        <v>21.0</v>
      </c>
      <c r="AB703" s="11">
        <v>36.0</v>
      </c>
      <c r="AC703" s="11">
        <v>55.0</v>
      </c>
      <c r="AD703" s="23">
        <v>48.0</v>
      </c>
      <c r="AE703" s="29" t="s">
        <v>141</v>
      </c>
      <c r="AF703" s="25">
        <v>1498.0</v>
      </c>
      <c r="AG703" s="11">
        <v>1510.0</v>
      </c>
      <c r="AH703" s="11">
        <v>1546.0</v>
      </c>
      <c r="AI703" s="23"/>
      <c r="AJ703" s="29" t="s">
        <v>5015</v>
      </c>
      <c r="AK703" s="25"/>
      <c r="AL703" s="11">
        <v>1013002.0</v>
      </c>
      <c r="AM703" s="23"/>
      <c r="AN703" s="25"/>
      <c r="AO703" s="23"/>
      <c r="AP703" s="25"/>
      <c r="AQ703" s="11"/>
    </row>
    <row r="704" ht="15.75" customHeight="1">
      <c r="A704" s="11">
        <v>1013005.0</v>
      </c>
      <c r="B704" s="23">
        <v>704.0</v>
      </c>
      <c r="C704" s="25" t="s">
        <v>5020</v>
      </c>
      <c r="D704" s="16" t="s">
        <v>5021</v>
      </c>
      <c r="E704" s="28" t="s">
        <v>5022</v>
      </c>
      <c r="F704" s="29"/>
      <c r="G704" s="31" t="s">
        <v>5023</v>
      </c>
      <c r="H704" s="36">
        <f t="shared" si="1"/>
        <v>78</v>
      </c>
      <c r="I704" s="6" t="s">
        <v>5023</v>
      </c>
      <c r="J704" s="28">
        <f t="shared" si="2"/>
        <v>78</v>
      </c>
      <c r="K704" s="41">
        <f t="shared" si="3"/>
        <v>301</v>
      </c>
      <c r="L704" s="25">
        <v>66.0</v>
      </c>
      <c r="M704" s="11">
        <v>59.0</v>
      </c>
      <c r="N704" s="11">
        <v>50.0</v>
      </c>
      <c r="O704" s="11">
        <v>67.0</v>
      </c>
      <c r="P704" s="11">
        <v>59.0</v>
      </c>
      <c r="Q704" s="43">
        <v>70.0</v>
      </c>
      <c r="R704" s="25" t="s">
        <v>185</v>
      </c>
      <c r="S704" s="11"/>
      <c r="T704" s="11"/>
      <c r="U704" s="23"/>
      <c r="V704" s="25"/>
      <c r="W704" s="11"/>
      <c r="X704" s="23"/>
      <c r="Y704" s="29"/>
      <c r="Z704" s="25">
        <v>36.0</v>
      </c>
      <c r="AA704" s="11">
        <v>30.0</v>
      </c>
      <c r="AB704" s="11">
        <v>53.0</v>
      </c>
      <c r="AC704" s="11">
        <v>63.0</v>
      </c>
      <c r="AD704" s="23">
        <v>48.0</v>
      </c>
      <c r="AE704" s="29" t="s">
        <v>270</v>
      </c>
      <c r="AF704" s="25">
        <v>1519.0</v>
      </c>
      <c r="AG704" s="11">
        <v>1531.0</v>
      </c>
      <c r="AH704" s="11">
        <v>1582.0</v>
      </c>
      <c r="AI704" s="23" t="s">
        <v>217</v>
      </c>
      <c r="AJ704" s="29" t="s">
        <v>5024</v>
      </c>
      <c r="AK704" s="25">
        <v>1013004.0</v>
      </c>
      <c r="AL704" s="11"/>
      <c r="AM704" s="23"/>
      <c r="AN704" s="25"/>
      <c r="AO704" s="23"/>
      <c r="AP704" s="25"/>
      <c r="AQ704" s="11"/>
    </row>
    <row r="705" ht="15.75" customHeight="1">
      <c r="A705" s="11">
        <v>1013006.0</v>
      </c>
      <c r="B705" s="23">
        <v>705.0</v>
      </c>
      <c r="C705" s="25" t="s">
        <v>5025</v>
      </c>
      <c r="D705" s="16" t="s">
        <v>5026</v>
      </c>
      <c r="E705" s="28" t="s">
        <v>5027</v>
      </c>
      <c r="F705" s="29"/>
      <c r="G705" s="31" t="s">
        <v>5028</v>
      </c>
      <c r="H705" s="36">
        <f t="shared" si="1"/>
        <v>79</v>
      </c>
      <c r="I705" s="11"/>
      <c r="J705" s="28">
        <f t="shared" si="2"/>
        <v>0</v>
      </c>
      <c r="K705" s="41">
        <f t="shared" si="3"/>
        <v>257</v>
      </c>
      <c r="L705" s="25">
        <v>57.0</v>
      </c>
      <c r="M705" s="11">
        <v>68.0</v>
      </c>
      <c r="N705" s="11">
        <v>39.0</v>
      </c>
      <c r="O705" s="11">
        <v>43.0</v>
      </c>
      <c r="P705" s="11">
        <v>50.0</v>
      </c>
      <c r="Q705" s="43">
        <v>69.0</v>
      </c>
      <c r="R705" s="25"/>
      <c r="S705" s="11"/>
      <c r="T705" s="11"/>
      <c r="U705" s="23"/>
      <c r="V705" s="25"/>
      <c r="W705" s="11"/>
      <c r="X705" s="23"/>
      <c r="Y705" s="29"/>
      <c r="Z705" s="25">
        <v>50.0</v>
      </c>
      <c r="AA705" s="11">
        <v>50.0</v>
      </c>
      <c r="AB705" s="11">
        <v>54.0</v>
      </c>
      <c r="AC705" s="11">
        <v>70.0</v>
      </c>
      <c r="AD705" s="23">
        <v>48.0</v>
      </c>
      <c r="AE705" s="29" t="s">
        <v>166</v>
      </c>
      <c r="AF705" s="25">
        <v>1546.0</v>
      </c>
      <c r="AG705" s="11">
        <v>1558.0</v>
      </c>
      <c r="AH705" s="11">
        <v>1582.0</v>
      </c>
      <c r="AI705" s="23" t="s">
        <v>217</v>
      </c>
      <c r="AJ705" s="29" t="s">
        <v>5029</v>
      </c>
      <c r="AK705" s="25">
        <v>1013005.0</v>
      </c>
      <c r="AL705" s="11"/>
      <c r="AM705" s="23"/>
      <c r="AN705" s="25"/>
      <c r="AO705" s="23"/>
      <c r="AP705" s="25"/>
      <c r="AQ705" s="11"/>
    </row>
    <row r="706" ht="15.75" customHeight="1">
      <c r="A706" s="11">
        <v>1013007.0</v>
      </c>
      <c r="B706" s="23">
        <v>706.0</v>
      </c>
      <c r="C706" s="25" t="s">
        <v>5030</v>
      </c>
      <c r="D706" s="16" t="s">
        <v>5031</v>
      </c>
      <c r="E706" s="28" t="s">
        <v>5032</v>
      </c>
      <c r="F706" s="29"/>
      <c r="G706" s="31" t="s">
        <v>5033</v>
      </c>
      <c r="H706" s="36">
        <f t="shared" si="1"/>
        <v>67</v>
      </c>
      <c r="I706" s="11"/>
      <c r="J706" s="28">
        <f t="shared" si="2"/>
        <v>0</v>
      </c>
      <c r="K706" s="41">
        <f t="shared" si="3"/>
        <v>262</v>
      </c>
      <c r="L706" s="25">
        <v>51.0</v>
      </c>
      <c r="M706" s="11">
        <v>59.0</v>
      </c>
      <c r="N706" s="11">
        <v>55.0</v>
      </c>
      <c r="O706" s="11">
        <v>49.0</v>
      </c>
      <c r="P706" s="11">
        <v>48.0</v>
      </c>
      <c r="Q706" s="43">
        <v>61.0</v>
      </c>
      <c r="R706" s="25"/>
      <c r="S706" s="11"/>
      <c r="T706" s="11"/>
      <c r="U706" s="23"/>
      <c r="V706" s="25"/>
      <c r="W706" s="11"/>
      <c r="X706" s="23"/>
      <c r="Y706" s="29"/>
      <c r="Z706" s="25">
        <v>50.0</v>
      </c>
      <c r="AA706" s="11">
        <v>50.0</v>
      </c>
      <c r="AB706" s="11">
        <v>39.0</v>
      </c>
      <c r="AC706" s="11">
        <v>61.0</v>
      </c>
      <c r="AD706" s="23">
        <v>49.0</v>
      </c>
      <c r="AE706" s="29" t="s">
        <v>166</v>
      </c>
      <c r="AF706" s="25">
        <v>1550.0</v>
      </c>
      <c r="AG706" s="11">
        <v>1562.0</v>
      </c>
      <c r="AH706" s="11">
        <v>1611.0</v>
      </c>
      <c r="AI706" s="23"/>
      <c r="AJ706" s="29" t="s">
        <v>5029</v>
      </c>
      <c r="AK706" s="25">
        <v>1013005.0</v>
      </c>
      <c r="AL706" s="11"/>
      <c r="AM706" s="23"/>
      <c r="AN706" s="25"/>
      <c r="AO706" s="23"/>
      <c r="AP706" s="25"/>
      <c r="AQ706" s="11"/>
    </row>
    <row r="707" ht="15.75" customHeight="1">
      <c r="A707" s="11">
        <v>1013008.0</v>
      </c>
      <c r="B707" s="23">
        <v>707.0</v>
      </c>
      <c r="C707" s="25" t="s">
        <v>5034</v>
      </c>
      <c r="D707" s="16" t="s">
        <v>5035</v>
      </c>
      <c r="E707" s="28" t="s">
        <v>5036</v>
      </c>
      <c r="F707" s="29"/>
      <c r="G707" s="31"/>
      <c r="H707" s="36" t="str">
        <f t="shared" si="1"/>
        <v/>
      </c>
      <c r="I707" s="11"/>
      <c r="J707" s="28">
        <f t="shared" si="2"/>
        <v>0</v>
      </c>
      <c r="K707" s="41">
        <f t="shared" si="3"/>
        <v>247</v>
      </c>
      <c r="L707" s="25">
        <v>38.0</v>
      </c>
      <c r="M707" s="11">
        <v>50.0</v>
      </c>
      <c r="N707" s="11">
        <v>62.0</v>
      </c>
      <c r="O707" s="11">
        <v>53.0</v>
      </c>
      <c r="P707" s="11">
        <v>44.0</v>
      </c>
      <c r="Q707" s="43">
        <v>60.0</v>
      </c>
      <c r="R707" s="25"/>
      <c r="S707" s="11"/>
      <c r="T707" s="11"/>
      <c r="U707" s="23"/>
      <c r="V707" s="25"/>
      <c r="W707" s="11"/>
      <c r="X707" s="23"/>
      <c r="Y707" s="29"/>
      <c r="Z707" s="25">
        <v>50.0</v>
      </c>
      <c r="AA707" s="11">
        <v>50.0</v>
      </c>
      <c r="AB707" s="11">
        <v>29.0</v>
      </c>
      <c r="AC707" s="11">
        <v>68.0</v>
      </c>
      <c r="AD707" s="23">
        <v>49.0</v>
      </c>
      <c r="AE707" s="29" t="s">
        <v>270</v>
      </c>
      <c r="AF707" s="25">
        <v>1573.0</v>
      </c>
      <c r="AG707" s="11">
        <v>1585.0</v>
      </c>
      <c r="AH707" s="11">
        <v>1639.0</v>
      </c>
      <c r="AI707" s="23"/>
      <c r="AJ707" s="29" t="s">
        <v>5037</v>
      </c>
      <c r="AK707" s="25">
        <v>1013007.0</v>
      </c>
      <c r="AL707" s="11"/>
      <c r="AM707" s="23"/>
      <c r="AN707" s="25"/>
      <c r="AO707" s="23"/>
      <c r="AP707" s="25"/>
      <c r="AQ707" s="11"/>
    </row>
    <row r="708" ht="15.75" customHeight="1">
      <c r="A708" s="11">
        <v>1013012.0</v>
      </c>
      <c r="B708" s="23">
        <v>708.0</v>
      </c>
      <c r="C708" s="25" t="s">
        <v>5038</v>
      </c>
      <c r="D708" s="16" t="s">
        <v>5039</v>
      </c>
      <c r="E708" s="28" t="s">
        <v>5038</v>
      </c>
      <c r="F708" s="29"/>
      <c r="G708" s="31" t="s">
        <v>5040</v>
      </c>
      <c r="H708" s="36">
        <f t="shared" si="1"/>
        <v>36</v>
      </c>
      <c r="I708" s="6" t="s">
        <v>5040</v>
      </c>
      <c r="J708" s="28">
        <f t="shared" si="2"/>
        <v>36</v>
      </c>
      <c r="K708" s="41">
        <f t="shared" si="3"/>
        <v>292</v>
      </c>
      <c r="L708" s="25">
        <v>63.0</v>
      </c>
      <c r="M708" s="11">
        <v>53.0</v>
      </c>
      <c r="N708" s="11">
        <v>59.0</v>
      </c>
      <c r="O708" s="11">
        <v>56.0</v>
      </c>
      <c r="P708" s="11">
        <v>61.0</v>
      </c>
      <c r="Q708" s="43">
        <v>57.0</v>
      </c>
      <c r="R708" s="25"/>
      <c r="S708" s="11"/>
      <c r="T708" s="11"/>
      <c r="U708" s="23"/>
      <c r="V708" s="25"/>
      <c r="W708" s="11"/>
      <c r="X708" s="23"/>
      <c r="Y708" s="29"/>
      <c r="Z708" s="25">
        <v>50.0</v>
      </c>
      <c r="AA708" s="11">
        <v>50.0</v>
      </c>
      <c r="AB708" s="11">
        <v>57.0</v>
      </c>
      <c r="AC708" s="11">
        <v>36.0</v>
      </c>
      <c r="AD708" s="23">
        <v>47.0</v>
      </c>
      <c r="AE708" s="29" t="s">
        <v>141</v>
      </c>
      <c r="AF708" s="25">
        <v>1469.0</v>
      </c>
      <c r="AG708" s="11">
        <v>1481.0</v>
      </c>
      <c r="AH708" s="11">
        <v>1542.0</v>
      </c>
      <c r="AI708" s="23"/>
      <c r="AJ708" s="29"/>
      <c r="AK708" s="25"/>
      <c r="AL708" s="11"/>
      <c r="AM708" s="23"/>
      <c r="AN708" s="25"/>
      <c r="AO708" s="23"/>
      <c r="AP708" s="25"/>
      <c r="AQ708" s="11"/>
    </row>
    <row r="709" ht="15.75" customHeight="1">
      <c r="A709" s="11">
        <v>1013009.0</v>
      </c>
      <c r="B709" s="23">
        <v>709.0</v>
      </c>
      <c r="C709" s="25" t="s">
        <v>5041</v>
      </c>
      <c r="D709" s="16" t="s">
        <v>5039</v>
      </c>
      <c r="E709" s="28" t="s">
        <v>5042</v>
      </c>
      <c r="F709" s="29"/>
      <c r="G709" s="31" t="s">
        <v>5043</v>
      </c>
      <c r="H709" s="36">
        <f t="shared" si="1"/>
        <v>43</v>
      </c>
      <c r="I709" s="6" t="s">
        <v>5043</v>
      </c>
      <c r="J709" s="28">
        <f t="shared" si="2"/>
        <v>43</v>
      </c>
      <c r="K709" s="41">
        <f t="shared" si="3"/>
        <v>209</v>
      </c>
      <c r="L709" s="25">
        <v>56.0</v>
      </c>
      <c r="M709" s="11">
        <v>48.0</v>
      </c>
      <c r="N709" s="11">
        <v>37.0</v>
      </c>
      <c r="O709" s="11">
        <v>32.0</v>
      </c>
      <c r="P709" s="11">
        <v>36.0</v>
      </c>
      <c r="Q709" s="43">
        <v>42.0</v>
      </c>
      <c r="R709" s="25"/>
      <c r="S709" s="11"/>
      <c r="T709" s="11"/>
      <c r="U709" s="23"/>
      <c r="V709" s="25"/>
      <c r="W709" s="11"/>
      <c r="X709" s="23"/>
      <c r="Y709" s="29"/>
      <c r="Z709" s="25">
        <v>26.0</v>
      </c>
      <c r="AA709" s="11">
        <v>16.0</v>
      </c>
      <c r="AB709" s="11">
        <v>34.0</v>
      </c>
      <c r="AC709" s="11">
        <v>66.0</v>
      </c>
      <c r="AD709" s="23">
        <v>46.0</v>
      </c>
      <c r="AE709" s="29" t="s">
        <v>141</v>
      </c>
      <c r="AF709" s="25">
        <v>1530.0</v>
      </c>
      <c r="AG709" s="11">
        <v>1542.0</v>
      </c>
      <c r="AH709" s="11">
        <v>1582.0</v>
      </c>
      <c r="AI709" s="23" t="s">
        <v>217</v>
      </c>
      <c r="AJ709" s="29" t="s">
        <v>5044</v>
      </c>
      <c r="AK709" s="25">
        <v>1013012.0</v>
      </c>
      <c r="AL709" s="11"/>
      <c r="AM709" s="23"/>
      <c r="AN709" s="25"/>
      <c r="AO709" s="23"/>
      <c r="AP709" s="25"/>
      <c r="AQ709" s="11"/>
    </row>
    <row r="710" ht="15.75" customHeight="1">
      <c r="A710" s="11">
        <v>1013010.0</v>
      </c>
      <c r="B710" s="23">
        <v>710.0</v>
      </c>
      <c r="C710" s="25" t="s">
        <v>5045</v>
      </c>
      <c r="D710" s="16" t="s">
        <v>5046</v>
      </c>
      <c r="E710" s="28" t="s">
        <v>5047</v>
      </c>
      <c r="F710" s="29"/>
      <c r="G710" s="31" t="s">
        <v>5048</v>
      </c>
      <c r="H710" s="36">
        <f t="shared" si="1"/>
        <v>39</v>
      </c>
      <c r="I710" s="6" t="s">
        <v>5048</v>
      </c>
      <c r="J710" s="28">
        <f t="shared" si="2"/>
        <v>39</v>
      </c>
      <c r="K710" s="41">
        <f t="shared" si="3"/>
        <v>224</v>
      </c>
      <c r="L710" s="25">
        <v>49.0</v>
      </c>
      <c r="M710" s="11">
        <v>60.0</v>
      </c>
      <c r="N710" s="11">
        <v>37.0</v>
      </c>
      <c r="O710" s="11">
        <v>30.0</v>
      </c>
      <c r="P710" s="11">
        <v>48.0</v>
      </c>
      <c r="Q710" s="43">
        <v>46.0</v>
      </c>
      <c r="R710" s="25"/>
      <c r="S710" s="11"/>
      <c r="T710" s="11"/>
      <c r="U710" s="23"/>
      <c r="V710" s="25"/>
      <c r="W710" s="11"/>
      <c r="X710" s="23"/>
      <c r="Y710" s="29"/>
      <c r="Z710" s="25">
        <v>34.0</v>
      </c>
      <c r="AA710" s="11">
        <v>28.0</v>
      </c>
      <c r="AB710" s="11">
        <v>41.0</v>
      </c>
      <c r="AC710" s="11">
        <v>61.0</v>
      </c>
      <c r="AD710" s="23">
        <v>46.0</v>
      </c>
      <c r="AE710" s="29" t="s">
        <v>166</v>
      </c>
      <c r="AF710" s="25">
        <v>1555.0</v>
      </c>
      <c r="AG710" s="11">
        <v>1567.0</v>
      </c>
      <c r="AH710" s="11">
        <v>1582.0</v>
      </c>
      <c r="AI710" s="23" t="s">
        <v>217</v>
      </c>
      <c r="AJ710" s="29" t="s">
        <v>5049</v>
      </c>
      <c r="AK710" s="25">
        <v>1013009.0</v>
      </c>
      <c r="AL710" s="11"/>
      <c r="AM710" s="23"/>
      <c r="AN710" s="25"/>
      <c r="AO710" s="23"/>
      <c r="AP710" s="25"/>
      <c r="AQ710" s="11"/>
    </row>
    <row r="711" ht="15.75" customHeight="1">
      <c r="A711" s="11">
        <v>1013011.0</v>
      </c>
      <c r="B711" s="23">
        <v>711.0</v>
      </c>
      <c r="C711" s="25" t="s">
        <v>5050</v>
      </c>
      <c r="D711" s="16" t="s">
        <v>5051</v>
      </c>
      <c r="E711" s="28" t="s">
        <v>5052</v>
      </c>
      <c r="F711" s="29"/>
      <c r="G711" s="31" t="s">
        <v>5053</v>
      </c>
      <c r="H711" s="36">
        <f t="shared" si="1"/>
        <v>79</v>
      </c>
      <c r="I711" s="6" t="s">
        <v>5053</v>
      </c>
      <c r="J711" s="28">
        <f t="shared" si="2"/>
        <v>79</v>
      </c>
      <c r="K711" s="41">
        <f t="shared" si="3"/>
        <v>220</v>
      </c>
      <c r="L711" s="25">
        <v>54.0</v>
      </c>
      <c r="M711" s="11">
        <v>67.0</v>
      </c>
      <c r="N711" s="11">
        <v>10.0</v>
      </c>
      <c r="O711" s="11">
        <v>19.0</v>
      </c>
      <c r="P711" s="11">
        <v>70.0</v>
      </c>
      <c r="Q711" s="43">
        <v>45.0</v>
      </c>
      <c r="R711" s="25" t="s">
        <v>185</v>
      </c>
      <c r="S711" s="11"/>
      <c r="T711" s="11"/>
      <c r="U711" s="23"/>
      <c r="V711" s="25"/>
      <c r="W711" s="11" t="s">
        <v>136</v>
      </c>
      <c r="X711" s="23"/>
      <c r="Y711" s="29"/>
      <c r="Z711" s="25">
        <v>18.0</v>
      </c>
      <c r="AA711" s="11">
        <v>5.0</v>
      </c>
      <c r="AB711" s="11">
        <v>82.0</v>
      </c>
      <c r="AC711" s="11">
        <v>15.0</v>
      </c>
      <c r="AD711" s="23">
        <v>55.0</v>
      </c>
      <c r="AE711" s="29" t="s">
        <v>141</v>
      </c>
      <c r="AF711" s="25">
        <v>1558.0</v>
      </c>
      <c r="AG711" s="11">
        <v>1570.0</v>
      </c>
      <c r="AH711" s="11">
        <v>1594.0</v>
      </c>
      <c r="AI711" s="23" t="s">
        <v>217</v>
      </c>
      <c r="AJ711" s="29" t="s">
        <v>5054</v>
      </c>
      <c r="AK711" s="25">
        <v>1013009.0</v>
      </c>
      <c r="AL711" s="11"/>
      <c r="AM711" s="23"/>
      <c r="AN711" s="25"/>
      <c r="AO711" s="23"/>
      <c r="AP711" s="25"/>
      <c r="AQ711" s="11"/>
    </row>
    <row r="712" ht="15.75" customHeight="1">
      <c r="A712" s="11">
        <v>1013013.0</v>
      </c>
      <c r="B712" s="23">
        <v>712.0</v>
      </c>
      <c r="C712" s="25" t="s">
        <v>5055</v>
      </c>
      <c r="D712" s="16" t="s">
        <v>5056</v>
      </c>
      <c r="E712" s="28" t="s">
        <v>5057</v>
      </c>
      <c r="F712" s="29"/>
      <c r="G712" s="31" t="s">
        <v>5058</v>
      </c>
      <c r="H712" s="36">
        <f t="shared" si="1"/>
        <v>67</v>
      </c>
      <c r="I712" s="11"/>
      <c r="J712" s="28">
        <f t="shared" si="2"/>
        <v>0</v>
      </c>
      <c r="K712" s="41">
        <f t="shared" si="3"/>
        <v>271</v>
      </c>
      <c r="L712" s="25">
        <v>51.0</v>
      </c>
      <c r="M712" s="11">
        <v>63.0</v>
      </c>
      <c r="N712" s="11">
        <v>41.0</v>
      </c>
      <c r="O712" s="11">
        <v>49.0</v>
      </c>
      <c r="P712" s="11">
        <v>67.0</v>
      </c>
      <c r="Q712" s="43">
        <v>58.0</v>
      </c>
      <c r="R712" s="25"/>
      <c r="S712" s="11"/>
      <c r="T712" s="11" t="s">
        <v>232</v>
      </c>
      <c r="U712" s="23"/>
      <c r="V712" s="25"/>
      <c r="W712" s="11"/>
      <c r="X712" s="23"/>
      <c r="Y712" s="29"/>
      <c r="Z712" s="25">
        <v>71.0</v>
      </c>
      <c r="AA712" s="11">
        <v>80.0</v>
      </c>
      <c r="AB712" s="11">
        <v>62.0</v>
      </c>
      <c r="AC712" s="11">
        <v>42.0</v>
      </c>
      <c r="AD712" s="23">
        <v>53.0</v>
      </c>
      <c r="AE712" s="29" t="s">
        <v>270</v>
      </c>
      <c r="AF712" s="25">
        <v>1508.0</v>
      </c>
      <c r="AG712" s="11">
        <v>1520.0</v>
      </c>
      <c r="AH712" s="11">
        <v>1567.0</v>
      </c>
      <c r="AI712" s="23"/>
      <c r="AJ712" s="29"/>
      <c r="AK712" s="25"/>
      <c r="AL712" s="11"/>
      <c r="AM712" s="23"/>
      <c r="AN712" s="25"/>
      <c r="AO712" s="23"/>
      <c r="AP712" s="25"/>
      <c r="AQ712" s="11"/>
    </row>
    <row r="713" ht="15.75" customHeight="1">
      <c r="A713" s="11">
        <v>1013014.0</v>
      </c>
      <c r="B713" s="23">
        <v>713.0</v>
      </c>
      <c r="C713" s="25" t="s">
        <v>5059</v>
      </c>
      <c r="D713" s="16" t="s">
        <v>5060</v>
      </c>
      <c r="E713" s="28" t="s">
        <v>5061</v>
      </c>
      <c r="F713" s="29"/>
      <c r="G713" s="31"/>
      <c r="H713" s="36" t="str">
        <f t="shared" si="1"/>
        <v/>
      </c>
      <c r="I713" s="11"/>
      <c r="J713" s="28">
        <f t="shared" si="2"/>
        <v>0</v>
      </c>
      <c r="K713" s="41">
        <f t="shared" si="3"/>
        <v>238</v>
      </c>
      <c r="L713" s="25">
        <v>40.0</v>
      </c>
      <c r="M713" s="11">
        <v>54.0</v>
      </c>
      <c r="N713" s="11">
        <v>46.0</v>
      </c>
      <c r="O713" s="11">
        <v>51.0</v>
      </c>
      <c r="P713" s="11">
        <v>47.0</v>
      </c>
      <c r="Q713" s="43">
        <v>54.0</v>
      </c>
      <c r="R713" s="25"/>
      <c r="S713" s="11"/>
      <c r="T713" s="11"/>
      <c r="U713" s="23"/>
      <c r="V713" s="25"/>
      <c r="W713" s="11"/>
      <c r="X713" s="23"/>
      <c r="Y713" s="29"/>
      <c r="Z713" s="25">
        <v>71.0</v>
      </c>
      <c r="AA713" s="11">
        <v>80.0</v>
      </c>
      <c r="AB713" s="11">
        <v>55.0</v>
      </c>
      <c r="AC713" s="11">
        <v>50.0</v>
      </c>
      <c r="AD713" s="23">
        <v>53.0</v>
      </c>
      <c r="AE713" s="29" t="s">
        <v>166</v>
      </c>
      <c r="AF713" s="25">
        <v>1529.0</v>
      </c>
      <c r="AG713" s="11">
        <v>1541.0</v>
      </c>
      <c r="AH713" s="11">
        <v>1569.0</v>
      </c>
      <c r="AI713" s="23"/>
      <c r="AJ713" s="29" t="s">
        <v>5062</v>
      </c>
      <c r="AK713" s="25">
        <v>1013013.0</v>
      </c>
      <c r="AL713" s="11"/>
      <c r="AM713" s="23"/>
      <c r="AN713" s="25"/>
      <c r="AO713" s="23"/>
      <c r="AP713" s="25"/>
      <c r="AQ713" s="11"/>
    </row>
    <row r="714" ht="15.75" customHeight="1">
      <c r="A714" s="11">
        <v>1013015.0</v>
      </c>
      <c r="B714" s="23">
        <v>714.0</v>
      </c>
      <c r="C714" s="25" t="s">
        <v>5063</v>
      </c>
      <c r="D714" s="16" t="s">
        <v>5064</v>
      </c>
      <c r="E714" s="28" t="s">
        <v>5065</v>
      </c>
      <c r="F714" s="29"/>
      <c r="G714" s="31" t="s">
        <v>5066</v>
      </c>
      <c r="H714" s="36">
        <f t="shared" si="1"/>
        <v>77</v>
      </c>
      <c r="I714" s="11"/>
      <c r="J714" s="28">
        <f t="shared" si="2"/>
        <v>0</v>
      </c>
      <c r="K714" s="41">
        <f t="shared" si="3"/>
        <v>234</v>
      </c>
      <c r="L714" s="25">
        <v>57.0</v>
      </c>
      <c r="M714" s="11">
        <v>62.0</v>
      </c>
      <c r="N714" s="11">
        <v>30.0</v>
      </c>
      <c r="O714" s="11">
        <v>36.0</v>
      </c>
      <c r="P714" s="11">
        <v>49.0</v>
      </c>
      <c r="Q714" s="43">
        <v>54.0</v>
      </c>
      <c r="R714" s="25"/>
      <c r="S714" s="11"/>
      <c r="T714" s="11" t="s">
        <v>232</v>
      </c>
      <c r="U714" s="23"/>
      <c r="V714" s="25"/>
      <c r="W714" s="11"/>
      <c r="X714" s="23"/>
      <c r="Y714" s="29"/>
      <c r="Z714" s="25">
        <v>71.0</v>
      </c>
      <c r="AA714" s="11">
        <v>80.0</v>
      </c>
      <c r="AB714" s="11">
        <v>47.0</v>
      </c>
      <c r="AC714" s="11">
        <v>61.0</v>
      </c>
      <c r="AD714" s="23">
        <v>53.0</v>
      </c>
      <c r="AE714" s="29" t="s">
        <v>141</v>
      </c>
      <c r="AF714" s="25">
        <v>1551.0</v>
      </c>
      <c r="AG714" s="11">
        <v>1563.0</v>
      </c>
      <c r="AH714" s="11">
        <v>1611.0</v>
      </c>
      <c r="AI714" s="23"/>
      <c r="AJ714" s="29" t="s">
        <v>5067</v>
      </c>
      <c r="AK714" s="25">
        <v>1013014.0</v>
      </c>
      <c r="AL714" s="11"/>
      <c r="AM714" s="23"/>
      <c r="AN714" s="25"/>
      <c r="AO714" s="23"/>
      <c r="AP714" s="25"/>
      <c r="AQ714" s="11"/>
    </row>
    <row r="715" ht="15.75" customHeight="1">
      <c r="A715" s="11">
        <v>1013016.0</v>
      </c>
      <c r="B715" s="23">
        <v>715.0</v>
      </c>
      <c r="C715" s="25" t="s">
        <v>5068</v>
      </c>
      <c r="D715" s="16" t="s">
        <v>5069</v>
      </c>
      <c r="E715" s="28" t="s">
        <v>5070</v>
      </c>
      <c r="F715" s="29"/>
      <c r="G715" s="31" t="s">
        <v>5071</v>
      </c>
      <c r="H715" s="36">
        <f t="shared" si="1"/>
        <v>61</v>
      </c>
      <c r="I715" s="11"/>
      <c r="J715" s="28">
        <f t="shared" si="2"/>
        <v>0</v>
      </c>
      <c r="K715" s="41">
        <f t="shared" si="3"/>
        <v>238</v>
      </c>
      <c r="L715" s="25">
        <v>65.0</v>
      </c>
      <c r="M715" s="11">
        <v>56.0</v>
      </c>
      <c r="N715" s="11">
        <v>39.0</v>
      </c>
      <c r="O715" s="11">
        <v>29.0</v>
      </c>
      <c r="P715" s="11">
        <v>49.0</v>
      </c>
      <c r="Q715" s="43">
        <v>49.0</v>
      </c>
      <c r="R715" s="25"/>
      <c r="S715" s="11"/>
      <c r="T715" s="11"/>
      <c r="U715" s="23"/>
      <c r="V715" s="25"/>
      <c r="W715" s="11"/>
      <c r="X715" s="23"/>
      <c r="Y715" s="29"/>
      <c r="Z715" s="25">
        <v>19.0</v>
      </c>
      <c r="AA715" s="11">
        <v>7.0</v>
      </c>
      <c r="AB715" s="11">
        <v>15.0</v>
      </c>
      <c r="AC715" s="11">
        <v>60.0</v>
      </c>
      <c r="AD715" s="23">
        <v>46.0</v>
      </c>
      <c r="AE715" s="29" t="s">
        <v>270</v>
      </c>
      <c r="AF715" s="25">
        <v>1520.0</v>
      </c>
      <c r="AG715" s="11">
        <v>1532.0</v>
      </c>
      <c r="AH715" s="11">
        <v>1582.0</v>
      </c>
      <c r="AI715" s="23" t="s">
        <v>217</v>
      </c>
      <c r="AJ715" s="29"/>
      <c r="AK715" s="25"/>
      <c r="AL715" s="11"/>
      <c r="AM715" s="23"/>
      <c r="AN715" s="25"/>
      <c r="AO715" s="23"/>
      <c r="AP715" s="25"/>
      <c r="AQ715" s="11"/>
    </row>
    <row r="716" ht="15.75" customHeight="1">
      <c r="A716" s="11">
        <v>1013017.0</v>
      </c>
      <c r="B716" s="23">
        <v>716.0</v>
      </c>
      <c r="C716" s="25" t="s">
        <v>5072</v>
      </c>
      <c r="D716" s="16" t="s">
        <v>5073</v>
      </c>
      <c r="E716" s="28" t="s">
        <v>5074</v>
      </c>
      <c r="F716" s="29"/>
      <c r="G716" s="31" t="s">
        <v>5075</v>
      </c>
      <c r="H716" s="36">
        <f t="shared" si="1"/>
        <v>51</v>
      </c>
      <c r="I716" s="11"/>
      <c r="J716" s="28">
        <f t="shared" si="2"/>
        <v>0</v>
      </c>
      <c r="K716" s="41">
        <f t="shared" si="3"/>
        <v>245</v>
      </c>
      <c r="L716" s="25">
        <v>29.0</v>
      </c>
      <c r="M716" s="11">
        <v>37.0</v>
      </c>
      <c r="N716" s="11">
        <v>64.0</v>
      </c>
      <c r="O716" s="11">
        <v>59.0</v>
      </c>
      <c r="P716" s="11">
        <v>56.0</v>
      </c>
      <c r="Q716" s="43">
        <v>45.0</v>
      </c>
      <c r="R716" s="25"/>
      <c r="S716" s="11"/>
      <c r="T716" s="11"/>
      <c r="U716" s="23"/>
      <c r="V716" s="25"/>
      <c r="W716" s="11"/>
      <c r="X716" s="23"/>
      <c r="Y716" s="29"/>
      <c r="Z716" s="25">
        <v>22.0</v>
      </c>
      <c r="AA716" s="11">
        <v>11.0</v>
      </c>
      <c r="AB716" s="11">
        <v>41.0</v>
      </c>
      <c r="AC716" s="11">
        <v>55.0</v>
      </c>
      <c r="AD716" s="23">
        <v>51.0</v>
      </c>
      <c r="AE716" s="29" t="s">
        <v>166</v>
      </c>
      <c r="AF716" s="25">
        <v>1523.0</v>
      </c>
      <c r="AG716" s="11">
        <v>1535.0</v>
      </c>
      <c r="AH716" s="11">
        <v>1580.0</v>
      </c>
      <c r="AI716" s="23"/>
      <c r="AJ716" s="29"/>
      <c r="AK716" s="25"/>
      <c r="AL716" s="11"/>
      <c r="AM716" s="23"/>
      <c r="AN716" s="25"/>
      <c r="AO716" s="23"/>
      <c r="AP716" s="25"/>
      <c r="AQ716" s="11"/>
    </row>
    <row r="717" ht="15.75" customHeight="1">
      <c r="A717" s="11">
        <v>1060001.0</v>
      </c>
      <c r="B717" s="23">
        <v>717.0</v>
      </c>
      <c r="C717" s="25" t="s">
        <v>5076</v>
      </c>
      <c r="D717" s="16" t="s">
        <v>5077</v>
      </c>
      <c r="E717" s="28" t="s">
        <v>5078</v>
      </c>
      <c r="F717" s="29"/>
      <c r="G717" s="25"/>
      <c r="H717" s="36" t="str">
        <f t="shared" si="1"/>
        <v/>
      </c>
      <c r="I717" s="11"/>
      <c r="J717" s="28">
        <f t="shared" si="2"/>
        <v>0</v>
      </c>
      <c r="K717" s="41">
        <f t="shared" si="3"/>
        <v>0</v>
      </c>
      <c r="L717" s="25">
        <v>0.0</v>
      </c>
      <c r="M717" s="11">
        <v>0.0</v>
      </c>
      <c r="N717" s="11">
        <v>0.0</v>
      </c>
      <c r="O717" s="11">
        <v>0.0</v>
      </c>
      <c r="P717" s="11">
        <v>0.0</v>
      </c>
      <c r="Q717" s="23">
        <v>0.0</v>
      </c>
      <c r="R717" s="25"/>
      <c r="S717" s="11"/>
      <c r="T717" s="11"/>
      <c r="U717" s="23"/>
      <c r="V717" s="25"/>
      <c r="W717" s="11"/>
      <c r="X717" s="23"/>
      <c r="Y717" s="29"/>
      <c r="Z717" s="25">
        <v>0.0</v>
      </c>
      <c r="AA717" s="11">
        <v>0.0</v>
      </c>
      <c r="AB717" s="11">
        <v>0.0</v>
      </c>
      <c r="AC717" s="11">
        <v>0.0</v>
      </c>
      <c r="AD717" s="23">
        <v>77.0</v>
      </c>
      <c r="AE717" s="29" t="s">
        <v>239</v>
      </c>
      <c r="AF717" s="25">
        <v>1450.0</v>
      </c>
      <c r="AG717" s="11">
        <v>9999.0</v>
      </c>
      <c r="AH717" s="11">
        <v>1548.0</v>
      </c>
      <c r="AI717" s="23"/>
      <c r="AJ717" s="29"/>
      <c r="AK717" s="25"/>
      <c r="AL717" s="11"/>
      <c r="AM717" s="23"/>
      <c r="AN717" s="25"/>
      <c r="AO717" s="23"/>
      <c r="AP717" s="25"/>
      <c r="AQ717" s="11"/>
    </row>
    <row r="718" ht="15.75" customHeight="1">
      <c r="A718" s="11">
        <v>1060002.0</v>
      </c>
      <c r="B718" s="23">
        <v>718.0</v>
      </c>
      <c r="C718" s="25" t="s">
        <v>5079</v>
      </c>
      <c r="D718" s="16" t="s">
        <v>5080</v>
      </c>
      <c r="E718" s="28" t="s">
        <v>5081</v>
      </c>
      <c r="F718" s="29"/>
      <c r="G718" s="25"/>
      <c r="H718" s="36" t="str">
        <f t="shared" si="1"/>
        <v/>
      </c>
      <c r="I718" s="11"/>
      <c r="J718" s="28">
        <f t="shared" si="2"/>
        <v>0</v>
      </c>
      <c r="K718" s="41">
        <f t="shared" si="3"/>
        <v>0</v>
      </c>
      <c r="L718" s="25">
        <v>0.0</v>
      </c>
      <c r="M718" s="11">
        <v>0.0</v>
      </c>
      <c r="N718" s="11">
        <v>0.0</v>
      </c>
      <c r="O718" s="11">
        <v>0.0</v>
      </c>
      <c r="P718" s="11">
        <v>0.0</v>
      </c>
      <c r="Q718" s="23">
        <v>0.0</v>
      </c>
      <c r="R718" s="25"/>
      <c r="S718" s="11"/>
      <c r="T718" s="11"/>
      <c r="U718" s="23"/>
      <c r="V718" s="25"/>
      <c r="W718" s="11"/>
      <c r="X718" s="23"/>
      <c r="Y718" s="29"/>
      <c r="Z718" s="25">
        <v>0.0</v>
      </c>
      <c r="AA718" s="11">
        <v>0.0</v>
      </c>
      <c r="AB718" s="11">
        <v>0.0</v>
      </c>
      <c r="AC718" s="11">
        <v>0.0</v>
      </c>
      <c r="AD718" s="23">
        <v>77.0</v>
      </c>
      <c r="AE718" s="29" t="s">
        <v>239</v>
      </c>
      <c r="AF718" s="25">
        <v>1468.0</v>
      </c>
      <c r="AG718" s="11">
        <v>9999.0</v>
      </c>
      <c r="AH718" s="11">
        <v>1523.0</v>
      </c>
      <c r="AI718" s="23"/>
      <c r="AJ718" s="29" t="s">
        <v>5082</v>
      </c>
      <c r="AK718" s="25">
        <v>1060001.0</v>
      </c>
      <c r="AL718" s="11"/>
      <c r="AM718" s="23"/>
      <c r="AN718" s="25"/>
      <c r="AO718" s="23"/>
      <c r="AP718" s="25"/>
      <c r="AQ718" s="11"/>
    </row>
    <row r="719" ht="15.75" customHeight="1">
      <c r="A719" s="11">
        <v>1060003.0</v>
      </c>
      <c r="B719" s="23">
        <v>719.0</v>
      </c>
      <c r="C719" s="25" t="s">
        <v>5083</v>
      </c>
      <c r="D719" s="16" t="s">
        <v>5084</v>
      </c>
      <c r="E719" s="28" t="s">
        <v>5085</v>
      </c>
      <c r="F719" s="29"/>
      <c r="G719" s="31" t="s">
        <v>5086</v>
      </c>
      <c r="H719" s="36">
        <f t="shared" si="1"/>
        <v>77</v>
      </c>
      <c r="I719" s="11"/>
      <c r="J719" s="28">
        <f t="shared" si="2"/>
        <v>0</v>
      </c>
      <c r="K719" s="41">
        <f t="shared" si="3"/>
        <v>294</v>
      </c>
      <c r="L719" s="31">
        <v>68.0</v>
      </c>
      <c r="M719" s="6">
        <v>64.0</v>
      </c>
      <c r="N719" s="6">
        <v>55.0</v>
      </c>
      <c r="O719" s="6">
        <v>63.0</v>
      </c>
      <c r="P719" s="6">
        <v>44.0</v>
      </c>
      <c r="Q719" s="43">
        <v>38.0</v>
      </c>
      <c r="R719" s="25" t="s">
        <v>185</v>
      </c>
      <c r="S719" s="11" t="s">
        <v>185</v>
      </c>
      <c r="T719" s="11"/>
      <c r="U719" s="23"/>
      <c r="V719" s="25"/>
      <c r="W719" s="11"/>
      <c r="X719" s="23"/>
      <c r="Y719" s="29"/>
      <c r="Z719" s="25">
        <v>36.0</v>
      </c>
      <c r="AA719" s="11">
        <v>30.0</v>
      </c>
      <c r="AB719" s="11">
        <v>55.0</v>
      </c>
      <c r="AC719" s="11">
        <v>32.0</v>
      </c>
      <c r="AD719" s="23">
        <v>77.0</v>
      </c>
      <c r="AE719" s="29" t="s">
        <v>166</v>
      </c>
      <c r="AF719" s="25">
        <v>1512.0</v>
      </c>
      <c r="AG719" s="11">
        <v>1524.0</v>
      </c>
      <c r="AH719" s="11">
        <v>1585.0</v>
      </c>
      <c r="AI719" s="23"/>
      <c r="AJ719" s="29" t="s">
        <v>5087</v>
      </c>
      <c r="AK719" s="25">
        <v>1060002.0</v>
      </c>
      <c r="AL719" s="11"/>
      <c r="AM719" s="23"/>
      <c r="AN719" s="25"/>
      <c r="AO719" s="23"/>
      <c r="AP719" s="25"/>
      <c r="AQ719" s="11"/>
    </row>
    <row r="720" ht="15.75" customHeight="1">
      <c r="A720" s="11">
        <v>1060004.0</v>
      </c>
      <c r="B720" s="23">
        <v>720.0</v>
      </c>
      <c r="C720" s="25" t="s">
        <v>5088</v>
      </c>
      <c r="D720" s="16" t="s">
        <v>5089</v>
      </c>
      <c r="E720" s="28" t="s">
        <v>5090</v>
      </c>
      <c r="F720" s="29" t="s">
        <v>5091</v>
      </c>
      <c r="G720" s="25"/>
      <c r="H720" s="36" t="str">
        <f t="shared" si="1"/>
        <v/>
      </c>
      <c r="I720" s="11"/>
      <c r="J720" s="28">
        <f t="shared" si="2"/>
        <v>0</v>
      </c>
      <c r="K720" s="41">
        <f t="shared" si="3"/>
        <v>246</v>
      </c>
      <c r="L720" s="25">
        <v>50.0</v>
      </c>
      <c r="M720" s="11">
        <v>38.0</v>
      </c>
      <c r="N720" s="11">
        <v>43.0</v>
      </c>
      <c r="O720" s="11">
        <v>52.0</v>
      </c>
      <c r="P720" s="11">
        <v>63.0</v>
      </c>
      <c r="Q720" s="43">
        <v>45.0</v>
      </c>
      <c r="R720" s="25"/>
      <c r="S720" s="11"/>
      <c r="T720" s="11"/>
      <c r="U720" s="23"/>
      <c r="V720" s="25"/>
      <c r="W720" s="11"/>
      <c r="X720" s="23"/>
      <c r="Y720" s="29"/>
      <c r="Z720" s="25">
        <v>26.0</v>
      </c>
      <c r="AA720" s="11">
        <v>16.0</v>
      </c>
      <c r="AB720" s="11">
        <v>69.0</v>
      </c>
      <c r="AC720" s="11">
        <v>32.0</v>
      </c>
      <c r="AD720" s="23">
        <v>79.0</v>
      </c>
      <c r="AE720" s="29" t="s">
        <v>270</v>
      </c>
      <c r="AF720" s="25">
        <v>1510.0</v>
      </c>
      <c r="AG720" s="11">
        <v>1522.0</v>
      </c>
      <c r="AH720" s="11">
        <v>1578.0</v>
      </c>
      <c r="AI720" s="23"/>
      <c r="AJ720" s="29" t="s">
        <v>5092</v>
      </c>
      <c r="AK720" s="25">
        <v>1060003.0</v>
      </c>
      <c r="AL720" s="11"/>
      <c r="AM720" s="23"/>
      <c r="AN720" s="25"/>
      <c r="AO720" s="23"/>
      <c r="AP720" s="25"/>
      <c r="AQ720" s="11"/>
    </row>
    <row r="721" ht="15.75" customHeight="1">
      <c r="A721" s="11">
        <v>1060005.0</v>
      </c>
      <c r="B721" s="23">
        <v>721.0</v>
      </c>
      <c r="C721" s="25" t="s">
        <v>5093</v>
      </c>
      <c r="D721" s="16" t="s">
        <v>5094</v>
      </c>
      <c r="E721" s="28" t="s">
        <v>682</v>
      </c>
      <c r="F721" s="29"/>
      <c r="G721" s="31" t="s">
        <v>5095</v>
      </c>
      <c r="H721" s="36">
        <f t="shared" si="1"/>
        <v>49</v>
      </c>
      <c r="I721" s="11"/>
      <c r="J721" s="28">
        <f t="shared" si="2"/>
        <v>0</v>
      </c>
      <c r="K721" s="41">
        <f t="shared" si="3"/>
        <v>305</v>
      </c>
      <c r="L721" s="31">
        <v>61.0</v>
      </c>
      <c r="M721" s="11">
        <v>52.0</v>
      </c>
      <c r="N721" s="11">
        <v>63.0</v>
      </c>
      <c r="O721" s="11">
        <v>67.0</v>
      </c>
      <c r="P721" s="6">
        <v>62.0</v>
      </c>
      <c r="Q721" s="43">
        <v>61.0</v>
      </c>
      <c r="R721" s="25"/>
      <c r="S721" s="11" t="s">
        <v>185</v>
      </c>
      <c r="T721" s="11" t="s">
        <v>185</v>
      </c>
      <c r="U721" s="23"/>
      <c r="V721" s="25"/>
      <c r="W721" s="11"/>
      <c r="X721" s="23"/>
      <c r="Y721" s="29"/>
      <c r="Z721" s="25">
        <v>36.0</v>
      </c>
      <c r="AA721" s="11">
        <v>30.0</v>
      </c>
      <c r="AB721" s="11">
        <v>39.0</v>
      </c>
      <c r="AC721" s="11">
        <v>55.0</v>
      </c>
      <c r="AD721" s="23">
        <v>78.0</v>
      </c>
      <c r="AE721" s="29" t="s">
        <v>166</v>
      </c>
      <c r="AF721" s="25">
        <v>1546.0</v>
      </c>
      <c r="AG721" s="11">
        <v>1558.0</v>
      </c>
      <c r="AH721" s="11">
        <v>1569.0</v>
      </c>
      <c r="AI721" s="23"/>
      <c r="AJ721" s="29" t="s">
        <v>5092</v>
      </c>
      <c r="AK721" s="25">
        <v>1060003.0</v>
      </c>
      <c r="AL721" s="11"/>
      <c r="AM721" s="23"/>
      <c r="AN721" s="25"/>
      <c r="AO721" s="23"/>
      <c r="AP721" s="25"/>
      <c r="AQ721" s="11"/>
    </row>
    <row r="722" ht="15.75" customHeight="1">
      <c r="A722" s="11">
        <v>1060006.0</v>
      </c>
      <c r="B722" s="23">
        <v>722.0</v>
      </c>
      <c r="C722" s="25" t="s">
        <v>5096</v>
      </c>
      <c r="D722" s="16" t="s">
        <v>5097</v>
      </c>
      <c r="E722" s="28" t="s">
        <v>5098</v>
      </c>
      <c r="F722" s="29"/>
      <c r="G722" s="31" t="s">
        <v>5099</v>
      </c>
      <c r="H722" s="36">
        <f t="shared" si="1"/>
        <v>80</v>
      </c>
      <c r="I722" s="11"/>
      <c r="J722" s="28">
        <f t="shared" si="2"/>
        <v>0</v>
      </c>
      <c r="K722" s="41">
        <f t="shared" si="3"/>
        <v>218</v>
      </c>
      <c r="L722" s="25">
        <v>36.0</v>
      </c>
      <c r="M722" s="11">
        <v>36.0</v>
      </c>
      <c r="N722" s="11">
        <v>53.0</v>
      </c>
      <c r="O722" s="11">
        <v>48.0</v>
      </c>
      <c r="P722" s="11">
        <v>45.0</v>
      </c>
      <c r="Q722" s="43">
        <v>44.0</v>
      </c>
      <c r="R722" s="25"/>
      <c r="S722" s="11"/>
      <c r="T722" s="11"/>
      <c r="U722" s="23"/>
      <c r="V722" s="25"/>
      <c r="W722" s="11"/>
      <c r="X722" s="23"/>
      <c r="Y722" s="29"/>
      <c r="Z722" s="25">
        <v>36.0</v>
      </c>
      <c r="AA722" s="11">
        <v>30.0</v>
      </c>
      <c r="AB722" s="11">
        <v>46.0</v>
      </c>
      <c r="AC722" s="11">
        <v>44.0</v>
      </c>
      <c r="AD722" s="23">
        <v>78.0</v>
      </c>
      <c r="AE722" s="29" t="s">
        <v>239</v>
      </c>
      <c r="AF722" s="25">
        <v>1568.0</v>
      </c>
      <c r="AG722" s="11">
        <v>1580.0</v>
      </c>
      <c r="AH722" s="11">
        <v>1594.0</v>
      </c>
      <c r="AI722" s="23"/>
      <c r="AJ722" s="29" t="s">
        <v>5100</v>
      </c>
      <c r="AK722" s="25">
        <v>1060005.0</v>
      </c>
      <c r="AL722" s="11"/>
      <c r="AM722" s="23"/>
      <c r="AN722" s="25"/>
      <c r="AO722" s="23"/>
      <c r="AP722" s="25"/>
      <c r="AQ722" s="11"/>
    </row>
    <row r="723" ht="15.75" customHeight="1">
      <c r="A723" s="11">
        <v>1060007.0</v>
      </c>
      <c r="B723" s="23">
        <v>723.0</v>
      </c>
      <c r="C723" s="25" t="s">
        <v>5101</v>
      </c>
      <c r="D723" s="16" t="s">
        <v>5102</v>
      </c>
      <c r="E723" s="28" t="s">
        <v>5103</v>
      </c>
      <c r="F723" s="29"/>
      <c r="G723" s="31" t="s">
        <v>5104</v>
      </c>
      <c r="H723" s="36">
        <f t="shared" si="1"/>
        <v>71</v>
      </c>
      <c r="I723" s="11"/>
      <c r="J723" s="28">
        <f t="shared" si="2"/>
        <v>0</v>
      </c>
      <c r="K723" s="41">
        <f t="shared" si="3"/>
        <v>340</v>
      </c>
      <c r="L723" s="31">
        <v>68.0</v>
      </c>
      <c r="M723" s="6">
        <v>71.0</v>
      </c>
      <c r="N723" s="6">
        <v>64.0</v>
      </c>
      <c r="O723" s="6">
        <v>69.0</v>
      </c>
      <c r="P723" s="6">
        <v>68.0</v>
      </c>
      <c r="Q723" s="43">
        <v>64.0</v>
      </c>
      <c r="R723" s="25" t="s">
        <v>185</v>
      </c>
      <c r="S723" s="11" t="s">
        <v>232</v>
      </c>
      <c r="T723" s="11" t="s">
        <v>185</v>
      </c>
      <c r="U723" s="23"/>
      <c r="V723" s="25"/>
      <c r="W723" s="11"/>
      <c r="X723" s="23"/>
      <c r="Y723" s="29"/>
      <c r="Z723" s="25">
        <v>36.0</v>
      </c>
      <c r="AA723" s="11">
        <v>30.0</v>
      </c>
      <c r="AB723" s="11">
        <v>42.0</v>
      </c>
      <c r="AC723" s="11">
        <v>50.0</v>
      </c>
      <c r="AD723" s="23">
        <v>77.0</v>
      </c>
      <c r="AE723" s="29" t="s">
        <v>166</v>
      </c>
      <c r="AF723" s="25">
        <v>1559.0</v>
      </c>
      <c r="AG723" s="6">
        <v>1568.0</v>
      </c>
      <c r="AH723" s="11">
        <v>1600.0</v>
      </c>
      <c r="AI723" s="23"/>
      <c r="AJ723" s="29" t="s">
        <v>5092</v>
      </c>
      <c r="AK723" s="25">
        <v>1060003.0</v>
      </c>
      <c r="AL723" s="11"/>
      <c r="AM723" s="23"/>
      <c r="AN723" s="25"/>
      <c r="AO723" s="23"/>
      <c r="AP723" s="25"/>
      <c r="AQ723" s="11"/>
    </row>
    <row r="724" ht="15.75" customHeight="1">
      <c r="A724" s="11">
        <v>1060008.0</v>
      </c>
      <c r="B724" s="23">
        <v>724.0</v>
      </c>
      <c r="C724" s="25" t="s">
        <v>5105</v>
      </c>
      <c r="D724" s="16" t="s">
        <v>5106</v>
      </c>
      <c r="E724" s="28" t="s">
        <v>5107</v>
      </c>
      <c r="F724" s="29"/>
      <c r="G724" s="31" t="s">
        <v>5108</v>
      </c>
      <c r="H724" s="36">
        <f t="shared" si="1"/>
        <v>74</v>
      </c>
      <c r="I724" s="11"/>
      <c r="J724" s="28">
        <f t="shared" si="2"/>
        <v>0</v>
      </c>
      <c r="K724" s="41">
        <f t="shared" si="3"/>
        <v>256</v>
      </c>
      <c r="L724" s="25">
        <v>41.0</v>
      </c>
      <c r="M724" s="11">
        <v>50.0</v>
      </c>
      <c r="N724" s="11">
        <v>62.0</v>
      </c>
      <c r="O724" s="11">
        <v>56.0</v>
      </c>
      <c r="P724" s="11">
        <v>47.0</v>
      </c>
      <c r="Q724" s="43">
        <v>51.0</v>
      </c>
      <c r="R724" s="25"/>
      <c r="S724" s="11" t="s">
        <v>185</v>
      </c>
      <c r="T724" s="11"/>
      <c r="U724" s="23"/>
      <c r="V724" s="25"/>
      <c r="W724" s="11"/>
      <c r="X724" s="23"/>
      <c r="Y724" s="29"/>
      <c r="Z724" s="25">
        <v>36.0</v>
      </c>
      <c r="AA724" s="11">
        <v>30.0</v>
      </c>
      <c r="AB724" s="11">
        <v>34.0</v>
      </c>
      <c r="AC724" s="11">
        <v>61.0</v>
      </c>
      <c r="AD724" s="23">
        <v>77.0</v>
      </c>
      <c r="AE724" s="29" t="s">
        <v>270</v>
      </c>
      <c r="AF724" s="25">
        <v>1589.0</v>
      </c>
      <c r="AG724" s="11">
        <v>1600.0</v>
      </c>
      <c r="AH724" s="11">
        <v>1636.0</v>
      </c>
      <c r="AI724" s="23"/>
      <c r="AJ724" s="29" t="s">
        <v>5109</v>
      </c>
      <c r="AK724" s="25">
        <v>1060007.0</v>
      </c>
      <c r="AL724" s="11"/>
      <c r="AM724" s="23"/>
      <c r="AN724" s="25"/>
      <c r="AO724" s="23"/>
      <c r="AP724" s="25"/>
      <c r="AQ724" s="11"/>
    </row>
    <row r="725" ht="15.75" customHeight="1">
      <c r="A725" s="11">
        <v>1060009.0</v>
      </c>
      <c r="B725" s="23">
        <v>725.0</v>
      </c>
      <c r="C725" s="25" t="s">
        <v>5110</v>
      </c>
      <c r="D725" s="16" t="s">
        <v>5111</v>
      </c>
      <c r="E725" s="28" t="s">
        <v>5112</v>
      </c>
      <c r="F725" s="29"/>
      <c r="G725" s="25"/>
      <c r="H725" s="36" t="str">
        <f t="shared" si="1"/>
        <v/>
      </c>
      <c r="I725" s="11"/>
      <c r="J725" s="28">
        <f t="shared" si="2"/>
        <v>0</v>
      </c>
      <c r="K725" s="41">
        <f t="shared" si="3"/>
        <v>0</v>
      </c>
      <c r="L725" s="25">
        <v>0.0</v>
      </c>
      <c r="M725" s="11">
        <v>0.0</v>
      </c>
      <c r="N725" s="11">
        <v>0.0</v>
      </c>
      <c r="O725" s="11">
        <v>0.0</v>
      </c>
      <c r="P725" s="11">
        <v>0.0</v>
      </c>
      <c r="Q725" s="23">
        <v>0.0</v>
      </c>
      <c r="R725" s="25"/>
      <c r="S725" s="11"/>
      <c r="T725" s="11"/>
      <c r="U725" s="23"/>
      <c r="V725" s="25"/>
      <c r="W725" s="11"/>
      <c r="X725" s="23"/>
      <c r="Y725" s="29"/>
      <c r="Z725" s="25">
        <v>0.0</v>
      </c>
      <c r="AA725" s="11">
        <v>0.0</v>
      </c>
      <c r="AB725" s="11">
        <v>0.0</v>
      </c>
      <c r="AC725" s="11">
        <v>0.0</v>
      </c>
      <c r="AD725" s="23">
        <v>81.0</v>
      </c>
      <c r="AE725" s="29" t="s">
        <v>239</v>
      </c>
      <c r="AF725" s="25">
        <v>1470.0</v>
      </c>
      <c r="AG725" s="11">
        <v>9999.0</v>
      </c>
      <c r="AH725" s="11">
        <v>1533.0</v>
      </c>
      <c r="AI725" s="23"/>
      <c r="AJ725" s="29" t="s">
        <v>5082</v>
      </c>
      <c r="AK725" s="25">
        <v>1060001.0</v>
      </c>
      <c r="AL725" s="11"/>
      <c r="AM725" s="23"/>
      <c r="AN725" s="25"/>
      <c r="AO725" s="23"/>
      <c r="AP725" s="25"/>
      <c r="AQ725" s="11"/>
    </row>
    <row r="726" ht="15.75" customHeight="1">
      <c r="A726" s="11">
        <v>1060010.0</v>
      </c>
      <c r="B726" s="23">
        <v>726.0</v>
      </c>
      <c r="C726" s="25" t="s">
        <v>5113</v>
      </c>
      <c r="D726" s="16" t="s">
        <v>5114</v>
      </c>
      <c r="E726" s="28" t="s">
        <v>5115</v>
      </c>
      <c r="F726" s="29"/>
      <c r="G726" s="31" t="s">
        <v>5116</v>
      </c>
      <c r="H726" s="36">
        <f t="shared" si="1"/>
        <v>78</v>
      </c>
      <c r="I726" s="11"/>
      <c r="J726" s="28">
        <f t="shared" si="2"/>
        <v>0</v>
      </c>
      <c r="K726" s="41">
        <f t="shared" si="3"/>
        <v>236</v>
      </c>
      <c r="L726" s="25">
        <v>57.0</v>
      </c>
      <c r="M726" s="11">
        <v>52.0</v>
      </c>
      <c r="N726" s="11">
        <v>37.0</v>
      </c>
      <c r="O726" s="11">
        <v>41.0</v>
      </c>
      <c r="P726" s="11">
        <v>49.0</v>
      </c>
      <c r="Q726" s="43">
        <v>47.0</v>
      </c>
      <c r="R726" s="25"/>
      <c r="S726" s="11"/>
      <c r="T726" s="11"/>
      <c r="U726" s="23"/>
      <c r="V726" s="25"/>
      <c r="W726" s="11"/>
      <c r="X726" s="23"/>
      <c r="Y726" s="29"/>
      <c r="Z726" s="25">
        <v>36.0</v>
      </c>
      <c r="AA726" s="11">
        <v>30.0</v>
      </c>
      <c r="AB726" s="11">
        <v>42.0</v>
      </c>
      <c r="AC726" s="11">
        <v>50.0</v>
      </c>
      <c r="AD726" s="23">
        <v>81.0</v>
      </c>
      <c r="AE726" s="29" t="s">
        <v>141</v>
      </c>
      <c r="AF726" s="25">
        <v>1523.0</v>
      </c>
      <c r="AG726" s="11">
        <v>1535.0</v>
      </c>
      <c r="AH726" s="11">
        <v>1572.0</v>
      </c>
      <c r="AI726" s="23"/>
      <c r="AJ726" s="29" t="s">
        <v>5117</v>
      </c>
      <c r="AK726" s="25">
        <v>1060009.0</v>
      </c>
      <c r="AL726" s="11"/>
      <c r="AM726" s="23"/>
      <c r="AN726" s="25"/>
      <c r="AO726" s="23"/>
      <c r="AP726" s="25"/>
      <c r="AQ726" s="11"/>
    </row>
    <row r="727" ht="15.75" customHeight="1">
      <c r="A727" s="11">
        <v>1060011.0</v>
      </c>
      <c r="B727" s="23">
        <v>727.0</v>
      </c>
      <c r="C727" s="25" t="s">
        <v>5118</v>
      </c>
      <c r="D727" s="16" t="s">
        <v>5119</v>
      </c>
      <c r="E727" s="28" t="s">
        <v>5120</v>
      </c>
      <c r="F727" s="29"/>
      <c r="G727" s="31" t="s">
        <v>5121</v>
      </c>
      <c r="H727" s="36">
        <f t="shared" si="1"/>
        <v>59</v>
      </c>
      <c r="I727" s="11"/>
      <c r="J727" s="28">
        <f t="shared" si="2"/>
        <v>0</v>
      </c>
      <c r="K727" s="41">
        <f t="shared" si="3"/>
        <v>251</v>
      </c>
      <c r="L727" s="25">
        <v>50.0</v>
      </c>
      <c r="M727" s="11">
        <v>42.0</v>
      </c>
      <c r="N727" s="11">
        <v>51.0</v>
      </c>
      <c r="O727" s="11">
        <v>56.0</v>
      </c>
      <c r="P727" s="11">
        <v>52.0</v>
      </c>
      <c r="Q727" s="43">
        <v>56.0</v>
      </c>
      <c r="R727" s="25"/>
      <c r="S727" s="11"/>
      <c r="T727" s="11"/>
      <c r="U727" s="23"/>
      <c r="V727" s="25"/>
      <c r="W727" s="11"/>
      <c r="X727" s="23"/>
      <c r="Y727" s="29"/>
      <c r="Z727" s="25">
        <v>74.0</v>
      </c>
      <c r="AA727" s="11">
        <v>85.0</v>
      </c>
      <c r="AB727" s="11">
        <v>55.0</v>
      </c>
      <c r="AC727" s="11">
        <v>51.0</v>
      </c>
      <c r="AD727" s="23">
        <v>77.0</v>
      </c>
      <c r="AE727" s="29" t="s">
        <v>166</v>
      </c>
      <c r="AF727" s="25">
        <v>1505.0</v>
      </c>
      <c r="AG727" s="11">
        <v>1517.0</v>
      </c>
      <c r="AH727" s="11">
        <v>1577.0</v>
      </c>
      <c r="AI727" s="23"/>
      <c r="AJ727" s="29" t="s">
        <v>5122</v>
      </c>
      <c r="AK727" s="25"/>
      <c r="AL727" s="11"/>
      <c r="AM727" s="23"/>
      <c r="AN727" s="25"/>
      <c r="AO727" s="23"/>
      <c r="AP727" s="25"/>
      <c r="AQ727" s="11"/>
    </row>
    <row r="728" ht="15.75" customHeight="1">
      <c r="A728" s="11">
        <v>1060012.0</v>
      </c>
      <c r="B728" s="23">
        <v>728.0</v>
      </c>
      <c r="C728" s="25" t="s">
        <v>5123</v>
      </c>
      <c r="D728" s="16" t="s">
        <v>5089</v>
      </c>
      <c r="E728" s="28" t="s">
        <v>5124</v>
      </c>
      <c r="F728" s="29"/>
      <c r="G728" s="31" t="s">
        <v>5125</v>
      </c>
      <c r="H728" s="36">
        <f t="shared" si="1"/>
        <v>70</v>
      </c>
      <c r="I728" s="11"/>
      <c r="J728" s="28">
        <f t="shared" si="2"/>
        <v>0</v>
      </c>
      <c r="K728" s="41">
        <f t="shared" si="3"/>
        <v>289</v>
      </c>
      <c r="L728" s="25">
        <v>68.0</v>
      </c>
      <c r="M728" s="11">
        <v>22.0</v>
      </c>
      <c r="N728" s="11">
        <v>63.0</v>
      </c>
      <c r="O728" s="11">
        <v>68.0</v>
      </c>
      <c r="P728" s="11">
        <v>68.0</v>
      </c>
      <c r="Q728" s="43">
        <v>62.0</v>
      </c>
      <c r="R728" s="25"/>
      <c r="S728" s="11"/>
      <c r="T728" s="11"/>
      <c r="U728" s="23"/>
      <c r="V728" s="25"/>
      <c r="W728" s="11"/>
      <c r="X728" s="23"/>
      <c r="Y728" s="29"/>
      <c r="Z728" s="25">
        <v>74.0</v>
      </c>
      <c r="AA728" s="11">
        <v>85.0</v>
      </c>
      <c r="AB728" s="11">
        <v>52.0</v>
      </c>
      <c r="AC728" s="11">
        <v>55.0</v>
      </c>
      <c r="AD728" s="23">
        <v>82.0</v>
      </c>
      <c r="AE728" s="29" t="s">
        <v>239</v>
      </c>
      <c r="AF728" s="25">
        <v>1569.0</v>
      </c>
      <c r="AG728" s="11">
        <v>1581.0</v>
      </c>
      <c r="AH728" s="11">
        <v>1612.0</v>
      </c>
      <c r="AI728" s="23"/>
      <c r="AJ728" s="29" t="s">
        <v>5126</v>
      </c>
      <c r="AK728" s="25">
        <v>1060011.0</v>
      </c>
      <c r="AL728" s="11"/>
      <c r="AM728" s="23">
        <v>14.0</v>
      </c>
      <c r="AN728" s="25"/>
      <c r="AO728" s="23"/>
      <c r="AP728" s="25"/>
      <c r="AQ728" s="11"/>
    </row>
    <row r="729" ht="15.75" customHeight="1">
      <c r="A729" s="11">
        <v>1060013.0</v>
      </c>
      <c r="B729" s="23">
        <v>729.0</v>
      </c>
      <c r="C729" s="25" t="s">
        <v>5127</v>
      </c>
      <c r="D729" s="16" t="s">
        <v>5128</v>
      </c>
      <c r="E729" s="28" t="s">
        <v>5129</v>
      </c>
      <c r="F729" s="29"/>
      <c r="G729" s="31" t="s">
        <v>5130</v>
      </c>
      <c r="H729" s="36">
        <f t="shared" si="1"/>
        <v>74</v>
      </c>
      <c r="I729" s="11"/>
      <c r="J729" s="28">
        <f t="shared" si="2"/>
        <v>0</v>
      </c>
      <c r="K729" s="41">
        <f t="shared" si="3"/>
        <v>247</v>
      </c>
      <c r="L729" s="25">
        <v>61.0</v>
      </c>
      <c r="M729" s="11">
        <v>66.0</v>
      </c>
      <c r="N729" s="11">
        <v>40.0</v>
      </c>
      <c r="O729" s="11">
        <v>39.0</v>
      </c>
      <c r="P729" s="11">
        <v>41.0</v>
      </c>
      <c r="Q729" s="43">
        <v>52.0</v>
      </c>
      <c r="R729" s="25" t="s">
        <v>185</v>
      </c>
      <c r="S729" s="11"/>
      <c r="T729" s="11"/>
      <c r="U729" s="23"/>
      <c r="V729" s="25"/>
      <c r="W729" s="11"/>
      <c r="X729" s="23"/>
      <c r="Y729" s="29"/>
      <c r="Z729" s="25">
        <v>43.0</v>
      </c>
      <c r="AA729" s="11">
        <v>40.0</v>
      </c>
      <c r="AB729" s="11">
        <v>45.0</v>
      </c>
      <c r="AC729" s="11">
        <v>50.0</v>
      </c>
      <c r="AD729" s="23">
        <v>77.0</v>
      </c>
      <c r="AE729" s="29" t="s">
        <v>141</v>
      </c>
      <c r="AF729" s="25">
        <v>1486.0</v>
      </c>
      <c r="AG729" s="11">
        <v>1498.0</v>
      </c>
      <c r="AH729" s="11">
        <v>1549.0</v>
      </c>
      <c r="AI729" s="23"/>
      <c r="AJ729" s="29"/>
      <c r="AK729" s="25"/>
      <c r="AL729" s="11"/>
      <c r="AM729" s="23"/>
      <c r="AN729" s="25"/>
      <c r="AO729" s="23"/>
      <c r="AP729" s="25"/>
      <c r="AQ729" s="11"/>
    </row>
    <row r="730" ht="15.75" customHeight="1">
      <c r="A730" s="11">
        <v>1060014.0</v>
      </c>
      <c r="B730" s="23">
        <v>730.0</v>
      </c>
      <c r="C730" s="25" t="s">
        <v>5131</v>
      </c>
      <c r="D730" s="16" t="s">
        <v>5132</v>
      </c>
      <c r="E730" s="28" t="s">
        <v>5133</v>
      </c>
      <c r="F730" s="29"/>
      <c r="G730" s="31" t="s">
        <v>5134</v>
      </c>
      <c r="H730" s="36">
        <f t="shared" si="1"/>
        <v>59</v>
      </c>
      <c r="I730" s="11"/>
      <c r="J730" s="28">
        <f t="shared" si="2"/>
        <v>0</v>
      </c>
      <c r="K730" s="41">
        <f t="shared" si="3"/>
        <v>203</v>
      </c>
      <c r="L730" s="25">
        <v>60.0</v>
      </c>
      <c r="M730" s="11">
        <v>68.0</v>
      </c>
      <c r="N730" s="11">
        <v>25.0</v>
      </c>
      <c r="O730" s="11">
        <v>23.0</v>
      </c>
      <c r="P730" s="11">
        <v>27.0</v>
      </c>
      <c r="Q730" s="43">
        <v>52.0</v>
      </c>
      <c r="R730" s="25"/>
      <c r="S730" s="11" t="s">
        <v>185</v>
      </c>
      <c r="T730" s="11"/>
      <c r="U730" s="23"/>
      <c r="V730" s="25"/>
      <c r="W730" s="11"/>
      <c r="X730" s="23"/>
      <c r="Y730" s="29"/>
      <c r="Z730" s="25">
        <v>50.0</v>
      </c>
      <c r="AA730" s="11">
        <v>50.0</v>
      </c>
      <c r="AB730" s="11">
        <v>72.0</v>
      </c>
      <c r="AC730" s="11">
        <v>15.0</v>
      </c>
      <c r="AD730" s="23">
        <v>77.0</v>
      </c>
      <c r="AE730" s="29" t="s">
        <v>141</v>
      </c>
      <c r="AF730" s="25">
        <v>1574.0</v>
      </c>
      <c r="AG730" s="11">
        <v>1586.0</v>
      </c>
      <c r="AH730" s="11">
        <v>1602.0</v>
      </c>
      <c r="AI730" s="23"/>
      <c r="AJ730" s="29"/>
      <c r="AK730" s="25"/>
      <c r="AL730" s="11"/>
      <c r="AM730" s="23"/>
      <c r="AN730" s="25"/>
      <c r="AO730" s="23"/>
      <c r="AP730" s="25"/>
      <c r="AQ730" s="11"/>
    </row>
    <row r="731" ht="15.75" customHeight="1">
      <c r="A731" s="11">
        <v>1060015.0</v>
      </c>
      <c r="B731" s="23">
        <v>731.0</v>
      </c>
      <c r="C731" s="25" t="s">
        <v>5135</v>
      </c>
      <c r="D731" s="16" t="s">
        <v>5136</v>
      </c>
      <c r="E731" s="28" t="s">
        <v>5137</v>
      </c>
      <c r="F731" s="29"/>
      <c r="G731" s="31" t="s">
        <v>5138</v>
      </c>
      <c r="H731" s="36">
        <f t="shared" si="1"/>
        <v>68</v>
      </c>
      <c r="I731" s="11"/>
      <c r="J731" s="28">
        <f t="shared" si="2"/>
        <v>0</v>
      </c>
      <c r="K731" s="41">
        <f t="shared" si="3"/>
        <v>288</v>
      </c>
      <c r="L731" s="25">
        <v>58.0</v>
      </c>
      <c r="M731" s="11">
        <v>39.0</v>
      </c>
      <c r="N731" s="11">
        <v>68.0</v>
      </c>
      <c r="O731" s="11">
        <v>63.0</v>
      </c>
      <c r="P731" s="11">
        <v>60.0</v>
      </c>
      <c r="Q731" s="43">
        <v>49.0</v>
      </c>
      <c r="R731" s="25"/>
      <c r="S731" s="11"/>
      <c r="T731" s="11"/>
      <c r="U731" s="23"/>
      <c r="V731" s="25"/>
      <c r="W731" s="11"/>
      <c r="X731" s="23"/>
      <c r="Y731" s="29"/>
      <c r="Z731" s="25">
        <v>36.0</v>
      </c>
      <c r="AA731" s="11">
        <v>30.0</v>
      </c>
      <c r="AB731" s="11">
        <v>42.0</v>
      </c>
      <c r="AC731" s="11">
        <v>50.0</v>
      </c>
      <c r="AD731" s="23">
        <v>94.0</v>
      </c>
      <c r="AE731" s="29" t="s">
        <v>166</v>
      </c>
      <c r="AF731" s="25">
        <v>1520.0</v>
      </c>
      <c r="AG731" s="11">
        <v>1532.0</v>
      </c>
      <c r="AH731" s="11">
        <v>1584.0</v>
      </c>
      <c r="AI731" s="23"/>
      <c r="AJ731" s="29"/>
      <c r="AK731" s="25"/>
      <c r="AL731" s="11"/>
      <c r="AM731" s="23"/>
      <c r="AN731" s="25"/>
      <c r="AO731" s="23"/>
      <c r="AP731" s="25"/>
      <c r="AQ731" s="11"/>
    </row>
    <row r="732" ht="15.75" customHeight="1">
      <c r="A732" s="11">
        <v>1060016.0</v>
      </c>
      <c r="B732" s="23">
        <v>732.0</v>
      </c>
      <c r="C732" s="25" t="s">
        <v>5139</v>
      </c>
      <c r="D732" s="16" t="s">
        <v>5140</v>
      </c>
      <c r="E732" s="28" t="s">
        <v>5141</v>
      </c>
      <c r="F732" s="29"/>
      <c r="G732" s="31" t="s">
        <v>5142</v>
      </c>
      <c r="H732" s="36">
        <f t="shared" si="1"/>
        <v>43</v>
      </c>
      <c r="I732" s="11"/>
      <c r="J732" s="28">
        <f t="shared" si="2"/>
        <v>0</v>
      </c>
      <c r="K732" s="41">
        <f t="shared" si="3"/>
        <v>258</v>
      </c>
      <c r="L732" s="25">
        <v>36.0</v>
      </c>
      <c r="M732" s="11">
        <v>41.0</v>
      </c>
      <c r="N732" s="11">
        <v>64.0</v>
      </c>
      <c r="O732" s="11">
        <v>70.0</v>
      </c>
      <c r="P732" s="11">
        <v>47.0</v>
      </c>
      <c r="Q732" s="43">
        <v>47.0</v>
      </c>
      <c r="R732" s="25"/>
      <c r="S732" s="11"/>
      <c r="T732" s="11"/>
      <c r="U732" s="23"/>
      <c r="V732" s="25"/>
      <c r="W732" s="11"/>
      <c r="X732" s="23"/>
      <c r="Y732" s="29"/>
      <c r="Z732" s="25">
        <v>25.0</v>
      </c>
      <c r="AA732" s="11">
        <v>16.0</v>
      </c>
      <c r="AB732" s="11">
        <v>11.0</v>
      </c>
      <c r="AC732" s="11">
        <v>95.0</v>
      </c>
      <c r="AD732" s="23">
        <v>72.0</v>
      </c>
      <c r="AE732" s="29" t="s">
        <v>270</v>
      </c>
      <c r="AF732" s="25">
        <v>1533.0</v>
      </c>
      <c r="AG732" s="11">
        <v>1545.0</v>
      </c>
      <c r="AH732" s="11">
        <v>1615.0</v>
      </c>
      <c r="AI732" s="23"/>
      <c r="AJ732" s="29"/>
      <c r="AK732" s="25"/>
      <c r="AL732" s="11"/>
      <c r="AM732" s="23"/>
      <c r="AN732" s="25"/>
      <c r="AO732" s="23"/>
      <c r="AP732" s="25"/>
      <c r="AQ732" s="11"/>
    </row>
    <row r="733" ht="15.75" customHeight="1">
      <c r="A733" s="11">
        <v>1060017.0</v>
      </c>
      <c r="B733" s="23">
        <v>733.0</v>
      </c>
      <c r="C733" s="25" t="s">
        <v>5143</v>
      </c>
      <c r="D733" s="16" t="s">
        <v>5144</v>
      </c>
      <c r="E733" s="28" t="s">
        <v>5145</v>
      </c>
      <c r="F733" s="29"/>
      <c r="G733" s="31" t="s">
        <v>5146</v>
      </c>
      <c r="H733" s="36">
        <f t="shared" si="1"/>
        <v>45</v>
      </c>
      <c r="I733" s="11"/>
      <c r="J733" s="28">
        <f t="shared" si="2"/>
        <v>0</v>
      </c>
      <c r="K733" s="41">
        <f t="shared" si="3"/>
        <v>330</v>
      </c>
      <c r="L733" s="31">
        <v>75.0</v>
      </c>
      <c r="M733" s="6">
        <v>73.0</v>
      </c>
      <c r="N733" s="6">
        <v>59.0</v>
      </c>
      <c r="O733" s="6">
        <v>60.0</v>
      </c>
      <c r="P733" s="6">
        <v>63.0</v>
      </c>
      <c r="Q733" s="43">
        <v>57.0</v>
      </c>
      <c r="R733" s="25" t="s">
        <v>232</v>
      </c>
      <c r="S733" s="11" t="s">
        <v>185</v>
      </c>
      <c r="T733" s="11"/>
      <c r="U733" s="23"/>
      <c r="V733" s="25"/>
      <c r="W733" s="11"/>
      <c r="X733" s="23"/>
      <c r="Y733" s="29"/>
      <c r="Z733" s="25">
        <v>25.0</v>
      </c>
      <c r="AA733" s="11">
        <v>16.0</v>
      </c>
      <c r="AB733" s="11">
        <v>31.0</v>
      </c>
      <c r="AC733" s="11">
        <v>61.0</v>
      </c>
      <c r="AD733" s="23">
        <v>80.0</v>
      </c>
      <c r="AE733" s="29" t="s">
        <v>141</v>
      </c>
      <c r="AF733" s="25">
        <v>1515.0</v>
      </c>
      <c r="AG733" s="11">
        <v>1527.0</v>
      </c>
      <c r="AH733" s="11">
        <v>1580.0</v>
      </c>
      <c r="AI733" s="23" t="s">
        <v>217</v>
      </c>
      <c r="AJ733" s="29"/>
      <c r="AK733" s="25"/>
      <c r="AL733" s="11"/>
      <c r="AM733" s="23"/>
      <c r="AN733" s="25"/>
      <c r="AO733" s="23"/>
      <c r="AP733" s="25"/>
      <c r="AQ733" s="11"/>
    </row>
    <row r="734" ht="15.75" customHeight="1">
      <c r="A734" s="11">
        <v>1060018.0</v>
      </c>
      <c r="B734" s="23">
        <v>734.0</v>
      </c>
      <c r="C734" s="25" t="s">
        <v>5147</v>
      </c>
      <c r="D734" s="16" t="s">
        <v>5148</v>
      </c>
      <c r="E734" s="28" t="s">
        <v>5149</v>
      </c>
      <c r="F734" s="29"/>
      <c r="G734" s="31" t="s">
        <v>5150</v>
      </c>
      <c r="H734" s="36">
        <f t="shared" si="1"/>
        <v>79</v>
      </c>
      <c r="I734" s="11"/>
      <c r="J734" s="28">
        <f t="shared" si="2"/>
        <v>0</v>
      </c>
      <c r="K734" s="41">
        <f t="shared" si="3"/>
        <v>211</v>
      </c>
      <c r="L734" s="25">
        <v>47.0</v>
      </c>
      <c r="M734" s="11">
        <v>42.0</v>
      </c>
      <c r="N734" s="11">
        <v>30.0</v>
      </c>
      <c r="O734" s="11">
        <v>39.0</v>
      </c>
      <c r="P734" s="11">
        <v>53.0</v>
      </c>
      <c r="Q734" s="43">
        <v>52.0</v>
      </c>
      <c r="R734" s="25"/>
      <c r="S734" s="11"/>
      <c r="T734" s="11"/>
      <c r="U734" s="23"/>
      <c r="V734" s="25"/>
      <c r="W734" s="11"/>
      <c r="X734" s="23"/>
      <c r="Y734" s="29"/>
      <c r="Z734" s="25">
        <v>46.0</v>
      </c>
      <c r="AA734" s="11">
        <v>45.0</v>
      </c>
      <c r="AB734" s="11">
        <v>62.0</v>
      </c>
      <c r="AC734" s="11">
        <v>27.0</v>
      </c>
      <c r="AD734" s="23">
        <v>79.0</v>
      </c>
      <c r="AE734" s="29" t="s">
        <v>166</v>
      </c>
      <c r="AF734" s="25">
        <v>1474.0</v>
      </c>
      <c r="AG734" s="11">
        <v>1486.0</v>
      </c>
      <c r="AH734" s="11">
        <v>1541.0</v>
      </c>
      <c r="AI734" s="23" t="s">
        <v>217</v>
      </c>
      <c r="AJ734" s="29"/>
      <c r="AK734" s="25"/>
      <c r="AL734" s="11"/>
      <c r="AM734" s="23"/>
      <c r="AN734" s="25"/>
      <c r="AO734" s="23"/>
      <c r="AP734" s="25"/>
      <c r="AQ734" s="11"/>
    </row>
    <row r="735" ht="15.75" customHeight="1">
      <c r="A735" s="11">
        <v>1060019.0</v>
      </c>
      <c r="B735" s="23">
        <v>735.0</v>
      </c>
      <c r="C735" s="25" t="s">
        <v>5151</v>
      </c>
      <c r="D735" s="16" t="s">
        <v>5152</v>
      </c>
      <c r="E735" s="28" t="s">
        <v>5153</v>
      </c>
      <c r="F735" s="29"/>
      <c r="G735" s="31" t="s">
        <v>5154</v>
      </c>
      <c r="H735" s="36">
        <f t="shared" si="1"/>
        <v>80</v>
      </c>
      <c r="I735" s="11"/>
      <c r="J735" s="28">
        <f t="shared" si="2"/>
        <v>0</v>
      </c>
      <c r="K735" s="41">
        <f t="shared" si="3"/>
        <v>239</v>
      </c>
      <c r="L735" s="25">
        <v>62.0</v>
      </c>
      <c r="M735" s="11">
        <v>59.0</v>
      </c>
      <c r="N735" s="11">
        <v>35.0</v>
      </c>
      <c r="O735" s="11">
        <v>37.0</v>
      </c>
      <c r="P735" s="11">
        <v>46.0</v>
      </c>
      <c r="Q735" s="43">
        <v>45.0</v>
      </c>
      <c r="R735" s="25"/>
      <c r="S735" s="11" t="s">
        <v>232</v>
      </c>
      <c r="T735" s="11"/>
      <c r="U735" s="23"/>
      <c r="V735" s="25"/>
      <c r="W735" s="11"/>
      <c r="X735" s="23"/>
      <c r="Y735" s="29"/>
      <c r="Z735" s="25">
        <v>25.0</v>
      </c>
      <c r="AA735" s="11">
        <v>16.0</v>
      </c>
      <c r="AB735" s="11">
        <v>35.0</v>
      </c>
      <c r="AC735" s="11">
        <v>55.0</v>
      </c>
      <c r="AD735" s="23">
        <v>79.0</v>
      </c>
      <c r="AE735" s="29" t="s">
        <v>141</v>
      </c>
      <c r="AF735" s="25">
        <v>1538.0</v>
      </c>
      <c r="AG735" s="11">
        <v>1550.0</v>
      </c>
      <c r="AH735" s="11">
        <v>1578.0</v>
      </c>
      <c r="AI735" s="23"/>
      <c r="AJ735" s="29" t="s">
        <v>5155</v>
      </c>
      <c r="AK735" s="25">
        <v>1060018.0</v>
      </c>
      <c r="AL735" s="11"/>
      <c r="AM735" s="23"/>
      <c r="AN735" s="25"/>
      <c r="AO735" s="23"/>
      <c r="AP735" s="25"/>
      <c r="AQ735" s="11"/>
    </row>
    <row r="736" ht="15.75" customHeight="1">
      <c r="A736" s="11">
        <v>1060020.0</v>
      </c>
      <c r="B736" s="23">
        <v>736.0</v>
      </c>
      <c r="C736" s="25" t="s">
        <v>5156</v>
      </c>
      <c r="D736" s="16" t="s">
        <v>5157</v>
      </c>
      <c r="E736" s="28" t="s">
        <v>5158</v>
      </c>
      <c r="F736" s="29"/>
      <c r="G736" s="31" t="s">
        <v>5159</v>
      </c>
      <c r="H736" s="36">
        <f t="shared" si="1"/>
        <v>75</v>
      </c>
      <c r="I736" s="11"/>
      <c r="J736" s="28">
        <f t="shared" si="2"/>
        <v>0</v>
      </c>
      <c r="K736" s="41">
        <f t="shared" si="3"/>
        <v>236</v>
      </c>
      <c r="L736" s="25">
        <v>47.0</v>
      </c>
      <c r="M736" s="11">
        <v>54.0</v>
      </c>
      <c r="N736" s="11">
        <v>45.0</v>
      </c>
      <c r="O736" s="11">
        <v>42.0</v>
      </c>
      <c r="P736" s="11">
        <v>48.0</v>
      </c>
      <c r="Q736" s="43">
        <v>59.0</v>
      </c>
      <c r="R736" s="25"/>
      <c r="S736" s="11"/>
      <c r="T736" s="11"/>
      <c r="U736" s="23"/>
      <c r="V736" s="25"/>
      <c r="W736" s="11"/>
      <c r="X736" s="23"/>
      <c r="Y736" s="29"/>
      <c r="Z736" s="25">
        <v>57.0</v>
      </c>
      <c r="AA736" s="11">
        <v>60.0</v>
      </c>
      <c r="AB736" s="11">
        <v>43.0</v>
      </c>
      <c r="AC736" s="11">
        <v>60.0</v>
      </c>
      <c r="AD736" s="23">
        <v>68.0</v>
      </c>
      <c r="AE736" s="29" t="s">
        <v>166</v>
      </c>
      <c r="AF736" s="25">
        <v>1531.0</v>
      </c>
      <c r="AG736" s="11">
        <v>1543.0</v>
      </c>
      <c r="AH736" s="11">
        <v>1587.0</v>
      </c>
      <c r="AI736" s="23"/>
      <c r="AJ736" s="29"/>
      <c r="AK736" s="25"/>
      <c r="AL736" s="11"/>
      <c r="AM736" s="23"/>
      <c r="AN736" s="25"/>
      <c r="AO736" s="23"/>
      <c r="AP736" s="25"/>
      <c r="AQ736" s="11"/>
    </row>
    <row r="737" ht="15.75" customHeight="1">
      <c r="A737" s="11">
        <v>1060021.0</v>
      </c>
      <c r="B737" s="23">
        <v>737.0</v>
      </c>
      <c r="C737" s="25" t="s">
        <v>5160</v>
      </c>
      <c r="D737" s="16" t="s">
        <v>5161</v>
      </c>
      <c r="E737" s="28" t="s">
        <v>5162</v>
      </c>
      <c r="F737" s="29"/>
      <c r="G737" s="31" t="s">
        <v>5163</v>
      </c>
      <c r="H737" s="36">
        <f t="shared" si="1"/>
        <v>76</v>
      </c>
      <c r="I737" s="11"/>
      <c r="J737" s="28">
        <f t="shared" si="2"/>
        <v>0</v>
      </c>
      <c r="K737" s="41">
        <f t="shared" si="3"/>
        <v>316</v>
      </c>
      <c r="L737" s="25">
        <v>73.0</v>
      </c>
      <c r="M737" s="11">
        <v>76.0</v>
      </c>
      <c r="N737" s="11">
        <v>47.0</v>
      </c>
      <c r="O737" s="11">
        <v>47.0</v>
      </c>
      <c r="P737" s="11">
        <v>73.0</v>
      </c>
      <c r="Q737" s="43">
        <v>50.0</v>
      </c>
      <c r="R737" s="25" t="s">
        <v>185</v>
      </c>
      <c r="S737" s="11"/>
      <c r="T737" s="11"/>
      <c r="U737" s="23"/>
      <c r="V737" s="25"/>
      <c r="W737" s="11"/>
      <c r="X737" s="23"/>
      <c r="Y737" s="29"/>
      <c r="Z737" s="25">
        <v>36.0</v>
      </c>
      <c r="AA737" s="11">
        <v>30.0</v>
      </c>
      <c r="AB737" s="11">
        <v>25.0</v>
      </c>
      <c r="AC737" s="11">
        <v>74.0</v>
      </c>
      <c r="AD737" s="23">
        <v>80.0</v>
      </c>
      <c r="AE737" s="29" t="s">
        <v>141</v>
      </c>
      <c r="AF737" s="25">
        <v>1534.0</v>
      </c>
      <c r="AG737" s="11">
        <v>1546.0</v>
      </c>
      <c r="AH737" s="11">
        <v>1572.0</v>
      </c>
      <c r="AI737" s="23"/>
      <c r="AJ737" s="29"/>
      <c r="AK737" s="25"/>
      <c r="AL737" s="11"/>
      <c r="AM737" s="23"/>
      <c r="AN737" s="25"/>
      <c r="AO737" s="23"/>
      <c r="AP737" s="25"/>
      <c r="AQ737" s="11"/>
    </row>
    <row r="738" ht="15.75" customHeight="1">
      <c r="A738" s="11">
        <v>1060022.0</v>
      </c>
      <c r="B738" s="23">
        <v>738.0</v>
      </c>
      <c r="C738" s="25" t="s">
        <v>5164</v>
      </c>
      <c r="D738" s="16" t="s">
        <v>5165</v>
      </c>
      <c r="E738" s="28" t="s">
        <v>5166</v>
      </c>
      <c r="F738" s="29"/>
      <c r="G738" s="31" t="s">
        <v>5167</v>
      </c>
      <c r="H738" s="36">
        <f t="shared" si="1"/>
        <v>73</v>
      </c>
      <c r="I738" s="11"/>
      <c r="J738" s="28">
        <f t="shared" si="2"/>
        <v>0</v>
      </c>
      <c r="K738" s="41">
        <f t="shared" si="3"/>
        <v>279</v>
      </c>
      <c r="L738" s="25">
        <v>68.0</v>
      </c>
      <c r="M738" s="11">
        <v>52.0</v>
      </c>
      <c r="N738" s="11">
        <v>47.0</v>
      </c>
      <c r="O738" s="11">
        <v>47.0</v>
      </c>
      <c r="P738" s="11">
        <v>65.0</v>
      </c>
      <c r="Q738" s="43">
        <v>49.0</v>
      </c>
      <c r="R738" s="25"/>
      <c r="S738" s="11"/>
      <c r="T738" s="11"/>
      <c r="U738" s="23"/>
      <c r="V738" s="25"/>
      <c r="W738" s="11"/>
      <c r="X738" s="23"/>
      <c r="Y738" s="29"/>
      <c r="Z738" s="25">
        <v>36.0</v>
      </c>
      <c r="AA738" s="11">
        <v>30.0</v>
      </c>
      <c r="AB738" s="11">
        <v>39.0</v>
      </c>
      <c r="AC738" s="11">
        <v>55.0</v>
      </c>
      <c r="AD738" s="23">
        <v>94.0</v>
      </c>
      <c r="AE738" s="29" t="s">
        <v>166</v>
      </c>
      <c r="AF738" s="25">
        <v>1535.0</v>
      </c>
      <c r="AG738" s="11">
        <v>1547.0</v>
      </c>
      <c r="AH738" s="11">
        <v>1601.0</v>
      </c>
      <c r="AI738" s="23"/>
      <c r="AJ738" s="29" t="s">
        <v>5168</v>
      </c>
      <c r="AK738" s="25">
        <v>1060021.0</v>
      </c>
      <c r="AL738" s="11"/>
      <c r="AM738" s="23"/>
      <c r="AN738" s="25"/>
      <c r="AO738" s="23"/>
      <c r="AP738" s="25"/>
      <c r="AQ738" s="11"/>
    </row>
    <row r="739" ht="15.75" customHeight="1">
      <c r="A739" s="11">
        <v>1060023.0</v>
      </c>
      <c r="B739" s="23">
        <v>739.0</v>
      </c>
      <c r="C739" s="25" t="s">
        <v>5169</v>
      </c>
      <c r="D739" s="16" t="s">
        <v>5170</v>
      </c>
      <c r="E739" s="28" t="s">
        <v>5171</v>
      </c>
      <c r="F739" s="29"/>
      <c r="G739" s="31" t="s">
        <v>5172</v>
      </c>
      <c r="H739" s="36">
        <f t="shared" si="1"/>
        <v>64</v>
      </c>
      <c r="I739" s="11"/>
      <c r="J739" s="28">
        <f t="shared" si="2"/>
        <v>0</v>
      </c>
      <c r="K739" s="41">
        <f t="shared" si="3"/>
        <v>264</v>
      </c>
      <c r="L739" s="25">
        <v>70.0</v>
      </c>
      <c r="M739" s="11">
        <v>70.0</v>
      </c>
      <c r="N739" s="11">
        <v>27.0</v>
      </c>
      <c r="O739" s="11">
        <v>38.0</v>
      </c>
      <c r="P739" s="11">
        <v>59.0</v>
      </c>
      <c r="Q739" s="43">
        <v>46.0</v>
      </c>
      <c r="R739" s="25" t="s">
        <v>232</v>
      </c>
      <c r="S739" s="11"/>
      <c r="T739" s="11" t="s">
        <v>232</v>
      </c>
      <c r="U739" s="23"/>
      <c r="V739" s="25"/>
      <c r="W739" s="11"/>
      <c r="X739" s="23"/>
      <c r="Y739" s="29"/>
      <c r="Z739" s="25">
        <v>29.0</v>
      </c>
      <c r="AA739" s="11">
        <v>21.0</v>
      </c>
      <c r="AB739" s="11">
        <v>36.0</v>
      </c>
      <c r="AC739" s="11">
        <v>55.0</v>
      </c>
      <c r="AD739" s="23">
        <v>79.0</v>
      </c>
      <c r="AE739" s="29" t="s">
        <v>141</v>
      </c>
      <c r="AF739" s="25">
        <v>1529.0</v>
      </c>
      <c r="AG739" s="11">
        <v>1541.0</v>
      </c>
      <c r="AH739" s="11">
        <v>1578.0</v>
      </c>
      <c r="AI739" s="23"/>
      <c r="AJ739" s="29"/>
      <c r="AK739" s="25"/>
      <c r="AL739" s="11"/>
      <c r="AM739" s="23"/>
      <c r="AN739" s="25"/>
      <c r="AO739" s="23"/>
      <c r="AP739" s="25"/>
      <c r="AQ739" s="11"/>
    </row>
    <row r="740" ht="15.75" customHeight="1">
      <c r="A740" s="11">
        <v>1060024.0</v>
      </c>
      <c r="B740" s="23">
        <v>740.0</v>
      </c>
      <c r="C740" s="25" t="s">
        <v>5173</v>
      </c>
      <c r="D740" s="16" t="s">
        <v>5174</v>
      </c>
      <c r="E740" s="28" t="s">
        <v>5175</v>
      </c>
      <c r="F740" s="29" t="s">
        <v>5176</v>
      </c>
      <c r="G740" s="31" t="s">
        <v>5177</v>
      </c>
      <c r="H740" s="36">
        <f t="shared" si="1"/>
        <v>79</v>
      </c>
      <c r="I740" s="11"/>
      <c r="J740" s="28">
        <f t="shared" si="2"/>
        <v>0</v>
      </c>
      <c r="K740" s="41">
        <f t="shared" si="3"/>
        <v>340</v>
      </c>
      <c r="L740" s="31">
        <v>72.0</v>
      </c>
      <c r="M740" s="6">
        <v>79.0</v>
      </c>
      <c r="N740" s="6">
        <v>62.0</v>
      </c>
      <c r="O740" s="6">
        <v>58.0</v>
      </c>
      <c r="P740" s="6">
        <v>69.0</v>
      </c>
      <c r="Q740" s="43">
        <v>63.0</v>
      </c>
      <c r="R740" s="25" t="s">
        <v>232</v>
      </c>
      <c r="S740" s="11"/>
      <c r="T740" s="11" t="s">
        <v>185</v>
      </c>
      <c r="U740" s="23"/>
      <c r="V740" s="25"/>
      <c r="W740" s="11"/>
      <c r="X740" s="23"/>
      <c r="Y740" s="124" t="s">
        <v>2565</v>
      </c>
      <c r="Z740" s="25">
        <v>29.0</v>
      </c>
      <c r="AA740" s="11">
        <v>21.0</v>
      </c>
      <c r="AB740" s="11">
        <v>20.0</v>
      </c>
      <c r="AC740" s="11">
        <v>78.0</v>
      </c>
      <c r="AD740" s="23">
        <v>73.0</v>
      </c>
      <c r="AE740" s="29" t="s">
        <v>166</v>
      </c>
      <c r="AF740" s="25">
        <v>1544.0</v>
      </c>
      <c r="AG740" s="11">
        <v>1556.0</v>
      </c>
      <c r="AH740" s="11">
        <v>1620.0</v>
      </c>
      <c r="AI740" s="23"/>
      <c r="AJ740" s="29" t="s">
        <v>5178</v>
      </c>
      <c r="AK740" s="25"/>
      <c r="AL740" s="11"/>
      <c r="AM740" s="23"/>
      <c r="AN740" s="25"/>
      <c r="AO740" s="23"/>
      <c r="AP740" s="25"/>
      <c r="AQ740" s="11"/>
    </row>
    <row r="741" ht="15.75" customHeight="1">
      <c r="A741" s="11">
        <v>1004001.0</v>
      </c>
      <c r="B741" s="23">
        <v>741.0</v>
      </c>
      <c r="C741" s="25" t="s">
        <v>5179</v>
      </c>
      <c r="D741" s="16" t="s">
        <v>5180</v>
      </c>
      <c r="E741" s="28" t="s">
        <v>5181</v>
      </c>
      <c r="F741" s="29"/>
      <c r="G741" s="25"/>
      <c r="H741" s="36" t="str">
        <f t="shared" si="1"/>
        <v/>
      </c>
      <c r="I741" s="11"/>
      <c r="J741" s="28">
        <f t="shared" si="2"/>
        <v>0</v>
      </c>
      <c r="K741" s="41">
        <f t="shared" si="3"/>
        <v>0</v>
      </c>
      <c r="L741" s="25">
        <v>0.0</v>
      </c>
      <c r="M741" s="11">
        <v>0.0</v>
      </c>
      <c r="N741" s="11">
        <v>0.0</v>
      </c>
      <c r="O741" s="11">
        <v>0.0</v>
      </c>
      <c r="P741" s="11">
        <v>0.0</v>
      </c>
      <c r="Q741" s="23">
        <v>0.0</v>
      </c>
      <c r="R741" s="25"/>
      <c r="S741" s="11"/>
      <c r="T741" s="11"/>
      <c r="U741" s="23"/>
      <c r="V741" s="25"/>
      <c r="W741" s="11"/>
      <c r="X741" s="23"/>
      <c r="Y741" s="29"/>
      <c r="Z741" s="25">
        <v>0.0</v>
      </c>
      <c r="AA741" s="11">
        <v>0.0</v>
      </c>
      <c r="AB741" s="11">
        <v>0.0</v>
      </c>
      <c r="AC741" s="11">
        <v>0.0</v>
      </c>
      <c r="AD741" s="23">
        <v>41.0</v>
      </c>
      <c r="AE741" s="29" t="s">
        <v>239</v>
      </c>
      <c r="AF741" s="25">
        <v>1243.0</v>
      </c>
      <c r="AG741" s="11">
        <v>9999.0</v>
      </c>
      <c r="AH741" s="11">
        <v>1282.0</v>
      </c>
      <c r="AI741" s="23"/>
      <c r="AJ741" s="29"/>
      <c r="AK741" s="25"/>
      <c r="AL741" s="11"/>
      <c r="AM741" s="23"/>
      <c r="AN741" s="25"/>
      <c r="AO741" s="23"/>
      <c r="AP741" s="25"/>
      <c r="AQ741" s="11"/>
    </row>
    <row r="742" ht="15.75" customHeight="1">
      <c r="A742" s="11">
        <v>1004002.0</v>
      </c>
      <c r="B742" s="23">
        <v>742.0</v>
      </c>
      <c r="C742" s="25" t="s">
        <v>5182</v>
      </c>
      <c r="D742" s="16" t="s">
        <v>5183</v>
      </c>
      <c r="E742" s="28" t="s">
        <v>5184</v>
      </c>
      <c r="F742" s="29"/>
      <c r="G742" s="25"/>
      <c r="H742" s="36" t="str">
        <f t="shared" si="1"/>
        <v/>
      </c>
      <c r="I742" s="11"/>
      <c r="J742" s="28">
        <f t="shared" si="2"/>
        <v>0</v>
      </c>
      <c r="K742" s="41">
        <f t="shared" si="3"/>
        <v>0</v>
      </c>
      <c r="L742" s="25">
        <v>0.0</v>
      </c>
      <c r="M742" s="11">
        <v>0.0</v>
      </c>
      <c r="N742" s="11">
        <v>0.0</v>
      </c>
      <c r="O742" s="11">
        <v>0.0</v>
      </c>
      <c r="P742" s="11">
        <v>0.0</v>
      </c>
      <c r="Q742" s="23">
        <v>0.0</v>
      </c>
      <c r="R742" s="25"/>
      <c r="S742" s="11"/>
      <c r="T742" s="11"/>
      <c r="U742" s="23"/>
      <c r="V742" s="25"/>
      <c r="W742" s="11"/>
      <c r="X742" s="23"/>
      <c r="Y742" s="29"/>
      <c r="Z742" s="25">
        <v>0.0</v>
      </c>
      <c r="AA742" s="11">
        <v>0.0</v>
      </c>
      <c r="AB742" s="11">
        <v>0.0</v>
      </c>
      <c r="AC742" s="11">
        <v>0.0</v>
      </c>
      <c r="AD742" s="23">
        <v>41.0</v>
      </c>
      <c r="AE742" s="29" t="s">
        <v>239</v>
      </c>
      <c r="AF742" s="25">
        <v>1259.0</v>
      </c>
      <c r="AG742" s="11">
        <v>9999.0</v>
      </c>
      <c r="AH742" s="11">
        <v>1323.0</v>
      </c>
      <c r="AI742" s="23"/>
      <c r="AJ742" s="29" t="s">
        <v>5185</v>
      </c>
      <c r="AK742" s="25">
        <v>1004001.0</v>
      </c>
      <c r="AL742" s="11"/>
      <c r="AM742" s="23"/>
      <c r="AN742" s="25"/>
      <c r="AO742" s="23"/>
      <c r="AP742" s="25"/>
      <c r="AQ742" s="11"/>
    </row>
    <row r="743" ht="15.75" customHeight="1">
      <c r="A743" s="11">
        <v>1004003.0</v>
      </c>
      <c r="B743" s="23">
        <v>743.0</v>
      </c>
      <c r="C743" s="25" t="s">
        <v>5186</v>
      </c>
      <c r="D743" s="16" t="s">
        <v>5187</v>
      </c>
      <c r="E743" s="28" t="s">
        <v>5188</v>
      </c>
      <c r="F743" s="29"/>
      <c r="G743" s="25"/>
      <c r="H743" s="36" t="str">
        <f t="shared" si="1"/>
        <v/>
      </c>
      <c r="I743" s="11"/>
      <c r="J743" s="28">
        <f t="shared" si="2"/>
        <v>0</v>
      </c>
      <c r="K743" s="41">
        <f t="shared" si="3"/>
        <v>0</v>
      </c>
      <c r="L743" s="25">
        <v>0.0</v>
      </c>
      <c r="M743" s="11">
        <v>0.0</v>
      </c>
      <c r="N743" s="11">
        <v>0.0</v>
      </c>
      <c r="O743" s="11">
        <v>0.0</v>
      </c>
      <c r="P743" s="11">
        <v>0.0</v>
      </c>
      <c r="Q743" s="23">
        <v>0.0</v>
      </c>
      <c r="R743" s="25"/>
      <c r="S743" s="11"/>
      <c r="T743" s="11"/>
      <c r="U743" s="23"/>
      <c r="V743" s="25"/>
      <c r="W743" s="11"/>
      <c r="X743" s="23"/>
      <c r="Y743" s="29"/>
      <c r="Z743" s="25">
        <v>0.0</v>
      </c>
      <c r="AA743" s="11">
        <v>0.0</v>
      </c>
      <c r="AB743" s="11">
        <v>0.0</v>
      </c>
      <c r="AC743" s="11">
        <v>0.0</v>
      </c>
      <c r="AD743" s="23">
        <v>41.0</v>
      </c>
      <c r="AE743" s="29" t="s">
        <v>239</v>
      </c>
      <c r="AF743" s="25">
        <v>1295.0</v>
      </c>
      <c r="AG743" s="11">
        <v>9999.0</v>
      </c>
      <c r="AH743" s="11">
        <v>1384.0</v>
      </c>
      <c r="AI743" s="23"/>
      <c r="AJ743" s="29" t="s">
        <v>5189</v>
      </c>
      <c r="AK743" s="25">
        <v>1004002.0</v>
      </c>
      <c r="AL743" s="11"/>
      <c r="AM743" s="23"/>
      <c r="AN743" s="25"/>
      <c r="AO743" s="23"/>
      <c r="AP743" s="25"/>
      <c r="AQ743" s="11"/>
    </row>
    <row r="744" ht="15.75" customHeight="1">
      <c r="A744" s="11">
        <v>1004004.0</v>
      </c>
      <c r="B744" s="23">
        <v>744.0</v>
      </c>
      <c r="C744" s="25" t="s">
        <v>5190</v>
      </c>
      <c r="D744" s="16" t="s">
        <v>5191</v>
      </c>
      <c r="E744" s="28" t="s">
        <v>5192</v>
      </c>
      <c r="F744" s="29"/>
      <c r="G744" s="25"/>
      <c r="H744" s="36" t="str">
        <f t="shared" si="1"/>
        <v/>
      </c>
      <c r="I744" s="11"/>
      <c r="J744" s="28">
        <f t="shared" si="2"/>
        <v>0</v>
      </c>
      <c r="K744" s="41">
        <f t="shared" si="3"/>
        <v>0</v>
      </c>
      <c r="L744" s="25">
        <v>0.0</v>
      </c>
      <c r="M744" s="11">
        <v>0.0</v>
      </c>
      <c r="N744" s="11">
        <v>0.0</v>
      </c>
      <c r="O744" s="11">
        <v>0.0</v>
      </c>
      <c r="P744" s="11">
        <v>0.0</v>
      </c>
      <c r="Q744" s="23">
        <v>0.0</v>
      </c>
      <c r="R744" s="25"/>
      <c r="S744" s="11"/>
      <c r="T744" s="11"/>
      <c r="U744" s="23"/>
      <c r="V744" s="25"/>
      <c r="W744" s="11"/>
      <c r="X744" s="23"/>
      <c r="Y744" s="29"/>
      <c r="Z744" s="25">
        <v>0.0</v>
      </c>
      <c r="AA744" s="11">
        <v>0.0</v>
      </c>
      <c r="AB744" s="11">
        <v>0.0</v>
      </c>
      <c r="AC744" s="11">
        <v>0.0</v>
      </c>
      <c r="AD744" s="23">
        <v>41.0</v>
      </c>
      <c r="AE744" s="29" t="s">
        <v>239</v>
      </c>
      <c r="AF744" s="25">
        <v>1316.0</v>
      </c>
      <c r="AG744" s="11">
        <v>9999.0</v>
      </c>
      <c r="AH744" s="11">
        <v>1365.0</v>
      </c>
      <c r="AI744" s="23"/>
      <c r="AJ744" s="29" t="s">
        <v>5193</v>
      </c>
      <c r="AK744" s="25">
        <v>1004003.0</v>
      </c>
      <c r="AL744" s="11"/>
      <c r="AM744" s="23"/>
      <c r="AN744" s="25"/>
      <c r="AO744" s="23"/>
      <c r="AP744" s="25"/>
      <c r="AQ744" s="11"/>
    </row>
    <row r="745" ht="15.75" customHeight="1">
      <c r="A745" s="11">
        <v>1004005.0</v>
      </c>
      <c r="B745" s="23">
        <v>745.0</v>
      </c>
      <c r="C745" s="25" t="s">
        <v>5194</v>
      </c>
      <c r="D745" s="16" t="s">
        <v>5195</v>
      </c>
      <c r="E745" s="28" t="s">
        <v>5196</v>
      </c>
      <c r="F745" s="29"/>
      <c r="G745" s="25"/>
      <c r="H745" s="36" t="str">
        <f t="shared" si="1"/>
        <v/>
      </c>
      <c r="I745" s="11"/>
      <c r="J745" s="28">
        <f t="shared" si="2"/>
        <v>0</v>
      </c>
      <c r="K745" s="41">
        <f t="shared" si="3"/>
        <v>0</v>
      </c>
      <c r="L745" s="25">
        <v>0.0</v>
      </c>
      <c r="M745" s="11">
        <v>0.0</v>
      </c>
      <c r="N745" s="11">
        <v>0.0</v>
      </c>
      <c r="O745" s="11">
        <v>0.0</v>
      </c>
      <c r="P745" s="11">
        <v>0.0</v>
      </c>
      <c r="Q745" s="23">
        <v>0.0</v>
      </c>
      <c r="R745" s="25"/>
      <c r="S745" s="11"/>
      <c r="T745" s="11"/>
      <c r="U745" s="23"/>
      <c r="V745" s="25"/>
      <c r="W745" s="11"/>
      <c r="X745" s="23"/>
      <c r="Y745" s="29"/>
      <c r="Z745" s="25">
        <v>0.0</v>
      </c>
      <c r="AA745" s="11">
        <v>0.0</v>
      </c>
      <c r="AB745" s="11">
        <v>0.0</v>
      </c>
      <c r="AC745" s="11">
        <v>0.0</v>
      </c>
      <c r="AD745" s="23">
        <v>41.0</v>
      </c>
      <c r="AE745" s="29" t="s">
        <v>239</v>
      </c>
      <c r="AF745" s="25">
        <v>1436.0</v>
      </c>
      <c r="AG745" s="11">
        <v>9999.0</v>
      </c>
      <c r="AH745" s="11">
        <v>1476.0</v>
      </c>
      <c r="AI745" s="23"/>
      <c r="AJ745" s="29" t="s">
        <v>5197</v>
      </c>
      <c r="AK745" s="25">
        <v>1004004.0</v>
      </c>
      <c r="AL745" s="11"/>
      <c r="AM745" s="23"/>
      <c r="AN745" s="25"/>
      <c r="AO745" s="23"/>
      <c r="AP745" s="25"/>
      <c r="AQ745" s="11"/>
    </row>
    <row r="746" ht="15.75" customHeight="1">
      <c r="A746" s="11">
        <v>1004006.0</v>
      </c>
      <c r="B746" s="23">
        <v>746.0</v>
      </c>
      <c r="C746" s="25" t="s">
        <v>5198</v>
      </c>
      <c r="D746" s="16" t="s">
        <v>5199</v>
      </c>
      <c r="E746" s="28" t="s">
        <v>5200</v>
      </c>
      <c r="F746" s="29"/>
      <c r="G746" s="25"/>
      <c r="H746" s="36" t="str">
        <f t="shared" si="1"/>
        <v/>
      </c>
      <c r="I746" s="11"/>
      <c r="J746" s="28">
        <f t="shared" si="2"/>
        <v>0</v>
      </c>
      <c r="K746" s="41">
        <f t="shared" si="3"/>
        <v>0</v>
      </c>
      <c r="L746" s="25">
        <v>0.0</v>
      </c>
      <c r="M746" s="11">
        <v>0.0</v>
      </c>
      <c r="N746" s="11">
        <v>0.0</v>
      </c>
      <c r="O746" s="11">
        <v>0.0</v>
      </c>
      <c r="P746" s="11">
        <v>0.0</v>
      </c>
      <c r="Q746" s="23">
        <v>0.0</v>
      </c>
      <c r="R746" s="25"/>
      <c r="S746" s="11"/>
      <c r="T746" s="11"/>
      <c r="U746" s="23"/>
      <c r="V746" s="25"/>
      <c r="W746" s="11"/>
      <c r="X746" s="23"/>
      <c r="Y746" s="29"/>
      <c r="Z746" s="25">
        <v>0.0</v>
      </c>
      <c r="AA746" s="11">
        <v>0.0</v>
      </c>
      <c r="AB746" s="11">
        <v>0.0</v>
      </c>
      <c r="AC746" s="11">
        <v>0.0</v>
      </c>
      <c r="AD746" s="23">
        <v>41.0</v>
      </c>
      <c r="AE746" s="29" t="s">
        <v>239</v>
      </c>
      <c r="AF746" s="25">
        <v>1471.0</v>
      </c>
      <c r="AG746" s="11">
        <v>9999.0</v>
      </c>
      <c r="AH746" s="11">
        <v>1526.0</v>
      </c>
      <c r="AI746" s="23"/>
      <c r="AJ746" s="29" t="s">
        <v>5201</v>
      </c>
      <c r="AK746" s="25">
        <v>1004005.0</v>
      </c>
      <c r="AL746" s="11"/>
      <c r="AM746" s="23"/>
      <c r="AN746" s="25"/>
      <c r="AO746" s="23"/>
      <c r="AP746" s="25"/>
      <c r="AQ746" s="11"/>
    </row>
    <row r="747" ht="15.75" customHeight="1">
      <c r="A747" s="11">
        <v>1004007.0</v>
      </c>
      <c r="B747" s="23">
        <v>747.0</v>
      </c>
      <c r="C747" s="25" t="s">
        <v>5202</v>
      </c>
      <c r="D747" s="16" t="s">
        <v>5203</v>
      </c>
      <c r="E747" s="28" t="s">
        <v>5204</v>
      </c>
      <c r="F747" s="29"/>
      <c r="G747" s="31" t="s">
        <v>5205</v>
      </c>
      <c r="H747" s="36">
        <f t="shared" si="1"/>
        <v>77.5</v>
      </c>
      <c r="I747" s="11"/>
      <c r="J747" s="28">
        <f t="shared" si="2"/>
        <v>0</v>
      </c>
      <c r="K747" s="41">
        <f t="shared" si="3"/>
        <v>333</v>
      </c>
      <c r="L747" s="25">
        <v>76.0</v>
      </c>
      <c r="M747" s="11">
        <v>54.0</v>
      </c>
      <c r="N747" s="11">
        <v>71.0</v>
      </c>
      <c r="O747" s="11">
        <v>69.0</v>
      </c>
      <c r="P747" s="11">
        <v>63.0</v>
      </c>
      <c r="Q747" s="43">
        <v>67.0</v>
      </c>
      <c r="R747" s="25"/>
      <c r="S747" s="11" t="s">
        <v>185</v>
      </c>
      <c r="T747" s="11"/>
      <c r="U747" s="23"/>
      <c r="V747" s="25"/>
      <c r="W747" s="11"/>
      <c r="X747" s="23"/>
      <c r="Y747" s="29"/>
      <c r="Z747" s="25">
        <v>46.0</v>
      </c>
      <c r="AA747" s="11">
        <v>45.0</v>
      </c>
      <c r="AB747" s="11">
        <v>54.0</v>
      </c>
      <c r="AC747" s="11">
        <v>38.0</v>
      </c>
      <c r="AD747" s="23">
        <v>41.0</v>
      </c>
      <c r="AE747" s="29" t="s">
        <v>166</v>
      </c>
      <c r="AF747" s="25">
        <v>1513.0</v>
      </c>
      <c r="AG747" s="11">
        <v>1525.0</v>
      </c>
      <c r="AH747" s="11">
        <v>1536.0</v>
      </c>
      <c r="AI747" s="23" t="s">
        <v>217</v>
      </c>
      <c r="AJ747" s="29" t="s">
        <v>5206</v>
      </c>
      <c r="AK747" s="25">
        <v>1004006.0</v>
      </c>
      <c r="AL747" s="11"/>
      <c r="AM747" s="23"/>
      <c r="AN747" s="25"/>
      <c r="AO747" s="23"/>
      <c r="AP747" s="25"/>
      <c r="AQ747" s="11"/>
    </row>
    <row r="748" ht="15.75" customHeight="1">
      <c r="A748" s="11">
        <v>1004008.0</v>
      </c>
      <c r="B748" s="23">
        <v>748.0</v>
      </c>
      <c r="C748" s="25" t="s">
        <v>5207</v>
      </c>
      <c r="D748" s="16" t="s">
        <v>5208</v>
      </c>
      <c r="E748" s="28" t="s">
        <v>5209</v>
      </c>
      <c r="F748" s="29"/>
      <c r="G748" s="31" t="s">
        <v>5210</v>
      </c>
      <c r="H748" s="36">
        <f t="shared" si="1"/>
        <v>80</v>
      </c>
      <c r="I748" s="11"/>
      <c r="J748" s="28">
        <f t="shared" si="2"/>
        <v>0</v>
      </c>
      <c r="K748" s="41">
        <f t="shared" si="3"/>
        <v>235</v>
      </c>
      <c r="L748" s="25">
        <v>51.0</v>
      </c>
      <c r="M748" s="11">
        <v>63.0</v>
      </c>
      <c r="N748" s="11">
        <v>41.0</v>
      </c>
      <c r="O748" s="11">
        <v>39.0</v>
      </c>
      <c r="P748" s="11">
        <v>41.0</v>
      </c>
      <c r="Q748" s="43">
        <v>53.0</v>
      </c>
      <c r="R748" s="25"/>
      <c r="S748" s="11"/>
      <c r="T748" s="11"/>
      <c r="U748" s="23"/>
      <c r="V748" s="25"/>
      <c r="W748" s="11"/>
      <c r="X748" s="23"/>
      <c r="Y748" s="29"/>
      <c r="Z748" s="25">
        <v>36.0</v>
      </c>
      <c r="AA748" s="11">
        <v>30.0</v>
      </c>
      <c r="AB748" s="11">
        <v>70.0</v>
      </c>
      <c r="AC748" s="11">
        <v>10.0</v>
      </c>
      <c r="AD748" s="23">
        <v>82.0</v>
      </c>
      <c r="AE748" s="29" t="s">
        <v>141</v>
      </c>
      <c r="AF748" s="25">
        <v>1517.0</v>
      </c>
      <c r="AG748" s="11">
        <v>1529.0</v>
      </c>
      <c r="AH748" s="11">
        <v>1536.0</v>
      </c>
      <c r="AI748" s="23" t="s">
        <v>217</v>
      </c>
      <c r="AJ748" s="29" t="s">
        <v>5211</v>
      </c>
      <c r="AK748" s="25">
        <v>1004006.0</v>
      </c>
      <c r="AL748" s="11"/>
      <c r="AM748" s="23"/>
      <c r="AN748" s="25"/>
      <c r="AO748" s="23"/>
      <c r="AP748" s="25"/>
      <c r="AQ748" s="11"/>
    </row>
    <row r="749" ht="15.75" customHeight="1">
      <c r="A749" s="11">
        <v>1004009.0</v>
      </c>
      <c r="B749" s="23">
        <v>749.0</v>
      </c>
      <c r="C749" s="25" t="s">
        <v>5212</v>
      </c>
      <c r="D749" s="16" t="s">
        <v>5213</v>
      </c>
      <c r="E749" s="28" t="s">
        <v>574</v>
      </c>
      <c r="F749" s="29"/>
      <c r="G749" s="31" t="s">
        <v>5214</v>
      </c>
      <c r="H749" s="36">
        <f t="shared" si="1"/>
        <v>75</v>
      </c>
      <c r="I749" s="11"/>
      <c r="J749" s="28">
        <f t="shared" si="2"/>
        <v>0</v>
      </c>
      <c r="K749" s="41">
        <f t="shared" si="3"/>
        <v>400</v>
      </c>
      <c r="L749" s="25">
        <v>87.0</v>
      </c>
      <c r="M749" s="11">
        <v>69.0</v>
      </c>
      <c r="N749" s="11">
        <v>83.0</v>
      </c>
      <c r="O749" s="11">
        <v>79.0</v>
      </c>
      <c r="P749" s="11">
        <v>82.0</v>
      </c>
      <c r="Q749" s="43">
        <v>92.0</v>
      </c>
      <c r="R749" s="25"/>
      <c r="S749" s="11"/>
      <c r="T749" s="11"/>
      <c r="U749" s="23" t="s">
        <v>410</v>
      </c>
      <c r="V749" s="25"/>
      <c r="W749" s="11"/>
      <c r="X749" s="23"/>
      <c r="Y749" s="29"/>
      <c r="Z749" s="25">
        <v>50.0</v>
      </c>
      <c r="AA749" s="11">
        <v>50.0</v>
      </c>
      <c r="AB749" s="11">
        <v>80.0</v>
      </c>
      <c r="AC749" s="11">
        <v>69.0</v>
      </c>
      <c r="AD749" s="23">
        <v>40.0</v>
      </c>
      <c r="AE749" s="29" t="s">
        <v>141</v>
      </c>
      <c r="AF749" s="25">
        <v>1519.0</v>
      </c>
      <c r="AG749" s="11">
        <v>1531.0</v>
      </c>
      <c r="AH749" s="11">
        <v>1560.0</v>
      </c>
      <c r="AI749" s="23" t="s">
        <v>217</v>
      </c>
      <c r="AJ749" s="29" t="s">
        <v>5215</v>
      </c>
      <c r="AK749" s="25">
        <v>1004006.0</v>
      </c>
      <c r="AL749" s="11"/>
      <c r="AM749" s="23"/>
      <c r="AN749" s="25"/>
      <c r="AO749" s="23"/>
      <c r="AP749" s="25" t="s">
        <v>5216</v>
      </c>
      <c r="AQ749" s="11" t="s">
        <v>5217</v>
      </c>
    </row>
    <row r="750" ht="15.75" customHeight="1">
      <c r="A750" s="11">
        <v>1004010.0</v>
      </c>
      <c r="B750" s="23">
        <v>750.0</v>
      </c>
      <c r="C750" s="25" t="s">
        <v>5218</v>
      </c>
      <c r="D750" s="16" t="s">
        <v>5219</v>
      </c>
      <c r="E750" s="28" t="s">
        <v>5220</v>
      </c>
      <c r="F750" s="29"/>
      <c r="G750" s="31" t="s">
        <v>5221</v>
      </c>
      <c r="H750" s="36">
        <f t="shared" si="1"/>
        <v>80</v>
      </c>
      <c r="I750" s="11"/>
      <c r="J750" s="28">
        <f t="shared" si="2"/>
        <v>0</v>
      </c>
      <c r="K750" s="41">
        <f t="shared" si="3"/>
        <v>265</v>
      </c>
      <c r="L750" s="25">
        <v>48.0</v>
      </c>
      <c r="M750" s="11">
        <v>31.0</v>
      </c>
      <c r="N750" s="11">
        <v>66.0</v>
      </c>
      <c r="O750" s="11">
        <v>64.0</v>
      </c>
      <c r="P750" s="11">
        <v>56.0</v>
      </c>
      <c r="Q750" s="43">
        <v>82.0</v>
      </c>
      <c r="R750" s="25"/>
      <c r="S750" s="11"/>
      <c r="T750" s="11"/>
      <c r="U750" s="23"/>
      <c r="V750" s="25" t="s">
        <v>232</v>
      </c>
      <c r="W750" s="11"/>
      <c r="X750" s="23"/>
      <c r="Y750" s="29"/>
      <c r="Z750" s="25">
        <v>38.0</v>
      </c>
      <c r="AA750" s="11">
        <v>33.0</v>
      </c>
      <c r="AB750" s="11">
        <v>38.0</v>
      </c>
      <c r="AC750" s="11">
        <v>57.0</v>
      </c>
      <c r="AD750" s="23">
        <v>40.0</v>
      </c>
      <c r="AE750" s="29" t="s">
        <v>270</v>
      </c>
      <c r="AF750" s="25">
        <v>1538.0</v>
      </c>
      <c r="AG750" s="11">
        <v>1550.0</v>
      </c>
      <c r="AH750" s="11">
        <v>1614.0</v>
      </c>
      <c r="AI750" s="23"/>
      <c r="AJ750" s="29" t="s">
        <v>5222</v>
      </c>
      <c r="AK750" s="25">
        <v>1004009.0</v>
      </c>
      <c r="AL750" s="11"/>
      <c r="AM750" s="23">
        <v>24.0</v>
      </c>
      <c r="AN750" s="25"/>
      <c r="AO750" s="23"/>
      <c r="AP750" s="25" t="s">
        <v>5223</v>
      </c>
      <c r="AQ750" s="11"/>
    </row>
    <row r="751" ht="15.75" customHeight="1">
      <c r="A751" s="11">
        <v>1004011.0</v>
      </c>
      <c r="B751" s="23">
        <v>751.0</v>
      </c>
      <c r="C751" s="25" t="s">
        <v>5224</v>
      </c>
      <c r="D751" s="16" t="s">
        <v>5225</v>
      </c>
      <c r="E751" s="28" t="s">
        <v>5226</v>
      </c>
      <c r="F751" s="29"/>
      <c r="G751" s="31" t="s">
        <v>5227</v>
      </c>
      <c r="H751" s="36">
        <f t="shared" si="1"/>
        <v>63</v>
      </c>
      <c r="I751" s="11"/>
      <c r="J751" s="28">
        <f t="shared" si="2"/>
        <v>0</v>
      </c>
      <c r="K751" s="41">
        <f t="shared" si="3"/>
        <v>196</v>
      </c>
      <c r="L751" s="25">
        <v>27.0</v>
      </c>
      <c r="M751" s="11">
        <v>15.0</v>
      </c>
      <c r="N751" s="11">
        <v>46.0</v>
      </c>
      <c r="O751" s="11">
        <v>63.0</v>
      </c>
      <c r="P751" s="11">
        <v>45.0</v>
      </c>
      <c r="Q751" s="43">
        <v>70.0</v>
      </c>
      <c r="R751" s="25"/>
      <c r="S751" s="11"/>
      <c r="T751" s="11"/>
      <c r="U751" s="23"/>
      <c r="V751" s="25"/>
      <c r="W751" s="11"/>
      <c r="X751" s="23"/>
      <c r="Y751" s="29"/>
      <c r="Z751" s="25">
        <v>26.0</v>
      </c>
      <c r="AA751" s="11">
        <v>16.0</v>
      </c>
      <c r="AB751" s="11">
        <v>32.0</v>
      </c>
      <c r="AC751" s="11">
        <v>60.0</v>
      </c>
      <c r="AD751" s="23">
        <v>35.0</v>
      </c>
      <c r="AE751" s="29" t="s">
        <v>270</v>
      </c>
      <c r="AF751" s="25">
        <v>1570.0</v>
      </c>
      <c r="AG751" s="11">
        <v>1582.0</v>
      </c>
      <c r="AH751" s="11">
        <v>1608.0</v>
      </c>
      <c r="AI751" s="23"/>
      <c r="AJ751" s="29" t="s">
        <v>5228</v>
      </c>
      <c r="AK751" s="25">
        <v>1004010.0</v>
      </c>
      <c r="AL751" s="11"/>
      <c r="AM751" s="23">
        <v>8.0</v>
      </c>
      <c r="AN751" s="25"/>
      <c r="AO751" s="23"/>
      <c r="AP751" s="25"/>
      <c r="AQ751" s="11"/>
    </row>
    <row r="752" ht="15.75" customHeight="1">
      <c r="A752" s="11">
        <v>1004012.0</v>
      </c>
      <c r="B752" s="23">
        <v>752.0</v>
      </c>
      <c r="C752" s="25" t="s">
        <v>5229</v>
      </c>
      <c r="D752" s="16" t="s">
        <v>5230</v>
      </c>
      <c r="E752" s="28" t="s">
        <v>5231</v>
      </c>
      <c r="F752" s="29"/>
      <c r="G752" s="31" t="s">
        <v>5232</v>
      </c>
      <c r="H752" s="36">
        <f t="shared" si="1"/>
        <v>75</v>
      </c>
      <c r="I752" s="11"/>
      <c r="J752" s="28">
        <f t="shared" si="2"/>
        <v>0</v>
      </c>
      <c r="K752" s="41">
        <f t="shared" si="3"/>
        <v>201</v>
      </c>
      <c r="L752" s="25">
        <v>19.0</v>
      </c>
      <c r="M752" s="11">
        <v>8.0</v>
      </c>
      <c r="N752" s="11">
        <v>44.0</v>
      </c>
      <c r="O752" s="11">
        <v>72.0</v>
      </c>
      <c r="P752" s="11">
        <v>58.0</v>
      </c>
      <c r="Q752" s="43">
        <v>74.0</v>
      </c>
      <c r="R752" s="25"/>
      <c r="S752" s="11"/>
      <c r="T752" s="11"/>
      <c r="U752" s="23"/>
      <c r="V752" s="25"/>
      <c r="W752" s="11"/>
      <c r="X752" s="23"/>
      <c r="Y752" s="29"/>
      <c r="Z752" s="25">
        <v>22.0</v>
      </c>
      <c r="AA752" s="11">
        <v>11.0</v>
      </c>
      <c r="AB752" s="11">
        <v>29.0</v>
      </c>
      <c r="AC752" s="11">
        <v>62.0</v>
      </c>
      <c r="AD752" s="23">
        <v>25.0</v>
      </c>
      <c r="AE752" s="29" t="s">
        <v>270</v>
      </c>
      <c r="AF752" s="25">
        <v>1594.0</v>
      </c>
      <c r="AG752" s="11">
        <v>1606.0</v>
      </c>
      <c r="AH752" s="11">
        <v>1662.0</v>
      </c>
      <c r="AI752" s="23"/>
      <c r="AJ752" s="29" t="s">
        <v>5233</v>
      </c>
      <c r="AK752" s="25">
        <v>1004011.0</v>
      </c>
      <c r="AL752" s="11"/>
      <c r="AM752" s="23"/>
      <c r="AN752" s="25"/>
      <c r="AO752" s="23"/>
      <c r="AP752" s="25"/>
      <c r="AQ752" s="11"/>
    </row>
    <row r="753" ht="15.75" customHeight="1">
      <c r="A753" s="11">
        <v>1004013.0</v>
      </c>
      <c r="B753" s="23">
        <v>753.0</v>
      </c>
      <c r="C753" s="25" t="s">
        <v>5234</v>
      </c>
      <c r="D753" s="16" t="s">
        <v>5235</v>
      </c>
      <c r="E753" s="28" t="s">
        <v>5236</v>
      </c>
      <c r="F753" s="29"/>
      <c r="G753" s="31" t="s">
        <v>5237</v>
      </c>
      <c r="H753" s="36">
        <f t="shared" si="1"/>
        <v>64</v>
      </c>
      <c r="I753" s="11"/>
      <c r="J753" s="28">
        <f t="shared" si="2"/>
        <v>0</v>
      </c>
      <c r="K753" s="41">
        <f t="shared" si="3"/>
        <v>182</v>
      </c>
      <c r="L753" s="25">
        <v>20.0</v>
      </c>
      <c r="M753" s="11">
        <v>13.0</v>
      </c>
      <c r="N753" s="11">
        <v>51.0</v>
      </c>
      <c r="O753" s="11">
        <v>57.0</v>
      </c>
      <c r="P753" s="11">
        <v>41.0</v>
      </c>
      <c r="Q753" s="43">
        <v>61.0</v>
      </c>
      <c r="R753" s="25"/>
      <c r="S753" s="11"/>
      <c r="T753" s="11"/>
      <c r="U753" s="23"/>
      <c r="V753" s="25"/>
      <c r="W753" s="11"/>
      <c r="X753" s="23"/>
      <c r="Y753" s="29"/>
      <c r="Z753" s="25">
        <v>18.0</v>
      </c>
      <c r="AA753" s="11">
        <v>5.0</v>
      </c>
      <c r="AB753" s="11">
        <v>39.0</v>
      </c>
      <c r="AC753" s="11">
        <v>46.0</v>
      </c>
      <c r="AD753" s="23">
        <v>20.0</v>
      </c>
      <c r="AE753" s="29" t="s">
        <v>270</v>
      </c>
      <c r="AF753" s="25">
        <v>1576.0</v>
      </c>
      <c r="AG753" s="11">
        <v>1588.0</v>
      </c>
      <c r="AH753" s="11">
        <v>1639.0</v>
      </c>
      <c r="AI753" s="23"/>
      <c r="AJ753" s="29" t="s">
        <v>5238</v>
      </c>
      <c r="AK753" s="25">
        <v>1004010.0</v>
      </c>
      <c r="AL753" s="11"/>
      <c r="AM753" s="23">
        <v>8.0</v>
      </c>
      <c r="AN753" s="25"/>
      <c r="AO753" s="23"/>
      <c r="AP753" s="25"/>
      <c r="AQ753" s="11"/>
    </row>
    <row r="754" ht="15.75" customHeight="1">
      <c r="A754" s="11">
        <v>1004014.0</v>
      </c>
      <c r="B754" s="23">
        <v>754.0</v>
      </c>
      <c r="C754" s="25" t="s">
        <v>5239</v>
      </c>
      <c r="D754" s="16" t="s">
        <v>5240</v>
      </c>
      <c r="E754" s="28" t="s">
        <v>5241</v>
      </c>
      <c r="F754" s="29"/>
      <c r="G754" s="25"/>
      <c r="H754" s="36" t="str">
        <f t="shared" si="1"/>
        <v/>
      </c>
      <c r="I754" s="11"/>
      <c r="J754" s="28">
        <f t="shared" si="2"/>
        <v>0</v>
      </c>
      <c r="K754" s="41">
        <f t="shared" si="3"/>
        <v>0</v>
      </c>
      <c r="L754" s="25">
        <v>0.0</v>
      </c>
      <c r="M754" s="11">
        <v>0.0</v>
      </c>
      <c r="N754" s="11">
        <v>0.0</v>
      </c>
      <c r="O754" s="11">
        <v>0.0</v>
      </c>
      <c r="P754" s="11">
        <v>0.0</v>
      </c>
      <c r="Q754" s="23">
        <v>0.0</v>
      </c>
      <c r="R754" s="25"/>
      <c r="S754" s="11"/>
      <c r="T754" s="11"/>
      <c r="U754" s="23"/>
      <c r="V754" s="25"/>
      <c r="W754" s="11"/>
      <c r="X754" s="23"/>
      <c r="Y754" s="29"/>
      <c r="Z754" s="25">
        <v>0.0</v>
      </c>
      <c r="AA754" s="11">
        <v>0.0</v>
      </c>
      <c r="AB754" s="11">
        <v>0.0</v>
      </c>
      <c r="AC754" s="11">
        <v>0.0</v>
      </c>
      <c r="AD754" s="23">
        <v>56.0</v>
      </c>
      <c r="AE754" s="29" t="s">
        <v>239</v>
      </c>
      <c r="AF754" s="25">
        <v>1326.0</v>
      </c>
      <c r="AG754" s="11">
        <v>9999.0</v>
      </c>
      <c r="AH754" s="11">
        <v>1420.0</v>
      </c>
      <c r="AI754" s="23"/>
      <c r="AJ754" s="29" t="s">
        <v>5193</v>
      </c>
      <c r="AK754" s="25">
        <v>1004003.0</v>
      </c>
      <c r="AL754" s="11"/>
      <c r="AM754" s="23"/>
      <c r="AN754" s="25"/>
      <c r="AO754" s="23"/>
      <c r="AP754" s="25"/>
      <c r="AQ754" s="11"/>
    </row>
    <row r="755" ht="15.75" customHeight="1">
      <c r="A755" s="11">
        <v>1004015.0</v>
      </c>
      <c r="B755" s="23">
        <v>755.0</v>
      </c>
      <c r="C755" s="25" t="s">
        <v>5242</v>
      </c>
      <c r="D755" s="16" t="s">
        <v>5243</v>
      </c>
      <c r="E755" s="28" t="s">
        <v>5244</v>
      </c>
      <c r="F755" s="29"/>
      <c r="G755" s="25"/>
      <c r="H755" s="36" t="str">
        <f t="shared" si="1"/>
        <v/>
      </c>
      <c r="I755" s="11"/>
      <c r="J755" s="28">
        <f t="shared" si="2"/>
        <v>0</v>
      </c>
      <c r="K755" s="41">
        <f t="shared" si="3"/>
        <v>0</v>
      </c>
      <c r="L755" s="25">
        <v>0.0</v>
      </c>
      <c r="M755" s="11">
        <v>0.0</v>
      </c>
      <c r="N755" s="11">
        <v>0.0</v>
      </c>
      <c r="O755" s="11">
        <v>0.0</v>
      </c>
      <c r="P755" s="11">
        <v>0.0</v>
      </c>
      <c r="Q755" s="23">
        <v>0.0</v>
      </c>
      <c r="R755" s="25"/>
      <c r="S755" s="11"/>
      <c r="T755" s="11"/>
      <c r="U755" s="23"/>
      <c r="V755" s="25"/>
      <c r="W755" s="11"/>
      <c r="X755" s="23"/>
      <c r="Y755" s="29"/>
      <c r="Z755" s="25">
        <v>0.0</v>
      </c>
      <c r="AA755" s="11">
        <v>0.0</v>
      </c>
      <c r="AB755" s="11">
        <v>0.0</v>
      </c>
      <c r="AC755" s="11">
        <v>0.0</v>
      </c>
      <c r="AD755" s="23">
        <v>56.0</v>
      </c>
      <c r="AE755" s="29" t="s">
        <v>239</v>
      </c>
      <c r="AF755" s="25">
        <v>1432.0</v>
      </c>
      <c r="AG755" s="11">
        <v>9999.0</v>
      </c>
      <c r="AH755" s="11">
        <v>1482.0</v>
      </c>
      <c r="AI755" s="23"/>
      <c r="AJ755" s="29" t="s">
        <v>5245</v>
      </c>
      <c r="AK755" s="25">
        <v>1004014.0</v>
      </c>
      <c r="AL755" s="11"/>
      <c r="AM755" s="23"/>
      <c r="AN755" s="25"/>
      <c r="AO755" s="23"/>
      <c r="AP755" s="25"/>
      <c r="AQ755" s="11"/>
    </row>
    <row r="756" ht="15.75" customHeight="1">
      <c r="A756" s="11">
        <v>1004016.0</v>
      </c>
      <c r="B756" s="23">
        <v>756.0</v>
      </c>
      <c r="C756" s="25" t="s">
        <v>5246</v>
      </c>
      <c r="D756" s="16" t="s">
        <v>5247</v>
      </c>
      <c r="E756" s="28" t="s">
        <v>5248</v>
      </c>
      <c r="F756" s="29"/>
      <c r="G756" s="31" t="s">
        <v>5249</v>
      </c>
      <c r="H756" s="36">
        <f t="shared" si="1"/>
        <v>59</v>
      </c>
      <c r="I756" s="11"/>
      <c r="J756" s="28">
        <f t="shared" si="2"/>
        <v>0</v>
      </c>
      <c r="K756" s="41">
        <f t="shared" si="3"/>
        <v>311</v>
      </c>
      <c r="L756" s="25">
        <v>63.0</v>
      </c>
      <c r="M756" s="11">
        <v>51.0</v>
      </c>
      <c r="N756" s="11">
        <v>68.0</v>
      </c>
      <c r="O756" s="11">
        <v>67.0</v>
      </c>
      <c r="P756" s="11">
        <v>62.0</v>
      </c>
      <c r="Q756" s="43">
        <v>60.0</v>
      </c>
      <c r="R756" s="25" t="s">
        <v>185</v>
      </c>
      <c r="S756" s="11"/>
      <c r="T756" s="11"/>
      <c r="U756" s="23"/>
      <c r="V756" s="25"/>
      <c r="W756" s="11"/>
      <c r="X756" s="23"/>
      <c r="Y756" s="29"/>
      <c r="Z756" s="25">
        <v>43.0</v>
      </c>
      <c r="AA756" s="11">
        <v>40.0</v>
      </c>
      <c r="AB756" s="11">
        <v>25.0</v>
      </c>
      <c r="AC756" s="11">
        <v>78.0</v>
      </c>
      <c r="AD756" s="23">
        <v>56.0</v>
      </c>
      <c r="AE756" s="29" t="s">
        <v>166</v>
      </c>
      <c r="AF756" s="25">
        <v>1497.0</v>
      </c>
      <c r="AG756" s="11">
        <v>1509.0</v>
      </c>
      <c r="AH756" s="11">
        <v>1538.0</v>
      </c>
      <c r="AI756" s="23"/>
      <c r="AJ756" s="29" t="s">
        <v>5250</v>
      </c>
      <c r="AK756" s="25">
        <v>1004015.0</v>
      </c>
      <c r="AL756" s="11"/>
      <c r="AM756" s="23"/>
      <c r="AN756" s="25"/>
      <c r="AO756" s="23"/>
      <c r="AP756" s="25"/>
      <c r="AQ756" s="11"/>
    </row>
    <row r="757" ht="15.75" customHeight="1">
      <c r="A757" s="11">
        <v>1004017.0</v>
      </c>
      <c r="B757" s="23">
        <v>757.0</v>
      </c>
      <c r="C757" s="25" t="s">
        <v>5251</v>
      </c>
      <c r="D757" s="16" t="s">
        <v>5252</v>
      </c>
      <c r="E757" s="28" t="s">
        <v>5253</v>
      </c>
      <c r="F757" s="29"/>
      <c r="G757" s="31" t="s">
        <v>5254</v>
      </c>
      <c r="H757" s="36">
        <f t="shared" si="1"/>
        <v>62</v>
      </c>
      <c r="I757" s="11"/>
      <c r="J757" s="28">
        <f t="shared" si="2"/>
        <v>0</v>
      </c>
      <c r="K757" s="41">
        <f t="shared" si="3"/>
        <v>234</v>
      </c>
      <c r="L757" s="25">
        <v>33.0</v>
      </c>
      <c r="M757" s="11">
        <v>31.0</v>
      </c>
      <c r="N757" s="11">
        <v>65.0</v>
      </c>
      <c r="O757" s="11">
        <v>58.0</v>
      </c>
      <c r="P757" s="11">
        <v>47.0</v>
      </c>
      <c r="Q757" s="43">
        <v>49.0</v>
      </c>
      <c r="R757" s="25"/>
      <c r="S757" s="11"/>
      <c r="T757" s="11"/>
      <c r="U757" s="23"/>
      <c r="V757" s="25"/>
      <c r="W757" s="11"/>
      <c r="X757" s="23"/>
      <c r="Y757" s="29"/>
      <c r="Z757" s="25">
        <v>43.0</v>
      </c>
      <c r="AA757" s="11">
        <v>40.0</v>
      </c>
      <c r="AB757" s="11">
        <v>25.0</v>
      </c>
      <c r="AC757" s="11">
        <v>78.0</v>
      </c>
      <c r="AD757" s="23">
        <v>56.0</v>
      </c>
      <c r="AE757" s="29" t="s">
        <v>166</v>
      </c>
      <c r="AF757" s="25">
        <v>1519.0</v>
      </c>
      <c r="AG757" s="11">
        <v>1531.0</v>
      </c>
      <c r="AH757" s="11">
        <v>1565.0</v>
      </c>
      <c r="AI757" s="23"/>
      <c r="AJ757" s="29" t="s">
        <v>5255</v>
      </c>
      <c r="AK757" s="25">
        <v>1004016.0</v>
      </c>
      <c r="AL757" s="11"/>
      <c r="AM757" s="23"/>
      <c r="AN757" s="25"/>
      <c r="AO757" s="23"/>
      <c r="AP757" s="25"/>
      <c r="AQ757" s="11"/>
    </row>
    <row r="758" ht="15.75" customHeight="1">
      <c r="A758" s="11">
        <v>1004018.0</v>
      </c>
      <c r="B758" s="23">
        <v>758.0</v>
      </c>
      <c r="C758" s="25" t="s">
        <v>5256</v>
      </c>
      <c r="D758" s="16" t="s">
        <v>5257</v>
      </c>
      <c r="E758" s="28" t="s">
        <v>5258</v>
      </c>
      <c r="F758" s="29"/>
      <c r="G758" s="31" t="s">
        <v>5259</v>
      </c>
      <c r="H758" s="36">
        <f t="shared" si="1"/>
        <v>49</v>
      </c>
      <c r="I758" s="11"/>
      <c r="J758" s="28">
        <f t="shared" si="2"/>
        <v>0</v>
      </c>
      <c r="K758" s="41">
        <f t="shared" si="3"/>
        <v>223</v>
      </c>
      <c r="L758" s="25">
        <v>35.0</v>
      </c>
      <c r="M758" s="11">
        <v>37.0</v>
      </c>
      <c r="N758" s="11">
        <v>55.0</v>
      </c>
      <c r="O758" s="11">
        <v>51.0</v>
      </c>
      <c r="P758" s="11">
        <v>45.0</v>
      </c>
      <c r="Q758" s="43">
        <v>42.0</v>
      </c>
      <c r="R758" s="25"/>
      <c r="S758" s="11"/>
      <c r="T758" s="11"/>
      <c r="U758" s="23"/>
      <c r="V758" s="25"/>
      <c r="W758" s="11"/>
      <c r="X758" s="23"/>
      <c r="Y758" s="29"/>
      <c r="Z758" s="25">
        <v>28.0</v>
      </c>
      <c r="AA758" s="11">
        <v>19.0</v>
      </c>
      <c r="AB758" s="11">
        <v>34.0</v>
      </c>
      <c r="AC758" s="11">
        <v>52.0</v>
      </c>
      <c r="AD758" s="23">
        <v>56.0</v>
      </c>
      <c r="AE758" s="29" t="s">
        <v>166</v>
      </c>
      <c r="AF758" s="25">
        <v>1544.0</v>
      </c>
      <c r="AG758" s="11">
        <v>1556.0</v>
      </c>
      <c r="AH758" s="11">
        <v>1573.0</v>
      </c>
      <c r="AI758" s="23"/>
      <c r="AJ758" s="29" t="s">
        <v>5260</v>
      </c>
      <c r="AK758" s="25">
        <v>1004017.0</v>
      </c>
      <c r="AL758" s="11"/>
      <c r="AM758" s="23"/>
      <c r="AN758" s="25"/>
      <c r="AO758" s="23"/>
      <c r="AP758" s="25"/>
      <c r="AQ758" s="11"/>
    </row>
    <row r="759" ht="15.75" customHeight="1">
      <c r="A759" s="11">
        <v>1004019.0</v>
      </c>
      <c r="B759" s="23">
        <v>759.0</v>
      </c>
      <c r="C759" s="25" t="s">
        <v>5261</v>
      </c>
      <c r="D759" s="16" t="s">
        <v>5262</v>
      </c>
      <c r="E759" s="28" t="s">
        <v>5263</v>
      </c>
      <c r="F759" s="29"/>
      <c r="G759" s="31" t="s">
        <v>5264</v>
      </c>
      <c r="H759" s="36">
        <f t="shared" si="1"/>
        <v>76</v>
      </c>
      <c r="I759" s="11"/>
      <c r="J759" s="28">
        <f t="shared" si="2"/>
        <v>0</v>
      </c>
      <c r="K759" s="41">
        <f t="shared" si="3"/>
        <v>204</v>
      </c>
      <c r="L759" s="25">
        <v>41.0</v>
      </c>
      <c r="M759" s="11">
        <v>52.0</v>
      </c>
      <c r="N759" s="11">
        <v>34.0</v>
      </c>
      <c r="O759" s="11">
        <v>38.0</v>
      </c>
      <c r="P759" s="11">
        <v>39.0</v>
      </c>
      <c r="Q759" s="43">
        <v>42.0</v>
      </c>
      <c r="R759" s="25"/>
      <c r="S759" s="11"/>
      <c r="T759" s="11"/>
      <c r="U759" s="23"/>
      <c r="V759" s="25"/>
      <c r="W759" s="11"/>
      <c r="X759" s="23"/>
      <c r="Y759" s="29"/>
      <c r="Z759" s="25">
        <v>36.0</v>
      </c>
      <c r="AA759" s="11">
        <v>30.0</v>
      </c>
      <c r="AB759" s="11">
        <v>35.0</v>
      </c>
      <c r="AC759" s="11">
        <v>65.0</v>
      </c>
      <c r="AD759" s="23">
        <v>52.0</v>
      </c>
      <c r="AE759" s="29" t="s">
        <v>166</v>
      </c>
      <c r="AF759" s="25">
        <v>1566.0</v>
      </c>
      <c r="AG759" s="11">
        <v>1578.0</v>
      </c>
      <c r="AH759" s="11">
        <v>1616.0</v>
      </c>
      <c r="AI759" s="23"/>
      <c r="AJ759" s="29" t="s">
        <v>5265</v>
      </c>
      <c r="AK759" s="25">
        <v>1004018.0</v>
      </c>
      <c r="AL759" s="11"/>
      <c r="AM759" s="23"/>
      <c r="AN759" s="25"/>
      <c r="AO759" s="23"/>
      <c r="AP759" s="25"/>
      <c r="AQ759" s="11"/>
    </row>
    <row r="760" ht="15.75" customHeight="1">
      <c r="A760" s="11">
        <v>1004020.0</v>
      </c>
      <c r="B760" s="23">
        <v>760.0</v>
      </c>
      <c r="C760" s="25" t="s">
        <v>5266</v>
      </c>
      <c r="D760" s="16" t="s">
        <v>5267</v>
      </c>
      <c r="E760" s="28" t="s">
        <v>5268</v>
      </c>
      <c r="F760" s="29"/>
      <c r="G760" s="31" t="s">
        <v>5269</v>
      </c>
      <c r="H760" s="36">
        <f t="shared" si="1"/>
        <v>68</v>
      </c>
      <c r="I760" s="11"/>
      <c r="J760" s="28">
        <f t="shared" si="2"/>
        <v>0</v>
      </c>
      <c r="K760" s="41">
        <f t="shared" si="3"/>
        <v>224</v>
      </c>
      <c r="L760" s="25">
        <v>48.0</v>
      </c>
      <c r="M760" s="11">
        <v>50.0</v>
      </c>
      <c r="N760" s="11">
        <v>45.0</v>
      </c>
      <c r="O760" s="11">
        <v>43.0</v>
      </c>
      <c r="P760" s="11">
        <v>38.0</v>
      </c>
      <c r="Q760" s="43">
        <v>45.0</v>
      </c>
      <c r="R760" s="25"/>
      <c r="S760" s="11"/>
      <c r="T760" s="11"/>
      <c r="U760" s="23"/>
      <c r="V760" s="25"/>
      <c r="W760" s="11"/>
      <c r="X760" s="23"/>
      <c r="Y760" s="29"/>
      <c r="Z760" s="25">
        <v>36.0</v>
      </c>
      <c r="AA760" s="11">
        <v>30.0</v>
      </c>
      <c r="AB760" s="11">
        <v>36.0</v>
      </c>
      <c r="AC760" s="11">
        <v>59.0</v>
      </c>
      <c r="AD760" s="23">
        <v>52.0</v>
      </c>
      <c r="AE760" s="29" t="s">
        <v>166</v>
      </c>
      <c r="AF760" s="25">
        <v>1589.0</v>
      </c>
      <c r="AG760" s="11">
        <v>1601.0</v>
      </c>
      <c r="AH760" s="11">
        <v>1674.0</v>
      </c>
      <c r="AI760" s="23"/>
      <c r="AJ760" s="29" t="s">
        <v>5270</v>
      </c>
      <c r="AK760" s="25">
        <v>1004019.0</v>
      </c>
      <c r="AL760" s="11"/>
      <c r="AM760" s="23"/>
      <c r="AN760" s="25"/>
      <c r="AO760" s="23"/>
      <c r="AP760" s="25"/>
      <c r="AQ760" s="11"/>
    </row>
    <row r="761" ht="15.75" customHeight="1">
      <c r="A761" s="11">
        <v>1004021.0</v>
      </c>
      <c r="B761" s="23">
        <v>761.0</v>
      </c>
      <c r="C761" s="25" t="s">
        <v>5271</v>
      </c>
      <c r="D761" s="16" t="s">
        <v>5272</v>
      </c>
      <c r="E761" s="28" t="s">
        <v>596</v>
      </c>
      <c r="F761" s="29"/>
      <c r="G761" s="31" t="s">
        <v>5273</v>
      </c>
      <c r="H761" s="36">
        <f t="shared" si="1"/>
        <v>78</v>
      </c>
      <c r="I761" s="11"/>
      <c r="J761" s="28">
        <f t="shared" si="2"/>
        <v>0</v>
      </c>
      <c r="K761" s="41">
        <f t="shared" si="3"/>
        <v>261</v>
      </c>
      <c r="L761" s="25">
        <v>29.0</v>
      </c>
      <c r="M761" s="11">
        <v>31.0</v>
      </c>
      <c r="N761" s="11">
        <v>69.0</v>
      </c>
      <c r="O761" s="11">
        <v>65.0</v>
      </c>
      <c r="P761" s="11">
        <v>67.0</v>
      </c>
      <c r="Q761" s="43">
        <v>52.0</v>
      </c>
      <c r="R761" s="25"/>
      <c r="S761" s="11"/>
      <c r="T761" s="11"/>
      <c r="U761" s="23"/>
      <c r="V761" s="25"/>
      <c r="W761" s="11"/>
      <c r="X761" s="23"/>
      <c r="Y761" s="29"/>
      <c r="Z761" s="25">
        <v>36.0</v>
      </c>
      <c r="AA761" s="11">
        <v>30.0</v>
      </c>
      <c r="AB761" s="11">
        <v>39.0</v>
      </c>
      <c r="AC761" s="11">
        <v>65.0</v>
      </c>
      <c r="AD761" s="23">
        <v>54.0</v>
      </c>
      <c r="AE761" s="29" t="s">
        <v>270</v>
      </c>
      <c r="AF761" s="25">
        <v>1523.0</v>
      </c>
      <c r="AG761" s="11">
        <v>1535.0</v>
      </c>
      <c r="AH761" s="11">
        <v>1568.0</v>
      </c>
      <c r="AI761" s="23"/>
      <c r="AJ761" s="29" t="s">
        <v>5274</v>
      </c>
      <c r="AK761" s="25">
        <v>1004016.0</v>
      </c>
      <c r="AL761" s="11"/>
      <c r="AM761" s="23"/>
      <c r="AN761" s="25"/>
      <c r="AO761" s="23"/>
      <c r="AP761" s="25"/>
      <c r="AQ761" s="11"/>
    </row>
    <row r="762" ht="15.75" customHeight="1">
      <c r="A762" s="11">
        <v>1004022.0</v>
      </c>
      <c r="B762" s="23">
        <v>762.0</v>
      </c>
      <c r="C762" s="25" t="s">
        <v>5275</v>
      </c>
      <c r="D762" s="16" t="s">
        <v>5276</v>
      </c>
      <c r="E762" s="28" t="s">
        <v>5277</v>
      </c>
      <c r="F762" s="29"/>
      <c r="G762" s="25"/>
      <c r="H762" s="36" t="str">
        <f t="shared" si="1"/>
        <v/>
      </c>
      <c r="I762" s="11"/>
      <c r="J762" s="28">
        <f t="shared" si="2"/>
        <v>0</v>
      </c>
      <c r="K762" s="41">
        <f t="shared" si="3"/>
        <v>0</v>
      </c>
      <c r="L762" s="25">
        <v>0.0</v>
      </c>
      <c r="M762" s="11">
        <v>0.0</v>
      </c>
      <c r="N762" s="11">
        <v>0.0</v>
      </c>
      <c r="O762" s="11">
        <v>0.0</v>
      </c>
      <c r="P762" s="11">
        <v>0.0</v>
      </c>
      <c r="Q762" s="23">
        <v>0.0</v>
      </c>
      <c r="R762" s="25"/>
      <c r="S762" s="11"/>
      <c r="T762" s="11"/>
      <c r="U762" s="23"/>
      <c r="V762" s="25"/>
      <c r="W762" s="11"/>
      <c r="X762" s="23"/>
      <c r="Y762" s="29"/>
      <c r="Z762" s="25">
        <v>0.0</v>
      </c>
      <c r="AA762" s="11">
        <v>0.0</v>
      </c>
      <c r="AB762" s="11">
        <v>0.0</v>
      </c>
      <c r="AC762" s="11">
        <v>0.0</v>
      </c>
      <c r="AD762" s="23">
        <v>61.0</v>
      </c>
      <c r="AE762" s="29" t="s">
        <v>239</v>
      </c>
      <c r="AF762" s="25">
        <v>1260.0</v>
      </c>
      <c r="AG762" s="11">
        <v>9999.0</v>
      </c>
      <c r="AH762" s="11">
        <v>1320.0</v>
      </c>
      <c r="AI762" s="23"/>
      <c r="AJ762" s="29" t="s">
        <v>5185</v>
      </c>
      <c r="AK762" s="25">
        <v>1004001.0</v>
      </c>
      <c r="AL762" s="11"/>
      <c r="AM762" s="23"/>
      <c r="AN762" s="25"/>
      <c r="AO762" s="23"/>
      <c r="AP762" s="25"/>
      <c r="AQ762" s="11"/>
    </row>
    <row r="763" ht="15.75" customHeight="1">
      <c r="A763" s="11">
        <v>1004023.0</v>
      </c>
      <c r="B763" s="23">
        <v>763.0</v>
      </c>
      <c r="C763" s="25" t="s">
        <v>5278</v>
      </c>
      <c r="D763" s="16" t="s">
        <v>5279</v>
      </c>
      <c r="E763" s="28" t="s">
        <v>5280</v>
      </c>
      <c r="F763" s="29"/>
      <c r="G763" s="25"/>
      <c r="H763" s="36" t="str">
        <f t="shared" si="1"/>
        <v/>
      </c>
      <c r="I763" s="11"/>
      <c r="J763" s="28">
        <f t="shared" si="2"/>
        <v>0</v>
      </c>
      <c r="K763" s="41">
        <f t="shared" si="3"/>
        <v>0</v>
      </c>
      <c r="L763" s="25">
        <v>0.0</v>
      </c>
      <c r="M763" s="11">
        <v>0.0</v>
      </c>
      <c r="N763" s="11">
        <v>0.0</v>
      </c>
      <c r="O763" s="11">
        <v>0.0</v>
      </c>
      <c r="P763" s="11">
        <v>0.0</v>
      </c>
      <c r="Q763" s="23">
        <v>0.0</v>
      </c>
      <c r="R763" s="25"/>
      <c r="S763" s="11"/>
      <c r="T763" s="11"/>
      <c r="U763" s="23"/>
      <c r="V763" s="25"/>
      <c r="W763" s="11"/>
      <c r="X763" s="23"/>
      <c r="Y763" s="29"/>
      <c r="Z763" s="25">
        <v>0.0</v>
      </c>
      <c r="AA763" s="11">
        <v>0.0</v>
      </c>
      <c r="AB763" s="11">
        <v>0.0</v>
      </c>
      <c r="AC763" s="11">
        <v>0.0</v>
      </c>
      <c r="AD763" s="23">
        <v>61.0</v>
      </c>
      <c r="AE763" s="29" t="s">
        <v>239</v>
      </c>
      <c r="AF763" s="25">
        <v>1465.0</v>
      </c>
      <c r="AG763" s="11">
        <v>9999.0</v>
      </c>
      <c r="AH763" s="11">
        <v>1500.0</v>
      </c>
      <c r="AI763" s="23"/>
      <c r="AJ763" s="29" t="s">
        <v>5281</v>
      </c>
      <c r="AK763" s="25">
        <v>1004022.0</v>
      </c>
      <c r="AL763" s="11"/>
      <c r="AM763" s="23"/>
      <c r="AN763" s="25"/>
      <c r="AO763" s="23"/>
      <c r="AP763" s="25"/>
      <c r="AQ763" s="11"/>
    </row>
    <row r="764" ht="15.75" customHeight="1">
      <c r="A764" s="11">
        <v>1004024.0</v>
      </c>
      <c r="B764" s="23">
        <v>764.0</v>
      </c>
      <c r="C764" s="25" t="s">
        <v>5282</v>
      </c>
      <c r="D764" s="16" t="s">
        <v>5283</v>
      </c>
      <c r="E764" s="28" t="s">
        <v>5284</v>
      </c>
      <c r="F764" s="29"/>
      <c r="G764" s="31" t="s">
        <v>5285</v>
      </c>
      <c r="H764" s="36">
        <f t="shared" si="1"/>
        <v>64</v>
      </c>
      <c r="I764" s="11"/>
      <c r="J764" s="28">
        <f t="shared" si="2"/>
        <v>0</v>
      </c>
      <c r="K764" s="41">
        <f t="shared" si="3"/>
        <v>241</v>
      </c>
      <c r="L764" s="25">
        <v>45.0</v>
      </c>
      <c r="M764" s="11">
        <v>35.0</v>
      </c>
      <c r="N764" s="11">
        <v>60.0</v>
      </c>
      <c r="O764" s="11">
        <v>54.0</v>
      </c>
      <c r="P764" s="11">
        <v>47.0</v>
      </c>
      <c r="Q764" s="43">
        <v>46.0</v>
      </c>
      <c r="R764" s="25"/>
      <c r="S764" s="11"/>
      <c r="T764" s="11"/>
      <c r="U764" s="23"/>
      <c r="V764" s="25"/>
      <c r="W764" s="11"/>
      <c r="X764" s="23"/>
      <c r="Y764" s="29"/>
      <c r="Z764" s="25">
        <v>28.0</v>
      </c>
      <c r="AA764" s="11">
        <v>19.0</v>
      </c>
      <c r="AB764" s="11">
        <v>28.0</v>
      </c>
      <c r="AC764" s="11">
        <v>66.0</v>
      </c>
      <c r="AD764" s="23">
        <v>61.0</v>
      </c>
      <c r="AE764" s="29" t="s">
        <v>166</v>
      </c>
      <c r="AF764" s="25">
        <v>1495.0</v>
      </c>
      <c r="AG764" s="11">
        <v>1507.0</v>
      </c>
      <c r="AH764" s="11">
        <v>1560.0</v>
      </c>
      <c r="AI764" s="23" t="s">
        <v>217</v>
      </c>
      <c r="AJ764" s="29" t="s">
        <v>5286</v>
      </c>
      <c r="AK764" s="25">
        <v>1004023.0</v>
      </c>
      <c r="AL764" s="11"/>
      <c r="AM764" s="23"/>
      <c r="AN764" s="25"/>
      <c r="AO764" s="23"/>
      <c r="AP764" s="25"/>
      <c r="AQ764" s="11"/>
    </row>
    <row r="765" ht="15.75" customHeight="1">
      <c r="A765" s="11">
        <v>1004025.0</v>
      </c>
      <c r="B765" s="23">
        <v>765.0</v>
      </c>
      <c r="C765" s="25" t="s">
        <v>5287</v>
      </c>
      <c r="D765" s="16" t="s">
        <v>5288</v>
      </c>
      <c r="E765" s="28" t="s">
        <v>5289</v>
      </c>
      <c r="F765" s="29"/>
      <c r="G765" s="31" t="s">
        <v>5290</v>
      </c>
      <c r="H765" s="36">
        <f t="shared" si="1"/>
        <v>52</v>
      </c>
      <c r="I765" s="11"/>
      <c r="J765" s="28">
        <f t="shared" si="2"/>
        <v>0</v>
      </c>
      <c r="K765" s="41">
        <f t="shared" si="3"/>
        <v>289</v>
      </c>
      <c r="L765" s="25">
        <v>58.0</v>
      </c>
      <c r="M765" s="11">
        <v>45.0</v>
      </c>
      <c r="N765" s="11">
        <v>67.0</v>
      </c>
      <c r="O765" s="11">
        <v>61.0</v>
      </c>
      <c r="P765" s="11">
        <v>58.0</v>
      </c>
      <c r="Q765" s="43">
        <v>56.0</v>
      </c>
      <c r="R765" s="25"/>
      <c r="S765" s="11"/>
      <c r="T765" s="11"/>
      <c r="U765" s="23"/>
      <c r="V765" s="25"/>
      <c r="W765" s="11"/>
      <c r="X765" s="23"/>
      <c r="Y765" s="29"/>
      <c r="Z765" s="25">
        <v>50.0</v>
      </c>
      <c r="AA765" s="11">
        <v>50.0</v>
      </c>
      <c r="AB765" s="11">
        <v>33.0</v>
      </c>
      <c r="AC765" s="11">
        <v>70.0</v>
      </c>
      <c r="AD765" s="23">
        <v>61.0</v>
      </c>
      <c r="AE765" s="29" t="s">
        <v>270</v>
      </c>
      <c r="AF765" s="25">
        <v>1518.0</v>
      </c>
      <c r="AG765" s="11">
        <v>1530.0</v>
      </c>
      <c r="AH765" s="11">
        <v>1570.0</v>
      </c>
      <c r="AI765" s="23"/>
      <c r="AJ765" s="29" t="s">
        <v>5291</v>
      </c>
      <c r="AK765" s="25">
        <v>1004024.0</v>
      </c>
      <c r="AL765" s="11"/>
      <c r="AM765" s="23"/>
      <c r="AN765" s="25"/>
      <c r="AO765" s="23"/>
      <c r="AP765" s="25"/>
      <c r="AQ765" s="11"/>
    </row>
    <row r="766" ht="15.75" customHeight="1">
      <c r="A766" s="11">
        <v>1004026.0</v>
      </c>
      <c r="B766" s="23">
        <v>766.0</v>
      </c>
      <c r="C766" s="25" t="s">
        <v>5292</v>
      </c>
      <c r="D766" s="16" t="s">
        <v>5293</v>
      </c>
      <c r="E766" s="28" t="s">
        <v>5294</v>
      </c>
      <c r="F766" s="29"/>
      <c r="G766" s="31" t="s">
        <v>5295</v>
      </c>
      <c r="H766" s="36">
        <f t="shared" si="1"/>
        <v>75</v>
      </c>
      <c r="I766" s="11"/>
      <c r="J766" s="28">
        <f t="shared" si="2"/>
        <v>0</v>
      </c>
      <c r="K766" s="41">
        <f t="shared" si="3"/>
        <v>284</v>
      </c>
      <c r="L766" s="25">
        <v>58.0</v>
      </c>
      <c r="M766" s="11">
        <v>64.0</v>
      </c>
      <c r="N766" s="11">
        <v>46.0</v>
      </c>
      <c r="O766" s="11">
        <v>64.0</v>
      </c>
      <c r="P766" s="11">
        <v>52.0</v>
      </c>
      <c r="Q766" s="43">
        <v>61.0</v>
      </c>
      <c r="R766" s="25"/>
      <c r="S766" s="11"/>
      <c r="T766" s="11"/>
      <c r="U766" s="23"/>
      <c r="V766" s="25"/>
      <c r="W766" s="11"/>
      <c r="X766" s="23"/>
      <c r="Y766" s="29"/>
      <c r="Z766" s="25">
        <v>54.0</v>
      </c>
      <c r="AA766" s="11">
        <v>56.0</v>
      </c>
      <c r="AB766" s="11">
        <v>50.0</v>
      </c>
      <c r="AC766" s="11">
        <v>69.0</v>
      </c>
      <c r="AD766" s="23">
        <v>91.0</v>
      </c>
      <c r="AE766" s="29" t="s">
        <v>270</v>
      </c>
      <c r="AF766" s="25">
        <v>1554.0</v>
      </c>
      <c r="AG766" s="11">
        <v>1566.0</v>
      </c>
      <c r="AH766" s="11">
        <v>1582.0</v>
      </c>
      <c r="AI766" s="23"/>
      <c r="AJ766" s="29" t="s">
        <v>5296</v>
      </c>
      <c r="AK766" s="25">
        <v>1004025.0</v>
      </c>
      <c r="AL766" s="11">
        <v>1301039.0</v>
      </c>
      <c r="AM766" s="23"/>
      <c r="AN766" s="25"/>
      <c r="AO766" s="23"/>
      <c r="AP766" s="25"/>
      <c r="AQ766" s="11"/>
    </row>
    <row r="767" ht="15.75" customHeight="1">
      <c r="A767" s="11">
        <v>1004027.0</v>
      </c>
      <c r="B767" s="23">
        <v>767.0</v>
      </c>
      <c r="C767" s="25" t="s">
        <v>5297</v>
      </c>
      <c r="D767" s="16" t="s">
        <v>5298</v>
      </c>
      <c r="E767" s="28" t="s">
        <v>5299</v>
      </c>
      <c r="F767" s="29"/>
      <c r="G767" s="31" t="s">
        <v>5300</v>
      </c>
      <c r="H767" s="36">
        <f t="shared" si="1"/>
        <v>70</v>
      </c>
      <c r="I767" s="11"/>
      <c r="J767" s="28">
        <f t="shared" si="2"/>
        <v>0</v>
      </c>
      <c r="K767" s="41">
        <f t="shared" si="3"/>
        <v>242</v>
      </c>
      <c r="L767" s="25">
        <v>52.0</v>
      </c>
      <c r="M767" s="11">
        <v>59.0</v>
      </c>
      <c r="N767" s="11">
        <v>48.0</v>
      </c>
      <c r="O767" s="11">
        <v>42.0</v>
      </c>
      <c r="P767" s="11">
        <v>41.0</v>
      </c>
      <c r="Q767" s="43">
        <v>56.0</v>
      </c>
      <c r="R767" s="25"/>
      <c r="S767" s="11"/>
      <c r="T767" s="11"/>
      <c r="U767" s="23"/>
      <c r="V767" s="25"/>
      <c r="W767" s="11"/>
      <c r="X767" s="23"/>
      <c r="Y767" s="29"/>
      <c r="Z767" s="25">
        <v>50.0</v>
      </c>
      <c r="AA767" s="11">
        <v>50.0</v>
      </c>
      <c r="AB767" s="11">
        <v>41.0</v>
      </c>
      <c r="AC767" s="11">
        <v>59.0</v>
      </c>
      <c r="AD767" s="23">
        <v>95.0</v>
      </c>
      <c r="AE767" s="29" t="s">
        <v>270</v>
      </c>
      <c r="AF767" s="25">
        <v>1551.0</v>
      </c>
      <c r="AG767" s="11">
        <v>1563.0</v>
      </c>
      <c r="AH767" s="11">
        <v>1628.0</v>
      </c>
      <c r="AI767" s="23"/>
      <c r="AJ767" s="29"/>
      <c r="AK767" s="25"/>
      <c r="AL767" s="11"/>
      <c r="AM767" s="23"/>
      <c r="AN767" s="25"/>
      <c r="AO767" s="23"/>
      <c r="AP767" s="25"/>
      <c r="AQ767" s="11"/>
    </row>
    <row r="768" ht="15.75" customHeight="1">
      <c r="A768" s="11">
        <v>1004028.0</v>
      </c>
      <c r="B768" s="23">
        <v>768.0</v>
      </c>
      <c r="C768" s="25" t="s">
        <v>5301</v>
      </c>
      <c r="D768" s="16" t="s">
        <v>5302</v>
      </c>
      <c r="E768" s="28" t="s">
        <v>5303</v>
      </c>
      <c r="F768" s="29"/>
      <c r="G768" s="25"/>
      <c r="H768" s="36" t="str">
        <f t="shared" si="1"/>
        <v/>
      </c>
      <c r="I768" s="11"/>
      <c r="J768" s="28">
        <f t="shared" si="2"/>
        <v>0</v>
      </c>
      <c r="K768" s="41">
        <f t="shared" si="3"/>
        <v>0</v>
      </c>
      <c r="L768" s="25">
        <v>0.0</v>
      </c>
      <c r="M768" s="11">
        <v>0.0</v>
      </c>
      <c r="N768" s="11">
        <v>0.0</v>
      </c>
      <c r="O768" s="11">
        <v>0.0</v>
      </c>
      <c r="P768" s="11">
        <v>0.0</v>
      </c>
      <c r="Q768" s="23">
        <v>0.0</v>
      </c>
      <c r="R768" s="25"/>
      <c r="S768" s="11"/>
      <c r="T768" s="11"/>
      <c r="U768" s="23"/>
      <c r="V768" s="25"/>
      <c r="W768" s="11"/>
      <c r="X768" s="23"/>
      <c r="Y768" s="29"/>
      <c r="Z768" s="25">
        <v>0.0</v>
      </c>
      <c r="AA768" s="11">
        <v>0.0</v>
      </c>
      <c r="AB768" s="11">
        <v>0.0</v>
      </c>
      <c r="AC768" s="11">
        <v>0.0</v>
      </c>
      <c r="AD768" s="23">
        <v>93.0</v>
      </c>
      <c r="AE768" s="29" t="s">
        <v>239</v>
      </c>
      <c r="AF768" s="25">
        <v>1460.0</v>
      </c>
      <c r="AG768" s="11">
        <v>9999.0</v>
      </c>
      <c r="AH768" s="11">
        <v>1511.0</v>
      </c>
      <c r="AI768" s="23"/>
      <c r="AJ768" s="29"/>
      <c r="AK768" s="25"/>
      <c r="AL768" s="11"/>
      <c r="AM768" s="23"/>
      <c r="AN768" s="25"/>
      <c r="AO768" s="23"/>
      <c r="AP768" s="25"/>
      <c r="AQ768" s="11"/>
    </row>
    <row r="769" ht="15.75" customHeight="1">
      <c r="A769" s="11">
        <v>1004029.0</v>
      </c>
      <c r="B769" s="23">
        <v>769.0</v>
      </c>
      <c r="C769" s="25" t="s">
        <v>5304</v>
      </c>
      <c r="D769" s="16" t="s">
        <v>5305</v>
      </c>
      <c r="E769" s="28" t="s">
        <v>5306</v>
      </c>
      <c r="F769" s="29"/>
      <c r="G769" s="31" t="s">
        <v>5307</v>
      </c>
      <c r="H769" s="36">
        <f t="shared" si="1"/>
        <v>56</v>
      </c>
      <c r="I769" s="11"/>
      <c r="J769" s="28">
        <f t="shared" si="2"/>
        <v>0</v>
      </c>
      <c r="K769" s="41">
        <f t="shared" si="3"/>
        <v>280</v>
      </c>
      <c r="L769" s="25">
        <v>63.0</v>
      </c>
      <c r="M769" s="11">
        <v>56.0</v>
      </c>
      <c r="N769" s="11">
        <v>55.0</v>
      </c>
      <c r="O769" s="11">
        <v>54.0</v>
      </c>
      <c r="P769" s="11">
        <v>52.0</v>
      </c>
      <c r="Q769" s="43">
        <v>57.0</v>
      </c>
      <c r="R769" s="25" t="s">
        <v>232</v>
      </c>
      <c r="S769" s="11"/>
      <c r="T769" s="11"/>
      <c r="U769" s="23"/>
      <c r="V769" s="25"/>
      <c r="W769" s="11"/>
      <c r="X769" s="23"/>
      <c r="Y769" s="29"/>
      <c r="Z769" s="25">
        <v>50.0</v>
      </c>
      <c r="AA769" s="11">
        <v>50.0</v>
      </c>
      <c r="AB769" s="11">
        <v>39.0</v>
      </c>
      <c r="AC769" s="11">
        <v>61.0</v>
      </c>
      <c r="AD769" s="23">
        <v>41.0</v>
      </c>
      <c r="AE769" s="29" t="s">
        <v>141</v>
      </c>
      <c r="AF769" s="25">
        <v>1487.0</v>
      </c>
      <c r="AG769" s="11">
        <v>1499.0</v>
      </c>
      <c r="AH769" s="11">
        <v>1557.0</v>
      </c>
      <c r="AI769" s="23"/>
      <c r="AJ769" s="29" t="s">
        <v>5308</v>
      </c>
      <c r="AK769" s="25">
        <v>1004028.0</v>
      </c>
      <c r="AL769" s="11"/>
      <c r="AM769" s="23"/>
      <c r="AN769" s="25"/>
      <c r="AO769" s="23"/>
      <c r="AP769" s="25"/>
      <c r="AQ769" s="11"/>
    </row>
    <row r="770" ht="15.75" customHeight="1">
      <c r="A770" s="11">
        <v>1004030.0</v>
      </c>
      <c r="B770" s="23">
        <v>770.0</v>
      </c>
      <c r="C770" s="25" t="s">
        <v>5309</v>
      </c>
      <c r="D770" s="16" t="s">
        <v>5310</v>
      </c>
      <c r="E770" s="28" t="s">
        <v>5311</v>
      </c>
      <c r="F770" s="29"/>
      <c r="G770" s="31" t="s">
        <v>5312</v>
      </c>
      <c r="H770" s="36">
        <f t="shared" si="1"/>
        <v>66</v>
      </c>
      <c r="I770" s="11"/>
      <c r="J770" s="28">
        <f t="shared" si="2"/>
        <v>0</v>
      </c>
      <c r="K770" s="41">
        <f t="shared" si="3"/>
        <v>322</v>
      </c>
      <c r="L770" s="25">
        <v>74.0</v>
      </c>
      <c r="M770" s="11">
        <v>67.0</v>
      </c>
      <c r="N770" s="11">
        <v>56.0</v>
      </c>
      <c r="O770" s="11">
        <v>62.0</v>
      </c>
      <c r="P770" s="11">
        <v>63.0</v>
      </c>
      <c r="Q770" s="43">
        <v>65.0</v>
      </c>
      <c r="R770" s="25" t="s">
        <v>185</v>
      </c>
      <c r="S770" s="11" t="s">
        <v>232</v>
      </c>
      <c r="T770" s="11"/>
      <c r="U770" s="23"/>
      <c r="V770" s="25"/>
      <c r="W770" s="11"/>
      <c r="X770" s="23"/>
      <c r="Y770" s="29" t="s">
        <v>2430</v>
      </c>
      <c r="Z770" s="25">
        <v>50.0</v>
      </c>
      <c r="AA770" s="11">
        <v>50.0</v>
      </c>
      <c r="AB770" s="11">
        <v>55.0</v>
      </c>
      <c r="AC770" s="11">
        <v>96.0</v>
      </c>
      <c r="AD770" s="23">
        <v>41.0</v>
      </c>
      <c r="AE770" s="29" t="s">
        <v>166</v>
      </c>
      <c r="AF770" s="25">
        <v>1528.0</v>
      </c>
      <c r="AG770" s="11">
        <v>1540.0</v>
      </c>
      <c r="AH770" s="11">
        <v>1579.0</v>
      </c>
      <c r="AI770" s="23"/>
      <c r="AJ770" s="29" t="s">
        <v>5313</v>
      </c>
      <c r="AK770" s="25">
        <v>1004029.0</v>
      </c>
      <c r="AL770" s="11"/>
      <c r="AM770" s="23"/>
      <c r="AN770" s="25"/>
      <c r="AO770" s="23"/>
      <c r="AP770" s="25"/>
      <c r="AQ770" s="11"/>
    </row>
    <row r="771" ht="15.75" customHeight="1">
      <c r="A771" s="11">
        <v>1004031.0</v>
      </c>
      <c r="B771" s="23">
        <v>771.0</v>
      </c>
      <c r="C771" s="25" t="s">
        <v>5314</v>
      </c>
      <c r="D771" s="16" t="s">
        <v>5315</v>
      </c>
      <c r="E771" s="28" t="s">
        <v>5316</v>
      </c>
      <c r="F771" s="29"/>
      <c r="G771" s="31" t="s">
        <v>5317</v>
      </c>
      <c r="H771" s="36">
        <f t="shared" si="1"/>
        <v>80</v>
      </c>
      <c r="I771" s="11"/>
      <c r="J771" s="28">
        <f t="shared" si="2"/>
        <v>0</v>
      </c>
      <c r="K771" s="41">
        <f t="shared" si="3"/>
        <v>253</v>
      </c>
      <c r="L771" s="25">
        <v>59.0</v>
      </c>
      <c r="M771" s="11">
        <v>66.0</v>
      </c>
      <c r="N771" s="11">
        <v>39.0</v>
      </c>
      <c r="O771" s="11">
        <v>42.0</v>
      </c>
      <c r="P771" s="11">
        <v>47.0</v>
      </c>
      <c r="Q771" s="43">
        <v>56.0</v>
      </c>
      <c r="R771" s="25"/>
      <c r="S771" s="11"/>
      <c r="T771" s="11"/>
      <c r="U771" s="23"/>
      <c r="V771" s="25"/>
      <c r="W771" s="11"/>
      <c r="X771" s="23"/>
      <c r="Y771" s="29"/>
      <c r="Z771" s="25">
        <v>50.0</v>
      </c>
      <c r="AA771" s="11">
        <v>50.0</v>
      </c>
      <c r="AB771" s="11">
        <v>41.0</v>
      </c>
      <c r="AC771" s="11">
        <v>88.0</v>
      </c>
      <c r="AD771" s="23">
        <v>41.0</v>
      </c>
      <c r="AE771" s="29" t="s">
        <v>166</v>
      </c>
      <c r="AF771" s="25">
        <v>1553.0</v>
      </c>
      <c r="AG771" s="11">
        <v>1565.0</v>
      </c>
      <c r="AH771" s="11">
        <v>1606.0</v>
      </c>
      <c r="AI771" s="23"/>
      <c r="AJ771" s="29" t="s">
        <v>5318</v>
      </c>
      <c r="AK771" s="25">
        <v>1004030.0</v>
      </c>
      <c r="AL771" s="11"/>
      <c r="AM771" s="23"/>
      <c r="AN771" s="25"/>
      <c r="AO771" s="23"/>
      <c r="AP771" s="25"/>
      <c r="AQ771" s="11"/>
    </row>
    <row r="772" ht="15.75" customHeight="1">
      <c r="A772" s="11">
        <v>1004032.0</v>
      </c>
      <c r="B772" s="23">
        <v>772.0</v>
      </c>
      <c r="C772" s="25" t="s">
        <v>5319</v>
      </c>
      <c r="D772" s="16" t="s">
        <v>5320</v>
      </c>
      <c r="E772" s="28" t="s">
        <v>5321</v>
      </c>
      <c r="F772" s="29"/>
      <c r="G772" s="25"/>
      <c r="H772" s="36" t="str">
        <f t="shared" si="1"/>
        <v/>
      </c>
      <c r="I772" s="11"/>
      <c r="J772" s="28">
        <f t="shared" si="2"/>
        <v>0</v>
      </c>
      <c r="K772" s="41">
        <f t="shared" si="3"/>
        <v>0</v>
      </c>
      <c r="L772" s="25">
        <v>0.0</v>
      </c>
      <c r="M772" s="11">
        <v>0.0</v>
      </c>
      <c r="N772" s="11">
        <v>0.0</v>
      </c>
      <c r="O772" s="11">
        <v>0.0</v>
      </c>
      <c r="P772" s="11">
        <v>0.0</v>
      </c>
      <c r="Q772" s="23">
        <v>0.0</v>
      </c>
      <c r="R772" s="25"/>
      <c r="S772" s="11"/>
      <c r="T772" s="11"/>
      <c r="U772" s="23"/>
      <c r="V772" s="25"/>
      <c r="W772" s="11"/>
      <c r="X772" s="23"/>
      <c r="Y772" s="29"/>
      <c r="Z772" s="25">
        <v>0.0</v>
      </c>
      <c r="AA772" s="11">
        <v>0.0</v>
      </c>
      <c r="AB772" s="11">
        <v>0.0</v>
      </c>
      <c r="AC772" s="11">
        <v>0.0</v>
      </c>
      <c r="AD772" s="23">
        <v>50.0</v>
      </c>
      <c r="AE772" s="29" t="s">
        <v>239</v>
      </c>
      <c r="AF772" s="25">
        <v>1481.0</v>
      </c>
      <c r="AG772" s="11">
        <v>9999.0</v>
      </c>
      <c r="AH772" s="11">
        <v>1530.0</v>
      </c>
      <c r="AI772" s="23"/>
      <c r="AJ772" s="29" t="s">
        <v>5322</v>
      </c>
      <c r="AK772" s="25"/>
      <c r="AL772" s="11">
        <v>1004028.0</v>
      </c>
      <c r="AM772" s="23"/>
      <c r="AN772" s="25"/>
      <c r="AO772" s="23"/>
      <c r="AP772" s="25"/>
      <c r="AQ772" s="11"/>
    </row>
    <row r="773" ht="15.75" customHeight="1">
      <c r="A773" s="11">
        <v>1004033.0</v>
      </c>
      <c r="B773" s="23">
        <v>773.0</v>
      </c>
      <c r="C773" s="25" t="s">
        <v>5323</v>
      </c>
      <c r="D773" s="16" t="s">
        <v>5324</v>
      </c>
      <c r="E773" s="28" t="s">
        <v>5325</v>
      </c>
      <c r="F773" s="29"/>
      <c r="G773" s="31" t="s">
        <v>5326</v>
      </c>
      <c r="H773" s="36">
        <f t="shared" si="1"/>
        <v>73</v>
      </c>
      <c r="I773" s="11"/>
      <c r="J773" s="28">
        <f t="shared" si="2"/>
        <v>0</v>
      </c>
      <c r="K773" s="41">
        <f t="shared" si="3"/>
        <v>315</v>
      </c>
      <c r="L773" s="25">
        <v>54.0</v>
      </c>
      <c r="M773" s="11">
        <v>57.0</v>
      </c>
      <c r="N773" s="11">
        <v>67.0</v>
      </c>
      <c r="O773" s="11">
        <v>74.0</v>
      </c>
      <c r="P773" s="11">
        <v>63.0</v>
      </c>
      <c r="Q773" s="43">
        <v>61.0</v>
      </c>
      <c r="R773" s="25"/>
      <c r="S773" s="11"/>
      <c r="T773" s="11"/>
      <c r="U773" s="23"/>
      <c r="V773" s="25"/>
      <c r="W773" s="11"/>
      <c r="X773" s="23"/>
      <c r="Y773" s="29"/>
      <c r="Z773" s="25">
        <v>38.0</v>
      </c>
      <c r="AA773" s="11">
        <v>33.0</v>
      </c>
      <c r="AB773" s="11">
        <v>36.0</v>
      </c>
      <c r="AC773" s="11">
        <v>75.0</v>
      </c>
      <c r="AD773" s="23">
        <v>50.0</v>
      </c>
      <c r="AE773" s="29" t="s">
        <v>166</v>
      </c>
      <c r="AF773" s="25">
        <v>1508.0</v>
      </c>
      <c r="AG773" s="11">
        <v>1520.0</v>
      </c>
      <c r="AH773" s="11">
        <v>1566.0</v>
      </c>
      <c r="AI773" s="23"/>
      <c r="AJ773" s="29" t="s">
        <v>5327</v>
      </c>
      <c r="AK773" s="25">
        <v>1004032.0</v>
      </c>
      <c r="AL773" s="11"/>
      <c r="AM773" s="23"/>
      <c r="AN773" s="25"/>
      <c r="AO773" s="23"/>
      <c r="AP773" s="25"/>
      <c r="AQ773" s="11"/>
    </row>
    <row r="774" ht="15.75" customHeight="1">
      <c r="A774" s="11">
        <v>1004034.0</v>
      </c>
      <c r="B774" s="23">
        <v>774.0</v>
      </c>
      <c r="C774" s="25" t="s">
        <v>5328</v>
      </c>
      <c r="D774" s="16" t="s">
        <v>5329</v>
      </c>
      <c r="E774" s="28" t="s">
        <v>5330</v>
      </c>
      <c r="F774" s="29"/>
      <c r="G774" s="31" t="s">
        <v>5331</v>
      </c>
      <c r="H774" s="36">
        <f t="shared" si="1"/>
        <v>70</v>
      </c>
      <c r="I774" s="11"/>
      <c r="J774" s="28">
        <f t="shared" si="2"/>
        <v>0</v>
      </c>
      <c r="K774" s="41">
        <f t="shared" si="3"/>
        <v>259</v>
      </c>
      <c r="L774" s="25">
        <v>61.0</v>
      </c>
      <c r="M774" s="11">
        <v>64.0</v>
      </c>
      <c r="N774" s="11">
        <v>47.0</v>
      </c>
      <c r="O774" s="11">
        <v>39.0</v>
      </c>
      <c r="P774" s="11">
        <v>48.0</v>
      </c>
      <c r="Q774" s="43">
        <v>55.0</v>
      </c>
      <c r="R774" s="25"/>
      <c r="S774" s="11" t="s">
        <v>185</v>
      </c>
      <c r="T774" s="11"/>
      <c r="U774" s="23"/>
      <c r="V774" s="25"/>
      <c r="W774" s="11"/>
      <c r="X774" s="23"/>
      <c r="Y774" s="29"/>
      <c r="Z774" s="25">
        <v>50.0</v>
      </c>
      <c r="AA774" s="11">
        <v>50.0</v>
      </c>
      <c r="AB774" s="11">
        <v>63.0</v>
      </c>
      <c r="AC774" s="11">
        <v>60.0</v>
      </c>
      <c r="AD774" s="23">
        <v>50.0</v>
      </c>
      <c r="AE774" s="29" t="s">
        <v>166</v>
      </c>
      <c r="AF774" s="25">
        <v>1528.0</v>
      </c>
      <c r="AG774" s="11">
        <v>1540.0</v>
      </c>
      <c r="AH774" s="11">
        <v>1582.0</v>
      </c>
      <c r="AI774" s="23" t="s">
        <v>217</v>
      </c>
      <c r="AJ774" s="29" t="s">
        <v>5332</v>
      </c>
      <c r="AK774" s="25">
        <v>1004033.0</v>
      </c>
      <c r="AL774" s="11"/>
      <c r="AM774" s="23"/>
      <c r="AN774" s="25"/>
      <c r="AO774" s="23"/>
      <c r="AP774" s="25"/>
      <c r="AQ774" s="11"/>
    </row>
    <row r="775" ht="15.75" customHeight="1">
      <c r="A775" s="11">
        <v>1004035.0</v>
      </c>
      <c r="B775" s="23">
        <v>775.0</v>
      </c>
      <c r="C775" s="25" t="s">
        <v>5333</v>
      </c>
      <c r="D775" s="16" t="s">
        <v>5334</v>
      </c>
      <c r="E775" s="28" t="s">
        <v>5335</v>
      </c>
      <c r="F775" s="29"/>
      <c r="G775" s="31" t="s">
        <v>5336</v>
      </c>
      <c r="H775" s="36">
        <f t="shared" si="1"/>
        <v>65</v>
      </c>
      <c r="I775" s="11"/>
      <c r="J775" s="28">
        <f t="shared" si="2"/>
        <v>0</v>
      </c>
      <c r="K775" s="41">
        <f t="shared" si="3"/>
        <v>229</v>
      </c>
      <c r="L775" s="25">
        <v>46.0</v>
      </c>
      <c r="M775" s="11">
        <v>52.0</v>
      </c>
      <c r="N775" s="11">
        <v>42.0</v>
      </c>
      <c r="O775" s="11">
        <v>45.0</v>
      </c>
      <c r="P775" s="11">
        <v>44.0</v>
      </c>
      <c r="Q775" s="43">
        <v>50.0</v>
      </c>
      <c r="R775" s="25"/>
      <c r="S775" s="11"/>
      <c r="T775" s="11"/>
      <c r="U775" s="23"/>
      <c r="V775" s="25"/>
      <c r="W775" s="11"/>
      <c r="X775" s="23"/>
      <c r="Y775" s="29"/>
      <c r="Z775" s="25">
        <v>50.0</v>
      </c>
      <c r="AA775" s="11">
        <v>50.0</v>
      </c>
      <c r="AB775" s="11">
        <v>47.0</v>
      </c>
      <c r="AC775" s="11">
        <v>65.0</v>
      </c>
      <c r="AD775" s="23">
        <v>50.0</v>
      </c>
      <c r="AE775" s="29" t="s">
        <v>141</v>
      </c>
      <c r="AF775" s="25">
        <v>1558.0</v>
      </c>
      <c r="AG775" s="11">
        <v>1570.0</v>
      </c>
      <c r="AH775" s="11">
        <v>1582.0</v>
      </c>
      <c r="AI775" s="23" t="s">
        <v>217</v>
      </c>
      <c r="AJ775" s="29" t="s">
        <v>5337</v>
      </c>
      <c r="AK775" s="25">
        <v>1004034.0</v>
      </c>
      <c r="AL775" s="11"/>
      <c r="AM775" s="23"/>
      <c r="AN775" s="25"/>
      <c r="AO775" s="23"/>
      <c r="AP775" s="25"/>
      <c r="AQ775" s="11"/>
    </row>
    <row r="776" ht="15.75" customHeight="1">
      <c r="A776" s="11">
        <v>1004036.0</v>
      </c>
      <c r="B776" s="23">
        <v>776.0</v>
      </c>
      <c r="C776" s="25" t="s">
        <v>5338</v>
      </c>
      <c r="D776" s="16" t="s">
        <v>5339</v>
      </c>
      <c r="E776" s="28" t="s">
        <v>5340</v>
      </c>
      <c r="F776" s="29"/>
      <c r="G776" s="31" t="s">
        <v>5341</v>
      </c>
      <c r="H776" s="36">
        <f t="shared" si="1"/>
        <v>56</v>
      </c>
      <c r="I776" s="11"/>
      <c r="J776" s="28">
        <f t="shared" si="2"/>
        <v>0</v>
      </c>
      <c r="K776" s="41">
        <f t="shared" si="3"/>
        <v>223</v>
      </c>
      <c r="L776" s="25">
        <v>45.0</v>
      </c>
      <c r="M776" s="11">
        <v>58.0</v>
      </c>
      <c r="N776" s="11">
        <v>39.0</v>
      </c>
      <c r="O776" s="11">
        <v>38.0</v>
      </c>
      <c r="P776" s="11">
        <v>43.0</v>
      </c>
      <c r="Q776" s="43">
        <v>48.0</v>
      </c>
      <c r="R776" s="25"/>
      <c r="S776" s="11"/>
      <c r="T776" s="11"/>
      <c r="U776" s="23"/>
      <c r="V776" s="25"/>
      <c r="W776" s="11"/>
      <c r="X776" s="23"/>
      <c r="Y776" s="29"/>
      <c r="Z776" s="25">
        <v>50.0</v>
      </c>
      <c r="AA776" s="11">
        <v>50.0</v>
      </c>
      <c r="AB776" s="11">
        <v>78.0</v>
      </c>
      <c r="AC776" s="11">
        <v>38.0</v>
      </c>
      <c r="AD776" s="23">
        <v>48.0</v>
      </c>
      <c r="AE776" s="29" t="s">
        <v>141</v>
      </c>
      <c r="AF776" s="25">
        <v>1561.0</v>
      </c>
      <c r="AG776" s="11">
        <v>1573.0</v>
      </c>
      <c r="AH776" s="11">
        <v>1628.0</v>
      </c>
      <c r="AI776" s="23"/>
      <c r="AJ776" s="29" t="s">
        <v>5337</v>
      </c>
      <c r="AK776" s="25">
        <v>1004034.0</v>
      </c>
      <c r="AL776" s="11"/>
      <c r="AM776" s="23"/>
      <c r="AN776" s="25"/>
      <c r="AO776" s="23"/>
      <c r="AP776" s="25"/>
      <c r="AQ776" s="11"/>
    </row>
    <row r="777" ht="15.75" customHeight="1">
      <c r="A777" s="11">
        <v>1004037.0</v>
      </c>
      <c r="B777" s="23">
        <v>777.0</v>
      </c>
      <c r="C777" s="25" t="s">
        <v>5342</v>
      </c>
      <c r="D777" s="16" t="s">
        <v>5343</v>
      </c>
      <c r="E777" s="28" t="s">
        <v>5344</v>
      </c>
      <c r="F777" s="29"/>
      <c r="G777" s="31" t="s">
        <v>5345</v>
      </c>
      <c r="H777" s="36">
        <f t="shared" si="1"/>
        <v>76</v>
      </c>
      <c r="I777" s="11"/>
      <c r="J777" s="28">
        <f t="shared" si="2"/>
        <v>0</v>
      </c>
      <c r="K777" s="41">
        <f t="shared" si="3"/>
        <v>248</v>
      </c>
      <c r="L777" s="25">
        <v>47.0</v>
      </c>
      <c r="M777" s="11">
        <v>62.0</v>
      </c>
      <c r="N777" s="11">
        <v>55.0</v>
      </c>
      <c r="O777" s="11">
        <v>39.0</v>
      </c>
      <c r="P777" s="11">
        <v>45.0</v>
      </c>
      <c r="Q777" s="43">
        <v>53.0</v>
      </c>
      <c r="R777" s="25"/>
      <c r="S777" s="11"/>
      <c r="T777" s="11"/>
      <c r="U777" s="23"/>
      <c r="V777" s="25"/>
      <c r="W777" s="11"/>
      <c r="X777" s="23"/>
      <c r="Y777" s="29"/>
      <c r="Z777" s="25">
        <v>50.0</v>
      </c>
      <c r="AA777" s="11">
        <v>50.0</v>
      </c>
      <c r="AB777" s="11">
        <v>41.0</v>
      </c>
      <c r="AC777" s="11">
        <v>67.0</v>
      </c>
      <c r="AD777" s="23">
        <v>48.0</v>
      </c>
      <c r="AE777" s="29" t="s">
        <v>166</v>
      </c>
      <c r="AF777" s="25">
        <v>1563.0</v>
      </c>
      <c r="AG777" s="11">
        <v>1575.0</v>
      </c>
      <c r="AH777" s="11">
        <v>1647.0</v>
      </c>
      <c r="AI777" s="23"/>
      <c r="AJ777" s="29" t="s">
        <v>5337</v>
      </c>
      <c r="AK777" s="25">
        <v>1004034.0</v>
      </c>
      <c r="AL777" s="11"/>
      <c r="AM777" s="23"/>
      <c r="AN777" s="25"/>
      <c r="AO777" s="23"/>
      <c r="AP777" s="25"/>
      <c r="AQ777" s="11"/>
    </row>
    <row r="778" ht="15.75" customHeight="1">
      <c r="A778" s="11">
        <v>1004038.0</v>
      </c>
      <c r="B778" s="23">
        <v>778.0</v>
      </c>
      <c r="C778" s="25" t="s">
        <v>5346</v>
      </c>
      <c r="D778" s="16" t="s">
        <v>5347</v>
      </c>
      <c r="E778" s="28" t="s">
        <v>5348</v>
      </c>
      <c r="F778" s="29"/>
      <c r="G778" s="31" t="s">
        <v>5349</v>
      </c>
      <c r="H778" s="36">
        <f t="shared" si="1"/>
        <v>79</v>
      </c>
      <c r="I778" s="11"/>
      <c r="J778" s="28">
        <f t="shared" si="2"/>
        <v>0</v>
      </c>
      <c r="K778" s="41">
        <f t="shared" si="3"/>
        <v>241</v>
      </c>
      <c r="L778" s="25">
        <v>53.0</v>
      </c>
      <c r="M778" s="11">
        <v>48.0</v>
      </c>
      <c r="N778" s="11">
        <v>44.0</v>
      </c>
      <c r="O778" s="11">
        <v>46.0</v>
      </c>
      <c r="P778" s="11">
        <v>50.0</v>
      </c>
      <c r="Q778" s="43">
        <v>50.0</v>
      </c>
      <c r="R778" s="25"/>
      <c r="S778" s="11"/>
      <c r="T778" s="11"/>
      <c r="U778" s="23"/>
      <c r="V778" s="25"/>
      <c r="W778" s="11"/>
      <c r="X778" s="23"/>
      <c r="Y778" s="29"/>
      <c r="Z778" s="25">
        <v>50.0</v>
      </c>
      <c r="AA778" s="11">
        <v>50.0</v>
      </c>
      <c r="AB778" s="11">
        <v>65.0</v>
      </c>
      <c r="AC778" s="11">
        <v>42.0</v>
      </c>
      <c r="AD778" s="23">
        <v>42.0</v>
      </c>
      <c r="AE778" s="29" t="s">
        <v>166</v>
      </c>
      <c r="AF778" s="25">
        <v>1532.0</v>
      </c>
      <c r="AG778" s="11">
        <v>1544.0</v>
      </c>
      <c r="AH778" s="11">
        <v>1595.0</v>
      </c>
      <c r="AI778" s="23"/>
      <c r="AJ778" s="29" t="s">
        <v>5350</v>
      </c>
      <c r="AK778" s="25"/>
      <c r="AL778" s="11"/>
      <c r="AM778" s="23"/>
      <c r="AN778" s="25"/>
      <c r="AO778" s="23"/>
      <c r="AP778" s="25"/>
      <c r="AQ778" s="11"/>
    </row>
    <row r="779" ht="15.75" customHeight="1">
      <c r="A779" s="11">
        <v>1004039.0</v>
      </c>
      <c r="B779" s="23">
        <v>779.0</v>
      </c>
      <c r="C779" s="25" t="s">
        <v>5351</v>
      </c>
      <c r="D779" s="16" t="s">
        <v>5352</v>
      </c>
      <c r="E779" s="28" t="s">
        <v>5353</v>
      </c>
      <c r="F779" s="29"/>
      <c r="G779" s="31" t="s">
        <v>5354</v>
      </c>
      <c r="H779" s="36">
        <f t="shared" si="1"/>
        <v>79</v>
      </c>
      <c r="I779" s="11"/>
      <c r="J779" s="28">
        <f t="shared" si="2"/>
        <v>0</v>
      </c>
      <c r="K779" s="41">
        <f t="shared" si="3"/>
        <v>243</v>
      </c>
      <c r="L779" s="25">
        <v>49.0</v>
      </c>
      <c r="M779" s="11">
        <v>50.0</v>
      </c>
      <c r="N779" s="11">
        <v>41.0</v>
      </c>
      <c r="O779" s="11">
        <v>47.0</v>
      </c>
      <c r="P779" s="11">
        <v>56.0</v>
      </c>
      <c r="Q779" s="43">
        <v>52.0</v>
      </c>
      <c r="R779" s="25"/>
      <c r="S779" s="11"/>
      <c r="T779" s="11"/>
      <c r="U779" s="23"/>
      <c r="V779" s="25"/>
      <c r="W779" s="11"/>
      <c r="X779" s="23"/>
      <c r="Y779" s="29"/>
      <c r="Z779" s="25">
        <v>50.0</v>
      </c>
      <c r="AA779" s="11">
        <v>50.0</v>
      </c>
      <c r="AB779" s="11">
        <v>51.0</v>
      </c>
      <c r="AC779" s="11">
        <v>63.0</v>
      </c>
      <c r="AD779" s="23">
        <v>43.0</v>
      </c>
      <c r="AE779" s="29" t="s">
        <v>166</v>
      </c>
      <c r="AF779" s="25">
        <v>1513.0</v>
      </c>
      <c r="AG779" s="11">
        <v>1525.0</v>
      </c>
      <c r="AH779" s="11">
        <v>1587.0</v>
      </c>
      <c r="AI779" s="23"/>
      <c r="AJ779" s="29" t="s">
        <v>5355</v>
      </c>
      <c r="AK779" s="25"/>
      <c r="AL779" s="11"/>
      <c r="AM779" s="23"/>
      <c r="AN779" s="25"/>
      <c r="AO779" s="23"/>
      <c r="AP779" s="25"/>
      <c r="AQ779" s="11"/>
    </row>
    <row r="780" ht="15.75" customHeight="1">
      <c r="A780" s="11">
        <v>1004040.0</v>
      </c>
      <c r="B780" s="23">
        <v>780.0</v>
      </c>
      <c r="C780" s="25" t="s">
        <v>5356</v>
      </c>
      <c r="D780" s="16" t="s">
        <v>5357</v>
      </c>
      <c r="E780" s="28" t="s">
        <v>5358</v>
      </c>
      <c r="F780" s="29"/>
      <c r="G780" s="31" t="s">
        <v>5359</v>
      </c>
      <c r="H780" s="36">
        <f t="shared" si="1"/>
        <v>69</v>
      </c>
      <c r="I780" s="11"/>
      <c r="J780" s="28">
        <f t="shared" si="2"/>
        <v>0</v>
      </c>
      <c r="K780" s="41">
        <f t="shared" si="3"/>
        <v>282</v>
      </c>
      <c r="L780" s="25">
        <v>58.0</v>
      </c>
      <c r="M780" s="11">
        <v>60.0</v>
      </c>
      <c r="N780" s="11">
        <v>54.0</v>
      </c>
      <c r="O780" s="11">
        <v>49.0</v>
      </c>
      <c r="P780" s="11">
        <v>61.0</v>
      </c>
      <c r="Q780" s="43">
        <v>52.0</v>
      </c>
      <c r="R780" s="25" t="s">
        <v>185</v>
      </c>
      <c r="S780" s="11"/>
      <c r="T780" s="11" t="s">
        <v>232</v>
      </c>
      <c r="U780" s="23" t="s">
        <v>136</v>
      </c>
      <c r="V780" s="25"/>
      <c r="W780" s="11"/>
      <c r="X780" s="23" t="s">
        <v>136</v>
      </c>
      <c r="Y780" s="29"/>
      <c r="Z780" s="25">
        <v>57.0</v>
      </c>
      <c r="AA780" s="11">
        <v>60.0</v>
      </c>
      <c r="AB780" s="11">
        <v>55.0</v>
      </c>
      <c r="AC780" s="11">
        <v>55.0</v>
      </c>
      <c r="AD780" s="23">
        <v>46.0</v>
      </c>
      <c r="AE780" s="29" t="s">
        <v>166</v>
      </c>
      <c r="AF780" s="25">
        <v>1523.0</v>
      </c>
      <c r="AG780" s="11">
        <v>1535.0</v>
      </c>
      <c r="AH780" s="11">
        <v>1596.0</v>
      </c>
      <c r="AI780" s="23"/>
      <c r="AJ780" s="29" t="s">
        <v>5360</v>
      </c>
      <c r="AK780" s="25"/>
      <c r="AL780" s="11"/>
      <c r="AM780" s="23"/>
      <c r="AN780" s="25"/>
      <c r="AO780" s="23"/>
      <c r="AP780" s="25"/>
      <c r="AQ780" s="11"/>
    </row>
    <row r="781" ht="15.75" customHeight="1">
      <c r="A781" s="11">
        <v>1004041.0</v>
      </c>
      <c r="B781" s="23">
        <v>781.0</v>
      </c>
      <c r="C781" s="25" t="s">
        <v>5361</v>
      </c>
      <c r="D781" s="16" t="s">
        <v>5362</v>
      </c>
      <c r="E781" s="28" t="s">
        <v>5363</v>
      </c>
      <c r="F781" s="29"/>
      <c r="G781" s="31" t="s">
        <v>5364</v>
      </c>
      <c r="H781" s="36">
        <f t="shared" si="1"/>
        <v>55</v>
      </c>
      <c r="I781" s="11"/>
      <c r="J781" s="28">
        <f t="shared" si="2"/>
        <v>0</v>
      </c>
      <c r="K781" s="41">
        <f t="shared" si="3"/>
        <v>208</v>
      </c>
      <c r="L781" s="25">
        <v>33.0</v>
      </c>
      <c r="M781" s="11">
        <v>30.0</v>
      </c>
      <c r="N781" s="11">
        <v>45.0</v>
      </c>
      <c r="O781" s="11">
        <v>44.0</v>
      </c>
      <c r="P781" s="11">
        <v>56.0</v>
      </c>
      <c r="Q781" s="43">
        <v>45.0</v>
      </c>
      <c r="R781" s="25"/>
      <c r="S781" s="11"/>
      <c r="T781" s="11"/>
      <c r="U781" s="23"/>
      <c r="V781" s="25"/>
      <c r="W781" s="11"/>
      <c r="X781" s="23"/>
      <c r="Y781" s="29"/>
      <c r="Z781" s="25">
        <v>36.0</v>
      </c>
      <c r="AA781" s="11">
        <v>30.0</v>
      </c>
      <c r="AB781" s="11">
        <v>22.0</v>
      </c>
      <c r="AC781" s="11">
        <v>78.0</v>
      </c>
      <c r="AD781" s="23">
        <v>54.0</v>
      </c>
      <c r="AE781" s="29" t="s">
        <v>166</v>
      </c>
      <c r="AF781" s="25">
        <v>1501.0</v>
      </c>
      <c r="AG781" s="11">
        <v>1513.0</v>
      </c>
      <c r="AH781" s="11">
        <v>1565.0</v>
      </c>
      <c r="AI781" s="23" t="s">
        <v>217</v>
      </c>
      <c r="AJ781" s="29"/>
      <c r="AK781" s="25"/>
      <c r="AL781" s="11"/>
      <c r="AM781" s="23"/>
      <c r="AN781" s="25"/>
      <c r="AO781" s="23"/>
      <c r="AP781" s="25"/>
      <c r="AQ781" s="11"/>
    </row>
    <row r="782" ht="15.75" customHeight="1">
      <c r="A782" s="11">
        <v>1004042.0</v>
      </c>
      <c r="B782" s="23">
        <v>782.0</v>
      </c>
      <c r="C782" s="25" t="s">
        <v>5365</v>
      </c>
      <c r="D782" s="16" t="s">
        <v>5366</v>
      </c>
      <c r="E782" s="28" t="s">
        <v>5367</v>
      </c>
      <c r="F782" s="29"/>
      <c r="G782" s="31" t="s">
        <v>5368</v>
      </c>
      <c r="H782" s="36">
        <f t="shared" si="1"/>
        <v>72</v>
      </c>
      <c r="I782" s="11"/>
      <c r="J782" s="28">
        <f t="shared" si="2"/>
        <v>0</v>
      </c>
      <c r="K782" s="41">
        <f t="shared" si="3"/>
        <v>246</v>
      </c>
      <c r="L782" s="25">
        <v>55.0</v>
      </c>
      <c r="M782" s="11">
        <v>56.0</v>
      </c>
      <c r="N782" s="11">
        <v>40.0</v>
      </c>
      <c r="O782" s="11">
        <v>42.0</v>
      </c>
      <c r="P782" s="11">
        <v>53.0</v>
      </c>
      <c r="Q782" s="43">
        <v>29.0</v>
      </c>
      <c r="R782" s="25"/>
      <c r="S782" s="11"/>
      <c r="T782" s="11"/>
      <c r="U782" s="23"/>
      <c r="V782" s="25"/>
      <c r="W782" s="11"/>
      <c r="X782" s="23"/>
      <c r="Y782" s="29"/>
      <c r="Z782" s="25">
        <v>50.0</v>
      </c>
      <c r="AA782" s="11">
        <v>50.0</v>
      </c>
      <c r="AB782" s="11">
        <v>66.0</v>
      </c>
      <c r="AC782" s="11">
        <v>61.0</v>
      </c>
      <c r="AD782" s="23">
        <v>54.0</v>
      </c>
      <c r="AE782" s="29" t="s">
        <v>166</v>
      </c>
      <c r="AF782" s="25">
        <v>1526.0</v>
      </c>
      <c r="AG782" s="11">
        <v>1538.0</v>
      </c>
      <c r="AH782" s="11">
        <v>1565.0</v>
      </c>
      <c r="AI782" s="23" t="s">
        <v>217</v>
      </c>
      <c r="AJ782" s="29" t="s">
        <v>5369</v>
      </c>
      <c r="AK782" s="25">
        <v>1004041.0</v>
      </c>
      <c r="AL782" s="11"/>
      <c r="AM782" s="23"/>
      <c r="AN782" s="25"/>
      <c r="AO782" s="23"/>
      <c r="AP782" s="25"/>
      <c r="AQ782" s="11"/>
    </row>
    <row r="783" ht="15.75" customHeight="1">
      <c r="A783" s="11">
        <v>1004043.0</v>
      </c>
      <c r="B783" s="23">
        <v>783.0</v>
      </c>
      <c r="C783" s="25" t="s">
        <v>5370</v>
      </c>
      <c r="D783" s="16" t="s">
        <v>5371</v>
      </c>
      <c r="E783" s="28" t="s">
        <v>5372</v>
      </c>
      <c r="F783" s="29"/>
      <c r="G783" s="31" t="s">
        <v>5373</v>
      </c>
      <c r="H783" s="36">
        <f t="shared" si="1"/>
        <v>62</v>
      </c>
      <c r="I783" s="11"/>
      <c r="J783" s="28">
        <f t="shared" si="2"/>
        <v>0</v>
      </c>
      <c r="K783" s="41">
        <f t="shared" si="3"/>
        <v>212</v>
      </c>
      <c r="L783" s="25">
        <v>31.0</v>
      </c>
      <c r="M783" s="11">
        <v>32.0</v>
      </c>
      <c r="N783" s="11">
        <v>50.0</v>
      </c>
      <c r="O783" s="11">
        <v>49.0</v>
      </c>
      <c r="P783" s="11">
        <v>50.0</v>
      </c>
      <c r="Q783" s="43">
        <v>48.0</v>
      </c>
      <c r="R783" s="25"/>
      <c r="S783" s="11"/>
      <c r="T783" s="11"/>
      <c r="U783" s="23"/>
      <c r="V783" s="25"/>
      <c r="W783" s="11"/>
      <c r="X783" s="23"/>
      <c r="Y783" s="29"/>
      <c r="Z783" s="25">
        <v>50.0</v>
      </c>
      <c r="AA783" s="11">
        <v>50.0</v>
      </c>
      <c r="AB783" s="11">
        <v>39.0</v>
      </c>
      <c r="AC783" s="11">
        <v>61.0</v>
      </c>
      <c r="AD783" s="23">
        <v>42.0</v>
      </c>
      <c r="AE783" s="29" t="s">
        <v>270</v>
      </c>
      <c r="AF783" s="25">
        <v>1513.0</v>
      </c>
      <c r="AG783" s="11">
        <v>1525.0</v>
      </c>
      <c r="AH783" s="11">
        <v>1557.0</v>
      </c>
      <c r="AI783" s="23"/>
      <c r="AJ783" s="29"/>
      <c r="AK783" s="25"/>
      <c r="AL783" s="11"/>
      <c r="AM783" s="23"/>
      <c r="AN783" s="25"/>
      <c r="AO783" s="23"/>
      <c r="AP783" s="25"/>
      <c r="AQ783" s="11"/>
    </row>
    <row r="784" ht="15.75" customHeight="1">
      <c r="A784" s="11">
        <v>1004044.0</v>
      </c>
      <c r="B784" s="23">
        <v>784.0</v>
      </c>
      <c r="C784" s="25" t="s">
        <v>5374</v>
      </c>
      <c r="D784" s="16" t="s">
        <v>5375</v>
      </c>
      <c r="E784" s="28" t="s">
        <v>5376</v>
      </c>
      <c r="F784" s="29"/>
      <c r="G784" s="31" t="s">
        <v>5377</v>
      </c>
      <c r="H784" s="36">
        <f t="shared" si="1"/>
        <v>58</v>
      </c>
      <c r="I784" s="11"/>
      <c r="J784" s="28">
        <f t="shared" si="2"/>
        <v>0</v>
      </c>
      <c r="K784" s="41">
        <f t="shared" si="3"/>
        <v>263</v>
      </c>
      <c r="L784" s="25">
        <v>62.0</v>
      </c>
      <c r="M784" s="11">
        <v>72.0</v>
      </c>
      <c r="N784" s="11">
        <v>39.0</v>
      </c>
      <c r="O784" s="11">
        <v>38.0</v>
      </c>
      <c r="P784" s="11">
        <v>52.0</v>
      </c>
      <c r="Q784" s="43">
        <v>35.0</v>
      </c>
      <c r="R784" s="25" t="s">
        <v>185</v>
      </c>
      <c r="S784" s="11" t="s">
        <v>232</v>
      </c>
      <c r="T784" s="11"/>
      <c r="U784" s="23"/>
      <c r="V784" s="25"/>
      <c r="W784" s="11"/>
      <c r="X784" s="23"/>
      <c r="Y784" s="29"/>
      <c r="Z784" s="25">
        <v>50.0</v>
      </c>
      <c r="AA784" s="11">
        <v>50.0</v>
      </c>
      <c r="AB784" s="11">
        <v>10.0</v>
      </c>
      <c r="AC784" s="11">
        <v>65.0</v>
      </c>
      <c r="AD784" s="23">
        <v>42.0</v>
      </c>
      <c r="AE784" s="29" t="s">
        <v>270</v>
      </c>
      <c r="AF784" s="25">
        <v>1533.0</v>
      </c>
      <c r="AG784" s="11">
        <v>1545.0</v>
      </c>
      <c r="AH784" s="11">
        <v>1562.0</v>
      </c>
      <c r="AI784" s="23" t="s">
        <v>217</v>
      </c>
      <c r="AJ784" s="29" t="s">
        <v>5378</v>
      </c>
      <c r="AK784" s="25">
        <v>1004043.0</v>
      </c>
      <c r="AL784" s="11"/>
      <c r="AM784" s="23"/>
      <c r="AN784" s="25"/>
      <c r="AO784" s="23"/>
      <c r="AP784" s="25"/>
      <c r="AQ784" s="11"/>
    </row>
    <row r="785" ht="15.75" customHeight="1">
      <c r="A785" s="11">
        <v>1004045.0</v>
      </c>
      <c r="B785" s="23">
        <v>785.0</v>
      </c>
      <c r="C785" s="25" t="s">
        <v>5379</v>
      </c>
      <c r="D785" s="16" t="s">
        <v>5380</v>
      </c>
      <c r="E785" s="28" t="s">
        <v>5381</v>
      </c>
      <c r="F785" s="29"/>
      <c r="G785" s="31" t="s">
        <v>5382</v>
      </c>
      <c r="H785" s="36">
        <f t="shared" si="1"/>
        <v>70</v>
      </c>
      <c r="I785" s="11"/>
      <c r="J785" s="28">
        <f t="shared" si="2"/>
        <v>0</v>
      </c>
      <c r="K785" s="41">
        <f t="shared" si="3"/>
        <v>167</v>
      </c>
      <c r="L785" s="25">
        <v>30.0</v>
      </c>
      <c r="M785" s="11">
        <v>25.0</v>
      </c>
      <c r="N785" s="11">
        <v>42.0</v>
      </c>
      <c r="O785" s="11">
        <v>36.0</v>
      </c>
      <c r="P785" s="11">
        <v>34.0</v>
      </c>
      <c r="Q785" s="43">
        <v>27.0</v>
      </c>
      <c r="R785" s="25"/>
      <c r="S785" s="11"/>
      <c r="T785" s="11"/>
      <c r="U785" s="23"/>
      <c r="V785" s="25"/>
      <c r="W785" s="11"/>
      <c r="X785" s="23"/>
      <c r="Y785" s="29"/>
      <c r="Z785" s="25">
        <v>50.0</v>
      </c>
      <c r="AA785" s="11">
        <v>50.0</v>
      </c>
      <c r="AB785" s="11">
        <v>47.0</v>
      </c>
      <c r="AC785" s="11">
        <v>50.0</v>
      </c>
      <c r="AD785" s="23">
        <v>27.0</v>
      </c>
      <c r="AE785" s="29" t="s">
        <v>166</v>
      </c>
      <c r="AF785" s="25">
        <v>1549.0</v>
      </c>
      <c r="AG785" s="11">
        <v>1561.0</v>
      </c>
      <c r="AH785" s="11">
        <v>1624.0</v>
      </c>
      <c r="AI785" s="23"/>
      <c r="AJ785" s="29" t="s">
        <v>5383</v>
      </c>
      <c r="AK785" s="25">
        <v>1004044.0</v>
      </c>
      <c r="AL785" s="11"/>
      <c r="AM785" s="23"/>
      <c r="AN785" s="25"/>
      <c r="AO785" s="23"/>
      <c r="AP785" s="25"/>
      <c r="AQ785" s="11"/>
    </row>
    <row r="786" ht="15.75" customHeight="1">
      <c r="A786" s="11">
        <v>1004046.0</v>
      </c>
      <c r="B786" s="23">
        <v>786.0</v>
      </c>
      <c r="C786" s="25" t="s">
        <v>5384</v>
      </c>
      <c r="D786" s="16" t="s">
        <v>5385</v>
      </c>
      <c r="E786" s="28" t="s">
        <v>5386</v>
      </c>
      <c r="F786" s="29"/>
      <c r="G786" s="31" t="s">
        <v>5387</v>
      </c>
      <c r="H786" s="36">
        <f t="shared" si="1"/>
        <v>52</v>
      </c>
      <c r="I786" s="11"/>
      <c r="J786" s="28">
        <f t="shared" si="2"/>
        <v>0</v>
      </c>
      <c r="K786" s="41">
        <f t="shared" si="3"/>
        <v>212</v>
      </c>
      <c r="L786" s="25">
        <v>25.0</v>
      </c>
      <c r="M786" s="11">
        <v>37.0</v>
      </c>
      <c r="N786" s="11">
        <v>55.0</v>
      </c>
      <c r="O786" s="11">
        <v>57.0</v>
      </c>
      <c r="P786" s="11">
        <v>38.0</v>
      </c>
      <c r="Q786" s="43">
        <v>49.0</v>
      </c>
      <c r="R786" s="25"/>
      <c r="S786" s="11"/>
      <c r="T786" s="11"/>
      <c r="U786" s="23"/>
      <c r="V786" s="25"/>
      <c r="W786" s="11"/>
      <c r="X786" s="23"/>
      <c r="Y786" s="29"/>
      <c r="Z786" s="25">
        <v>22.0</v>
      </c>
      <c r="AA786" s="11">
        <v>11.0</v>
      </c>
      <c r="AB786" s="11">
        <v>45.0</v>
      </c>
      <c r="AC786" s="11">
        <v>68.0</v>
      </c>
      <c r="AD786" s="23">
        <v>44.0</v>
      </c>
      <c r="AE786" s="29" t="s">
        <v>270</v>
      </c>
      <c r="AF786" s="25">
        <v>1496.0</v>
      </c>
      <c r="AG786" s="11">
        <v>1508.0</v>
      </c>
      <c r="AH786" s="11">
        <v>1572.0</v>
      </c>
      <c r="AI786" s="23"/>
      <c r="AJ786" s="29" t="s">
        <v>5388</v>
      </c>
      <c r="AK786" s="25"/>
      <c r="AL786" s="11"/>
      <c r="AM786" s="23"/>
      <c r="AN786" s="25"/>
      <c r="AO786" s="23"/>
      <c r="AP786" s="25"/>
      <c r="AQ786" s="11"/>
    </row>
    <row r="787" ht="15.75" customHeight="1">
      <c r="A787" s="11">
        <v>1004047.0</v>
      </c>
      <c r="B787" s="23">
        <v>787.0</v>
      </c>
      <c r="C787" s="25" t="s">
        <v>5389</v>
      </c>
      <c r="D787" s="16" t="s">
        <v>5390</v>
      </c>
      <c r="E787" s="28" t="s">
        <v>5391</v>
      </c>
      <c r="F787" s="29"/>
      <c r="G787" s="31" t="s">
        <v>5392</v>
      </c>
      <c r="H787" s="36">
        <f t="shared" si="1"/>
        <v>69</v>
      </c>
      <c r="I787" s="11"/>
      <c r="J787" s="28">
        <f t="shared" si="2"/>
        <v>0</v>
      </c>
      <c r="K787" s="41">
        <f t="shared" si="3"/>
        <v>251</v>
      </c>
      <c r="L787" s="25">
        <v>56.0</v>
      </c>
      <c r="M787" s="11">
        <v>57.0</v>
      </c>
      <c r="N787" s="11">
        <v>39.0</v>
      </c>
      <c r="O787" s="11">
        <v>54.0</v>
      </c>
      <c r="P787" s="11">
        <v>45.0</v>
      </c>
      <c r="Q787" s="43">
        <v>53.0</v>
      </c>
      <c r="R787" s="25"/>
      <c r="S787" s="11"/>
      <c r="T787" s="11"/>
      <c r="U787" s="23"/>
      <c r="V787" s="25"/>
      <c r="W787" s="11"/>
      <c r="X787" s="23"/>
      <c r="Y787" s="29"/>
      <c r="Z787" s="25">
        <v>26.0</v>
      </c>
      <c r="AA787" s="11">
        <v>16.0</v>
      </c>
      <c r="AB787" s="11">
        <v>41.0</v>
      </c>
      <c r="AC787" s="11">
        <v>61.0</v>
      </c>
      <c r="AD787" s="23">
        <v>44.0</v>
      </c>
      <c r="AE787" s="29" t="s">
        <v>166</v>
      </c>
      <c r="AF787" s="25">
        <v>1529.0</v>
      </c>
      <c r="AG787" s="11">
        <v>1541.0</v>
      </c>
      <c r="AH787" s="11">
        <v>1569.0</v>
      </c>
      <c r="AI787" s="23"/>
      <c r="AJ787" s="29" t="s">
        <v>5393</v>
      </c>
      <c r="AK787" s="25">
        <v>1004046.0</v>
      </c>
      <c r="AL787" s="11"/>
      <c r="AM787" s="23"/>
      <c r="AN787" s="25"/>
      <c r="AO787" s="23"/>
      <c r="AP787" s="25"/>
      <c r="AQ787" s="11"/>
    </row>
    <row r="788" ht="15.75" customHeight="1">
      <c r="A788" s="11">
        <v>1004048.0</v>
      </c>
      <c r="B788" s="23">
        <v>788.0</v>
      </c>
      <c r="C788" s="25" t="s">
        <v>5394</v>
      </c>
      <c r="D788" s="16" t="s">
        <v>5395</v>
      </c>
      <c r="E788" s="28" t="s">
        <v>5396</v>
      </c>
      <c r="F788" s="29"/>
      <c r="G788" s="31" t="s">
        <v>5397</v>
      </c>
      <c r="H788" s="36">
        <f t="shared" si="1"/>
        <v>68</v>
      </c>
      <c r="I788" s="11"/>
      <c r="J788" s="28">
        <f t="shared" si="2"/>
        <v>0</v>
      </c>
      <c r="K788" s="41">
        <f t="shared" si="3"/>
        <v>197</v>
      </c>
      <c r="L788" s="25">
        <v>57.0</v>
      </c>
      <c r="M788" s="11">
        <v>68.0</v>
      </c>
      <c r="N788" s="11">
        <v>32.0</v>
      </c>
      <c r="O788" s="11">
        <v>20.0</v>
      </c>
      <c r="P788" s="11">
        <v>20.0</v>
      </c>
      <c r="Q788" s="43">
        <v>47.0</v>
      </c>
      <c r="R788" s="25"/>
      <c r="S788" s="11"/>
      <c r="T788" s="11"/>
      <c r="U788" s="23"/>
      <c r="V788" s="25"/>
      <c r="W788" s="11"/>
      <c r="X788" s="23"/>
      <c r="Y788" s="29"/>
      <c r="Z788" s="25">
        <v>54.0</v>
      </c>
      <c r="AA788" s="11">
        <v>56.0</v>
      </c>
      <c r="AB788" s="11">
        <v>45.0</v>
      </c>
      <c r="AC788" s="11">
        <v>55.0</v>
      </c>
      <c r="AD788" s="23">
        <v>50.0</v>
      </c>
      <c r="AE788" s="29" t="s">
        <v>141</v>
      </c>
      <c r="AF788" s="25">
        <v>1551.0</v>
      </c>
      <c r="AG788" s="11">
        <v>1563.0</v>
      </c>
      <c r="AH788" s="11">
        <v>1590.0</v>
      </c>
      <c r="AI788" s="23"/>
      <c r="AJ788" s="29" t="s">
        <v>5398</v>
      </c>
      <c r="AK788" s="25">
        <v>1004047.0</v>
      </c>
      <c r="AL788" s="11"/>
      <c r="AM788" s="23"/>
      <c r="AN788" s="25"/>
      <c r="AO788" s="23"/>
      <c r="AP788" s="25"/>
      <c r="AQ788" s="11"/>
    </row>
    <row r="789" ht="15.75" customHeight="1">
      <c r="A789" s="11">
        <v>1004049.0</v>
      </c>
      <c r="B789" s="23">
        <v>789.0</v>
      </c>
      <c r="C789" s="25" t="s">
        <v>5399</v>
      </c>
      <c r="D789" s="16" t="s">
        <v>5400</v>
      </c>
      <c r="E789" s="28" t="s">
        <v>5401</v>
      </c>
      <c r="F789" s="29"/>
      <c r="G789" s="31" t="s">
        <v>5402</v>
      </c>
      <c r="H789" s="36">
        <f t="shared" si="1"/>
        <v>73</v>
      </c>
      <c r="I789" s="11"/>
      <c r="J789" s="28">
        <f t="shared" si="2"/>
        <v>0</v>
      </c>
      <c r="K789" s="41">
        <f t="shared" si="3"/>
        <v>303</v>
      </c>
      <c r="L789" s="25">
        <v>61.0</v>
      </c>
      <c r="M789" s="11">
        <v>70.0</v>
      </c>
      <c r="N789" s="11">
        <v>52.0</v>
      </c>
      <c r="O789" s="11">
        <v>56.0</v>
      </c>
      <c r="P789" s="11">
        <v>64.0</v>
      </c>
      <c r="Q789" s="43">
        <v>61.0</v>
      </c>
      <c r="R789" s="25" t="s">
        <v>185</v>
      </c>
      <c r="S789" s="11" t="s">
        <v>232</v>
      </c>
      <c r="T789" s="11"/>
      <c r="U789" s="23"/>
      <c r="V789" s="25"/>
      <c r="W789" s="11"/>
      <c r="X789" s="23"/>
      <c r="Y789" s="29"/>
      <c r="Z789" s="25">
        <v>50.0</v>
      </c>
      <c r="AA789" s="11">
        <v>50.0</v>
      </c>
      <c r="AB789" s="11">
        <v>39.0</v>
      </c>
      <c r="AC789" s="11">
        <v>71.0</v>
      </c>
      <c r="AD789" s="23">
        <v>36.0</v>
      </c>
      <c r="AE789" s="29" t="s">
        <v>141</v>
      </c>
      <c r="AF789" s="25">
        <v>1498.0</v>
      </c>
      <c r="AG789" s="11">
        <v>1510.0</v>
      </c>
      <c r="AH789" s="11">
        <v>1562.0</v>
      </c>
      <c r="AI789" s="23"/>
      <c r="AJ789" s="29"/>
      <c r="AK789" s="25"/>
      <c r="AL789" s="11"/>
      <c r="AM789" s="23"/>
      <c r="AN789" s="25"/>
      <c r="AO789" s="23"/>
      <c r="AP789" s="25"/>
      <c r="AQ789" s="11"/>
    </row>
    <row r="790" ht="15.75" customHeight="1">
      <c r="A790" s="11">
        <v>1004050.0</v>
      </c>
      <c r="B790" s="23">
        <v>790.0</v>
      </c>
      <c r="C790" s="25" t="s">
        <v>5403</v>
      </c>
      <c r="D790" s="16" t="s">
        <v>5404</v>
      </c>
      <c r="E790" s="28" t="s">
        <v>5405</v>
      </c>
      <c r="F790" s="29"/>
      <c r="G790" s="31" t="s">
        <v>5406</v>
      </c>
      <c r="H790" s="36">
        <f t="shared" si="1"/>
        <v>72</v>
      </c>
      <c r="I790" s="11"/>
      <c r="J790" s="28">
        <f t="shared" si="2"/>
        <v>0</v>
      </c>
      <c r="K790" s="41">
        <f t="shared" si="3"/>
        <v>284</v>
      </c>
      <c r="L790" s="25">
        <v>57.0</v>
      </c>
      <c r="M790" s="11">
        <v>66.0</v>
      </c>
      <c r="N790" s="11">
        <v>44.0</v>
      </c>
      <c r="O790" s="11">
        <v>61.0</v>
      </c>
      <c r="P790" s="11">
        <v>56.0</v>
      </c>
      <c r="Q790" s="43">
        <v>58.0</v>
      </c>
      <c r="R790" s="25"/>
      <c r="S790" s="11"/>
      <c r="T790" s="11"/>
      <c r="U790" s="23"/>
      <c r="V790" s="25"/>
      <c r="W790" s="11"/>
      <c r="X790" s="23"/>
      <c r="Y790" s="29"/>
      <c r="Z790" s="25">
        <v>50.0</v>
      </c>
      <c r="AA790" s="11">
        <v>50.0</v>
      </c>
      <c r="AB790" s="11">
        <v>34.0</v>
      </c>
      <c r="AC790" s="11">
        <v>68.0</v>
      </c>
      <c r="AD790" s="23">
        <v>36.0</v>
      </c>
      <c r="AE790" s="29" t="s">
        <v>270</v>
      </c>
      <c r="AF790" s="25">
        <v>1521.0</v>
      </c>
      <c r="AG790" s="11">
        <v>1533.0</v>
      </c>
      <c r="AH790" s="11">
        <v>1547.0</v>
      </c>
      <c r="AI790" s="23"/>
      <c r="AJ790" s="29" t="s">
        <v>5407</v>
      </c>
      <c r="AK790" s="25">
        <v>1004049.0</v>
      </c>
      <c r="AL790" s="11"/>
      <c r="AM790" s="23"/>
      <c r="AN790" s="25"/>
      <c r="AO790" s="23"/>
      <c r="AP790" s="25"/>
      <c r="AQ790" s="11"/>
    </row>
    <row r="791" ht="15.75" customHeight="1">
      <c r="A791" s="11">
        <v>1004051.0</v>
      </c>
      <c r="B791" s="23">
        <v>791.0</v>
      </c>
      <c r="C791" s="25" t="s">
        <v>5408</v>
      </c>
      <c r="D791" s="16" t="s">
        <v>5409</v>
      </c>
      <c r="E791" s="28" t="s">
        <v>5410</v>
      </c>
      <c r="F791" s="29"/>
      <c r="G791" s="31" t="s">
        <v>5411</v>
      </c>
      <c r="H791" s="36">
        <f t="shared" si="1"/>
        <v>75</v>
      </c>
      <c r="I791" s="11"/>
      <c r="J791" s="28">
        <f t="shared" si="2"/>
        <v>0</v>
      </c>
      <c r="K791" s="41">
        <f t="shared" si="3"/>
        <v>324</v>
      </c>
      <c r="L791" s="25">
        <v>66.0</v>
      </c>
      <c r="M791" s="11">
        <v>68.0</v>
      </c>
      <c r="N791" s="11">
        <v>66.0</v>
      </c>
      <c r="O791" s="11">
        <v>62.0</v>
      </c>
      <c r="P791" s="11">
        <v>62.0</v>
      </c>
      <c r="Q791" s="43">
        <v>56.0</v>
      </c>
      <c r="R791" s="25" t="s">
        <v>185</v>
      </c>
      <c r="S791" s="11"/>
      <c r="T791" s="11"/>
      <c r="U791" s="23" t="s">
        <v>185</v>
      </c>
      <c r="V791" s="25"/>
      <c r="W791" s="11"/>
      <c r="X791" s="23"/>
      <c r="Y791" s="29"/>
      <c r="Z791" s="25">
        <v>50.0</v>
      </c>
      <c r="AA791" s="11">
        <v>50.0</v>
      </c>
      <c r="AB791" s="11">
        <v>43.0</v>
      </c>
      <c r="AC791" s="11">
        <v>67.0</v>
      </c>
      <c r="AD791" s="23">
        <v>36.0</v>
      </c>
      <c r="AE791" s="29" t="s">
        <v>270</v>
      </c>
      <c r="AF791" s="25">
        <v>1542.0</v>
      </c>
      <c r="AG791" s="11">
        <v>1554.0</v>
      </c>
      <c r="AH791" s="11">
        <v>1583.0</v>
      </c>
      <c r="AI791" s="23"/>
      <c r="AJ791" s="29" t="s">
        <v>5412</v>
      </c>
      <c r="AK791" s="25">
        <v>1004050.0</v>
      </c>
      <c r="AL791" s="11"/>
      <c r="AM791" s="23"/>
      <c r="AN791" s="25"/>
      <c r="AO791" s="23"/>
      <c r="AP791" s="25"/>
      <c r="AQ791" s="11"/>
    </row>
    <row r="792" ht="15.75" customHeight="1">
      <c r="A792" s="11">
        <v>1004052.0</v>
      </c>
      <c r="B792" s="23">
        <v>792.0</v>
      </c>
      <c r="C792" s="25" t="s">
        <v>5413</v>
      </c>
      <c r="D792" s="16" t="s">
        <v>5414</v>
      </c>
      <c r="E792" s="28" t="s">
        <v>5415</v>
      </c>
      <c r="F792" s="29"/>
      <c r="G792" s="31" t="s">
        <v>5416</v>
      </c>
      <c r="H792" s="36">
        <f t="shared" si="1"/>
        <v>80</v>
      </c>
      <c r="I792" s="11"/>
      <c r="J792" s="28">
        <f t="shared" si="2"/>
        <v>0</v>
      </c>
      <c r="K792" s="41">
        <f t="shared" si="3"/>
        <v>234</v>
      </c>
      <c r="L792" s="25">
        <v>38.0</v>
      </c>
      <c r="M792" s="11">
        <v>49.0</v>
      </c>
      <c r="N792" s="11">
        <v>56.0</v>
      </c>
      <c r="O792" s="11">
        <v>49.0</v>
      </c>
      <c r="P792" s="11">
        <v>42.0</v>
      </c>
      <c r="Q792" s="43">
        <v>47.0</v>
      </c>
      <c r="R792" s="25" t="s">
        <v>185</v>
      </c>
      <c r="S792" s="11"/>
      <c r="T792" s="11"/>
      <c r="U792" s="23"/>
      <c r="V792" s="25"/>
      <c r="W792" s="11"/>
      <c r="X792" s="23"/>
      <c r="Y792" s="29"/>
      <c r="Z792" s="25">
        <v>36.0</v>
      </c>
      <c r="AA792" s="11">
        <v>30.0</v>
      </c>
      <c r="AB792" s="11">
        <v>42.0</v>
      </c>
      <c r="AC792" s="11">
        <v>50.0</v>
      </c>
      <c r="AD792" s="23">
        <v>16.0</v>
      </c>
      <c r="AE792" s="29" t="s">
        <v>270</v>
      </c>
      <c r="AF792" s="25">
        <v>1568.0</v>
      </c>
      <c r="AG792" s="11">
        <v>1580.0</v>
      </c>
      <c r="AH792" s="11">
        <v>1632.0</v>
      </c>
      <c r="AI792" s="23"/>
      <c r="AJ792" s="29" t="s">
        <v>5417</v>
      </c>
      <c r="AK792" s="25">
        <v>1004051.0</v>
      </c>
      <c r="AL792" s="11"/>
      <c r="AM792" s="23"/>
      <c r="AN792" s="25"/>
      <c r="AO792" s="23"/>
      <c r="AP792" s="25"/>
      <c r="AQ792" s="11"/>
    </row>
    <row r="793" ht="15.75" customHeight="1">
      <c r="A793" s="11">
        <v>1004053.0</v>
      </c>
      <c r="B793" s="23">
        <v>793.0</v>
      </c>
      <c r="C793" s="25" t="s">
        <v>5418</v>
      </c>
      <c r="D793" s="16" t="s">
        <v>5419</v>
      </c>
      <c r="E793" s="28" t="s">
        <v>5420</v>
      </c>
      <c r="F793" s="29"/>
      <c r="G793" s="31" t="s">
        <v>5421</v>
      </c>
      <c r="H793" s="36">
        <f t="shared" si="1"/>
        <v>80</v>
      </c>
      <c r="I793" s="11"/>
      <c r="J793" s="28">
        <f t="shared" si="2"/>
        <v>0</v>
      </c>
      <c r="K793" s="41">
        <f t="shared" si="3"/>
        <v>331</v>
      </c>
      <c r="L793" s="25">
        <v>71.0</v>
      </c>
      <c r="M793" s="11">
        <v>79.0</v>
      </c>
      <c r="N793" s="11">
        <v>64.0</v>
      </c>
      <c r="O793" s="11">
        <v>54.0</v>
      </c>
      <c r="P793" s="11">
        <v>63.0</v>
      </c>
      <c r="Q793" s="43">
        <v>65.0</v>
      </c>
      <c r="R793" s="25" t="s">
        <v>136</v>
      </c>
      <c r="S793" s="11" t="s">
        <v>232</v>
      </c>
      <c r="T793" s="11"/>
      <c r="U793" s="23" t="s">
        <v>232</v>
      </c>
      <c r="V793" s="25"/>
      <c r="W793" s="11"/>
      <c r="X793" s="23"/>
      <c r="Y793" s="29"/>
      <c r="Z793" s="25">
        <v>50.0</v>
      </c>
      <c r="AA793" s="11">
        <v>50.0</v>
      </c>
      <c r="AB793" s="11">
        <v>40.0</v>
      </c>
      <c r="AC793" s="11">
        <v>77.0</v>
      </c>
      <c r="AD793" s="23">
        <v>42.0</v>
      </c>
      <c r="AE793" s="29" t="s">
        <v>166</v>
      </c>
      <c r="AF793" s="25">
        <v>1527.0</v>
      </c>
      <c r="AG793" s="11">
        <v>1539.0</v>
      </c>
      <c r="AH793" s="11">
        <v>1581.0</v>
      </c>
      <c r="AI793" s="23"/>
      <c r="AJ793" s="29" t="s">
        <v>5407</v>
      </c>
      <c r="AK793" s="25">
        <v>1004049.0</v>
      </c>
      <c r="AL793" s="11"/>
      <c r="AM793" s="23"/>
      <c r="AN793" s="25"/>
      <c r="AO793" s="23"/>
      <c r="AP793" s="25"/>
      <c r="AQ793" s="11"/>
    </row>
    <row r="794" ht="15.75" customHeight="1">
      <c r="A794" s="11">
        <v>1004054.0</v>
      </c>
      <c r="B794" s="23">
        <v>794.0</v>
      </c>
      <c r="C794" s="25" t="s">
        <v>5422</v>
      </c>
      <c r="D794" s="16" t="s">
        <v>5423</v>
      </c>
      <c r="E794" s="28" t="s">
        <v>5424</v>
      </c>
      <c r="F794" s="29"/>
      <c r="G794" s="31"/>
      <c r="H794" s="36" t="str">
        <f t="shared" si="1"/>
        <v/>
      </c>
      <c r="I794" s="11"/>
      <c r="J794" s="28">
        <f t="shared" si="2"/>
        <v>0</v>
      </c>
      <c r="K794" s="41">
        <f t="shared" si="3"/>
        <v>267</v>
      </c>
      <c r="L794" s="25">
        <v>59.0</v>
      </c>
      <c r="M794" s="11">
        <v>64.0</v>
      </c>
      <c r="N794" s="11">
        <v>49.0</v>
      </c>
      <c r="O794" s="11">
        <v>42.0</v>
      </c>
      <c r="P794" s="11">
        <v>53.0</v>
      </c>
      <c r="Q794" s="43">
        <v>49.0</v>
      </c>
      <c r="R794" s="25"/>
      <c r="S794" s="11"/>
      <c r="T794" s="11"/>
      <c r="U794" s="23"/>
      <c r="V794" s="25"/>
      <c r="W794" s="11"/>
      <c r="X794" s="23"/>
      <c r="Y794" s="29"/>
      <c r="Z794" s="25">
        <v>22.0</v>
      </c>
      <c r="AA794" s="11">
        <v>11.0</v>
      </c>
      <c r="AB794" s="11">
        <v>22.0</v>
      </c>
      <c r="AC794" s="11">
        <v>72.0</v>
      </c>
      <c r="AD794" s="23">
        <v>40.0</v>
      </c>
      <c r="AE794" s="29" t="s">
        <v>166</v>
      </c>
      <c r="AF794" s="25">
        <v>1514.0</v>
      </c>
      <c r="AG794" s="11">
        <v>1526.0</v>
      </c>
      <c r="AH794" s="11">
        <v>1568.0</v>
      </c>
      <c r="AI794" s="23"/>
      <c r="AJ794" s="29"/>
      <c r="AK794" s="25"/>
      <c r="AL794" s="11"/>
      <c r="AM794" s="23"/>
      <c r="AN794" s="25"/>
      <c r="AO794" s="23"/>
      <c r="AP794" s="25"/>
      <c r="AQ794" s="11"/>
    </row>
    <row r="795" ht="15.75" customHeight="1">
      <c r="A795" s="11">
        <v>1004055.0</v>
      </c>
      <c r="B795" s="23">
        <v>795.0</v>
      </c>
      <c r="C795" s="25" t="s">
        <v>5425</v>
      </c>
      <c r="D795" s="16" t="s">
        <v>5426</v>
      </c>
      <c r="E795" s="28" t="s">
        <v>5427</v>
      </c>
      <c r="F795" s="29"/>
      <c r="G795" s="31" t="s">
        <v>5428</v>
      </c>
      <c r="H795" s="36">
        <f t="shared" si="1"/>
        <v>65</v>
      </c>
      <c r="I795" s="11"/>
      <c r="J795" s="28">
        <f t="shared" si="2"/>
        <v>0</v>
      </c>
      <c r="K795" s="41">
        <f t="shared" si="3"/>
        <v>253</v>
      </c>
      <c r="L795" s="25">
        <v>37.0</v>
      </c>
      <c r="M795" s="11">
        <v>31.0</v>
      </c>
      <c r="N795" s="11">
        <v>58.0</v>
      </c>
      <c r="O795" s="11">
        <v>64.0</v>
      </c>
      <c r="P795" s="11">
        <v>63.0</v>
      </c>
      <c r="Q795" s="43">
        <v>42.0</v>
      </c>
      <c r="R795" s="25"/>
      <c r="S795" s="11"/>
      <c r="T795" s="11"/>
      <c r="U795" s="23"/>
      <c r="V795" s="25"/>
      <c r="W795" s="11"/>
      <c r="X795" s="23"/>
      <c r="Y795" s="29"/>
      <c r="Z795" s="25">
        <v>36.0</v>
      </c>
      <c r="AA795" s="11">
        <v>30.0</v>
      </c>
      <c r="AB795" s="11">
        <v>61.0</v>
      </c>
      <c r="AC795" s="11">
        <v>31.0</v>
      </c>
      <c r="AD795" s="23">
        <v>53.0</v>
      </c>
      <c r="AE795" s="29" t="s">
        <v>166</v>
      </c>
      <c r="AF795" s="25">
        <v>1524.0</v>
      </c>
      <c r="AG795" s="11">
        <v>1536.0</v>
      </c>
      <c r="AH795" s="11">
        <v>1574.0</v>
      </c>
      <c r="AI795" s="23"/>
      <c r="AJ795" s="29"/>
      <c r="AK795" s="25"/>
      <c r="AL795" s="11"/>
      <c r="AM795" s="23"/>
      <c r="AN795" s="25"/>
      <c r="AO795" s="23"/>
      <c r="AP795" s="25"/>
      <c r="AQ795" s="11"/>
    </row>
    <row r="796" ht="15.75" customHeight="1">
      <c r="A796" s="11">
        <v>1004056.0</v>
      </c>
      <c r="B796" s="23">
        <v>796.0</v>
      </c>
      <c r="C796" s="25" t="s">
        <v>5429</v>
      </c>
      <c r="D796" s="16" t="s">
        <v>5430</v>
      </c>
      <c r="E796" s="28" t="s">
        <v>5431</v>
      </c>
      <c r="F796" s="29" t="s">
        <v>5432</v>
      </c>
      <c r="G796" s="31" t="s">
        <v>5433</v>
      </c>
      <c r="H796" s="36">
        <f t="shared" si="1"/>
        <v>79</v>
      </c>
      <c r="I796" s="11"/>
      <c r="J796" s="28">
        <f t="shared" si="2"/>
        <v>0</v>
      </c>
      <c r="K796" s="41">
        <f t="shared" si="3"/>
        <v>423</v>
      </c>
      <c r="L796" s="25">
        <v>84.0</v>
      </c>
      <c r="M796" s="11">
        <v>53.0</v>
      </c>
      <c r="N796" s="11">
        <v>94.0</v>
      </c>
      <c r="O796" s="11">
        <v>100.0</v>
      </c>
      <c r="P796" s="11">
        <v>92.0</v>
      </c>
      <c r="Q796" s="43">
        <v>76.0</v>
      </c>
      <c r="R796" s="25" t="s">
        <v>136</v>
      </c>
      <c r="S796" s="11"/>
      <c r="T796" s="11"/>
      <c r="U796" s="23" t="s">
        <v>232</v>
      </c>
      <c r="V796" s="25"/>
      <c r="W796" s="11"/>
      <c r="X796" s="23"/>
      <c r="Y796" s="29"/>
      <c r="Z796" s="25">
        <v>50.0</v>
      </c>
      <c r="AA796" s="11">
        <v>50.0</v>
      </c>
      <c r="AB796" s="11">
        <v>51.0</v>
      </c>
      <c r="AC796" s="11">
        <v>44.0</v>
      </c>
      <c r="AD796" s="23">
        <v>29.0</v>
      </c>
      <c r="AE796" s="29" t="s">
        <v>239</v>
      </c>
      <c r="AF796" s="25">
        <v>1496.0</v>
      </c>
      <c r="AG796" s="11">
        <v>1508.0</v>
      </c>
      <c r="AH796" s="11">
        <v>1555.0</v>
      </c>
      <c r="AI796" s="23"/>
      <c r="AJ796" s="29" t="s">
        <v>5434</v>
      </c>
      <c r="AK796" s="25"/>
      <c r="AL796" s="11"/>
      <c r="AM796" s="23"/>
      <c r="AN796" s="25"/>
      <c r="AO796" s="23"/>
      <c r="AP796" s="25"/>
      <c r="AQ796" s="11"/>
    </row>
    <row r="797" ht="15.75" customHeight="1">
      <c r="A797" s="11">
        <v>1004057.0</v>
      </c>
      <c r="B797" s="23">
        <v>797.0</v>
      </c>
      <c r="C797" s="25" t="s">
        <v>5435</v>
      </c>
      <c r="D797" s="16" t="s">
        <v>5436</v>
      </c>
      <c r="E797" s="28" t="s">
        <v>5437</v>
      </c>
      <c r="F797" s="29"/>
      <c r="G797" s="31" t="s">
        <v>5438</v>
      </c>
      <c r="H797" s="36">
        <f t="shared" si="1"/>
        <v>79</v>
      </c>
      <c r="I797" s="11"/>
      <c r="J797" s="28">
        <f t="shared" si="2"/>
        <v>0</v>
      </c>
      <c r="K797" s="41">
        <f t="shared" si="3"/>
        <v>262</v>
      </c>
      <c r="L797" s="25">
        <v>43.0</v>
      </c>
      <c r="M797" s="11">
        <v>46.0</v>
      </c>
      <c r="N797" s="11">
        <v>56.0</v>
      </c>
      <c r="O797" s="11">
        <v>58.0</v>
      </c>
      <c r="P797" s="11">
        <v>59.0</v>
      </c>
      <c r="Q797" s="43">
        <v>50.0</v>
      </c>
      <c r="R797" s="25"/>
      <c r="S797" s="11"/>
      <c r="T797" s="11"/>
      <c r="U797" s="23"/>
      <c r="V797" s="25"/>
      <c r="W797" s="11"/>
      <c r="X797" s="23"/>
      <c r="Y797" s="29"/>
      <c r="Z797" s="25">
        <v>36.0</v>
      </c>
      <c r="AA797" s="11">
        <v>30.0</v>
      </c>
      <c r="AB797" s="11">
        <v>42.0</v>
      </c>
      <c r="AC797" s="11">
        <v>50.0</v>
      </c>
      <c r="AD797" s="23">
        <v>27.0</v>
      </c>
      <c r="AE797" s="29" t="s">
        <v>166</v>
      </c>
      <c r="AF797" s="25">
        <v>1527.0</v>
      </c>
      <c r="AG797" s="11">
        <v>1539.0</v>
      </c>
      <c r="AH797" s="11">
        <v>1609.0</v>
      </c>
      <c r="AI797" s="23"/>
      <c r="AJ797" s="29" t="s">
        <v>5439</v>
      </c>
      <c r="AK797" s="25"/>
      <c r="AL797" s="11"/>
      <c r="AM797" s="23"/>
      <c r="AN797" s="25"/>
      <c r="AO797" s="23"/>
      <c r="AP797" s="25"/>
      <c r="AQ797" s="11"/>
    </row>
    <row r="798" ht="15.75" customHeight="1">
      <c r="A798" s="11">
        <v>1004058.0</v>
      </c>
      <c r="B798" s="23">
        <v>798.0</v>
      </c>
      <c r="C798" s="25" t="s">
        <v>5440</v>
      </c>
      <c r="D798" s="16" t="s">
        <v>5441</v>
      </c>
      <c r="E798" s="28" t="s">
        <v>5442</v>
      </c>
      <c r="F798" s="29"/>
      <c r="G798" s="31" t="s">
        <v>5443</v>
      </c>
      <c r="H798" s="36">
        <f t="shared" si="1"/>
        <v>77</v>
      </c>
      <c r="I798" s="11"/>
      <c r="J798" s="28">
        <f t="shared" si="2"/>
        <v>0</v>
      </c>
      <c r="K798" s="41">
        <f t="shared" si="3"/>
        <v>270</v>
      </c>
      <c r="L798" s="25">
        <v>50.0</v>
      </c>
      <c r="M798" s="11">
        <v>59.0</v>
      </c>
      <c r="N798" s="11">
        <v>53.0</v>
      </c>
      <c r="O798" s="11">
        <v>55.0</v>
      </c>
      <c r="P798" s="11">
        <v>53.0</v>
      </c>
      <c r="Q798" s="43">
        <v>57.0</v>
      </c>
      <c r="R798" s="25" t="s">
        <v>185</v>
      </c>
      <c r="S798" s="11"/>
      <c r="T798" s="11"/>
      <c r="U798" s="23"/>
      <c r="V798" s="25"/>
      <c r="W798" s="11"/>
      <c r="X798" s="23"/>
      <c r="Y798" s="29"/>
      <c r="Z798" s="25">
        <v>36.0</v>
      </c>
      <c r="AA798" s="11">
        <v>30.0</v>
      </c>
      <c r="AB798" s="11">
        <v>42.0</v>
      </c>
      <c r="AC798" s="11">
        <v>46.0</v>
      </c>
      <c r="AD798" s="23">
        <v>44.0</v>
      </c>
      <c r="AE798" s="29" t="s">
        <v>166</v>
      </c>
      <c r="AF798" s="25">
        <v>1543.0</v>
      </c>
      <c r="AG798" s="11">
        <v>1555.0</v>
      </c>
      <c r="AH798" s="11">
        <v>1604.0</v>
      </c>
      <c r="AI798" s="23"/>
      <c r="AJ798" s="29"/>
      <c r="AK798" s="25"/>
      <c r="AL798" s="11"/>
      <c r="AM798" s="23"/>
      <c r="AN798" s="25"/>
      <c r="AO798" s="23"/>
      <c r="AP798" s="25"/>
      <c r="AQ798" s="11"/>
    </row>
    <row r="799" ht="15.75" customHeight="1">
      <c r="A799" s="11">
        <v>1004059.0</v>
      </c>
      <c r="B799" s="23">
        <v>799.0</v>
      </c>
      <c r="C799" s="25" t="s">
        <v>5444</v>
      </c>
      <c r="D799" s="16" t="s">
        <v>5445</v>
      </c>
      <c r="E799" s="28" t="s">
        <v>5446</v>
      </c>
      <c r="F799" s="29"/>
      <c r="G799" s="31" t="s">
        <v>5447</v>
      </c>
      <c r="H799" s="36">
        <f t="shared" si="1"/>
        <v>71</v>
      </c>
      <c r="I799" s="11"/>
      <c r="J799" s="28">
        <f t="shared" si="2"/>
        <v>0</v>
      </c>
      <c r="K799" s="41">
        <f t="shared" si="3"/>
        <v>208</v>
      </c>
      <c r="L799" s="25">
        <v>38.0</v>
      </c>
      <c r="M799" s="11">
        <v>34.0</v>
      </c>
      <c r="N799" s="11">
        <v>49.0</v>
      </c>
      <c r="O799" s="11">
        <v>44.0</v>
      </c>
      <c r="P799" s="11">
        <v>43.0</v>
      </c>
      <c r="Q799" s="43">
        <v>47.0</v>
      </c>
      <c r="R799" s="25"/>
      <c r="S799" s="11"/>
      <c r="T799" s="11"/>
      <c r="U799" s="23"/>
      <c r="V799" s="25"/>
      <c r="W799" s="11"/>
      <c r="X799" s="23"/>
      <c r="Y799" s="29"/>
      <c r="Z799" s="25">
        <v>48.0</v>
      </c>
      <c r="AA799" s="11">
        <v>47.0</v>
      </c>
      <c r="AB799" s="11">
        <v>24.0</v>
      </c>
      <c r="AC799" s="11">
        <v>82.0</v>
      </c>
      <c r="AD799" s="23">
        <v>69.0</v>
      </c>
      <c r="AE799" s="29" t="s">
        <v>270</v>
      </c>
      <c r="AF799" s="25">
        <v>1587.0</v>
      </c>
      <c r="AG799" s="11">
        <v>1599.0</v>
      </c>
      <c r="AH799" s="11">
        <v>1643.0</v>
      </c>
      <c r="AI799" s="23"/>
      <c r="AJ799" s="29" t="s">
        <v>5448</v>
      </c>
      <c r="AK799" s="25">
        <v>1004058.0</v>
      </c>
      <c r="AL799" s="11"/>
      <c r="AM799" s="23"/>
      <c r="AN799" s="25"/>
      <c r="AO799" s="23"/>
      <c r="AP799" s="25"/>
      <c r="AQ799" s="11"/>
    </row>
    <row r="800" ht="15.75" customHeight="1">
      <c r="A800" s="11">
        <v>1004060.0</v>
      </c>
      <c r="B800" s="23">
        <v>800.0</v>
      </c>
      <c r="C800" s="25" t="s">
        <v>5449</v>
      </c>
      <c r="D800" s="16" t="s">
        <v>5450</v>
      </c>
      <c r="E800" s="28" t="s">
        <v>5451</v>
      </c>
      <c r="F800" s="29"/>
      <c r="G800" s="31"/>
      <c r="H800" s="36" t="str">
        <f t="shared" si="1"/>
        <v/>
      </c>
      <c r="I800" s="11"/>
      <c r="J800" s="28">
        <f t="shared" si="2"/>
        <v>0</v>
      </c>
      <c r="K800" s="41">
        <f t="shared" si="3"/>
        <v>237</v>
      </c>
      <c r="L800" s="25">
        <v>51.0</v>
      </c>
      <c r="M800" s="11">
        <v>57.0</v>
      </c>
      <c r="N800" s="11">
        <v>56.0</v>
      </c>
      <c r="O800" s="11">
        <v>34.0</v>
      </c>
      <c r="P800" s="11">
        <v>39.0</v>
      </c>
      <c r="Q800" s="43">
        <v>48.0</v>
      </c>
      <c r="R800" s="25"/>
      <c r="S800" s="11"/>
      <c r="T800" s="11"/>
      <c r="U800" s="23"/>
      <c r="V800" s="25"/>
      <c r="W800" s="11"/>
      <c r="X800" s="23"/>
      <c r="Y800" s="29"/>
      <c r="Z800" s="25">
        <v>45.0</v>
      </c>
      <c r="AA800" s="11">
        <v>43.0</v>
      </c>
      <c r="AB800" s="11">
        <v>50.0</v>
      </c>
      <c r="AC800" s="11">
        <v>43.0</v>
      </c>
      <c r="AD800" s="23">
        <v>42.0</v>
      </c>
      <c r="AE800" s="29" t="s">
        <v>166</v>
      </c>
      <c r="AF800" s="25">
        <v>1532.0</v>
      </c>
      <c r="AG800" s="11">
        <v>1544.0</v>
      </c>
      <c r="AH800" s="11">
        <v>1581.0</v>
      </c>
      <c r="AI800" s="23" t="s">
        <v>217</v>
      </c>
      <c r="AJ800" s="29" t="s">
        <v>5452</v>
      </c>
      <c r="AK800" s="25"/>
      <c r="AL800" s="11"/>
      <c r="AM800" s="23"/>
      <c r="AN800" s="25"/>
      <c r="AO800" s="23"/>
      <c r="AP800" s="25"/>
      <c r="AQ800" s="11"/>
    </row>
    <row r="801" ht="15.75" customHeight="1">
      <c r="A801" s="11">
        <v>1004061.0</v>
      </c>
      <c r="B801" s="23">
        <v>801.0</v>
      </c>
      <c r="C801" s="25" t="s">
        <v>5453</v>
      </c>
      <c r="D801" s="16" t="s">
        <v>5454</v>
      </c>
      <c r="E801" s="28" t="s">
        <v>5455</v>
      </c>
      <c r="F801" s="29"/>
      <c r="G801" s="31" t="s">
        <v>5456</v>
      </c>
      <c r="H801" s="36">
        <f t="shared" si="1"/>
        <v>80</v>
      </c>
      <c r="I801" s="11"/>
      <c r="J801" s="28">
        <f t="shared" si="2"/>
        <v>0</v>
      </c>
      <c r="K801" s="41">
        <f t="shared" si="3"/>
        <v>240</v>
      </c>
      <c r="L801" s="25">
        <v>52.0</v>
      </c>
      <c r="M801" s="11">
        <v>47.0</v>
      </c>
      <c r="N801" s="11">
        <v>51.0</v>
      </c>
      <c r="O801" s="11">
        <v>46.0</v>
      </c>
      <c r="P801" s="11">
        <v>44.0</v>
      </c>
      <c r="Q801" s="43">
        <v>48.0</v>
      </c>
      <c r="R801" s="25"/>
      <c r="S801" s="11"/>
      <c r="T801" s="11"/>
      <c r="U801" s="23"/>
      <c r="V801" s="25"/>
      <c r="W801" s="11"/>
      <c r="X801" s="23"/>
      <c r="Y801" s="29"/>
      <c r="Z801" s="25">
        <v>45.0</v>
      </c>
      <c r="AA801" s="11">
        <v>43.0</v>
      </c>
      <c r="AB801" s="11">
        <v>54.0</v>
      </c>
      <c r="AC801" s="11">
        <v>37.0</v>
      </c>
      <c r="AD801" s="23">
        <v>47.0</v>
      </c>
      <c r="AE801" s="29" t="s">
        <v>141</v>
      </c>
      <c r="AF801" s="25">
        <v>1563.0</v>
      </c>
      <c r="AG801" s="11">
        <v>1575.0</v>
      </c>
      <c r="AH801" s="11">
        <v>1632.0</v>
      </c>
      <c r="AI801" s="23"/>
      <c r="AJ801" s="29" t="s">
        <v>5457</v>
      </c>
      <c r="AK801" s="25">
        <v>1004060.0</v>
      </c>
      <c r="AL801" s="11"/>
      <c r="AM801" s="23"/>
      <c r="AN801" s="25"/>
      <c r="AO801" s="23"/>
      <c r="AP801" s="25"/>
      <c r="AQ801" s="11"/>
    </row>
    <row r="802" ht="15.75" customHeight="1">
      <c r="A802" s="11">
        <v>1004062.0</v>
      </c>
      <c r="B802" s="23">
        <v>802.0</v>
      </c>
      <c r="C802" s="25" t="s">
        <v>5458</v>
      </c>
      <c r="D802" s="16" t="s">
        <v>5459</v>
      </c>
      <c r="E802" s="28" t="s">
        <v>5460</v>
      </c>
      <c r="F802" s="29"/>
      <c r="G802" s="31" t="s">
        <v>5461</v>
      </c>
      <c r="H802" s="36">
        <f t="shared" si="1"/>
        <v>71</v>
      </c>
      <c r="I802" s="11"/>
      <c r="J802" s="28">
        <f t="shared" si="2"/>
        <v>0</v>
      </c>
      <c r="K802" s="41">
        <f t="shared" si="3"/>
        <v>306</v>
      </c>
      <c r="L802" s="25">
        <v>62.0</v>
      </c>
      <c r="M802" s="11">
        <v>69.0</v>
      </c>
      <c r="N802" s="11">
        <v>61.0</v>
      </c>
      <c r="O802" s="11">
        <v>53.0</v>
      </c>
      <c r="P802" s="11">
        <v>61.0</v>
      </c>
      <c r="Q802" s="43">
        <v>53.0</v>
      </c>
      <c r="R802" s="25" t="s">
        <v>185</v>
      </c>
      <c r="S802" s="11"/>
      <c r="T802" s="11"/>
      <c r="U802" s="23"/>
      <c r="V802" s="25"/>
      <c r="W802" s="11"/>
      <c r="X802" s="23"/>
      <c r="Y802" s="29"/>
      <c r="Z802" s="25">
        <v>20.0</v>
      </c>
      <c r="AA802" s="11">
        <v>8.0</v>
      </c>
      <c r="AB802" s="11">
        <v>11.0</v>
      </c>
      <c r="AC802" s="11">
        <v>86.0</v>
      </c>
      <c r="AD802" s="23">
        <v>41.0</v>
      </c>
      <c r="AE802" s="29" t="s">
        <v>166</v>
      </c>
      <c r="AF802" s="25">
        <v>1515.0</v>
      </c>
      <c r="AG802" s="11">
        <v>1527.0</v>
      </c>
      <c r="AH802" s="11">
        <v>1560.0</v>
      </c>
      <c r="AI802" s="23" t="s">
        <v>217</v>
      </c>
      <c r="AJ802" s="29"/>
      <c r="AK802" s="25"/>
      <c r="AL802" s="11"/>
      <c r="AM802" s="23"/>
      <c r="AN802" s="25"/>
      <c r="AO802" s="23"/>
      <c r="AP802" s="25"/>
      <c r="AQ802" s="11"/>
    </row>
    <row r="803" ht="15.75" customHeight="1">
      <c r="A803" s="11">
        <v>1004063.0</v>
      </c>
      <c r="B803" s="23">
        <v>803.0</v>
      </c>
      <c r="C803" s="25" t="s">
        <v>5462</v>
      </c>
      <c r="D803" s="16" t="s">
        <v>5463</v>
      </c>
      <c r="E803" s="28" t="s">
        <v>5464</v>
      </c>
      <c r="F803" s="29"/>
      <c r="G803" s="31" t="s">
        <v>5465</v>
      </c>
      <c r="H803" s="36">
        <f t="shared" si="1"/>
        <v>76</v>
      </c>
      <c r="I803" s="11"/>
      <c r="J803" s="28">
        <f t="shared" si="2"/>
        <v>0</v>
      </c>
      <c r="K803" s="41">
        <f t="shared" si="3"/>
        <v>229</v>
      </c>
      <c r="L803" s="25">
        <v>44.0</v>
      </c>
      <c r="M803" s="11">
        <v>38.0</v>
      </c>
      <c r="N803" s="11">
        <v>55.0</v>
      </c>
      <c r="O803" s="11">
        <v>45.0</v>
      </c>
      <c r="P803" s="11">
        <v>47.0</v>
      </c>
      <c r="Q803" s="43">
        <v>51.0</v>
      </c>
      <c r="R803" s="25"/>
      <c r="S803" s="11"/>
      <c r="T803" s="11"/>
      <c r="U803" s="23"/>
      <c r="V803" s="25"/>
      <c r="W803" s="11"/>
      <c r="X803" s="23"/>
      <c r="Y803" s="29"/>
      <c r="Z803" s="25">
        <v>62.0</v>
      </c>
      <c r="AA803" s="11">
        <v>67.0</v>
      </c>
      <c r="AB803" s="11">
        <v>31.0</v>
      </c>
      <c r="AC803" s="11">
        <v>65.0</v>
      </c>
      <c r="AD803" s="23">
        <v>24.0</v>
      </c>
      <c r="AE803" s="29" t="s">
        <v>270</v>
      </c>
      <c r="AF803" s="25">
        <v>1537.0</v>
      </c>
      <c r="AG803" s="11">
        <v>1549.0</v>
      </c>
      <c r="AH803" s="11">
        <v>1598.0</v>
      </c>
      <c r="AI803" s="23"/>
      <c r="AJ803" s="29" t="s">
        <v>5466</v>
      </c>
      <c r="AK803" s="25"/>
      <c r="AL803" s="11"/>
      <c r="AM803" s="23"/>
      <c r="AN803" s="25"/>
      <c r="AO803" s="23"/>
      <c r="AP803" s="25"/>
      <c r="AQ803" s="11"/>
    </row>
    <row r="804" ht="15.75" customHeight="1">
      <c r="A804" s="11">
        <v>1004064.0</v>
      </c>
      <c r="B804" s="23">
        <v>804.0</v>
      </c>
      <c r="C804" s="25" t="s">
        <v>5467</v>
      </c>
      <c r="D804" s="16" t="s">
        <v>5468</v>
      </c>
      <c r="E804" s="28" t="s">
        <v>5469</v>
      </c>
      <c r="F804" s="29"/>
      <c r="G804" s="31" t="s">
        <v>5470</v>
      </c>
      <c r="H804" s="36">
        <f t="shared" si="1"/>
        <v>76</v>
      </c>
      <c r="I804" s="11"/>
      <c r="J804" s="28">
        <f t="shared" si="2"/>
        <v>0</v>
      </c>
      <c r="K804" s="41">
        <f t="shared" si="3"/>
        <v>290</v>
      </c>
      <c r="L804" s="25">
        <v>60.0</v>
      </c>
      <c r="M804" s="11">
        <v>54.0</v>
      </c>
      <c r="N804" s="11">
        <v>62.0</v>
      </c>
      <c r="O804" s="11">
        <v>58.0</v>
      </c>
      <c r="P804" s="11">
        <v>56.0</v>
      </c>
      <c r="Q804" s="43">
        <v>56.0</v>
      </c>
      <c r="R804" s="25"/>
      <c r="S804" s="11"/>
      <c r="T804" s="11"/>
      <c r="U804" s="23"/>
      <c r="V804" s="25"/>
      <c r="W804" s="11"/>
      <c r="X804" s="23"/>
      <c r="Y804" s="29"/>
      <c r="Z804" s="25">
        <v>39.0</v>
      </c>
      <c r="AA804" s="11">
        <v>35.0</v>
      </c>
      <c r="AB804" s="11">
        <v>35.0</v>
      </c>
      <c r="AC804" s="11">
        <v>70.0</v>
      </c>
      <c r="AD804" s="23">
        <v>40.0</v>
      </c>
      <c r="AE804" s="29" t="s">
        <v>166</v>
      </c>
      <c r="AF804" s="25">
        <v>1535.0</v>
      </c>
      <c r="AG804" s="11">
        <v>1547.0</v>
      </c>
      <c r="AH804" s="11">
        <v>1599.0</v>
      </c>
      <c r="AI804" s="23"/>
      <c r="AJ804" s="29"/>
      <c r="AK804" s="25"/>
      <c r="AL804" s="11"/>
      <c r="AM804" s="23"/>
      <c r="AN804" s="25"/>
      <c r="AO804" s="23"/>
      <c r="AP804" s="25"/>
      <c r="AQ804" s="11"/>
    </row>
    <row r="805" ht="15.75" customHeight="1">
      <c r="A805" s="11">
        <v>1004065.0</v>
      </c>
      <c r="B805" s="23">
        <v>805.0</v>
      </c>
      <c r="C805" s="25" t="s">
        <v>5471</v>
      </c>
      <c r="D805" s="16" t="s">
        <v>5472</v>
      </c>
      <c r="E805" s="28" t="s">
        <v>5473</v>
      </c>
      <c r="F805" s="29"/>
      <c r="G805" s="31" t="s">
        <v>5474</v>
      </c>
      <c r="H805" s="36">
        <f t="shared" si="1"/>
        <v>65</v>
      </c>
      <c r="I805" s="11"/>
      <c r="J805" s="28">
        <f t="shared" si="2"/>
        <v>0</v>
      </c>
      <c r="K805" s="41">
        <f t="shared" si="3"/>
        <v>183</v>
      </c>
      <c r="L805" s="25">
        <v>43.0</v>
      </c>
      <c r="M805" s="11">
        <v>26.0</v>
      </c>
      <c r="N805" s="11">
        <v>41.0</v>
      </c>
      <c r="O805" s="11">
        <v>37.0</v>
      </c>
      <c r="P805" s="11">
        <v>36.0</v>
      </c>
      <c r="Q805" s="43">
        <v>37.0</v>
      </c>
      <c r="R805" s="25"/>
      <c r="S805" s="11"/>
      <c r="T805" s="11"/>
      <c r="U805" s="23"/>
      <c r="V805" s="25"/>
      <c r="W805" s="11"/>
      <c r="X805" s="23"/>
      <c r="Y805" s="29"/>
      <c r="Z805" s="25">
        <v>26.0</v>
      </c>
      <c r="AA805" s="11">
        <v>16.0</v>
      </c>
      <c r="AB805" s="11">
        <v>32.0</v>
      </c>
      <c r="AC805" s="11">
        <v>60.0</v>
      </c>
      <c r="AD805" s="23">
        <v>42.0</v>
      </c>
      <c r="AE805" s="29" t="s">
        <v>270</v>
      </c>
      <c r="AF805" s="25">
        <v>1516.0</v>
      </c>
      <c r="AG805" s="11">
        <v>1528.0</v>
      </c>
      <c r="AH805" s="11">
        <v>1560.0</v>
      </c>
      <c r="AI805" s="23" t="s">
        <v>217</v>
      </c>
      <c r="AJ805" s="29"/>
      <c r="AK805" s="25"/>
      <c r="AL805" s="11"/>
      <c r="AM805" s="23"/>
      <c r="AN805" s="25"/>
      <c r="AO805" s="23"/>
      <c r="AP805" s="25"/>
      <c r="AQ805" s="11"/>
    </row>
    <row r="806" ht="15.75" customHeight="1">
      <c r="A806" s="11">
        <v>1004066.0</v>
      </c>
      <c r="B806" s="23">
        <v>806.0</v>
      </c>
      <c r="C806" s="25" t="s">
        <v>5475</v>
      </c>
      <c r="D806" s="16" t="s">
        <v>5476</v>
      </c>
      <c r="E806" s="28" t="s">
        <v>5477</v>
      </c>
      <c r="F806" s="29"/>
      <c r="G806" s="25"/>
      <c r="H806" s="36" t="str">
        <f t="shared" si="1"/>
        <v/>
      </c>
      <c r="I806" s="11"/>
      <c r="J806" s="28">
        <f t="shared" si="2"/>
        <v>0</v>
      </c>
      <c r="K806" s="41">
        <f t="shared" si="3"/>
        <v>194</v>
      </c>
      <c r="L806" s="25">
        <v>54.0</v>
      </c>
      <c r="M806" s="11">
        <v>49.0</v>
      </c>
      <c r="N806" s="11">
        <v>33.0</v>
      </c>
      <c r="O806" s="11">
        <v>28.0</v>
      </c>
      <c r="P806" s="11">
        <v>30.0</v>
      </c>
      <c r="Q806" s="43">
        <v>42.0</v>
      </c>
      <c r="R806" s="25"/>
      <c r="S806" s="11"/>
      <c r="T806" s="11"/>
      <c r="U806" s="23"/>
      <c r="V806" s="25"/>
      <c r="W806" s="11"/>
      <c r="X806" s="23"/>
      <c r="Y806" s="29"/>
      <c r="Z806" s="25">
        <v>32.0</v>
      </c>
      <c r="AA806" s="11">
        <v>25.0</v>
      </c>
      <c r="AB806" s="11">
        <v>21.0</v>
      </c>
      <c r="AC806" s="11">
        <v>78.0</v>
      </c>
      <c r="AD806" s="23">
        <v>42.0</v>
      </c>
      <c r="AE806" s="29" t="s">
        <v>166</v>
      </c>
      <c r="AF806" s="25">
        <v>1545.0</v>
      </c>
      <c r="AG806" s="11">
        <v>1557.0</v>
      </c>
      <c r="AH806" s="11">
        <v>1569.0</v>
      </c>
      <c r="AI806" s="23" t="s">
        <v>217</v>
      </c>
      <c r="AJ806" s="29" t="s">
        <v>5478</v>
      </c>
      <c r="AK806" s="25">
        <v>1004065.0</v>
      </c>
      <c r="AL806" s="11"/>
      <c r="AM806" s="23"/>
      <c r="AN806" s="25"/>
      <c r="AO806" s="23"/>
      <c r="AP806" s="25"/>
      <c r="AQ806" s="11"/>
    </row>
    <row r="807" ht="15.75" customHeight="1">
      <c r="A807" s="11">
        <v>1301001.0</v>
      </c>
      <c r="B807" s="23">
        <v>807.0</v>
      </c>
      <c r="C807" s="25" t="s">
        <v>5479</v>
      </c>
      <c r="D807" s="16" t="s">
        <v>5480</v>
      </c>
      <c r="E807" s="28" t="s">
        <v>5481</v>
      </c>
      <c r="F807" s="29"/>
      <c r="G807" s="31" t="s">
        <v>5482</v>
      </c>
      <c r="H807" s="36">
        <f t="shared" si="1"/>
        <v>68.5</v>
      </c>
      <c r="I807" s="11"/>
      <c r="J807" s="28">
        <f t="shared" si="2"/>
        <v>0</v>
      </c>
      <c r="K807" s="41">
        <f t="shared" si="3"/>
        <v>349</v>
      </c>
      <c r="L807" s="25">
        <v>70.0</v>
      </c>
      <c r="M807" s="11">
        <v>60.0</v>
      </c>
      <c r="N807" s="11">
        <v>74.0</v>
      </c>
      <c r="O807" s="11">
        <v>74.0</v>
      </c>
      <c r="P807" s="11">
        <v>71.0</v>
      </c>
      <c r="Q807" s="43">
        <v>56.0</v>
      </c>
      <c r="R807" s="25" t="s">
        <v>232</v>
      </c>
      <c r="S807" s="11" t="s">
        <v>185</v>
      </c>
      <c r="T807" s="11"/>
      <c r="U807" s="23"/>
      <c r="V807" s="25"/>
      <c r="W807" s="11"/>
      <c r="X807" s="23"/>
      <c r="Y807" s="29"/>
      <c r="Z807" s="25">
        <v>46.0</v>
      </c>
      <c r="AA807" s="11">
        <v>45.0</v>
      </c>
      <c r="AB807" s="11">
        <v>46.0</v>
      </c>
      <c r="AC807" s="11">
        <v>50.0</v>
      </c>
      <c r="AD807" s="23">
        <v>90.0</v>
      </c>
      <c r="AE807" s="29" t="s">
        <v>166</v>
      </c>
      <c r="AF807" s="25">
        <v>1473.0</v>
      </c>
      <c r="AG807" s="11">
        <v>1485.0</v>
      </c>
      <c r="AH807" s="11">
        <v>1544.0</v>
      </c>
      <c r="AI807" s="23"/>
      <c r="AJ807" s="29"/>
      <c r="AK807" s="25"/>
      <c r="AL807" s="11"/>
      <c r="AM807" s="23"/>
      <c r="AN807" s="25"/>
      <c r="AO807" s="23"/>
      <c r="AP807" s="25"/>
      <c r="AQ807" s="11"/>
    </row>
    <row r="808" ht="15.75" customHeight="1">
      <c r="A808" s="11">
        <v>1301002.0</v>
      </c>
      <c r="B808" s="23">
        <v>808.0</v>
      </c>
      <c r="C808" s="25" t="s">
        <v>5483</v>
      </c>
      <c r="D808" s="16" t="s">
        <v>5484</v>
      </c>
      <c r="E808" s="28" t="s">
        <v>5485</v>
      </c>
      <c r="F808" s="29"/>
      <c r="G808" s="25"/>
      <c r="H808" s="36" t="str">
        <f t="shared" si="1"/>
        <v/>
      </c>
      <c r="I808" s="11"/>
      <c r="J808" s="28">
        <f t="shared" si="2"/>
        <v>0</v>
      </c>
      <c r="K808" s="41">
        <f t="shared" si="3"/>
        <v>0</v>
      </c>
      <c r="L808" s="25">
        <v>0.0</v>
      </c>
      <c r="M808" s="11">
        <v>0.0</v>
      </c>
      <c r="N808" s="11">
        <v>0.0</v>
      </c>
      <c r="O808" s="11">
        <v>0.0</v>
      </c>
      <c r="P808" s="11">
        <v>0.0</v>
      </c>
      <c r="Q808" s="23">
        <v>0.0</v>
      </c>
      <c r="R808" s="25"/>
      <c r="S808" s="11"/>
      <c r="T808" s="11"/>
      <c r="U808" s="23"/>
      <c r="V808" s="25"/>
      <c r="W808" s="11"/>
      <c r="X808" s="23"/>
      <c r="Y808" s="29"/>
      <c r="Z808" s="25">
        <v>0.0</v>
      </c>
      <c r="AA808" s="11">
        <v>0.0</v>
      </c>
      <c r="AB808" s="11">
        <v>0.0</v>
      </c>
      <c r="AC808" s="11">
        <v>0.0</v>
      </c>
      <c r="AD808" s="23">
        <v>90.0</v>
      </c>
      <c r="AE808" s="29" t="s">
        <v>239</v>
      </c>
      <c r="AF808" s="25">
        <v>1490.0</v>
      </c>
      <c r="AG808" s="11">
        <v>9999.0</v>
      </c>
      <c r="AH808" s="11">
        <v>1531.0</v>
      </c>
      <c r="AI808" s="23"/>
      <c r="AJ808" s="29" t="s">
        <v>5486</v>
      </c>
      <c r="AK808" s="25">
        <v>1301001.0</v>
      </c>
      <c r="AL808" s="11"/>
      <c r="AM808" s="23"/>
      <c r="AN808" s="25"/>
      <c r="AO808" s="23"/>
      <c r="AP808" s="25"/>
      <c r="AQ808" s="11"/>
    </row>
    <row r="809" ht="15.75" customHeight="1">
      <c r="A809" s="11">
        <v>1301003.0</v>
      </c>
      <c r="B809" s="23">
        <v>809.0</v>
      </c>
      <c r="C809" s="25" t="s">
        <v>5487</v>
      </c>
      <c r="D809" s="16" t="s">
        <v>5488</v>
      </c>
      <c r="E809" s="28" t="s">
        <v>5489</v>
      </c>
      <c r="F809" s="29"/>
      <c r="G809" s="31" t="s">
        <v>5490</v>
      </c>
      <c r="H809" s="36">
        <f t="shared" si="1"/>
        <v>79</v>
      </c>
      <c r="I809" s="11"/>
      <c r="J809" s="28">
        <f t="shared" si="2"/>
        <v>0</v>
      </c>
      <c r="K809" s="41">
        <f t="shared" si="3"/>
        <v>366</v>
      </c>
      <c r="L809" s="25">
        <v>87.0</v>
      </c>
      <c r="M809" s="11">
        <v>77.0</v>
      </c>
      <c r="N809" s="11">
        <v>65.0</v>
      </c>
      <c r="O809" s="11">
        <v>68.0</v>
      </c>
      <c r="P809" s="11">
        <v>69.0</v>
      </c>
      <c r="Q809" s="43">
        <v>67.0</v>
      </c>
      <c r="R809" s="25" t="s">
        <v>410</v>
      </c>
      <c r="S809" s="11"/>
      <c r="T809" s="11"/>
      <c r="U809" s="23"/>
      <c r="V809" s="25"/>
      <c r="W809" s="11"/>
      <c r="X809" s="23"/>
      <c r="Y809" s="29"/>
      <c r="Z809" s="25">
        <v>50.0</v>
      </c>
      <c r="AA809" s="11">
        <v>50.0</v>
      </c>
      <c r="AB809" s="11">
        <v>63.0</v>
      </c>
      <c r="AC809" s="11">
        <v>27.0</v>
      </c>
      <c r="AD809" s="23">
        <v>90.0</v>
      </c>
      <c r="AE809" s="29" t="s">
        <v>166</v>
      </c>
      <c r="AF809" s="25">
        <v>1511.0</v>
      </c>
      <c r="AG809" s="11">
        <v>1523.0</v>
      </c>
      <c r="AH809" s="11">
        <v>1535.0</v>
      </c>
      <c r="AI809" s="23"/>
      <c r="AJ809" s="29" t="s">
        <v>5491</v>
      </c>
      <c r="AK809" s="25">
        <v>1301002.0</v>
      </c>
      <c r="AL809" s="11"/>
      <c r="AM809" s="23"/>
      <c r="AN809" s="25"/>
      <c r="AO809" s="23"/>
      <c r="AP809" s="25"/>
      <c r="AQ809" s="11"/>
    </row>
    <row r="810" ht="15.75" customHeight="1">
      <c r="A810" s="11">
        <v>1301004.0</v>
      </c>
      <c r="B810" s="23">
        <v>810.0</v>
      </c>
      <c r="C810" s="25" t="s">
        <v>5492</v>
      </c>
      <c r="D810" s="16" t="s">
        <v>5493</v>
      </c>
      <c r="E810" s="28" t="s">
        <v>5494</v>
      </c>
      <c r="F810" s="29"/>
      <c r="G810" s="31" t="s">
        <v>5495</v>
      </c>
      <c r="H810" s="36">
        <f t="shared" si="1"/>
        <v>70</v>
      </c>
      <c r="I810" s="11"/>
      <c r="J810" s="28">
        <f t="shared" si="2"/>
        <v>0</v>
      </c>
      <c r="K810" s="41">
        <f t="shared" si="3"/>
        <v>317</v>
      </c>
      <c r="L810" s="25">
        <v>71.0</v>
      </c>
      <c r="M810" s="11">
        <v>53.0</v>
      </c>
      <c r="N810" s="11">
        <v>71.0</v>
      </c>
      <c r="O810" s="11">
        <v>66.0</v>
      </c>
      <c r="P810" s="11">
        <v>56.0</v>
      </c>
      <c r="Q810" s="43">
        <v>35.0</v>
      </c>
      <c r="R810" s="25" t="s">
        <v>185</v>
      </c>
      <c r="S810" s="11"/>
      <c r="T810" s="11"/>
      <c r="U810" s="23" t="s">
        <v>185</v>
      </c>
      <c r="V810" s="25"/>
      <c r="W810" s="11"/>
      <c r="X810" s="23"/>
      <c r="Y810" s="29"/>
      <c r="Z810" s="25">
        <v>50.0</v>
      </c>
      <c r="AA810" s="11">
        <v>50.0</v>
      </c>
      <c r="AB810" s="11">
        <v>44.0</v>
      </c>
      <c r="AC810" s="11">
        <v>55.0</v>
      </c>
      <c r="AD810" s="23">
        <v>90.0</v>
      </c>
      <c r="AE810" s="29" t="s">
        <v>141</v>
      </c>
      <c r="AF810" s="25">
        <v>1526.0</v>
      </c>
      <c r="AG810" s="11">
        <v>1535.0</v>
      </c>
      <c r="AH810" s="11">
        <v>1549.0</v>
      </c>
      <c r="AI810" s="23"/>
      <c r="AJ810" s="29" t="s">
        <v>5496</v>
      </c>
      <c r="AK810" s="25">
        <v>1301003.0</v>
      </c>
      <c r="AL810" s="11"/>
      <c r="AM810" s="23"/>
      <c r="AN810" s="25"/>
      <c r="AO810" s="23"/>
      <c r="AP810" s="25"/>
      <c r="AQ810" s="11"/>
    </row>
    <row r="811" ht="15.75" customHeight="1">
      <c r="A811" s="11">
        <v>1301005.0</v>
      </c>
      <c r="B811" s="23">
        <v>811.0</v>
      </c>
      <c r="C811" s="25" t="s">
        <v>5497</v>
      </c>
      <c r="D811" s="16" t="s">
        <v>5498</v>
      </c>
      <c r="E811" s="28" t="s">
        <v>5499</v>
      </c>
      <c r="F811" s="29"/>
      <c r="G811" s="31" t="s">
        <v>5500</v>
      </c>
      <c r="H811" s="36">
        <f t="shared" si="1"/>
        <v>78</v>
      </c>
      <c r="I811" s="11"/>
      <c r="J811" s="28">
        <f t="shared" si="2"/>
        <v>0</v>
      </c>
      <c r="K811" s="41">
        <f t="shared" si="3"/>
        <v>232</v>
      </c>
      <c r="L811" s="25">
        <v>51.0</v>
      </c>
      <c r="M811" s="11">
        <v>54.0</v>
      </c>
      <c r="N811" s="11">
        <v>46.0</v>
      </c>
      <c r="O811" s="11">
        <v>42.0</v>
      </c>
      <c r="P811" s="11">
        <v>39.0</v>
      </c>
      <c r="Q811" s="43">
        <v>49.0</v>
      </c>
      <c r="R811" s="25"/>
      <c r="S811" s="11"/>
      <c r="T811" s="11"/>
      <c r="U811" s="23"/>
      <c r="V811" s="25"/>
      <c r="W811" s="11"/>
      <c r="X811" s="23"/>
      <c r="Y811" s="29"/>
      <c r="Z811" s="25">
        <v>43.0</v>
      </c>
      <c r="AA811" s="11">
        <v>40.0</v>
      </c>
      <c r="AB811" s="11">
        <v>38.0</v>
      </c>
      <c r="AC811" s="11">
        <v>60.0</v>
      </c>
      <c r="AD811" s="23">
        <v>87.0</v>
      </c>
      <c r="AE811" s="29" t="s">
        <v>166</v>
      </c>
      <c r="AF811" s="25">
        <v>1541.0</v>
      </c>
      <c r="AG811" s="11">
        <v>1553.0</v>
      </c>
      <c r="AH811" s="11">
        <v>1599.0</v>
      </c>
      <c r="AI811" s="23"/>
      <c r="AJ811" s="29" t="s">
        <v>5501</v>
      </c>
      <c r="AK811" s="25">
        <v>1301004.0</v>
      </c>
      <c r="AL811" s="11"/>
      <c r="AM811" s="23"/>
      <c r="AN811" s="25"/>
      <c r="AO811" s="23"/>
      <c r="AP811" s="25"/>
      <c r="AQ811" s="11"/>
    </row>
    <row r="812" ht="15.75" customHeight="1">
      <c r="A812" s="11">
        <v>1301006.0</v>
      </c>
      <c r="B812" s="23">
        <v>812.0</v>
      </c>
      <c r="C812" s="25" t="s">
        <v>5502</v>
      </c>
      <c r="D812" s="16" t="s">
        <v>5503</v>
      </c>
      <c r="E812" s="28" t="s">
        <v>1048</v>
      </c>
      <c r="F812" s="29" t="s">
        <v>5504</v>
      </c>
      <c r="G812" s="31" t="s">
        <v>5505</v>
      </c>
      <c r="H812" s="36">
        <f t="shared" si="1"/>
        <v>73</v>
      </c>
      <c r="I812" s="11" t="s">
        <v>5505</v>
      </c>
      <c r="J812" s="28">
        <f t="shared" si="2"/>
        <v>73</v>
      </c>
      <c r="K812" s="41">
        <f t="shared" si="3"/>
        <v>467</v>
      </c>
      <c r="L812" s="25">
        <v>97.0</v>
      </c>
      <c r="M812" s="6">
        <v>88.0</v>
      </c>
      <c r="N812" s="11">
        <v>96.0</v>
      </c>
      <c r="O812" s="11">
        <v>94.0</v>
      </c>
      <c r="P812" s="6">
        <v>92.0</v>
      </c>
      <c r="Q812" s="43">
        <v>96.0</v>
      </c>
      <c r="R812" s="25" t="s">
        <v>161</v>
      </c>
      <c r="S812" s="11"/>
      <c r="T812" s="11"/>
      <c r="U812" s="23" t="s">
        <v>232</v>
      </c>
      <c r="V812" s="25"/>
      <c r="W812" s="11"/>
      <c r="X812" s="23"/>
      <c r="Y812" s="29" t="s">
        <v>5506</v>
      </c>
      <c r="Z812" s="25">
        <v>54.0</v>
      </c>
      <c r="AA812" s="11">
        <v>56.0</v>
      </c>
      <c r="AB812" s="11">
        <v>100.0</v>
      </c>
      <c r="AC812" s="11">
        <v>85.0</v>
      </c>
      <c r="AD812" s="23">
        <v>90.0</v>
      </c>
      <c r="AE812" s="29" t="s">
        <v>270</v>
      </c>
      <c r="AF812" s="25">
        <v>1542.0</v>
      </c>
      <c r="AG812" s="11">
        <v>1554.0</v>
      </c>
      <c r="AH812" s="11">
        <v>1616.0</v>
      </c>
      <c r="AI812" s="23"/>
      <c r="AJ812" s="29" t="s">
        <v>5507</v>
      </c>
      <c r="AK812" s="25">
        <v>1301004.0</v>
      </c>
      <c r="AL812" s="11"/>
      <c r="AM812" s="23">
        <v>13.0</v>
      </c>
      <c r="AN812" s="25"/>
      <c r="AO812" s="23"/>
      <c r="AP812" s="25" t="s">
        <v>5508</v>
      </c>
      <c r="AQ812" s="11"/>
    </row>
    <row r="813" ht="15.75" customHeight="1">
      <c r="A813" s="11">
        <v>1301007.0</v>
      </c>
      <c r="B813" s="23">
        <v>813.0</v>
      </c>
      <c r="C813" s="25" t="s">
        <v>5509</v>
      </c>
      <c r="D813" s="16" t="s">
        <v>5510</v>
      </c>
      <c r="E813" s="28" t="s">
        <v>5511</v>
      </c>
      <c r="F813" s="29" t="s">
        <v>5512</v>
      </c>
      <c r="G813" s="31" t="s">
        <v>5513</v>
      </c>
      <c r="H813" s="36">
        <f t="shared" si="1"/>
        <v>75</v>
      </c>
      <c r="I813" s="11"/>
      <c r="J813" s="28">
        <f t="shared" si="2"/>
        <v>0</v>
      </c>
      <c r="K813" s="41">
        <f t="shared" si="3"/>
        <v>319</v>
      </c>
      <c r="L813" s="25">
        <v>72.0</v>
      </c>
      <c r="M813" s="11">
        <v>82.0</v>
      </c>
      <c r="N813" s="11">
        <v>51.0</v>
      </c>
      <c r="O813" s="11">
        <v>52.0</v>
      </c>
      <c r="P813" s="11">
        <v>62.0</v>
      </c>
      <c r="Q813" s="43">
        <v>61.0</v>
      </c>
      <c r="R813" s="25" t="s">
        <v>232</v>
      </c>
      <c r="S813" s="11" t="s">
        <v>185</v>
      </c>
      <c r="T813" s="11" t="s">
        <v>232</v>
      </c>
      <c r="U813" s="23"/>
      <c r="V813" s="25" t="s">
        <v>185</v>
      </c>
      <c r="W813" s="11"/>
      <c r="X813" s="23"/>
      <c r="Y813" s="29"/>
      <c r="Z813" s="25">
        <v>43.0</v>
      </c>
      <c r="AA813" s="11">
        <v>40.0</v>
      </c>
      <c r="AB813" s="11">
        <v>37.0</v>
      </c>
      <c r="AC813" s="11">
        <v>61.0</v>
      </c>
      <c r="AD813" s="23">
        <v>78.0</v>
      </c>
      <c r="AE813" s="29" t="s">
        <v>141</v>
      </c>
      <c r="AF813" s="25">
        <v>1559.0</v>
      </c>
      <c r="AG813" s="11">
        <v>1567.0</v>
      </c>
      <c r="AH813" s="11">
        <v>1579.0</v>
      </c>
      <c r="AI813" s="23" t="s">
        <v>217</v>
      </c>
      <c r="AJ813" s="29" t="s">
        <v>5514</v>
      </c>
      <c r="AK813" s="25">
        <v>1301006.0</v>
      </c>
      <c r="AL813" s="11"/>
      <c r="AM813" s="23">
        <v>11.0</v>
      </c>
      <c r="AN813" s="25"/>
      <c r="AO813" s="23"/>
      <c r="AP813" s="25"/>
      <c r="AQ813" s="11"/>
    </row>
    <row r="814" ht="15.75" customHeight="1">
      <c r="A814" s="11">
        <v>1301008.0</v>
      </c>
      <c r="B814" s="23">
        <v>814.0</v>
      </c>
      <c r="C814" s="25" t="s">
        <v>5515</v>
      </c>
      <c r="D814" s="16" t="s">
        <v>5516</v>
      </c>
      <c r="E814" s="28" t="s">
        <v>5517</v>
      </c>
      <c r="F814" s="29"/>
      <c r="G814" s="31" t="s">
        <v>5518</v>
      </c>
      <c r="H814" s="36">
        <f t="shared" si="1"/>
        <v>79</v>
      </c>
      <c r="I814" s="11"/>
      <c r="J814" s="28">
        <f t="shared" si="2"/>
        <v>0</v>
      </c>
      <c r="K814" s="41">
        <f t="shared" si="3"/>
        <v>285</v>
      </c>
      <c r="L814" s="25">
        <v>73.0</v>
      </c>
      <c r="M814" s="11">
        <v>79.0</v>
      </c>
      <c r="N814" s="11">
        <v>52.0</v>
      </c>
      <c r="O814" s="11">
        <v>43.0</v>
      </c>
      <c r="P814" s="11">
        <v>38.0</v>
      </c>
      <c r="Q814" s="43">
        <v>58.0</v>
      </c>
      <c r="R814" s="25" t="s">
        <v>185</v>
      </c>
      <c r="S814" s="11"/>
      <c r="T814" s="11" t="s">
        <v>232</v>
      </c>
      <c r="U814" s="23"/>
      <c r="V814" s="25"/>
      <c r="W814" s="11"/>
      <c r="X814" s="23"/>
      <c r="Y814" s="29" t="s">
        <v>2565</v>
      </c>
      <c r="Z814" s="25">
        <v>50.0</v>
      </c>
      <c r="AA814" s="11">
        <v>50.0</v>
      </c>
      <c r="AB814" s="11">
        <v>44.0</v>
      </c>
      <c r="AC814" s="11">
        <v>55.0</v>
      </c>
      <c r="AD814" s="23">
        <v>19.0</v>
      </c>
      <c r="AE814" s="29" t="s">
        <v>166</v>
      </c>
      <c r="AF814" s="25">
        <v>1574.0</v>
      </c>
      <c r="AG814" s="11">
        <v>1586.0</v>
      </c>
      <c r="AH814" s="11">
        <v>1607.0</v>
      </c>
      <c r="AI814" s="23"/>
      <c r="AJ814" s="29" t="s">
        <v>5519</v>
      </c>
      <c r="AK814" s="25">
        <v>1301006.0</v>
      </c>
      <c r="AL814" s="11">
        <v>1029010.0</v>
      </c>
      <c r="AM814" s="23"/>
      <c r="AN814" s="25"/>
      <c r="AO814" s="23"/>
      <c r="AP814" s="25"/>
      <c r="AQ814" s="11"/>
    </row>
    <row r="815" ht="15.75" customHeight="1">
      <c r="A815" s="11">
        <v>1301009.0</v>
      </c>
      <c r="B815" s="23">
        <v>815.0</v>
      </c>
      <c r="C815" s="25" t="s">
        <v>5520</v>
      </c>
      <c r="D815" s="16" t="s">
        <v>5521</v>
      </c>
      <c r="E815" s="28" t="s">
        <v>5522</v>
      </c>
      <c r="F815" s="29"/>
      <c r="G815" s="31" t="s">
        <v>5523</v>
      </c>
      <c r="H815" s="36">
        <f t="shared" si="1"/>
        <v>78</v>
      </c>
      <c r="I815" s="11"/>
      <c r="J815" s="28">
        <f t="shared" si="2"/>
        <v>0</v>
      </c>
      <c r="K815" s="41">
        <f t="shared" si="3"/>
        <v>236</v>
      </c>
      <c r="L815" s="25">
        <v>69.0</v>
      </c>
      <c r="M815" s="11">
        <v>69.0</v>
      </c>
      <c r="N815" s="11">
        <v>35.0</v>
      </c>
      <c r="O815" s="11">
        <v>30.0</v>
      </c>
      <c r="P815" s="11">
        <v>33.0</v>
      </c>
      <c r="Q815" s="43">
        <v>50.0</v>
      </c>
      <c r="R815" s="25"/>
      <c r="S815" s="11" t="s">
        <v>232</v>
      </c>
      <c r="T815" s="11" t="s">
        <v>232</v>
      </c>
      <c r="U815" s="23"/>
      <c r="V815" s="25"/>
      <c r="W815" s="11"/>
      <c r="X815" s="23"/>
      <c r="Y815" s="29"/>
      <c r="Z815" s="25">
        <v>50.0</v>
      </c>
      <c r="AA815" s="11">
        <v>50.0</v>
      </c>
      <c r="AB815" s="11">
        <v>51.0</v>
      </c>
      <c r="AC815" s="11">
        <v>44.0</v>
      </c>
      <c r="AD815" s="23">
        <v>94.0</v>
      </c>
      <c r="AE815" s="29" t="s">
        <v>141</v>
      </c>
      <c r="AF815" s="25">
        <v>1595.0</v>
      </c>
      <c r="AG815" s="11">
        <v>1607.0</v>
      </c>
      <c r="AH815" s="11">
        <v>1650.0</v>
      </c>
      <c r="AI815" s="23"/>
      <c r="AJ815" s="29" t="s">
        <v>5524</v>
      </c>
      <c r="AK815" s="25">
        <v>1301008.0</v>
      </c>
      <c r="AL815" s="11"/>
      <c r="AM815" s="23"/>
      <c r="AN815" s="25"/>
      <c r="AO815" s="23"/>
      <c r="AP815" s="25"/>
      <c r="AQ815" s="11"/>
    </row>
    <row r="816" ht="15.75" customHeight="1">
      <c r="A816" s="11">
        <v>1301010.0</v>
      </c>
      <c r="B816" s="23">
        <v>816.0</v>
      </c>
      <c r="C816" s="25" t="s">
        <v>5525</v>
      </c>
      <c r="D816" s="16" t="s">
        <v>5498</v>
      </c>
      <c r="E816" s="28" t="s">
        <v>5526</v>
      </c>
      <c r="F816" s="29"/>
      <c r="G816" s="31" t="s">
        <v>5527</v>
      </c>
      <c r="H816" s="36">
        <f t="shared" si="1"/>
        <v>77</v>
      </c>
      <c r="I816" s="11"/>
      <c r="J816" s="28">
        <f t="shared" si="2"/>
        <v>0</v>
      </c>
      <c r="K816" s="41">
        <f t="shared" si="3"/>
        <v>285</v>
      </c>
      <c r="L816" s="25">
        <v>58.0</v>
      </c>
      <c r="M816" s="11">
        <v>69.0</v>
      </c>
      <c r="N816" s="11">
        <v>58.0</v>
      </c>
      <c r="O816" s="11">
        <v>53.0</v>
      </c>
      <c r="P816" s="11">
        <v>47.0</v>
      </c>
      <c r="Q816" s="43">
        <v>60.0</v>
      </c>
      <c r="R816" s="25" t="s">
        <v>185</v>
      </c>
      <c r="S816" s="11"/>
      <c r="T816" s="11"/>
      <c r="U816" s="23"/>
      <c r="V816" s="25"/>
      <c r="W816" s="11"/>
      <c r="X816" s="23"/>
      <c r="Y816" s="29"/>
      <c r="Z816" s="25">
        <v>50.0</v>
      </c>
      <c r="AA816" s="11">
        <v>50.0</v>
      </c>
      <c r="AB816" s="11">
        <v>21.0</v>
      </c>
      <c r="AC816" s="11">
        <v>87.0</v>
      </c>
      <c r="AD816" s="23">
        <v>93.0</v>
      </c>
      <c r="AE816" s="29" t="s">
        <v>141</v>
      </c>
      <c r="AF816" s="25">
        <v>1598.0</v>
      </c>
      <c r="AG816" s="11">
        <v>1610.0</v>
      </c>
      <c r="AH816" s="11">
        <v>1645.0</v>
      </c>
      <c r="AI816" s="23"/>
      <c r="AJ816" s="29" t="s">
        <v>5524</v>
      </c>
      <c r="AK816" s="25">
        <v>1301008.0</v>
      </c>
      <c r="AL816" s="11"/>
      <c r="AM816" s="23"/>
      <c r="AN816" s="25"/>
      <c r="AO816" s="23"/>
      <c r="AP816" s="25"/>
      <c r="AQ816" s="11"/>
    </row>
    <row r="817" ht="15.75" customHeight="1">
      <c r="A817" s="11">
        <v>1301011.0</v>
      </c>
      <c r="B817" s="23">
        <v>817.0</v>
      </c>
      <c r="C817" s="25" t="s">
        <v>5528</v>
      </c>
      <c r="D817" s="16" t="s">
        <v>5529</v>
      </c>
      <c r="E817" s="28" t="s">
        <v>5530</v>
      </c>
      <c r="F817" s="29"/>
      <c r="G817" s="31" t="s">
        <v>5531</v>
      </c>
      <c r="H817" s="36">
        <f t="shared" si="1"/>
        <v>78</v>
      </c>
      <c r="I817" s="11"/>
      <c r="J817" s="28">
        <f t="shared" si="2"/>
        <v>0</v>
      </c>
      <c r="K817" s="41">
        <f t="shared" si="3"/>
        <v>291</v>
      </c>
      <c r="L817" s="25">
        <v>62.0</v>
      </c>
      <c r="M817" s="11">
        <v>51.0</v>
      </c>
      <c r="N817" s="11">
        <v>62.0</v>
      </c>
      <c r="O817" s="11">
        <v>56.0</v>
      </c>
      <c r="P817" s="11">
        <v>60.0</v>
      </c>
      <c r="Q817" s="43">
        <v>57.0</v>
      </c>
      <c r="R817" s="25"/>
      <c r="S817" s="11"/>
      <c r="T817" s="11"/>
      <c r="U817" s="23"/>
      <c r="V817" s="25"/>
      <c r="W817" s="11"/>
      <c r="X817" s="23"/>
      <c r="Y817" s="29"/>
      <c r="Z817" s="25">
        <v>50.0</v>
      </c>
      <c r="AA817" s="11">
        <v>50.0</v>
      </c>
      <c r="AB817" s="11">
        <v>58.0</v>
      </c>
      <c r="AC817" s="11">
        <v>34.0</v>
      </c>
      <c r="AD817" s="23">
        <v>93.0</v>
      </c>
      <c r="AE817" s="29" t="s">
        <v>141</v>
      </c>
      <c r="AF817" s="25">
        <v>1601.0</v>
      </c>
      <c r="AG817" s="11">
        <v>1613.0</v>
      </c>
      <c r="AH817" s="11">
        <v>1666.0</v>
      </c>
      <c r="AI817" s="23"/>
      <c r="AJ817" s="29" t="s">
        <v>5524</v>
      </c>
      <c r="AK817" s="25">
        <v>1301008.0</v>
      </c>
      <c r="AL817" s="11"/>
      <c r="AM817" s="23"/>
      <c r="AN817" s="25"/>
      <c r="AO817" s="23"/>
      <c r="AP817" s="25"/>
      <c r="AQ817" s="11"/>
    </row>
    <row r="818" ht="15.75" customHeight="1">
      <c r="A818" s="11">
        <v>1301012.0</v>
      </c>
      <c r="B818" s="23">
        <v>818.0</v>
      </c>
      <c r="C818" s="25" t="s">
        <v>5532</v>
      </c>
      <c r="D818" s="16" t="s">
        <v>5533</v>
      </c>
      <c r="E818" s="28" t="s">
        <v>1142</v>
      </c>
      <c r="F818" s="29"/>
      <c r="G818" s="31" t="s">
        <v>5534</v>
      </c>
      <c r="H818" s="36">
        <f t="shared" si="1"/>
        <v>78.5</v>
      </c>
      <c r="I818" s="11"/>
      <c r="J818" s="28">
        <f t="shared" si="2"/>
        <v>0</v>
      </c>
      <c r="K818" s="41">
        <f t="shared" si="3"/>
        <v>349</v>
      </c>
      <c r="L818" s="25">
        <v>59.0</v>
      </c>
      <c r="M818" s="11">
        <v>51.0</v>
      </c>
      <c r="N818" s="11">
        <v>86.0</v>
      </c>
      <c r="O818" s="11">
        <v>75.0</v>
      </c>
      <c r="P818" s="11">
        <v>78.0</v>
      </c>
      <c r="Q818" s="43">
        <v>72.0</v>
      </c>
      <c r="R818" s="25"/>
      <c r="S818" s="11"/>
      <c r="T818" s="11"/>
      <c r="U818" s="23" t="s">
        <v>185</v>
      </c>
      <c r="V818" s="25"/>
      <c r="W818" s="11"/>
      <c r="X818" s="23"/>
      <c r="Y818" s="29"/>
      <c r="Z818" s="25">
        <v>50.0</v>
      </c>
      <c r="AA818" s="11">
        <v>50.0</v>
      </c>
      <c r="AB818" s="11">
        <v>72.0</v>
      </c>
      <c r="AC818" s="11">
        <v>42.0</v>
      </c>
      <c r="AD818" s="23">
        <v>90.0</v>
      </c>
      <c r="AE818" s="29" t="s">
        <v>141</v>
      </c>
      <c r="AF818" s="25">
        <v>1579.0</v>
      </c>
      <c r="AG818" s="11">
        <v>1591.0</v>
      </c>
      <c r="AH818" s="11">
        <v>1632.0</v>
      </c>
      <c r="AI818" s="23"/>
      <c r="AJ818" s="29" t="s">
        <v>5514</v>
      </c>
      <c r="AK818" s="25">
        <v>1301006.0</v>
      </c>
      <c r="AL818" s="11"/>
      <c r="AM818" s="23"/>
      <c r="AN818" s="25"/>
      <c r="AO818" s="23"/>
      <c r="AP818" s="25"/>
      <c r="AQ818" s="11"/>
    </row>
    <row r="819" ht="15.75" customHeight="1">
      <c r="A819" s="11">
        <v>1301013.0</v>
      </c>
      <c r="B819" s="23">
        <v>819.0</v>
      </c>
      <c r="C819" s="25" t="s">
        <v>5535</v>
      </c>
      <c r="D819" s="16" t="s">
        <v>5536</v>
      </c>
      <c r="E819" s="28" t="s">
        <v>5537</v>
      </c>
      <c r="F819" s="29"/>
      <c r="G819" s="31" t="s">
        <v>5538</v>
      </c>
      <c r="H819" s="36">
        <f t="shared" si="1"/>
        <v>76.5</v>
      </c>
      <c r="I819" s="11"/>
      <c r="J819" s="28">
        <f t="shared" si="2"/>
        <v>0</v>
      </c>
      <c r="K819" s="41">
        <f t="shared" si="3"/>
        <v>342</v>
      </c>
      <c r="L819" s="25">
        <v>55.0</v>
      </c>
      <c r="M819" s="11">
        <v>61.0</v>
      </c>
      <c r="N819" s="11">
        <v>82.0</v>
      </c>
      <c r="O819" s="11">
        <v>71.0</v>
      </c>
      <c r="P819" s="11">
        <v>73.0</v>
      </c>
      <c r="Q819" s="43">
        <v>66.0</v>
      </c>
      <c r="R819" s="25" t="s">
        <v>185</v>
      </c>
      <c r="S819" s="11"/>
      <c r="T819" s="11" t="s">
        <v>185</v>
      </c>
      <c r="U819" s="23"/>
      <c r="V819" s="25"/>
      <c r="W819" s="11"/>
      <c r="X819" s="23"/>
      <c r="Y819" s="29"/>
      <c r="Z819" s="25">
        <v>50.0</v>
      </c>
      <c r="AA819" s="11">
        <v>50.0</v>
      </c>
      <c r="AB819" s="11">
        <v>44.0</v>
      </c>
      <c r="AC819" s="11">
        <v>55.0</v>
      </c>
      <c r="AD819" s="23">
        <v>90.0</v>
      </c>
      <c r="AE819" s="29" t="s">
        <v>239</v>
      </c>
      <c r="AF819" s="25">
        <v>1604.0</v>
      </c>
      <c r="AG819" s="11">
        <v>1616.0</v>
      </c>
      <c r="AH819" s="11">
        <v>1651.0</v>
      </c>
      <c r="AI819" s="23"/>
      <c r="AJ819" s="29" t="s">
        <v>5539</v>
      </c>
      <c r="AK819" s="25">
        <v>1301012.0</v>
      </c>
      <c r="AL819" s="11"/>
      <c r="AM819" s="23"/>
      <c r="AN819" s="25"/>
      <c r="AO819" s="23"/>
      <c r="AP819" s="25"/>
      <c r="AQ819" s="11"/>
    </row>
    <row r="820" ht="15.75" customHeight="1">
      <c r="A820" s="11">
        <v>1301014.0</v>
      </c>
      <c r="B820" s="23">
        <v>820.0</v>
      </c>
      <c r="C820" s="25" t="s">
        <v>5540</v>
      </c>
      <c r="D820" s="16" t="s">
        <v>5541</v>
      </c>
      <c r="E820" s="28" t="s">
        <v>5542</v>
      </c>
      <c r="F820" s="29"/>
      <c r="G820" s="31" t="s">
        <v>5543</v>
      </c>
      <c r="H820" s="36">
        <f t="shared" si="1"/>
        <v>80</v>
      </c>
      <c r="I820" s="11"/>
      <c r="J820" s="28">
        <f t="shared" si="2"/>
        <v>0</v>
      </c>
      <c r="K820" s="41">
        <f t="shared" si="3"/>
        <v>203</v>
      </c>
      <c r="L820" s="25">
        <v>19.0</v>
      </c>
      <c r="M820" s="11">
        <v>10.0</v>
      </c>
      <c r="N820" s="11">
        <v>64.0</v>
      </c>
      <c r="O820" s="11">
        <v>52.0</v>
      </c>
      <c r="P820" s="11">
        <v>58.0</v>
      </c>
      <c r="Q820" s="43">
        <v>67.0</v>
      </c>
      <c r="R820" s="25"/>
      <c r="S820" s="11"/>
      <c r="T820" s="11"/>
      <c r="U820" s="23"/>
      <c r="V820" s="25"/>
      <c r="W820" s="11"/>
      <c r="X820" s="23"/>
      <c r="Y820" s="29"/>
      <c r="Z820" s="25">
        <v>50.0</v>
      </c>
      <c r="AA820" s="11">
        <v>50.0</v>
      </c>
      <c r="AB820" s="11">
        <v>31.0</v>
      </c>
      <c r="AC820" s="11">
        <v>73.0</v>
      </c>
      <c r="AD820" s="23">
        <v>90.0</v>
      </c>
      <c r="AE820" s="29" t="s">
        <v>270</v>
      </c>
      <c r="AF820" s="25">
        <v>1641.0</v>
      </c>
      <c r="AG820" s="11">
        <v>1653.0</v>
      </c>
      <c r="AH820" s="11">
        <v>1680.0</v>
      </c>
      <c r="AI820" s="23"/>
      <c r="AJ820" s="29" t="s">
        <v>5544</v>
      </c>
      <c r="AK820" s="25">
        <v>1301013.0</v>
      </c>
      <c r="AL820" s="11"/>
      <c r="AM820" s="23"/>
      <c r="AN820" s="25"/>
      <c r="AO820" s="23"/>
      <c r="AP820" s="25"/>
      <c r="AQ820" s="11"/>
    </row>
    <row r="821" ht="15.75" customHeight="1">
      <c r="A821" s="11">
        <v>1301015.0</v>
      </c>
      <c r="B821" s="23">
        <v>821.0</v>
      </c>
      <c r="C821" s="25" t="s">
        <v>5545</v>
      </c>
      <c r="D821" s="16" t="s">
        <v>5546</v>
      </c>
      <c r="E821" s="28" t="s">
        <v>5547</v>
      </c>
      <c r="F821" s="29"/>
      <c r="G821" s="31" t="s">
        <v>5548</v>
      </c>
      <c r="H821" s="36">
        <f t="shared" si="1"/>
        <v>78.5</v>
      </c>
      <c r="I821" s="11"/>
      <c r="J821" s="28">
        <f t="shared" si="2"/>
        <v>0</v>
      </c>
      <c r="K821" s="41">
        <f t="shared" si="3"/>
        <v>266</v>
      </c>
      <c r="L821" s="25">
        <v>16.0</v>
      </c>
      <c r="M821" s="11">
        <v>19.0</v>
      </c>
      <c r="N821" s="11">
        <v>85.0</v>
      </c>
      <c r="O821" s="11">
        <v>70.0</v>
      </c>
      <c r="P821" s="11">
        <v>76.0</v>
      </c>
      <c r="Q821" s="43">
        <v>71.0</v>
      </c>
      <c r="R821" s="25"/>
      <c r="S821" s="11"/>
      <c r="T821" s="11"/>
      <c r="U821" s="23"/>
      <c r="V821" s="25"/>
      <c r="W821" s="11"/>
      <c r="X821" s="23"/>
      <c r="Y821" s="29"/>
      <c r="Z821" s="25">
        <v>79.0</v>
      </c>
      <c r="AA821" s="11">
        <v>91.0</v>
      </c>
      <c r="AB821" s="11">
        <v>45.0</v>
      </c>
      <c r="AC821" s="11">
        <v>68.0</v>
      </c>
      <c r="AD821" s="23">
        <v>90.0</v>
      </c>
      <c r="AE821" s="29" t="s">
        <v>270</v>
      </c>
      <c r="AF821" s="25">
        <v>1646.0</v>
      </c>
      <c r="AG821" s="11">
        <v>1658.0</v>
      </c>
      <c r="AH821" s="11">
        <v>1709.0</v>
      </c>
      <c r="AI821" s="23"/>
      <c r="AJ821" s="29" t="s">
        <v>5549</v>
      </c>
      <c r="AK821" s="25">
        <v>1301013.0</v>
      </c>
      <c r="AL821" s="11">
        <v>1301014.0</v>
      </c>
      <c r="AM821" s="23"/>
      <c r="AN821" s="25"/>
      <c r="AO821" s="23"/>
      <c r="AP821" s="25"/>
      <c r="AQ821" s="11"/>
    </row>
    <row r="822" ht="15.75" customHeight="1">
      <c r="A822" s="11">
        <v>1301016.0</v>
      </c>
      <c r="B822" s="23">
        <v>822.0</v>
      </c>
      <c r="C822" s="25" t="s">
        <v>5550</v>
      </c>
      <c r="D822" s="16" t="s">
        <v>5551</v>
      </c>
      <c r="E822" s="28" t="s">
        <v>5552</v>
      </c>
      <c r="F822" s="29"/>
      <c r="G822" s="31" t="s">
        <v>5553</v>
      </c>
      <c r="H822" s="36">
        <f t="shared" si="1"/>
        <v>80</v>
      </c>
      <c r="I822" s="11"/>
      <c r="J822" s="28">
        <f t="shared" si="2"/>
        <v>0</v>
      </c>
      <c r="K822" s="41">
        <f t="shared" si="3"/>
        <v>328</v>
      </c>
      <c r="L822" s="25">
        <v>55.0</v>
      </c>
      <c r="M822" s="11">
        <v>42.0</v>
      </c>
      <c r="N822" s="11">
        <v>80.0</v>
      </c>
      <c r="O822" s="11">
        <v>78.0</v>
      </c>
      <c r="P822" s="11">
        <v>73.0</v>
      </c>
      <c r="Q822" s="43">
        <v>65.0</v>
      </c>
      <c r="R822" s="25"/>
      <c r="S822" s="11"/>
      <c r="T822" s="11"/>
      <c r="U822" s="23"/>
      <c r="V822" s="25"/>
      <c r="W822" s="11"/>
      <c r="X822" s="23"/>
      <c r="Y822" s="29"/>
      <c r="Z822" s="25">
        <v>29.0</v>
      </c>
      <c r="AA822" s="11">
        <v>21.0</v>
      </c>
      <c r="AB822" s="11">
        <v>27.0</v>
      </c>
      <c r="AC822" s="11">
        <v>68.0</v>
      </c>
      <c r="AD822" s="23">
        <v>85.0</v>
      </c>
      <c r="AE822" s="29" t="s">
        <v>270</v>
      </c>
      <c r="AF822" s="25">
        <v>1611.0</v>
      </c>
      <c r="AG822" s="11">
        <v>1623.0</v>
      </c>
      <c r="AH822" s="11">
        <v>1673.0</v>
      </c>
      <c r="AI822" s="23"/>
      <c r="AJ822" s="29" t="s">
        <v>5554</v>
      </c>
      <c r="AK822" s="25">
        <v>1301012.0</v>
      </c>
      <c r="AL822" s="11">
        <v>1002068.0</v>
      </c>
      <c r="AM822" s="23"/>
      <c r="AN822" s="25"/>
      <c r="AO822" s="23"/>
      <c r="AP822" s="25"/>
      <c r="AQ822" s="11"/>
    </row>
    <row r="823" ht="15.75" customHeight="1">
      <c r="A823" s="11">
        <v>1301017.0</v>
      </c>
      <c r="B823" s="23">
        <v>823.0</v>
      </c>
      <c r="C823" s="25" t="s">
        <v>5555</v>
      </c>
      <c r="D823" s="16" t="s">
        <v>5556</v>
      </c>
      <c r="E823" s="28" t="s">
        <v>5557</v>
      </c>
      <c r="F823" s="29"/>
      <c r="G823" s="31" t="s">
        <v>5558</v>
      </c>
      <c r="H823" s="36">
        <f t="shared" si="1"/>
        <v>71</v>
      </c>
      <c r="I823" s="11"/>
      <c r="J823" s="28">
        <f t="shared" si="2"/>
        <v>0</v>
      </c>
      <c r="K823" s="41">
        <f t="shared" si="3"/>
        <v>259</v>
      </c>
      <c r="L823" s="25">
        <v>56.0</v>
      </c>
      <c r="M823" s="11">
        <v>62.0</v>
      </c>
      <c r="N823" s="11">
        <v>56.0</v>
      </c>
      <c r="O823" s="11">
        <v>46.0</v>
      </c>
      <c r="P823" s="11">
        <v>39.0</v>
      </c>
      <c r="Q823" s="43">
        <v>48.0</v>
      </c>
      <c r="R823" s="25"/>
      <c r="S823" s="11"/>
      <c r="T823" s="11" t="s">
        <v>185</v>
      </c>
      <c r="U823" s="23"/>
      <c r="V823" s="25"/>
      <c r="W823" s="11"/>
      <c r="X823" s="23"/>
      <c r="Y823" s="29"/>
      <c r="Z823" s="25">
        <v>64.0</v>
      </c>
      <c r="AA823" s="11">
        <v>70.0</v>
      </c>
      <c r="AB823" s="11">
        <v>40.0</v>
      </c>
      <c r="AC823" s="11">
        <v>67.0</v>
      </c>
      <c r="AD823" s="23">
        <v>85.0</v>
      </c>
      <c r="AE823" s="29" t="s">
        <v>166</v>
      </c>
      <c r="AF823" s="25">
        <v>1580.0</v>
      </c>
      <c r="AG823" s="11">
        <v>1592.0</v>
      </c>
      <c r="AH823" s="11">
        <v>1607.0</v>
      </c>
      <c r="AI823" s="23"/>
      <c r="AJ823" s="29" t="s">
        <v>5514</v>
      </c>
      <c r="AK823" s="25">
        <v>1301006.0</v>
      </c>
      <c r="AL823" s="11"/>
      <c r="AM823" s="23"/>
      <c r="AN823" s="25"/>
      <c r="AO823" s="23"/>
      <c r="AP823" s="25"/>
      <c r="AQ823" s="11"/>
    </row>
    <row r="824" ht="15.75" customHeight="1">
      <c r="A824" s="11">
        <v>1301018.0</v>
      </c>
      <c r="B824" s="23">
        <v>824.0</v>
      </c>
      <c r="C824" s="25" t="s">
        <v>5559</v>
      </c>
      <c r="D824" s="16" t="s">
        <v>5560</v>
      </c>
      <c r="E824" s="28" t="s">
        <v>5561</v>
      </c>
      <c r="F824" s="29"/>
      <c r="G824" s="31" t="s">
        <v>5562</v>
      </c>
      <c r="H824" s="36">
        <f t="shared" si="1"/>
        <v>68</v>
      </c>
      <c r="I824" s="11"/>
      <c r="J824" s="28">
        <f t="shared" si="2"/>
        <v>0</v>
      </c>
      <c r="K824" s="41">
        <f t="shared" si="3"/>
        <v>231</v>
      </c>
      <c r="L824" s="25">
        <v>51.0</v>
      </c>
      <c r="M824" s="11">
        <v>59.0</v>
      </c>
      <c r="N824" s="11">
        <v>37.0</v>
      </c>
      <c r="O824" s="11">
        <v>37.0</v>
      </c>
      <c r="P824" s="11">
        <v>47.0</v>
      </c>
      <c r="Q824" s="43">
        <v>41.0</v>
      </c>
      <c r="R824" s="25" t="s">
        <v>185</v>
      </c>
      <c r="S824" s="11"/>
      <c r="T824" s="11" t="s">
        <v>185</v>
      </c>
      <c r="U824" s="23"/>
      <c r="V824" s="25"/>
      <c r="W824" s="11"/>
      <c r="X824" s="23"/>
      <c r="Y824" s="29"/>
      <c r="Z824" s="25">
        <v>64.0</v>
      </c>
      <c r="AA824" s="11">
        <v>70.0</v>
      </c>
      <c r="AB824" s="11">
        <v>49.0</v>
      </c>
      <c r="AC824" s="11">
        <v>55.0</v>
      </c>
      <c r="AD824" s="23">
        <v>94.0</v>
      </c>
      <c r="AE824" s="29" t="s">
        <v>141</v>
      </c>
      <c r="AF824" s="25">
        <v>1592.0</v>
      </c>
      <c r="AG824" s="11">
        <v>1604.0</v>
      </c>
      <c r="AH824" s="11">
        <v>1683.0</v>
      </c>
      <c r="AI824" s="23"/>
      <c r="AJ824" s="29" t="s">
        <v>5514</v>
      </c>
      <c r="AK824" s="25">
        <v>1301006.0</v>
      </c>
      <c r="AL824" s="11"/>
      <c r="AM824" s="23"/>
      <c r="AN824" s="25"/>
      <c r="AO824" s="23"/>
      <c r="AP824" s="25"/>
      <c r="AQ824" s="11"/>
    </row>
    <row r="825" ht="15.75" customHeight="1">
      <c r="A825" s="11">
        <v>1301019.0</v>
      </c>
      <c r="B825" s="23">
        <v>825.0</v>
      </c>
      <c r="C825" s="25" t="s">
        <v>5563</v>
      </c>
      <c r="D825" s="16" t="s">
        <v>5564</v>
      </c>
      <c r="E825" s="28" t="s">
        <v>5565</v>
      </c>
      <c r="F825" s="29"/>
      <c r="G825" s="31" t="s">
        <v>5566</v>
      </c>
      <c r="H825" s="36">
        <f t="shared" si="1"/>
        <v>75</v>
      </c>
      <c r="I825" s="11"/>
      <c r="J825" s="28">
        <f t="shared" si="2"/>
        <v>0</v>
      </c>
      <c r="K825" s="41">
        <f t="shared" si="3"/>
        <v>350</v>
      </c>
      <c r="L825" s="25">
        <v>59.0</v>
      </c>
      <c r="M825" s="11">
        <v>64.0</v>
      </c>
      <c r="N825" s="11">
        <v>77.0</v>
      </c>
      <c r="O825" s="11">
        <v>77.0</v>
      </c>
      <c r="P825" s="11">
        <v>73.0</v>
      </c>
      <c r="Q825" s="43">
        <v>67.0</v>
      </c>
      <c r="R825" s="25"/>
      <c r="S825" s="11"/>
      <c r="T825" s="11"/>
      <c r="U825" s="23"/>
      <c r="V825" s="25"/>
      <c r="W825" s="11"/>
      <c r="X825" s="23"/>
      <c r="Y825" s="29"/>
      <c r="Z825" s="25">
        <v>50.0</v>
      </c>
      <c r="AA825" s="11">
        <v>50.0</v>
      </c>
      <c r="AB825" s="11">
        <v>53.0</v>
      </c>
      <c r="AC825" s="11">
        <v>75.0</v>
      </c>
      <c r="AD825" s="23">
        <v>82.0</v>
      </c>
      <c r="AE825" s="29" t="s">
        <v>270</v>
      </c>
      <c r="AF825" s="25">
        <v>1601.0</v>
      </c>
      <c r="AG825" s="11">
        <v>1606.0</v>
      </c>
      <c r="AH825" s="11">
        <v>1650.0</v>
      </c>
      <c r="AI825" s="23"/>
      <c r="AJ825" s="29" t="s">
        <v>5514</v>
      </c>
      <c r="AK825" s="25">
        <v>1301006.0</v>
      </c>
      <c r="AL825" s="11"/>
      <c r="AM825" s="23"/>
      <c r="AN825" s="25"/>
      <c r="AO825" s="23"/>
      <c r="AP825" s="25"/>
      <c r="AQ825" s="11"/>
    </row>
    <row r="826" ht="15.75" customHeight="1">
      <c r="A826" s="11">
        <v>1301020.0</v>
      </c>
      <c r="B826" s="23">
        <v>826.0</v>
      </c>
      <c r="C826" s="25" t="s">
        <v>5567</v>
      </c>
      <c r="D826" s="16" t="s">
        <v>5568</v>
      </c>
      <c r="E826" s="28" t="s">
        <v>5569</v>
      </c>
      <c r="F826" s="29"/>
      <c r="G826" s="31" t="s">
        <v>5570</v>
      </c>
      <c r="H826" s="36">
        <f t="shared" si="1"/>
        <v>79</v>
      </c>
      <c r="I826" s="11"/>
      <c r="J826" s="28">
        <f t="shared" si="2"/>
        <v>0</v>
      </c>
      <c r="K826" s="41">
        <f t="shared" si="3"/>
        <v>303</v>
      </c>
      <c r="L826" s="25">
        <v>50.0</v>
      </c>
      <c r="M826" s="11">
        <v>55.0</v>
      </c>
      <c r="N826" s="11">
        <v>73.0</v>
      </c>
      <c r="O826" s="11">
        <v>67.0</v>
      </c>
      <c r="P826" s="11">
        <v>58.0</v>
      </c>
      <c r="Q826" s="43">
        <v>61.0</v>
      </c>
      <c r="R826" s="25"/>
      <c r="S826" s="11"/>
      <c r="T826" s="11"/>
      <c r="U826" s="23"/>
      <c r="V826" s="25"/>
      <c r="W826" s="11"/>
      <c r="X826" s="23"/>
      <c r="Y826" s="29"/>
      <c r="Z826" s="25">
        <v>50.0</v>
      </c>
      <c r="AA826" s="11">
        <v>50.0</v>
      </c>
      <c r="AB826" s="11">
        <v>70.0</v>
      </c>
      <c r="AC826" s="11">
        <v>65.0</v>
      </c>
      <c r="AD826" s="23">
        <v>79.0</v>
      </c>
      <c r="AE826" s="29" t="s">
        <v>141</v>
      </c>
      <c r="AF826" s="25">
        <v>1602.0</v>
      </c>
      <c r="AG826" s="11">
        <v>1606.0</v>
      </c>
      <c r="AH826" s="11">
        <v>1671.0</v>
      </c>
      <c r="AI826" s="23"/>
      <c r="AJ826" s="29" t="s">
        <v>5514</v>
      </c>
      <c r="AK826" s="25">
        <v>1301006.0</v>
      </c>
      <c r="AL826" s="11"/>
      <c r="AM826" s="23"/>
      <c r="AN826" s="25"/>
      <c r="AO826" s="23"/>
      <c r="AP826" s="25"/>
      <c r="AQ826" s="11"/>
    </row>
    <row r="827" ht="15.75" customHeight="1">
      <c r="A827" s="11">
        <v>1301021.0</v>
      </c>
      <c r="B827" s="23">
        <v>827.0</v>
      </c>
      <c r="C827" s="25" t="s">
        <v>5571</v>
      </c>
      <c r="D827" s="16" t="s">
        <v>5572</v>
      </c>
      <c r="E827" s="28" t="s">
        <v>5573</v>
      </c>
      <c r="F827" s="29" t="s">
        <v>5574</v>
      </c>
      <c r="G827" s="31" t="s">
        <v>5575</v>
      </c>
      <c r="H827" s="36">
        <f t="shared" si="1"/>
        <v>76</v>
      </c>
      <c r="I827" s="11"/>
      <c r="J827" s="28">
        <f t="shared" si="2"/>
        <v>0</v>
      </c>
      <c r="K827" s="41">
        <f t="shared" si="3"/>
        <v>349</v>
      </c>
      <c r="L827" s="25">
        <v>68.0</v>
      </c>
      <c r="M827" s="11">
        <v>56.0</v>
      </c>
      <c r="N827" s="11">
        <v>76.0</v>
      </c>
      <c r="O827" s="11">
        <v>77.0</v>
      </c>
      <c r="P827" s="11">
        <v>72.0</v>
      </c>
      <c r="Q827" s="43">
        <v>64.0</v>
      </c>
      <c r="R827" s="25"/>
      <c r="S827" s="11"/>
      <c r="T827" s="11"/>
      <c r="U827" s="23"/>
      <c r="V827" s="25"/>
      <c r="W827" s="11"/>
      <c r="X827" s="23"/>
      <c r="Y827" s="29"/>
      <c r="Z827" s="25">
        <v>67.0</v>
      </c>
      <c r="AA827" s="11">
        <v>74.0</v>
      </c>
      <c r="AB827" s="11">
        <v>38.0</v>
      </c>
      <c r="AC827" s="11">
        <v>15.0</v>
      </c>
      <c r="AD827" s="23">
        <v>76.0</v>
      </c>
      <c r="AE827" s="29" t="s">
        <v>141</v>
      </c>
      <c r="AF827" s="25">
        <v>1603.0</v>
      </c>
      <c r="AG827" s="11">
        <v>1615.0</v>
      </c>
      <c r="AH827" s="11">
        <v>1661.0</v>
      </c>
      <c r="AI827" s="23"/>
      <c r="AJ827" s="29" t="s">
        <v>5514</v>
      </c>
      <c r="AK827" s="25">
        <v>1301006.0</v>
      </c>
      <c r="AL827" s="11"/>
      <c r="AM827" s="23"/>
      <c r="AN827" s="25"/>
      <c r="AO827" s="23"/>
      <c r="AP827" s="25"/>
      <c r="AQ827" s="11"/>
    </row>
    <row r="828" ht="15.75" customHeight="1">
      <c r="A828" s="11">
        <v>1301022.0</v>
      </c>
      <c r="B828" s="23">
        <v>828.0</v>
      </c>
      <c r="C828" s="25" t="s">
        <v>5576</v>
      </c>
      <c r="D828" s="16" t="s">
        <v>5577</v>
      </c>
      <c r="E828" s="28" t="s">
        <v>5578</v>
      </c>
      <c r="F828" s="29"/>
      <c r="G828" s="31" t="s">
        <v>5579</v>
      </c>
      <c r="H828" s="36">
        <f t="shared" si="1"/>
        <v>75.5</v>
      </c>
      <c r="I828" s="11"/>
      <c r="J828" s="28">
        <f t="shared" si="2"/>
        <v>0</v>
      </c>
      <c r="K828" s="41">
        <f t="shared" si="3"/>
        <v>304</v>
      </c>
      <c r="L828" s="25">
        <v>64.0</v>
      </c>
      <c r="M828" s="11">
        <v>29.0</v>
      </c>
      <c r="N828" s="11">
        <v>73.0</v>
      </c>
      <c r="O828" s="11">
        <v>72.0</v>
      </c>
      <c r="P828" s="11">
        <v>66.0</v>
      </c>
      <c r="Q828" s="43">
        <v>73.0</v>
      </c>
      <c r="R828" s="25"/>
      <c r="S828" s="11"/>
      <c r="T828" s="11"/>
      <c r="U828" s="23"/>
      <c r="V828" s="25"/>
      <c r="W828" s="11"/>
      <c r="X828" s="23"/>
      <c r="Y828" s="29"/>
      <c r="Z828" s="25">
        <v>50.0</v>
      </c>
      <c r="AA828" s="11">
        <v>50.0</v>
      </c>
      <c r="AB828" s="11">
        <v>19.0</v>
      </c>
      <c r="AC828" s="11">
        <v>33.0</v>
      </c>
      <c r="AD828" s="23">
        <v>76.0</v>
      </c>
      <c r="AE828" s="29" t="s">
        <v>239</v>
      </c>
      <c r="AF828" s="25">
        <v>1628.0</v>
      </c>
      <c r="AG828" s="11">
        <v>1636.0</v>
      </c>
      <c r="AH828" s="11">
        <v>1701.0</v>
      </c>
      <c r="AI828" s="23"/>
      <c r="AJ828" s="29" t="s">
        <v>5580</v>
      </c>
      <c r="AK828" s="25">
        <v>1301021.0</v>
      </c>
      <c r="AL828" s="11"/>
      <c r="AM828" s="23"/>
      <c r="AN828" s="25"/>
      <c r="AO828" s="23"/>
      <c r="AP828" s="25"/>
      <c r="AQ828" s="11"/>
    </row>
    <row r="829" ht="15.75" customHeight="1">
      <c r="A829" s="11">
        <v>1301023.0</v>
      </c>
      <c r="B829" s="23">
        <v>829.0</v>
      </c>
      <c r="C829" s="25" t="s">
        <v>5581</v>
      </c>
      <c r="D829" s="16" t="s">
        <v>5582</v>
      </c>
      <c r="E829" s="28" t="s">
        <v>5583</v>
      </c>
      <c r="F829" s="29"/>
      <c r="G829" s="31" t="s">
        <v>5584</v>
      </c>
      <c r="H829" s="36">
        <f t="shared" si="1"/>
        <v>69</v>
      </c>
      <c r="I829" s="11"/>
      <c r="J829" s="28">
        <f t="shared" si="2"/>
        <v>0</v>
      </c>
      <c r="K829" s="41">
        <f t="shared" si="3"/>
        <v>271</v>
      </c>
      <c r="L829" s="25">
        <v>65.0</v>
      </c>
      <c r="M829" s="11">
        <v>55.0</v>
      </c>
      <c r="N829" s="11">
        <v>49.0</v>
      </c>
      <c r="O829" s="11">
        <v>50.0</v>
      </c>
      <c r="P829" s="11">
        <v>52.0</v>
      </c>
      <c r="Q829" s="43">
        <v>57.0</v>
      </c>
      <c r="R829" s="25"/>
      <c r="S829" s="11"/>
      <c r="T829" s="11"/>
      <c r="U829" s="23"/>
      <c r="V829" s="25"/>
      <c r="W829" s="11"/>
      <c r="X829" s="23"/>
      <c r="Y829" s="29"/>
      <c r="Z829" s="25">
        <v>53.0</v>
      </c>
      <c r="AA829" s="11">
        <v>55.0</v>
      </c>
      <c r="AB829" s="11">
        <v>36.0</v>
      </c>
      <c r="AC829" s="11">
        <v>67.0</v>
      </c>
      <c r="AD829" s="23">
        <v>80.0</v>
      </c>
      <c r="AE829" s="29" t="s">
        <v>141</v>
      </c>
      <c r="AF829" s="25">
        <v>1545.0</v>
      </c>
      <c r="AG829" s="11">
        <v>1557.0</v>
      </c>
      <c r="AH829" s="11">
        <v>1612.0</v>
      </c>
      <c r="AI829" s="23"/>
      <c r="AJ829" s="29" t="s">
        <v>5585</v>
      </c>
      <c r="AK829" s="25">
        <v>1301004.0</v>
      </c>
      <c r="AL829" s="11">
        <v>1301105.0</v>
      </c>
      <c r="AM829" s="23"/>
      <c r="AN829" s="25"/>
      <c r="AO829" s="23"/>
      <c r="AP829" s="25"/>
      <c r="AQ829" s="11"/>
    </row>
    <row r="830" ht="15.75" customHeight="1">
      <c r="A830" s="11">
        <v>1301024.0</v>
      </c>
      <c r="B830" s="23">
        <v>830.0</v>
      </c>
      <c r="C830" s="25" t="s">
        <v>5586</v>
      </c>
      <c r="D830" s="16" t="s">
        <v>5587</v>
      </c>
      <c r="E830" s="28" t="s">
        <v>5588</v>
      </c>
      <c r="F830" s="29"/>
      <c r="G830" s="31" t="s">
        <v>5589</v>
      </c>
      <c r="H830" s="36">
        <f t="shared" si="1"/>
        <v>76</v>
      </c>
      <c r="I830" s="11"/>
      <c r="J830" s="28">
        <f t="shared" si="2"/>
        <v>0</v>
      </c>
      <c r="K830" s="41">
        <f t="shared" si="3"/>
        <v>298</v>
      </c>
      <c r="L830" s="25">
        <v>58.0</v>
      </c>
      <c r="M830" s="11">
        <v>69.0</v>
      </c>
      <c r="N830" s="11">
        <v>56.0</v>
      </c>
      <c r="O830" s="11">
        <v>57.0</v>
      </c>
      <c r="P830" s="11">
        <v>58.0</v>
      </c>
      <c r="Q830" s="43">
        <v>57.0</v>
      </c>
      <c r="R830" s="25"/>
      <c r="S830" s="11"/>
      <c r="T830" s="11"/>
      <c r="U830" s="23" t="s">
        <v>185</v>
      </c>
      <c r="V830" s="25"/>
      <c r="W830" s="11"/>
      <c r="X830" s="23"/>
      <c r="Y830" s="29"/>
      <c r="Z830" s="25">
        <v>49.0</v>
      </c>
      <c r="AA830" s="11">
        <v>49.0</v>
      </c>
      <c r="AB830" s="11">
        <v>23.0</v>
      </c>
      <c r="AC830" s="11">
        <v>84.0</v>
      </c>
      <c r="AD830" s="23">
        <v>82.0</v>
      </c>
      <c r="AE830" s="29" t="s">
        <v>141</v>
      </c>
      <c r="AF830" s="25">
        <v>1568.0</v>
      </c>
      <c r="AG830" s="11">
        <v>1580.0</v>
      </c>
      <c r="AH830" s="11">
        <v>1626.0</v>
      </c>
      <c r="AI830" s="23"/>
      <c r="AJ830" s="29" t="s">
        <v>5590</v>
      </c>
      <c r="AK830" s="25">
        <v>1301023.0</v>
      </c>
      <c r="AL830" s="11"/>
      <c r="AM830" s="23"/>
      <c r="AN830" s="25"/>
      <c r="AO830" s="23"/>
      <c r="AP830" s="25"/>
      <c r="AQ830" s="11"/>
    </row>
    <row r="831" ht="15.75" customHeight="1">
      <c r="A831" s="11">
        <v>1301025.0</v>
      </c>
      <c r="B831" s="23">
        <v>831.0</v>
      </c>
      <c r="C831" s="25" t="s">
        <v>5591</v>
      </c>
      <c r="D831" s="16" t="s">
        <v>5592</v>
      </c>
      <c r="E831" s="28" t="s">
        <v>5593</v>
      </c>
      <c r="F831" s="29"/>
      <c r="G831" s="25"/>
      <c r="H831" s="36" t="str">
        <f t="shared" si="1"/>
        <v/>
      </c>
      <c r="I831" s="11"/>
      <c r="J831" s="28">
        <f t="shared" si="2"/>
        <v>0</v>
      </c>
      <c r="K831" s="41">
        <f t="shared" si="3"/>
        <v>0</v>
      </c>
      <c r="L831" s="25">
        <v>0.0</v>
      </c>
      <c r="M831" s="11">
        <v>0.0</v>
      </c>
      <c r="N831" s="11">
        <v>0.0</v>
      </c>
      <c r="O831" s="11">
        <v>0.0</v>
      </c>
      <c r="P831" s="11">
        <v>0.0</v>
      </c>
      <c r="Q831" s="23">
        <v>0.0</v>
      </c>
      <c r="R831" s="25"/>
      <c r="S831" s="11"/>
      <c r="T831" s="11"/>
      <c r="U831" s="23"/>
      <c r="V831" s="25"/>
      <c r="W831" s="11"/>
      <c r="X831" s="23"/>
      <c r="Y831" s="29"/>
      <c r="Z831" s="25">
        <v>0.0</v>
      </c>
      <c r="AA831" s="11">
        <v>0.0</v>
      </c>
      <c r="AB831" s="11">
        <v>0.0</v>
      </c>
      <c r="AC831" s="11">
        <v>0.0</v>
      </c>
      <c r="AD831" s="23">
        <v>87.0</v>
      </c>
      <c r="AE831" s="29" t="s">
        <v>239</v>
      </c>
      <c r="AF831" s="25">
        <v>1526.0</v>
      </c>
      <c r="AG831" s="11">
        <v>9999.0</v>
      </c>
      <c r="AH831" s="11">
        <v>1587.0</v>
      </c>
      <c r="AI831" s="23"/>
      <c r="AJ831" s="29"/>
      <c r="AK831" s="25"/>
      <c r="AL831" s="11"/>
      <c r="AM831" s="23"/>
      <c r="AN831" s="25"/>
      <c r="AO831" s="23"/>
      <c r="AP831" s="25"/>
      <c r="AQ831" s="11"/>
    </row>
    <row r="832" ht="15.75" customHeight="1">
      <c r="A832" s="11">
        <v>1301026.0</v>
      </c>
      <c r="B832" s="23">
        <v>832.0</v>
      </c>
      <c r="C832" s="25" t="s">
        <v>5594</v>
      </c>
      <c r="D832" s="16" t="s">
        <v>5595</v>
      </c>
      <c r="E832" s="28" t="s">
        <v>5596</v>
      </c>
      <c r="F832" s="29"/>
      <c r="G832" s="25"/>
      <c r="H832" s="36" t="str">
        <f t="shared" si="1"/>
        <v/>
      </c>
      <c r="I832" s="11"/>
      <c r="J832" s="28">
        <f t="shared" si="2"/>
        <v>0</v>
      </c>
      <c r="K832" s="41">
        <f t="shared" si="3"/>
        <v>0</v>
      </c>
      <c r="L832" s="25">
        <v>0.0</v>
      </c>
      <c r="M832" s="11">
        <v>0.0</v>
      </c>
      <c r="N832" s="11">
        <v>0.0</v>
      </c>
      <c r="O832" s="11">
        <v>0.0</v>
      </c>
      <c r="P832" s="11">
        <v>0.0</v>
      </c>
      <c r="Q832" s="23">
        <v>0.0</v>
      </c>
      <c r="R832" s="25"/>
      <c r="S832" s="11"/>
      <c r="T832" s="11"/>
      <c r="U832" s="23"/>
      <c r="V832" s="25"/>
      <c r="W832" s="11"/>
      <c r="X832" s="23"/>
      <c r="Y832" s="29"/>
      <c r="Z832" s="25">
        <v>0.0</v>
      </c>
      <c r="AA832" s="11">
        <v>0.0</v>
      </c>
      <c r="AB832" s="11">
        <v>0.0</v>
      </c>
      <c r="AC832" s="11">
        <v>0.0</v>
      </c>
      <c r="AD832" s="23">
        <v>87.0</v>
      </c>
      <c r="AE832" s="29" t="s">
        <v>239</v>
      </c>
      <c r="AF832" s="25">
        <v>1552.0</v>
      </c>
      <c r="AG832" s="11">
        <v>9999.0</v>
      </c>
      <c r="AH832" s="11">
        <v>1603.0</v>
      </c>
      <c r="AI832" s="23"/>
      <c r="AJ832" s="29" t="s">
        <v>5597</v>
      </c>
      <c r="AK832" s="25">
        <v>1301025.0</v>
      </c>
      <c r="AL832" s="11"/>
      <c r="AM832" s="23">
        <v>13.0</v>
      </c>
      <c r="AN832" s="25"/>
      <c r="AO832" s="23"/>
      <c r="AP832" s="25"/>
      <c r="AQ832" s="11"/>
    </row>
    <row r="833" ht="15.75" customHeight="1">
      <c r="A833" s="11">
        <v>1301027.0</v>
      </c>
      <c r="B833" s="23">
        <v>833.0</v>
      </c>
      <c r="C833" s="25" t="s">
        <v>5598</v>
      </c>
      <c r="D833" s="16" t="s">
        <v>5556</v>
      </c>
      <c r="E833" s="28" t="s">
        <v>5599</v>
      </c>
      <c r="F833" s="29"/>
      <c r="G833" s="31" t="s">
        <v>5600</v>
      </c>
      <c r="H833" s="36">
        <f t="shared" si="1"/>
        <v>80</v>
      </c>
      <c r="I833" s="11"/>
      <c r="J833" s="28">
        <f t="shared" si="2"/>
        <v>0</v>
      </c>
      <c r="K833" s="41">
        <f t="shared" si="3"/>
        <v>237</v>
      </c>
      <c r="L833" s="25">
        <v>47.0</v>
      </c>
      <c r="M833" s="11">
        <v>52.0</v>
      </c>
      <c r="N833" s="11">
        <v>50.0</v>
      </c>
      <c r="O833" s="11">
        <v>45.0</v>
      </c>
      <c r="P833" s="11">
        <v>43.0</v>
      </c>
      <c r="Q833" s="43">
        <v>53.0</v>
      </c>
      <c r="R833" s="25"/>
      <c r="S833" s="11"/>
      <c r="T833" s="11"/>
      <c r="U833" s="23"/>
      <c r="V833" s="25"/>
      <c r="W833" s="11"/>
      <c r="X833" s="23"/>
      <c r="Y833" s="29"/>
      <c r="Z833" s="25">
        <v>50.0</v>
      </c>
      <c r="AA833" s="11">
        <v>50.0</v>
      </c>
      <c r="AB833" s="11">
        <v>22.0</v>
      </c>
      <c r="AC833" s="11">
        <v>86.0</v>
      </c>
      <c r="AD833" s="23">
        <v>87.0</v>
      </c>
      <c r="AE833" s="29" t="s">
        <v>141</v>
      </c>
      <c r="AF833" s="25">
        <v>1582.0</v>
      </c>
      <c r="AG833" s="11">
        <v>1594.0</v>
      </c>
      <c r="AH833" s="11">
        <v>1624.0</v>
      </c>
      <c r="AI833" s="23"/>
      <c r="AJ833" s="29" t="s">
        <v>5601</v>
      </c>
      <c r="AK833" s="25">
        <v>1301026.0</v>
      </c>
      <c r="AL833" s="11"/>
      <c r="AM833" s="23"/>
      <c r="AN833" s="25"/>
      <c r="AO833" s="23"/>
      <c r="AP833" s="25"/>
      <c r="AQ833" s="11"/>
    </row>
    <row r="834" ht="15.75" customHeight="1">
      <c r="A834" s="11">
        <v>1301028.0</v>
      </c>
      <c r="B834" s="23">
        <v>834.0</v>
      </c>
      <c r="C834" s="25" t="s">
        <v>5602</v>
      </c>
      <c r="D834" s="16" t="s">
        <v>5603</v>
      </c>
      <c r="E834" s="28" t="s">
        <v>5604</v>
      </c>
      <c r="F834" s="29"/>
      <c r="G834" s="31" t="s">
        <v>5605</v>
      </c>
      <c r="H834" s="36">
        <f t="shared" si="1"/>
        <v>70</v>
      </c>
      <c r="I834" s="11"/>
      <c r="J834" s="28">
        <f t="shared" si="2"/>
        <v>0</v>
      </c>
      <c r="K834" s="41">
        <f t="shared" si="3"/>
        <v>238</v>
      </c>
      <c r="L834" s="25">
        <v>49.0</v>
      </c>
      <c r="M834" s="11">
        <v>32.0</v>
      </c>
      <c r="N834" s="11">
        <v>59.0</v>
      </c>
      <c r="O834" s="11">
        <v>55.0</v>
      </c>
      <c r="P834" s="11">
        <v>43.0</v>
      </c>
      <c r="Q834" s="43">
        <v>51.0</v>
      </c>
      <c r="R834" s="25"/>
      <c r="S834" s="11"/>
      <c r="T834" s="11"/>
      <c r="U834" s="23"/>
      <c r="V834" s="25"/>
      <c r="W834" s="11"/>
      <c r="X834" s="23"/>
      <c r="Y834" s="29"/>
      <c r="Z834" s="25">
        <v>50.0</v>
      </c>
      <c r="AA834" s="11">
        <v>50.0</v>
      </c>
      <c r="AB834" s="11">
        <v>41.0</v>
      </c>
      <c r="AC834" s="11">
        <v>58.0</v>
      </c>
      <c r="AD834" s="23">
        <v>87.0</v>
      </c>
      <c r="AE834" s="29" t="s">
        <v>141</v>
      </c>
      <c r="AF834" s="25">
        <v>1560.0</v>
      </c>
      <c r="AG834" s="11">
        <v>1572.0</v>
      </c>
      <c r="AH834" s="11">
        <v>1624.0</v>
      </c>
      <c r="AI834" s="23"/>
      <c r="AJ834" s="29" t="s">
        <v>5606</v>
      </c>
      <c r="AK834" s="25">
        <v>1301025.0</v>
      </c>
      <c r="AL834" s="11"/>
      <c r="AM834" s="23">
        <v>13.0</v>
      </c>
      <c r="AN834" s="25"/>
      <c r="AO834" s="23"/>
      <c r="AP834" s="25"/>
      <c r="AQ834" s="11"/>
    </row>
    <row r="835" ht="15.75" customHeight="1">
      <c r="A835" s="11">
        <v>1301029.0</v>
      </c>
      <c r="B835" s="23">
        <v>835.0</v>
      </c>
      <c r="C835" s="25" t="s">
        <v>5607</v>
      </c>
      <c r="D835" s="16" t="s">
        <v>5608</v>
      </c>
      <c r="E835" s="28" t="s">
        <v>5609</v>
      </c>
      <c r="F835" s="29"/>
      <c r="G835" s="31" t="s">
        <v>5610</v>
      </c>
      <c r="H835" s="36">
        <f t="shared" si="1"/>
        <v>67</v>
      </c>
      <c r="I835" s="11"/>
      <c r="J835" s="28">
        <f t="shared" si="2"/>
        <v>0</v>
      </c>
      <c r="K835" s="41">
        <f t="shared" si="3"/>
        <v>269</v>
      </c>
      <c r="L835" s="25">
        <v>49.0</v>
      </c>
      <c r="M835" s="11">
        <v>61.0</v>
      </c>
      <c r="N835" s="11">
        <v>66.0</v>
      </c>
      <c r="O835" s="11">
        <v>53.0</v>
      </c>
      <c r="P835" s="11">
        <v>40.0</v>
      </c>
      <c r="Q835" s="43">
        <v>61.0</v>
      </c>
      <c r="R835" s="25"/>
      <c r="S835" s="11"/>
      <c r="T835" s="11"/>
      <c r="U835" s="23"/>
      <c r="V835" s="25"/>
      <c r="W835" s="11"/>
      <c r="X835" s="23"/>
      <c r="Y835" s="29"/>
      <c r="Z835" s="25">
        <v>68.0</v>
      </c>
      <c r="AA835" s="11">
        <v>76.0</v>
      </c>
      <c r="AB835" s="11">
        <v>30.0</v>
      </c>
      <c r="AC835" s="11">
        <v>84.0</v>
      </c>
      <c r="AD835" s="23">
        <v>87.0</v>
      </c>
      <c r="AE835" s="29" t="s">
        <v>270</v>
      </c>
      <c r="AF835" s="25">
        <v>1587.0</v>
      </c>
      <c r="AG835" s="11">
        <v>1599.0</v>
      </c>
      <c r="AH835" s="11">
        <v>1668.0</v>
      </c>
      <c r="AI835" s="23"/>
      <c r="AJ835" s="29" t="s">
        <v>5611</v>
      </c>
      <c r="AK835" s="25">
        <v>1301028.0</v>
      </c>
      <c r="AL835" s="11"/>
      <c r="AM835" s="23"/>
      <c r="AN835" s="25"/>
      <c r="AO835" s="23"/>
      <c r="AP835" s="25"/>
      <c r="AQ835" s="11"/>
    </row>
    <row r="836" ht="15.75" customHeight="1">
      <c r="A836" s="11">
        <v>1301030.0</v>
      </c>
      <c r="B836" s="23">
        <v>836.0</v>
      </c>
      <c r="C836" s="25" t="s">
        <v>5612</v>
      </c>
      <c r="D836" s="16" t="s">
        <v>5613</v>
      </c>
      <c r="E836" s="28" t="s">
        <v>5614</v>
      </c>
      <c r="F836" s="29"/>
      <c r="G836" s="31" t="s">
        <v>5615</v>
      </c>
      <c r="H836" s="36">
        <f t="shared" si="1"/>
        <v>71</v>
      </c>
      <c r="I836" s="11"/>
      <c r="J836" s="28">
        <f t="shared" si="2"/>
        <v>0</v>
      </c>
      <c r="K836" s="41">
        <f t="shared" si="3"/>
        <v>255</v>
      </c>
      <c r="L836" s="25">
        <v>38.0</v>
      </c>
      <c r="M836" s="11">
        <v>40.0</v>
      </c>
      <c r="N836" s="11">
        <v>64.0</v>
      </c>
      <c r="O836" s="11">
        <v>60.0</v>
      </c>
      <c r="P836" s="11">
        <v>53.0</v>
      </c>
      <c r="Q836" s="43">
        <v>53.0</v>
      </c>
      <c r="R836" s="25"/>
      <c r="S836" s="11"/>
      <c r="T836" s="11"/>
      <c r="U836" s="23"/>
      <c r="V836" s="25"/>
      <c r="W836" s="11"/>
      <c r="X836" s="23"/>
      <c r="Y836" s="29"/>
      <c r="Z836" s="25">
        <v>50.0</v>
      </c>
      <c r="AA836" s="11">
        <v>50.0</v>
      </c>
      <c r="AB836" s="11">
        <v>44.0</v>
      </c>
      <c r="AC836" s="11">
        <v>55.0</v>
      </c>
      <c r="AD836" s="23">
        <v>80.0</v>
      </c>
      <c r="AE836" s="29" t="s">
        <v>270</v>
      </c>
      <c r="AF836" s="25">
        <v>1551.0</v>
      </c>
      <c r="AG836" s="11">
        <v>1563.0</v>
      </c>
      <c r="AH836" s="11">
        <v>1613.0</v>
      </c>
      <c r="AI836" s="23"/>
      <c r="AJ836" s="29"/>
      <c r="AK836" s="25"/>
      <c r="AL836" s="11"/>
      <c r="AM836" s="23"/>
      <c r="AN836" s="25"/>
      <c r="AO836" s="23"/>
      <c r="AP836" s="25"/>
      <c r="AQ836" s="11"/>
    </row>
    <row r="837" ht="15.75" customHeight="1">
      <c r="A837" s="11">
        <v>1301031.0</v>
      </c>
      <c r="B837" s="23">
        <v>837.0</v>
      </c>
      <c r="C837" s="25" t="s">
        <v>5616</v>
      </c>
      <c r="D837" s="16" t="s">
        <v>5617</v>
      </c>
      <c r="E837" s="28" t="s">
        <v>5618</v>
      </c>
      <c r="F837" s="29"/>
      <c r="G837" s="31" t="s">
        <v>5619</v>
      </c>
      <c r="H837" s="36">
        <f t="shared" si="1"/>
        <v>74</v>
      </c>
      <c r="I837" s="11"/>
      <c r="J837" s="28">
        <f t="shared" si="2"/>
        <v>0</v>
      </c>
      <c r="K837" s="41">
        <f t="shared" si="3"/>
        <v>219</v>
      </c>
      <c r="L837" s="25">
        <v>38.0</v>
      </c>
      <c r="M837" s="11">
        <v>37.0</v>
      </c>
      <c r="N837" s="11">
        <v>67.0</v>
      </c>
      <c r="O837" s="11">
        <v>46.0</v>
      </c>
      <c r="P837" s="11">
        <v>31.0</v>
      </c>
      <c r="Q837" s="43">
        <v>48.0</v>
      </c>
      <c r="R837" s="25"/>
      <c r="S837" s="11"/>
      <c r="T837" s="11"/>
      <c r="U837" s="23"/>
      <c r="V837" s="25"/>
      <c r="W837" s="11"/>
      <c r="X837" s="23"/>
      <c r="Y837" s="29"/>
      <c r="Z837" s="25">
        <v>50.0</v>
      </c>
      <c r="AA837" s="11">
        <v>50.0</v>
      </c>
      <c r="AB837" s="11">
        <v>44.0</v>
      </c>
      <c r="AC837" s="11">
        <v>55.0</v>
      </c>
      <c r="AD837" s="23">
        <v>85.0</v>
      </c>
      <c r="AE837" s="29" t="s">
        <v>270</v>
      </c>
      <c r="AF837" s="25">
        <v>1578.0</v>
      </c>
      <c r="AG837" s="11">
        <v>1590.0</v>
      </c>
      <c r="AH837" s="11">
        <v>1643.0</v>
      </c>
      <c r="AI837" s="23"/>
      <c r="AJ837" s="29" t="s">
        <v>5620</v>
      </c>
      <c r="AK837" s="25">
        <v>1301030.0</v>
      </c>
      <c r="AL837" s="11"/>
      <c r="AM837" s="23"/>
      <c r="AN837" s="25"/>
      <c r="AO837" s="23"/>
      <c r="AP837" s="25"/>
      <c r="AQ837" s="11"/>
    </row>
    <row r="838" ht="15.75" customHeight="1">
      <c r="A838" s="11">
        <v>1301032.0</v>
      </c>
      <c r="B838" s="23">
        <v>838.0</v>
      </c>
      <c r="C838" s="25" t="s">
        <v>5621</v>
      </c>
      <c r="D838" s="16" t="s">
        <v>5622</v>
      </c>
      <c r="E838" s="28" t="s">
        <v>5623</v>
      </c>
      <c r="F838" s="29"/>
      <c r="G838" s="31" t="s">
        <v>5624</v>
      </c>
      <c r="H838" s="36">
        <f t="shared" si="1"/>
        <v>61</v>
      </c>
      <c r="I838" s="11"/>
      <c r="J838" s="28">
        <f t="shared" si="2"/>
        <v>0</v>
      </c>
      <c r="K838" s="41">
        <f t="shared" si="3"/>
        <v>279</v>
      </c>
      <c r="L838" s="25">
        <v>56.0</v>
      </c>
      <c r="M838" s="11">
        <v>38.0</v>
      </c>
      <c r="N838" s="11">
        <v>69.0</v>
      </c>
      <c r="O838" s="11">
        <v>55.0</v>
      </c>
      <c r="P838" s="11">
        <v>61.0</v>
      </c>
      <c r="Q838" s="43">
        <v>56.0</v>
      </c>
      <c r="R838" s="25" t="s">
        <v>185</v>
      </c>
      <c r="S838" s="11"/>
      <c r="T838" s="11"/>
      <c r="U838" s="23"/>
      <c r="V838" s="25"/>
      <c r="W838" s="11"/>
      <c r="X838" s="23"/>
      <c r="Y838" s="29"/>
      <c r="Z838" s="25">
        <v>43.0</v>
      </c>
      <c r="AA838" s="11">
        <v>40.0</v>
      </c>
      <c r="AB838" s="11">
        <v>33.0</v>
      </c>
      <c r="AC838" s="11">
        <v>67.0</v>
      </c>
      <c r="AD838" s="23">
        <v>90.0</v>
      </c>
      <c r="AE838" s="29" t="s">
        <v>166</v>
      </c>
      <c r="AF838" s="25">
        <v>1505.0</v>
      </c>
      <c r="AG838" s="11">
        <v>1517.0</v>
      </c>
      <c r="AH838" s="11">
        <v>1549.0</v>
      </c>
      <c r="AI838" s="23"/>
      <c r="AJ838" s="29"/>
      <c r="AK838" s="25"/>
      <c r="AL838" s="11"/>
      <c r="AM838" s="23"/>
      <c r="AN838" s="25"/>
      <c r="AO838" s="23"/>
      <c r="AP838" s="25"/>
      <c r="AQ838" s="11"/>
    </row>
    <row r="839" ht="15.75" customHeight="1">
      <c r="A839" s="11">
        <v>1301033.0</v>
      </c>
      <c r="B839" s="23">
        <v>839.0</v>
      </c>
      <c r="C839" s="25" t="s">
        <v>5625</v>
      </c>
      <c r="D839" s="16" t="s">
        <v>5626</v>
      </c>
      <c r="E839" s="28" t="s">
        <v>5627</v>
      </c>
      <c r="F839" s="29"/>
      <c r="G839" s="31" t="s">
        <v>5628</v>
      </c>
      <c r="H839" s="36">
        <f t="shared" si="1"/>
        <v>78</v>
      </c>
      <c r="I839" s="11"/>
      <c r="J839" s="28">
        <f t="shared" si="2"/>
        <v>0</v>
      </c>
      <c r="K839" s="41">
        <f t="shared" si="3"/>
        <v>116</v>
      </c>
      <c r="L839" s="25">
        <v>20.0</v>
      </c>
      <c r="M839" s="11">
        <v>28.0</v>
      </c>
      <c r="N839" s="11">
        <v>21.0</v>
      </c>
      <c r="O839" s="11">
        <v>21.0</v>
      </c>
      <c r="P839" s="11">
        <v>26.0</v>
      </c>
      <c r="Q839" s="43">
        <v>28.0</v>
      </c>
      <c r="R839" s="25"/>
      <c r="S839" s="11"/>
      <c r="T839" s="11"/>
      <c r="U839" s="23"/>
      <c r="V839" s="25"/>
      <c r="W839" s="11"/>
      <c r="X839" s="23"/>
      <c r="Y839" s="29"/>
      <c r="Z839" s="25">
        <v>43.0</v>
      </c>
      <c r="AA839" s="11">
        <v>40.0</v>
      </c>
      <c r="AB839" s="11">
        <v>69.0</v>
      </c>
      <c r="AC839" s="11">
        <v>15.0</v>
      </c>
      <c r="AD839" s="23">
        <v>90.0</v>
      </c>
      <c r="AE839" s="29" t="s">
        <v>166</v>
      </c>
      <c r="AF839" s="25">
        <v>1521.0</v>
      </c>
      <c r="AG839" s="11">
        <v>1533.0</v>
      </c>
      <c r="AH839" s="11">
        <v>1535.0</v>
      </c>
      <c r="AI839" s="23"/>
      <c r="AJ839" s="29" t="s">
        <v>5629</v>
      </c>
      <c r="AK839" s="25">
        <v>1301032.0</v>
      </c>
      <c r="AL839" s="11"/>
      <c r="AM839" s="23"/>
      <c r="AN839" s="25"/>
      <c r="AO839" s="23"/>
      <c r="AP839" s="25"/>
      <c r="AQ839" s="11"/>
    </row>
    <row r="840" ht="15.75" customHeight="1">
      <c r="A840" s="11">
        <v>1301034.0</v>
      </c>
      <c r="B840" s="23">
        <v>840.0</v>
      </c>
      <c r="C840" s="25" t="s">
        <v>5630</v>
      </c>
      <c r="D840" s="16" t="s">
        <v>5631</v>
      </c>
      <c r="E840" s="28" t="s">
        <v>5632</v>
      </c>
      <c r="F840" s="29"/>
      <c r="G840" s="31" t="s">
        <v>5633</v>
      </c>
      <c r="H840" s="36">
        <f t="shared" si="1"/>
        <v>57</v>
      </c>
      <c r="I840" s="11"/>
      <c r="J840" s="28">
        <f t="shared" si="2"/>
        <v>0</v>
      </c>
      <c r="K840" s="41">
        <f t="shared" si="3"/>
        <v>220</v>
      </c>
      <c r="L840" s="25">
        <v>45.0</v>
      </c>
      <c r="M840" s="11">
        <v>55.0</v>
      </c>
      <c r="N840" s="11">
        <v>42.0</v>
      </c>
      <c r="O840" s="11">
        <v>33.0</v>
      </c>
      <c r="P840" s="11">
        <v>45.0</v>
      </c>
      <c r="Q840" s="43">
        <v>51.0</v>
      </c>
      <c r="R840" s="25"/>
      <c r="S840" s="11"/>
      <c r="T840" s="11"/>
      <c r="U840" s="23"/>
      <c r="V840" s="25"/>
      <c r="W840" s="11"/>
      <c r="X840" s="23"/>
      <c r="Y840" s="29"/>
      <c r="Z840" s="25">
        <v>50.0</v>
      </c>
      <c r="AA840" s="11">
        <v>50.0</v>
      </c>
      <c r="AB840" s="11">
        <v>17.0</v>
      </c>
      <c r="AC840" s="11">
        <v>93.0</v>
      </c>
      <c r="AD840" s="23">
        <v>89.0</v>
      </c>
      <c r="AE840" s="29" t="s">
        <v>270</v>
      </c>
      <c r="AF840" s="25">
        <v>1541.0</v>
      </c>
      <c r="AG840" s="11">
        <v>1553.0</v>
      </c>
      <c r="AH840" s="11">
        <v>1600.0</v>
      </c>
      <c r="AI840" s="23"/>
      <c r="AJ840" s="29"/>
      <c r="AK840" s="25"/>
      <c r="AL840" s="11"/>
      <c r="AM840" s="23"/>
      <c r="AN840" s="25"/>
      <c r="AO840" s="23"/>
      <c r="AP840" s="25"/>
      <c r="AQ840" s="11"/>
    </row>
    <row r="841" ht="15.75" customHeight="1">
      <c r="A841" s="11">
        <v>1301035.0</v>
      </c>
      <c r="B841" s="23">
        <v>841.0</v>
      </c>
      <c r="C841" s="25" t="s">
        <v>5634</v>
      </c>
      <c r="D841" s="16" t="s">
        <v>5635</v>
      </c>
      <c r="E841" s="28" t="s">
        <v>5636</v>
      </c>
      <c r="F841" s="29"/>
      <c r="G841" s="31" t="s">
        <v>5637</v>
      </c>
      <c r="H841" s="36">
        <f t="shared" si="1"/>
        <v>78</v>
      </c>
      <c r="I841" s="11"/>
      <c r="J841" s="28">
        <f t="shared" si="2"/>
        <v>0</v>
      </c>
      <c r="K841" s="41">
        <f t="shared" si="3"/>
        <v>295</v>
      </c>
      <c r="L841" s="25">
        <v>40.0</v>
      </c>
      <c r="M841" s="11">
        <v>59.0</v>
      </c>
      <c r="N841" s="11">
        <v>75.0</v>
      </c>
      <c r="O841" s="11">
        <v>67.0</v>
      </c>
      <c r="P841" s="11">
        <v>54.0</v>
      </c>
      <c r="Q841" s="43">
        <v>59.0</v>
      </c>
      <c r="R841" s="25" t="s">
        <v>185</v>
      </c>
      <c r="S841" s="11"/>
      <c r="T841" s="11" t="s">
        <v>185</v>
      </c>
      <c r="U841" s="23" t="s">
        <v>185</v>
      </c>
      <c r="V841" s="25"/>
      <c r="W841" s="11"/>
      <c r="X841" s="23"/>
      <c r="Y841" s="29"/>
      <c r="Z841" s="25">
        <v>29.0</v>
      </c>
      <c r="AA841" s="11">
        <v>21.0</v>
      </c>
      <c r="AB841" s="11">
        <v>20.0</v>
      </c>
      <c r="AC841" s="11">
        <v>78.0</v>
      </c>
      <c r="AD841" s="23">
        <v>89.0</v>
      </c>
      <c r="AE841" s="29" t="s">
        <v>270</v>
      </c>
      <c r="AF841" s="25">
        <v>1569.0</v>
      </c>
      <c r="AG841" s="11">
        <v>1581.0</v>
      </c>
      <c r="AH841" s="11">
        <v>1647.0</v>
      </c>
      <c r="AI841" s="23"/>
      <c r="AJ841" s="29" t="s">
        <v>5638</v>
      </c>
      <c r="AK841" s="25">
        <v>1301034.0</v>
      </c>
      <c r="AL841" s="11"/>
      <c r="AM841" s="23"/>
      <c r="AN841" s="25"/>
      <c r="AO841" s="23"/>
      <c r="AP841" s="25"/>
      <c r="AQ841" s="11"/>
    </row>
    <row r="842" ht="15.75" customHeight="1">
      <c r="A842" s="11">
        <v>1301036.0</v>
      </c>
      <c r="B842" s="23">
        <v>842.0</v>
      </c>
      <c r="C842" s="25" t="s">
        <v>5639</v>
      </c>
      <c r="D842" s="16" t="s">
        <v>5640</v>
      </c>
      <c r="E842" s="28" t="s">
        <v>5641</v>
      </c>
      <c r="F842" s="29"/>
      <c r="G842" s="31" t="s">
        <v>5642</v>
      </c>
      <c r="H842" s="36">
        <f t="shared" si="1"/>
        <v>77</v>
      </c>
      <c r="I842" s="11"/>
      <c r="J842" s="28">
        <f t="shared" si="2"/>
        <v>0</v>
      </c>
      <c r="K842" s="41">
        <f t="shared" si="3"/>
        <v>335</v>
      </c>
      <c r="L842" s="25">
        <v>61.0</v>
      </c>
      <c r="M842" s="11">
        <v>60.0</v>
      </c>
      <c r="N842" s="11">
        <v>74.0</v>
      </c>
      <c r="O842" s="11">
        <v>73.0</v>
      </c>
      <c r="P842" s="11">
        <v>67.0</v>
      </c>
      <c r="Q842" s="43">
        <v>47.0</v>
      </c>
      <c r="R842" s="25" t="s">
        <v>232</v>
      </c>
      <c r="S842" s="11" t="s">
        <v>185</v>
      </c>
      <c r="T842" s="11"/>
      <c r="U842" s="23"/>
      <c r="V842" s="25"/>
      <c r="W842" s="11"/>
      <c r="X842" s="23"/>
      <c r="Y842" s="29"/>
      <c r="Z842" s="25">
        <v>64.0</v>
      </c>
      <c r="AA842" s="11">
        <v>70.0</v>
      </c>
      <c r="AB842" s="11">
        <v>30.0</v>
      </c>
      <c r="AC842" s="11">
        <v>82.0</v>
      </c>
      <c r="AD842" s="23">
        <v>79.0</v>
      </c>
      <c r="AE842" s="29" t="s">
        <v>270</v>
      </c>
      <c r="AF842" s="25">
        <v>1555.0</v>
      </c>
      <c r="AG842" s="11">
        <v>1567.0</v>
      </c>
      <c r="AH842" s="11">
        <v>1635.0</v>
      </c>
      <c r="AI842" s="23"/>
      <c r="AJ842" s="29"/>
      <c r="AK842" s="25"/>
      <c r="AL842" s="11"/>
      <c r="AM842" s="23"/>
      <c r="AN842" s="25"/>
      <c r="AO842" s="23"/>
      <c r="AP842" s="25"/>
      <c r="AQ842" s="11"/>
    </row>
    <row r="843" ht="15.75" customHeight="1">
      <c r="A843" s="11">
        <v>1301037.0</v>
      </c>
      <c r="B843" s="23">
        <v>843.0</v>
      </c>
      <c r="C843" s="25" t="s">
        <v>5643</v>
      </c>
      <c r="D843" s="16" t="s">
        <v>5644</v>
      </c>
      <c r="E843" s="28" t="s">
        <v>5645</v>
      </c>
      <c r="F843" s="29"/>
      <c r="G843" s="31" t="s">
        <v>5646</v>
      </c>
      <c r="H843" s="36">
        <f t="shared" si="1"/>
        <v>71</v>
      </c>
      <c r="I843" s="11"/>
      <c r="J843" s="28">
        <f t="shared" si="2"/>
        <v>0</v>
      </c>
      <c r="K843" s="41">
        <f t="shared" si="3"/>
        <v>246</v>
      </c>
      <c r="L843" s="25">
        <v>63.0</v>
      </c>
      <c r="M843" s="11">
        <v>62.0</v>
      </c>
      <c r="N843" s="11">
        <v>56.0</v>
      </c>
      <c r="O843" s="11">
        <v>33.0</v>
      </c>
      <c r="P843" s="11">
        <v>32.0</v>
      </c>
      <c r="Q843" s="43">
        <v>46.0</v>
      </c>
      <c r="R843" s="25"/>
      <c r="S843" s="11" t="s">
        <v>185</v>
      </c>
      <c r="T843" s="11"/>
      <c r="U843" s="23"/>
      <c r="V843" s="25"/>
      <c r="W843" s="11"/>
      <c r="X843" s="23"/>
      <c r="Y843" s="29"/>
      <c r="Z843" s="25">
        <v>22.0</v>
      </c>
      <c r="AA843" s="11">
        <v>11.0</v>
      </c>
      <c r="AB843" s="11">
        <v>52.0</v>
      </c>
      <c r="AC843" s="11">
        <v>73.0</v>
      </c>
      <c r="AD843" s="23">
        <v>91.0</v>
      </c>
      <c r="AE843" s="29" t="s">
        <v>141</v>
      </c>
      <c r="AF843" s="25">
        <v>1479.0</v>
      </c>
      <c r="AG843" s="11">
        <v>1491.0</v>
      </c>
      <c r="AH843" s="11">
        <v>1563.0</v>
      </c>
      <c r="AI843" s="23"/>
      <c r="AJ843" s="29"/>
      <c r="AK843" s="25"/>
      <c r="AL843" s="11"/>
      <c r="AM843" s="23"/>
      <c r="AN843" s="25"/>
      <c r="AO843" s="23"/>
      <c r="AP843" s="25"/>
      <c r="AQ843" s="11"/>
    </row>
    <row r="844" ht="15.75" customHeight="1">
      <c r="A844" s="11">
        <v>1301038.0</v>
      </c>
      <c r="B844" s="23">
        <v>844.0</v>
      </c>
      <c r="C844" s="31" t="s">
        <v>5647</v>
      </c>
      <c r="D844" s="125" t="s">
        <v>5648</v>
      </c>
      <c r="E844" s="126" t="s">
        <v>5649</v>
      </c>
      <c r="F844" s="29"/>
      <c r="G844" s="31" t="s">
        <v>5650</v>
      </c>
      <c r="H844" s="36">
        <f t="shared" si="1"/>
        <v>43</v>
      </c>
      <c r="I844" s="11"/>
      <c r="J844" s="28">
        <f t="shared" si="2"/>
        <v>0</v>
      </c>
      <c r="K844" s="41">
        <f t="shared" si="3"/>
        <v>208</v>
      </c>
      <c r="L844" s="25">
        <v>55.0</v>
      </c>
      <c r="M844" s="11">
        <v>62.0</v>
      </c>
      <c r="N844" s="11">
        <v>39.0</v>
      </c>
      <c r="O844" s="11">
        <v>20.0</v>
      </c>
      <c r="P844" s="11">
        <v>32.0</v>
      </c>
      <c r="Q844" s="43">
        <v>39.0</v>
      </c>
      <c r="R844" s="25"/>
      <c r="S844" s="11"/>
      <c r="T844" s="11"/>
      <c r="U844" s="23"/>
      <c r="V844" s="25"/>
      <c r="W844" s="11"/>
      <c r="X844" s="23"/>
      <c r="Y844" s="29"/>
      <c r="Z844" s="25">
        <v>22.0</v>
      </c>
      <c r="AA844" s="11">
        <v>11.0</v>
      </c>
      <c r="AB844" s="11">
        <v>36.0</v>
      </c>
      <c r="AC844" s="11">
        <v>52.0</v>
      </c>
      <c r="AD844" s="23">
        <v>91.0</v>
      </c>
      <c r="AE844" s="29" t="s">
        <v>166</v>
      </c>
      <c r="AF844" s="25">
        <v>1506.0</v>
      </c>
      <c r="AG844" s="11">
        <v>1518.0</v>
      </c>
      <c r="AH844" s="6">
        <v>1547.0</v>
      </c>
      <c r="AI844" s="23" t="s">
        <v>217</v>
      </c>
      <c r="AJ844" s="29" t="s">
        <v>5651</v>
      </c>
      <c r="AK844" s="25">
        <v>1301037.0</v>
      </c>
      <c r="AL844" s="11"/>
      <c r="AM844" s="23"/>
      <c r="AN844" s="25"/>
      <c r="AO844" s="23"/>
      <c r="AP844" s="25"/>
      <c r="AQ844" s="11"/>
    </row>
    <row r="845" ht="15.75" customHeight="1">
      <c r="A845" s="11">
        <v>1301039.0</v>
      </c>
      <c r="B845" s="23">
        <v>845.0</v>
      </c>
      <c r="C845" s="25" t="s">
        <v>5652</v>
      </c>
      <c r="D845" s="16" t="s">
        <v>5653</v>
      </c>
      <c r="E845" s="28" t="s">
        <v>5654</v>
      </c>
      <c r="F845" s="29"/>
      <c r="G845" s="31" t="s">
        <v>5655</v>
      </c>
      <c r="H845" s="36">
        <f t="shared" si="1"/>
        <v>64</v>
      </c>
      <c r="I845" s="11"/>
      <c r="J845" s="28">
        <f t="shared" si="2"/>
        <v>0</v>
      </c>
      <c r="K845" s="41">
        <f t="shared" si="3"/>
        <v>263</v>
      </c>
      <c r="L845" s="25">
        <v>51.0</v>
      </c>
      <c r="M845" s="11">
        <v>57.0</v>
      </c>
      <c r="N845" s="11">
        <v>42.0</v>
      </c>
      <c r="O845" s="11">
        <v>51.0</v>
      </c>
      <c r="P845" s="11">
        <v>62.0</v>
      </c>
      <c r="Q845" s="43">
        <v>53.0</v>
      </c>
      <c r="R845" s="25" t="s">
        <v>185</v>
      </c>
      <c r="S845" s="11"/>
      <c r="T845" s="11"/>
      <c r="U845" s="23"/>
      <c r="V845" s="25"/>
      <c r="W845" s="11"/>
      <c r="X845" s="23"/>
      <c r="Y845" s="29"/>
      <c r="Z845" s="25">
        <v>43.0</v>
      </c>
      <c r="AA845" s="11">
        <v>40.0</v>
      </c>
      <c r="AB845" s="11">
        <v>37.0</v>
      </c>
      <c r="AC845" s="11">
        <v>61.0</v>
      </c>
      <c r="AD845" s="23">
        <v>91.0</v>
      </c>
      <c r="AE845" s="29" t="s">
        <v>141</v>
      </c>
      <c r="AF845" s="25">
        <v>1526.0</v>
      </c>
      <c r="AG845" s="11">
        <v>1538.0</v>
      </c>
      <c r="AH845" s="11">
        <v>1560.0</v>
      </c>
      <c r="AI845" s="23" t="s">
        <v>217</v>
      </c>
      <c r="AJ845" s="124" t="s">
        <v>5656</v>
      </c>
      <c r="AK845" s="25">
        <v>1301038.0</v>
      </c>
      <c r="AL845" s="11"/>
      <c r="AM845" s="23"/>
      <c r="AN845" s="25"/>
      <c r="AO845" s="23"/>
      <c r="AP845" s="25"/>
      <c r="AQ845" s="11"/>
    </row>
    <row r="846" ht="15.75" customHeight="1">
      <c r="A846" s="11">
        <v>1301040.0</v>
      </c>
      <c r="B846" s="23">
        <v>846.0</v>
      </c>
      <c r="C846" s="25" t="s">
        <v>5657</v>
      </c>
      <c r="D846" s="16" t="s">
        <v>5658</v>
      </c>
      <c r="E846" s="28" t="s">
        <v>5659</v>
      </c>
      <c r="F846" s="29"/>
      <c r="G846" s="31" t="s">
        <v>5660</v>
      </c>
      <c r="H846" s="36">
        <f t="shared" si="1"/>
        <v>80</v>
      </c>
      <c r="I846" s="11"/>
      <c r="J846" s="28">
        <f t="shared" si="2"/>
        <v>0</v>
      </c>
      <c r="K846" s="41">
        <f t="shared" si="3"/>
        <v>415</v>
      </c>
      <c r="L846" s="31">
        <v>89.0</v>
      </c>
      <c r="M846" s="6">
        <v>93.0</v>
      </c>
      <c r="N846" s="6">
        <v>74.0</v>
      </c>
      <c r="O846" s="6">
        <v>77.0</v>
      </c>
      <c r="P846" s="6">
        <v>82.0</v>
      </c>
      <c r="Q846" s="43">
        <v>82.0</v>
      </c>
      <c r="R846" s="25"/>
      <c r="S846" s="11" t="s">
        <v>410</v>
      </c>
      <c r="T846" s="11" t="s">
        <v>136</v>
      </c>
      <c r="U846" s="23" t="s">
        <v>232</v>
      </c>
      <c r="V846" s="25"/>
      <c r="W846" s="11"/>
      <c r="X846" s="23"/>
      <c r="Y846" s="29" t="s">
        <v>5661</v>
      </c>
      <c r="Z846" s="25">
        <v>67.0</v>
      </c>
      <c r="AA846" s="11">
        <v>75.0</v>
      </c>
      <c r="AB846" s="11">
        <v>50.0</v>
      </c>
      <c r="AC846" s="11">
        <v>55.0</v>
      </c>
      <c r="AD846" s="23">
        <v>90.0</v>
      </c>
      <c r="AE846" s="29" t="s">
        <v>166</v>
      </c>
      <c r="AF846" s="25">
        <v>1561.0</v>
      </c>
      <c r="AG846" s="11">
        <v>1573.0</v>
      </c>
      <c r="AH846" s="11">
        <v>1602.0</v>
      </c>
      <c r="AI846" s="23"/>
      <c r="AJ846" s="124" t="s">
        <v>5662</v>
      </c>
      <c r="AK846" s="25"/>
      <c r="AL846" s="11">
        <v>1004026.0</v>
      </c>
      <c r="AM846" s="23"/>
      <c r="AN846" s="25"/>
      <c r="AO846" s="23"/>
      <c r="AP846" s="25"/>
      <c r="AQ846" s="11"/>
    </row>
    <row r="847" ht="15.75" customHeight="1">
      <c r="A847" s="11">
        <v>1301041.0</v>
      </c>
      <c r="B847" s="23">
        <v>847.0</v>
      </c>
      <c r="C847" s="25" t="s">
        <v>5663</v>
      </c>
      <c r="D847" s="16" t="s">
        <v>5664</v>
      </c>
      <c r="E847" s="28" t="s">
        <v>5665</v>
      </c>
      <c r="F847" s="29"/>
      <c r="G847" s="31" t="s">
        <v>5666</v>
      </c>
      <c r="H847" s="36">
        <f t="shared" si="1"/>
        <v>75</v>
      </c>
      <c r="I847" s="11"/>
      <c r="J847" s="28">
        <f t="shared" si="2"/>
        <v>0</v>
      </c>
      <c r="K847" s="41">
        <f t="shared" si="3"/>
        <v>276</v>
      </c>
      <c r="L847" s="25">
        <v>66.0</v>
      </c>
      <c r="M847" s="11">
        <v>23.0</v>
      </c>
      <c r="N847" s="11">
        <v>64.0</v>
      </c>
      <c r="O847" s="11">
        <v>64.0</v>
      </c>
      <c r="P847" s="11">
        <v>59.0</v>
      </c>
      <c r="Q847" s="43">
        <v>55.0</v>
      </c>
      <c r="R847" s="25"/>
      <c r="S847" s="11"/>
      <c r="T847" s="11"/>
      <c r="U847" s="23"/>
      <c r="V847" s="25"/>
      <c r="W847" s="11"/>
      <c r="X847" s="23"/>
      <c r="Y847" s="29"/>
      <c r="Z847" s="25">
        <v>50.0</v>
      </c>
      <c r="AA847" s="11">
        <v>50.0</v>
      </c>
      <c r="AB847" s="11">
        <v>51.0</v>
      </c>
      <c r="AC847" s="11">
        <v>44.0</v>
      </c>
      <c r="AD847" s="23">
        <v>90.0</v>
      </c>
      <c r="AE847" s="29" t="s">
        <v>270</v>
      </c>
      <c r="AF847" s="25">
        <v>1590.0</v>
      </c>
      <c r="AG847" s="11">
        <v>1602.0</v>
      </c>
      <c r="AH847" s="11">
        <v>1662.0</v>
      </c>
      <c r="AI847" s="23"/>
      <c r="AJ847" s="29" t="s">
        <v>5667</v>
      </c>
      <c r="AK847" s="25">
        <v>1301040.0</v>
      </c>
      <c r="AL847" s="11"/>
      <c r="AM847" s="23"/>
      <c r="AN847" s="25"/>
      <c r="AO847" s="23"/>
      <c r="AP847" s="25"/>
      <c r="AQ847" s="11"/>
    </row>
    <row r="848" ht="15.75" customHeight="1">
      <c r="A848" s="11">
        <v>1301042.0</v>
      </c>
      <c r="B848" s="23">
        <v>848.0</v>
      </c>
      <c r="C848" s="25" t="s">
        <v>5668</v>
      </c>
      <c r="D848" s="16" t="s">
        <v>5669</v>
      </c>
      <c r="E848" s="28" t="s">
        <v>5670</v>
      </c>
      <c r="F848" s="29"/>
      <c r="G848" s="31" t="s">
        <v>5671</v>
      </c>
      <c r="H848" s="36">
        <f t="shared" si="1"/>
        <v>79</v>
      </c>
      <c r="I848" s="11"/>
      <c r="J848" s="28">
        <f t="shared" si="2"/>
        <v>0</v>
      </c>
      <c r="K848" s="41">
        <f t="shared" si="3"/>
        <v>311</v>
      </c>
      <c r="L848" s="25">
        <v>67.0</v>
      </c>
      <c r="M848" s="11">
        <v>67.0</v>
      </c>
      <c r="N848" s="11">
        <v>62.0</v>
      </c>
      <c r="O848" s="11">
        <v>57.0</v>
      </c>
      <c r="P848" s="11">
        <v>58.0</v>
      </c>
      <c r="Q848" s="43">
        <v>65.0</v>
      </c>
      <c r="R848" s="25" t="s">
        <v>185</v>
      </c>
      <c r="S848" s="11" t="s">
        <v>232</v>
      </c>
      <c r="T848" s="11" t="s">
        <v>232</v>
      </c>
      <c r="U848" s="23"/>
      <c r="V848" s="25"/>
      <c r="W848" s="11"/>
      <c r="X848" s="23"/>
      <c r="Y848" s="29"/>
      <c r="Z848" s="25">
        <v>67.0</v>
      </c>
      <c r="AA848" s="11">
        <v>75.0</v>
      </c>
      <c r="AB848" s="11">
        <v>41.0</v>
      </c>
      <c r="AC848" s="11">
        <v>67.0</v>
      </c>
      <c r="AD848" s="23">
        <v>89.0</v>
      </c>
      <c r="AE848" s="29" t="s">
        <v>141</v>
      </c>
      <c r="AF848" s="25">
        <v>1590.0</v>
      </c>
      <c r="AG848" s="11">
        <v>1602.0</v>
      </c>
      <c r="AH848" s="11">
        <v>1659.0</v>
      </c>
      <c r="AI848" s="23"/>
      <c r="AJ848" s="29" t="s">
        <v>5672</v>
      </c>
      <c r="AK848" s="25">
        <v>1301040.0</v>
      </c>
      <c r="AL848" s="11"/>
      <c r="AM848" s="23"/>
      <c r="AN848" s="25"/>
      <c r="AO848" s="23"/>
      <c r="AP848" s="25"/>
      <c r="AQ848" s="11"/>
    </row>
    <row r="849" ht="15.75" customHeight="1">
      <c r="A849" s="11">
        <v>1301043.0</v>
      </c>
      <c r="B849" s="23">
        <v>849.0</v>
      </c>
      <c r="C849" s="25" t="s">
        <v>5673</v>
      </c>
      <c r="D849" s="16" t="s">
        <v>5674</v>
      </c>
      <c r="E849" s="28" t="s">
        <v>5675</v>
      </c>
      <c r="F849" s="29"/>
      <c r="G849" s="31" t="s">
        <v>5676</v>
      </c>
      <c r="H849" s="36">
        <f t="shared" si="1"/>
        <v>73.5</v>
      </c>
      <c r="I849" s="11"/>
      <c r="J849" s="28">
        <f t="shared" si="2"/>
        <v>0</v>
      </c>
      <c r="K849" s="41">
        <f t="shared" si="3"/>
        <v>258</v>
      </c>
      <c r="L849" s="25">
        <v>51.0</v>
      </c>
      <c r="M849" s="11">
        <v>43.0</v>
      </c>
      <c r="N849" s="11">
        <v>61.0</v>
      </c>
      <c r="O849" s="11">
        <v>52.0</v>
      </c>
      <c r="P849" s="11">
        <v>51.0</v>
      </c>
      <c r="Q849" s="43">
        <v>54.0</v>
      </c>
      <c r="R849" s="25"/>
      <c r="S849" s="11"/>
      <c r="T849" s="11"/>
      <c r="U849" s="23"/>
      <c r="V849" s="25"/>
      <c r="W849" s="11"/>
      <c r="X849" s="23"/>
      <c r="Y849" s="29"/>
      <c r="Z849" s="25">
        <v>50.0</v>
      </c>
      <c r="AA849" s="11">
        <v>50.0</v>
      </c>
      <c r="AB849" s="11">
        <v>37.0</v>
      </c>
      <c r="AC849" s="11">
        <v>65.0</v>
      </c>
      <c r="AD849" s="23">
        <v>96.0</v>
      </c>
      <c r="AE849" s="29" t="s">
        <v>166</v>
      </c>
      <c r="AF849" s="25">
        <v>1488.0</v>
      </c>
      <c r="AG849" s="11">
        <v>1500.0</v>
      </c>
      <c r="AH849" s="11">
        <v>1578.0</v>
      </c>
      <c r="AI849" s="23"/>
      <c r="AJ849" s="29"/>
      <c r="AK849" s="25"/>
      <c r="AL849" s="11"/>
      <c r="AM849" s="23"/>
      <c r="AN849" s="25"/>
      <c r="AO849" s="23"/>
      <c r="AP849" s="25"/>
      <c r="AQ849" s="11"/>
    </row>
    <row r="850" ht="15.75" customHeight="1">
      <c r="A850" s="11">
        <v>1301044.0</v>
      </c>
      <c r="B850" s="23">
        <v>850.0</v>
      </c>
      <c r="C850" s="25" t="s">
        <v>5677</v>
      </c>
      <c r="D850" s="16" t="s">
        <v>5678</v>
      </c>
      <c r="E850" s="28" t="s">
        <v>5679</v>
      </c>
      <c r="F850" s="29"/>
      <c r="G850" s="25"/>
      <c r="H850" s="36" t="str">
        <f t="shared" si="1"/>
        <v/>
      </c>
      <c r="I850" s="11"/>
      <c r="J850" s="28">
        <f t="shared" si="2"/>
        <v>0</v>
      </c>
      <c r="K850" s="41">
        <f t="shared" si="3"/>
        <v>228</v>
      </c>
      <c r="L850" s="25">
        <v>43.0</v>
      </c>
      <c r="M850" s="11">
        <v>50.0</v>
      </c>
      <c r="N850" s="11">
        <v>54.0</v>
      </c>
      <c r="O850" s="11">
        <v>41.0</v>
      </c>
      <c r="P850" s="11">
        <v>40.0</v>
      </c>
      <c r="Q850" s="43">
        <v>49.0</v>
      </c>
      <c r="R850" s="25"/>
      <c r="S850" s="11"/>
      <c r="T850" s="11"/>
      <c r="U850" s="23"/>
      <c r="V850" s="25"/>
      <c r="W850" s="11"/>
      <c r="X850" s="23"/>
      <c r="Y850" s="29"/>
      <c r="Z850" s="25">
        <v>50.0</v>
      </c>
      <c r="AA850" s="11">
        <v>50.0</v>
      </c>
      <c r="AB850" s="11">
        <v>46.0</v>
      </c>
      <c r="AC850" s="11">
        <v>52.0</v>
      </c>
      <c r="AD850" s="23">
        <v>96.0</v>
      </c>
      <c r="AE850" s="29" t="s">
        <v>166</v>
      </c>
      <c r="AF850" s="25">
        <v>1512.0</v>
      </c>
      <c r="AG850" s="11">
        <v>1524.0</v>
      </c>
      <c r="AH850" s="11">
        <v>1561.0</v>
      </c>
      <c r="AI850" s="23"/>
      <c r="AJ850" s="29" t="s">
        <v>5680</v>
      </c>
      <c r="AK850" s="25">
        <v>1301043.0</v>
      </c>
      <c r="AL850" s="11"/>
      <c r="AM850" s="23"/>
      <c r="AN850" s="25"/>
      <c r="AO850" s="23"/>
      <c r="AP850" s="25"/>
      <c r="AQ850" s="11"/>
    </row>
    <row r="851" ht="15.75" customHeight="1">
      <c r="A851" s="11">
        <v>1301045.0</v>
      </c>
      <c r="B851" s="23">
        <v>851.0</v>
      </c>
      <c r="C851" s="25" t="s">
        <v>5681</v>
      </c>
      <c r="D851" s="16" t="s">
        <v>5682</v>
      </c>
      <c r="E851" s="28" t="s">
        <v>5683</v>
      </c>
      <c r="F851" s="29"/>
      <c r="G851" s="31" t="s">
        <v>5684</v>
      </c>
      <c r="H851" s="36">
        <f t="shared" si="1"/>
        <v>77</v>
      </c>
      <c r="I851" s="11"/>
      <c r="J851" s="28">
        <f t="shared" si="2"/>
        <v>0</v>
      </c>
      <c r="K851" s="41">
        <f t="shared" si="3"/>
        <v>361</v>
      </c>
      <c r="L851" s="25">
        <v>67.0</v>
      </c>
      <c r="M851" s="11">
        <v>52.0</v>
      </c>
      <c r="N851" s="11">
        <v>78.0</v>
      </c>
      <c r="O851" s="11">
        <v>87.0</v>
      </c>
      <c r="P851" s="11">
        <v>77.0</v>
      </c>
      <c r="Q851" s="43">
        <v>71.0</v>
      </c>
      <c r="R851" s="25" t="s">
        <v>185</v>
      </c>
      <c r="S851" s="11"/>
      <c r="T851" s="11"/>
      <c r="U851" s="23" t="s">
        <v>185</v>
      </c>
      <c r="V851" s="25"/>
      <c r="W851" s="11"/>
      <c r="X851" s="23"/>
      <c r="Y851" s="29"/>
      <c r="Z851" s="25">
        <v>50.0</v>
      </c>
      <c r="AA851" s="11">
        <v>50.0</v>
      </c>
      <c r="AB851" s="11">
        <v>46.0</v>
      </c>
      <c r="AC851" s="11">
        <v>38.0</v>
      </c>
      <c r="AD851" s="23">
        <v>96.0</v>
      </c>
      <c r="AE851" s="29" t="s">
        <v>270</v>
      </c>
      <c r="AF851" s="25">
        <v>1533.0</v>
      </c>
      <c r="AG851" s="11">
        <v>1545.0</v>
      </c>
      <c r="AH851" s="11">
        <v>1592.0</v>
      </c>
      <c r="AI851" s="23"/>
      <c r="AJ851" s="29" t="s">
        <v>5685</v>
      </c>
      <c r="AK851" s="25">
        <v>1301044.0</v>
      </c>
      <c r="AL851" s="11"/>
      <c r="AM851" s="23"/>
      <c r="AN851" s="25"/>
      <c r="AO851" s="23"/>
      <c r="AP851" s="25"/>
      <c r="AQ851" s="11"/>
    </row>
    <row r="852" ht="15.75" customHeight="1">
      <c r="A852" s="11">
        <v>1301046.0</v>
      </c>
      <c r="B852" s="23">
        <v>852.0</v>
      </c>
      <c r="C852" s="25" t="s">
        <v>5686</v>
      </c>
      <c r="D852" s="16" t="s">
        <v>5687</v>
      </c>
      <c r="E852" s="28" t="s">
        <v>5688</v>
      </c>
      <c r="F852" s="29"/>
      <c r="G852" s="31" t="s">
        <v>5689</v>
      </c>
      <c r="H852" s="36">
        <f t="shared" si="1"/>
        <v>78</v>
      </c>
      <c r="I852" s="11"/>
      <c r="J852" s="28">
        <f t="shared" si="2"/>
        <v>0</v>
      </c>
      <c r="K852" s="41">
        <f t="shared" si="3"/>
        <v>195</v>
      </c>
      <c r="L852" s="25">
        <v>26.0</v>
      </c>
      <c r="M852" s="11">
        <v>35.0</v>
      </c>
      <c r="N852" s="11">
        <v>49.0</v>
      </c>
      <c r="O852" s="11">
        <v>43.0</v>
      </c>
      <c r="P852" s="11">
        <v>42.0</v>
      </c>
      <c r="Q852" s="43">
        <v>46.0</v>
      </c>
      <c r="R852" s="25"/>
      <c r="S852" s="11"/>
      <c r="T852" s="11"/>
      <c r="U852" s="23"/>
      <c r="V852" s="25"/>
      <c r="W852" s="11"/>
      <c r="X852" s="23"/>
      <c r="Y852" s="29"/>
      <c r="Z852" s="25">
        <v>50.0</v>
      </c>
      <c r="AA852" s="11">
        <v>50.0</v>
      </c>
      <c r="AB852" s="11">
        <v>35.0</v>
      </c>
      <c r="AC852" s="11">
        <v>67.0</v>
      </c>
      <c r="AD852" s="23">
        <v>96.0</v>
      </c>
      <c r="AE852" s="29" t="s">
        <v>166</v>
      </c>
      <c r="AF852" s="25">
        <v>1554.0</v>
      </c>
      <c r="AG852" s="11">
        <v>1566.0</v>
      </c>
      <c r="AH852" s="11">
        <v>1642.0</v>
      </c>
      <c r="AI852" s="23"/>
      <c r="AJ852" s="29" t="s">
        <v>5690</v>
      </c>
      <c r="AK852" s="25">
        <v>1301045.0</v>
      </c>
      <c r="AL852" s="11"/>
      <c r="AM852" s="23"/>
      <c r="AN852" s="25"/>
      <c r="AO852" s="23"/>
      <c r="AP852" s="25"/>
      <c r="AQ852" s="11"/>
    </row>
    <row r="853" ht="15.75" customHeight="1">
      <c r="A853" s="11">
        <v>1301047.0</v>
      </c>
      <c r="B853" s="23">
        <v>853.0</v>
      </c>
      <c r="C853" s="25" t="s">
        <v>5691</v>
      </c>
      <c r="D853" s="16" t="s">
        <v>5692</v>
      </c>
      <c r="E853" s="28" t="s">
        <v>5693</v>
      </c>
      <c r="F853" s="29"/>
      <c r="G853" s="31" t="s">
        <v>5694</v>
      </c>
      <c r="H853" s="36">
        <f t="shared" si="1"/>
        <v>71</v>
      </c>
      <c r="I853" s="11"/>
      <c r="J853" s="28">
        <f t="shared" si="2"/>
        <v>0</v>
      </c>
      <c r="K853" s="41">
        <f t="shared" si="3"/>
        <v>244</v>
      </c>
      <c r="L853" s="25">
        <v>44.0</v>
      </c>
      <c r="M853" s="11">
        <v>40.0</v>
      </c>
      <c r="N853" s="11">
        <v>51.0</v>
      </c>
      <c r="O853" s="11">
        <v>54.0</v>
      </c>
      <c r="P853" s="11">
        <v>55.0</v>
      </c>
      <c r="Q853" s="43">
        <v>50.0</v>
      </c>
      <c r="R853" s="25"/>
      <c r="S853" s="11"/>
      <c r="T853" s="11"/>
      <c r="U853" s="23"/>
      <c r="V853" s="25"/>
      <c r="W853" s="11"/>
      <c r="X853" s="23"/>
      <c r="Y853" s="29"/>
      <c r="Z853" s="25">
        <v>50.0</v>
      </c>
      <c r="AA853" s="11">
        <v>50.0</v>
      </c>
      <c r="AB853" s="11">
        <v>50.0</v>
      </c>
      <c r="AC853" s="11">
        <v>40.0</v>
      </c>
      <c r="AD853" s="23">
        <v>93.0</v>
      </c>
      <c r="AE853" s="29" t="s">
        <v>270</v>
      </c>
      <c r="AF853" s="25">
        <v>1556.0</v>
      </c>
      <c r="AG853" s="11">
        <v>1568.0</v>
      </c>
      <c r="AH853" s="11">
        <v>1615.0</v>
      </c>
      <c r="AI853" s="23" t="s">
        <v>217</v>
      </c>
      <c r="AJ853" s="29" t="s">
        <v>5690</v>
      </c>
      <c r="AK853" s="25">
        <v>1301045.0</v>
      </c>
      <c r="AL853" s="11"/>
      <c r="AM853" s="23"/>
      <c r="AN853" s="25"/>
      <c r="AO853" s="23"/>
      <c r="AP853" s="25"/>
      <c r="AQ853" s="11"/>
    </row>
    <row r="854" ht="15.75" customHeight="1">
      <c r="A854" s="11">
        <v>1301048.0</v>
      </c>
      <c r="B854" s="23">
        <v>854.0</v>
      </c>
      <c r="C854" s="25" t="s">
        <v>5695</v>
      </c>
      <c r="D854" s="16" t="s">
        <v>5696</v>
      </c>
      <c r="E854" s="28" t="s">
        <v>5697</v>
      </c>
      <c r="F854" s="29"/>
      <c r="G854" s="31" t="s">
        <v>5698</v>
      </c>
      <c r="H854" s="36">
        <f t="shared" si="1"/>
        <v>80</v>
      </c>
      <c r="I854" s="11"/>
      <c r="J854" s="28">
        <f t="shared" si="2"/>
        <v>0</v>
      </c>
      <c r="K854" s="41">
        <f t="shared" si="3"/>
        <v>280</v>
      </c>
      <c r="L854" s="25">
        <v>50.0</v>
      </c>
      <c r="M854" s="11">
        <v>58.0</v>
      </c>
      <c r="N854" s="11">
        <v>57.0</v>
      </c>
      <c r="O854" s="11">
        <v>58.0</v>
      </c>
      <c r="P854" s="11">
        <v>57.0</v>
      </c>
      <c r="Q854" s="43">
        <v>57.0</v>
      </c>
      <c r="R854" s="25" t="s">
        <v>185</v>
      </c>
      <c r="S854" s="11"/>
      <c r="T854" s="11"/>
      <c r="U854" s="23"/>
      <c r="V854" s="25"/>
      <c r="W854" s="11"/>
      <c r="X854" s="23"/>
      <c r="Y854" s="29"/>
      <c r="Z854" s="25">
        <v>50.0</v>
      </c>
      <c r="AA854" s="11">
        <v>50.0</v>
      </c>
      <c r="AB854" s="11">
        <v>39.0</v>
      </c>
      <c r="AC854" s="11">
        <v>61.0</v>
      </c>
      <c r="AD854" s="23">
        <v>89.0</v>
      </c>
      <c r="AE854" s="29" t="s">
        <v>141</v>
      </c>
      <c r="AF854" s="25">
        <v>1534.0</v>
      </c>
      <c r="AG854" s="11">
        <v>1546.0</v>
      </c>
      <c r="AH854" s="11">
        <v>1609.0</v>
      </c>
      <c r="AI854" s="23"/>
      <c r="AJ854" s="29" t="s">
        <v>5680</v>
      </c>
      <c r="AK854" s="25">
        <v>1301043.0</v>
      </c>
      <c r="AL854" s="11"/>
      <c r="AM854" s="23"/>
      <c r="AN854" s="25"/>
      <c r="AO854" s="23"/>
      <c r="AP854" s="25"/>
      <c r="AQ854" s="11"/>
    </row>
    <row r="855" ht="15.75" customHeight="1">
      <c r="A855" s="11">
        <v>1301049.0</v>
      </c>
      <c r="B855" s="23">
        <v>855.0</v>
      </c>
      <c r="C855" s="25" t="s">
        <v>5699</v>
      </c>
      <c r="D855" s="16" t="s">
        <v>5700</v>
      </c>
      <c r="E855" s="28" t="s">
        <v>5701</v>
      </c>
      <c r="F855" s="29"/>
      <c r="G855" s="31" t="s">
        <v>5702</v>
      </c>
      <c r="H855" s="36">
        <f t="shared" si="1"/>
        <v>79</v>
      </c>
      <c r="I855" s="11"/>
      <c r="J855" s="28">
        <f t="shared" si="2"/>
        <v>0</v>
      </c>
      <c r="K855" s="41">
        <f t="shared" si="3"/>
        <v>327</v>
      </c>
      <c r="L855" s="25">
        <v>57.0</v>
      </c>
      <c r="M855" s="11">
        <v>20.0</v>
      </c>
      <c r="N855" s="11">
        <v>90.0</v>
      </c>
      <c r="O855" s="11">
        <v>98.0</v>
      </c>
      <c r="P855" s="11">
        <v>62.0</v>
      </c>
      <c r="Q855" s="43">
        <v>53.0</v>
      </c>
      <c r="R855" s="25"/>
      <c r="S855" s="11"/>
      <c r="T855" s="11"/>
      <c r="U855" s="23"/>
      <c r="V855" s="25"/>
      <c r="W855" s="11"/>
      <c r="X855" s="23"/>
      <c r="Y855" s="29"/>
      <c r="Z855" s="25">
        <v>50.0</v>
      </c>
      <c r="AA855" s="11">
        <v>50.0</v>
      </c>
      <c r="AB855" s="11">
        <v>63.0</v>
      </c>
      <c r="AC855" s="11">
        <v>27.0</v>
      </c>
      <c r="AD855" s="23">
        <v>90.0</v>
      </c>
      <c r="AE855" s="29" t="s">
        <v>166</v>
      </c>
      <c r="AF855" s="25">
        <v>1569.0</v>
      </c>
      <c r="AG855" s="11">
        <v>1581.0</v>
      </c>
      <c r="AH855" s="11">
        <v>1633.0</v>
      </c>
      <c r="AI855" s="23"/>
      <c r="AJ855" s="29" t="s">
        <v>5703</v>
      </c>
      <c r="AK855" s="25"/>
      <c r="AL855" s="11"/>
      <c r="AM855" s="23"/>
      <c r="AN855" s="25"/>
      <c r="AO855" s="23"/>
      <c r="AP855" s="25"/>
      <c r="AQ855" s="11"/>
    </row>
    <row r="856" ht="15.75" customHeight="1">
      <c r="A856" s="11">
        <v>1301050.0</v>
      </c>
      <c r="B856" s="23">
        <v>856.0</v>
      </c>
      <c r="C856" s="25" t="s">
        <v>5704</v>
      </c>
      <c r="D856" s="16" t="s">
        <v>5705</v>
      </c>
      <c r="E856" s="28" t="s">
        <v>5706</v>
      </c>
      <c r="F856" s="29"/>
      <c r="G856" s="31" t="s">
        <v>5707</v>
      </c>
      <c r="H856" s="36">
        <f t="shared" si="1"/>
        <v>77</v>
      </c>
      <c r="I856" s="11"/>
      <c r="J856" s="28">
        <f t="shared" si="2"/>
        <v>0</v>
      </c>
      <c r="K856" s="41">
        <f t="shared" si="3"/>
        <v>309</v>
      </c>
      <c r="L856" s="25">
        <v>26.0</v>
      </c>
      <c r="M856" s="11">
        <v>28.0</v>
      </c>
      <c r="N856" s="11">
        <v>88.0</v>
      </c>
      <c r="O856" s="11">
        <v>92.0</v>
      </c>
      <c r="P856" s="11">
        <v>75.0</v>
      </c>
      <c r="Q856" s="43">
        <v>48.0</v>
      </c>
      <c r="R856" s="25"/>
      <c r="S856" s="11"/>
      <c r="T856" s="11"/>
      <c r="U856" s="23"/>
      <c r="V856" s="25"/>
      <c r="W856" s="11"/>
      <c r="X856" s="23"/>
      <c r="Y856" s="29"/>
      <c r="Z856" s="25">
        <v>57.0</v>
      </c>
      <c r="AA856" s="11">
        <v>60.0</v>
      </c>
      <c r="AB856" s="11">
        <v>21.0</v>
      </c>
      <c r="AC856" s="11">
        <v>75.0</v>
      </c>
      <c r="AD856" s="23">
        <v>92.0</v>
      </c>
      <c r="AE856" s="29" t="s">
        <v>141</v>
      </c>
      <c r="AF856" s="25">
        <v>1545.0</v>
      </c>
      <c r="AG856" s="11">
        <v>1557.0</v>
      </c>
      <c r="AH856" s="11">
        <v>1624.0</v>
      </c>
      <c r="AI856" s="23"/>
      <c r="AJ856" s="29"/>
      <c r="AK856" s="25"/>
      <c r="AL856" s="11"/>
      <c r="AM856" s="23"/>
      <c r="AN856" s="25"/>
      <c r="AO856" s="23"/>
      <c r="AP856" s="25"/>
      <c r="AQ856" s="11"/>
    </row>
    <row r="857" ht="15.75" customHeight="1">
      <c r="A857" s="11">
        <v>1301051.0</v>
      </c>
      <c r="B857" s="23">
        <v>857.0</v>
      </c>
      <c r="C857" s="25" t="s">
        <v>5708</v>
      </c>
      <c r="D857" s="16" t="s">
        <v>5709</v>
      </c>
      <c r="E857" s="28" t="s">
        <v>5710</v>
      </c>
      <c r="F857" s="29"/>
      <c r="G857" s="31" t="s">
        <v>5711</v>
      </c>
      <c r="H857" s="36">
        <f t="shared" si="1"/>
        <v>78</v>
      </c>
      <c r="I857" s="11"/>
      <c r="J857" s="28">
        <f t="shared" si="2"/>
        <v>0</v>
      </c>
      <c r="K857" s="41">
        <f t="shared" si="3"/>
        <v>225</v>
      </c>
      <c r="L857" s="25">
        <v>25.0</v>
      </c>
      <c r="M857" s="11">
        <v>30.0</v>
      </c>
      <c r="N857" s="11">
        <v>86.0</v>
      </c>
      <c r="O857" s="11">
        <v>55.0</v>
      </c>
      <c r="P857" s="11">
        <v>29.0</v>
      </c>
      <c r="Q857" s="43">
        <v>62.0</v>
      </c>
      <c r="R857" s="25"/>
      <c r="S857" s="11"/>
      <c r="T857" s="11"/>
      <c r="U857" s="23"/>
      <c r="V857" s="25"/>
      <c r="W857" s="11"/>
      <c r="X857" s="23"/>
      <c r="Y857" s="29"/>
      <c r="Z857" s="25">
        <v>43.0</v>
      </c>
      <c r="AA857" s="11">
        <v>40.0</v>
      </c>
      <c r="AB857" s="11">
        <v>29.0</v>
      </c>
      <c r="AC857" s="11">
        <v>72.0</v>
      </c>
      <c r="AD857" s="23">
        <v>81.0</v>
      </c>
      <c r="AE857" s="29" t="s">
        <v>141</v>
      </c>
      <c r="AF857" s="25">
        <v>1550.0</v>
      </c>
      <c r="AG857" s="11">
        <v>1562.0</v>
      </c>
      <c r="AH857" s="11">
        <v>1610.0</v>
      </c>
      <c r="AI857" s="23"/>
      <c r="AJ857" s="29"/>
      <c r="AK857" s="25"/>
      <c r="AL857" s="11"/>
      <c r="AM857" s="23"/>
      <c r="AN857" s="25"/>
      <c r="AO857" s="23"/>
      <c r="AP857" s="25"/>
      <c r="AQ857" s="11"/>
    </row>
    <row r="858" ht="15.75" customHeight="1">
      <c r="A858" s="11">
        <v>1301052.0</v>
      </c>
      <c r="B858" s="23">
        <v>858.0</v>
      </c>
      <c r="C858" s="25" t="s">
        <v>5712</v>
      </c>
      <c r="D858" s="16" t="s">
        <v>5713</v>
      </c>
      <c r="E858" s="28" t="s">
        <v>5714</v>
      </c>
      <c r="F858" s="29"/>
      <c r="G858" s="31" t="s">
        <v>5715</v>
      </c>
      <c r="H858" s="36">
        <f t="shared" si="1"/>
        <v>79</v>
      </c>
      <c r="I858" s="11"/>
      <c r="J858" s="28">
        <f t="shared" si="2"/>
        <v>0</v>
      </c>
      <c r="K858" s="41">
        <f t="shared" si="3"/>
        <v>288</v>
      </c>
      <c r="L858" s="25">
        <v>43.0</v>
      </c>
      <c r="M858" s="11">
        <v>58.0</v>
      </c>
      <c r="N858" s="11">
        <v>70.0</v>
      </c>
      <c r="O858" s="11">
        <v>57.0</v>
      </c>
      <c r="P858" s="11">
        <v>60.0</v>
      </c>
      <c r="Q858" s="43">
        <v>54.0</v>
      </c>
      <c r="R858" s="25"/>
      <c r="S858" s="11"/>
      <c r="T858" s="11"/>
      <c r="U858" s="23"/>
      <c r="V858" s="25"/>
      <c r="W858" s="11"/>
      <c r="X858" s="23"/>
      <c r="Y858" s="29"/>
      <c r="Z858" s="25">
        <v>50.0</v>
      </c>
      <c r="AA858" s="11">
        <v>50.0</v>
      </c>
      <c r="AB858" s="11">
        <v>36.0</v>
      </c>
      <c r="AC858" s="11">
        <v>66.0</v>
      </c>
      <c r="AD858" s="23">
        <v>81.0</v>
      </c>
      <c r="AE858" s="29" t="s">
        <v>141</v>
      </c>
      <c r="AF858" s="25">
        <v>1585.0</v>
      </c>
      <c r="AG858" s="11">
        <v>1597.0</v>
      </c>
      <c r="AH858" s="11">
        <v>1618.0</v>
      </c>
      <c r="AI858" s="23"/>
      <c r="AJ858" s="29" t="s">
        <v>5716</v>
      </c>
      <c r="AK858" s="25">
        <v>1301051.0</v>
      </c>
      <c r="AL858" s="11"/>
      <c r="AM858" s="23"/>
      <c r="AN858" s="25"/>
      <c r="AO858" s="23"/>
      <c r="AP858" s="25"/>
      <c r="AQ858" s="11"/>
    </row>
    <row r="859" ht="15.75" customHeight="1">
      <c r="A859" s="11">
        <v>1301053.0</v>
      </c>
      <c r="B859" s="23">
        <v>859.0</v>
      </c>
      <c r="C859" s="25" t="s">
        <v>5717</v>
      </c>
      <c r="D859" s="16" t="s">
        <v>5718</v>
      </c>
      <c r="E859" s="28" t="s">
        <v>5719</v>
      </c>
      <c r="F859" s="29"/>
      <c r="G859" s="31" t="s">
        <v>5720</v>
      </c>
      <c r="H859" s="36">
        <f t="shared" si="1"/>
        <v>80</v>
      </c>
      <c r="I859" s="11"/>
      <c r="J859" s="28">
        <f t="shared" si="2"/>
        <v>0</v>
      </c>
      <c r="K859" s="41">
        <f t="shared" si="3"/>
        <v>235</v>
      </c>
      <c r="L859" s="25">
        <v>38.0</v>
      </c>
      <c r="M859" s="11">
        <v>54.0</v>
      </c>
      <c r="N859" s="11">
        <v>49.0</v>
      </c>
      <c r="O859" s="11">
        <v>47.0</v>
      </c>
      <c r="P859" s="11">
        <v>47.0</v>
      </c>
      <c r="Q859" s="43">
        <v>49.0</v>
      </c>
      <c r="R859" s="25"/>
      <c r="S859" s="11"/>
      <c r="T859" s="11"/>
      <c r="U859" s="23"/>
      <c r="V859" s="25"/>
      <c r="W859" s="11"/>
      <c r="X859" s="23"/>
      <c r="Y859" s="29"/>
      <c r="Z859" s="25">
        <v>50.0</v>
      </c>
      <c r="AA859" s="11">
        <v>50.0</v>
      </c>
      <c r="AB859" s="11">
        <v>54.0</v>
      </c>
      <c r="AC859" s="11">
        <v>40.0</v>
      </c>
      <c r="AD859" s="23">
        <v>85.0</v>
      </c>
      <c r="AE859" s="29" t="s">
        <v>141</v>
      </c>
      <c r="AF859" s="25">
        <v>1583.0</v>
      </c>
      <c r="AG859" s="11">
        <v>1595.0</v>
      </c>
      <c r="AH859" s="11">
        <v>1654.0</v>
      </c>
      <c r="AI859" s="23"/>
      <c r="AJ859" s="29"/>
      <c r="AK859" s="25"/>
      <c r="AL859" s="11"/>
      <c r="AM859" s="23"/>
      <c r="AN859" s="25"/>
      <c r="AO859" s="23"/>
      <c r="AP859" s="25"/>
      <c r="AQ859" s="11"/>
    </row>
    <row r="860" ht="15.75" customHeight="1">
      <c r="A860" s="11">
        <v>1301054.0</v>
      </c>
      <c r="B860" s="23">
        <v>860.0</v>
      </c>
      <c r="C860" s="25" t="s">
        <v>5721</v>
      </c>
      <c r="D860" s="16" t="s">
        <v>5722</v>
      </c>
      <c r="E860" s="28" t="s">
        <v>5723</v>
      </c>
      <c r="F860" s="29"/>
      <c r="G860" s="25"/>
      <c r="H860" s="36" t="str">
        <f t="shared" si="1"/>
        <v/>
      </c>
      <c r="I860" s="11"/>
      <c r="J860" s="28">
        <f t="shared" si="2"/>
        <v>0</v>
      </c>
      <c r="K860" s="41">
        <f t="shared" si="3"/>
        <v>0</v>
      </c>
      <c r="L860" s="25">
        <v>0.0</v>
      </c>
      <c r="M860" s="11">
        <v>0.0</v>
      </c>
      <c r="N860" s="11">
        <v>0.0</v>
      </c>
      <c r="O860" s="11">
        <v>0.0</v>
      </c>
      <c r="P860" s="11">
        <v>0.0</v>
      </c>
      <c r="Q860" s="23">
        <v>0.0</v>
      </c>
      <c r="R860" s="25"/>
      <c r="S860" s="11"/>
      <c r="T860" s="11"/>
      <c r="U860" s="23"/>
      <c r="V860" s="25"/>
      <c r="W860" s="11"/>
      <c r="X860" s="23"/>
      <c r="Y860" s="29"/>
      <c r="Z860" s="25">
        <v>0.0</v>
      </c>
      <c r="AA860" s="11">
        <v>0.0</v>
      </c>
      <c r="AB860" s="11">
        <v>0.0</v>
      </c>
      <c r="AC860" s="11">
        <v>0.0</v>
      </c>
      <c r="AD860" s="23">
        <v>90.0</v>
      </c>
      <c r="AE860" s="29" t="s">
        <v>239</v>
      </c>
      <c r="AF860" s="25">
        <v>1476.0</v>
      </c>
      <c r="AG860" s="11">
        <v>9999.0</v>
      </c>
      <c r="AH860" s="11">
        <v>1547.0</v>
      </c>
      <c r="AI860" s="23"/>
      <c r="AJ860" s="29"/>
      <c r="AK860" s="25"/>
      <c r="AL860" s="11"/>
      <c r="AM860" s="23"/>
      <c r="AN860" s="25"/>
      <c r="AO860" s="23"/>
      <c r="AP860" s="25"/>
      <c r="AQ860" s="11"/>
    </row>
    <row r="861" ht="15.75" customHeight="1">
      <c r="A861" s="11">
        <v>1301055.0</v>
      </c>
      <c r="B861" s="23">
        <v>861.0</v>
      </c>
      <c r="C861" s="25" t="s">
        <v>5724</v>
      </c>
      <c r="D861" s="16" t="s">
        <v>5725</v>
      </c>
      <c r="E861" s="28" t="s">
        <v>5726</v>
      </c>
      <c r="F861" s="29"/>
      <c r="G861" s="31" t="s">
        <v>5727</v>
      </c>
      <c r="H861" s="36">
        <f t="shared" si="1"/>
        <v>77</v>
      </c>
      <c r="I861" s="11"/>
      <c r="J861" s="28">
        <f t="shared" si="2"/>
        <v>0</v>
      </c>
      <c r="K861" s="41">
        <f t="shared" si="3"/>
        <v>265</v>
      </c>
      <c r="L861" s="25">
        <v>44.0</v>
      </c>
      <c r="M861" s="11">
        <v>45.0</v>
      </c>
      <c r="N861" s="11">
        <v>62.0</v>
      </c>
      <c r="O861" s="11">
        <v>60.0</v>
      </c>
      <c r="P861" s="11">
        <v>54.0</v>
      </c>
      <c r="Q861" s="43">
        <v>55.0</v>
      </c>
      <c r="R861" s="25"/>
      <c r="S861" s="11"/>
      <c r="T861" s="11"/>
      <c r="U861" s="23"/>
      <c r="V861" s="25"/>
      <c r="W861" s="11"/>
      <c r="X861" s="23"/>
      <c r="Y861" s="29"/>
      <c r="Z861" s="25">
        <v>50.0</v>
      </c>
      <c r="AA861" s="11">
        <v>50.0</v>
      </c>
      <c r="AB861" s="11">
        <v>39.0</v>
      </c>
      <c r="AC861" s="11">
        <v>61.0</v>
      </c>
      <c r="AD861" s="23">
        <v>90.0</v>
      </c>
      <c r="AE861" s="29" t="s">
        <v>270</v>
      </c>
      <c r="AF861" s="25">
        <v>1499.0</v>
      </c>
      <c r="AG861" s="11">
        <v>1511.0</v>
      </c>
      <c r="AH861" s="11">
        <v>1581.0</v>
      </c>
      <c r="AI861" s="23"/>
      <c r="AJ861" s="29" t="s">
        <v>5728</v>
      </c>
      <c r="AK861" s="25">
        <v>1301054.0</v>
      </c>
      <c r="AL861" s="11"/>
      <c r="AM861" s="23"/>
      <c r="AN861" s="25"/>
      <c r="AO861" s="23"/>
      <c r="AP861" s="25"/>
      <c r="AQ861" s="11"/>
    </row>
    <row r="862" ht="15.75" customHeight="1">
      <c r="A862" s="11">
        <v>1301056.0</v>
      </c>
      <c r="B862" s="23">
        <v>862.0</v>
      </c>
      <c r="C862" s="25" t="s">
        <v>5729</v>
      </c>
      <c r="D862" s="16" t="s">
        <v>5730</v>
      </c>
      <c r="E862" s="28" t="s">
        <v>5731</v>
      </c>
      <c r="F862" s="29"/>
      <c r="G862" s="31" t="s">
        <v>5732</v>
      </c>
      <c r="H862" s="36">
        <f t="shared" si="1"/>
        <v>67</v>
      </c>
      <c r="I862" s="11"/>
      <c r="J862" s="28">
        <f t="shared" si="2"/>
        <v>0</v>
      </c>
      <c r="K862" s="41">
        <f t="shared" si="3"/>
        <v>260</v>
      </c>
      <c r="L862" s="25">
        <v>62.0</v>
      </c>
      <c r="M862" s="11">
        <v>52.0</v>
      </c>
      <c r="N862" s="11">
        <v>44.0</v>
      </c>
      <c r="O862" s="11">
        <v>50.0</v>
      </c>
      <c r="P862" s="11">
        <v>52.0</v>
      </c>
      <c r="Q862" s="43">
        <v>56.0</v>
      </c>
      <c r="R862" s="25" t="s">
        <v>185</v>
      </c>
      <c r="S862" s="11" t="s">
        <v>185</v>
      </c>
      <c r="T862" s="11"/>
      <c r="U862" s="23"/>
      <c r="V862" s="25"/>
      <c r="W862" s="11"/>
      <c r="X862" s="23"/>
      <c r="Y862" s="29"/>
      <c r="Z862" s="25">
        <v>50.0</v>
      </c>
      <c r="AA862" s="11">
        <v>50.0</v>
      </c>
      <c r="AB862" s="11">
        <v>63.0</v>
      </c>
      <c r="AC862" s="11">
        <v>80.0</v>
      </c>
      <c r="AD862" s="23">
        <v>84.0</v>
      </c>
      <c r="AE862" s="29" t="s">
        <v>270</v>
      </c>
      <c r="AF862" s="25">
        <v>1511.0</v>
      </c>
      <c r="AG862" s="11">
        <v>1523.0</v>
      </c>
      <c r="AH862" s="11">
        <v>1583.0</v>
      </c>
      <c r="AI862" s="23"/>
      <c r="AJ862" s="29" t="s">
        <v>5728</v>
      </c>
      <c r="AK862" s="25">
        <v>1301054.0</v>
      </c>
      <c r="AL862" s="11"/>
      <c r="AM862" s="23"/>
      <c r="AN862" s="25"/>
      <c r="AO862" s="23"/>
      <c r="AP862" s="25"/>
      <c r="AQ862" s="11"/>
    </row>
    <row r="863" ht="15.75" customHeight="1">
      <c r="A863" s="11">
        <v>1301057.0</v>
      </c>
      <c r="B863" s="23">
        <v>863.0</v>
      </c>
      <c r="C863" s="25" t="s">
        <v>5733</v>
      </c>
      <c r="D863" s="16" t="s">
        <v>5734</v>
      </c>
      <c r="E863" s="28" t="s">
        <v>5735</v>
      </c>
      <c r="F863" s="29"/>
      <c r="G863" s="31" t="s">
        <v>5736</v>
      </c>
      <c r="H863" s="36">
        <f t="shared" si="1"/>
        <v>67</v>
      </c>
      <c r="I863" s="11"/>
      <c r="J863" s="28">
        <f t="shared" si="2"/>
        <v>0</v>
      </c>
      <c r="K863" s="41">
        <f t="shared" si="3"/>
        <v>295</v>
      </c>
      <c r="L863" s="25">
        <v>69.0</v>
      </c>
      <c r="M863" s="11">
        <v>73.0</v>
      </c>
      <c r="N863" s="11">
        <v>52.0</v>
      </c>
      <c r="O863" s="11">
        <v>44.0</v>
      </c>
      <c r="P863" s="11">
        <v>57.0</v>
      </c>
      <c r="Q863" s="43">
        <v>58.0</v>
      </c>
      <c r="R863" s="25" t="s">
        <v>185</v>
      </c>
      <c r="S863" s="11"/>
      <c r="T863" s="11" t="s">
        <v>232</v>
      </c>
      <c r="U863" s="23" t="s">
        <v>185</v>
      </c>
      <c r="V863" s="25" t="s">
        <v>185</v>
      </c>
      <c r="W863" s="11"/>
      <c r="X863" s="23"/>
      <c r="Y863" s="29"/>
      <c r="Z863" s="25">
        <v>50.0</v>
      </c>
      <c r="AA863" s="11">
        <v>50.0</v>
      </c>
      <c r="AB863" s="11">
        <v>40.0</v>
      </c>
      <c r="AC863" s="11">
        <v>86.0</v>
      </c>
      <c r="AD863" s="23">
        <v>84.0</v>
      </c>
      <c r="AE863" s="29" t="s">
        <v>166</v>
      </c>
      <c r="AF863" s="25">
        <v>1532.0</v>
      </c>
      <c r="AG863" s="11">
        <v>1544.0</v>
      </c>
      <c r="AH863" s="11">
        <v>1594.0</v>
      </c>
      <c r="AI863" s="23"/>
      <c r="AJ863" s="29" t="s">
        <v>5737</v>
      </c>
      <c r="AK863" s="25">
        <v>1301056.0</v>
      </c>
      <c r="AL863" s="11"/>
      <c r="AM863" s="23"/>
      <c r="AN863" s="25"/>
      <c r="AO863" s="23"/>
      <c r="AP863" s="25"/>
      <c r="AQ863" s="11"/>
    </row>
    <row r="864" ht="15.75" customHeight="1">
      <c r="A864" s="11">
        <v>1301058.0</v>
      </c>
      <c r="B864" s="23">
        <v>864.0</v>
      </c>
      <c r="C864" s="25" t="s">
        <v>5738</v>
      </c>
      <c r="D864" s="16" t="s">
        <v>5739</v>
      </c>
      <c r="E864" s="28" t="s">
        <v>5740</v>
      </c>
      <c r="F864" s="29"/>
      <c r="G864" s="31" t="s">
        <v>5741</v>
      </c>
      <c r="H864" s="36">
        <f t="shared" si="1"/>
        <v>79</v>
      </c>
      <c r="I864" s="11"/>
      <c r="J864" s="28">
        <f t="shared" si="2"/>
        <v>0</v>
      </c>
      <c r="K864" s="41">
        <f t="shared" si="3"/>
        <v>274</v>
      </c>
      <c r="L864" s="25">
        <v>62.0</v>
      </c>
      <c r="M864" s="11">
        <v>61.0</v>
      </c>
      <c r="N864" s="11">
        <v>63.0</v>
      </c>
      <c r="O864" s="11">
        <v>46.0</v>
      </c>
      <c r="P864" s="11">
        <v>42.0</v>
      </c>
      <c r="Q864" s="43">
        <v>43.0</v>
      </c>
      <c r="R864" s="25" t="s">
        <v>185</v>
      </c>
      <c r="S864" s="11"/>
      <c r="T864" s="11" t="s">
        <v>185</v>
      </c>
      <c r="U864" s="23" t="s">
        <v>185</v>
      </c>
      <c r="V864" s="25"/>
      <c r="W864" s="11"/>
      <c r="X864" s="23"/>
      <c r="Y864" s="29"/>
      <c r="Z864" s="25">
        <v>57.0</v>
      </c>
      <c r="AA864" s="11">
        <v>60.0</v>
      </c>
      <c r="AB864" s="11">
        <v>50.0</v>
      </c>
      <c r="AC864" s="11">
        <v>50.0</v>
      </c>
      <c r="AD864" s="23">
        <v>80.0</v>
      </c>
      <c r="AE864" s="29" t="s">
        <v>270</v>
      </c>
      <c r="AF864" s="25">
        <v>1553.0</v>
      </c>
      <c r="AG864" s="11">
        <v>1565.0</v>
      </c>
      <c r="AH864" s="11">
        <v>1628.0</v>
      </c>
      <c r="AI864" s="23"/>
      <c r="AJ864" s="29" t="s">
        <v>5742</v>
      </c>
      <c r="AK864" s="25">
        <v>1301057.0</v>
      </c>
      <c r="AL864" s="11"/>
      <c r="AM864" s="23"/>
      <c r="AN864" s="25"/>
      <c r="AO864" s="23"/>
      <c r="AP864" s="25"/>
      <c r="AQ864" s="11"/>
    </row>
    <row r="865" ht="15.75" customHeight="1">
      <c r="A865" s="11">
        <v>1301059.0</v>
      </c>
      <c r="B865" s="23">
        <v>865.0</v>
      </c>
      <c r="C865" s="25" t="s">
        <v>5743</v>
      </c>
      <c r="D865" s="16" t="s">
        <v>5744</v>
      </c>
      <c r="E865" s="28" t="s">
        <v>5745</v>
      </c>
      <c r="F865" s="29"/>
      <c r="G865" s="31" t="s">
        <v>5746</v>
      </c>
      <c r="H865" s="36">
        <f t="shared" si="1"/>
        <v>80</v>
      </c>
      <c r="I865" s="11"/>
      <c r="J865" s="28">
        <f t="shared" si="2"/>
        <v>0</v>
      </c>
      <c r="K865" s="41">
        <f t="shared" si="3"/>
        <v>285</v>
      </c>
      <c r="L865" s="25">
        <v>51.0</v>
      </c>
      <c r="M865" s="11">
        <v>54.0</v>
      </c>
      <c r="N865" s="11">
        <v>65.0</v>
      </c>
      <c r="O865" s="11">
        <v>61.0</v>
      </c>
      <c r="P865" s="11">
        <v>54.0</v>
      </c>
      <c r="Q865" s="43">
        <v>61.0</v>
      </c>
      <c r="R865" s="25"/>
      <c r="S865" s="11"/>
      <c r="T865" s="11"/>
      <c r="U865" s="23"/>
      <c r="V865" s="25"/>
      <c r="W865" s="11"/>
      <c r="X865" s="23"/>
      <c r="Y865" s="29"/>
      <c r="Z865" s="25">
        <v>70.0</v>
      </c>
      <c r="AA865" s="11">
        <v>79.0</v>
      </c>
      <c r="AB865" s="11">
        <v>50.0</v>
      </c>
      <c r="AC865" s="11">
        <v>56.0</v>
      </c>
      <c r="AD865" s="23">
        <v>80.0</v>
      </c>
      <c r="AE865" s="29" t="s">
        <v>270</v>
      </c>
      <c r="AF865" s="25">
        <v>1582.0</v>
      </c>
      <c r="AG865" s="11">
        <v>1594.0</v>
      </c>
      <c r="AH865" s="11">
        <v>1651.0</v>
      </c>
      <c r="AI865" s="23"/>
      <c r="AJ865" s="29" t="s">
        <v>5747</v>
      </c>
      <c r="AK865" s="25">
        <v>1301058.0</v>
      </c>
      <c r="AL865" s="11">
        <v>1301048.0</v>
      </c>
      <c r="AM865" s="23"/>
      <c r="AN865" s="25"/>
      <c r="AO865" s="23"/>
      <c r="AP865" s="25"/>
      <c r="AQ865" s="11"/>
    </row>
    <row r="866" ht="15.75" customHeight="1">
      <c r="A866" s="11">
        <v>1301060.0</v>
      </c>
      <c r="B866" s="23">
        <v>866.0</v>
      </c>
      <c r="C866" s="25" t="s">
        <v>5748</v>
      </c>
      <c r="D866" s="16" t="s">
        <v>5749</v>
      </c>
      <c r="E866" s="28" t="s">
        <v>5750</v>
      </c>
      <c r="F866" s="29"/>
      <c r="G866" s="31" t="s">
        <v>5751</v>
      </c>
      <c r="H866" s="36">
        <f t="shared" si="1"/>
        <v>74</v>
      </c>
      <c r="I866" s="11"/>
      <c r="J866" s="28">
        <f t="shared" si="2"/>
        <v>0</v>
      </c>
      <c r="K866" s="41">
        <f t="shared" si="3"/>
        <v>277</v>
      </c>
      <c r="L866" s="25">
        <v>64.0</v>
      </c>
      <c r="M866" s="11">
        <v>73.0</v>
      </c>
      <c r="N866" s="11">
        <v>36.0</v>
      </c>
      <c r="O866" s="11">
        <v>46.0</v>
      </c>
      <c r="P866" s="11">
        <v>58.0</v>
      </c>
      <c r="Q866" s="43">
        <v>64.0</v>
      </c>
      <c r="R866" s="25" t="s">
        <v>232</v>
      </c>
      <c r="S866" s="11"/>
      <c r="T866" s="11"/>
      <c r="U866" s="23" t="s">
        <v>185</v>
      </c>
      <c r="V866" s="25"/>
      <c r="W866" s="11"/>
      <c r="X866" s="23"/>
      <c r="Y866" s="29"/>
      <c r="Z866" s="25">
        <v>50.0</v>
      </c>
      <c r="AA866" s="11">
        <v>50.0</v>
      </c>
      <c r="AB866" s="11">
        <v>45.0</v>
      </c>
      <c r="AC866" s="11">
        <v>78.0</v>
      </c>
      <c r="AD866" s="23">
        <v>95.0</v>
      </c>
      <c r="AE866" s="29" t="s">
        <v>141</v>
      </c>
      <c r="AF866" s="25">
        <v>1537.0</v>
      </c>
      <c r="AG866" s="11">
        <v>1549.0</v>
      </c>
      <c r="AH866" s="11">
        <v>1613.0</v>
      </c>
      <c r="AI866" s="23"/>
      <c r="AJ866" s="29" t="s">
        <v>5737</v>
      </c>
      <c r="AK866" s="25">
        <v>1301056.0</v>
      </c>
      <c r="AL866" s="11"/>
      <c r="AM866" s="23"/>
      <c r="AN866" s="25"/>
      <c r="AO866" s="23"/>
      <c r="AP866" s="25"/>
      <c r="AQ866" s="11"/>
    </row>
    <row r="867" ht="15.75" customHeight="1">
      <c r="A867" s="11">
        <v>1301061.0</v>
      </c>
      <c r="B867" s="23">
        <v>867.0</v>
      </c>
      <c r="C867" s="25" t="s">
        <v>5752</v>
      </c>
      <c r="D867" s="16" t="s">
        <v>5753</v>
      </c>
      <c r="E867" s="28" t="s">
        <v>5754</v>
      </c>
      <c r="F867" s="29"/>
      <c r="G867" s="31" t="s">
        <v>5755</v>
      </c>
      <c r="H867" s="36">
        <f t="shared" si="1"/>
        <v>79</v>
      </c>
      <c r="I867" s="11"/>
      <c r="J867" s="28">
        <f t="shared" si="2"/>
        <v>0</v>
      </c>
      <c r="K867" s="41">
        <f t="shared" si="3"/>
        <v>359</v>
      </c>
      <c r="L867" s="25">
        <v>73.0</v>
      </c>
      <c r="M867" s="11">
        <v>79.0</v>
      </c>
      <c r="N867" s="11">
        <v>65.0</v>
      </c>
      <c r="O867" s="11">
        <v>71.0</v>
      </c>
      <c r="P867" s="11">
        <v>71.0</v>
      </c>
      <c r="Q867" s="43">
        <v>73.0</v>
      </c>
      <c r="R867" s="25" t="s">
        <v>232</v>
      </c>
      <c r="S867" s="11"/>
      <c r="T867" s="11" t="s">
        <v>232</v>
      </c>
      <c r="U867" s="23" t="s">
        <v>185</v>
      </c>
      <c r="V867" s="25"/>
      <c r="W867" s="11"/>
      <c r="X867" s="23"/>
      <c r="Y867" s="29"/>
      <c r="Z867" s="25">
        <v>57.0</v>
      </c>
      <c r="AA867" s="11">
        <v>60.0</v>
      </c>
      <c r="AB867" s="11">
        <v>22.0</v>
      </c>
      <c r="AC867" s="11">
        <v>90.0</v>
      </c>
      <c r="AD867" s="23">
        <v>96.0</v>
      </c>
      <c r="AE867" s="29" t="s">
        <v>141</v>
      </c>
      <c r="AF867" s="25">
        <v>1560.0</v>
      </c>
      <c r="AG867" s="11">
        <v>1572.0</v>
      </c>
      <c r="AH867" s="11">
        <v>1639.0</v>
      </c>
      <c r="AI867" s="23"/>
      <c r="AJ867" s="29" t="s">
        <v>5737</v>
      </c>
      <c r="AK867" s="25">
        <v>1301056.0</v>
      </c>
      <c r="AL867" s="11"/>
      <c r="AM867" s="23"/>
      <c r="AN867" s="25"/>
      <c r="AO867" s="23"/>
      <c r="AP867" s="25"/>
      <c r="AQ867" s="11"/>
    </row>
    <row r="868" ht="15.75" customHeight="1">
      <c r="A868" s="11">
        <v>1301062.0</v>
      </c>
      <c r="B868" s="23">
        <v>868.0</v>
      </c>
      <c r="C868" s="25" t="s">
        <v>5756</v>
      </c>
      <c r="D868" s="16" t="s">
        <v>5757</v>
      </c>
      <c r="E868" s="28" t="s">
        <v>5758</v>
      </c>
      <c r="F868" s="29"/>
      <c r="G868" s="31" t="s">
        <v>5759</v>
      </c>
      <c r="H868" s="36">
        <f t="shared" si="1"/>
        <v>79</v>
      </c>
      <c r="I868" s="11"/>
      <c r="J868" s="28">
        <f t="shared" si="2"/>
        <v>0</v>
      </c>
      <c r="K868" s="41">
        <f t="shared" si="3"/>
        <v>272</v>
      </c>
      <c r="L868" s="25">
        <v>68.0</v>
      </c>
      <c r="M868" s="11">
        <v>70.0</v>
      </c>
      <c r="N868" s="11">
        <v>30.0</v>
      </c>
      <c r="O868" s="11">
        <v>37.0</v>
      </c>
      <c r="P868" s="11">
        <v>67.0</v>
      </c>
      <c r="Q868" s="43">
        <v>42.0</v>
      </c>
      <c r="R868" s="25" t="s">
        <v>185</v>
      </c>
      <c r="S868" s="11" t="s">
        <v>185</v>
      </c>
      <c r="T868" s="11" t="s">
        <v>185</v>
      </c>
      <c r="U868" s="23" t="s">
        <v>185</v>
      </c>
      <c r="V868" s="25"/>
      <c r="W868" s="11"/>
      <c r="X868" s="23" t="s">
        <v>232</v>
      </c>
      <c r="Y868" s="29"/>
      <c r="Z868" s="25">
        <v>50.0</v>
      </c>
      <c r="AA868" s="11">
        <v>50.0</v>
      </c>
      <c r="AB868" s="11">
        <v>47.0</v>
      </c>
      <c r="AC868" s="11">
        <v>50.0</v>
      </c>
      <c r="AD868" s="23">
        <v>86.0</v>
      </c>
      <c r="AE868" s="29" t="s">
        <v>141</v>
      </c>
      <c r="AF868" s="25">
        <v>1527.0</v>
      </c>
      <c r="AG868" s="11">
        <v>1539.0</v>
      </c>
      <c r="AH868" s="11">
        <v>1589.0</v>
      </c>
      <c r="AI868" s="23"/>
      <c r="AJ868" s="29"/>
      <c r="AK868" s="25"/>
      <c r="AL868" s="11"/>
      <c r="AM868" s="23"/>
      <c r="AN868" s="25"/>
      <c r="AO868" s="23"/>
      <c r="AP868" s="25"/>
      <c r="AQ868" s="11"/>
    </row>
    <row r="869" ht="15.75" customHeight="1">
      <c r="A869" s="11">
        <v>1301063.0</v>
      </c>
      <c r="B869" s="23">
        <v>869.0</v>
      </c>
      <c r="C869" s="25" t="s">
        <v>5760</v>
      </c>
      <c r="D869" s="16" t="s">
        <v>5761</v>
      </c>
      <c r="E869" s="28" t="s">
        <v>5762</v>
      </c>
      <c r="F869" s="29"/>
      <c r="G869" s="31" t="s">
        <v>5763</v>
      </c>
      <c r="H869" s="36">
        <f t="shared" si="1"/>
        <v>78</v>
      </c>
      <c r="I869" s="11"/>
      <c r="J869" s="28">
        <f t="shared" si="2"/>
        <v>0</v>
      </c>
      <c r="K869" s="41">
        <f t="shared" si="3"/>
        <v>290</v>
      </c>
      <c r="L869" s="25">
        <v>56.0</v>
      </c>
      <c r="M869" s="11">
        <v>48.0</v>
      </c>
      <c r="N869" s="11">
        <v>64.0</v>
      </c>
      <c r="O869" s="11">
        <v>54.0</v>
      </c>
      <c r="P869" s="11">
        <v>68.0</v>
      </c>
      <c r="Q869" s="43">
        <v>48.0</v>
      </c>
      <c r="R869" s="25"/>
      <c r="S869" s="11"/>
      <c r="T869" s="11"/>
      <c r="U869" s="23"/>
      <c r="V869" s="25"/>
      <c r="W869" s="11"/>
      <c r="X869" s="23"/>
      <c r="Y869" s="29"/>
      <c r="Z869" s="25">
        <v>36.0</v>
      </c>
      <c r="AA869" s="11">
        <v>30.0</v>
      </c>
      <c r="AB869" s="11">
        <v>53.0</v>
      </c>
      <c r="AC869" s="11">
        <v>35.0</v>
      </c>
      <c r="AD869" s="23">
        <v>85.0</v>
      </c>
      <c r="AE869" s="29" t="s">
        <v>270</v>
      </c>
      <c r="AF869" s="25">
        <v>1547.0</v>
      </c>
      <c r="AG869" s="11">
        <v>1559.0</v>
      </c>
      <c r="AH869" s="11">
        <v>1598.0</v>
      </c>
      <c r="AI869" s="23"/>
      <c r="AJ869" s="29" t="s">
        <v>5764</v>
      </c>
      <c r="AK869" s="25"/>
      <c r="AL869" s="11"/>
      <c r="AM869" s="23"/>
      <c r="AN869" s="25"/>
      <c r="AO869" s="23"/>
      <c r="AP869" s="25"/>
      <c r="AQ869" s="11"/>
    </row>
    <row r="870" ht="15.75" customHeight="1">
      <c r="A870" s="11">
        <v>1301064.0</v>
      </c>
      <c r="B870" s="23">
        <v>870.0</v>
      </c>
      <c r="C870" s="25" t="s">
        <v>5765</v>
      </c>
      <c r="D870" s="16" t="s">
        <v>5766</v>
      </c>
      <c r="E870" s="28" t="s">
        <v>5767</v>
      </c>
      <c r="F870" s="29"/>
      <c r="G870" s="31" t="s">
        <v>5768</v>
      </c>
      <c r="H870" s="36">
        <f t="shared" si="1"/>
        <v>63</v>
      </c>
      <c r="I870" s="11"/>
      <c r="J870" s="28">
        <f t="shared" si="2"/>
        <v>0</v>
      </c>
      <c r="K870" s="41">
        <f t="shared" si="3"/>
        <v>270</v>
      </c>
      <c r="L870" s="25">
        <v>38.0</v>
      </c>
      <c r="M870" s="11">
        <v>34.0</v>
      </c>
      <c r="N870" s="11">
        <v>70.0</v>
      </c>
      <c r="O870" s="11">
        <v>68.0</v>
      </c>
      <c r="P870" s="11">
        <v>60.0</v>
      </c>
      <c r="Q870" s="43">
        <v>51.0</v>
      </c>
      <c r="R870" s="25"/>
      <c r="S870" s="11"/>
      <c r="T870" s="11"/>
      <c r="U870" s="23"/>
      <c r="V870" s="25"/>
      <c r="W870" s="11"/>
      <c r="X870" s="23"/>
      <c r="Y870" s="29"/>
      <c r="Z870" s="25">
        <v>39.0</v>
      </c>
      <c r="AA870" s="11">
        <v>35.0</v>
      </c>
      <c r="AB870" s="11">
        <v>36.0</v>
      </c>
      <c r="AC870" s="11">
        <v>61.0</v>
      </c>
      <c r="AD870" s="23">
        <v>88.0</v>
      </c>
      <c r="AE870" s="29" t="s">
        <v>270</v>
      </c>
      <c r="AF870" s="25">
        <v>1512.0</v>
      </c>
      <c r="AG870" s="11">
        <v>1524.0</v>
      </c>
      <c r="AH870" s="11">
        <v>1595.0</v>
      </c>
      <c r="AI870" s="23"/>
      <c r="AJ870" s="29"/>
      <c r="AK870" s="25"/>
      <c r="AL870" s="11"/>
      <c r="AM870" s="23"/>
      <c r="AN870" s="25"/>
      <c r="AO870" s="23"/>
      <c r="AP870" s="25"/>
      <c r="AQ870" s="11"/>
    </row>
    <row r="871" ht="15.75" customHeight="1">
      <c r="A871" s="11">
        <v>1301065.0</v>
      </c>
      <c r="B871" s="23">
        <v>871.0</v>
      </c>
      <c r="C871" s="25" t="s">
        <v>5769</v>
      </c>
      <c r="D871" s="16" t="s">
        <v>5770</v>
      </c>
      <c r="E871" s="28" t="s">
        <v>5771</v>
      </c>
      <c r="F871" s="29"/>
      <c r="G871" s="31" t="s">
        <v>5772</v>
      </c>
      <c r="H871" s="36">
        <f t="shared" si="1"/>
        <v>80</v>
      </c>
      <c r="I871" s="11"/>
      <c r="J871" s="28">
        <f t="shared" si="2"/>
        <v>0</v>
      </c>
      <c r="K871" s="41">
        <f t="shared" si="3"/>
        <v>250</v>
      </c>
      <c r="L871" s="25">
        <v>44.0</v>
      </c>
      <c r="M871" s="11">
        <v>46.0</v>
      </c>
      <c r="N871" s="11">
        <v>49.0</v>
      </c>
      <c r="O871" s="11">
        <v>48.0</v>
      </c>
      <c r="P871" s="11">
        <v>63.0</v>
      </c>
      <c r="Q871" s="43">
        <v>58.0</v>
      </c>
      <c r="R871" s="25"/>
      <c r="S871" s="11"/>
      <c r="T871" s="11"/>
      <c r="U871" s="23"/>
      <c r="V871" s="25"/>
      <c r="W871" s="11"/>
      <c r="X871" s="23"/>
      <c r="Y871" s="29"/>
      <c r="Z871" s="25">
        <v>36.0</v>
      </c>
      <c r="AA871" s="11">
        <v>30.0</v>
      </c>
      <c r="AB871" s="11">
        <v>40.0</v>
      </c>
      <c r="AC871" s="11">
        <v>40.0</v>
      </c>
      <c r="AD871" s="23">
        <v>68.0</v>
      </c>
      <c r="AE871" s="29" t="s">
        <v>166</v>
      </c>
      <c r="AF871" s="25">
        <v>1537.0</v>
      </c>
      <c r="AG871" s="11">
        <v>1549.0</v>
      </c>
      <c r="AH871" s="11">
        <v>1598.0</v>
      </c>
      <c r="AI871" s="23"/>
      <c r="AJ871" s="29" t="s">
        <v>5773</v>
      </c>
      <c r="AK871" s="25">
        <v>1301064.0</v>
      </c>
      <c r="AL871" s="11"/>
      <c r="AM871" s="23"/>
      <c r="AN871" s="25"/>
      <c r="AO871" s="23"/>
      <c r="AP871" s="25"/>
      <c r="AQ871" s="11"/>
    </row>
    <row r="872" ht="15.75" customHeight="1">
      <c r="A872" s="11">
        <v>1301066.0</v>
      </c>
      <c r="B872" s="23">
        <v>872.0</v>
      </c>
      <c r="C872" s="25" t="s">
        <v>5774</v>
      </c>
      <c r="D872" s="16" t="s">
        <v>5775</v>
      </c>
      <c r="E872" s="28" t="s">
        <v>5776</v>
      </c>
      <c r="F872" s="29"/>
      <c r="G872" s="31" t="s">
        <v>5777</v>
      </c>
      <c r="H872" s="36">
        <f t="shared" si="1"/>
        <v>74</v>
      </c>
      <c r="I872" s="11"/>
      <c r="J872" s="28">
        <f t="shared" si="2"/>
        <v>0</v>
      </c>
      <c r="K872" s="41">
        <f t="shared" si="3"/>
        <v>301</v>
      </c>
      <c r="L872" s="25">
        <v>71.0</v>
      </c>
      <c r="M872" s="11">
        <v>72.0</v>
      </c>
      <c r="N872" s="11">
        <v>35.0</v>
      </c>
      <c r="O872" s="11">
        <v>52.0</v>
      </c>
      <c r="P872" s="11">
        <v>71.0</v>
      </c>
      <c r="Q872" s="43">
        <v>39.0</v>
      </c>
      <c r="R872" s="25" t="s">
        <v>232</v>
      </c>
      <c r="S872" s="11"/>
      <c r="T872" s="11" t="s">
        <v>185</v>
      </c>
      <c r="U872" s="23"/>
      <c r="V872" s="25"/>
      <c r="W872" s="11"/>
      <c r="X872" s="23"/>
      <c r="Y872" s="29"/>
      <c r="Z872" s="25">
        <v>36.0</v>
      </c>
      <c r="AA872" s="11">
        <v>30.0</v>
      </c>
      <c r="AB872" s="11">
        <v>42.0</v>
      </c>
      <c r="AC872" s="11">
        <v>50.0</v>
      </c>
      <c r="AD872" s="23">
        <v>68.0</v>
      </c>
      <c r="AE872" s="29" t="s">
        <v>270</v>
      </c>
      <c r="AF872" s="25">
        <v>1555.0</v>
      </c>
      <c r="AG872" s="11">
        <v>1567.0</v>
      </c>
      <c r="AH872" s="11">
        <v>1615.0</v>
      </c>
      <c r="AI872" s="23"/>
      <c r="AJ872" s="29" t="s">
        <v>5778</v>
      </c>
      <c r="AK872" s="25">
        <v>1301065.0</v>
      </c>
      <c r="AL872" s="11"/>
      <c r="AM872" s="23"/>
      <c r="AN872" s="25"/>
      <c r="AO872" s="23"/>
      <c r="AP872" s="25"/>
      <c r="AQ872" s="11"/>
    </row>
    <row r="873" ht="15.75" customHeight="1">
      <c r="A873" s="11">
        <v>1301067.0</v>
      </c>
      <c r="B873" s="23">
        <v>873.0</v>
      </c>
      <c r="C873" s="25" t="s">
        <v>5779</v>
      </c>
      <c r="D873" s="16" t="s">
        <v>5780</v>
      </c>
      <c r="E873" s="28" t="s">
        <v>5781</v>
      </c>
      <c r="F873" s="29"/>
      <c r="G873" s="31" t="s">
        <v>5782</v>
      </c>
      <c r="H873" s="36">
        <f t="shared" si="1"/>
        <v>75</v>
      </c>
      <c r="I873" s="11"/>
      <c r="J873" s="28">
        <f t="shared" si="2"/>
        <v>0</v>
      </c>
      <c r="K873" s="41">
        <f t="shared" si="3"/>
        <v>259</v>
      </c>
      <c r="L873" s="25">
        <v>54.0</v>
      </c>
      <c r="M873" s="11">
        <v>68.0</v>
      </c>
      <c r="N873" s="11">
        <v>40.0</v>
      </c>
      <c r="O873" s="11">
        <v>44.0</v>
      </c>
      <c r="P873" s="11">
        <v>53.0</v>
      </c>
      <c r="Q873" s="43">
        <v>56.0</v>
      </c>
      <c r="R873" s="25"/>
      <c r="S873" s="11"/>
      <c r="T873" s="11"/>
      <c r="U873" s="23"/>
      <c r="V873" s="25"/>
      <c r="W873" s="11"/>
      <c r="X873" s="23"/>
      <c r="Y873" s="29"/>
      <c r="Z873" s="25">
        <v>50.0</v>
      </c>
      <c r="AA873" s="11">
        <v>50.0</v>
      </c>
      <c r="AB873" s="11">
        <v>37.0</v>
      </c>
      <c r="AC873" s="11">
        <v>64.0</v>
      </c>
      <c r="AD873" s="23">
        <v>68.0</v>
      </c>
      <c r="AE873" s="29" t="s">
        <v>141</v>
      </c>
      <c r="AF873" s="25">
        <v>1577.0</v>
      </c>
      <c r="AG873" s="11">
        <v>1589.0</v>
      </c>
      <c r="AH873" s="11">
        <v>1614.0</v>
      </c>
      <c r="AI873" s="23"/>
      <c r="AJ873" s="29" t="s">
        <v>5783</v>
      </c>
      <c r="AK873" s="25">
        <v>1301066.0</v>
      </c>
      <c r="AL873" s="11"/>
      <c r="AM873" s="23"/>
      <c r="AN873" s="25"/>
      <c r="AO873" s="23"/>
      <c r="AP873" s="25"/>
      <c r="AQ873" s="11"/>
    </row>
    <row r="874" ht="15.75" customHeight="1">
      <c r="A874" s="11">
        <v>1301068.0</v>
      </c>
      <c r="B874" s="23">
        <v>874.0</v>
      </c>
      <c r="C874" s="25" t="s">
        <v>5784</v>
      </c>
      <c r="D874" s="16" t="s">
        <v>5785</v>
      </c>
      <c r="E874" s="28" t="s">
        <v>5786</v>
      </c>
      <c r="F874" s="29"/>
      <c r="G874" s="31" t="s">
        <v>5787</v>
      </c>
      <c r="H874" s="36">
        <f t="shared" si="1"/>
        <v>80</v>
      </c>
      <c r="I874" s="11"/>
      <c r="J874" s="28">
        <f t="shared" si="2"/>
        <v>0</v>
      </c>
      <c r="K874" s="41">
        <f t="shared" si="3"/>
        <v>242</v>
      </c>
      <c r="L874" s="25">
        <v>50.0</v>
      </c>
      <c r="M874" s="11">
        <v>62.0</v>
      </c>
      <c r="N874" s="11">
        <v>47.0</v>
      </c>
      <c r="O874" s="11">
        <v>42.0</v>
      </c>
      <c r="P874" s="11">
        <v>41.0</v>
      </c>
      <c r="Q874" s="43">
        <v>56.0</v>
      </c>
      <c r="R874" s="25"/>
      <c r="S874" s="11"/>
      <c r="T874" s="11"/>
      <c r="U874" s="23"/>
      <c r="V874" s="25"/>
      <c r="W874" s="11"/>
      <c r="X874" s="23"/>
      <c r="Y874" s="29"/>
      <c r="Z874" s="25">
        <v>50.0</v>
      </c>
      <c r="AA874" s="11">
        <v>50.0</v>
      </c>
      <c r="AB874" s="11">
        <v>34.0</v>
      </c>
      <c r="AC874" s="11">
        <v>69.0</v>
      </c>
      <c r="AD874" s="23">
        <v>68.0</v>
      </c>
      <c r="AE874" s="29" t="s">
        <v>270</v>
      </c>
      <c r="AF874" s="25">
        <v>1608.0</v>
      </c>
      <c r="AG874" s="11">
        <v>1614.0</v>
      </c>
      <c r="AH874" s="11">
        <v>1668.0</v>
      </c>
      <c r="AI874" s="23"/>
      <c r="AJ874" s="29" t="s">
        <v>5788</v>
      </c>
      <c r="AK874" s="25">
        <v>1301067.0</v>
      </c>
      <c r="AL874" s="11"/>
      <c r="AM874" s="23"/>
      <c r="AN874" s="25"/>
      <c r="AO874" s="23"/>
      <c r="AP874" s="25"/>
      <c r="AQ874" s="11"/>
    </row>
    <row r="875" ht="15.75" customHeight="1">
      <c r="A875" s="11">
        <v>1301069.0</v>
      </c>
      <c r="B875" s="23">
        <v>875.0</v>
      </c>
      <c r="C875" s="25" t="s">
        <v>5789</v>
      </c>
      <c r="D875" s="16" t="s">
        <v>5785</v>
      </c>
      <c r="E875" s="28" t="s">
        <v>5790</v>
      </c>
      <c r="F875" s="29"/>
      <c r="G875" s="25"/>
      <c r="H875" s="36" t="str">
        <f t="shared" si="1"/>
        <v/>
      </c>
      <c r="I875" s="11"/>
      <c r="J875" s="28">
        <f t="shared" si="2"/>
        <v>0</v>
      </c>
      <c r="K875" s="41">
        <f t="shared" si="3"/>
        <v>0</v>
      </c>
      <c r="L875" s="25">
        <v>0.0</v>
      </c>
      <c r="M875" s="11">
        <v>0.0</v>
      </c>
      <c r="N875" s="11">
        <v>0.0</v>
      </c>
      <c r="O875" s="11">
        <v>0.0</v>
      </c>
      <c r="P875" s="11">
        <v>0.0</v>
      </c>
      <c r="Q875" s="23">
        <v>0.0</v>
      </c>
      <c r="R875" s="25"/>
      <c r="S875" s="11"/>
      <c r="T875" s="11"/>
      <c r="U875" s="23"/>
      <c r="V875" s="25"/>
      <c r="W875" s="11"/>
      <c r="X875" s="23"/>
      <c r="Y875" s="29"/>
      <c r="Z875" s="25">
        <v>0.0</v>
      </c>
      <c r="AA875" s="11">
        <v>0.0</v>
      </c>
      <c r="AB875" s="11">
        <v>0.0</v>
      </c>
      <c r="AC875" s="11">
        <v>0.0</v>
      </c>
      <c r="AD875" s="23">
        <v>67.0</v>
      </c>
      <c r="AE875" s="29" t="s">
        <v>239</v>
      </c>
      <c r="AF875" s="25">
        <v>1580.0</v>
      </c>
      <c r="AG875" s="11">
        <v>9999.0</v>
      </c>
      <c r="AH875" s="11">
        <v>1614.0</v>
      </c>
      <c r="AI875" s="23"/>
      <c r="AJ875" s="29" t="s">
        <v>5783</v>
      </c>
      <c r="AK875" s="25">
        <v>1301066.0</v>
      </c>
      <c r="AL875" s="11"/>
      <c r="AM875" s="23"/>
      <c r="AN875" s="25"/>
      <c r="AO875" s="23"/>
      <c r="AP875" s="25"/>
      <c r="AQ875" s="11"/>
    </row>
    <row r="876" ht="15.75" customHeight="1">
      <c r="A876" s="11">
        <v>1301070.0</v>
      </c>
      <c r="B876" s="23">
        <v>876.0</v>
      </c>
      <c r="C876" s="25" t="s">
        <v>5791</v>
      </c>
      <c r="D876" s="16" t="s">
        <v>5792</v>
      </c>
      <c r="E876" s="28" t="s">
        <v>5793</v>
      </c>
      <c r="F876" s="29"/>
      <c r="G876" s="31" t="s">
        <v>5794</v>
      </c>
      <c r="H876" s="36">
        <f t="shared" si="1"/>
        <v>64</v>
      </c>
      <c r="I876" s="11"/>
      <c r="J876" s="28">
        <f t="shared" si="2"/>
        <v>0</v>
      </c>
      <c r="K876" s="41">
        <f t="shared" si="3"/>
        <v>170</v>
      </c>
      <c r="L876" s="25">
        <v>25.0</v>
      </c>
      <c r="M876" s="11">
        <v>22.0</v>
      </c>
      <c r="N876" s="11">
        <v>43.0</v>
      </c>
      <c r="O876" s="11">
        <v>40.0</v>
      </c>
      <c r="P876" s="11">
        <v>40.0</v>
      </c>
      <c r="Q876" s="43">
        <v>57.0</v>
      </c>
      <c r="R876" s="25"/>
      <c r="S876" s="11"/>
      <c r="T876" s="11"/>
      <c r="U876" s="23"/>
      <c r="V876" s="25"/>
      <c r="W876" s="11"/>
      <c r="X876" s="23"/>
      <c r="Y876" s="29"/>
      <c r="Z876" s="25">
        <v>50.0</v>
      </c>
      <c r="AA876" s="11">
        <v>50.0</v>
      </c>
      <c r="AB876" s="11">
        <v>29.0</v>
      </c>
      <c r="AC876" s="11">
        <v>76.0</v>
      </c>
      <c r="AD876" s="23">
        <v>67.0</v>
      </c>
      <c r="AE876" s="29" t="s">
        <v>270</v>
      </c>
      <c r="AF876" s="25">
        <v>1608.0</v>
      </c>
      <c r="AG876" s="11">
        <v>1614.0</v>
      </c>
      <c r="AH876" s="11">
        <v>1632.0</v>
      </c>
      <c r="AI876" s="23"/>
      <c r="AJ876" s="29" t="s">
        <v>5795</v>
      </c>
      <c r="AK876" s="25">
        <v>1301069.0</v>
      </c>
      <c r="AL876" s="11"/>
      <c r="AM876" s="23"/>
      <c r="AN876" s="25"/>
      <c r="AO876" s="23"/>
      <c r="AP876" s="25"/>
      <c r="AQ876" s="11"/>
    </row>
    <row r="877" ht="15.75" customHeight="1">
      <c r="A877" s="11">
        <v>1301071.0</v>
      </c>
      <c r="B877" s="23">
        <v>877.0</v>
      </c>
      <c r="C877" s="25" t="s">
        <v>5796</v>
      </c>
      <c r="D877" s="16" t="s">
        <v>5797</v>
      </c>
      <c r="E877" s="28" t="s">
        <v>5798</v>
      </c>
      <c r="F877" s="29"/>
      <c r="G877" s="31" t="s">
        <v>5799</v>
      </c>
      <c r="H877" s="36">
        <f t="shared" si="1"/>
        <v>78</v>
      </c>
      <c r="I877" s="11"/>
      <c r="J877" s="28">
        <f t="shared" si="2"/>
        <v>0</v>
      </c>
      <c r="K877" s="41">
        <f t="shared" si="3"/>
        <v>320</v>
      </c>
      <c r="L877" s="25">
        <v>66.0</v>
      </c>
      <c r="M877" s="11">
        <v>49.0</v>
      </c>
      <c r="N877" s="11">
        <v>76.0</v>
      </c>
      <c r="O877" s="11">
        <v>71.0</v>
      </c>
      <c r="P877" s="11">
        <v>58.0</v>
      </c>
      <c r="Q877" s="43">
        <v>55.0</v>
      </c>
      <c r="R877" s="25"/>
      <c r="S877" s="11"/>
      <c r="T877" s="11"/>
      <c r="U877" s="23"/>
      <c r="V877" s="25"/>
      <c r="W877" s="11"/>
      <c r="X877" s="23"/>
      <c r="Y877" s="29"/>
      <c r="Z877" s="25">
        <v>50.0</v>
      </c>
      <c r="AA877" s="11">
        <v>50.0</v>
      </c>
      <c r="AB877" s="11">
        <v>48.0</v>
      </c>
      <c r="AC877" s="11">
        <v>48.0</v>
      </c>
      <c r="AD877" s="23">
        <v>66.0</v>
      </c>
      <c r="AE877" s="29" t="s">
        <v>166</v>
      </c>
      <c r="AF877" s="25">
        <v>1583.0</v>
      </c>
      <c r="AG877" s="11">
        <v>1592.0</v>
      </c>
      <c r="AH877" s="11">
        <v>1644.0</v>
      </c>
      <c r="AI877" s="23"/>
      <c r="AJ877" s="29" t="s">
        <v>5800</v>
      </c>
      <c r="AK877" s="25">
        <v>1301066.0</v>
      </c>
      <c r="AL877" s="11">
        <v>1301006.0</v>
      </c>
      <c r="AM877" s="23"/>
      <c r="AN877" s="25"/>
      <c r="AO877" s="23"/>
      <c r="AP877" s="25"/>
      <c r="AQ877" s="11"/>
    </row>
    <row r="878" ht="15.75" customHeight="1">
      <c r="A878" s="11">
        <v>1301072.0</v>
      </c>
      <c r="B878" s="23">
        <v>878.0</v>
      </c>
      <c r="C878" s="25" t="s">
        <v>5801</v>
      </c>
      <c r="D878" s="16" t="s">
        <v>5802</v>
      </c>
      <c r="E878" s="28" t="s">
        <v>5803</v>
      </c>
      <c r="F878" s="29"/>
      <c r="G878" s="31" t="s">
        <v>5804</v>
      </c>
      <c r="H878" s="36">
        <f t="shared" si="1"/>
        <v>60</v>
      </c>
      <c r="I878" s="11"/>
      <c r="J878" s="28">
        <f t="shared" si="2"/>
        <v>0</v>
      </c>
      <c r="K878" s="41">
        <f t="shared" si="3"/>
        <v>261</v>
      </c>
      <c r="L878" s="25">
        <v>44.0</v>
      </c>
      <c r="M878" s="11">
        <v>63.0</v>
      </c>
      <c r="N878" s="11">
        <v>65.0</v>
      </c>
      <c r="O878" s="11">
        <v>51.0</v>
      </c>
      <c r="P878" s="11">
        <v>38.0</v>
      </c>
      <c r="Q878" s="43">
        <v>52.0</v>
      </c>
      <c r="R878" s="25"/>
      <c r="S878" s="11"/>
      <c r="T878" s="11"/>
      <c r="U878" s="23"/>
      <c r="V878" s="25"/>
      <c r="W878" s="11"/>
      <c r="X878" s="23"/>
      <c r="Y878" s="29"/>
      <c r="Z878" s="25">
        <v>39.0</v>
      </c>
      <c r="AA878" s="11">
        <v>35.0</v>
      </c>
      <c r="AB878" s="11">
        <v>24.0</v>
      </c>
      <c r="AC878" s="11">
        <v>78.0</v>
      </c>
      <c r="AD878" s="23">
        <v>88.0</v>
      </c>
      <c r="AE878" s="29" t="s">
        <v>141</v>
      </c>
      <c r="AF878" s="25">
        <v>1540.0</v>
      </c>
      <c r="AG878" s="11">
        <v>1552.0</v>
      </c>
      <c r="AH878" s="11">
        <v>1600.0</v>
      </c>
      <c r="AI878" s="23"/>
      <c r="AJ878" s="29" t="s">
        <v>5773</v>
      </c>
      <c r="AK878" s="25">
        <v>1301064.0</v>
      </c>
      <c r="AL878" s="11"/>
      <c r="AM878" s="23"/>
      <c r="AN878" s="25"/>
      <c r="AO878" s="23"/>
      <c r="AP878" s="25"/>
      <c r="AQ878" s="11"/>
    </row>
    <row r="879" ht="15.75" customHeight="1">
      <c r="A879" s="11">
        <v>1301073.0</v>
      </c>
      <c r="B879" s="23">
        <v>879.0</v>
      </c>
      <c r="C879" s="25" t="s">
        <v>5805</v>
      </c>
      <c r="D879" s="16" t="s">
        <v>5806</v>
      </c>
      <c r="E879" s="28" t="s">
        <v>5807</v>
      </c>
      <c r="F879" s="29"/>
      <c r="G879" s="31" t="s">
        <v>5808</v>
      </c>
      <c r="H879" s="36">
        <f t="shared" si="1"/>
        <v>80</v>
      </c>
      <c r="I879" s="11"/>
      <c r="J879" s="28">
        <f t="shared" si="2"/>
        <v>0</v>
      </c>
      <c r="K879" s="41">
        <f t="shared" si="3"/>
        <v>373</v>
      </c>
      <c r="L879" s="25">
        <v>75.0</v>
      </c>
      <c r="M879" s="11">
        <v>62.0</v>
      </c>
      <c r="N879" s="11">
        <v>81.0</v>
      </c>
      <c r="O879" s="11">
        <v>85.0</v>
      </c>
      <c r="P879" s="11">
        <v>70.0</v>
      </c>
      <c r="Q879" s="43">
        <v>67.0</v>
      </c>
      <c r="R879" s="25" t="s">
        <v>185</v>
      </c>
      <c r="S879" s="11"/>
      <c r="T879" s="11" t="s">
        <v>185</v>
      </c>
      <c r="U879" s="23"/>
      <c r="V879" s="25"/>
      <c r="W879" s="11"/>
      <c r="X879" s="23"/>
      <c r="Y879" s="29"/>
      <c r="Z879" s="25">
        <v>50.0</v>
      </c>
      <c r="AA879" s="11">
        <v>50.0</v>
      </c>
      <c r="AB879" s="11">
        <v>14.0</v>
      </c>
      <c r="AC879" s="11">
        <v>69.0</v>
      </c>
      <c r="AD879" s="23">
        <v>92.0</v>
      </c>
      <c r="AE879" s="29" t="s">
        <v>270</v>
      </c>
      <c r="AF879" s="25">
        <v>1530.0</v>
      </c>
      <c r="AG879" s="11">
        <v>1542.0</v>
      </c>
      <c r="AH879" s="11">
        <v>1608.0</v>
      </c>
      <c r="AI879" s="23"/>
      <c r="AJ879" s="29"/>
      <c r="AK879" s="25"/>
      <c r="AL879" s="11"/>
      <c r="AM879" s="23"/>
      <c r="AN879" s="25"/>
      <c r="AO879" s="23"/>
      <c r="AP879" s="25"/>
      <c r="AQ879" s="11"/>
    </row>
    <row r="880" ht="15.75" customHeight="1">
      <c r="A880" s="11">
        <v>1301074.0</v>
      </c>
      <c r="B880" s="23">
        <v>880.0</v>
      </c>
      <c r="C880" s="25" t="s">
        <v>5809</v>
      </c>
      <c r="D880" s="16" t="s">
        <v>5810</v>
      </c>
      <c r="E880" s="28" t="s">
        <v>5811</v>
      </c>
      <c r="F880" s="29"/>
      <c r="G880" s="25"/>
      <c r="H880" s="36" t="str">
        <f t="shared" si="1"/>
        <v/>
      </c>
      <c r="I880" s="11"/>
      <c r="J880" s="28">
        <f t="shared" si="2"/>
        <v>0</v>
      </c>
      <c r="K880" s="41">
        <f t="shared" si="3"/>
        <v>0</v>
      </c>
      <c r="L880" s="25">
        <v>0.0</v>
      </c>
      <c r="M880" s="11">
        <v>0.0</v>
      </c>
      <c r="N880" s="11">
        <v>0.0</v>
      </c>
      <c r="O880" s="11">
        <v>0.0</v>
      </c>
      <c r="P880" s="11">
        <v>0.0</v>
      </c>
      <c r="Q880" s="23">
        <v>0.0</v>
      </c>
      <c r="R880" s="25"/>
      <c r="S880" s="11"/>
      <c r="T880" s="11"/>
      <c r="U880" s="23"/>
      <c r="V880" s="25"/>
      <c r="W880" s="11"/>
      <c r="X880" s="23"/>
      <c r="Y880" s="29"/>
      <c r="Z880" s="25">
        <v>0.0</v>
      </c>
      <c r="AA880" s="11">
        <v>0.0</v>
      </c>
      <c r="AB880" s="11">
        <v>0.0</v>
      </c>
      <c r="AC880" s="11">
        <v>0.0</v>
      </c>
      <c r="AD880" s="23">
        <v>0.0</v>
      </c>
      <c r="AE880" s="29" t="s">
        <v>239</v>
      </c>
      <c r="AF880" s="25">
        <v>1558.0</v>
      </c>
      <c r="AG880" s="11">
        <v>9999.0</v>
      </c>
      <c r="AH880" s="11">
        <v>1599.0</v>
      </c>
      <c r="AI880" s="23"/>
      <c r="AJ880" s="29" t="s">
        <v>5812</v>
      </c>
      <c r="AK880" s="25">
        <v>1301073.0</v>
      </c>
      <c r="AL880" s="11"/>
      <c r="AM880" s="23"/>
      <c r="AN880" s="25"/>
      <c r="AO880" s="23"/>
      <c r="AP880" s="25"/>
      <c r="AQ880" s="11"/>
    </row>
    <row r="881" ht="15.75" customHeight="1">
      <c r="A881" s="11">
        <v>1301075.0</v>
      </c>
      <c r="B881" s="23">
        <v>881.0</v>
      </c>
      <c r="C881" s="25" t="s">
        <v>5813</v>
      </c>
      <c r="D881" s="16" t="s">
        <v>5814</v>
      </c>
      <c r="E881" s="28" t="s">
        <v>5815</v>
      </c>
      <c r="F881" s="29"/>
      <c r="G881" s="31" t="s">
        <v>5816</v>
      </c>
      <c r="H881" s="36">
        <f t="shared" si="1"/>
        <v>73</v>
      </c>
      <c r="I881" s="11"/>
      <c r="J881" s="28">
        <f t="shared" si="2"/>
        <v>0</v>
      </c>
      <c r="K881" s="41">
        <f t="shared" si="3"/>
        <v>318</v>
      </c>
      <c r="L881" s="25">
        <v>56.0</v>
      </c>
      <c r="M881" s="11">
        <v>50.0</v>
      </c>
      <c r="N881" s="11">
        <v>74.0</v>
      </c>
      <c r="O881" s="11">
        <v>73.0</v>
      </c>
      <c r="P881" s="11">
        <v>65.0</v>
      </c>
      <c r="Q881" s="43">
        <v>58.0</v>
      </c>
      <c r="R881" s="25"/>
      <c r="S881" s="11"/>
      <c r="T881" s="11"/>
      <c r="U881" s="23"/>
      <c r="V881" s="25"/>
      <c r="W881" s="11"/>
      <c r="X881" s="23"/>
      <c r="Y881" s="29"/>
      <c r="Z881" s="25">
        <v>50.0</v>
      </c>
      <c r="AA881" s="11">
        <v>50.0</v>
      </c>
      <c r="AB881" s="11">
        <v>19.0</v>
      </c>
      <c r="AC881" s="11">
        <v>90.0</v>
      </c>
      <c r="AD881" s="23">
        <v>92.0</v>
      </c>
      <c r="AE881" s="29" t="s">
        <v>239</v>
      </c>
      <c r="AF881" s="25">
        <v>1584.0</v>
      </c>
      <c r="AG881" s="11">
        <v>1596.0</v>
      </c>
      <c r="AH881" s="11">
        <v>1656.0</v>
      </c>
      <c r="AI881" s="23"/>
      <c r="AJ881" s="29" t="s">
        <v>5817</v>
      </c>
      <c r="AK881" s="25">
        <v>1301074.0</v>
      </c>
      <c r="AL881" s="11"/>
      <c r="AM881" s="23"/>
      <c r="AN881" s="25"/>
      <c r="AO881" s="23"/>
      <c r="AP881" s="25"/>
      <c r="AQ881" s="11"/>
    </row>
    <row r="882" ht="15.75" customHeight="1">
      <c r="A882" s="11">
        <v>1301076.0</v>
      </c>
      <c r="B882" s="23">
        <v>882.0</v>
      </c>
      <c r="C882" s="25" t="s">
        <v>5818</v>
      </c>
      <c r="D882" s="16" t="s">
        <v>5819</v>
      </c>
      <c r="E882" s="28" t="s">
        <v>5820</v>
      </c>
      <c r="F882" s="29"/>
      <c r="G882" s="31" t="s">
        <v>5821</v>
      </c>
      <c r="H882" s="36">
        <f t="shared" si="1"/>
        <v>79</v>
      </c>
      <c r="I882" s="11"/>
      <c r="J882" s="28">
        <f t="shared" si="2"/>
        <v>0</v>
      </c>
      <c r="K882" s="41">
        <f t="shared" si="3"/>
        <v>219</v>
      </c>
      <c r="L882" s="25">
        <v>30.0</v>
      </c>
      <c r="M882" s="11">
        <v>47.0</v>
      </c>
      <c r="N882" s="11">
        <v>53.0</v>
      </c>
      <c r="O882" s="11">
        <v>47.0</v>
      </c>
      <c r="P882" s="11">
        <v>42.0</v>
      </c>
      <c r="Q882" s="43">
        <v>57.0</v>
      </c>
      <c r="R882" s="25"/>
      <c r="S882" s="11"/>
      <c r="T882" s="11"/>
      <c r="U882" s="23"/>
      <c r="V882" s="25"/>
      <c r="W882" s="11"/>
      <c r="X882" s="23"/>
      <c r="Y882" s="29"/>
      <c r="Z882" s="25">
        <v>50.0</v>
      </c>
      <c r="AA882" s="11">
        <v>50.0</v>
      </c>
      <c r="AB882" s="11">
        <v>27.0</v>
      </c>
      <c r="AC882" s="11">
        <v>78.0</v>
      </c>
      <c r="AD882" s="23">
        <v>90.0</v>
      </c>
      <c r="AE882" s="29" t="s">
        <v>166</v>
      </c>
      <c r="AF882" s="25">
        <v>1517.0</v>
      </c>
      <c r="AG882" s="11">
        <v>1529.0</v>
      </c>
      <c r="AH882" s="11">
        <v>1588.0</v>
      </c>
      <c r="AI882" s="23"/>
      <c r="AJ882" s="29"/>
      <c r="AK882" s="25"/>
      <c r="AL882" s="11"/>
      <c r="AM882" s="23"/>
      <c r="AN882" s="25"/>
      <c r="AO882" s="23"/>
      <c r="AP882" s="25"/>
      <c r="AQ882" s="11"/>
    </row>
    <row r="883" ht="15.75" customHeight="1">
      <c r="A883" s="11">
        <v>1301077.0</v>
      </c>
      <c r="B883" s="23">
        <v>883.0</v>
      </c>
      <c r="C883" s="25" t="s">
        <v>5822</v>
      </c>
      <c r="D883" s="16" t="s">
        <v>5823</v>
      </c>
      <c r="E883" s="28" t="s">
        <v>5824</v>
      </c>
      <c r="F883" s="29"/>
      <c r="G883" s="31" t="s">
        <v>5825</v>
      </c>
      <c r="H883" s="36">
        <f t="shared" si="1"/>
        <v>77</v>
      </c>
      <c r="I883" s="11"/>
      <c r="J883" s="28">
        <f t="shared" si="2"/>
        <v>0</v>
      </c>
      <c r="K883" s="41">
        <f t="shared" si="3"/>
        <v>396</v>
      </c>
      <c r="L883" s="31">
        <v>82.0</v>
      </c>
      <c r="M883" s="6">
        <v>85.0</v>
      </c>
      <c r="N883" s="6">
        <v>74.0</v>
      </c>
      <c r="O883" s="6">
        <v>75.0</v>
      </c>
      <c r="P883" s="6">
        <v>80.0</v>
      </c>
      <c r="Q883" s="43">
        <v>73.0</v>
      </c>
      <c r="R883" s="25" t="s">
        <v>232</v>
      </c>
      <c r="S883" s="11"/>
      <c r="T883" s="11"/>
      <c r="U883" s="23" t="s">
        <v>232</v>
      </c>
      <c r="V883" s="25"/>
      <c r="W883" s="11"/>
      <c r="X883" s="23"/>
      <c r="Y883" s="29"/>
      <c r="Z883" s="25">
        <v>57.0</v>
      </c>
      <c r="AA883" s="11">
        <v>60.0</v>
      </c>
      <c r="AB883" s="11">
        <v>31.0</v>
      </c>
      <c r="AC883" s="11">
        <v>69.0</v>
      </c>
      <c r="AD883" s="23">
        <v>88.0</v>
      </c>
      <c r="AE883" s="29" t="s">
        <v>270</v>
      </c>
      <c r="AF883" s="25">
        <v>1527.0</v>
      </c>
      <c r="AG883" s="11">
        <v>1539.0</v>
      </c>
      <c r="AH883" s="11">
        <v>1596.0</v>
      </c>
      <c r="AI883" s="23"/>
      <c r="AJ883" s="124" t="s">
        <v>5826</v>
      </c>
      <c r="AK883" s="25"/>
      <c r="AL883" s="11"/>
      <c r="AM883" s="23"/>
      <c r="AN883" s="25"/>
      <c r="AO883" s="23"/>
      <c r="AP883" s="25"/>
      <c r="AQ883" s="11"/>
    </row>
    <row r="884" ht="15.75" customHeight="1">
      <c r="A884" s="11">
        <v>1301078.0</v>
      </c>
      <c r="B884" s="23">
        <v>884.0</v>
      </c>
      <c r="C884" s="25" t="s">
        <v>5827</v>
      </c>
      <c r="D884" s="16" t="s">
        <v>5828</v>
      </c>
      <c r="E884" s="28" t="s">
        <v>5829</v>
      </c>
      <c r="F884" s="29"/>
      <c r="G884" s="31" t="s">
        <v>5830</v>
      </c>
      <c r="H884" s="36">
        <f t="shared" si="1"/>
        <v>78</v>
      </c>
      <c r="I884" s="11"/>
      <c r="J884" s="28">
        <f t="shared" si="2"/>
        <v>0</v>
      </c>
      <c r="K884" s="41">
        <f t="shared" si="3"/>
        <v>242</v>
      </c>
      <c r="L884" s="25">
        <v>48.0</v>
      </c>
      <c r="M884" s="11">
        <v>48.0</v>
      </c>
      <c r="N884" s="11">
        <v>51.0</v>
      </c>
      <c r="O884" s="11">
        <v>48.0</v>
      </c>
      <c r="P884" s="11">
        <v>47.0</v>
      </c>
      <c r="Q884" s="43">
        <v>51.0</v>
      </c>
      <c r="R884" s="25"/>
      <c r="S884" s="11"/>
      <c r="T884" s="11"/>
      <c r="U884" s="23"/>
      <c r="V884" s="25"/>
      <c r="W884" s="11"/>
      <c r="X884" s="23"/>
      <c r="Y884" s="29"/>
      <c r="Z884" s="25">
        <v>50.0</v>
      </c>
      <c r="AA884" s="11">
        <v>50.0</v>
      </c>
      <c r="AB884" s="11">
        <v>39.0</v>
      </c>
      <c r="AC884" s="11">
        <v>61.0</v>
      </c>
      <c r="AD884" s="23">
        <v>88.0</v>
      </c>
      <c r="AE884" s="29" t="s">
        <v>270</v>
      </c>
      <c r="AF884" s="25">
        <v>1564.0</v>
      </c>
      <c r="AG884" s="11">
        <v>1576.0</v>
      </c>
      <c r="AH884" s="11">
        <v>1618.0</v>
      </c>
      <c r="AI884" s="23"/>
      <c r="AJ884" s="29" t="s">
        <v>5831</v>
      </c>
      <c r="AK884" s="25">
        <v>1301077.0</v>
      </c>
      <c r="AL884" s="11"/>
      <c r="AM884" s="23"/>
      <c r="AN884" s="25"/>
      <c r="AO884" s="23"/>
      <c r="AP884" s="25"/>
      <c r="AQ884" s="11"/>
    </row>
    <row r="885" ht="15.75" customHeight="1">
      <c r="A885" s="11">
        <v>1301079.0</v>
      </c>
      <c r="B885" s="23">
        <v>885.0</v>
      </c>
      <c r="C885" s="25" t="s">
        <v>5832</v>
      </c>
      <c r="D885" s="16" t="s">
        <v>5833</v>
      </c>
      <c r="E885" s="28" t="s">
        <v>5834</v>
      </c>
      <c r="F885" s="29"/>
      <c r="G885" s="25"/>
      <c r="H885" s="36" t="str">
        <f t="shared" si="1"/>
        <v/>
      </c>
      <c r="I885" s="11"/>
      <c r="J885" s="28">
        <f t="shared" si="2"/>
        <v>0</v>
      </c>
      <c r="K885" s="41">
        <f t="shared" si="3"/>
        <v>0</v>
      </c>
      <c r="L885" s="25">
        <v>0.0</v>
      </c>
      <c r="M885" s="11">
        <v>0.0</v>
      </c>
      <c r="N885" s="11">
        <v>0.0</v>
      </c>
      <c r="O885" s="11">
        <v>0.0</v>
      </c>
      <c r="P885" s="11">
        <v>0.0</v>
      </c>
      <c r="Q885" s="23">
        <v>0.0</v>
      </c>
      <c r="R885" s="25"/>
      <c r="S885" s="11"/>
      <c r="T885" s="11"/>
      <c r="U885" s="23"/>
      <c r="V885" s="25"/>
      <c r="W885" s="11"/>
      <c r="X885" s="23"/>
      <c r="Y885" s="29"/>
      <c r="Z885" s="25">
        <v>0.0</v>
      </c>
      <c r="AA885" s="11">
        <v>0.0</v>
      </c>
      <c r="AB885" s="11">
        <v>0.0</v>
      </c>
      <c r="AC885" s="11">
        <v>0.0</v>
      </c>
      <c r="AD885" s="23">
        <v>88.0</v>
      </c>
      <c r="AE885" s="29" t="s">
        <v>239</v>
      </c>
      <c r="AF885" s="25">
        <v>1594.0</v>
      </c>
      <c r="AG885" s="11">
        <v>9999.0</v>
      </c>
      <c r="AH885" s="11">
        <v>1647.0</v>
      </c>
      <c r="AI885" s="23"/>
      <c r="AJ885" s="29" t="s">
        <v>5835</v>
      </c>
      <c r="AK885" s="25">
        <v>1301078.0</v>
      </c>
      <c r="AL885" s="11"/>
      <c r="AM885" s="23"/>
      <c r="AN885" s="25"/>
      <c r="AO885" s="23"/>
      <c r="AP885" s="25"/>
      <c r="AQ885" s="11"/>
    </row>
    <row r="886" ht="15.75" customHeight="1">
      <c r="A886" s="11">
        <v>1301080.0</v>
      </c>
      <c r="B886" s="23">
        <v>886.0</v>
      </c>
      <c r="C886" s="25" t="s">
        <v>5836</v>
      </c>
      <c r="D886" s="16" t="s">
        <v>5837</v>
      </c>
      <c r="E886" s="28" t="s">
        <v>5838</v>
      </c>
      <c r="F886" s="29"/>
      <c r="G886" s="31" t="s">
        <v>5839</v>
      </c>
      <c r="H886" s="36">
        <f t="shared" si="1"/>
        <v>77</v>
      </c>
      <c r="I886" s="11"/>
      <c r="J886" s="28">
        <f t="shared" si="2"/>
        <v>0</v>
      </c>
      <c r="K886" s="41">
        <f t="shared" si="3"/>
        <v>224</v>
      </c>
      <c r="L886" s="25">
        <v>47.0</v>
      </c>
      <c r="M886" s="11">
        <v>30.0</v>
      </c>
      <c r="N886" s="11">
        <v>53.0</v>
      </c>
      <c r="O886" s="11">
        <v>45.0</v>
      </c>
      <c r="P886" s="11">
        <v>49.0</v>
      </c>
      <c r="Q886" s="43">
        <v>57.0</v>
      </c>
      <c r="R886" s="25"/>
      <c r="S886" s="11"/>
      <c r="T886" s="11"/>
      <c r="U886" s="23"/>
      <c r="V886" s="25"/>
      <c r="W886" s="11"/>
      <c r="X886" s="23"/>
      <c r="Y886" s="29"/>
      <c r="Z886" s="25">
        <v>65.0</v>
      </c>
      <c r="AA886" s="11">
        <v>71.0</v>
      </c>
      <c r="AB886" s="11">
        <v>49.0</v>
      </c>
      <c r="AC886" s="11">
        <v>55.0</v>
      </c>
      <c r="AD886" s="23">
        <v>88.0</v>
      </c>
      <c r="AE886" s="29" t="s">
        <v>270</v>
      </c>
      <c r="AF886" s="25">
        <v>1617.0</v>
      </c>
      <c r="AG886" s="11">
        <v>1629.0</v>
      </c>
      <c r="AH886" s="11">
        <v>1660.0</v>
      </c>
      <c r="AI886" s="23"/>
      <c r="AJ886" s="29" t="s">
        <v>5840</v>
      </c>
      <c r="AK886" s="25">
        <v>1301079.0</v>
      </c>
      <c r="AL886" s="11"/>
      <c r="AM886" s="23"/>
      <c r="AN886" s="25"/>
      <c r="AO886" s="23"/>
      <c r="AP886" s="25"/>
      <c r="AQ886" s="11"/>
    </row>
    <row r="887" ht="15.75" customHeight="1">
      <c r="A887" s="11">
        <v>1301081.0</v>
      </c>
      <c r="B887" s="23">
        <v>887.0</v>
      </c>
      <c r="C887" s="25" t="s">
        <v>5841</v>
      </c>
      <c r="D887" s="16" t="s">
        <v>5842</v>
      </c>
      <c r="E887" s="28" t="s">
        <v>5843</v>
      </c>
      <c r="F887" s="29"/>
      <c r="G887" s="31" t="s">
        <v>5844</v>
      </c>
      <c r="H887" s="36">
        <f t="shared" si="1"/>
        <v>77</v>
      </c>
      <c r="I887" s="11"/>
      <c r="J887" s="28">
        <f t="shared" si="2"/>
        <v>0</v>
      </c>
      <c r="K887" s="41">
        <f t="shared" si="3"/>
        <v>296</v>
      </c>
      <c r="L887" s="25">
        <v>70.0</v>
      </c>
      <c r="M887" s="11">
        <v>56.0</v>
      </c>
      <c r="N887" s="11">
        <v>53.0</v>
      </c>
      <c r="O887" s="11">
        <v>57.0</v>
      </c>
      <c r="P887" s="11">
        <v>60.0</v>
      </c>
      <c r="Q887" s="43">
        <v>54.0</v>
      </c>
      <c r="R887" s="25"/>
      <c r="S887" s="11"/>
      <c r="T887" s="11"/>
      <c r="U887" s="23"/>
      <c r="V887" s="25"/>
      <c r="W887" s="11"/>
      <c r="X887" s="23"/>
      <c r="Y887" s="29"/>
      <c r="Z887" s="25">
        <v>50.0</v>
      </c>
      <c r="AA887" s="11">
        <v>50.0</v>
      </c>
      <c r="AB887" s="11">
        <v>51.0</v>
      </c>
      <c r="AC887" s="11">
        <v>44.0</v>
      </c>
      <c r="AD887" s="23">
        <v>86.0</v>
      </c>
      <c r="AE887" s="29" t="s">
        <v>166</v>
      </c>
      <c r="AF887" s="25">
        <v>1569.0</v>
      </c>
      <c r="AG887" s="11">
        <v>1581.0</v>
      </c>
      <c r="AH887" s="11">
        <v>1621.0</v>
      </c>
      <c r="AI887" s="23"/>
      <c r="AJ887" s="29" t="s">
        <v>5845</v>
      </c>
      <c r="AK887" s="25">
        <v>1301077.0</v>
      </c>
      <c r="AL887" s="11"/>
      <c r="AM887" s="23"/>
      <c r="AN887" s="25"/>
      <c r="AO887" s="23"/>
      <c r="AP887" s="25"/>
      <c r="AQ887" s="11"/>
    </row>
    <row r="888" ht="15.75" customHeight="1">
      <c r="A888" s="11">
        <v>1301082.0</v>
      </c>
      <c r="B888" s="23">
        <v>888.0</v>
      </c>
      <c r="C888" s="25" t="s">
        <v>5846</v>
      </c>
      <c r="D888" s="16" t="s">
        <v>5847</v>
      </c>
      <c r="E888" s="28" t="s">
        <v>5848</v>
      </c>
      <c r="F888" s="29"/>
      <c r="G888" s="31" t="s">
        <v>5849</v>
      </c>
      <c r="H888" s="36">
        <f t="shared" si="1"/>
        <v>75</v>
      </c>
      <c r="I888" s="11"/>
      <c r="J888" s="28">
        <f t="shared" si="2"/>
        <v>0</v>
      </c>
      <c r="K888" s="41">
        <f t="shared" si="3"/>
        <v>255</v>
      </c>
      <c r="L888" s="25">
        <v>60.0</v>
      </c>
      <c r="M888" s="11">
        <v>54.0</v>
      </c>
      <c r="N888" s="11">
        <v>42.0</v>
      </c>
      <c r="O888" s="11">
        <v>46.0</v>
      </c>
      <c r="P888" s="11">
        <v>53.0</v>
      </c>
      <c r="Q888" s="43">
        <v>57.0</v>
      </c>
      <c r="R888" s="25"/>
      <c r="S888" s="11"/>
      <c r="T888" s="11"/>
      <c r="U888" s="23"/>
      <c r="V888" s="25"/>
      <c r="W888" s="11"/>
      <c r="X888" s="23"/>
      <c r="Y888" s="29"/>
      <c r="Z888" s="25">
        <v>50.0</v>
      </c>
      <c r="AA888" s="11">
        <v>50.0</v>
      </c>
      <c r="AB888" s="11">
        <v>31.0</v>
      </c>
      <c r="AC888" s="11">
        <v>73.0</v>
      </c>
      <c r="AD888" s="23">
        <v>84.0</v>
      </c>
      <c r="AE888" s="29" t="s">
        <v>270</v>
      </c>
      <c r="AF888" s="25">
        <v>1570.0</v>
      </c>
      <c r="AG888" s="11">
        <v>1582.0</v>
      </c>
      <c r="AH888" s="11">
        <v>1614.0</v>
      </c>
      <c r="AI888" s="23"/>
      <c r="AJ888" s="29" t="s">
        <v>5850</v>
      </c>
      <c r="AK888" s="25">
        <v>1301077.0</v>
      </c>
      <c r="AL888" s="11">
        <v>1301063.0</v>
      </c>
      <c r="AM888" s="23"/>
      <c r="AN888" s="25"/>
      <c r="AO888" s="23"/>
      <c r="AP888" s="25"/>
      <c r="AQ888" s="11"/>
    </row>
    <row r="889" ht="15.75" customHeight="1">
      <c r="A889" s="11">
        <v>1301083.0</v>
      </c>
      <c r="B889" s="23">
        <v>889.0</v>
      </c>
      <c r="C889" s="25" t="s">
        <v>5851</v>
      </c>
      <c r="D889" s="16" t="s">
        <v>5852</v>
      </c>
      <c r="E889" s="28" t="s">
        <v>5853</v>
      </c>
      <c r="F889" s="29"/>
      <c r="G889" s="31" t="s">
        <v>5854</v>
      </c>
      <c r="H889" s="36">
        <f t="shared" si="1"/>
        <v>79</v>
      </c>
      <c r="I889" s="11"/>
      <c r="J889" s="28">
        <f t="shared" si="2"/>
        <v>0</v>
      </c>
      <c r="K889" s="41">
        <f t="shared" si="3"/>
        <v>259</v>
      </c>
      <c r="L889" s="25">
        <v>56.0</v>
      </c>
      <c r="M889" s="11">
        <v>37.0</v>
      </c>
      <c r="N889" s="11">
        <v>54.0</v>
      </c>
      <c r="O889" s="11">
        <v>59.0</v>
      </c>
      <c r="P889" s="11">
        <v>53.0</v>
      </c>
      <c r="Q889" s="43">
        <v>58.0</v>
      </c>
      <c r="R889" s="25"/>
      <c r="S889" s="11"/>
      <c r="T889" s="11"/>
      <c r="U889" s="23"/>
      <c r="V889" s="25"/>
      <c r="W889" s="11"/>
      <c r="X889" s="23"/>
      <c r="Y889" s="29"/>
      <c r="Z889" s="25">
        <v>50.0</v>
      </c>
      <c r="AA889" s="11">
        <v>50.0</v>
      </c>
      <c r="AB889" s="11">
        <v>20.0</v>
      </c>
      <c r="AC889" s="11">
        <v>89.0</v>
      </c>
      <c r="AD889" s="23">
        <v>84.0</v>
      </c>
      <c r="AE889" s="29" t="s">
        <v>166</v>
      </c>
      <c r="AF889" s="25">
        <v>1607.0</v>
      </c>
      <c r="AG889" s="11">
        <v>1614.0</v>
      </c>
      <c r="AH889" s="11">
        <v>1640.0</v>
      </c>
      <c r="AI889" s="23"/>
      <c r="AJ889" s="29" t="s">
        <v>5855</v>
      </c>
      <c r="AK889" s="25">
        <v>1301082.0</v>
      </c>
      <c r="AL889" s="11">
        <v>1301063.0</v>
      </c>
      <c r="AM889" s="23"/>
      <c r="AN889" s="25"/>
      <c r="AO889" s="23"/>
      <c r="AP889" s="25"/>
      <c r="AQ889" s="11"/>
    </row>
    <row r="890" ht="15.75" customHeight="1">
      <c r="A890" s="11">
        <v>1301084.0</v>
      </c>
      <c r="B890" s="23">
        <v>890.0</v>
      </c>
      <c r="C890" s="25" t="s">
        <v>5856</v>
      </c>
      <c r="D890" s="16" t="s">
        <v>5857</v>
      </c>
      <c r="E890" s="28" t="s">
        <v>5858</v>
      </c>
      <c r="F890" s="29"/>
      <c r="G890" s="31" t="s">
        <v>5859</v>
      </c>
      <c r="H890" s="36">
        <f t="shared" si="1"/>
        <v>63</v>
      </c>
      <c r="I890" s="11"/>
      <c r="J890" s="28">
        <f t="shared" si="2"/>
        <v>0</v>
      </c>
      <c r="K890" s="41">
        <f t="shared" si="3"/>
        <v>268</v>
      </c>
      <c r="L890" s="25">
        <v>57.0</v>
      </c>
      <c r="M890" s="11">
        <v>47.0</v>
      </c>
      <c r="N890" s="11">
        <v>58.0</v>
      </c>
      <c r="O890" s="11">
        <v>51.0</v>
      </c>
      <c r="P890" s="11">
        <v>55.0</v>
      </c>
      <c r="Q890" s="43">
        <v>55.0</v>
      </c>
      <c r="R890" s="25"/>
      <c r="S890" s="11"/>
      <c r="T890" s="11"/>
      <c r="U890" s="23"/>
      <c r="V890" s="25"/>
      <c r="W890" s="11"/>
      <c r="X890" s="23"/>
      <c r="Y890" s="29"/>
      <c r="Z890" s="25">
        <v>47.0</v>
      </c>
      <c r="AA890" s="11">
        <v>46.0</v>
      </c>
      <c r="AB890" s="11">
        <v>32.0</v>
      </c>
      <c r="AC890" s="11">
        <v>70.0</v>
      </c>
      <c r="AD890" s="23">
        <v>82.0</v>
      </c>
      <c r="AE890" s="29" t="s">
        <v>166</v>
      </c>
      <c r="AF890" s="25">
        <v>1521.0</v>
      </c>
      <c r="AG890" s="11">
        <v>1533.0</v>
      </c>
      <c r="AH890" s="11">
        <v>1576.0</v>
      </c>
      <c r="AI890" s="23"/>
      <c r="AJ890" s="29"/>
      <c r="AK890" s="25"/>
      <c r="AL890" s="11"/>
      <c r="AM890" s="23"/>
      <c r="AN890" s="25"/>
      <c r="AO890" s="23"/>
      <c r="AP890" s="25"/>
      <c r="AQ890" s="11"/>
    </row>
    <row r="891" ht="15.75" customHeight="1">
      <c r="A891" s="11">
        <v>1301085.0</v>
      </c>
      <c r="B891" s="23">
        <v>891.0</v>
      </c>
      <c r="C891" s="25" t="s">
        <v>5860</v>
      </c>
      <c r="D891" s="16" t="s">
        <v>5861</v>
      </c>
      <c r="E891" s="28" t="s">
        <v>5862</v>
      </c>
      <c r="F891" s="29"/>
      <c r="G891" s="31" t="s">
        <v>5863</v>
      </c>
      <c r="H891" s="36">
        <f t="shared" si="1"/>
        <v>75</v>
      </c>
      <c r="I891" s="11"/>
      <c r="J891" s="28">
        <f t="shared" si="2"/>
        <v>0</v>
      </c>
      <c r="K891" s="41">
        <f t="shared" si="3"/>
        <v>297</v>
      </c>
      <c r="L891" s="25">
        <v>64.0</v>
      </c>
      <c r="M891" s="11">
        <v>48.0</v>
      </c>
      <c r="N891" s="11">
        <v>61.0</v>
      </c>
      <c r="O891" s="11">
        <v>63.0</v>
      </c>
      <c r="P891" s="11">
        <v>61.0</v>
      </c>
      <c r="Q891" s="43">
        <v>56.0</v>
      </c>
      <c r="R891" s="25"/>
      <c r="S891" s="11"/>
      <c r="T891" s="11"/>
      <c r="U891" s="23"/>
      <c r="V891" s="25"/>
      <c r="W891" s="11"/>
      <c r="X891" s="23"/>
      <c r="Y891" s="29"/>
      <c r="Z891" s="25">
        <v>46.0</v>
      </c>
      <c r="AA891" s="11">
        <v>45.0</v>
      </c>
      <c r="AB891" s="11">
        <v>22.0</v>
      </c>
      <c r="AC891" s="11">
        <v>84.0</v>
      </c>
      <c r="AD891" s="23">
        <v>88.0</v>
      </c>
      <c r="AE891" s="29" t="s">
        <v>166</v>
      </c>
      <c r="AF891" s="25">
        <v>1549.0</v>
      </c>
      <c r="AG891" s="11">
        <v>1561.0</v>
      </c>
      <c r="AH891" s="11">
        <v>1617.0</v>
      </c>
      <c r="AI891" s="23"/>
      <c r="AJ891" s="29" t="s">
        <v>5864</v>
      </c>
      <c r="AK891" s="25">
        <v>1301084.0</v>
      </c>
      <c r="AL891" s="11"/>
      <c r="AM891" s="23"/>
      <c r="AN891" s="25"/>
      <c r="AO891" s="23"/>
      <c r="AP891" s="25"/>
      <c r="AQ891" s="11"/>
    </row>
    <row r="892" ht="15.75" customHeight="1">
      <c r="A892" s="11">
        <v>1301086.0</v>
      </c>
      <c r="B892" s="23">
        <v>892.0</v>
      </c>
      <c r="C892" s="25" t="s">
        <v>5865</v>
      </c>
      <c r="D892" s="16" t="s">
        <v>5866</v>
      </c>
      <c r="E892" s="28" t="s">
        <v>5867</v>
      </c>
      <c r="F892" s="29"/>
      <c r="G892" s="31" t="s">
        <v>5868</v>
      </c>
      <c r="H892" s="36">
        <f t="shared" si="1"/>
        <v>80</v>
      </c>
      <c r="I892" s="11"/>
      <c r="J892" s="28">
        <f t="shared" si="2"/>
        <v>0</v>
      </c>
      <c r="K892" s="41">
        <f t="shared" si="3"/>
        <v>288</v>
      </c>
      <c r="L892" s="25">
        <v>34.0</v>
      </c>
      <c r="M892" s="11">
        <v>30.0</v>
      </c>
      <c r="N892" s="11">
        <v>76.0</v>
      </c>
      <c r="O892" s="11">
        <v>76.0</v>
      </c>
      <c r="P892" s="11">
        <v>72.0</v>
      </c>
      <c r="Q892" s="43">
        <v>48.0</v>
      </c>
      <c r="R892" s="25"/>
      <c r="S892" s="11"/>
      <c r="T892" s="11"/>
      <c r="U892" s="23"/>
      <c r="V892" s="25"/>
      <c r="W892" s="11"/>
      <c r="X892" s="23"/>
      <c r="Y892" s="29"/>
      <c r="Z892" s="25">
        <v>50.0</v>
      </c>
      <c r="AA892" s="11">
        <v>50.0</v>
      </c>
      <c r="AB892" s="11">
        <v>44.0</v>
      </c>
      <c r="AC892" s="11">
        <v>55.0</v>
      </c>
      <c r="AD892" s="23">
        <v>92.0</v>
      </c>
      <c r="AE892" s="29" t="s">
        <v>270</v>
      </c>
      <c r="AF892" s="25">
        <v>1572.0</v>
      </c>
      <c r="AG892" s="11">
        <v>1584.0</v>
      </c>
      <c r="AH892" s="11">
        <v>1636.0</v>
      </c>
      <c r="AI892" s="23"/>
      <c r="AJ892" s="29" t="s">
        <v>5869</v>
      </c>
      <c r="AK892" s="25">
        <v>1301085.0</v>
      </c>
      <c r="AL892" s="11"/>
      <c r="AM892" s="23"/>
      <c r="AN892" s="25"/>
      <c r="AO892" s="23"/>
      <c r="AP892" s="25"/>
      <c r="AQ892" s="11"/>
    </row>
    <row r="893" ht="15.75" customHeight="1">
      <c r="A893" s="11">
        <v>1301087.0</v>
      </c>
      <c r="B893" s="23">
        <v>893.0</v>
      </c>
      <c r="C893" s="25" t="s">
        <v>5870</v>
      </c>
      <c r="D893" s="16" t="s">
        <v>5871</v>
      </c>
      <c r="E893" s="28" t="s">
        <v>5872</v>
      </c>
      <c r="F893" s="29"/>
      <c r="G893" s="31" t="s">
        <v>5873</v>
      </c>
      <c r="H893" s="36">
        <f t="shared" si="1"/>
        <v>65</v>
      </c>
      <c r="I893" s="11"/>
      <c r="J893" s="28">
        <f t="shared" si="2"/>
        <v>0</v>
      </c>
      <c r="K893" s="41">
        <f t="shared" si="3"/>
        <v>256</v>
      </c>
      <c r="L893" s="25">
        <v>55.0</v>
      </c>
      <c r="M893" s="11">
        <v>33.0</v>
      </c>
      <c r="N893" s="11">
        <v>57.0</v>
      </c>
      <c r="O893" s="11">
        <v>57.0</v>
      </c>
      <c r="P893" s="11">
        <v>54.0</v>
      </c>
      <c r="Q893" s="43">
        <v>56.0</v>
      </c>
      <c r="R893" s="25"/>
      <c r="S893" s="11"/>
      <c r="T893" s="11"/>
      <c r="U893" s="23"/>
      <c r="V893" s="25"/>
      <c r="W893" s="11"/>
      <c r="X893" s="23"/>
      <c r="Y893" s="29"/>
      <c r="Z893" s="25">
        <v>50.0</v>
      </c>
      <c r="AA893" s="11">
        <v>50.0</v>
      </c>
      <c r="AB893" s="11">
        <v>38.0</v>
      </c>
      <c r="AC893" s="11">
        <v>63.0</v>
      </c>
      <c r="AD893" s="23">
        <v>93.0</v>
      </c>
      <c r="AE893" s="29" t="s">
        <v>270</v>
      </c>
      <c r="AF893" s="25">
        <v>1584.0</v>
      </c>
      <c r="AG893" s="11">
        <v>1596.0</v>
      </c>
      <c r="AH893" s="11">
        <v>1620.0</v>
      </c>
      <c r="AI893" s="23"/>
      <c r="AJ893" s="29" t="s">
        <v>5874</v>
      </c>
      <c r="AK893" s="25">
        <v>1301085.0</v>
      </c>
      <c r="AL893" s="11"/>
      <c r="AM893" s="23"/>
      <c r="AN893" s="25"/>
      <c r="AO893" s="23"/>
      <c r="AP893" s="25"/>
      <c r="AQ893" s="11"/>
    </row>
    <row r="894" ht="15.75" customHeight="1">
      <c r="A894" s="11">
        <v>1301088.0</v>
      </c>
      <c r="B894" s="23">
        <v>894.0</v>
      </c>
      <c r="C894" s="25" t="s">
        <v>5875</v>
      </c>
      <c r="D894" s="16" t="s">
        <v>5876</v>
      </c>
      <c r="E894" s="28" t="s">
        <v>5877</v>
      </c>
      <c r="F894" s="29"/>
      <c r="G894" s="31" t="s">
        <v>5878</v>
      </c>
      <c r="H894" s="36">
        <f t="shared" si="1"/>
        <v>77</v>
      </c>
      <c r="I894" s="11"/>
      <c r="J894" s="28">
        <f t="shared" si="2"/>
        <v>0</v>
      </c>
      <c r="K894" s="41">
        <f t="shared" si="3"/>
        <v>224</v>
      </c>
      <c r="L894" s="25">
        <v>53.0</v>
      </c>
      <c r="M894" s="11">
        <v>30.0</v>
      </c>
      <c r="N894" s="11">
        <v>57.0</v>
      </c>
      <c r="O894" s="11">
        <v>46.0</v>
      </c>
      <c r="P894" s="11">
        <v>38.0</v>
      </c>
      <c r="Q894" s="43">
        <v>55.0</v>
      </c>
      <c r="R894" s="25"/>
      <c r="S894" s="11"/>
      <c r="T894" s="11"/>
      <c r="U894" s="23"/>
      <c r="V894" s="25"/>
      <c r="W894" s="11"/>
      <c r="X894" s="23"/>
      <c r="Y894" s="29"/>
      <c r="Z894" s="25">
        <v>47.0</v>
      </c>
      <c r="AA894" s="11">
        <v>46.0</v>
      </c>
      <c r="AB894" s="11">
        <v>36.0</v>
      </c>
      <c r="AC894" s="11">
        <v>65.0</v>
      </c>
      <c r="AD894" s="23">
        <v>82.0</v>
      </c>
      <c r="AE894" s="29" t="s">
        <v>270</v>
      </c>
      <c r="AF894" s="25">
        <v>1559.0</v>
      </c>
      <c r="AG894" s="11">
        <v>1571.0</v>
      </c>
      <c r="AH894" s="11">
        <v>1627.0</v>
      </c>
      <c r="AI894" s="23"/>
      <c r="AJ894" s="29" t="s">
        <v>5864</v>
      </c>
      <c r="AK894" s="25">
        <v>1301084.0</v>
      </c>
      <c r="AL894" s="11"/>
      <c r="AM894" s="23"/>
      <c r="AN894" s="25"/>
      <c r="AO894" s="23"/>
      <c r="AP894" s="25"/>
      <c r="AQ894" s="11"/>
    </row>
    <row r="895" ht="15.75" customHeight="1">
      <c r="A895" s="11">
        <v>1301089.0</v>
      </c>
      <c r="B895" s="23">
        <v>895.0</v>
      </c>
      <c r="C895" s="25" t="s">
        <v>5832</v>
      </c>
      <c r="D895" s="16" t="s">
        <v>5833</v>
      </c>
      <c r="E895" s="28" t="s">
        <v>5879</v>
      </c>
      <c r="F895" s="29"/>
      <c r="G895" s="31" t="s">
        <v>5880</v>
      </c>
      <c r="H895" s="36">
        <f t="shared" si="1"/>
        <v>79</v>
      </c>
      <c r="I895" s="11"/>
      <c r="J895" s="28">
        <f t="shared" si="2"/>
        <v>0</v>
      </c>
      <c r="K895" s="41">
        <f t="shared" si="3"/>
        <v>312</v>
      </c>
      <c r="L895" s="25">
        <v>48.0</v>
      </c>
      <c r="M895" s="11">
        <v>34.0</v>
      </c>
      <c r="N895" s="11">
        <v>86.0</v>
      </c>
      <c r="O895" s="11">
        <v>74.0</v>
      </c>
      <c r="P895" s="11">
        <v>70.0</v>
      </c>
      <c r="Q895" s="43">
        <v>54.0</v>
      </c>
      <c r="R895" s="25"/>
      <c r="S895" s="11"/>
      <c r="T895" s="11"/>
      <c r="U895" s="23"/>
      <c r="V895" s="25"/>
      <c r="W895" s="11"/>
      <c r="X895" s="23"/>
      <c r="Y895" s="29"/>
      <c r="Z895" s="25">
        <v>46.0</v>
      </c>
      <c r="AA895" s="11">
        <v>45.0</v>
      </c>
      <c r="AB895" s="11">
        <v>38.0</v>
      </c>
      <c r="AC895" s="11">
        <v>61.0</v>
      </c>
      <c r="AD895" s="23">
        <v>82.0</v>
      </c>
      <c r="AE895" s="29" t="s">
        <v>270</v>
      </c>
      <c r="AF895" s="25">
        <v>1587.0</v>
      </c>
      <c r="AG895" s="11">
        <v>1599.0</v>
      </c>
      <c r="AH895" s="11">
        <v>1662.0</v>
      </c>
      <c r="AI895" s="23"/>
      <c r="AJ895" s="29" t="s">
        <v>5881</v>
      </c>
      <c r="AK895" s="25">
        <v>1301088.0</v>
      </c>
      <c r="AL895" s="11"/>
      <c r="AM895" s="23"/>
      <c r="AN895" s="25"/>
      <c r="AO895" s="23"/>
      <c r="AP895" s="25"/>
      <c r="AQ895" s="11"/>
    </row>
    <row r="896" ht="15.75" customHeight="1">
      <c r="A896" s="11">
        <v>1301090.0</v>
      </c>
      <c r="B896" s="23">
        <v>896.0</v>
      </c>
      <c r="C896" s="25" t="s">
        <v>5882</v>
      </c>
      <c r="D896" s="16" t="s">
        <v>5883</v>
      </c>
      <c r="E896" s="28" t="s">
        <v>5884</v>
      </c>
      <c r="F896" s="29"/>
      <c r="G896" s="31" t="s">
        <v>5885</v>
      </c>
      <c r="H896" s="36">
        <f t="shared" si="1"/>
        <v>77</v>
      </c>
      <c r="I896" s="11"/>
      <c r="J896" s="28">
        <f t="shared" si="2"/>
        <v>0</v>
      </c>
      <c r="K896" s="41">
        <f t="shared" si="3"/>
        <v>404</v>
      </c>
      <c r="L896" s="31">
        <v>88.0</v>
      </c>
      <c r="M896" s="6">
        <v>87.0</v>
      </c>
      <c r="N896" s="6">
        <v>76.0</v>
      </c>
      <c r="O896" s="6">
        <v>75.0</v>
      </c>
      <c r="P896" s="6">
        <v>78.0</v>
      </c>
      <c r="Q896" s="43">
        <v>78.0</v>
      </c>
      <c r="R896" s="25" t="s">
        <v>232</v>
      </c>
      <c r="S896" s="11" t="s">
        <v>185</v>
      </c>
      <c r="T896" s="11"/>
      <c r="U896" s="23" t="s">
        <v>232</v>
      </c>
      <c r="V896" s="25"/>
      <c r="W896" s="11"/>
      <c r="X896" s="23"/>
      <c r="Y896" s="29" t="s">
        <v>2565</v>
      </c>
      <c r="Z896" s="25">
        <v>50.0</v>
      </c>
      <c r="AA896" s="11">
        <v>50.0</v>
      </c>
      <c r="AB896" s="11">
        <v>39.0</v>
      </c>
      <c r="AC896" s="11">
        <v>61.0</v>
      </c>
      <c r="AD896" s="23">
        <v>90.0</v>
      </c>
      <c r="AE896" s="29" t="s">
        <v>141</v>
      </c>
      <c r="AF896" s="25">
        <v>1548.0</v>
      </c>
      <c r="AG896" s="11">
        <v>1560.0</v>
      </c>
      <c r="AH896" s="11">
        <v>1606.0</v>
      </c>
      <c r="AI896" s="23"/>
      <c r="AJ896" s="124" t="s">
        <v>5826</v>
      </c>
      <c r="AK896" s="25"/>
      <c r="AL896" s="11"/>
      <c r="AM896" s="23"/>
      <c r="AN896" s="25"/>
      <c r="AO896" s="23"/>
      <c r="AP896" s="25"/>
      <c r="AQ896" s="11"/>
    </row>
    <row r="897" ht="15.75" customHeight="1">
      <c r="A897" s="11">
        <v>1301091.0</v>
      </c>
      <c r="B897" s="23">
        <v>897.0</v>
      </c>
      <c r="C897" s="25" t="s">
        <v>5886</v>
      </c>
      <c r="D897" s="16" t="s">
        <v>5887</v>
      </c>
      <c r="E897" s="28" t="s">
        <v>5888</v>
      </c>
      <c r="F897" s="29"/>
      <c r="G897" s="31" t="s">
        <v>5889</v>
      </c>
      <c r="H897" s="36">
        <f t="shared" si="1"/>
        <v>73</v>
      </c>
      <c r="I897" s="11"/>
      <c r="J897" s="28">
        <f t="shared" si="2"/>
        <v>0</v>
      </c>
      <c r="K897" s="41">
        <f t="shared" si="3"/>
        <v>294</v>
      </c>
      <c r="L897" s="25">
        <v>55.0</v>
      </c>
      <c r="M897" s="11">
        <v>54.0</v>
      </c>
      <c r="N897" s="11">
        <v>75.0</v>
      </c>
      <c r="O897" s="11">
        <v>63.0</v>
      </c>
      <c r="P897" s="11">
        <v>47.0</v>
      </c>
      <c r="Q897" s="43">
        <v>57.0</v>
      </c>
      <c r="R897" s="25"/>
      <c r="S897" s="11"/>
      <c r="T897" s="11"/>
      <c r="U897" s="23"/>
      <c r="V897" s="25"/>
      <c r="W897" s="11"/>
      <c r="X897" s="23"/>
      <c r="Y897" s="29"/>
      <c r="Z897" s="25">
        <v>53.0</v>
      </c>
      <c r="AA897" s="11">
        <v>55.0</v>
      </c>
      <c r="AB897" s="11">
        <v>45.0</v>
      </c>
      <c r="AC897" s="11">
        <v>55.0</v>
      </c>
      <c r="AD897" s="23">
        <v>86.0</v>
      </c>
      <c r="AE897" s="29" t="s">
        <v>270</v>
      </c>
      <c r="AF897" s="25">
        <v>1581.0</v>
      </c>
      <c r="AG897" s="11">
        <v>1593.0</v>
      </c>
      <c r="AH897" s="11">
        <v>1607.0</v>
      </c>
      <c r="AI897" s="23"/>
      <c r="AJ897" s="29" t="s">
        <v>5890</v>
      </c>
      <c r="AK897" s="25">
        <v>1301090.0</v>
      </c>
      <c r="AL897" s="11">
        <v>1301062.0</v>
      </c>
      <c r="AM897" s="23"/>
      <c r="AN897" s="25"/>
      <c r="AO897" s="23"/>
      <c r="AP897" s="25"/>
      <c r="AQ897" s="11"/>
    </row>
    <row r="898" ht="15.75" customHeight="1">
      <c r="A898" s="11">
        <v>1301092.0</v>
      </c>
      <c r="B898" s="23">
        <v>898.0</v>
      </c>
      <c r="C898" s="25" t="s">
        <v>5891</v>
      </c>
      <c r="D898" s="16" t="s">
        <v>5892</v>
      </c>
      <c r="E898" s="28" t="s">
        <v>5893</v>
      </c>
      <c r="F898" s="29"/>
      <c r="G898" s="31" t="s">
        <v>5894</v>
      </c>
      <c r="H898" s="36">
        <f t="shared" si="1"/>
        <v>80</v>
      </c>
      <c r="I898" s="11"/>
      <c r="J898" s="28">
        <f t="shared" si="2"/>
        <v>0</v>
      </c>
      <c r="K898" s="41">
        <f t="shared" si="3"/>
        <v>300</v>
      </c>
      <c r="L898" s="25">
        <v>56.0</v>
      </c>
      <c r="M898" s="11">
        <v>47.0</v>
      </c>
      <c r="N898" s="11">
        <v>70.0</v>
      </c>
      <c r="O898" s="11">
        <v>67.0</v>
      </c>
      <c r="P898" s="11">
        <v>60.0</v>
      </c>
      <c r="Q898" s="43">
        <v>56.0</v>
      </c>
      <c r="R898" s="25"/>
      <c r="S898" s="11"/>
      <c r="T898" s="11"/>
      <c r="U898" s="23"/>
      <c r="V898" s="25"/>
      <c r="W898" s="11"/>
      <c r="X898" s="23"/>
      <c r="Y898" s="29"/>
      <c r="Z898" s="25">
        <v>65.0</v>
      </c>
      <c r="AA898" s="11">
        <v>71.0</v>
      </c>
      <c r="AB898" s="11">
        <v>58.0</v>
      </c>
      <c r="AC898" s="11">
        <v>42.0</v>
      </c>
      <c r="AD898" s="23">
        <v>91.0</v>
      </c>
      <c r="AE898" s="29" t="s">
        <v>141</v>
      </c>
      <c r="AF898" s="25">
        <v>1605.0</v>
      </c>
      <c r="AG898" s="11">
        <v>1617.0</v>
      </c>
      <c r="AH898" s="11">
        <v>1665.0</v>
      </c>
      <c r="AI898" s="23"/>
      <c r="AJ898" s="29" t="s">
        <v>5895</v>
      </c>
      <c r="AK898" s="25">
        <v>1301091.0</v>
      </c>
      <c r="AL898" s="11">
        <v>1301093.0</v>
      </c>
      <c r="AM898" s="23"/>
      <c r="AN898" s="25"/>
      <c r="AO898" s="23"/>
      <c r="AP898" s="25"/>
      <c r="AQ898" s="11"/>
    </row>
    <row r="899" ht="15.75" customHeight="1">
      <c r="A899" s="11">
        <v>1301093.0</v>
      </c>
      <c r="B899" s="23">
        <v>899.0</v>
      </c>
      <c r="C899" s="25" t="s">
        <v>5896</v>
      </c>
      <c r="D899" s="16" t="s">
        <v>5897</v>
      </c>
      <c r="E899" s="28" t="s">
        <v>5898</v>
      </c>
      <c r="F899" s="29"/>
      <c r="G899" s="31" t="s">
        <v>5899</v>
      </c>
      <c r="H899" s="36">
        <f t="shared" si="1"/>
        <v>70</v>
      </c>
      <c r="I899" s="11"/>
      <c r="J899" s="28">
        <f t="shared" si="2"/>
        <v>0</v>
      </c>
      <c r="K899" s="41">
        <f t="shared" si="3"/>
        <v>289</v>
      </c>
      <c r="L899" s="25">
        <v>66.0</v>
      </c>
      <c r="M899" s="11">
        <v>68.0</v>
      </c>
      <c r="N899" s="11">
        <v>52.0</v>
      </c>
      <c r="O899" s="11">
        <v>52.0</v>
      </c>
      <c r="P899" s="11">
        <v>51.0</v>
      </c>
      <c r="Q899" s="43">
        <v>55.0</v>
      </c>
      <c r="R899" s="25"/>
      <c r="S899" s="11" t="s">
        <v>185</v>
      </c>
      <c r="T899" s="11"/>
      <c r="U899" s="23"/>
      <c r="V899" s="25"/>
      <c r="W899" s="11"/>
      <c r="X899" s="23"/>
      <c r="Y899" s="29"/>
      <c r="Z899" s="25">
        <v>50.0</v>
      </c>
      <c r="AA899" s="11">
        <v>50.0</v>
      </c>
      <c r="AB899" s="11">
        <v>47.0</v>
      </c>
      <c r="AC899" s="11">
        <v>50.0</v>
      </c>
      <c r="AD899" s="23">
        <v>90.0</v>
      </c>
      <c r="AE899" s="29" t="s">
        <v>141</v>
      </c>
      <c r="AF899" s="25">
        <v>1590.0</v>
      </c>
      <c r="AG899" s="11">
        <v>1602.0</v>
      </c>
      <c r="AH899" s="11">
        <v>1615.0</v>
      </c>
      <c r="AI899" s="23"/>
      <c r="AJ899" s="29" t="s">
        <v>5900</v>
      </c>
      <c r="AK899" s="25">
        <v>1301090.0</v>
      </c>
      <c r="AL899" s="11"/>
      <c r="AM899" s="23"/>
      <c r="AN899" s="25"/>
      <c r="AO899" s="23"/>
      <c r="AP899" s="25"/>
      <c r="AQ899" s="11"/>
    </row>
    <row r="900" ht="15.75" customHeight="1">
      <c r="A900" s="11">
        <v>1301094.0</v>
      </c>
      <c r="B900" s="23">
        <v>900.0</v>
      </c>
      <c r="C900" s="25" t="s">
        <v>5901</v>
      </c>
      <c r="D900" s="16" t="s">
        <v>5902</v>
      </c>
      <c r="E900" s="28" t="s">
        <v>5903</v>
      </c>
      <c r="F900" s="29"/>
      <c r="G900" s="31"/>
      <c r="H900" s="36" t="str">
        <f t="shared" si="1"/>
        <v/>
      </c>
      <c r="I900" s="11"/>
      <c r="J900" s="28">
        <f t="shared" si="2"/>
        <v>0</v>
      </c>
      <c r="K900" s="41">
        <f t="shared" si="3"/>
        <v>243</v>
      </c>
      <c r="L900" s="25">
        <v>44.0</v>
      </c>
      <c r="M900" s="11">
        <v>58.0</v>
      </c>
      <c r="N900" s="11">
        <v>56.0</v>
      </c>
      <c r="O900" s="11">
        <v>46.0</v>
      </c>
      <c r="P900" s="11">
        <v>39.0</v>
      </c>
      <c r="Q900" s="43">
        <v>57.0</v>
      </c>
      <c r="R900" s="25"/>
      <c r="S900" s="11"/>
      <c r="T900" s="11"/>
      <c r="U900" s="23"/>
      <c r="V900" s="25"/>
      <c r="W900" s="11"/>
      <c r="X900" s="23"/>
      <c r="Y900" s="29"/>
      <c r="Z900" s="25">
        <v>50.0</v>
      </c>
      <c r="AA900" s="11">
        <v>50.0</v>
      </c>
      <c r="AB900" s="11">
        <v>32.0</v>
      </c>
      <c r="AC900" s="11">
        <v>72.0</v>
      </c>
      <c r="AD900" s="23">
        <v>90.0</v>
      </c>
      <c r="AE900" s="29" t="s">
        <v>141</v>
      </c>
      <c r="AF900" s="25">
        <v>1548.0</v>
      </c>
      <c r="AG900" s="11">
        <v>1560.0</v>
      </c>
      <c r="AH900" s="11">
        <v>1635.0</v>
      </c>
      <c r="AI900" s="23"/>
      <c r="AJ900" s="29"/>
      <c r="AK900" s="25"/>
      <c r="AL900" s="11"/>
      <c r="AM900" s="23"/>
      <c r="AN900" s="25"/>
      <c r="AO900" s="23"/>
      <c r="AP900" s="25"/>
      <c r="AQ900" s="11"/>
    </row>
    <row r="901" ht="15.75" customHeight="1">
      <c r="A901" s="11">
        <v>1301095.0</v>
      </c>
      <c r="B901" s="23">
        <v>901.0</v>
      </c>
      <c r="C901" s="25" t="s">
        <v>5904</v>
      </c>
      <c r="D901" s="16" t="s">
        <v>5905</v>
      </c>
      <c r="E901" s="28" t="s">
        <v>5906</v>
      </c>
      <c r="F901" s="29"/>
      <c r="G901" s="31" t="s">
        <v>5907</v>
      </c>
      <c r="H901" s="36">
        <f t="shared" si="1"/>
        <v>74</v>
      </c>
      <c r="I901" s="11"/>
      <c r="J901" s="28">
        <f t="shared" si="2"/>
        <v>0</v>
      </c>
      <c r="K901" s="41">
        <f t="shared" si="3"/>
        <v>217</v>
      </c>
      <c r="L901" s="25">
        <v>34.0</v>
      </c>
      <c r="M901" s="11">
        <v>18.0</v>
      </c>
      <c r="N901" s="11">
        <v>63.0</v>
      </c>
      <c r="O901" s="11">
        <v>50.0</v>
      </c>
      <c r="P901" s="11">
        <v>52.0</v>
      </c>
      <c r="Q901" s="43">
        <v>52.0</v>
      </c>
      <c r="R901" s="25"/>
      <c r="S901" s="11"/>
      <c r="T901" s="11"/>
      <c r="U901" s="23"/>
      <c r="V901" s="25"/>
      <c r="W901" s="11"/>
      <c r="X901" s="23"/>
      <c r="Y901" s="29"/>
      <c r="Z901" s="25">
        <v>68.0</v>
      </c>
      <c r="AA901" s="11">
        <v>75.0</v>
      </c>
      <c r="AB901" s="11">
        <v>40.0</v>
      </c>
      <c r="AC901" s="11">
        <v>69.0</v>
      </c>
      <c r="AD901" s="23">
        <v>88.0</v>
      </c>
      <c r="AE901" s="29" t="s">
        <v>141</v>
      </c>
      <c r="AF901" s="25">
        <v>1591.0</v>
      </c>
      <c r="AG901" s="11">
        <v>1603.0</v>
      </c>
      <c r="AH901" s="11">
        <v>1645.0</v>
      </c>
      <c r="AI901" s="23"/>
      <c r="AJ901" s="29"/>
      <c r="AK901" s="25"/>
      <c r="AL901" s="11"/>
      <c r="AM901" s="23"/>
      <c r="AN901" s="25"/>
      <c r="AO901" s="23"/>
      <c r="AP901" s="25"/>
      <c r="AQ901" s="11"/>
    </row>
    <row r="902" ht="15.75" customHeight="1">
      <c r="A902" s="11">
        <v>1301096.0</v>
      </c>
      <c r="B902" s="23">
        <v>902.0</v>
      </c>
      <c r="C902" s="25" t="s">
        <v>5908</v>
      </c>
      <c r="D902" s="16" t="s">
        <v>5909</v>
      </c>
      <c r="E902" s="28" t="s">
        <v>5910</v>
      </c>
      <c r="F902" s="29"/>
      <c r="G902" s="31" t="s">
        <v>5911</v>
      </c>
      <c r="H902" s="36">
        <f t="shared" si="1"/>
        <v>78</v>
      </c>
      <c r="I902" s="11"/>
      <c r="J902" s="28">
        <f t="shared" si="2"/>
        <v>0</v>
      </c>
      <c r="K902" s="41">
        <f t="shared" si="3"/>
        <v>280</v>
      </c>
      <c r="L902" s="25">
        <v>59.0</v>
      </c>
      <c r="M902" s="11">
        <v>51.0</v>
      </c>
      <c r="N902" s="11">
        <v>62.0</v>
      </c>
      <c r="O902" s="11">
        <v>58.0</v>
      </c>
      <c r="P902" s="11">
        <v>50.0</v>
      </c>
      <c r="Q902" s="43">
        <v>56.0</v>
      </c>
      <c r="R902" s="25"/>
      <c r="S902" s="11"/>
      <c r="T902" s="11"/>
      <c r="U902" s="23"/>
      <c r="V902" s="25"/>
      <c r="W902" s="11"/>
      <c r="X902" s="23"/>
      <c r="Y902" s="29"/>
      <c r="Z902" s="25">
        <v>50.0</v>
      </c>
      <c r="AA902" s="11">
        <v>50.0</v>
      </c>
      <c r="AB902" s="11">
        <v>39.0</v>
      </c>
      <c r="AC902" s="11">
        <v>62.0</v>
      </c>
      <c r="AD902" s="23">
        <v>89.0</v>
      </c>
      <c r="AE902" s="29" t="s">
        <v>270</v>
      </c>
      <c r="AF902" s="25">
        <v>1576.0</v>
      </c>
      <c r="AG902" s="11">
        <v>1588.0</v>
      </c>
      <c r="AH902" s="11">
        <v>1655.0</v>
      </c>
      <c r="AI902" s="23"/>
      <c r="AJ902" s="29"/>
      <c r="AK902" s="25"/>
      <c r="AL902" s="11"/>
      <c r="AM902" s="23"/>
      <c r="AN902" s="25"/>
      <c r="AO902" s="23"/>
      <c r="AP902" s="25"/>
      <c r="AQ902" s="11"/>
    </row>
    <row r="903" ht="15.75" customHeight="1">
      <c r="A903" s="11">
        <v>1301097.0</v>
      </c>
      <c r="B903" s="23">
        <v>903.0</v>
      </c>
      <c r="C903" s="25" t="s">
        <v>5912</v>
      </c>
      <c r="D903" s="16" t="s">
        <v>5913</v>
      </c>
      <c r="E903" s="28" t="s">
        <v>5914</v>
      </c>
      <c r="F903" s="29"/>
      <c r="G903" s="31" t="s">
        <v>5915</v>
      </c>
      <c r="H903" s="36">
        <f t="shared" si="1"/>
        <v>71</v>
      </c>
      <c r="I903" s="11"/>
      <c r="J903" s="28">
        <f t="shared" si="2"/>
        <v>0</v>
      </c>
      <c r="K903" s="41">
        <f t="shared" si="3"/>
        <v>221</v>
      </c>
      <c r="L903" s="25">
        <v>40.0</v>
      </c>
      <c r="M903" s="11">
        <v>36.0</v>
      </c>
      <c r="N903" s="11">
        <v>51.0</v>
      </c>
      <c r="O903" s="11">
        <v>48.0</v>
      </c>
      <c r="P903" s="11">
        <v>46.0</v>
      </c>
      <c r="Q903" s="43">
        <v>56.0</v>
      </c>
      <c r="R903" s="25"/>
      <c r="S903" s="11"/>
      <c r="T903" s="11"/>
      <c r="U903" s="23"/>
      <c r="V903" s="25"/>
      <c r="W903" s="11"/>
      <c r="X903" s="23"/>
      <c r="Y903" s="29"/>
      <c r="Z903" s="25">
        <v>50.0</v>
      </c>
      <c r="AA903" s="11">
        <v>50.0</v>
      </c>
      <c r="AB903" s="11">
        <v>33.0</v>
      </c>
      <c r="AC903" s="11">
        <v>70.0</v>
      </c>
      <c r="AD903" s="23">
        <v>89.0</v>
      </c>
      <c r="AE903" s="29" t="s">
        <v>270</v>
      </c>
      <c r="AF903" s="25">
        <v>1600.0</v>
      </c>
      <c r="AG903" s="11">
        <v>1612.0</v>
      </c>
      <c r="AH903" s="11">
        <v>1681.0</v>
      </c>
      <c r="AI903" s="23"/>
      <c r="AJ903" s="29" t="s">
        <v>5916</v>
      </c>
      <c r="AK903" s="25">
        <v>1301096.0</v>
      </c>
      <c r="AL903" s="11"/>
      <c r="AM903" s="23"/>
      <c r="AN903" s="25"/>
      <c r="AO903" s="23"/>
      <c r="AP903" s="25"/>
      <c r="AQ903" s="11"/>
    </row>
    <row r="904" ht="15.75" customHeight="1">
      <c r="A904" s="11">
        <v>1301098.0</v>
      </c>
      <c r="B904" s="23">
        <v>904.0</v>
      </c>
      <c r="C904" s="25" t="s">
        <v>5917</v>
      </c>
      <c r="D904" s="16" t="s">
        <v>5918</v>
      </c>
      <c r="E904" s="28" t="s">
        <v>5919</v>
      </c>
      <c r="F904" s="29"/>
      <c r="G904" s="31" t="s">
        <v>5920</v>
      </c>
      <c r="H904" s="36">
        <f t="shared" si="1"/>
        <v>77</v>
      </c>
      <c r="I904" s="11"/>
      <c r="J904" s="28">
        <f t="shared" si="2"/>
        <v>0</v>
      </c>
      <c r="K904" s="41">
        <f t="shared" si="3"/>
        <v>233</v>
      </c>
      <c r="L904" s="25">
        <v>51.0</v>
      </c>
      <c r="M904" s="11">
        <v>67.0</v>
      </c>
      <c r="N904" s="11">
        <v>32.0</v>
      </c>
      <c r="O904" s="11">
        <v>41.0</v>
      </c>
      <c r="P904" s="11">
        <v>42.0</v>
      </c>
      <c r="Q904" s="43">
        <v>65.0</v>
      </c>
      <c r="R904" s="25"/>
      <c r="S904" s="11"/>
      <c r="T904" s="11"/>
      <c r="U904" s="23"/>
      <c r="V904" s="25"/>
      <c r="W904" s="11"/>
      <c r="X904" s="23"/>
      <c r="Y904" s="29"/>
      <c r="Z904" s="25">
        <v>36.0</v>
      </c>
      <c r="AA904" s="11">
        <v>30.0</v>
      </c>
      <c r="AB904" s="11">
        <v>71.0</v>
      </c>
      <c r="AC904" s="11">
        <v>67.0</v>
      </c>
      <c r="AD904" s="23">
        <v>79.0</v>
      </c>
      <c r="AE904" s="29" t="s">
        <v>141</v>
      </c>
      <c r="AF904" s="25">
        <v>1531.0</v>
      </c>
      <c r="AG904" s="11">
        <v>1543.0</v>
      </c>
      <c r="AH904" s="11">
        <v>1597.0</v>
      </c>
      <c r="AI904" s="23"/>
      <c r="AJ904" s="29"/>
      <c r="AK904" s="25"/>
      <c r="AL904" s="11"/>
      <c r="AM904" s="23"/>
      <c r="AN904" s="25"/>
      <c r="AO904" s="23"/>
      <c r="AP904" s="25"/>
      <c r="AQ904" s="11"/>
    </row>
    <row r="905" ht="15.75" customHeight="1">
      <c r="A905" s="11">
        <v>1301099.0</v>
      </c>
      <c r="B905" s="23">
        <v>905.0</v>
      </c>
      <c r="C905" s="25" t="s">
        <v>5921</v>
      </c>
      <c r="D905" s="16" t="s">
        <v>5922</v>
      </c>
      <c r="E905" s="28" t="s">
        <v>5923</v>
      </c>
      <c r="F905" s="29"/>
      <c r="G905" s="31" t="s">
        <v>5924</v>
      </c>
      <c r="H905" s="36">
        <f t="shared" si="1"/>
        <v>68</v>
      </c>
      <c r="I905" s="11"/>
      <c r="J905" s="28">
        <f t="shared" si="2"/>
        <v>0</v>
      </c>
      <c r="K905" s="41">
        <f t="shared" si="3"/>
        <v>209</v>
      </c>
      <c r="L905" s="25">
        <v>48.0</v>
      </c>
      <c r="M905" s="11">
        <v>51.0</v>
      </c>
      <c r="N905" s="11">
        <v>38.0</v>
      </c>
      <c r="O905" s="11">
        <v>35.0</v>
      </c>
      <c r="P905" s="11">
        <v>37.0</v>
      </c>
      <c r="Q905" s="43">
        <v>55.0</v>
      </c>
      <c r="R905" s="25"/>
      <c r="S905" s="11"/>
      <c r="T905" s="11"/>
      <c r="U905" s="23"/>
      <c r="V905" s="25"/>
      <c r="W905" s="11"/>
      <c r="X905" s="23"/>
      <c r="Y905" s="29"/>
      <c r="Z905" s="25">
        <v>50.0</v>
      </c>
      <c r="AA905" s="11">
        <v>50.0</v>
      </c>
      <c r="AB905" s="11">
        <v>40.0</v>
      </c>
      <c r="AC905" s="11">
        <v>46.0</v>
      </c>
      <c r="AD905" s="23">
        <v>79.0</v>
      </c>
      <c r="AE905" s="29" t="s">
        <v>166</v>
      </c>
      <c r="AF905" s="25">
        <v>1565.0</v>
      </c>
      <c r="AG905" s="11">
        <v>1577.0</v>
      </c>
      <c r="AH905" s="11">
        <v>1615.0</v>
      </c>
      <c r="AI905" s="23"/>
      <c r="AJ905" s="29" t="s">
        <v>5925</v>
      </c>
      <c r="AK905" s="25">
        <v>1301098.0</v>
      </c>
      <c r="AL905" s="11"/>
      <c r="AM905" s="23"/>
      <c r="AN905" s="25"/>
      <c r="AO905" s="23"/>
      <c r="AP905" s="25"/>
      <c r="AQ905" s="11"/>
    </row>
    <row r="906" ht="15.75" customHeight="1">
      <c r="A906" s="11">
        <v>1301100.0</v>
      </c>
      <c r="B906" s="23">
        <v>906.0</v>
      </c>
      <c r="C906" s="25" t="s">
        <v>5926</v>
      </c>
      <c r="D906" s="16" t="s">
        <v>5927</v>
      </c>
      <c r="E906" s="28" t="s">
        <v>5928</v>
      </c>
      <c r="F906" s="29"/>
      <c r="G906" s="31" t="s">
        <v>5929</v>
      </c>
      <c r="H906" s="36">
        <f t="shared" si="1"/>
        <v>79</v>
      </c>
      <c r="I906" s="11"/>
      <c r="J906" s="28">
        <f t="shared" si="2"/>
        <v>0</v>
      </c>
      <c r="K906" s="41">
        <f t="shared" si="3"/>
        <v>222</v>
      </c>
      <c r="L906" s="25">
        <v>51.0</v>
      </c>
      <c r="M906" s="11">
        <v>28.0</v>
      </c>
      <c r="N906" s="11">
        <v>56.0</v>
      </c>
      <c r="O906" s="11">
        <v>47.0</v>
      </c>
      <c r="P906" s="11">
        <v>40.0</v>
      </c>
      <c r="Q906" s="43">
        <v>54.0</v>
      </c>
      <c r="R906" s="25"/>
      <c r="S906" s="11"/>
      <c r="T906" s="11"/>
      <c r="U906" s="23"/>
      <c r="V906" s="25"/>
      <c r="W906" s="11"/>
      <c r="X906" s="23"/>
      <c r="Y906" s="29"/>
      <c r="Z906" s="25">
        <v>50.0</v>
      </c>
      <c r="AA906" s="11">
        <v>50.0</v>
      </c>
      <c r="AB906" s="11">
        <v>49.0</v>
      </c>
      <c r="AC906" s="11">
        <v>33.0</v>
      </c>
      <c r="AD906" s="23">
        <v>79.0</v>
      </c>
      <c r="AE906" s="29" t="s">
        <v>141</v>
      </c>
      <c r="AF906" s="25">
        <v>1586.0</v>
      </c>
      <c r="AG906" s="11">
        <v>1598.0</v>
      </c>
      <c r="AH906" s="11">
        <v>1647.0</v>
      </c>
      <c r="AI906" s="23"/>
      <c r="AJ906" s="29" t="s">
        <v>5930</v>
      </c>
      <c r="AK906" s="25">
        <v>1301099.0</v>
      </c>
      <c r="AL906" s="11"/>
      <c r="AM906" s="23"/>
      <c r="AN906" s="25"/>
      <c r="AO906" s="23"/>
      <c r="AP906" s="25"/>
      <c r="AQ906" s="11"/>
    </row>
    <row r="907" ht="15.75" customHeight="1">
      <c r="A907" s="11">
        <v>1301101.0</v>
      </c>
      <c r="B907" s="23">
        <v>907.0</v>
      </c>
      <c r="C907" s="25" t="s">
        <v>5931</v>
      </c>
      <c r="D907" s="16" t="s">
        <v>5932</v>
      </c>
      <c r="E907" s="28" t="s">
        <v>5933</v>
      </c>
      <c r="F907" s="29" t="s">
        <v>5934</v>
      </c>
      <c r="G907" s="31" t="s">
        <v>5935</v>
      </c>
      <c r="H907" s="36">
        <f t="shared" si="1"/>
        <v>80</v>
      </c>
      <c r="I907" s="11"/>
      <c r="J907" s="28">
        <f t="shared" si="2"/>
        <v>0</v>
      </c>
      <c r="K907" s="41">
        <f t="shared" si="3"/>
        <v>264</v>
      </c>
      <c r="L907" s="25">
        <v>51.0</v>
      </c>
      <c r="M907" s="11">
        <v>63.0</v>
      </c>
      <c r="N907" s="11">
        <v>52.0</v>
      </c>
      <c r="O907" s="11">
        <v>49.0</v>
      </c>
      <c r="P907" s="11">
        <v>49.0</v>
      </c>
      <c r="Q907" s="43">
        <v>58.0</v>
      </c>
      <c r="R907" s="25"/>
      <c r="S907" s="11"/>
      <c r="T907" s="11"/>
      <c r="U907" s="23"/>
      <c r="V907" s="25"/>
      <c r="W907" s="11"/>
      <c r="X907" s="23"/>
      <c r="Y907" s="29"/>
      <c r="Z907" s="25">
        <v>50.0</v>
      </c>
      <c r="AA907" s="11">
        <v>50.0</v>
      </c>
      <c r="AB907" s="11">
        <v>21.0</v>
      </c>
      <c r="AC907" s="11">
        <v>87.0</v>
      </c>
      <c r="AD907" s="23">
        <v>88.0</v>
      </c>
      <c r="AE907" s="29" t="s">
        <v>141</v>
      </c>
      <c r="AF907" s="25">
        <v>1562.0</v>
      </c>
      <c r="AG907" s="11">
        <v>1574.0</v>
      </c>
      <c r="AH907" s="11">
        <v>1633.0</v>
      </c>
      <c r="AI907" s="23"/>
      <c r="AJ907" s="29" t="s">
        <v>5936</v>
      </c>
      <c r="AK907" s="25"/>
      <c r="AL907" s="11"/>
      <c r="AM907" s="23"/>
      <c r="AN907" s="25"/>
      <c r="AO907" s="23"/>
      <c r="AP907" s="25"/>
      <c r="AQ907" s="11"/>
    </row>
    <row r="908" ht="15.75" customHeight="1">
      <c r="A908" s="11">
        <v>1301102.0</v>
      </c>
      <c r="B908" s="23">
        <v>908.0</v>
      </c>
      <c r="C908" s="25" t="s">
        <v>5937</v>
      </c>
      <c r="D908" s="16" t="s">
        <v>5938</v>
      </c>
      <c r="E908" s="28" t="s">
        <v>5939</v>
      </c>
      <c r="F908" s="29"/>
      <c r="G908" s="31" t="s">
        <v>5940</v>
      </c>
      <c r="H908" s="36">
        <f t="shared" si="1"/>
        <v>71</v>
      </c>
      <c r="I908" s="11"/>
      <c r="J908" s="28">
        <f t="shared" si="2"/>
        <v>0</v>
      </c>
      <c r="K908" s="41">
        <f t="shared" si="3"/>
        <v>275</v>
      </c>
      <c r="L908" s="25">
        <v>62.0</v>
      </c>
      <c r="M908" s="11">
        <v>55.0</v>
      </c>
      <c r="N908" s="11">
        <v>63.0</v>
      </c>
      <c r="O908" s="11">
        <v>46.0</v>
      </c>
      <c r="P908" s="11">
        <v>49.0</v>
      </c>
      <c r="Q908" s="43">
        <v>54.0</v>
      </c>
      <c r="R908" s="25" t="s">
        <v>185</v>
      </c>
      <c r="S908" s="11"/>
      <c r="T908" s="11"/>
      <c r="U908" s="23" t="s">
        <v>185</v>
      </c>
      <c r="V908" s="25"/>
      <c r="W908" s="11"/>
      <c r="X908" s="23"/>
      <c r="Y908" s="29"/>
      <c r="Z908" s="25">
        <v>36.0</v>
      </c>
      <c r="AA908" s="11">
        <v>30.0</v>
      </c>
      <c r="AB908" s="11">
        <v>11.0</v>
      </c>
      <c r="AC908" s="11">
        <v>95.0</v>
      </c>
      <c r="AD908" s="23">
        <v>90.0</v>
      </c>
      <c r="AE908" s="29" t="s">
        <v>141</v>
      </c>
      <c r="AF908" s="25">
        <v>1493.0</v>
      </c>
      <c r="AG908" s="11">
        <v>1505.0</v>
      </c>
      <c r="AH908" s="11">
        <v>1572.0</v>
      </c>
      <c r="AI908" s="23"/>
      <c r="AJ908" s="29"/>
      <c r="AK908" s="25"/>
      <c r="AL908" s="11"/>
      <c r="AM908" s="23"/>
      <c r="AN908" s="25"/>
      <c r="AO908" s="23"/>
      <c r="AP908" s="25"/>
      <c r="AQ908" s="11"/>
    </row>
    <row r="909" ht="15.75" customHeight="1">
      <c r="A909" s="11">
        <v>1301103.0</v>
      </c>
      <c r="B909" s="23">
        <v>909.0</v>
      </c>
      <c r="C909" s="25" t="s">
        <v>5941</v>
      </c>
      <c r="D909" s="16" t="s">
        <v>5942</v>
      </c>
      <c r="E909" s="28" t="s">
        <v>5943</v>
      </c>
      <c r="F909" s="29"/>
      <c r="G909" s="31" t="s">
        <v>5944</v>
      </c>
      <c r="H909" s="36">
        <f t="shared" si="1"/>
        <v>78</v>
      </c>
      <c r="I909" s="11"/>
      <c r="J909" s="28">
        <f t="shared" si="2"/>
        <v>0</v>
      </c>
      <c r="K909" s="41">
        <f t="shared" si="3"/>
        <v>270</v>
      </c>
      <c r="L909" s="25">
        <v>64.0</v>
      </c>
      <c r="M909" s="11">
        <v>76.0</v>
      </c>
      <c r="N909" s="11">
        <v>46.0</v>
      </c>
      <c r="O909" s="11">
        <v>39.0</v>
      </c>
      <c r="P909" s="11">
        <v>45.0</v>
      </c>
      <c r="Q909" s="43">
        <v>59.0</v>
      </c>
      <c r="R909" s="25" t="s">
        <v>232</v>
      </c>
      <c r="S909" s="11"/>
      <c r="T909" s="11"/>
      <c r="U909" s="23" t="s">
        <v>185</v>
      </c>
      <c r="V909" s="25"/>
      <c r="W909" s="11"/>
      <c r="X909" s="23"/>
      <c r="Y909" s="29"/>
      <c r="Z909" s="25">
        <v>50.0</v>
      </c>
      <c r="AA909" s="11">
        <v>50.0</v>
      </c>
      <c r="AB909" s="11">
        <v>4.0</v>
      </c>
      <c r="AC909" s="11">
        <v>97.0</v>
      </c>
      <c r="AD909" s="23">
        <v>90.0</v>
      </c>
      <c r="AE909" s="29" t="s">
        <v>270</v>
      </c>
      <c r="AF909" s="25">
        <v>1539.0</v>
      </c>
      <c r="AG909" s="11">
        <v>1551.0</v>
      </c>
      <c r="AH909" s="11">
        <v>1600.0</v>
      </c>
      <c r="AI909" s="23" t="s">
        <v>217</v>
      </c>
      <c r="AJ909" s="29" t="s">
        <v>5945</v>
      </c>
      <c r="AK909" s="25">
        <v>1301102.0</v>
      </c>
      <c r="AL909" s="11"/>
      <c r="AM909" s="23"/>
      <c r="AN909" s="25"/>
      <c r="AO909" s="23"/>
      <c r="AP909" s="25"/>
      <c r="AQ909" s="11"/>
    </row>
    <row r="910" ht="15.75" customHeight="1">
      <c r="A910" s="11">
        <v>1301104.0</v>
      </c>
      <c r="B910" s="23">
        <v>910.0</v>
      </c>
      <c r="C910" s="25" t="s">
        <v>5946</v>
      </c>
      <c r="D910" s="16" t="s">
        <v>5947</v>
      </c>
      <c r="E910" s="28" t="s">
        <v>5948</v>
      </c>
      <c r="F910" s="29"/>
      <c r="G910" s="31" t="s">
        <v>5949</v>
      </c>
      <c r="H910" s="36">
        <f t="shared" si="1"/>
        <v>77</v>
      </c>
      <c r="I910" s="11"/>
      <c r="J910" s="28">
        <f t="shared" si="2"/>
        <v>0</v>
      </c>
      <c r="K910" s="41">
        <f t="shared" si="3"/>
        <v>248</v>
      </c>
      <c r="L910" s="25">
        <v>61.0</v>
      </c>
      <c r="M910" s="11">
        <v>57.0</v>
      </c>
      <c r="N910" s="11">
        <v>49.0</v>
      </c>
      <c r="O910" s="11">
        <v>42.0</v>
      </c>
      <c r="P910" s="11">
        <v>39.0</v>
      </c>
      <c r="Q910" s="43">
        <v>58.0</v>
      </c>
      <c r="R910" s="25"/>
      <c r="S910" s="11"/>
      <c r="T910" s="11"/>
      <c r="U910" s="23"/>
      <c r="V910" s="25"/>
      <c r="W910" s="11"/>
      <c r="X910" s="23"/>
      <c r="Y910" s="29"/>
      <c r="Z910" s="25">
        <v>50.0</v>
      </c>
      <c r="AA910" s="11">
        <v>50.0</v>
      </c>
      <c r="AB910" s="11">
        <v>17.0</v>
      </c>
      <c r="AC910" s="11">
        <v>93.0</v>
      </c>
      <c r="AD910" s="23">
        <v>90.0</v>
      </c>
      <c r="AE910" s="29" t="s">
        <v>166</v>
      </c>
      <c r="AF910" s="25">
        <v>1570.0</v>
      </c>
      <c r="AG910" s="11">
        <v>1582.0</v>
      </c>
      <c r="AH910" s="11">
        <v>1631.0</v>
      </c>
      <c r="AI910" s="23"/>
      <c r="AJ910" s="29" t="s">
        <v>5950</v>
      </c>
      <c r="AK910" s="25">
        <v>1301103.0</v>
      </c>
      <c r="AL910" s="11"/>
      <c r="AM910" s="23"/>
      <c r="AN910" s="25"/>
      <c r="AO910" s="23"/>
      <c r="AP910" s="25"/>
      <c r="AQ910" s="11"/>
    </row>
    <row r="911" ht="15.75" customHeight="1">
      <c r="A911" s="11">
        <v>1301105.0</v>
      </c>
      <c r="B911" s="23">
        <v>911.0</v>
      </c>
      <c r="C911" s="25" t="s">
        <v>5951</v>
      </c>
      <c r="D911" s="16" t="s">
        <v>5952</v>
      </c>
      <c r="E911" s="28" t="s">
        <v>5953</v>
      </c>
      <c r="F911" s="29"/>
      <c r="G911" s="25"/>
      <c r="H911" s="36" t="str">
        <f t="shared" si="1"/>
        <v/>
      </c>
      <c r="I911" s="11"/>
      <c r="J911" s="28">
        <f t="shared" si="2"/>
        <v>0</v>
      </c>
      <c r="K911" s="41">
        <f t="shared" si="3"/>
        <v>0</v>
      </c>
      <c r="L911" s="25">
        <v>0.0</v>
      </c>
      <c r="M911" s="11">
        <v>0.0</v>
      </c>
      <c r="N911" s="11">
        <v>0.0</v>
      </c>
      <c r="O911" s="11">
        <v>0.0</v>
      </c>
      <c r="P911" s="11">
        <v>0.0</v>
      </c>
      <c r="Q911" s="23">
        <v>0.0</v>
      </c>
      <c r="R911" s="25"/>
      <c r="S911" s="11"/>
      <c r="T911" s="11"/>
      <c r="U911" s="23"/>
      <c r="V911" s="25"/>
      <c r="W911" s="11"/>
      <c r="X911" s="23"/>
      <c r="Y911" s="29"/>
      <c r="Z911" s="25">
        <v>0.0</v>
      </c>
      <c r="AA911" s="11">
        <v>0.0</v>
      </c>
      <c r="AB911" s="11">
        <v>0.0</v>
      </c>
      <c r="AC911" s="11">
        <v>0.0</v>
      </c>
      <c r="AD911" s="23">
        <v>95.0</v>
      </c>
      <c r="AE911" s="29" t="s">
        <v>239</v>
      </c>
      <c r="AF911" s="25">
        <v>1501.0</v>
      </c>
      <c r="AG911" s="11">
        <v>9999.0</v>
      </c>
      <c r="AH911" s="11">
        <v>1564.0</v>
      </c>
      <c r="AI911" s="23"/>
      <c r="AJ911" s="29"/>
      <c r="AK911" s="25"/>
      <c r="AL911" s="11"/>
      <c r="AM911" s="23"/>
      <c r="AN911" s="25"/>
      <c r="AO911" s="23"/>
      <c r="AP911" s="25"/>
      <c r="AQ911" s="11"/>
    </row>
    <row r="912" ht="15.75" customHeight="1">
      <c r="A912" s="11">
        <v>1301106.0</v>
      </c>
      <c r="B912" s="23">
        <v>912.0</v>
      </c>
      <c r="C912" s="25" t="s">
        <v>5954</v>
      </c>
      <c r="D912" s="16" t="s">
        <v>5955</v>
      </c>
      <c r="E912" s="28" t="s">
        <v>5956</v>
      </c>
      <c r="F912" s="29"/>
      <c r="G912" s="31" t="s">
        <v>5957</v>
      </c>
      <c r="H912" s="36">
        <f t="shared" si="1"/>
        <v>79</v>
      </c>
      <c r="I912" s="11"/>
      <c r="J912" s="28">
        <f t="shared" si="2"/>
        <v>0</v>
      </c>
      <c r="K912" s="41">
        <f t="shared" si="3"/>
        <v>226</v>
      </c>
      <c r="L912" s="25">
        <v>51.0</v>
      </c>
      <c r="M912" s="11">
        <v>68.0</v>
      </c>
      <c r="N912" s="11">
        <v>35.0</v>
      </c>
      <c r="O912" s="11">
        <v>27.0</v>
      </c>
      <c r="P912" s="11">
        <v>45.0</v>
      </c>
      <c r="Q912" s="43">
        <v>45.0</v>
      </c>
      <c r="R912" s="25"/>
      <c r="S912" s="11"/>
      <c r="T912" s="11"/>
      <c r="U912" s="23"/>
      <c r="V912" s="25"/>
      <c r="W912" s="11"/>
      <c r="X912" s="23"/>
      <c r="Y912" s="29"/>
      <c r="Z912" s="25">
        <v>36.0</v>
      </c>
      <c r="AA912" s="11">
        <v>30.0</v>
      </c>
      <c r="AB912" s="11">
        <v>22.0</v>
      </c>
      <c r="AC912" s="11">
        <v>65.0</v>
      </c>
      <c r="AD912" s="23">
        <v>95.0</v>
      </c>
      <c r="AE912" s="29" t="s">
        <v>141</v>
      </c>
      <c r="AF912" s="25">
        <v>1546.0</v>
      </c>
      <c r="AG912" s="11">
        <v>1558.0</v>
      </c>
      <c r="AH912" s="11">
        <v>1600.0</v>
      </c>
      <c r="AI912" s="23" t="s">
        <v>217</v>
      </c>
      <c r="AJ912" s="29" t="s">
        <v>5958</v>
      </c>
      <c r="AK912" s="25">
        <v>1301105.0</v>
      </c>
      <c r="AL912" s="11"/>
      <c r="AM912" s="23"/>
      <c r="AN912" s="25"/>
      <c r="AO912" s="23"/>
      <c r="AP912" s="25"/>
      <c r="AQ912" s="11"/>
    </row>
    <row r="913" ht="15.75" customHeight="1">
      <c r="A913" s="11">
        <v>1301107.0</v>
      </c>
      <c r="B913" s="23">
        <v>913.0</v>
      </c>
      <c r="C913" s="25" t="s">
        <v>5959</v>
      </c>
      <c r="D913" s="16" t="s">
        <v>5960</v>
      </c>
      <c r="E913" s="28" t="s">
        <v>5961</v>
      </c>
      <c r="F913" s="29"/>
      <c r="G913" s="31" t="s">
        <v>5962</v>
      </c>
      <c r="H913" s="36">
        <f t="shared" si="1"/>
        <v>74</v>
      </c>
      <c r="I913" s="11"/>
      <c r="J913" s="28">
        <f t="shared" si="2"/>
        <v>0</v>
      </c>
      <c r="K913" s="41">
        <f t="shared" si="3"/>
        <v>213</v>
      </c>
      <c r="L913" s="25">
        <v>53.0</v>
      </c>
      <c r="M913" s="11">
        <v>37.0</v>
      </c>
      <c r="N913" s="11">
        <v>44.0</v>
      </c>
      <c r="O913" s="11">
        <v>40.0</v>
      </c>
      <c r="P913" s="11">
        <v>39.0</v>
      </c>
      <c r="Q913" s="43">
        <v>45.0</v>
      </c>
      <c r="R913" s="25"/>
      <c r="S913" s="11"/>
      <c r="T913" s="11"/>
      <c r="U913" s="23"/>
      <c r="V913" s="25"/>
      <c r="W913" s="11"/>
      <c r="X913" s="23"/>
      <c r="Y913" s="29"/>
      <c r="Z913" s="25">
        <v>50.0</v>
      </c>
      <c r="AA913" s="11">
        <v>50.0</v>
      </c>
      <c r="AB913" s="11">
        <v>54.0</v>
      </c>
      <c r="AC913" s="11">
        <v>40.0</v>
      </c>
      <c r="AD913" s="23">
        <v>95.0</v>
      </c>
      <c r="AE913" s="29" t="s">
        <v>166</v>
      </c>
      <c r="AF913" s="25">
        <v>1568.0</v>
      </c>
      <c r="AG913" s="11">
        <v>1580.0</v>
      </c>
      <c r="AH913" s="11">
        <v>1634.0</v>
      </c>
      <c r="AI913" s="23"/>
      <c r="AJ913" s="29" t="s">
        <v>5963</v>
      </c>
      <c r="AK913" s="25">
        <v>1301106.0</v>
      </c>
      <c r="AL913" s="11"/>
      <c r="AM913" s="23"/>
      <c r="AN913" s="25"/>
      <c r="AO913" s="23"/>
      <c r="AP913" s="25"/>
      <c r="AQ913" s="11"/>
    </row>
    <row r="914" ht="15.75" customHeight="1">
      <c r="A914" s="11">
        <v>1301108.0</v>
      </c>
      <c r="B914" s="23">
        <v>914.0</v>
      </c>
      <c r="C914" s="25" t="s">
        <v>5964</v>
      </c>
      <c r="D914" s="16" t="s">
        <v>5965</v>
      </c>
      <c r="E914" s="28" t="s">
        <v>5966</v>
      </c>
      <c r="F914" s="29"/>
      <c r="G914" s="31" t="s">
        <v>5967</v>
      </c>
      <c r="H914" s="36">
        <f t="shared" si="1"/>
        <v>77</v>
      </c>
      <c r="I914" s="11"/>
      <c r="J914" s="28">
        <f t="shared" si="2"/>
        <v>0</v>
      </c>
      <c r="K914" s="41">
        <f t="shared" si="3"/>
        <v>260</v>
      </c>
      <c r="L914" s="25">
        <v>45.0</v>
      </c>
      <c r="M914" s="11">
        <v>65.0</v>
      </c>
      <c r="N914" s="11">
        <v>52.0</v>
      </c>
      <c r="O914" s="11">
        <v>49.0</v>
      </c>
      <c r="P914" s="11">
        <v>49.0</v>
      </c>
      <c r="Q914" s="43">
        <v>53.0</v>
      </c>
      <c r="R914" s="25"/>
      <c r="S914" s="11"/>
      <c r="T914" s="11"/>
      <c r="U914" s="23"/>
      <c r="V914" s="25"/>
      <c r="W914" s="11"/>
      <c r="X914" s="23"/>
      <c r="Y914" s="29"/>
      <c r="Z914" s="25">
        <v>50.0</v>
      </c>
      <c r="AA914" s="11">
        <v>50.0</v>
      </c>
      <c r="AB914" s="11">
        <v>43.0</v>
      </c>
      <c r="AC914" s="11">
        <v>56.0</v>
      </c>
      <c r="AD914" s="23">
        <v>95.0</v>
      </c>
      <c r="AE914" s="29" t="s">
        <v>270</v>
      </c>
      <c r="AF914" s="25">
        <v>1592.0</v>
      </c>
      <c r="AG914" s="11">
        <v>1604.0</v>
      </c>
      <c r="AH914" s="11">
        <v>1674.0</v>
      </c>
      <c r="AI914" s="23"/>
      <c r="AJ914" s="29" t="s">
        <v>5968</v>
      </c>
      <c r="AK914" s="25">
        <v>1301107.0</v>
      </c>
      <c r="AL914" s="11"/>
      <c r="AM914" s="23"/>
      <c r="AN914" s="25"/>
      <c r="AO914" s="23"/>
      <c r="AP914" s="25"/>
      <c r="AQ914" s="11"/>
    </row>
    <row r="915" ht="15.75" customHeight="1">
      <c r="A915" s="11">
        <v>1301109.0</v>
      </c>
      <c r="B915" s="23">
        <v>915.0</v>
      </c>
      <c r="C915" s="25" t="s">
        <v>5969</v>
      </c>
      <c r="D915" s="16" t="s">
        <v>5970</v>
      </c>
      <c r="E915" s="28" t="s">
        <v>5971</v>
      </c>
      <c r="F915" s="29"/>
      <c r="G915" s="31" t="s">
        <v>5972</v>
      </c>
      <c r="H915" s="36">
        <f t="shared" si="1"/>
        <v>71</v>
      </c>
      <c r="I915" s="11"/>
      <c r="J915" s="28">
        <f t="shared" si="2"/>
        <v>0</v>
      </c>
      <c r="K915" s="41">
        <f t="shared" si="3"/>
        <v>273</v>
      </c>
      <c r="L915" s="25">
        <v>35.0</v>
      </c>
      <c r="M915" s="11">
        <v>42.0</v>
      </c>
      <c r="N915" s="11">
        <v>72.0</v>
      </c>
      <c r="O915" s="11">
        <v>67.0</v>
      </c>
      <c r="P915" s="11">
        <v>57.0</v>
      </c>
      <c r="Q915" s="43">
        <v>54.0</v>
      </c>
      <c r="R915" s="25"/>
      <c r="S915" s="11"/>
      <c r="T915" s="11"/>
      <c r="U915" s="23"/>
      <c r="V915" s="25"/>
      <c r="W915" s="11"/>
      <c r="X915" s="23"/>
      <c r="Y915" s="29"/>
      <c r="Z915" s="25">
        <v>50.0</v>
      </c>
      <c r="AA915" s="11">
        <v>50.0</v>
      </c>
      <c r="AB915" s="11">
        <v>47.0</v>
      </c>
      <c r="AC915" s="11">
        <v>50.0</v>
      </c>
      <c r="AD915" s="23">
        <v>80.0</v>
      </c>
      <c r="AE915" s="29" t="s">
        <v>270</v>
      </c>
      <c r="AF915" s="25">
        <v>1555.0</v>
      </c>
      <c r="AG915" s="11">
        <v>1567.0</v>
      </c>
      <c r="AH915" s="11">
        <v>1608.0</v>
      </c>
      <c r="AI915" s="23"/>
      <c r="AJ915" s="29" t="s">
        <v>5973</v>
      </c>
      <c r="AK915" s="25"/>
      <c r="AL915" s="11"/>
      <c r="AM915" s="23"/>
      <c r="AN915" s="25"/>
      <c r="AO915" s="23"/>
      <c r="AP915" s="25"/>
      <c r="AQ915" s="11"/>
    </row>
    <row r="916" ht="15.75" customHeight="1">
      <c r="A916" s="11">
        <v>1301110.0</v>
      </c>
      <c r="B916" s="23">
        <v>916.0</v>
      </c>
      <c r="C916" s="25" t="s">
        <v>5974</v>
      </c>
      <c r="D916" s="16" t="s">
        <v>5975</v>
      </c>
      <c r="E916" s="28" t="s">
        <v>5976</v>
      </c>
      <c r="F916" s="29"/>
      <c r="G916" s="31" t="s">
        <v>5977</v>
      </c>
      <c r="H916" s="36">
        <f t="shared" si="1"/>
        <v>79</v>
      </c>
      <c r="I916" s="11"/>
      <c r="J916" s="28">
        <f t="shared" si="2"/>
        <v>0</v>
      </c>
      <c r="K916" s="41">
        <f t="shared" si="3"/>
        <v>309</v>
      </c>
      <c r="L916" s="25">
        <v>66.0</v>
      </c>
      <c r="M916" s="11">
        <v>70.0</v>
      </c>
      <c r="N916" s="11">
        <v>55.0</v>
      </c>
      <c r="O916" s="11">
        <v>58.0</v>
      </c>
      <c r="P916" s="11">
        <v>60.0</v>
      </c>
      <c r="Q916" s="43">
        <v>58.0</v>
      </c>
      <c r="R916" s="25"/>
      <c r="S916" s="11" t="s">
        <v>185</v>
      </c>
      <c r="T916" s="11"/>
      <c r="U916" s="23" t="s">
        <v>185</v>
      </c>
      <c r="V916" s="25"/>
      <c r="W916" s="11"/>
      <c r="X916" s="23"/>
      <c r="Y916" s="29"/>
      <c r="Z916" s="25">
        <v>50.0</v>
      </c>
      <c r="AA916" s="11">
        <v>50.0</v>
      </c>
      <c r="AB916" s="11">
        <v>55.0</v>
      </c>
      <c r="AC916" s="11">
        <v>38.0</v>
      </c>
      <c r="AD916" s="23">
        <v>90.0</v>
      </c>
      <c r="AE916" s="29" t="s">
        <v>141</v>
      </c>
      <c r="AF916" s="25">
        <v>1563.0</v>
      </c>
      <c r="AG916" s="11">
        <v>1575.0</v>
      </c>
      <c r="AH916" s="11">
        <v>1625.0</v>
      </c>
      <c r="AI916" s="23"/>
      <c r="AJ916" s="29"/>
      <c r="AK916" s="25"/>
      <c r="AL916" s="11"/>
      <c r="AM916" s="23"/>
      <c r="AN916" s="25"/>
      <c r="AO916" s="23"/>
      <c r="AP916" s="25"/>
      <c r="AQ916" s="11"/>
    </row>
    <row r="917" ht="15.75" customHeight="1">
      <c r="A917" s="11">
        <v>1301111.0</v>
      </c>
      <c r="B917" s="23">
        <v>917.0</v>
      </c>
      <c r="C917" s="25" t="s">
        <v>5978</v>
      </c>
      <c r="D917" s="16" t="s">
        <v>5979</v>
      </c>
      <c r="E917" s="28" t="s">
        <v>5980</v>
      </c>
      <c r="F917" s="29"/>
      <c r="G917" s="31" t="s">
        <v>5981</v>
      </c>
      <c r="H917" s="36">
        <f t="shared" si="1"/>
        <v>76</v>
      </c>
      <c r="I917" s="11"/>
      <c r="J917" s="28">
        <f t="shared" si="2"/>
        <v>0</v>
      </c>
      <c r="K917" s="41">
        <f t="shared" si="3"/>
        <v>249</v>
      </c>
      <c r="L917" s="25">
        <v>59.0</v>
      </c>
      <c r="M917" s="11">
        <v>83.0</v>
      </c>
      <c r="N917" s="11">
        <v>24.0</v>
      </c>
      <c r="O917" s="11">
        <v>31.0</v>
      </c>
      <c r="P917" s="11">
        <v>52.0</v>
      </c>
      <c r="Q917" s="43">
        <v>62.0</v>
      </c>
      <c r="R917" s="25" t="s">
        <v>232</v>
      </c>
      <c r="S917" s="11"/>
      <c r="T917" s="11"/>
      <c r="U917" s="23"/>
      <c r="V917" s="25" t="s">
        <v>232</v>
      </c>
      <c r="W917" s="11"/>
      <c r="X917" s="23"/>
      <c r="Y917" s="29" t="s">
        <v>5982</v>
      </c>
      <c r="Z917" s="25">
        <v>50.0</v>
      </c>
      <c r="AA917" s="11">
        <v>50.0</v>
      </c>
      <c r="AB917" s="11">
        <v>35.0</v>
      </c>
      <c r="AC917" s="11">
        <v>67.0</v>
      </c>
      <c r="AD917" s="23">
        <v>95.0</v>
      </c>
      <c r="AE917" s="29" t="s">
        <v>141</v>
      </c>
      <c r="AF917" s="25">
        <v>1519.0</v>
      </c>
      <c r="AG917" s="11">
        <v>1531.0</v>
      </c>
      <c r="AH917" s="11">
        <v>1572.0</v>
      </c>
      <c r="AI917" s="23"/>
      <c r="AJ917" s="29"/>
      <c r="AK917" s="25"/>
      <c r="AL917" s="11"/>
      <c r="AM917" s="23"/>
      <c r="AN917" s="25"/>
      <c r="AO917" s="23"/>
      <c r="AP917" s="25"/>
      <c r="AQ917" s="11"/>
    </row>
    <row r="918" ht="15.75" customHeight="1">
      <c r="A918" s="11">
        <v>1301112.0</v>
      </c>
      <c r="B918" s="23">
        <v>918.0</v>
      </c>
      <c r="C918" s="25" t="s">
        <v>5983</v>
      </c>
      <c r="D918" s="16" t="s">
        <v>5984</v>
      </c>
      <c r="E918" s="28" t="s">
        <v>5985</v>
      </c>
      <c r="F918" s="29"/>
      <c r="G918" s="31" t="s">
        <v>5986</v>
      </c>
      <c r="H918" s="36">
        <f t="shared" si="1"/>
        <v>79</v>
      </c>
      <c r="I918" s="11"/>
      <c r="J918" s="28">
        <f t="shared" si="2"/>
        <v>0</v>
      </c>
      <c r="K918" s="41">
        <f t="shared" si="3"/>
        <v>378</v>
      </c>
      <c r="L918" s="25">
        <v>80.0</v>
      </c>
      <c r="M918" s="11">
        <v>71.0</v>
      </c>
      <c r="N918" s="11">
        <v>78.0</v>
      </c>
      <c r="O918" s="11">
        <v>76.0</v>
      </c>
      <c r="P918" s="11">
        <v>73.0</v>
      </c>
      <c r="Q918" s="43">
        <v>66.0</v>
      </c>
      <c r="R918" s="25" t="s">
        <v>185</v>
      </c>
      <c r="S918" s="11" t="s">
        <v>232</v>
      </c>
      <c r="T918" s="11" t="s">
        <v>410</v>
      </c>
      <c r="U918" s="23"/>
      <c r="V918" s="25"/>
      <c r="W918" s="11"/>
      <c r="X918" s="23"/>
      <c r="Y918" s="29"/>
      <c r="Z918" s="25">
        <v>57.0</v>
      </c>
      <c r="AA918" s="11">
        <v>60.0</v>
      </c>
      <c r="AB918" s="11">
        <v>42.0</v>
      </c>
      <c r="AC918" s="11">
        <v>61.0</v>
      </c>
      <c r="AD918" s="23">
        <v>82.0</v>
      </c>
      <c r="AE918" s="29" t="s">
        <v>166</v>
      </c>
      <c r="AF918" s="25">
        <v>1567.0</v>
      </c>
      <c r="AG918" s="11">
        <v>1579.0</v>
      </c>
      <c r="AH918" s="11">
        <v>1625.0</v>
      </c>
      <c r="AI918" s="23"/>
      <c r="AJ918" s="29"/>
      <c r="AK918" s="25"/>
      <c r="AL918" s="11"/>
      <c r="AM918" s="23"/>
      <c r="AN918" s="25"/>
      <c r="AO918" s="23"/>
      <c r="AP918" s="25"/>
      <c r="AQ918" s="11"/>
    </row>
    <row r="919" ht="15.75" customHeight="1">
      <c r="A919" s="11">
        <v>1301113.0</v>
      </c>
      <c r="B919" s="23">
        <v>919.0</v>
      </c>
      <c r="C919" s="25" t="s">
        <v>5987</v>
      </c>
      <c r="D919" s="16" t="s">
        <v>5988</v>
      </c>
      <c r="E919" s="28" t="s">
        <v>5989</v>
      </c>
      <c r="F919" s="29"/>
      <c r="G919" s="31" t="s">
        <v>5990</v>
      </c>
      <c r="H919" s="36">
        <f t="shared" si="1"/>
        <v>79</v>
      </c>
      <c r="I919" s="11"/>
      <c r="J919" s="28">
        <f t="shared" si="2"/>
        <v>0</v>
      </c>
      <c r="K919" s="41">
        <f t="shared" si="3"/>
        <v>278</v>
      </c>
      <c r="L919" s="25">
        <v>21.0</v>
      </c>
      <c r="M919" s="11">
        <v>20.0</v>
      </c>
      <c r="N919" s="11">
        <v>87.0</v>
      </c>
      <c r="O919" s="11">
        <v>85.0</v>
      </c>
      <c r="P919" s="11">
        <v>65.0</v>
      </c>
      <c r="Q919" s="43">
        <v>63.0</v>
      </c>
      <c r="R919" s="25"/>
      <c r="S919" s="11"/>
      <c r="T919" s="11"/>
      <c r="U919" s="23"/>
      <c r="V919" s="25"/>
      <c r="W919" s="11"/>
      <c r="X919" s="23"/>
      <c r="Y919" s="29"/>
      <c r="Z919" s="25">
        <v>50.0</v>
      </c>
      <c r="AA919" s="11">
        <v>50.0</v>
      </c>
      <c r="AB919" s="11">
        <v>63.0</v>
      </c>
      <c r="AC919" s="11">
        <v>27.0</v>
      </c>
      <c r="AD919" s="23">
        <v>89.0</v>
      </c>
      <c r="AE919" s="29" t="s">
        <v>239</v>
      </c>
      <c r="AF919" s="25">
        <v>1536.0</v>
      </c>
      <c r="AG919" s="11">
        <v>1548.0</v>
      </c>
      <c r="AH919" s="11">
        <v>1643.0</v>
      </c>
      <c r="AI919" s="23"/>
      <c r="AJ919" s="29" t="s">
        <v>5991</v>
      </c>
      <c r="AK919" s="25"/>
      <c r="AL919" s="11"/>
      <c r="AM919" s="23"/>
      <c r="AN919" s="25"/>
      <c r="AO919" s="23"/>
      <c r="AP919" s="25"/>
      <c r="AQ919" s="11"/>
    </row>
    <row r="920" ht="15.75" customHeight="1">
      <c r="A920" s="11">
        <v>1301114.0</v>
      </c>
      <c r="B920" s="23">
        <v>920.0</v>
      </c>
      <c r="C920" s="25" t="s">
        <v>5992</v>
      </c>
      <c r="D920" s="16" t="s">
        <v>5993</v>
      </c>
      <c r="E920" s="28" t="s">
        <v>5994</v>
      </c>
      <c r="F920" s="29"/>
      <c r="G920" s="31" t="s">
        <v>5995</v>
      </c>
      <c r="H920" s="36">
        <f t="shared" si="1"/>
        <v>55</v>
      </c>
      <c r="I920" s="11"/>
      <c r="J920" s="28">
        <f t="shared" si="2"/>
        <v>0</v>
      </c>
      <c r="K920" s="41">
        <f t="shared" si="3"/>
        <v>217</v>
      </c>
      <c r="L920" s="25">
        <v>38.0</v>
      </c>
      <c r="M920" s="11">
        <v>61.0</v>
      </c>
      <c r="N920" s="11">
        <v>28.0</v>
      </c>
      <c r="O920" s="11">
        <v>30.0</v>
      </c>
      <c r="P920" s="11">
        <v>60.0</v>
      </c>
      <c r="Q920" s="43">
        <v>42.0</v>
      </c>
      <c r="R920" s="25"/>
      <c r="S920" s="11"/>
      <c r="T920" s="11"/>
      <c r="U920" s="23"/>
      <c r="V920" s="25"/>
      <c r="W920" s="11" t="s">
        <v>410</v>
      </c>
      <c r="X920" s="23"/>
      <c r="Y920" s="29"/>
      <c r="Z920" s="25">
        <v>50.0</v>
      </c>
      <c r="AA920" s="11">
        <v>50.0</v>
      </c>
      <c r="AB920" s="11">
        <v>43.0</v>
      </c>
      <c r="AC920" s="11">
        <v>65.0</v>
      </c>
      <c r="AD920" s="23">
        <v>94.0</v>
      </c>
      <c r="AE920" s="29" t="s">
        <v>239</v>
      </c>
      <c r="AF920" s="25">
        <v>1513.0</v>
      </c>
      <c r="AG920" s="11">
        <v>1525.0</v>
      </c>
      <c r="AH920" s="11">
        <v>1565.0</v>
      </c>
      <c r="AI920" s="23"/>
      <c r="AJ920" s="29"/>
      <c r="AK920" s="25"/>
      <c r="AL920" s="11"/>
      <c r="AM920" s="23"/>
      <c r="AN920" s="25"/>
      <c r="AO920" s="23"/>
      <c r="AP920" s="25"/>
      <c r="AQ920" s="11"/>
    </row>
    <row r="921" ht="15.75" customHeight="1">
      <c r="A921" s="11">
        <v>1301115.0</v>
      </c>
      <c r="B921" s="23">
        <v>921.0</v>
      </c>
      <c r="C921" s="25" t="s">
        <v>5996</v>
      </c>
      <c r="D921" s="16" t="s">
        <v>5997</v>
      </c>
      <c r="E921" s="28" t="s">
        <v>5998</v>
      </c>
      <c r="F921" s="29"/>
      <c r="G921" s="31" t="s">
        <v>5999</v>
      </c>
      <c r="H921" s="36">
        <f t="shared" si="1"/>
        <v>76</v>
      </c>
      <c r="I921" s="11"/>
      <c r="J921" s="28">
        <f t="shared" si="2"/>
        <v>0</v>
      </c>
      <c r="K921" s="41">
        <f t="shared" si="3"/>
        <v>254</v>
      </c>
      <c r="L921" s="25">
        <v>65.0</v>
      </c>
      <c r="M921" s="11">
        <v>78.0</v>
      </c>
      <c r="N921" s="11">
        <v>22.0</v>
      </c>
      <c r="O921" s="11">
        <v>31.0</v>
      </c>
      <c r="P921" s="11">
        <v>58.0</v>
      </c>
      <c r="Q921" s="43">
        <v>49.0</v>
      </c>
      <c r="R921" s="25" t="s">
        <v>232</v>
      </c>
      <c r="S921" s="11"/>
      <c r="T921" s="11"/>
      <c r="U921" s="23"/>
      <c r="V921" s="25"/>
      <c r="W921" s="11" t="s">
        <v>161</v>
      </c>
      <c r="X921" s="23"/>
      <c r="Y921" s="29" t="s">
        <v>6000</v>
      </c>
      <c r="Z921" s="25">
        <v>50.0</v>
      </c>
      <c r="AA921" s="11">
        <v>50.0</v>
      </c>
      <c r="AB921" s="11">
        <v>23.0</v>
      </c>
      <c r="AC921" s="11">
        <v>95.0</v>
      </c>
      <c r="AD921" s="23">
        <v>90.0</v>
      </c>
      <c r="AE921" s="29" t="s">
        <v>239</v>
      </c>
      <c r="AF921" s="25">
        <v>1542.0</v>
      </c>
      <c r="AG921" s="11">
        <v>1554.0</v>
      </c>
      <c r="AH921" s="11">
        <v>1596.0</v>
      </c>
      <c r="AI921" s="23"/>
      <c r="AJ921" s="29" t="s">
        <v>6001</v>
      </c>
      <c r="AK921" s="25">
        <v>1301114.0</v>
      </c>
      <c r="AL921" s="11"/>
      <c r="AM921" s="23"/>
      <c r="AN921" s="25"/>
      <c r="AO921" s="23"/>
      <c r="AP921" s="25"/>
      <c r="AQ921" s="11"/>
    </row>
    <row r="922" ht="15.75" customHeight="1">
      <c r="A922" s="11">
        <v>1301116.0</v>
      </c>
      <c r="B922" s="23">
        <v>922.0</v>
      </c>
      <c r="C922" s="25" t="s">
        <v>6002</v>
      </c>
      <c r="D922" s="16" t="s">
        <v>5997</v>
      </c>
      <c r="E922" s="28" t="s">
        <v>6003</v>
      </c>
      <c r="F922" s="29"/>
      <c r="G922" s="31" t="s">
        <v>6004</v>
      </c>
      <c r="H922" s="36">
        <f t="shared" si="1"/>
        <v>80</v>
      </c>
      <c r="I922" s="11"/>
      <c r="J922" s="28">
        <f t="shared" si="2"/>
        <v>0</v>
      </c>
      <c r="K922" s="41">
        <f t="shared" si="3"/>
        <v>133</v>
      </c>
      <c r="L922" s="25">
        <v>32.0</v>
      </c>
      <c r="M922" s="11">
        <v>49.0</v>
      </c>
      <c r="N922" s="11">
        <v>11.0</v>
      </c>
      <c r="O922" s="11">
        <v>18.0</v>
      </c>
      <c r="P922" s="11">
        <v>23.0</v>
      </c>
      <c r="Q922" s="43">
        <v>37.0</v>
      </c>
      <c r="R922" s="25"/>
      <c r="S922" s="11"/>
      <c r="T922" s="11"/>
      <c r="U922" s="23"/>
      <c r="V922" s="25"/>
      <c r="W922" s="11" t="s">
        <v>232</v>
      </c>
      <c r="X922" s="23"/>
      <c r="Y922" s="29"/>
      <c r="Z922" s="25">
        <v>50.0</v>
      </c>
      <c r="AA922" s="11">
        <v>50.0</v>
      </c>
      <c r="AB922" s="11">
        <v>43.0</v>
      </c>
      <c r="AC922" s="11">
        <v>85.0</v>
      </c>
      <c r="AD922" s="23">
        <v>90.0</v>
      </c>
      <c r="AE922" s="29" t="s">
        <v>239</v>
      </c>
      <c r="AF922" s="25">
        <v>1576.0</v>
      </c>
      <c r="AG922" s="11">
        <v>1588.0</v>
      </c>
      <c r="AH922" s="11">
        <v>1615.0</v>
      </c>
      <c r="AI922" s="23" t="s">
        <v>217</v>
      </c>
      <c r="AJ922" s="29" t="s">
        <v>6005</v>
      </c>
      <c r="AK922" s="25">
        <v>1301115.0</v>
      </c>
      <c r="AL922" s="11"/>
      <c r="AM922" s="23"/>
      <c r="AN922" s="25"/>
      <c r="AO922" s="23"/>
      <c r="AP922" s="25"/>
      <c r="AQ922" s="11"/>
    </row>
    <row r="923" ht="15.75" customHeight="1">
      <c r="A923" s="11">
        <v>1301117.0</v>
      </c>
      <c r="B923" s="23">
        <v>923.0</v>
      </c>
      <c r="C923" s="25" t="s">
        <v>6006</v>
      </c>
      <c r="D923" s="16" t="s">
        <v>6007</v>
      </c>
      <c r="E923" s="28" t="s">
        <v>6008</v>
      </c>
      <c r="F923" s="29"/>
      <c r="G923" s="31" t="s">
        <v>6009</v>
      </c>
      <c r="H923" s="36">
        <f t="shared" si="1"/>
        <v>79</v>
      </c>
      <c r="I923" s="11"/>
      <c r="J923" s="28">
        <f t="shared" si="2"/>
        <v>0</v>
      </c>
      <c r="K923" s="41">
        <f t="shared" si="3"/>
        <v>290</v>
      </c>
      <c r="L923" s="25">
        <v>50.0</v>
      </c>
      <c r="M923" s="11">
        <v>21.0</v>
      </c>
      <c r="N923" s="11">
        <v>80.0</v>
      </c>
      <c r="O923" s="11">
        <v>77.0</v>
      </c>
      <c r="P923" s="11">
        <v>62.0</v>
      </c>
      <c r="Q923" s="43">
        <v>57.0</v>
      </c>
      <c r="R923" s="25"/>
      <c r="S923" s="11"/>
      <c r="T923" s="11"/>
      <c r="U923" s="23"/>
      <c r="V923" s="25"/>
      <c r="W923" s="11"/>
      <c r="X923" s="23"/>
      <c r="Y923" s="29"/>
      <c r="Z923" s="25">
        <v>64.0</v>
      </c>
      <c r="AA923" s="11">
        <v>70.0</v>
      </c>
      <c r="AB923" s="11">
        <v>65.0</v>
      </c>
      <c r="AC923" s="11">
        <v>32.0</v>
      </c>
      <c r="AD923" s="23">
        <v>90.0</v>
      </c>
      <c r="AE923" s="29" t="s">
        <v>239</v>
      </c>
      <c r="AF923" s="25">
        <v>1583.0</v>
      </c>
      <c r="AG923" s="11">
        <v>1595.0</v>
      </c>
      <c r="AH923" s="11">
        <v>1657.0</v>
      </c>
      <c r="AI923" s="23"/>
      <c r="AJ923" s="29" t="s">
        <v>6010</v>
      </c>
      <c r="AK923" s="25"/>
      <c r="AL923" s="11"/>
      <c r="AM923" s="23"/>
      <c r="AN923" s="25"/>
      <c r="AO923" s="23"/>
      <c r="AP923" s="25"/>
      <c r="AQ923" s="11"/>
    </row>
    <row r="924" ht="15.75" customHeight="1">
      <c r="A924" s="11">
        <v>1301118.0</v>
      </c>
      <c r="B924" s="23">
        <v>924.0</v>
      </c>
      <c r="C924" s="25" t="s">
        <v>6011</v>
      </c>
      <c r="D924" s="16" t="s">
        <v>6012</v>
      </c>
      <c r="E924" s="28" t="s">
        <v>6013</v>
      </c>
      <c r="F924" s="29"/>
      <c r="G924" s="31" t="s">
        <v>6014</v>
      </c>
      <c r="H924" s="36">
        <f t="shared" si="1"/>
        <v>68</v>
      </c>
      <c r="I924" s="11"/>
      <c r="J924" s="28">
        <f t="shared" si="2"/>
        <v>0</v>
      </c>
      <c r="K924" s="41">
        <f t="shared" si="3"/>
        <v>287</v>
      </c>
      <c r="L924" s="25">
        <v>46.0</v>
      </c>
      <c r="M924" s="11">
        <v>46.0</v>
      </c>
      <c r="N924" s="11">
        <v>72.0</v>
      </c>
      <c r="O924" s="11">
        <v>66.0</v>
      </c>
      <c r="P924" s="11">
        <v>57.0</v>
      </c>
      <c r="Q924" s="43">
        <v>57.0</v>
      </c>
      <c r="R924" s="25"/>
      <c r="S924" s="11"/>
      <c r="T924" s="11"/>
      <c r="U924" s="23"/>
      <c r="V924" s="25"/>
      <c r="W924" s="11"/>
      <c r="X924" s="23"/>
      <c r="Y924" s="29"/>
      <c r="Z924" s="25">
        <v>36.0</v>
      </c>
      <c r="AA924" s="11">
        <v>30.0</v>
      </c>
      <c r="AB924" s="11">
        <v>21.0</v>
      </c>
      <c r="AC924" s="11">
        <v>89.0</v>
      </c>
      <c r="AD924" s="23">
        <v>90.0</v>
      </c>
      <c r="AE924" s="29" t="s">
        <v>270</v>
      </c>
      <c r="AF924" s="25">
        <v>1542.0</v>
      </c>
      <c r="AG924" s="11">
        <v>1554.0</v>
      </c>
      <c r="AH924" s="11">
        <v>1611.0</v>
      </c>
      <c r="AI924" s="23"/>
      <c r="AJ924" s="29"/>
      <c r="AK924" s="25"/>
      <c r="AL924" s="11"/>
      <c r="AM924" s="23"/>
      <c r="AN924" s="25"/>
      <c r="AO924" s="23"/>
      <c r="AP924" s="25"/>
      <c r="AQ924" s="11"/>
    </row>
    <row r="925" ht="15.75" customHeight="1">
      <c r="A925" s="11">
        <v>1301119.0</v>
      </c>
      <c r="B925" s="23">
        <v>925.0</v>
      </c>
      <c r="C925" s="25" t="s">
        <v>6015</v>
      </c>
      <c r="D925" s="16" t="s">
        <v>6016</v>
      </c>
      <c r="E925" s="28" t="s">
        <v>6017</v>
      </c>
      <c r="F925" s="29"/>
      <c r="G925" s="25"/>
      <c r="H925" s="36" t="str">
        <f t="shared" si="1"/>
        <v/>
      </c>
      <c r="I925" s="11"/>
      <c r="J925" s="28">
        <f t="shared" si="2"/>
        <v>0</v>
      </c>
      <c r="K925" s="41">
        <f t="shared" si="3"/>
        <v>0</v>
      </c>
      <c r="L925" s="25">
        <v>0.0</v>
      </c>
      <c r="M925" s="11">
        <v>0.0</v>
      </c>
      <c r="N925" s="11">
        <v>0.0</v>
      </c>
      <c r="O925" s="11">
        <v>0.0</v>
      </c>
      <c r="P925" s="11">
        <v>0.0</v>
      </c>
      <c r="Q925" s="23">
        <v>0.0</v>
      </c>
      <c r="R925" s="25"/>
      <c r="S925" s="11"/>
      <c r="T925" s="11"/>
      <c r="U925" s="23"/>
      <c r="V925" s="25"/>
      <c r="W925" s="11"/>
      <c r="X925" s="23"/>
      <c r="Y925" s="29"/>
      <c r="Z925" s="25">
        <v>0.0</v>
      </c>
      <c r="AA925" s="11">
        <v>0.0</v>
      </c>
      <c r="AB925" s="11">
        <v>0.0</v>
      </c>
      <c r="AC925" s="11">
        <v>0.0</v>
      </c>
      <c r="AD925" s="23">
        <v>14.0</v>
      </c>
      <c r="AE925" s="29" t="s">
        <v>239</v>
      </c>
      <c r="AF925" s="25">
        <v>1400.0</v>
      </c>
      <c r="AG925" s="11">
        <v>9999.0</v>
      </c>
      <c r="AH925" s="11">
        <v>1430.0</v>
      </c>
      <c r="AI925" s="23"/>
      <c r="AJ925" s="29"/>
      <c r="AK925" s="25"/>
      <c r="AL925" s="11"/>
      <c r="AM925" s="23"/>
      <c r="AN925" s="25"/>
      <c r="AO925" s="23"/>
      <c r="AP925" s="25"/>
      <c r="AQ925" s="11"/>
    </row>
    <row r="926" ht="15.75" customHeight="1">
      <c r="A926" s="11">
        <v>1301120.0</v>
      </c>
      <c r="B926" s="23">
        <v>926.0</v>
      </c>
      <c r="C926" s="25" t="s">
        <v>6018</v>
      </c>
      <c r="D926" s="16" t="s">
        <v>6019</v>
      </c>
      <c r="E926" s="28" t="s">
        <v>6020</v>
      </c>
      <c r="F926" s="29"/>
      <c r="G926" s="25"/>
      <c r="H926" s="36" t="str">
        <f t="shared" si="1"/>
        <v/>
      </c>
      <c r="I926" s="11"/>
      <c r="J926" s="28">
        <f t="shared" si="2"/>
        <v>0</v>
      </c>
      <c r="K926" s="41">
        <f t="shared" si="3"/>
        <v>0</v>
      </c>
      <c r="L926" s="25">
        <v>0.0</v>
      </c>
      <c r="M926" s="11">
        <v>0.0</v>
      </c>
      <c r="N926" s="11">
        <v>0.0</v>
      </c>
      <c r="O926" s="11">
        <v>0.0</v>
      </c>
      <c r="P926" s="11">
        <v>0.0</v>
      </c>
      <c r="Q926" s="23">
        <v>0.0</v>
      </c>
      <c r="R926" s="25"/>
      <c r="S926" s="11"/>
      <c r="T926" s="11"/>
      <c r="U926" s="23"/>
      <c r="V926" s="25"/>
      <c r="W926" s="11"/>
      <c r="X926" s="23"/>
      <c r="Y926" s="29"/>
      <c r="Z926" s="25">
        <v>0.0</v>
      </c>
      <c r="AA926" s="11">
        <v>0.0</v>
      </c>
      <c r="AB926" s="11">
        <v>0.0</v>
      </c>
      <c r="AC926" s="11">
        <v>0.0</v>
      </c>
      <c r="AD926" s="23">
        <v>14.0</v>
      </c>
      <c r="AE926" s="29" t="s">
        <v>239</v>
      </c>
      <c r="AF926" s="25">
        <v>1400.0</v>
      </c>
      <c r="AG926" s="11">
        <v>9999.0</v>
      </c>
      <c r="AH926" s="11">
        <v>1430.0</v>
      </c>
      <c r="AI926" s="23"/>
      <c r="AJ926" s="29" t="s">
        <v>6021</v>
      </c>
      <c r="AK926" s="25">
        <v>1301119.0</v>
      </c>
      <c r="AL926" s="11"/>
      <c r="AM926" s="23"/>
      <c r="AN926" s="25"/>
      <c r="AO926" s="23"/>
      <c r="AP926" s="25"/>
      <c r="AQ926" s="11"/>
    </row>
    <row r="927" ht="15.75" customHeight="1">
      <c r="A927" s="11">
        <v>1301121.0</v>
      </c>
      <c r="B927" s="23">
        <v>927.0</v>
      </c>
      <c r="C927" s="25" t="s">
        <v>6022</v>
      </c>
      <c r="D927" s="16" t="s">
        <v>6023</v>
      </c>
      <c r="E927" s="28" t="s">
        <v>6024</v>
      </c>
      <c r="F927" s="29"/>
      <c r="G927" s="25"/>
      <c r="H927" s="36" t="str">
        <f t="shared" si="1"/>
        <v/>
      </c>
      <c r="I927" s="11"/>
      <c r="J927" s="28">
        <f t="shared" si="2"/>
        <v>0</v>
      </c>
      <c r="K927" s="41">
        <f t="shared" si="3"/>
        <v>0</v>
      </c>
      <c r="L927" s="25">
        <v>0.0</v>
      </c>
      <c r="M927" s="11">
        <v>0.0</v>
      </c>
      <c r="N927" s="11">
        <v>0.0</v>
      </c>
      <c r="O927" s="11">
        <v>0.0</v>
      </c>
      <c r="P927" s="11">
        <v>0.0</v>
      </c>
      <c r="Q927" s="23">
        <v>0.0</v>
      </c>
      <c r="R927" s="25"/>
      <c r="S927" s="11"/>
      <c r="T927" s="11"/>
      <c r="U927" s="23"/>
      <c r="V927" s="25"/>
      <c r="W927" s="11"/>
      <c r="X927" s="23"/>
      <c r="Y927" s="29"/>
      <c r="Z927" s="25">
        <v>0.0</v>
      </c>
      <c r="AA927" s="11">
        <v>0.0</v>
      </c>
      <c r="AB927" s="11">
        <v>0.0</v>
      </c>
      <c r="AC927" s="11">
        <v>0.0</v>
      </c>
      <c r="AD927" s="23">
        <v>14.0</v>
      </c>
      <c r="AE927" s="29" t="s">
        <v>239</v>
      </c>
      <c r="AF927" s="25">
        <v>1400.0</v>
      </c>
      <c r="AG927" s="11">
        <v>9999.0</v>
      </c>
      <c r="AH927" s="11">
        <v>1430.0</v>
      </c>
      <c r="AI927" s="23"/>
      <c r="AJ927" s="29" t="s">
        <v>6025</v>
      </c>
      <c r="AK927" s="25">
        <v>1301120.0</v>
      </c>
      <c r="AL927" s="11"/>
      <c r="AM927" s="23"/>
      <c r="AN927" s="25"/>
      <c r="AO927" s="23"/>
      <c r="AP927" s="25"/>
      <c r="AQ927" s="11"/>
    </row>
    <row r="928" ht="15.75" customHeight="1">
      <c r="A928" s="11">
        <v>1301122.0</v>
      </c>
      <c r="B928" s="23">
        <v>928.0</v>
      </c>
      <c r="C928" s="25" t="s">
        <v>6026</v>
      </c>
      <c r="D928" s="16" t="s">
        <v>6027</v>
      </c>
      <c r="E928" s="28" t="s">
        <v>6028</v>
      </c>
      <c r="F928" s="29"/>
      <c r="G928" s="25"/>
      <c r="H928" s="36" t="str">
        <f t="shared" si="1"/>
        <v/>
      </c>
      <c r="I928" s="11"/>
      <c r="J928" s="28">
        <f t="shared" si="2"/>
        <v>0</v>
      </c>
      <c r="K928" s="41">
        <f t="shared" si="3"/>
        <v>0</v>
      </c>
      <c r="L928" s="25">
        <v>0.0</v>
      </c>
      <c r="M928" s="11">
        <v>0.0</v>
      </c>
      <c r="N928" s="11">
        <v>0.0</v>
      </c>
      <c r="O928" s="11">
        <v>0.0</v>
      </c>
      <c r="P928" s="11">
        <v>0.0</v>
      </c>
      <c r="Q928" s="23">
        <v>0.0</v>
      </c>
      <c r="R928" s="25"/>
      <c r="S928" s="11"/>
      <c r="T928" s="11"/>
      <c r="U928" s="23"/>
      <c r="V928" s="25"/>
      <c r="W928" s="11"/>
      <c r="X928" s="23"/>
      <c r="Y928" s="29"/>
      <c r="Z928" s="25">
        <v>0.0</v>
      </c>
      <c r="AA928" s="11">
        <v>0.0</v>
      </c>
      <c r="AB928" s="11">
        <v>0.0</v>
      </c>
      <c r="AC928" s="11">
        <v>0.0</v>
      </c>
      <c r="AD928" s="23">
        <v>14.0</v>
      </c>
      <c r="AE928" s="29" t="s">
        <v>239</v>
      </c>
      <c r="AF928" s="25">
        <v>1400.0</v>
      </c>
      <c r="AG928" s="11">
        <v>9999.0</v>
      </c>
      <c r="AH928" s="11">
        <v>1430.0</v>
      </c>
      <c r="AI928" s="23"/>
      <c r="AJ928" s="29" t="s">
        <v>6029</v>
      </c>
      <c r="AK928" s="25">
        <v>1301121.0</v>
      </c>
      <c r="AL928" s="11"/>
      <c r="AM928" s="23"/>
      <c r="AN928" s="25"/>
      <c r="AO928" s="23"/>
      <c r="AP928" s="25"/>
      <c r="AQ928" s="11"/>
    </row>
    <row r="929" ht="15.75" customHeight="1">
      <c r="A929" s="11">
        <v>1301123.0</v>
      </c>
      <c r="B929" s="23">
        <v>929.0</v>
      </c>
      <c r="C929" s="25" t="s">
        <v>6030</v>
      </c>
      <c r="D929" s="16" t="s">
        <v>6031</v>
      </c>
      <c r="E929" s="28" t="s">
        <v>6032</v>
      </c>
      <c r="F929" s="29"/>
      <c r="G929" s="25"/>
      <c r="H929" s="36" t="str">
        <f t="shared" si="1"/>
        <v/>
      </c>
      <c r="I929" s="11"/>
      <c r="J929" s="28">
        <f t="shared" si="2"/>
        <v>0</v>
      </c>
      <c r="K929" s="41">
        <f t="shared" si="3"/>
        <v>0</v>
      </c>
      <c r="L929" s="25">
        <v>0.0</v>
      </c>
      <c r="M929" s="11">
        <v>0.0</v>
      </c>
      <c r="N929" s="11">
        <v>0.0</v>
      </c>
      <c r="O929" s="11">
        <v>0.0</v>
      </c>
      <c r="P929" s="11">
        <v>0.0</v>
      </c>
      <c r="Q929" s="23">
        <v>0.0</v>
      </c>
      <c r="R929" s="25"/>
      <c r="S929" s="11"/>
      <c r="T929" s="11"/>
      <c r="U929" s="23"/>
      <c r="V929" s="25"/>
      <c r="W929" s="11"/>
      <c r="X929" s="23"/>
      <c r="Y929" s="29"/>
      <c r="Z929" s="25">
        <v>0.0</v>
      </c>
      <c r="AA929" s="11">
        <v>0.0</v>
      </c>
      <c r="AB929" s="11">
        <v>0.0</v>
      </c>
      <c r="AC929" s="11">
        <v>0.0</v>
      </c>
      <c r="AD929" s="23">
        <v>14.0</v>
      </c>
      <c r="AE929" s="29" t="s">
        <v>239</v>
      </c>
      <c r="AF929" s="25">
        <v>1400.0</v>
      </c>
      <c r="AG929" s="11">
        <v>9999.0</v>
      </c>
      <c r="AH929" s="11">
        <v>1430.0</v>
      </c>
      <c r="AI929" s="23"/>
      <c r="AJ929" s="29" t="s">
        <v>6033</v>
      </c>
      <c r="AK929" s="25">
        <v>1301122.0</v>
      </c>
      <c r="AL929" s="11"/>
      <c r="AM929" s="23"/>
      <c r="AN929" s="25"/>
      <c r="AO929" s="23"/>
      <c r="AP929" s="25"/>
      <c r="AQ929" s="11"/>
    </row>
    <row r="930" ht="15.75" customHeight="1">
      <c r="A930" s="11">
        <v>1301124.0</v>
      </c>
      <c r="B930" s="23">
        <v>930.0</v>
      </c>
      <c r="C930" s="25" t="s">
        <v>6034</v>
      </c>
      <c r="D930" s="16" t="s">
        <v>6035</v>
      </c>
      <c r="E930" s="28" t="s">
        <v>6036</v>
      </c>
      <c r="F930" s="29"/>
      <c r="G930" s="31" t="s">
        <v>6037</v>
      </c>
      <c r="H930" s="36">
        <f t="shared" si="1"/>
        <v>73</v>
      </c>
      <c r="I930" s="11"/>
      <c r="J930" s="28">
        <f t="shared" si="2"/>
        <v>0</v>
      </c>
      <c r="K930" s="41">
        <f t="shared" si="3"/>
        <v>316</v>
      </c>
      <c r="L930" s="25">
        <v>67.0</v>
      </c>
      <c r="M930" s="11">
        <v>69.0</v>
      </c>
      <c r="N930" s="11">
        <v>67.0</v>
      </c>
      <c r="O930" s="11">
        <v>61.0</v>
      </c>
      <c r="P930" s="11">
        <v>52.0</v>
      </c>
      <c r="Q930" s="43">
        <v>57.0</v>
      </c>
      <c r="R930" s="25" t="s">
        <v>232</v>
      </c>
      <c r="S930" s="11"/>
      <c r="T930" s="11"/>
      <c r="U930" s="23"/>
      <c r="V930" s="25"/>
      <c r="W930" s="11"/>
      <c r="X930" s="23"/>
      <c r="Y930" s="29"/>
      <c r="Z930" s="25">
        <v>50.0</v>
      </c>
      <c r="AA930" s="11">
        <v>50.0</v>
      </c>
      <c r="AB930" s="11">
        <v>27.0</v>
      </c>
      <c r="AC930" s="11">
        <v>78.0</v>
      </c>
      <c r="AD930" s="23">
        <v>90.0</v>
      </c>
      <c r="AE930" s="29" t="s">
        <v>141</v>
      </c>
      <c r="AF930" s="25">
        <v>1526.0</v>
      </c>
      <c r="AG930" s="11">
        <v>1538.0</v>
      </c>
      <c r="AH930" s="11">
        <v>1549.0</v>
      </c>
      <c r="AI930" s="23"/>
      <c r="AJ930" s="29" t="s">
        <v>6038</v>
      </c>
      <c r="AK930" s="25">
        <v>1301123.0</v>
      </c>
      <c r="AL930" s="11"/>
      <c r="AM930" s="23"/>
      <c r="AN930" s="25"/>
      <c r="AO930" s="23"/>
      <c r="AP930" s="25"/>
      <c r="AQ930" s="11"/>
    </row>
    <row r="931" ht="15.75" customHeight="1">
      <c r="A931" s="11">
        <v>1301125.0</v>
      </c>
      <c r="B931" s="23">
        <v>931.0</v>
      </c>
      <c r="C931" s="25" t="s">
        <v>6039</v>
      </c>
      <c r="D931" s="16" t="s">
        <v>6040</v>
      </c>
      <c r="E931" s="28" t="s">
        <v>6041</v>
      </c>
      <c r="F931" s="29"/>
      <c r="G931" s="31" t="s">
        <v>6042</v>
      </c>
      <c r="H931" s="36">
        <f t="shared" si="1"/>
        <v>79</v>
      </c>
      <c r="I931" s="11"/>
      <c r="J931" s="28">
        <f t="shared" si="2"/>
        <v>0</v>
      </c>
      <c r="K931" s="41">
        <f t="shared" si="3"/>
        <v>366</v>
      </c>
      <c r="L931" s="31">
        <v>83.0</v>
      </c>
      <c r="M931" s="6">
        <v>99.0</v>
      </c>
      <c r="N931" s="6">
        <v>51.0</v>
      </c>
      <c r="O931" s="6">
        <v>63.0</v>
      </c>
      <c r="P931" s="11">
        <v>70.0</v>
      </c>
      <c r="Q931" s="43">
        <v>75.0</v>
      </c>
      <c r="R931" s="25" t="s">
        <v>161</v>
      </c>
      <c r="S931" s="11" t="s">
        <v>410</v>
      </c>
      <c r="T931" s="11"/>
      <c r="U931" s="23" t="s">
        <v>410</v>
      </c>
      <c r="V931" s="25" t="s">
        <v>136</v>
      </c>
      <c r="W931" s="11"/>
      <c r="X931" s="23"/>
      <c r="Y931" s="29" t="s">
        <v>6043</v>
      </c>
      <c r="Z931" s="25">
        <v>50.0</v>
      </c>
      <c r="AA931" s="11">
        <v>50.0</v>
      </c>
      <c r="AB931" s="11">
        <v>45.0</v>
      </c>
      <c r="AC931" s="11">
        <v>94.0</v>
      </c>
      <c r="AD931" s="23">
        <v>90.0</v>
      </c>
      <c r="AE931" s="29" t="s">
        <v>141</v>
      </c>
      <c r="AF931" s="25">
        <v>1548.0</v>
      </c>
      <c r="AG931" s="11">
        <v>1560.0</v>
      </c>
      <c r="AH931" s="11">
        <v>1610.0</v>
      </c>
      <c r="AI931" s="23"/>
      <c r="AJ931" s="124" t="s">
        <v>6044</v>
      </c>
      <c r="AK931" s="25">
        <v>1301124.0</v>
      </c>
      <c r="AL931" s="11"/>
      <c r="AM931" s="23"/>
      <c r="AN931" s="25"/>
      <c r="AO931" s="23"/>
      <c r="AP931" s="25"/>
      <c r="AQ931" s="11"/>
    </row>
    <row r="932" ht="15.75" customHeight="1">
      <c r="A932" s="11">
        <v>1301126.0</v>
      </c>
      <c r="B932" s="23">
        <v>932.0</v>
      </c>
      <c r="C932" s="25" t="s">
        <v>6045</v>
      </c>
      <c r="D932" s="16" t="s">
        <v>6046</v>
      </c>
      <c r="E932" s="28" t="s">
        <v>6047</v>
      </c>
      <c r="F932" s="29"/>
      <c r="G932" s="31" t="s">
        <v>6048</v>
      </c>
      <c r="H932" s="36">
        <f t="shared" si="1"/>
        <v>75</v>
      </c>
      <c r="I932" s="11"/>
      <c r="J932" s="28">
        <f t="shared" si="2"/>
        <v>0</v>
      </c>
      <c r="K932" s="41">
        <f t="shared" si="3"/>
        <v>324</v>
      </c>
      <c r="L932" s="25">
        <v>74.0</v>
      </c>
      <c r="M932" s="11">
        <v>79.0</v>
      </c>
      <c r="N932" s="11">
        <v>50.0</v>
      </c>
      <c r="O932" s="11">
        <v>60.0</v>
      </c>
      <c r="P932" s="11">
        <v>61.0</v>
      </c>
      <c r="Q932" s="43">
        <v>53.0</v>
      </c>
      <c r="R932" s="25" t="s">
        <v>232</v>
      </c>
      <c r="S932" s="11" t="s">
        <v>185</v>
      </c>
      <c r="T932" s="11" t="s">
        <v>185</v>
      </c>
      <c r="U932" s="23"/>
      <c r="V932" s="25"/>
      <c r="W932" s="11"/>
      <c r="X932" s="23"/>
      <c r="Y932" s="29"/>
      <c r="Z932" s="25">
        <v>57.0</v>
      </c>
      <c r="AA932" s="11">
        <v>60.0</v>
      </c>
      <c r="AB932" s="11">
        <v>34.0</v>
      </c>
      <c r="AC932" s="11">
        <v>72.0</v>
      </c>
      <c r="AD932" s="23">
        <v>91.0</v>
      </c>
      <c r="AE932" s="29" t="s">
        <v>270</v>
      </c>
      <c r="AF932" s="25">
        <v>1575.0</v>
      </c>
      <c r="AG932" s="11">
        <v>1587.0</v>
      </c>
      <c r="AH932" s="11">
        <v>1631.0</v>
      </c>
      <c r="AI932" s="23"/>
      <c r="AJ932" s="29" t="s">
        <v>6049</v>
      </c>
      <c r="AK932" s="25">
        <v>1301125.0</v>
      </c>
      <c r="AL932" s="11"/>
      <c r="AM932" s="23"/>
      <c r="AN932" s="25"/>
      <c r="AO932" s="23"/>
      <c r="AP932" s="25"/>
      <c r="AQ932" s="11"/>
    </row>
    <row r="933" ht="15.75" customHeight="1">
      <c r="A933" s="11">
        <v>1301127.0</v>
      </c>
      <c r="B933" s="23">
        <v>933.0</v>
      </c>
      <c r="C933" s="25" t="s">
        <v>6050</v>
      </c>
      <c r="D933" s="16" t="s">
        <v>6051</v>
      </c>
      <c r="E933" s="28" t="s">
        <v>6052</v>
      </c>
      <c r="F933" s="29"/>
      <c r="G933" s="31" t="s">
        <v>6053</v>
      </c>
      <c r="H933" s="36">
        <f t="shared" si="1"/>
        <v>78</v>
      </c>
      <c r="I933" s="11"/>
      <c r="J933" s="28">
        <f t="shared" si="2"/>
        <v>0</v>
      </c>
      <c r="K933" s="41">
        <f t="shared" si="3"/>
        <v>224</v>
      </c>
      <c r="L933" s="25">
        <v>40.0</v>
      </c>
      <c r="M933" s="11">
        <v>49.0</v>
      </c>
      <c r="N933" s="11">
        <v>51.0</v>
      </c>
      <c r="O933" s="11">
        <v>44.0</v>
      </c>
      <c r="P933" s="11">
        <v>40.0</v>
      </c>
      <c r="Q933" s="43">
        <v>59.0</v>
      </c>
      <c r="R933" s="25"/>
      <c r="S933" s="11"/>
      <c r="T933" s="11"/>
      <c r="U933" s="23"/>
      <c r="V933" s="25"/>
      <c r="W933" s="11"/>
      <c r="X933" s="23"/>
      <c r="Y933" s="29"/>
      <c r="Z933" s="25">
        <v>55.0</v>
      </c>
      <c r="AA933" s="11">
        <v>57.0</v>
      </c>
      <c r="AB933" s="11">
        <v>35.0</v>
      </c>
      <c r="AC933" s="11">
        <v>70.0</v>
      </c>
      <c r="AD933" s="23">
        <v>91.0</v>
      </c>
      <c r="AE933" s="29" t="s">
        <v>270</v>
      </c>
      <c r="AF933" s="25">
        <v>1599.0</v>
      </c>
      <c r="AG933" s="11">
        <v>1611.0</v>
      </c>
      <c r="AH933" s="11">
        <v>1638.0</v>
      </c>
      <c r="AI933" s="23"/>
      <c r="AJ933" s="29" t="s">
        <v>6054</v>
      </c>
      <c r="AK933" s="25">
        <v>1301126.0</v>
      </c>
      <c r="AL933" s="11"/>
      <c r="AM933" s="23"/>
      <c r="AN933" s="25"/>
      <c r="AO933" s="23"/>
      <c r="AP933" s="25"/>
      <c r="AQ933" s="11"/>
    </row>
    <row r="934" ht="15.75" customHeight="1">
      <c r="A934" s="11">
        <v>1301128.0</v>
      </c>
      <c r="B934" s="23">
        <v>934.0</v>
      </c>
      <c r="C934" s="25" t="s">
        <v>6055</v>
      </c>
      <c r="D934" s="16" t="s">
        <v>6056</v>
      </c>
      <c r="E934" s="28" t="s">
        <v>6057</v>
      </c>
      <c r="F934" s="29"/>
      <c r="G934" s="31" t="s">
        <v>6058</v>
      </c>
      <c r="H934" s="36">
        <f t="shared" si="1"/>
        <v>70</v>
      </c>
      <c r="I934" s="11"/>
      <c r="J934" s="28">
        <f t="shared" si="2"/>
        <v>0</v>
      </c>
      <c r="K934" s="41">
        <f t="shared" si="3"/>
        <v>312</v>
      </c>
      <c r="L934" s="25">
        <v>67.0</v>
      </c>
      <c r="M934" s="11">
        <v>76.0</v>
      </c>
      <c r="N934" s="11">
        <v>63.0</v>
      </c>
      <c r="O934" s="11">
        <v>52.0</v>
      </c>
      <c r="P934" s="11">
        <v>54.0</v>
      </c>
      <c r="Q934" s="43">
        <v>61.0</v>
      </c>
      <c r="R934" s="25"/>
      <c r="S934" s="11" t="s">
        <v>232</v>
      </c>
      <c r="T934" s="11" t="s">
        <v>185</v>
      </c>
      <c r="U934" s="23" t="s">
        <v>136</v>
      </c>
      <c r="V934" s="25"/>
      <c r="W934" s="11"/>
      <c r="X934" s="23"/>
      <c r="Y934" s="29"/>
      <c r="Z934" s="25">
        <v>50.0</v>
      </c>
      <c r="AA934" s="11">
        <v>50.0</v>
      </c>
      <c r="AB934" s="11">
        <v>44.0</v>
      </c>
      <c r="AC934" s="11">
        <v>55.0</v>
      </c>
      <c r="AD934" s="23">
        <v>92.0</v>
      </c>
      <c r="AE934" s="29" t="s">
        <v>141</v>
      </c>
      <c r="AF934" s="25">
        <v>1582.0</v>
      </c>
      <c r="AG934" s="11">
        <v>1594.0</v>
      </c>
      <c r="AH934" s="11">
        <v>1615.0</v>
      </c>
      <c r="AI934" s="23" t="s">
        <v>217</v>
      </c>
      <c r="AJ934" s="29" t="s">
        <v>6049</v>
      </c>
      <c r="AK934" s="25">
        <v>1301125.0</v>
      </c>
      <c r="AL934" s="11"/>
      <c r="AM934" s="23"/>
      <c r="AN934" s="25"/>
      <c r="AO934" s="23"/>
      <c r="AP934" s="25"/>
      <c r="AQ934" s="11"/>
    </row>
    <row r="935" ht="15.75" customHeight="1">
      <c r="A935" s="11">
        <v>1301129.0</v>
      </c>
      <c r="B935" s="23">
        <v>935.0</v>
      </c>
      <c r="C935" s="25" t="s">
        <v>6059</v>
      </c>
      <c r="D935" s="16" t="s">
        <v>6060</v>
      </c>
      <c r="E935" s="28" t="s">
        <v>6061</v>
      </c>
      <c r="F935" s="29"/>
      <c r="G935" s="25"/>
      <c r="H935" s="36" t="str">
        <f t="shared" si="1"/>
        <v/>
      </c>
      <c r="I935" s="11"/>
      <c r="J935" s="28">
        <f t="shared" si="2"/>
        <v>0</v>
      </c>
      <c r="K935" s="41">
        <f t="shared" si="3"/>
        <v>0</v>
      </c>
      <c r="L935" s="25">
        <v>0.0</v>
      </c>
      <c r="M935" s="11">
        <v>0.0</v>
      </c>
      <c r="N935" s="11">
        <v>0.0</v>
      </c>
      <c r="O935" s="11">
        <v>0.0</v>
      </c>
      <c r="P935" s="11">
        <v>0.0</v>
      </c>
      <c r="Q935" s="23">
        <v>0.0</v>
      </c>
      <c r="R935" s="25"/>
      <c r="S935" s="11"/>
      <c r="T935" s="11"/>
      <c r="U935" s="23"/>
      <c r="V935" s="25"/>
      <c r="W935" s="11"/>
      <c r="X935" s="23"/>
      <c r="Y935" s="29"/>
      <c r="Z935" s="25">
        <v>0.0</v>
      </c>
      <c r="AA935" s="11">
        <v>0.0</v>
      </c>
      <c r="AB935" s="11">
        <v>0.0</v>
      </c>
      <c r="AC935" s="11">
        <v>0.0</v>
      </c>
      <c r="AD935" s="23">
        <v>14.0</v>
      </c>
      <c r="AE935" s="29" t="s">
        <v>239</v>
      </c>
      <c r="AF935" s="25">
        <v>1400.0</v>
      </c>
      <c r="AG935" s="11">
        <v>9999.0</v>
      </c>
      <c r="AH935" s="11">
        <v>1430.0</v>
      </c>
      <c r="AI935" s="23"/>
      <c r="AJ935" s="29" t="s">
        <v>6029</v>
      </c>
      <c r="AK935" s="25">
        <v>1301121.0</v>
      </c>
      <c r="AL935" s="11"/>
      <c r="AM935" s="23"/>
      <c r="AN935" s="25"/>
      <c r="AO935" s="23"/>
      <c r="AP935" s="25"/>
      <c r="AQ935" s="11"/>
    </row>
    <row r="936" ht="15.75" customHeight="1">
      <c r="A936" s="11">
        <v>1301130.0</v>
      </c>
      <c r="B936" s="23">
        <v>936.0</v>
      </c>
      <c r="C936" s="25" t="s">
        <v>6062</v>
      </c>
      <c r="D936" s="16" t="s">
        <v>6063</v>
      </c>
      <c r="E936" s="28" t="s">
        <v>6064</v>
      </c>
      <c r="F936" s="29"/>
      <c r="G936" s="25"/>
      <c r="H936" s="36" t="str">
        <f t="shared" si="1"/>
        <v/>
      </c>
      <c r="I936" s="11"/>
      <c r="J936" s="28">
        <f t="shared" si="2"/>
        <v>0</v>
      </c>
      <c r="K936" s="41">
        <f t="shared" si="3"/>
        <v>0</v>
      </c>
      <c r="L936" s="25">
        <v>0.0</v>
      </c>
      <c r="M936" s="11">
        <v>0.0</v>
      </c>
      <c r="N936" s="11">
        <v>0.0</v>
      </c>
      <c r="O936" s="11">
        <v>0.0</v>
      </c>
      <c r="P936" s="11">
        <v>0.0</v>
      </c>
      <c r="Q936" s="23">
        <v>0.0</v>
      </c>
      <c r="R936" s="25"/>
      <c r="S936" s="11"/>
      <c r="T936" s="11"/>
      <c r="U936" s="23"/>
      <c r="V936" s="25"/>
      <c r="W936" s="11"/>
      <c r="X936" s="23"/>
      <c r="Y936" s="29"/>
      <c r="Z936" s="25">
        <v>0.0</v>
      </c>
      <c r="AA936" s="11">
        <v>0.0</v>
      </c>
      <c r="AB936" s="11">
        <v>0.0</v>
      </c>
      <c r="AC936" s="11">
        <v>0.0</v>
      </c>
      <c r="AD936" s="23">
        <v>14.0</v>
      </c>
      <c r="AE936" s="29" t="s">
        <v>239</v>
      </c>
      <c r="AF936" s="25">
        <v>1400.0</v>
      </c>
      <c r="AG936" s="11">
        <v>9999.0</v>
      </c>
      <c r="AH936" s="11">
        <v>1430.0</v>
      </c>
      <c r="AI936" s="23"/>
      <c r="AJ936" s="29" t="s">
        <v>6065</v>
      </c>
      <c r="AK936" s="25">
        <v>1301129.0</v>
      </c>
      <c r="AL936" s="11"/>
      <c r="AM936" s="23"/>
      <c r="AN936" s="25"/>
      <c r="AO936" s="23"/>
      <c r="AP936" s="25"/>
      <c r="AQ936" s="11"/>
    </row>
    <row r="937" ht="15.75" customHeight="1">
      <c r="A937" s="11">
        <v>1301131.0</v>
      </c>
      <c r="B937" s="23">
        <v>937.0</v>
      </c>
      <c r="C937" s="25" t="s">
        <v>6066</v>
      </c>
      <c r="D937" s="16" t="s">
        <v>6067</v>
      </c>
      <c r="E937" s="28" t="s">
        <v>6068</v>
      </c>
      <c r="F937" s="29"/>
      <c r="G937" s="31" t="s">
        <v>6069</v>
      </c>
      <c r="H937" s="36">
        <f t="shared" si="1"/>
        <v>72</v>
      </c>
      <c r="I937" s="11"/>
      <c r="J937" s="28">
        <f t="shared" si="2"/>
        <v>0</v>
      </c>
      <c r="K937" s="41">
        <f t="shared" si="3"/>
        <v>276</v>
      </c>
      <c r="L937" s="25">
        <v>56.0</v>
      </c>
      <c r="M937" s="11">
        <v>62.0</v>
      </c>
      <c r="N937" s="11">
        <v>67.0</v>
      </c>
      <c r="O937" s="11">
        <v>55.0</v>
      </c>
      <c r="P937" s="11">
        <v>36.0</v>
      </c>
      <c r="Q937" s="43">
        <v>47.0</v>
      </c>
      <c r="R937" s="25" t="s">
        <v>185</v>
      </c>
      <c r="S937" s="11"/>
      <c r="T937" s="11" t="s">
        <v>185</v>
      </c>
      <c r="U937" s="23"/>
      <c r="V937" s="25"/>
      <c r="W937" s="11"/>
      <c r="X937" s="23"/>
      <c r="Y937" s="29"/>
      <c r="Z937" s="25">
        <v>50.0</v>
      </c>
      <c r="AA937" s="11">
        <v>50.0</v>
      </c>
      <c r="AB937" s="11">
        <v>44.0</v>
      </c>
      <c r="AC937" s="11">
        <v>78.0</v>
      </c>
      <c r="AD937" s="23">
        <v>89.0</v>
      </c>
      <c r="AE937" s="29" t="s">
        <v>141</v>
      </c>
      <c r="AF937" s="25">
        <v>1529.0</v>
      </c>
      <c r="AG937" s="11">
        <v>1541.0</v>
      </c>
      <c r="AH937" s="11">
        <v>1596.0</v>
      </c>
      <c r="AI937" s="23"/>
      <c r="AJ937" s="29" t="s">
        <v>6070</v>
      </c>
      <c r="AK937" s="25">
        <v>1301130.0</v>
      </c>
      <c r="AL937" s="11"/>
      <c r="AM937" s="23"/>
      <c r="AN937" s="25"/>
      <c r="AO937" s="23"/>
      <c r="AP937" s="25"/>
      <c r="AQ937" s="11"/>
    </row>
    <row r="938" ht="15.75" customHeight="1">
      <c r="A938" s="11">
        <v>1301132.0</v>
      </c>
      <c r="B938" s="23">
        <v>938.0</v>
      </c>
      <c r="C938" s="25" t="s">
        <v>6071</v>
      </c>
      <c r="D938" s="16" t="s">
        <v>6072</v>
      </c>
      <c r="E938" s="28" t="s">
        <v>6073</v>
      </c>
      <c r="F938" s="29"/>
      <c r="G938" s="25"/>
      <c r="H938" s="36" t="str">
        <f t="shared" si="1"/>
        <v/>
      </c>
      <c r="I938" s="11"/>
      <c r="J938" s="28">
        <f t="shared" si="2"/>
        <v>0</v>
      </c>
      <c r="K938" s="41">
        <f t="shared" si="3"/>
        <v>0</v>
      </c>
      <c r="L938" s="25">
        <v>0.0</v>
      </c>
      <c r="M938" s="11">
        <v>0.0</v>
      </c>
      <c r="N938" s="11">
        <v>0.0</v>
      </c>
      <c r="O938" s="11">
        <v>0.0</v>
      </c>
      <c r="P938" s="11">
        <v>0.0</v>
      </c>
      <c r="Q938" s="23">
        <v>0.0</v>
      </c>
      <c r="R938" s="25"/>
      <c r="S938" s="11"/>
      <c r="T938" s="11"/>
      <c r="U938" s="23"/>
      <c r="V938" s="25"/>
      <c r="W938" s="11"/>
      <c r="X938" s="23"/>
      <c r="Y938" s="29"/>
      <c r="Z938" s="25">
        <v>0.0</v>
      </c>
      <c r="AA938" s="11">
        <v>0.0</v>
      </c>
      <c r="AB938" s="11">
        <v>0.0</v>
      </c>
      <c r="AC938" s="11">
        <v>0.0</v>
      </c>
      <c r="AD938" s="23">
        <v>14.0</v>
      </c>
      <c r="AE938" s="29" t="s">
        <v>239</v>
      </c>
      <c r="AF938" s="25">
        <v>1400.0</v>
      </c>
      <c r="AG938" s="11">
        <v>9999.0</v>
      </c>
      <c r="AH938" s="11">
        <v>1430.0</v>
      </c>
      <c r="AI938" s="23"/>
      <c r="AJ938" s="29" t="s">
        <v>6021</v>
      </c>
      <c r="AK938" s="25">
        <v>1301119.0</v>
      </c>
      <c r="AL938" s="11"/>
      <c r="AM938" s="23"/>
      <c r="AN938" s="25"/>
      <c r="AO938" s="23"/>
      <c r="AP938" s="25"/>
      <c r="AQ938" s="11"/>
    </row>
    <row r="939" ht="15.75" customHeight="1">
      <c r="A939" s="11">
        <v>1301133.0</v>
      </c>
      <c r="B939" s="23">
        <v>939.0</v>
      </c>
      <c r="C939" s="25" t="s">
        <v>6074</v>
      </c>
      <c r="D939" s="16" t="s">
        <v>6075</v>
      </c>
      <c r="E939" s="28" t="s">
        <v>6076</v>
      </c>
      <c r="F939" s="29"/>
      <c r="G939" s="25"/>
      <c r="H939" s="36" t="str">
        <f t="shared" si="1"/>
        <v/>
      </c>
      <c r="I939" s="11"/>
      <c r="J939" s="28">
        <f t="shared" si="2"/>
        <v>0</v>
      </c>
      <c r="K939" s="41">
        <f t="shared" si="3"/>
        <v>0</v>
      </c>
      <c r="L939" s="25">
        <v>0.0</v>
      </c>
      <c r="M939" s="11">
        <v>0.0</v>
      </c>
      <c r="N939" s="11">
        <v>0.0</v>
      </c>
      <c r="O939" s="11">
        <v>0.0</v>
      </c>
      <c r="P939" s="11">
        <v>0.0</v>
      </c>
      <c r="Q939" s="23">
        <v>0.0</v>
      </c>
      <c r="R939" s="25"/>
      <c r="S939" s="11"/>
      <c r="T939" s="11"/>
      <c r="U939" s="23"/>
      <c r="V939" s="25"/>
      <c r="W939" s="11"/>
      <c r="X939" s="23"/>
      <c r="Y939" s="29"/>
      <c r="Z939" s="25">
        <v>0.0</v>
      </c>
      <c r="AA939" s="11">
        <v>0.0</v>
      </c>
      <c r="AB939" s="11">
        <v>0.0</v>
      </c>
      <c r="AC939" s="11">
        <v>0.0</v>
      </c>
      <c r="AD939" s="23">
        <v>14.0</v>
      </c>
      <c r="AE939" s="29" t="s">
        <v>239</v>
      </c>
      <c r="AF939" s="25">
        <v>1400.0</v>
      </c>
      <c r="AG939" s="11">
        <v>9999.0</v>
      </c>
      <c r="AH939" s="11">
        <v>1430.0</v>
      </c>
      <c r="AI939" s="23"/>
      <c r="AJ939" s="29" t="s">
        <v>6077</v>
      </c>
      <c r="AK939" s="25">
        <v>1301132.0</v>
      </c>
      <c r="AL939" s="11"/>
      <c r="AM939" s="23"/>
      <c r="AN939" s="25"/>
      <c r="AO939" s="23"/>
      <c r="AP939" s="25"/>
      <c r="AQ939" s="11"/>
    </row>
    <row r="940" ht="15.75" customHeight="1">
      <c r="A940" s="11">
        <v>1301134.0</v>
      </c>
      <c r="B940" s="23">
        <v>940.0</v>
      </c>
      <c r="C940" s="25" t="s">
        <v>6078</v>
      </c>
      <c r="D940" s="16" t="s">
        <v>6079</v>
      </c>
      <c r="E940" s="28" t="s">
        <v>6080</v>
      </c>
      <c r="F940" s="29"/>
      <c r="G940" s="31" t="s">
        <v>6081</v>
      </c>
      <c r="H940" s="36">
        <f t="shared" si="1"/>
        <v>74</v>
      </c>
      <c r="I940" s="11"/>
      <c r="J940" s="28">
        <f t="shared" si="2"/>
        <v>0</v>
      </c>
      <c r="K940" s="41">
        <f t="shared" si="3"/>
        <v>334</v>
      </c>
      <c r="L940" s="25">
        <v>27.0</v>
      </c>
      <c r="M940" s="11">
        <v>25.0</v>
      </c>
      <c r="N940" s="11">
        <v>93.0</v>
      </c>
      <c r="O940" s="11">
        <v>95.0</v>
      </c>
      <c r="P940" s="6">
        <v>94.0</v>
      </c>
      <c r="Q940" s="43">
        <v>32.0</v>
      </c>
      <c r="R940" s="25"/>
      <c r="S940" s="11"/>
      <c r="T940" s="11"/>
      <c r="U940" s="23"/>
      <c r="V940" s="25"/>
      <c r="W940" s="11"/>
      <c r="X940" s="23"/>
      <c r="Y940" s="29"/>
      <c r="Z940" s="25">
        <v>36.0</v>
      </c>
      <c r="AA940" s="11">
        <v>30.0</v>
      </c>
      <c r="AB940" s="11">
        <v>77.0</v>
      </c>
      <c r="AC940" s="11">
        <v>53.0</v>
      </c>
      <c r="AD940" s="23">
        <v>90.0</v>
      </c>
      <c r="AE940" s="29" t="s">
        <v>239</v>
      </c>
      <c r="AF940" s="25">
        <v>1538.0</v>
      </c>
      <c r="AG940" s="11">
        <v>1550.0</v>
      </c>
      <c r="AH940" s="11">
        <v>1616.0</v>
      </c>
      <c r="AI940" s="23"/>
      <c r="AJ940" s="29" t="s">
        <v>6082</v>
      </c>
      <c r="AK940" s="25">
        <v>1301133.0</v>
      </c>
      <c r="AL940" s="11"/>
      <c r="AM940" s="23"/>
      <c r="AN940" s="25"/>
      <c r="AO940" s="23"/>
      <c r="AP940" s="31" t="s">
        <v>6083</v>
      </c>
      <c r="AQ940" s="11"/>
    </row>
    <row r="941" ht="15.75" customHeight="1">
      <c r="A941" s="11">
        <v>1301135.0</v>
      </c>
      <c r="B941" s="23">
        <v>941.0</v>
      </c>
      <c r="C941" s="25" t="s">
        <v>6084</v>
      </c>
      <c r="D941" s="16" t="s">
        <v>6085</v>
      </c>
      <c r="E941" s="28" t="s">
        <v>6086</v>
      </c>
      <c r="F941" s="29"/>
      <c r="G941" s="31" t="s">
        <v>6087</v>
      </c>
      <c r="H941" s="36">
        <f t="shared" si="1"/>
        <v>73</v>
      </c>
      <c r="I941" s="11"/>
      <c r="J941" s="28">
        <f t="shared" si="2"/>
        <v>0</v>
      </c>
      <c r="K941" s="41">
        <f t="shared" si="3"/>
        <v>288</v>
      </c>
      <c r="L941" s="25">
        <v>31.0</v>
      </c>
      <c r="M941" s="11">
        <v>30.0</v>
      </c>
      <c r="N941" s="11">
        <v>79.0</v>
      </c>
      <c r="O941" s="11">
        <v>85.0</v>
      </c>
      <c r="P941" s="11">
        <v>63.0</v>
      </c>
      <c r="Q941" s="43">
        <v>46.0</v>
      </c>
      <c r="R941" s="25"/>
      <c r="S941" s="11"/>
      <c r="T941" s="11"/>
      <c r="U941" s="23"/>
      <c r="V941" s="25"/>
      <c r="W941" s="11"/>
      <c r="X941" s="23"/>
      <c r="Y941" s="29"/>
      <c r="Z941" s="25">
        <v>50.0</v>
      </c>
      <c r="AA941" s="11">
        <v>50.0</v>
      </c>
      <c r="AB941" s="11">
        <v>55.0</v>
      </c>
      <c r="AC941" s="11">
        <v>38.0</v>
      </c>
      <c r="AD941" s="23">
        <v>85.0</v>
      </c>
      <c r="AE941" s="29" t="s">
        <v>270</v>
      </c>
      <c r="AF941" s="25">
        <v>1565.0</v>
      </c>
      <c r="AG941" s="11">
        <v>1577.0</v>
      </c>
      <c r="AH941" s="11">
        <v>1637.0</v>
      </c>
      <c r="AI941" s="23"/>
      <c r="AJ941" s="29" t="s">
        <v>6088</v>
      </c>
      <c r="AK941" s="25">
        <v>1301134.0</v>
      </c>
      <c r="AL941" s="11"/>
      <c r="AM941" s="23"/>
      <c r="AN941" s="25"/>
      <c r="AO941" s="23"/>
      <c r="AP941" s="25"/>
      <c r="AQ941" s="11"/>
    </row>
    <row r="942" ht="15.75" customHeight="1">
      <c r="A942" s="11">
        <v>1301136.0</v>
      </c>
      <c r="B942" s="23">
        <v>942.0</v>
      </c>
      <c r="C942" s="25" t="s">
        <v>6089</v>
      </c>
      <c r="D942" s="16" t="s">
        <v>6090</v>
      </c>
      <c r="E942" s="28" t="s">
        <v>6091</v>
      </c>
      <c r="F942" s="29"/>
      <c r="G942" s="31" t="s">
        <v>6092</v>
      </c>
      <c r="H942" s="36">
        <f t="shared" si="1"/>
        <v>76</v>
      </c>
      <c r="I942" s="11"/>
      <c r="J942" s="28">
        <f t="shared" si="2"/>
        <v>0</v>
      </c>
      <c r="K942" s="41">
        <f t="shared" si="3"/>
        <v>271</v>
      </c>
      <c r="L942" s="25">
        <v>37.0</v>
      </c>
      <c r="M942" s="11">
        <v>65.0</v>
      </c>
      <c r="N942" s="11">
        <v>51.0</v>
      </c>
      <c r="O942" s="11">
        <v>57.0</v>
      </c>
      <c r="P942" s="11">
        <v>61.0</v>
      </c>
      <c r="Q942" s="43">
        <v>54.0</v>
      </c>
      <c r="R942" s="25"/>
      <c r="S942" s="11"/>
      <c r="T942" s="11"/>
      <c r="U942" s="23"/>
      <c r="V942" s="25"/>
      <c r="W942" s="11"/>
      <c r="X942" s="23"/>
      <c r="Y942" s="29"/>
      <c r="Z942" s="25">
        <v>50.0</v>
      </c>
      <c r="AA942" s="11">
        <v>50.0</v>
      </c>
      <c r="AB942" s="11">
        <v>54.0</v>
      </c>
      <c r="AC942" s="11">
        <v>40.0</v>
      </c>
      <c r="AD942" s="23">
        <v>84.0</v>
      </c>
      <c r="AE942" s="29" t="s">
        <v>141</v>
      </c>
      <c r="AF942" s="25">
        <v>1580.0</v>
      </c>
      <c r="AG942" s="11">
        <v>1592.0</v>
      </c>
      <c r="AH942" s="11">
        <v>1647.0</v>
      </c>
      <c r="AI942" s="23"/>
      <c r="AJ942" s="29" t="s">
        <v>6088</v>
      </c>
      <c r="AK942" s="25">
        <v>1301134.0</v>
      </c>
      <c r="AL942" s="11"/>
      <c r="AM942" s="23"/>
      <c r="AN942" s="25"/>
      <c r="AO942" s="23"/>
      <c r="AP942" s="25"/>
      <c r="AQ942" s="11"/>
    </row>
    <row r="943" ht="15.75" customHeight="1">
      <c r="A943" s="11">
        <v>1301137.0</v>
      </c>
      <c r="B943" s="23">
        <v>943.0</v>
      </c>
      <c r="C943" s="25" t="s">
        <v>6093</v>
      </c>
      <c r="D943" s="16" t="s">
        <v>6094</v>
      </c>
      <c r="E943" s="28" t="s">
        <v>6095</v>
      </c>
      <c r="F943" s="29"/>
      <c r="G943" s="31" t="s">
        <v>6096</v>
      </c>
      <c r="H943" s="36">
        <f t="shared" si="1"/>
        <v>68</v>
      </c>
      <c r="I943" s="11"/>
      <c r="J943" s="28">
        <f t="shared" si="2"/>
        <v>0</v>
      </c>
      <c r="K943" s="41">
        <f t="shared" si="3"/>
        <v>176</v>
      </c>
      <c r="L943" s="25">
        <v>27.0</v>
      </c>
      <c r="M943" s="11">
        <v>65.0</v>
      </c>
      <c r="N943" s="11">
        <v>33.0</v>
      </c>
      <c r="O943" s="11">
        <v>25.0</v>
      </c>
      <c r="P943" s="11">
        <v>26.0</v>
      </c>
      <c r="Q943" s="43">
        <v>41.0</v>
      </c>
      <c r="R943" s="25"/>
      <c r="S943" s="11"/>
      <c r="T943" s="11"/>
      <c r="U943" s="23"/>
      <c r="V943" s="25"/>
      <c r="W943" s="11"/>
      <c r="X943" s="23"/>
      <c r="Y943" s="29"/>
      <c r="Z943" s="25">
        <v>50.0</v>
      </c>
      <c r="AA943" s="11">
        <v>50.0</v>
      </c>
      <c r="AB943" s="11">
        <v>54.0</v>
      </c>
      <c r="AC943" s="11">
        <v>40.0</v>
      </c>
      <c r="AD943" s="23">
        <v>83.0</v>
      </c>
      <c r="AE943" s="29" t="s">
        <v>141</v>
      </c>
      <c r="AF943" s="25">
        <v>1586.0</v>
      </c>
      <c r="AG943" s="11">
        <v>1598.0</v>
      </c>
      <c r="AH943" s="11">
        <v>1632.0</v>
      </c>
      <c r="AI943" s="23"/>
      <c r="AJ943" s="29" t="s">
        <v>6088</v>
      </c>
      <c r="AK943" s="25">
        <v>1301134.0</v>
      </c>
      <c r="AL943" s="11"/>
      <c r="AM943" s="23"/>
      <c r="AN943" s="25"/>
      <c r="AO943" s="23"/>
      <c r="AP943" s="25"/>
      <c r="AQ943" s="11"/>
    </row>
    <row r="944" ht="15.75" customHeight="1">
      <c r="A944" s="11">
        <v>1301138.0</v>
      </c>
      <c r="B944" s="23">
        <v>944.0</v>
      </c>
      <c r="C944" s="25" t="s">
        <v>6097</v>
      </c>
      <c r="D944" s="16" t="s">
        <v>6098</v>
      </c>
      <c r="E944" s="28" t="s">
        <v>6099</v>
      </c>
      <c r="F944" s="29"/>
      <c r="G944" s="31" t="s">
        <v>6100</v>
      </c>
      <c r="H944" s="36">
        <f t="shared" si="1"/>
        <v>67</v>
      </c>
      <c r="I944" s="11"/>
      <c r="J944" s="28">
        <f t="shared" si="2"/>
        <v>0</v>
      </c>
      <c r="K944" s="41">
        <f t="shared" si="3"/>
        <v>271</v>
      </c>
      <c r="L944" s="25">
        <v>64.0</v>
      </c>
      <c r="M944" s="11">
        <v>60.0</v>
      </c>
      <c r="N944" s="11">
        <v>49.0</v>
      </c>
      <c r="O944" s="11">
        <v>48.0</v>
      </c>
      <c r="P944" s="11">
        <v>50.0</v>
      </c>
      <c r="Q944" s="43">
        <v>57.0</v>
      </c>
      <c r="R944" s="25" t="s">
        <v>185</v>
      </c>
      <c r="S944" s="11"/>
      <c r="T944" s="11"/>
      <c r="U944" s="23"/>
      <c r="V944" s="25"/>
      <c r="W944" s="11"/>
      <c r="X944" s="23"/>
      <c r="Y944" s="29"/>
      <c r="Z944" s="25">
        <v>53.0</v>
      </c>
      <c r="AA944" s="11">
        <v>55.0</v>
      </c>
      <c r="AB944" s="11">
        <v>33.0</v>
      </c>
      <c r="AC944" s="11">
        <v>72.0</v>
      </c>
      <c r="AD944" s="23">
        <v>90.0</v>
      </c>
      <c r="AE944" s="29" t="s">
        <v>141</v>
      </c>
      <c r="AF944" s="25">
        <v>1554.0</v>
      </c>
      <c r="AG944" s="11">
        <v>1562.0</v>
      </c>
      <c r="AH944" s="11">
        <v>1611.0</v>
      </c>
      <c r="AI944" s="23"/>
      <c r="AJ944" s="29"/>
      <c r="AK944" s="25"/>
      <c r="AL944" s="11"/>
      <c r="AM944" s="23"/>
      <c r="AN944" s="25"/>
      <c r="AO944" s="23"/>
      <c r="AP944" s="25"/>
      <c r="AQ944" s="11"/>
    </row>
    <row r="945" ht="15.75" customHeight="1">
      <c r="A945" s="11">
        <v>1301139.0</v>
      </c>
      <c r="B945" s="23">
        <v>945.0</v>
      </c>
      <c r="C945" s="25" t="s">
        <v>6101</v>
      </c>
      <c r="D945" s="16" t="s">
        <v>6102</v>
      </c>
      <c r="E945" s="28" t="s">
        <v>6103</v>
      </c>
      <c r="F945" s="29"/>
      <c r="G945" s="31" t="s">
        <v>6104</v>
      </c>
      <c r="H945" s="36">
        <f t="shared" si="1"/>
        <v>78</v>
      </c>
      <c r="I945" s="11"/>
      <c r="J945" s="28">
        <f t="shared" si="2"/>
        <v>0</v>
      </c>
      <c r="K945" s="41">
        <f t="shared" si="3"/>
        <v>237</v>
      </c>
      <c r="L945" s="25">
        <v>42.0</v>
      </c>
      <c r="M945" s="11">
        <v>48.0</v>
      </c>
      <c r="N945" s="11">
        <v>57.0</v>
      </c>
      <c r="O945" s="11">
        <v>49.0</v>
      </c>
      <c r="P945" s="11">
        <v>41.0</v>
      </c>
      <c r="Q945" s="43">
        <v>53.0</v>
      </c>
      <c r="R945" s="25"/>
      <c r="S945" s="11"/>
      <c r="T945" s="11"/>
      <c r="U945" s="23"/>
      <c r="V945" s="25"/>
      <c r="W945" s="11"/>
      <c r="X945" s="23"/>
      <c r="Y945" s="29"/>
      <c r="Z945" s="25">
        <v>54.0</v>
      </c>
      <c r="AA945" s="11">
        <v>56.0</v>
      </c>
      <c r="AB945" s="11">
        <v>35.0</v>
      </c>
      <c r="AC945" s="11">
        <v>70.0</v>
      </c>
      <c r="AD945" s="23">
        <v>90.0</v>
      </c>
      <c r="AE945" s="29" t="s">
        <v>166</v>
      </c>
      <c r="AF945" s="25">
        <v>1579.0</v>
      </c>
      <c r="AG945" s="11">
        <v>1591.0</v>
      </c>
      <c r="AH945" s="11">
        <v>1623.0</v>
      </c>
      <c r="AI945" s="23"/>
      <c r="AJ945" s="29" t="s">
        <v>6105</v>
      </c>
      <c r="AK945" s="25">
        <v>1301138.0</v>
      </c>
      <c r="AL945" s="11"/>
      <c r="AM945" s="23"/>
      <c r="AN945" s="25"/>
      <c r="AO945" s="23"/>
      <c r="AP945" s="25"/>
      <c r="AQ945" s="11"/>
    </row>
    <row r="946" ht="15.75" customHeight="1">
      <c r="A946" s="11">
        <v>1301140.0</v>
      </c>
      <c r="B946" s="23">
        <v>946.0</v>
      </c>
      <c r="C946" s="25" t="s">
        <v>6106</v>
      </c>
      <c r="D946" s="16" t="s">
        <v>6107</v>
      </c>
      <c r="E946" s="28" t="s">
        <v>6108</v>
      </c>
      <c r="F946" s="29"/>
      <c r="G946" s="31" t="s">
        <v>6109</v>
      </c>
      <c r="H946" s="36">
        <f t="shared" si="1"/>
        <v>78</v>
      </c>
      <c r="I946" s="11"/>
      <c r="J946" s="28">
        <f t="shared" si="2"/>
        <v>0</v>
      </c>
      <c r="K946" s="41">
        <f t="shared" si="3"/>
        <v>251</v>
      </c>
      <c r="L946" s="25">
        <v>54.0</v>
      </c>
      <c r="M946" s="11">
        <v>53.0</v>
      </c>
      <c r="N946" s="11">
        <v>42.0</v>
      </c>
      <c r="O946" s="11">
        <v>47.0</v>
      </c>
      <c r="P946" s="11">
        <v>55.0</v>
      </c>
      <c r="Q946" s="43">
        <v>50.0</v>
      </c>
      <c r="R946" s="25" t="s">
        <v>185</v>
      </c>
      <c r="S946" s="11" t="s">
        <v>185</v>
      </c>
      <c r="T946" s="11" t="s">
        <v>185</v>
      </c>
      <c r="U946" s="23"/>
      <c r="V946" s="25"/>
      <c r="W946" s="11"/>
      <c r="X946" s="23"/>
      <c r="Y946" s="29"/>
      <c r="Z946" s="25">
        <v>36.0</v>
      </c>
      <c r="AA946" s="11">
        <v>30.0</v>
      </c>
      <c r="AB946" s="11">
        <v>34.0</v>
      </c>
      <c r="AC946" s="11">
        <v>61.0</v>
      </c>
      <c r="AD946" s="23">
        <v>91.0</v>
      </c>
      <c r="AE946" s="29" t="s">
        <v>166</v>
      </c>
      <c r="AF946" s="25">
        <v>1555.0</v>
      </c>
      <c r="AG946" s="11">
        <v>1567.0</v>
      </c>
      <c r="AH946" s="11">
        <v>1609.0</v>
      </c>
      <c r="AI946" s="23"/>
      <c r="AJ946" s="29"/>
      <c r="AK946" s="25"/>
      <c r="AL946" s="11"/>
      <c r="AM946" s="23"/>
      <c r="AN946" s="25"/>
      <c r="AO946" s="23"/>
      <c r="AP946" s="25"/>
      <c r="AQ946" s="11"/>
    </row>
    <row r="947" ht="15.75" customHeight="1">
      <c r="A947" s="11">
        <v>1301141.0</v>
      </c>
      <c r="B947" s="23">
        <v>947.0</v>
      </c>
      <c r="C947" s="25" t="s">
        <v>6110</v>
      </c>
      <c r="D947" s="16" t="s">
        <v>6111</v>
      </c>
      <c r="E947" s="28" t="s">
        <v>6112</v>
      </c>
      <c r="F947" s="29"/>
      <c r="G947" s="31" t="s">
        <v>6113</v>
      </c>
      <c r="H947" s="36">
        <f t="shared" si="1"/>
        <v>80</v>
      </c>
      <c r="I947" s="11"/>
      <c r="J947" s="28">
        <f t="shared" si="2"/>
        <v>0</v>
      </c>
      <c r="K947" s="41">
        <f t="shared" si="3"/>
        <v>276</v>
      </c>
      <c r="L947" s="25">
        <v>61.0</v>
      </c>
      <c r="M947" s="11">
        <v>50.0</v>
      </c>
      <c r="N947" s="11">
        <v>61.0</v>
      </c>
      <c r="O947" s="11">
        <v>56.0</v>
      </c>
      <c r="P947" s="11">
        <v>48.0</v>
      </c>
      <c r="Q947" s="43">
        <v>56.0</v>
      </c>
      <c r="R947" s="25"/>
      <c r="S947" s="11"/>
      <c r="T947" s="11"/>
      <c r="U947" s="23"/>
      <c r="V947" s="25"/>
      <c r="W947" s="11"/>
      <c r="X947" s="23"/>
      <c r="Y947" s="29"/>
      <c r="Z947" s="25">
        <v>45.0</v>
      </c>
      <c r="AA947" s="11">
        <v>43.0</v>
      </c>
      <c r="AB947" s="11">
        <v>38.0</v>
      </c>
      <c r="AC947" s="11">
        <v>60.0</v>
      </c>
      <c r="AD947" s="23">
        <v>91.0</v>
      </c>
      <c r="AE947" s="29" t="s">
        <v>270</v>
      </c>
      <c r="AF947" s="25">
        <v>1581.0</v>
      </c>
      <c r="AG947" s="11">
        <v>1593.0</v>
      </c>
      <c r="AH947" s="11">
        <v>1655.0</v>
      </c>
      <c r="AI947" s="23"/>
      <c r="AJ947" s="29" t="s">
        <v>6114</v>
      </c>
      <c r="AK947" s="25">
        <v>1301140.0</v>
      </c>
      <c r="AL947" s="11"/>
      <c r="AM947" s="23"/>
      <c r="AN947" s="25"/>
      <c r="AO947" s="23"/>
      <c r="AP947" s="25"/>
      <c r="AQ947" s="11"/>
    </row>
    <row r="948" ht="15.75" customHeight="1">
      <c r="A948" s="11">
        <v>1301142.0</v>
      </c>
      <c r="B948" s="23">
        <v>948.0</v>
      </c>
      <c r="C948" s="25" t="s">
        <v>6115</v>
      </c>
      <c r="D948" s="16" t="s">
        <v>6116</v>
      </c>
      <c r="E948" s="28" t="s">
        <v>6117</v>
      </c>
      <c r="F948" s="29"/>
      <c r="G948" s="31" t="s">
        <v>6118</v>
      </c>
      <c r="H948" s="36">
        <f t="shared" si="1"/>
        <v>80</v>
      </c>
      <c r="I948" s="11"/>
      <c r="J948" s="28">
        <f t="shared" si="2"/>
        <v>0</v>
      </c>
      <c r="K948" s="41">
        <f t="shared" si="3"/>
        <v>222</v>
      </c>
      <c r="L948" s="25">
        <v>48.0</v>
      </c>
      <c r="M948" s="11">
        <v>55.0</v>
      </c>
      <c r="N948" s="11">
        <v>43.0</v>
      </c>
      <c r="O948" s="11">
        <v>38.0</v>
      </c>
      <c r="P948" s="11">
        <v>38.0</v>
      </c>
      <c r="Q948" s="43">
        <v>47.0</v>
      </c>
      <c r="R948" s="25"/>
      <c r="S948" s="11"/>
      <c r="T948" s="11"/>
      <c r="U948" s="23"/>
      <c r="V948" s="25"/>
      <c r="W948" s="11"/>
      <c r="X948" s="23"/>
      <c r="Y948" s="29"/>
      <c r="Z948" s="25">
        <v>40.0</v>
      </c>
      <c r="AA948" s="11">
        <v>36.0</v>
      </c>
      <c r="AB948" s="11">
        <v>40.0</v>
      </c>
      <c r="AC948" s="11">
        <v>55.0</v>
      </c>
      <c r="AD948" s="23">
        <v>90.0</v>
      </c>
      <c r="AE948" s="29" t="s">
        <v>141</v>
      </c>
      <c r="AF948" s="25">
        <v>1563.0</v>
      </c>
      <c r="AG948" s="11">
        <v>1575.0</v>
      </c>
      <c r="AH948" s="11">
        <v>1632.0</v>
      </c>
      <c r="AI948" s="23"/>
      <c r="AJ948" s="29"/>
      <c r="AK948" s="25"/>
      <c r="AL948" s="11"/>
      <c r="AM948" s="23"/>
      <c r="AN948" s="25"/>
      <c r="AO948" s="23"/>
      <c r="AP948" s="25"/>
      <c r="AQ948" s="11"/>
    </row>
    <row r="949" ht="15.75" customHeight="1">
      <c r="A949" s="11">
        <v>1301143.0</v>
      </c>
      <c r="B949" s="23">
        <v>949.0</v>
      </c>
      <c r="C949" s="25" t="s">
        <v>6119</v>
      </c>
      <c r="D949" s="16" t="s">
        <v>6120</v>
      </c>
      <c r="E949" s="28" t="s">
        <v>6121</v>
      </c>
      <c r="F949" s="29"/>
      <c r="G949" s="31" t="s">
        <v>6122</v>
      </c>
      <c r="H949" s="36">
        <f t="shared" si="1"/>
        <v>80</v>
      </c>
      <c r="I949" s="11"/>
      <c r="J949" s="28">
        <f t="shared" si="2"/>
        <v>0</v>
      </c>
      <c r="K949" s="41">
        <f t="shared" si="3"/>
        <v>221</v>
      </c>
      <c r="L949" s="25">
        <v>60.0</v>
      </c>
      <c r="M949" s="11">
        <v>81.0</v>
      </c>
      <c r="N949" s="11">
        <v>24.0</v>
      </c>
      <c r="O949" s="11">
        <v>24.0</v>
      </c>
      <c r="P949" s="11">
        <v>32.0</v>
      </c>
      <c r="Q949" s="43">
        <v>55.0</v>
      </c>
      <c r="R949" s="25" t="s">
        <v>232</v>
      </c>
      <c r="S949" s="11"/>
      <c r="T949" s="11"/>
      <c r="U949" s="23" t="s">
        <v>185</v>
      </c>
      <c r="V949" s="25" t="s">
        <v>232</v>
      </c>
      <c r="W949" s="11"/>
      <c r="X949" s="23"/>
      <c r="Y949" s="29"/>
      <c r="Z949" s="25">
        <v>36.0</v>
      </c>
      <c r="AA949" s="11">
        <v>30.0</v>
      </c>
      <c r="AB949" s="11">
        <v>40.0</v>
      </c>
      <c r="AC949" s="11">
        <v>69.0</v>
      </c>
      <c r="AD949" s="23">
        <v>92.0</v>
      </c>
      <c r="AE949" s="29" t="s">
        <v>166</v>
      </c>
      <c r="AF949" s="25">
        <v>1542.0</v>
      </c>
      <c r="AG949" s="11">
        <v>1554.0</v>
      </c>
      <c r="AH949" s="11">
        <v>1620.0</v>
      </c>
      <c r="AI949" s="23"/>
      <c r="AJ949" s="29"/>
      <c r="AK949" s="25"/>
      <c r="AL949" s="11"/>
      <c r="AM949" s="23"/>
      <c r="AN949" s="25"/>
      <c r="AO949" s="23"/>
      <c r="AP949" s="25"/>
      <c r="AQ949" s="11"/>
    </row>
    <row r="950" ht="15.75" customHeight="1">
      <c r="A950" s="11">
        <v>1302001.0</v>
      </c>
      <c r="B950" s="23">
        <v>950.0</v>
      </c>
      <c r="C950" s="25" t="s">
        <v>6123</v>
      </c>
      <c r="D950" s="16" t="s">
        <v>6124</v>
      </c>
      <c r="E950" s="28" t="s">
        <v>6125</v>
      </c>
      <c r="F950" s="29"/>
      <c r="G950" s="25"/>
      <c r="H950" s="36" t="str">
        <f t="shared" si="1"/>
        <v/>
      </c>
      <c r="I950" s="11"/>
      <c r="J950" s="28">
        <f t="shared" si="2"/>
        <v>0</v>
      </c>
      <c r="K950" s="41">
        <f t="shared" si="3"/>
        <v>0</v>
      </c>
      <c r="L950" s="25">
        <v>0.0</v>
      </c>
      <c r="M950" s="11">
        <v>0.0</v>
      </c>
      <c r="N950" s="11">
        <v>0.0</v>
      </c>
      <c r="O950" s="11">
        <v>0.0</v>
      </c>
      <c r="P950" s="11">
        <v>0.0</v>
      </c>
      <c r="Q950" s="23">
        <v>0.0</v>
      </c>
      <c r="R950" s="25"/>
      <c r="S950" s="11"/>
      <c r="T950" s="11"/>
      <c r="U950" s="23"/>
      <c r="V950" s="25"/>
      <c r="W950" s="11"/>
      <c r="X950" s="23"/>
      <c r="Y950" s="29"/>
      <c r="Z950" s="25">
        <v>0.0</v>
      </c>
      <c r="AA950" s="11">
        <v>0.0</v>
      </c>
      <c r="AB950" s="11">
        <v>0.0</v>
      </c>
      <c r="AC950" s="11">
        <v>0.0</v>
      </c>
      <c r="AD950" s="23">
        <v>93.0</v>
      </c>
      <c r="AE950" s="29" t="s">
        <v>239</v>
      </c>
      <c r="AF950" s="25">
        <v>1431.0</v>
      </c>
      <c r="AG950" s="11">
        <v>9999.0</v>
      </c>
      <c r="AH950" s="11">
        <v>1501.0</v>
      </c>
      <c r="AI950" s="23"/>
      <c r="AJ950" s="29"/>
      <c r="AK950" s="25"/>
      <c r="AL950" s="11"/>
      <c r="AM950" s="23"/>
      <c r="AN950" s="25"/>
      <c r="AO950" s="23"/>
      <c r="AP950" s="25"/>
      <c r="AQ950" s="11"/>
    </row>
    <row r="951" ht="15.75" customHeight="1">
      <c r="A951" s="11">
        <v>1302002.0</v>
      </c>
      <c r="B951" s="23">
        <v>951.0</v>
      </c>
      <c r="C951" s="25" t="s">
        <v>6126</v>
      </c>
      <c r="D951" s="16" t="s">
        <v>6127</v>
      </c>
      <c r="E951" s="28" t="s">
        <v>6128</v>
      </c>
      <c r="F951" s="29"/>
      <c r="G951" s="31" t="s">
        <v>6129</v>
      </c>
      <c r="H951" s="36">
        <f t="shared" si="1"/>
        <v>76</v>
      </c>
      <c r="I951" s="11"/>
      <c r="J951" s="28">
        <f t="shared" si="2"/>
        <v>0</v>
      </c>
      <c r="K951" s="41">
        <f t="shared" si="3"/>
        <v>234</v>
      </c>
      <c r="L951" s="25">
        <v>48.0</v>
      </c>
      <c r="M951" s="11">
        <v>52.0</v>
      </c>
      <c r="N951" s="11">
        <v>53.0</v>
      </c>
      <c r="O951" s="11">
        <v>36.0</v>
      </c>
      <c r="P951" s="11">
        <v>45.0</v>
      </c>
      <c r="Q951" s="43">
        <v>43.0</v>
      </c>
      <c r="R951" s="25"/>
      <c r="S951" s="11"/>
      <c r="T951" s="11"/>
      <c r="U951" s="23"/>
      <c r="V951" s="25"/>
      <c r="W951" s="11"/>
      <c r="X951" s="23"/>
      <c r="Y951" s="29"/>
      <c r="Z951" s="25">
        <v>26.0</v>
      </c>
      <c r="AA951" s="11">
        <v>16.0</v>
      </c>
      <c r="AB951" s="11">
        <v>48.0</v>
      </c>
      <c r="AC951" s="11">
        <v>52.0</v>
      </c>
      <c r="AD951" s="23">
        <v>93.0</v>
      </c>
      <c r="AE951" s="29" t="s">
        <v>166</v>
      </c>
      <c r="AF951" s="25">
        <v>1446.0</v>
      </c>
      <c r="AG951" s="11">
        <v>1458.0</v>
      </c>
      <c r="AH951" s="11">
        <v>1537.0</v>
      </c>
      <c r="AI951" s="23"/>
      <c r="AJ951" s="29" t="s">
        <v>6130</v>
      </c>
      <c r="AK951" s="25">
        <v>1302001.0</v>
      </c>
      <c r="AL951" s="11"/>
      <c r="AM951" s="23"/>
      <c r="AN951" s="25"/>
      <c r="AO951" s="23"/>
      <c r="AP951" s="25"/>
      <c r="AQ951" s="11"/>
    </row>
    <row r="952" ht="15.75" customHeight="1">
      <c r="A952" s="11">
        <v>1302003.0</v>
      </c>
      <c r="B952" s="23">
        <v>952.0</v>
      </c>
      <c r="C952" s="25" t="s">
        <v>6131</v>
      </c>
      <c r="D952" s="16" t="s">
        <v>6132</v>
      </c>
      <c r="E952" s="28" t="s">
        <v>6133</v>
      </c>
      <c r="F952" s="29"/>
      <c r="G952" s="31" t="s">
        <v>6134</v>
      </c>
      <c r="H952" s="36">
        <f t="shared" si="1"/>
        <v>80</v>
      </c>
      <c r="I952" s="11"/>
      <c r="J952" s="28">
        <f t="shared" si="2"/>
        <v>0</v>
      </c>
      <c r="K952" s="41">
        <f t="shared" si="3"/>
        <v>256</v>
      </c>
      <c r="L952" s="25">
        <v>55.0</v>
      </c>
      <c r="M952" s="11">
        <v>57.0</v>
      </c>
      <c r="N952" s="11">
        <v>55.0</v>
      </c>
      <c r="O952" s="11">
        <v>42.0</v>
      </c>
      <c r="P952" s="11">
        <v>47.0</v>
      </c>
      <c r="Q952" s="43">
        <v>47.0</v>
      </c>
      <c r="R952" s="25"/>
      <c r="S952" s="11"/>
      <c r="T952" s="11"/>
      <c r="U952" s="23"/>
      <c r="V952" s="25"/>
      <c r="W952" s="11"/>
      <c r="X952" s="23"/>
      <c r="Y952" s="29"/>
      <c r="Z952" s="25">
        <v>26.0</v>
      </c>
      <c r="AA952" s="11">
        <v>16.0</v>
      </c>
      <c r="AB952" s="11">
        <v>36.0</v>
      </c>
      <c r="AC952" s="11">
        <v>61.0</v>
      </c>
      <c r="AD952" s="23">
        <v>93.0</v>
      </c>
      <c r="AE952" s="29" t="s">
        <v>166</v>
      </c>
      <c r="AF952" s="25">
        <v>1482.0</v>
      </c>
      <c r="AG952" s="11">
        <v>1494.0</v>
      </c>
      <c r="AH952" s="11">
        <v>1541.0</v>
      </c>
      <c r="AI952" s="23"/>
      <c r="AJ952" s="29" t="s">
        <v>6135</v>
      </c>
      <c r="AK952" s="25">
        <v>1302002.0</v>
      </c>
      <c r="AL952" s="11"/>
      <c r="AM952" s="23"/>
      <c r="AN952" s="25"/>
      <c r="AO952" s="23"/>
      <c r="AP952" s="25"/>
      <c r="AQ952" s="11"/>
    </row>
    <row r="953" ht="15.75" customHeight="1">
      <c r="A953" s="11">
        <v>1302004.0</v>
      </c>
      <c r="B953" s="23">
        <v>953.0</v>
      </c>
      <c r="C953" s="25" t="s">
        <v>6136</v>
      </c>
      <c r="D953" s="16" t="s">
        <v>6137</v>
      </c>
      <c r="E953" s="28" t="s">
        <v>6138</v>
      </c>
      <c r="F953" s="29"/>
      <c r="G953" s="25"/>
      <c r="H953" s="36" t="str">
        <f t="shared" si="1"/>
        <v/>
      </c>
      <c r="I953" s="11"/>
      <c r="J953" s="28">
        <f t="shared" si="2"/>
        <v>0</v>
      </c>
      <c r="K953" s="41">
        <f t="shared" si="3"/>
        <v>0</v>
      </c>
      <c r="L953" s="25">
        <v>0.0</v>
      </c>
      <c r="M953" s="11">
        <v>0.0</v>
      </c>
      <c r="N953" s="11">
        <v>0.0</v>
      </c>
      <c r="O953" s="11">
        <v>0.0</v>
      </c>
      <c r="P953" s="11">
        <v>0.0</v>
      </c>
      <c r="Q953" s="23">
        <v>0.0</v>
      </c>
      <c r="R953" s="25"/>
      <c r="S953" s="11"/>
      <c r="T953" s="11"/>
      <c r="U953" s="23"/>
      <c r="V953" s="25"/>
      <c r="W953" s="11"/>
      <c r="X953" s="23"/>
      <c r="Y953" s="29"/>
      <c r="Z953" s="25">
        <v>0.0</v>
      </c>
      <c r="AA953" s="11">
        <v>0.0</v>
      </c>
      <c r="AB953" s="11">
        <v>0.0</v>
      </c>
      <c r="AC953" s="11">
        <v>0.0</v>
      </c>
      <c r="AD953" s="23">
        <v>93.0</v>
      </c>
      <c r="AE953" s="29" t="s">
        <v>239</v>
      </c>
      <c r="AF953" s="25">
        <v>1496.0</v>
      </c>
      <c r="AG953" s="11">
        <v>9999.0</v>
      </c>
      <c r="AH953" s="11">
        <v>1524.0</v>
      </c>
      <c r="AI953" s="23"/>
      <c r="AJ953" s="29" t="s">
        <v>6139</v>
      </c>
      <c r="AK953" s="25">
        <v>1302003.0</v>
      </c>
      <c r="AL953" s="11"/>
      <c r="AM953" s="23"/>
      <c r="AN953" s="25"/>
      <c r="AO953" s="23"/>
      <c r="AP953" s="25"/>
      <c r="AQ953" s="11"/>
    </row>
    <row r="954" ht="15.75" customHeight="1">
      <c r="A954" s="11">
        <v>1302005.0</v>
      </c>
      <c r="B954" s="23">
        <v>954.0</v>
      </c>
      <c r="C954" s="25" t="s">
        <v>6140</v>
      </c>
      <c r="D954" s="16" t="s">
        <v>6141</v>
      </c>
      <c r="E954" s="28" t="s">
        <v>6142</v>
      </c>
      <c r="F954" s="29"/>
      <c r="G954" s="31" t="s">
        <v>6143</v>
      </c>
      <c r="H954" s="36">
        <f t="shared" si="1"/>
        <v>68</v>
      </c>
      <c r="I954" s="11"/>
      <c r="J954" s="28">
        <f t="shared" si="2"/>
        <v>0</v>
      </c>
      <c r="K954" s="41">
        <f t="shared" si="3"/>
        <v>245</v>
      </c>
      <c r="L954" s="25">
        <v>54.0</v>
      </c>
      <c r="M954" s="11">
        <v>61.0</v>
      </c>
      <c r="N954" s="11">
        <v>48.0</v>
      </c>
      <c r="O954" s="11">
        <v>38.0</v>
      </c>
      <c r="P954" s="11">
        <v>44.0</v>
      </c>
      <c r="Q954" s="43">
        <v>47.0</v>
      </c>
      <c r="R954" s="25"/>
      <c r="S954" s="11"/>
      <c r="T954" s="11"/>
      <c r="U954" s="23"/>
      <c r="V954" s="25"/>
      <c r="W954" s="11"/>
      <c r="X954" s="23"/>
      <c r="Y954" s="29"/>
      <c r="Z954" s="25">
        <v>37.0</v>
      </c>
      <c r="AA954" s="11">
        <v>32.0</v>
      </c>
      <c r="AB954" s="11">
        <v>46.0</v>
      </c>
      <c r="AC954" s="11">
        <v>45.0</v>
      </c>
      <c r="AD954" s="23">
        <v>93.0</v>
      </c>
      <c r="AE954" s="29" t="s">
        <v>166</v>
      </c>
      <c r="AF954" s="25">
        <v>1515.0</v>
      </c>
      <c r="AG954" s="11">
        <v>1527.0</v>
      </c>
      <c r="AH954" s="11">
        <v>1577.0</v>
      </c>
      <c r="AI954" s="23"/>
      <c r="AJ954" s="29" t="s">
        <v>6144</v>
      </c>
      <c r="AK954" s="25">
        <v>1302004.0</v>
      </c>
      <c r="AL954" s="11"/>
      <c r="AM954" s="23"/>
      <c r="AN954" s="25"/>
      <c r="AO954" s="23"/>
      <c r="AP954" s="25"/>
      <c r="AQ954" s="11"/>
    </row>
    <row r="955" ht="15.75" customHeight="1">
      <c r="A955" s="11">
        <v>1302006.0</v>
      </c>
      <c r="B955" s="23">
        <v>955.0</v>
      </c>
      <c r="C955" s="25" t="s">
        <v>6145</v>
      </c>
      <c r="D955" s="16" t="s">
        <v>6146</v>
      </c>
      <c r="E955" s="28" t="s">
        <v>6147</v>
      </c>
      <c r="F955" s="29"/>
      <c r="G955" s="31" t="s">
        <v>6148</v>
      </c>
      <c r="H955" s="36">
        <f t="shared" si="1"/>
        <v>69</v>
      </c>
      <c r="I955" s="11"/>
      <c r="J955" s="28">
        <f t="shared" si="2"/>
        <v>0</v>
      </c>
      <c r="K955" s="41">
        <f t="shared" si="3"/>
        <v>276</v>
      </c>
      <c r="L955" s="25">
        <v>63.0</v>
      </c>
      <c r="M955" s="11">
        <v>67.0</v>
      </c>
      <c r="N955" s="11">
        <v>51.0</v>
      </c>
      <c r="O955" s="11">
        <v>40.0</v>
      </c>
      <c r="P955" s="11">
        <v>55.0</v>
      </c>
      <c r="Q955" s="43">
        <v>52.0</v>
      </c>
      <c r="R955" s="25"/>
      <c r="S955" s="11"/>
      <c r="T955" s="11"/>
      <c r="U955" s="23" t="s">
        <v>185</v>
      </c>
      <c r="V955" s="25"/>
      <c r="W955" s="11"/>
      <c r="X955" s="23"/>
      <c r="Y955" s="29"/>
      <c r="Z955" s="25">
        <v>37.0</v>
      </c>
      <c r="AA955" s="11">
        <v>32.0</v>
      </c>
      <c r="AB955" s="11">
        <v>39.0</v>
      </c>
      <c r="AC955" s="11">
        <v>55.0</v>
      </c>
      <c r="AD955" s="23">
        <v>93.0</v>
      </c>
      <c r="AE955" s="29" t="s">
        <v>166</v>
      </c>
      <c r="AF955" s="25">
        <v>1546.0</v>
      </c>
      <c r="AG955" s="11">
        <v>1558.0</v>
      </c>
      <c r="AH955" s="11">
        <v>1582.0</v>
      </c>
      <c r="AI955" s="23"/>
      <c r="AJ955" s="29" t="s">
        <v>6149</v>
      </c>
      <c r="AK955" s="25">
        <v>1302005.0</v>
      </c>
      <c r="AL955" s="11"/>
      <c r="AM955" s="23"/>
      <c r="AN955" s="25"/>
      <c r="AO955" s="23"/>
      <c r="AP955" s="25"/>
      <c r="AQ955" s="11"/>
    </row>
    <row r="956" ht="15.75" customHeight="1">
      <c r="A956" s="11">
        <v>1302007.0</v>
      </c>
      <c r="B956" s="23">
        <v>956.0</v>
      </c>
      <c r="C956" s="25" t="s">
        <v>6150</v>
      </c>
      <c r="D956" s="16" t="s">
        <v>6151</v>
      </c>
      <c r="E956" s="28" t="s">
        <v>6152</v>
      </c>
      <c r="F956" s="29"/>
      <c r="G956" s="31" t="s">
        <v>6153</v>
      </c>
      <c r="H956" s="36">
        <f t="shared" si="1"/>
        <v>68</v>
      </c>
      <c r="I956" s="11"/>
      <c r="J956" s="28">
        <f t="shared" si="2"/>
        <v>0</v>
      </c>
      <c r="K956" s="41">
        <f t="shared" si="3"/>
        <v>269</v>
      </c>
      <c r="L956" s="25">
        <v>61.0</v>
      </c>
      <c r="M956" s="11">
        <v>60.0</v>
      </c>
      <c r="N956" s="11">
        <v>52.0</v>
      </c>
      <c r="O956" s="11">
        <v>42.0</v>
      </c>
      <c r="P956" s="11">
        <v>54.0</v>
      </c>
      <c r="Q956" s="43">
        <v>52.0</v>
      </c>
      <c r="R956" s="25"/>
      <c r="S956" s="11"/>
      <c r="T956" s="11"/>
      <c r="U956" s="23"/>
      <c r="V956" s="25"/>
      <c r="W956" s="11"/>
      <c r="X956" s="23"/>
      <c r="Y956" s="29"/>
      <c r="Z956" s="25">
        <v>37.0</v>
      </c>
      <c r="AA956" s="11">
        <v>32.0</v>
      </c>
      <c r="AB956" s="11">
        <v>37.0</v>
      </c>
      <c r="AC956" s="11">
        <v>58.0</v>
      </c>
      <c r="AD956" s="23">
        <v>93.0</v>
      </c>
      <c r="AE956" s="29" t="s">
        <v>166</v>
      </c>
      <c r="AF956" s="25">
        <v>1575.0</v>
      </c>
      <c r="AG956" s="11">
        <v>1587.0</v>
      </c>
      <c r="AH956" s="11">
        <v>1614.0</v>
      </c>
      <c r="AI956" s="23"/>
      <c r="AJ956" s="29" t="s">
        <v>6154</v>
      </c>
      <c r="AK956" s="25">
        <v>1302006.0</v>
      </c>
      <c r="AL956" s="11"/>
      <c r="AM956" s="23"/>
      <c r="AN956" s="25"/>
      <c r="AO956" s="23"/>
      <c r="AP956" s="25"/>
      <c r="AQ956" s="11"/>
    </row>
    <row r="957" ht="15.75" customHeight="1">
      <c r="A957" s="11">
        <v>1302008.0</v>
      </c>
      <c r="B957" s="23">
        <v>957.0</v>
      </c>
      <c r="C957" s="25" t="s">
        <v>6155</v>
      </c>
      <c r="D957" s="16" t="s">
        <v>6156</v>
      </c>
      <c r="E957" s="28" t="s">
        <v>6157</v>
      </c>
      <c r="F957" s="29"/>
      <c r="G957" s="25"/>
      <c r="H957" s="36" t="str">
        <f t="shared" si="1"/>
        <v/>
      </c>
      <c r="I957" s="11"/>
      <c r="J957" s="28">
        <f t="shared" si="2"/>
        <v>0</v>
      </c>
      <c r="K957" s="41">
        <f t="shared" si="3"/>
        <v>0</v>
      </c>
      <c r="L957" s="25">
        <v>0.0</v>
      </c>
      <c r="M957" s="11">
        <v>0.0</v>
      </c>
      <c r="N957" s="11">
        <v>0.0</v>
      </c>
      <c r="O957" s="11">
        <v>0.0</v>
      </c>
      <c r="P957" s="11">
        <v>0.0</v>
      </c>
      <c r="Q957" s="23">
        <v>0.0</v>
      </c>
      <c r="R957" s="25"/>
      <c r="S957" s="11"/>
      <c r="T957" s="11"/>
      <c r="U957" s="23"/>
      <c r="V957" s="25"/>
      <c r="W957" s="11"/>
      <c r="X957" s="23"/>
      <c r="Y957" s="29"/>
      <c r="Z957" s="25">
        <v>0.0</v>
      </c>
      <c r="AA957" s="11">
        <v>0.0</v>
      </c>
      <c r="AB957" s="11">
        <v>0.0</v>
      </c>
      <c r="AC957" s="11">
        <v>0.0</v>
      </c>
      <c r="AD957" s="23">
        <v>82.0</v>
      </c>
      <c r="AE957" s="29" t="s">
        <v>239</v>
      </c>
      <c r="AF957" s="25">
        <v>1456.0</v>
      </c>
      <c r="AG957" s="11">
        <v>9999.0</v>
      </c>
      <c r="AH957" s="11">
        <v>1515.0</v>
      </c>
      <c r="AI957" s="23"/>
      <c r="AJ957" s="29" t="s">
        <v>6158</v>
      </c>
      <c r="AK957" s="25">
        <v>1302001.0</v>
      </c>
      <c r="AL957" s="11"/>
      <c r="AM957" s="23"/>
      <c r="AN957" s="25"/>
      <c r="AO957" s="23"/>
      <c r="AP957" s="25"/>
      <c r="AQ957" s="11"/>
    </row>
    <row r="958" ht="15.75" customHeight="1">
      <c r="A958" s="11">
        <v>1302009.0</v>
      </c>
      <c r="B958" s="23">
        <v>958.0</v>
      </c>
      <c r="C958" s="25" t="s">
        <v>6159</v>
      </c>
      <c r="D958" s="16" t="s">
        <v>6160</v>
      </c>
      <c r="E958" s="28" t="s">
        <v>6161</v>
      </c>
      <c r="F958" s="29"/>
      <c r="G958" s="25"/>
      <c r="H958" s="36" t="str">
        <f t="shared" si="1"/>
        <v/>
      </c>
      <c r="I958" s="11"/>
      <c r="J958" s="28">
        <f t="shared" si="2"/>
        <v>0</v>
      </c>
      <c r="K958" s="41">
        <f t="shared" si="3"/>
        <v>0</v>
      </c>
      <c r="L958" s="25">
        <v>0.0</v>
      </c>
      <c r="M958" s="11">
        <v>0.0</v>
      </c>
      <c r="N958" s="11">
        <v>0.0</v>
      </c>
      <c r="O958" s="11">
        <v>0.0</v>
      </c>
      <c r="P958" s="11">
        <v>0.0</v>
      </c>
      <c r="Q958" s="23">
        <v>0.0</v>
      </c>
      <c r="R958" s="25"/>
      <c r="S958" s="11"/>
      <c r="T958" s="11"/>
      <c r="U958" s="23"/>
      <c r="V958" s="25"/>
      <c r="W958" s="11"/>
      <c r="X958" s="23"/>
      <c r="Y958" s="29"/>
      <c r="Z958" s="25">
        <v>0.0</v>
      </c>
      <c r="AA958" s="11">
        <v>0.0</v>
      </c>
      <c r="AB958" s="11">
        <v>0.0</v>
      </c>
      <c r="AC958" s="11">
        <v>0.0</v>
      </c>
      <c r="AD958" s="23">
        <v>82.0</v>
      </c>
      <c r="AE958" s="29" t="s">
        <v>239</v>
      </c>
      <c r="AF958" s="25">
        <v>1475.0</v>
      </c>
      <c r="AG958" s="11">
        <v>9999.0</v>
      </c>
      <c r="AH958" s="11">
        <v>1530.0</v>
      </c>
      <c r="AI958" s="23"/>
      <c r="AJ958" s="29" t="s">
        <v>6162</v>
      </c>
      <c r="AK958" s="25">
        <v>1302008.0</v>
      </c>
      <c r="AL958" s="11"/>
      <c r="AM958" s="23"/>
      <c r="AN958" s="25"/>
      <c r="AO958" s="23"/>
      <c r="AP958" s="25"/>
      <c r="AQ958" s="11"/>
    </row>
    <row r="959" ht="15.75" customHeight="1">
      <c r="A959" s="11">
        <v>1302010.0</v>
      </c>
      <c r="B959" s="23">
        <v>959.0</v>
      </c>
      <c r="C959" s="25" t="s">
        <v>6163</v>
      </c>
      <c r="D959" s="16" t="s">
        <v>6164</v>
      </c>
      <c r="E959" s="28" t="s">
        <v>6165</v>
      </c>
      <c r="F959" s="29"/>
      <c r="G959" s="25"/>
      <c r="H959" s="36" t="str">
        <f t="shared" si="1"/>
        <v/>
      </c>
      <c r="I959" s="11"/>
      <c r="J959" s="28">
        <f t="shared" si="2"/>
        <v>0</v>
      </c>
      <c r="K959" s="41">
        <f t="shared" si="3"/>
        <v>209</v>
      </c>
      <c r="L959" s="25">
        <v>46.0</v>
      </c>
      <c r="M959" s="11">
        <v>46.0</v>
      </c>
      <c r="N959" s="11">
        <v>42.0</v>
      </c>
      <c r="O959" s="11">
        <v>39.0</v>
      </c>
      <c r="P959" s="11">
        <v>36.0</v>
      </c>
      <c r="Q959" s="43">
        <v>42.0</v>
      </c>
      <c r="R959" s="25"/>
      <c r="S959" s="11"/>
      <c r="T959" s="11"/>
      <c r="U959" s="23"/>
      <c r="V959" s="25"/>
      <c r="W959" s="11"/>
      <c r="X959" s="23"/>
      <c r="Y959" s="29"/>
      <c r="Z959" s="25">
        <v>37.0</v>
      </c>
      <c r="AA959" s="11">
        <v>32.0</v>
      </c>
      <c r="AB959" s="11">
        <v>63.0</v>
      </c>
      <c r="AC959" s="11">
        <v>43.0</v>
      </c>
      <c r="AD959" s="23">
        <v>82.0</v>
      </c>
      <c r="AE959" s="29" t="s">
        <v>166</v>
      </c>
      <c r="AF959" s="25">
        <v>1496.0</v>
      </c>
      <c r="AG959" s="11">
        <v>1508.0</v>
      </c>
      <c r="AH959" s="11">
        <v>1550.0</v>
      </c>
      <c r="AI959" s="23"/>
      <c r="AJ959" s="29" t="s">
        <v>6166</v>
      </c>
      <c r="AK959" s="25">
        <v>1302009.0</v>
      </c>
      <c r="AL959" s="11"/>
      <c r="AM959" s="23"/>
      <c r="AN959" s="25"/>
      <c r="AO959" s="23"/>
      <c r="AP959" s="25"/>
      <c r="AQ959" s="11"/>
    </row>
    <row r="960" ht="15.75" customHeight="1">
      <c r="A960" s="11">
        <v>1302011.0</v>
      </c>
      <c r="B960" s="23">
        <v>960.0</v>
      </c>
      <c r="C960" s="25" t="s">
        <v>6167</v>
      </c>
      <c r="D960" s="16" t="s">
        <v>6168</v>
      </c>
      <c r="E960" s="28" t="s">
        <v>6169</v>
      </c>
      <c r="F960" s="29"/>
      <c r="G960" s="31"/>
      <c r="H960" s="36" t="str">
        <f t="shared" si="1"/>
        <v/>
      </c>
      <c r="I960" s="11"/>
      <c r="J960" s="28">
        <f t="shared" si="2"/>
        <v>0</v>
      </c>
      <c r="K960" s="41">
        <f t="shared" si="3"/>
        <v>222</v>
      </c>
      <c r="L960" s="25">
        <v>50.0</v>
      </c>
      <c r="M960" s="11">
        <v>62.0</v>
      </c>
      <c r="N960" s="11">
        <v>43.0</v>
      </c>
      <c r="O960" s="11">
        <v>34.0</v>
      </c>
      <c r="P960" s="11">
        <v>33.0</v>
      </c>
      <c r="Q960" s="43">
        <v>45.0</v>
      </c>
      <c r="R960" s="25"/>
      <c r="S960" s="11"/>
      <c r="T960" s="11"/>
      <c r="U960" s="23"/>
      <c r="V960" s="25"/>
      <c r="W960" s="11"/>
      <c r="X960" s="23"/>
      <c r="Y960" s="29"/>
      <c r="Z960" s="25">
        <v>40.0</v>
      </c>
      <c r="AA960" s="11">
        <v>36.0</v>
      </c>
      <c r="AB960" s="11">
        <v>61.0</v>
      </c>
      <c r="AC960" s="11">
        <v>47.0</v>
      </c>
      <c r="AD960" s="23">
        <v>82.0</v>
      </c>
      <c r="AE960" s="29" t="s">
        <v>141</v>
      </c>
      <c r="AF960" s="25">
        <v>1519.0</v>
      </c>
      <c r="AG960" s="11">
        <v>1531.0</v>
      </c>
      <c r="AH960" s="11">
        <v>1560.0</v>
      </c>
      <c r="AI960" s="23" t="s">
        <v>217</v>
      </c>
      <c r="AJ960" s="29" t="s">
        <v>6170</v>
      </c>
      <c r="AK960" s="25">
        <v>1302010.0</v>
      </c>
      <c r="AL960" s="11"/>
      <c r="AM960" s="23"/>
      <c r="AN960" s="25"/>
      <c r="AO960" s="23"/>
      <c r="AP960" s="25"/>
      <c r="AQ960" s="11"/>
    </row>
    <row r="961" ht="15.75" customHeight="1">
      <c r="A961" s="11">
        <v>1302012.0</v>
      </c>
      <c r="B961" s="23">
        <v>961.0</v>
      </c>
      <c r="C961" s="25" t="s">
        <v>6171</v>
      </c>
      <c r="D961" s="16" t="s">
        <v>6172</v>
      </c>
      <c r="E961" s="28" t="s">
        <v>6173</v>
      </c>
      <c r="F961" s="29"/>
      <c r="G961" s="31" t="s">
        <v>6174</v>
      </c>
      <c r="H961" s="36">
        <f t="shared" si="1"/>
        <v>78</v>
      </c>
      <c r="I961" s="11"/>
      <c r="J961" s="28">
        <f t="shared" si="2"/>
        <v>0</v>
      </c>
      <c r="K961" s="41">
        <f t="shared" si="3"/>
        <v>222</v>
      </c>
      <c r="L961" s="25">
        <v>54.0</v>
      </c>
      <c r="M961" s="11">
        <v>60.0</v>
      </c>
      <c r="N961" s="11">
        <v>43.0</v>
      </c>
      <c r="O961" s="11">
        <v>34.0</v>
      </c>
      <c r="P961" s="11">
        <v>31.0</v>
      </c>
      <c r="Q961" s="43">
        <v>44.0</v>
      </c>
      <c r="R961" s="25"/>
      <c r="S961" s="11"/>
      <c r="T961" s="11"/>
      <c r="U961" s="23"/>
      <c r="V961" s="25"/>
      <c r="W961" s="11"/>
      <c r="X961" s="23"/>
      <c r="Y961" s="29"/>
      <c r="Z961" s="25">
        <v>40.0</v>
      </c>
      <c r="AA961" s="11">
        <v>36.0</v>
      </c>
      <c r="AB961" s="11">
        <v>77.0</v>
      </c>
      <c r="AC961" s="11">
        <v>32.0</v>
      </c>
      <c r="AD961" s="23">
        <v>82.0</v>
      </c>
      <c r="AE961" s="29" t="s">
        <v>141</v>
      </c>
      <c r="AF961" s="25">
        <v>1544.0</v>
      </c>
      <c r="AG961" s="11">
        <v>1556.0</v>
      </c>
      <c r="AH961" s="11">
        <v>1615.0</v>
      </c>
      <c r="AI961" s="23"/>
      <c r="AJ961" s="29" t="s">
        <v>6175</v>
      </c>
      <c r="AK961" s="25">
        <v>1302011.0</v>
      </c>
      <c r="AL961" s="11"/>
      <c r="AM961" s="23"/>
      <c r="AN961" s="25"/>
      <c r="AO961" s="23"/>
      <c r="AP961" s="25"/>
      <c r="AQ961" s="11"/>
    </row>
    <row r="962" ht="15.75" customHeight="1">
      <c r="A962" s="11">
        <v>1302013.0</v>
      </c>
      <c r="B962" s="23">
        <v>962.0</v>
      </c>
      <c r="C962" s="25" t="s">
        <v>6176</v>
      </c>
      <c r="D962" s="16" t="s">
        <v>6177</v>
      </c>
      <c r="E962" s="28" t="s">
        <v>6178</v>
      </c>
      <c r="F962" s="29"/>
      <c r="G962" s="31"/>
      <c r="H962" s="36" t="str">
        <f t="shared" si="1"/>
        <v/>
      </c>
      <c r="I962" s="11"/>
      <c r="J962" s="28">
        <f t="shared" si="2"/>
        <v>0</v>
      </c>
      <c r="K962" s="41">
        <f t="shared" si="3"/>
        <v>206</v>
      </c>
      <c r="L962" s="25">
        <v>37.0</v>
      </c>
      <c r="M962" s="11">
        <v>30.0</v>
      </c>
      <c r="N962" s="11">
        <v>52.0</v>
      </c>
      <c r="O962" s="11">
        <v>47.0</v>
      </c>
      <c r="P962" s="11">
        <v>40.0</v>
      </c>
      <c r="Q962" s="43">
        <v>42.0</v>
      </c>
      <c r="R962" s="25"/>
      <c r="S962" s="11"/>
      <c r="T962" s="11"/>
      <c r="U962" s="23"/>
      <c r="V962" s="25"/>
      <c r="W962" s="11"/>
      <c r="X962" s="23"/>
      <c r="Y962" s="29"/>
      <c r="Z962" s="25">
        <v>40.0</v>
      </c>
      <c r="AA962" s="11">
        <v>36.0</v>
      </c>
      <c r="AB962" s="11">
        <v>70.0</v>
      </c>
      <c r="AC962" s="11">
        <v>41.0</v>
      </c>
      <c r="AD962" s="23">
        <v>82.0</v>
      </c>
      <c r="AE962" s="29" t="s">
        <v>270</v>
      </c>
      <c r="AF962" s="25">
        <v>1584.0</v>
      </c>
      <c r="AG962" s="11">
        <v>1596.0</v>
      </c>
      <c r="AH962" s="11">
        <v>1637.0</v>
      </c>
      <c r="AI962" s="23"/>
      <c r="AJ962" s="29" t="s">
        <v>6179</v>
      </c>
      <c r="AK962" s="25">
        <v>1302012.0</v>
      </c>
      <c r="AL962" s="11"/>
      <c r="AM962" s="23"/>
      <c r="AN962" s="25"/>
      <c r="AO962" s="23"/>
      <c r="AP962" s="25"/>
      <c r="AQ962" s="11"/>
    </row>
    <row r="963" ht="15.75" customHeight="1">
      <c r="A963" s="11">
        <v>1302014.0</v>
      </c>
      <c r="B963" s="23">
        <v>963.0</v>
      </c>
      <c r="C963" s="25" t="s">
        <v>6180</v>
      </c>
      <c r="D963" s="16" t="s">
        <v>6181</v>
      </c>
      <c r="E963" s="28" t="s">
        <v>6182</v>
      </c>
      <c r="F963" s="29"/>
      <c r="G963" s="31" t="s">
        <v>6183</v>
      </c>
      <c r="H963" s="36">
        <f t="shared" si="1"/>
        <v>57</v>
      </c>
      <c r="I963" s="11"/>
      <c r="J963" s="28">
        <f t="shared" si="2"/>
        <v>0</v>
      </c>
      <c r="K963" s="41">
        <f t="shared" si="3"/>
        <v>205</v>
      </c>
      <c r="L963" s="25">
        <v>43.0</v>
      </c>
      <c r="M963" s="11">
        <v>48.0</v>
      </c>
      <c r="N963" s="11">
        <v>38.0</v>
      </c>
      <c r="O963" s="11">
        <v>37.0</v>
      </c>
      <c r="P963" s="11">
        <v>39.0</v>
      </c>
      <c r="Q963" s="43">
        <v>44.0</v>
      </c>
      <c r="R963" s="25"/>
      <c r="S963" s="11"/>
      <c r="T963" s="11"/>
      <c r="U963" s="23"/>
      <c r="V963" s="25"/>
      <c r="W963" s="11"/>
      <c r="X963" s="23"/>
      <c r="Y963" s="29"/>
      <c r="Z963" s="25">
        <v>48.0</v>
      </c>
      <c r="AA963" s="11">
        <v>47.0</v>
      </c>
      <c r="AB963" s="11">
        <v>57.0</v>
      </c>
      <c r="AC963" s="11">
        <v>50.0</v>
      </c>
      <c r="AD963" s="23">
        <v>80.0</v>
      </c>
      <c r="AE963" s="29" t="s">
        <v>166</v>
      </c>
      <c r="AF963" s="25">
        <v>1522.0</v>
      </c>
      <c r="AG963" s="11">
        <v>1534.0</v>
      </c>
      <c r="AH963" s="11">
        <v>1558.0</v>
      </c>
      <c r="AI963" s="23"/>
      <c r="AJ963" s="29" t="s">
        <v>6184</v>
      </c>
      <c r="AK963" s="25"/>
      <c r="AL963" s="11"/>
      <c r="AM963" s="23"/>
      <c r="AN963" s="25"/>
      <c r="AO963" s="23"/>
      <c r="AP963" s="25"/>
      <c r="AQ963" s="11"/>
    </row>
    <row r="964" ht="15.75" customHeight="1">
      <c r="A964" s="11">
        <v>1302015.0</v>
      </c>
      <c r="B964" s="23">
        <v>964.0</v>
      </c>
      <c r="C964" s="25" t="s">
        <v>6185</v>
      </c>
      <c r="D964" s="16" t="s">
        <v>6186</v>
      </c>
      <c r="E964" s="28" t="s">
        <v>6187</v>
      </c>
      <c r="F964" s="29"/>
      <c r="G964" s="31" t="s">
        <v>6188</v>
      </c>
      <c r="H964" s="36">
        <f t="shared" si="1"/>
        <v>68</v>
      </c>
      <c r="I964" s="11"/>
      <c r="J964" s="28">
        <f t="shared" si="2"/>
        <v>0</v>
      </c>
      <c r="K964" s="41">
        <f t="shared" si="3"/>
        <v>252</v>
      </c>
      <c r="L964" s="25">
        <v>46.0</v>
      </c>
      <c r="M964" s="11">
        <v>49.0</v>
      </c>
      <c r="N964" s="11">
        <v>63.0</v>
      </c>
      <c r="O964" s="11">
        <v>46.0</v>
      </c>
      <c r="P964" s="11">
        <v>48.0</v>
      </c>
      <c r="Q964" s="43">
        <v>53.0</v>
      </c>
      <c r="R964" s="25"/>
      <c r="S964" s="11"/>
      <c r="T964" s="11"/>
      <c r="U964" s="23"/>
      <c r="V964" s="25"/>
      <c r="W964" s="11"/>
      <c r="X964" s="23"/>
      <c r="Y964" s="29"/>
      <c r="Z964" s="25">
        <v>53.0</v>
      </c>
      <c r="AA964" s="11">
        <v>54.0</v>
      </c>
      <c r="AB964" s="11">
        <v>38.0</v>
      </c>
      <c r="AC964" s="11">
        <v>64.0</v>
      </c>
      <c r="AD964" s="23">
        <v>80.0</v>
      </c>
      <c r="AE964" s="29" t="s">
        <v>166</v>
      </c>
      <c r="AF964" s="25">
        <v>1546.0</v>
      </c>
      <c r="AG964" s="11">
        <v>1558.0</v>
      </c>
      <c r="AH964" s="11">
        <v>1618.0</v>
      </c>
      <c r="AI964" s="23"/>
      <c r="AJ964" s="29" t="s">
        <v>6189</v>
      </c>
      <c r="AK964" s="25">
        <v>1302014.0</v>
      </c>
      <c r="AL964" s="11"/>
      <c r="AM964" s="23"/>
      <c r="AN964" s="25"/>
      <c r="AO964" s="23"/>
      <c r="AP964" s="25"/>
      <c r="AQ964" s="11"/>
    </row>
    <row r="965" ht="15.75" customHeight="1">
      <c r="A965" s="11">
        <v>1302016.0</v>
      </c>
      <c r="B965" s="23">
        <v>965.0</v>
      </c>
      <c r="C965" s="25" t="s">
        <v>6190</v>
      </c>
      <c r="D965" s="16" t="s">
        <v>6186</v>
      </c>
      <c r="E965" s="28" t="s">
        <v>6191</v>
      </c>
      <c r="F965" s="29"/>
      <c r="G965" s="31" t="s">
        <v>6192</v>
      </c>
      <c r="H965" s="36">
        <f t="shared" si="1"/>
        <v>77</v>
      </c>
      <c r="I965" s="11"/>
      <c r="J965" s="28">
        <f t="shared" si="2"/>
        <v>0</v>
      </c>
      <c r="K965" s="41">
        <f t="shared" si="3"/>
        <v>236</v>
      </c>
      <c r="L965" s="25">
        <v>36.0</v>
      </c>
      <c r="M965" s="11">
        <v>30.0</v>
      </c>
      <c r="N965" s="11">
        <v>70.0</v>
      </c>
      <c r="O965" s="11">
        <v>50.0</v>
      </c>
      <c r="P965" s="11">
        <v>50.0</v>
      </c>
      <c r="Q965" s="43">
        <v>51.0</v>
      </c>
      <c r="R965" s="25"/>
      <c r="S965" s="11"/>
      <c r="T965" s="11"/>
      <c r="U965" s="23"/>
      <c r="V965" s="25"/>
      <c r="W965" s="11"/>
      <c r="X965" s="23"/>
      <c r="Y965" s="29"/>
      <c r="Z965" s="25">
        <v>53.0</v>
      </c>
      <c r="AA965" s="11">
        <v>54.0</v>
      </c>
      <c r="AB965" s="11">
        <v>60.0</v>
      </c>
      <c r="AC965" s="11">
        <v>62.0</v>
      </c>
      <c r="AD965" s="23">
        <v>80.0</v>
      </c>
      <c r="AE965" s="29" t="s">
        <v>270</v>
      </c>
      <c r="AF965" s="25">
        <v>1570.0</v>
      </c>
      <c r="AG965" s="11">
        <v>1582.0</v>
      </c>
      <c r="AH965" s="11">
        <v>1646.0</v>
      </c>
      <c r="AI965" s="23"/>
      <c r="AJ965" s="29" t="s">
        <v>6193</v>
      </c>
      <c r="AK965" s="25">
        <v>1302015.0</v>
      </c>
      <c r="AL965" s="11"/>
      <c r="AM965" s="23"/>
      <c r="AN965" s="25"/>
      <c r="AO965" s="23"/>
      <c r="AP965" s="25"/>
      <c r="AQ965" s="11"/>
    </row>
    <row r="966" ht="15.75" customHeight="1">
      <c r="A966" s="11">
        <v>1302017.0</v>
      </c>
      <c r="B966" s="23">
        <v>966.0</v>
      </c>
      <c r="C966" s="25" t="s">
        <v>6194</v>
      </c>
      <c r="D966" s="16" t="s">
        <v>6195</v>
      </c>
      <c r="E966" s="28" t="s">
        <v>6196</v>
      </c>
      <c r="F966" s="29"/>
      <c r="G966" s="31" t="s">
        <v>6197</v>
      </c>
      <c r="H966" s="36">
        <f t="shared" si="1"/>
        <v>72</v>
      </c>
      <c r="I966" s="11"/>
      <c r="J966" s="28">
        <f t="shared" si="2"/>
        <v>0</v>
      </c>
      <c r="K966" s="41">
        <f t="shared" si="3"/>
        <v>269</v>
      </c>
      <c r="L966" s="25">
        <v>32.0</v>
      </c>
      <c r="M966" s="11">
        <v>27.0</v>
      </c>
      <c r="N966" s="11">
        <v>81.0</v>
      </c>
      <c r="O966" s="11">
        <v>63.0</v>
      </c>
      <c r="P966" s="11">
        <v>66.0</v>
      </c>
      <c r="Q966" s="43">
        <v>58.0</v>
      </c>
      <c r="R966" s="25"/>
      <c r="S966" s="11"/>
      <c r="T966" s="11"/>
      <c r="U966" s="23"/>
      <c r="V966" s="25"/>
      <c r="W966" s="11"/>
      <c r="X966" s="23"/>
      <c r="Y966" s="29"/>
      <c r="Z966" s="25">
        <v>68.0</v>
      </c>
      <c r="AA966" s="11">
        <v>76.0</v>
      </c>
      <c r="AB966" s="11">
        <v>41.0</v>
      </c>
      <c r="AC966" s="11">
        <v>62.0</v>
      </c>
      <c r="AD966" s="23">
        <v>81.0</v>
      </c>
      <c r="AE966" s="29" t="s">
        <v>270</v>
      </c>
      <c r="AF966" s="25">
        <v>1576.0</v>
      </c>
      <c r="AG966" s="11">
        <v>1588.0</v>
      </c>
      <c r="AH966" s="11">
        <v>1648.0</v>
      </c>
      <c r="AI966" s="23"/>
      <c r="AJ966" s="29" t="s">
        <v>6198</v>
      </c>
      <c r="AK966" s="25">
        <v>1302015.0</v>
      </c>
      <c r="AL966" s="11">
        <v>1302013.0</v>
      </c>
      <c r="AM966" s="23"/>
      <c r="AN966" s="25"/>
      <c r="AO966" s="23"/>
      <c r="AP966" s="25"/>
      <c r="AQ966" s="11"/>
    </row>
    <row r="967" ht="15.75" customHeight="1">
      <c r="A967" s="11">
        <v>1302018.0</v>
      </c>
      <c r="B967" s="23">
        <v>967.0</v>
      </c>
      <c r="C967" s="25" t="s">
        <v>6199</v>
      </c>
      <c r="D967" s="16" t="s">
        <v>6200</v>
      </c>
      <c r="E967" s="28" t="s">
        <v>6201</v>
      </c>
      <c r="F967" s="29"/>
      <c r="G967" s="31" t="s">
        <v>6202</v>
      </c>
      <c r="H967" s="36">
        <f t="shared" si="1"/>
        <v>75</v>
      </c>
      <c r="I967" s="11"/>
      <c r="J967" s="28">
        <f t="shared" si="2"/>
        <v>0</v>
      </c>
      <c r="K967" s="41">
        <f t="shared" si="3"/>
        <v>380</v>
      </c>
      <c r="L967" s="25">
        <v>81.0</v>
      </c>
      <c r="M967" s="11">
        <v>69.0</v>
      </c>
      <c r="N967" s="11">
        <v>84.0</v>
      </c>
      <c r="O967" s="11">
        <v>71.0</v>
      </c>
      <c r="P967" s="11">
        <v>75.0</v>
      </c>
      <c r="Q967" s="43">
        <v>74.0</v>
      </c>
      <c r="R967" s="25" t="s">
        <v>185</v>
      </c>
      <c r="S967" s="11"/>
      <c r="T967" s="11"/>
      <c r="U967" s="23" t="s">
        <v>185</v>
      </c>
      <c r="V967" s="25"/>
      <c r="W967" s="11"/>
      <c r="X967" s="23"/>
      <c r="Y967" s="29"/>
      <c r="Z967" s="25">
        <v>73.0</v>
      </c>
      <c r="AA967" s="11">
        <v>83.0</v>
      </c>
      <c r="AB967" s="11">
        <v>33.0</v>
      </c>
      <c r="AC967" s="11">
        <v>68.0</v>
      </c>
      <c r="AD967" s="23">
        <v>81.0</v>
      </c>
      <c r="AE967" s="29" t="s">
        <v>270</v>
      </c>
      <c r="AF967" s="25">
        <v>1596.0</v>
      </c>
      <c r="AG967" s="11">
        <v>1608.0</v>
      </c>
      <c r="AH967" s="11">
        <v>1662.0</v>
      </c>
      <c r="AI967" s="23"/>
      <c r="AJ967" s="29" t="s">
        <v>6203</v>
      </c>
      <c r="AK967" s="25">
        <v>1302016.0</v>
      </c>
      <c r="AL967" s="11">
        <v>1302017.0</v>
      </c>
      <c r="AM967" s="23"/>
      <c r="AN967" s="25"/>
      <c r="AO967" s="23"/>
      <c r="AP967" s="25"/>
      <c r="AQ967" s="11"/>
    </row>
    <row r="968" ht="15.75" customHeight="1">
      <c r="A968" s="11">
        <v>1080001.0</v>
      </c>
      <c r="B968" s="23">
        <v>968.0</v>
      </c>
      <c r="C968" s="25" t="s">
        <v>6204</v>
      </c>
      <c r="D968" s="16" t="s">
        <v>6205</v>
      </c>
      <c r="E968" s="28" t="s">
        <v>6206</v>
      </c>
      <c r="F968" s="29"/>
      <c r="G968" s="31" t="s">
        <v>6207</v>
      </c>
      <c r="H968" s="36">
        <f t="shared" si="1"/>
        <v>8</v>
      </c>
      <c r="I968" s="11" t="s">
        <v>6207</v>
      </c>
      <c r="J968" s="28">
        <f t="shared" si="2"/>
        <v>8</v>
      </c>
      <c r="K968" s="41">
        <f t="shared" si="3"/>
        <v>0</v>
      </c>
      <c r="L968" s="25">
        <v>0.0</v>
      </c>
      <c r="M968" s="11">
        <v>0.0</v>
      </c>
      <c r="N968" s="11">
        <v>0.0</v>
      </c>
      <c r="O968" s="11">
        <v>0.0</v>
      </c>
      <c r="P968" s="11">
        <v>0.0</v>
      </c>
      <c r="Q968" s="23">
        <v>0.0</v>
      </c>
      <c r="R968" s="25"/>
      <c r="S968" s="11"/>
      <c r="T968" s="11"/>
      <c r="U968" s="23"/>
      <c r="V968" s="25"/>
      <c r="W968" s="11"/>
      <c r="X968" s="23"/>
      <c r="Y968" s="29"/>
      <c r="Z968" s="25">
        <v>0.0</v>
      </c>
      <c r="AA968" s="11">
        <v>0.0</v>
      </c>
      <c r="AB968" s="11">
        <v>0.0</v>
      </c>
      <c r="AC968" s="11">
        <v>0.0</v>
      </c>
      <c r="AD968" s="23">
        <v>40.0</v>
      </c>
      <c r="AE968" s="29" t="s">
        <v>239</v>
      </c>
      <c r="AF968" s="25">
        <v>1460.0</v>
      </c>
      <c r="AG968" s="11">
        <v>9999.0</v>
      </c>
      <c r="AH968" s="11">
        <v>1510.0</v>
      </c>
      <c r="AI968" s="23"/>
      <c r="AJ968" s="29"/>
      <c r="AK968" s="25"/>
      <c r="AL968" s="11"/>
      <c r="AM968" s="23"/>
      <c r="AN968" s="25"/>
      <c r="AO968" s="23"/>
      <c r="AP968" s="25"/>
      <c r="AQ968" s="11"/>
    </row>
    <row r="969" ht="15.75" customHeight="1">
      <c r="A969" s="11">
        <v>1080002.0</v>
      </c>
      <c r="B969" s="23">
        <v>969.0</v>
      </c>
      <c r="C969" s="25" t="s">
        <v>6208</v>
      </c>
      <c r="D969" s="16" t="s">
        <v>6209</v>
      </c>
      <c r="E969" s="28" t="s">
        <v>6210</v>
      </c>
      <c r="F969" s="29"/>
      <c r="G969" s="31" t="s">
        <v>6211</v>
      </c>
      <c r="H969" s="36">
        <f t="shared" si="1"/>
        <v>78</v>
      </c>
      <c r="I969" s="11" t="s">
        <v>6212</v>
      </c>
      <c r="J969" s="28">
        <f t="shared" si="2"/>
        <v>8</v>
      </c>
      <c r="K969" s="41">
        <f t="shared" si="3"/>
        <v>223</v>
      </c>
      <c r="L969" s="25">
        <v>48.0</v>
      </c>
      <c r="M969" s="11">
        <v>38.0</v>
      </c>
      <c r="N969" s="11">
        <v>43.0</v>
      </c>
      <c r="O969" s="11">
        <v>53.0</v>
      </c>
      <c r="P969" s="11">
        <v>41.0</v>
      </c>
      <c r="Q969" s="43">
        <v>42.0</v>
      </c>
      <c r="R969" s="25"/>
      <c r="S969" s="11"/>
      <c r="T969" s="11"/>
      <c r="U969" s="23"/>
      <c r="V969" s="25"/>
      <c r="W969" s="11"/>
      <c r="X969" s="23"/>
      <c r="Y969" s="29"/>
      <c r="Z969" s="25">
        <v>29.0</v>
      </c>
      <c r="AA969" s="11">
        <v>21.0</v>
      </c>
      <c r="AB969" s="11">
        <v>40.0</v>
      </c>
      <c r="AC969" s="11">
        <v>50.0</v>
      </c>
      <c r="AD969" s="23">
        <v>40.0</v>
      </c>
      <c r="AE969" s="29" t="s">
        <v>270</v>
      </c>
      <c r="AF969" s="25">
        <v>1477.0</v>
      </c>
      <c r="AG969" s="11">
        <v>1489.0</v>
      </c>
      <c r="AH969" s="11">
        <v>1542.0</v>
      </c>
      <c r="AI969" s="23"/>
      <c r="AJ969" s="29" t="s">
        <v>6213</v>
      </c>
      <c r="AK969" s="25">
        <v>1080001.0</v>
      </c>
      <c r="AL969" s="11"/>
      <c r="AM969" s="23"/>
      <c r="AN969" s="25"/>
      <c r="AO969" s="23"/>
      <c r="AP969" s="25"/>
      <c r="AQ969" s="11"/>
    </row>
    <row r="970" ht="15.75" customHeight="1">
      <c r="A970" s="11">
        <v>1080003.0</v>
      </c>
      <c r="B970" s="23">
        <v>970.0</v>
      </c>
      <c r="C970" s="25" t="s">
        <v>6214</v>
      </c>
      <c r="D970" s="16" t="s">
        <v>6215</v>
      </c>
      <c r="E970" s="28" t="s">
        <v>6216</v>
      </c>
      <c r="F970" s="29"/>
      <c r="G970" s="31" t="s">
        <v>6217</v>
      </c>
      <c r="H970" s="36">
        <f t="shared" si="1"/>
        <v>79</v>
      </c>
      <c r="I970" s="11" t="s">
        <v>6218</v>
      </c>
      <c r="J970" s="28">
        <f t="shared" si="2"/>
        <v>8</v>
      </c>
      <c r="K970" s="41">
        <f t="shared" si="3"/>
        <v>211</v>
      </c>
      <c r="L970" s="25">
        <v>52.0</v>
      </c>
      <c r="M970" s="11">
        <v>44.0</v>
      </c>
      <c r="N970" s="11">
        <v>38.0</v>
      </c>
      <c r="O970" s="11">
        <v>44.0</v>
      </c>
      <c r="P970" s="11">
        <v>33.0</v>
      </c>
      <c r="Q970" s="43">
        <v>41.0</v>
      </c>
      <c r="R970" s="25"/>
      <c r="S970" s="11"/>
      <c r="T970" s="11"/>
      <c r="U970" s="23"/>
      <c r="V970" s="25"/>
      <c r="W970" s="11"/>
      <c r="X970" s="23"/>
      <c r="Y970" s="29"/>
      <c r="Z970" s="25">
        <v>29.0</v>
      </c>
      <c r="AA970" s="11">
        <v>21.0</v>
      </c>
      <c r="AB970" s="11">
        <v>24.0</v>
      </c>
      <c r="AC970" s="11">
        <v>59.0</v>
      </c>
      <c r="AD970" s="23">
        <v>40.0</v>
      </c>
      <c r="AE970" s="29" t="s">
        <v>166</v>
      </c>
      <c r="AF970" s="25">
        <v>1498.0</v>
      </c>
      <c r="AG970" s="11">
        <v>1510.0</v>
      </c>
      <c r="AH970" s="11">
        <v>1554.0</v>
      </c>
      <c r="AI970" s="23"/>
      <c r="AJ970" s="29" t="s">
        <v>6219</v>
      </c>
      <c r="AK970" s="25">
        <v>1080002.0</v>
      </c>
      <c r="AL970" s="11"/>
      <c r="AM970" s="23"/>
      <c r="AN970" s="25"/>
      <c r="AO970" s="23"/>
      <c r="AP970" s="25"/>
      <c r="AQ970" s="11"/>
    </row>
    <row r="971" ht="15.75" customHeight="1">
      <c r="A971" s="11">
        <v>1080004.0</v>
      </c>
      <c r="B971" s="23">
        <v>971.0</v>
      </c>
      <c r="C971" s="25" t="s">
        <v>6220</v>
      </c>
      <c r="D971" s="16" t="s">
        <v>6221</v>
      </c>
      <c r="E971" s="28" t="s">
        <v>6222</v>
      </c>
      <c r="F971" s="29"/>
      <c r="G971" s="31" t="s">
        <v>6223</v>
      </c>
      <c r="H971" s="36">
        <f t="shared" si="1"/>
        <v>67</v>
      </c>
      <c r="I971" s="11"/>
      <c r="J971" s="28">
        <f t="shared" si="2"/>
        <v>0</v>
      </c>
      <c r="K971" s="41">
        <f t="shared" si="3"/>
        <v>251</v>
      </c>
      <c r="L971" s="25">
        <v>43.0</v>
      </c>
      <c r="M971" s="11">
        <v>36.0</v>
      </c>
      <c r="N971" s="11">
        <v>53.0</v>
      </c>
      <c r="O971" s="11">
        <v>62.0</v>
      </c>
      <c r="P971" s="11">
        <v>57.0</v>
      </c>
      <c r="Q971" s="43">
        <v>46.0</v>
      </c>
      <c r="R971" s="25"/>
      <c r="S971" s="11"/>
      <c r="T971" s="11"/>
      <c r="U971" s="23"/>
      <c r="V971" s="25"/>
      <c r="W971" s="11"/>
      <c r="X971" s="23"/>
      <c r="Y971" s="29"/>
      <c r="Z971" s="25">
        <v>36.0</v>
      </c>
      <c r="AA971" s="11">
        <v>30.0</v>
      </c>
      <c r="AB971" s="11">
        <v>19.0</v>
      </c>
      <c r="AC971" s="11">
        <v>62.0</v>
      </c>
      <c r="AD971" s="23">
        <v>45.0</v>
      </c>
      <c r="AE971" s="29" t="s">
        <v>270</v>
      </c>
      <c r="AF971" s="25">
        <v>1551.0</v>
      </c>
      <c r="AG971" s="11">
        <v>1563.0</v>
      </c>
      <c r="AH971" s="11">
        <v>1600.0</v>
      </c>
      <c r="AI971" s="23"/>
      <c r="AJ971" s="29" t="s">
        <v>6224</v>
      </c>
      <c r="AK971" s="25">
        <v>1080003.0</v>
      </c>
      <c r="AL971" s="11"/>
      <c r="AM971" s="23"/>
      <c r="AN971" s="25"/>
      <c r="AO971" s="23"/>
      <c r="AP971" s="25"/>
      <c r="AQ971" s="11"/>
    </row>
    <row r="972" ht="15.75" customHeight="1">
      <c r="A972" s="11">
        <v>1080005.0</v>
      </c>
      <c r="B972" s="23">
        <v>972.0</v>
      </c>
      <c r="C972" s="25" t="s">
        <v>6225</v>
      </c>
      <c r="D972" s="16" t="s">
        <v>6226</v>
      </c>
      <c r="E972" s="28" t="s">
        <v>6227</v>
      </c>
      <c r="F972" s="29"/>
      <c r="G972" s="31"/>
      <c r="H972" s="36" t="str">
        <f t="shared" si="1"/>
        <v/>
      </c>
      <c r="I972" s="11"/>
      <c r="J972" s="28">
        <f t="shared" si="2"/>
        <v>0</v>
      </c>
      <c r="K972" s="41">
        <f t="shared" si="3"/>
        <v>226</v>
      </c>
      <c r="L972" s="25">
        <v>46.0</v>
      </c>
      <c r="M972" s="11">
        <v>39.0</v>
      </c>
      <c r="N972" s="11">
        <v>46.0</v>
      </c>
      <c r="O972" s="11">
        <v>55.0</v>
      </c>
      <c r="P972" s="11">
        <v>40.0</v>
      </c>
      <c r="Q972" s="43">
        <v>43.0</v>
      </c>
      <c r="R972" s="25"/>
      <c r="S972" s="11"/>
      <c r="T972" s="11"/>
      <c r="U972" s="23"/>
      <c r="V972" s="25"/>
      <c r="W972" s="11"/>
      <c r="X972" s="23"/>
      <c r="Y972" s="29"/>
      <c r="Z972" s="25">
        <v>36.0</v>
      </c>
      <c r="AA972" s="11">
        <v>30.0</v>
      </c>
      <c r="AB972" s="11">
        <v>14.0</v>
      </c>
      <c r="AC972" s="11">
        <v>41.0</v>
      </c>
      <c r="AD972" s="23">
        <v>45.0</v>
      </c>
      <c r="AE972" s="29" t="s">
        <v>270</v>
      </c>
      <c r="AF972" s="25">
        <v>1572.0</v>
      </c>
      <c r="AG972" s="11">
        <v>1584.0</v>
      </c>
      <c r="AH972" s="11">
        <v>1624.0</v>
      </c>
      <c r="AI972" s="23"/>
      <c r="AJ972" s="29" t="s">
        <v>6228</v>
      </c>
      <c r="AK972" s="25">
        <v>1080004.0</v>
      </c>
      <c r="AL972" s="11"/>
      <c r="AM972" s="23"/>
      <c r="AN972" s="25"/>
      <c r="AO972" s="23"/>
      <c r="AP972" s="25"/>
      <c r="AQ972" s="11"/>
    </row>
    <row r="973" ht="15.75" customHeight="1">
      <c r="A973" s="11">
        <v>1080006.0</v>
      </c>
      <c r="B973" s="23">
        <v>973.0</v>
      </c>
      <c r="C973" s="25" t="s">
        <v>6229</v>
      </c>
      <c r="D973" s="16" t="s">
        <v>6230</v>
      </c>
      <c r="E973" s="28" t="s">
        <v>6231</v>
      </c>
      <c r="F973" s="29" t="s">
        <v>6232</v>
      </c>
      <c r="G973" s="31" t="s">
        <v>6233</v>
      </c>
      <c r="H973" s="36">
        <f t="shared" si="1"/>
        <v>78</v>
      </c>
      <c r="I973" s="11" t="s">
        <v>6234</v>
      </c>
      <c r="J973" s="28">
        <f t="shared" si="2"/>
        <v>13</v>
      </c>
      <c r="K973" s="41">
        <f t="shared" si="3"/>
        <v>312</v>
      </c>
      <c r="L973" s="25">
        <v>62.0</v>
      </c>
      <c r="M973" s="11">
        <v>56.0</v>
      </c>
      <c r="N973" s="11">
        <v>59.0</v>
      </c>
      <c r="O973" s="11">
        <v>71.0</v>
      </c>
      <c r="P973" s="11">
        <v>64.0</v>
      </c>
      <c r="Q973" s="43">
        <v>54.0</v>
      </c>
      <c r="R973" s="25"/>
      <c r="S973" s="11"/>
      <c r="T973" s="11"/>
      <c r="U973" s="23"/>
      <c r="V973" s="25"/>
      <c r="W973" s="11"/>
      <c r="X973" s="23"/>
      <c r="Y973" s="29"/>
      <c r="Z973" s="25">
        <v>29.0</v>
      </c>
      <c r="AA973" s="11">
        <v>21.0</v>
      </c>
      <c r="AB973" s="11">
        <v>48.0</v>
      </c>
      <c r="AC973" s="11">
        <v>38.0</v>
      </c>
      <c r="AD973" s="23">
        <v>40.0</v>
      </c>
      <c r="AE973" s="29" t="s">
        <v>141</v>
      </c>
      <c r="AF973" s="25">
        <v>1500.0</v>
      </c>
      <c r="AG973" s="11">
        <v>1512.0</v>
      </c>
      <c r="AH973" s="11">
        <v>1569.0</v>
      </c>
      <c r="AI973" s="23"/>
      <c r="AJ973" s="29" t="s">
        <v>6235</v>
      </c>
      <c r="AK973" s="25">
        <v>1080002.0</v>
      </c>
      <c r="AL973" s="11"/>
      <c r="AM973" s="23"/>
      <c r="AN973" s="25"/>
      <c r="AO973" s="23"/>
      <c r="AP973" s="25"/>
      <c r="AQ973" s="11"/>
    </row>
    <row r="974" ht="15.75" customHeight="1">
      <c r="A974" s="11">
        <v>1080007.0</v>
      </c>
      <c r="B974" s="23">
        <v>974.0</v>
      </c>
      <c r="C974" s="25" t="s">
        <v>6236</v>
      </c>
      <c r="D974" s="16" t="s">
        <v>6237</v>
      </c>
      <c r="E974" s="28" t="s">
        <v>6238</v>
      </c>
      <c r="F974" s="29"/>
      <c r="G974" s="31" t="s">
        <v>6239</v>
      </c>
      <c r="H974" s="36">
        <f t="shared" si="1"/>
        <v>78</v>
      </c>
      <c r="I974" s="11" t="s">
        <v>6240</v>
      </c>
      <c r="J974" s="28">
        <f t="shared" si="2"/>
        <v>8</v>
      </c>
      <c r="K974" s="41">
        <f t="shared" si="3"/>
        <v>254</v>
      </c>
      <c r="L974" s="25">
        <v>53.0</v>
      </c>
      <c r="M974" s="11">
        <v>42.0</v>
      </c>
      <c r="N974" s="11">
        <v>42.0</v>
      </c>
      <c r="O974" s="11">
        <v>64.0</v>
      </c>
      <c r="P974" s="11">
        <v>53.0</v>
      </c>
      <c r="Q974" s="43">
        <v>47.0</v>
      </c>
      <c r="R974" s="25"/>
      <c r="S974" s="11"/>
      <c r="T974" s="11"/>
      <c r="U974" s="23"/>
      <c r="V974" s="25"/>
      <c r="W974" s="11"/>
      <c r="X974" s="23"/>
      <c r="Y974" s="29"/>
      <c r="Z974" s="25">
        <v>29.0</v>
      </c>
      <c r="AA974" s="11">
        <v>21.0</v>
      </c>
      <c r="AB974" s="11">
        <v>40.0</v>
      </c>
      <c r="AC974" s="11">
        <v>50.0</v>
      </c>
      <c r="AD974" s="23">
        <v>37.0</v>
      </c>
      <c r="AE974" s="29" t="s">
        <v>166</v>
      </c>
      <c r="AF974" s="25">
        <v>1540.0</v>
      </c>
      <c r="AG974" s="11">
        <v>1552.0</v>
      </c>
      <c r="AH974" s="11">
        <v>1594.0</v>
      </c>
      <c r="AI974" s="23"/>
      <c r="AJ974" s="29" t="s">
        <v>6241</v>
      </c>
      <c r="AK974" s="25">
        <v>1074004.0</v>
      </c>
      <c r="AL974" s="11">
        <v>1080006.0</v>
      </c>
      <c r="AM974" s="23"/>
      <c r="AN974" s="25"/>
      <c r="AO974" s="23"/>
      <c r="AP974" s="25"/>
      <c r="AQ974" s="11"/>
    </row>
    <row r="975" ht="15.75" customHeight="1">
      <c r="A975" s="11">
        <v>1080008.0</v>
      </c>
      <c r="B975" s="23">
        <v>975.0</v>
      </c>
      <c r="C975" s="25" t="s">
        <v>6204</v>
      </c>
      <c r="D975" s="16" t="s">
        <v>6205</v>
      </c>
      <c r="E975" s="28" t="s">
        <v>6242</v>
      </c>
      <c r="F975" s="29"/>
      <c r="G975" s="31" t="s">
        <v>6243</v>
      </c>
      <c r="H975" s="36">
        <f t="shared" si="1"/>
        <v>79</v>
      </c>
      <c r="I975" s="11" t="s">
        <v>6244</v>
      </c>
      <c r="J975" s="28">
        <f t="shared" si="2"/>
        <v>8</v>
      </c>
      <c r="K975" s="41">
        <f t="shared" si="3"/>
        <v>260</v>
      </c>
      <c r="L975" s="25">
        <v>52.0</v>
      </c>
      <c r="M975" s="11">
        <v>42.0</v>
      </c>
      <c r="N975" s="11">
        <v>45.0</v>
      </c>
      <c r="O975" s="11">
        <v>67.0</v>
      </c>
      <c r="P975" s="11">
        <v>54.0</v>
      </c>
      <c r="Q975" s="43">
        <v>48.0</v>
      </c>
      <c r="R975" s="25"/>
      <c r="S975" s="11"/>
      <c r="T975" s="11"/>
      <c r="U975" s="23"/>
      <c r="V975" s="25"/>
      <c r="W975" s="11"/>
      <c r="X975" s="23"/>
      <c r="Y975" s="29"/>
      <c r="Z975" s="25">
        <v>29.0</v>
      </c>
      <c r="AA975" s="11">
        <v>21.0</v>
      </c>
      <c r="AB975" s="11">
        <v>32.0</v>
      </c>
      <c r="AC975" s="11">
        <v>61.0</v>
      </c>
      <c r="AD975" s="23">
        <v>32.0</v>
      </c>
      <c r="AE975" s="29" t="s">
        <v>166</v>
      </c>
      <c r="AF975" s="25">
        <v>1567.0</v>
      </c>
      <c r="AG975" s="11">
        <v>1579.0</v>
      </c>
      <c r="AH975" s="11">
        <v>1590.0</v>
      </c>
      <c r="AI975" s="23"/>
      <c r="AJ975" s="29" t="s">
        <v>6245</v>
      </c>
      <c r="AK975" s="25">
        <v>1080007.0</v>
      </c>
      <c r="AL975" s="11"/>
      <c r="AM975" s="23"/>
      <c r="AN975" s="25"/>
      <c r="AO975" s="23"/>
      <c r="AP975" s="25"/>
      <c r="AQ975" s="11"/>
    </row>
    <row r="976" ht="15.75" customHeight="1">
      <c r="A976" s="11">
        <v>1080009.0</v>
      </c>
      <c r="B976" s="23">
        <v>976.0</v>
      </c>
      <c r="C976" s="25" t="s">
        <v>6246</v>
      </c>
      <c r="D976" s="16" t="s">
        <v>6247</v>
      </c>
      <c r="E976" s="28" t="s">
        <v>6248</v>
      </c>
      <c r="F976" s="29"/>
      <c r="G976" s="31" t="s">
        <v>6249</v>
      </c>
      <c r="H976" s="36">
        <f t="shared" si="1"/>
        <v>77.5</v>
      </c>
      <c r="I976" s="11" t="s">
        <v>6250</v>
      </c>
      <c r="J976" s="28">
        <f t="shared" si="2"/>
        <v>8</v>
      </c>
      <c r="K976" s="41">
        <f t="shared" si="3"/>
        <v>291</v>
      </c>
      <c r="L976" s="25">
        <v>59.0</v>
      </c>
      <c r="M976" s="11">
        <v>62.0</v>
      </c>
      <c r="N976" s="11">
        <v>55.0</v>
      </c>
      <c r="O976" s="11">
        <v>60.0</v>
      </c>
      <c r="P976" s="11">
        <v>55.0</v>
      </c>
      <c r="Q976" s="43">
        <v>55.0</v>
      </c>
      <c r="R976" s="25"/>
      <c r="S976" s="11"/>
      <c r="T976" s="11"/>
      <c r="U976" s="23"/>
      <c r="V976" s="25"/>
      <c r="W976" s="11"/>
      <c r="X976" s="23"/>
      <c r="Y976" s="29"/>
      <c r="Z976" s="25">
        <v>36.0</v>
      </c>
      <c r="AA976" s="11">
        <v>30.0</v>
      </c>
      <c r="AB976" s="11">
        <v>30.0</v>
      </c>
      <c r="AC976" s="11">
        <v>67.0</v>
      </c>
      <c r="AD976" s="23">
        <v>23.0</v>
      </c>
      <c r="AE976" s="29" t="s">
        <v>166</v>
      </c>
      <c r="AF976" s="25">
        <v>1583.0</v>
      </c>
      <c r="AG976" s="11">
        <v>1595.0</v>
      </c>
      <c r="AH976" s="11">
        <v>1620.0</v>
      </c>
      <c r="AI976" s="23"/>
      <c r="AJ976" s="29" t="s">
        <v>6251</v>
      </c>
      <c r="AK976" s="25">
        <v>1032005.0</v>
      </c>
      <c r="AL976" s="11">
        <v>1080008.0</v>
      </c>
      <c r="AM976" s="23"/>
      <c r="AN976" s="25"/>
      <c r="AO976" s="23"/>
      <c r="AP976" s="25"/>
      <c r="AQ976" s="11"/>
    </row>
    <row r="977" ht="15.75" customHeight="1">
      <c r="A977" s="11">
        <v>1080010.0</v>
      </c>
      <c r="B977" s="23">
        <v>977.0</v>
      </c>
      <c r="C977" s="25" t="s">
        <v>6252</v>
      </c>
      <c r="D977" s="16" t="s">
        <v>6209</v>
      </c>
      <c r="E977" s="28" t="s">
        <v>6253</v>
      </c>
      <c r="F977" s="29"/>
      <c r="G977" s="31" t="s">
        <v>6254</v>
      </c>
      <c r="H977" s="36">
        <f t="shared" si="1"/>
        <v>75</v>
      </c>
      <c r="I977" s="11" t="s">
        <v>6255</v>
      </c>
      <c r="J977" s="28">
        <f t="shared" si="2"/>
        <v>8</v>
      </c>
      <c r="K977" s="41">
        <f t="shared" si="3"/>
        <v>210</v>
      </c>
      <c r="L977" s="25">
        <v>37.0</v>
      </c>
      <c r="M977" s="11">
        <v>24.0</v>
      </c>
      <c r="N977" s="11">
        <v>53.0</v>
      </c>
      <c r="O977" s="11">
        <v>55.0</v>
      </c>
      <c r="P977" s="11">
        <v>41.0</v>
      </c>
      <c r="Q977" s="43">
        <v>39.0</v>
      </c>
      <c r="R977" s="25"/>
      <c r="S977" s="11"/>
      <c r="T977" s="11"/>
      <c r="U977" s="23"/>
      <c r="V977" s="25"/>
      <c r="W977" s="11"/>
      <c r="X977" s="23"/>
      <c r="Y977" s="29"/>
      <c r="Z977" s="25">
        <v>22.0</v>
      </c>
      <c r="AA977" s="11">
        <v>11.0</v>
      </c>
      <c r="AB977" s="11">
        <v>19.0</v>
      </c>
      <c r="AC977" s="11">
        <v>76.0</v>
      </c>
      <c r="AD977" s="23">
        <v>23.0</v>
      </c>
      <c r="AE977" s="29" t="s">
        <v>166</v>
      </c>
      <c r="AF977" s="25">
        <v>1609.0</v>
      </c>
      <c r="AG977" s="11">
        <v>1620.0</v>
      </c>
      <c r="AH977" s="11">
        <v>1672.0</v>
      </c>
      <c r="AI977" s="23"/>
      <c r="AJ977" s="29" t="s">
        <v>6256</v>
      </c>
      <c r="AK977" s="25">
        <v>1080009.0</v>
      </c>
      <c r="AL977" s="11">
        <v>1032006.0</v>
      </c>
      <c r="AM977" s="23"/>
      <c r="AN977" s="25"/>
      <c r="AO977" s="23"/>
      <c r="AP977" s="25"/>
      <c r="AQ977" s="11"/>
    </row>
    <row r="978" ht="15.75" customHeight="1">
      <c r="A978" s="11">
        <v>1080011.0</v>
      </c>
      <c r="B978" s="23">
        <v>978.0</v>
      </c>
      <c r="C978" s="25" t="s">
        <v>6257</v>
      </c>
      <c r="D978" s="16" t="s">
        <v>6258</v>
      </c>
      <c r="E978" s="28" t="s">
        <v>6259</v>
      </c>
      <c r="F978" s="29"/>
      <c r="G978" s="31" t="s">
        <v>6260</v>
      </c>
      <c r="H978" s="36">
        <f t="shared" si="1"/>
        <v>48</v>
      </c>
      <c r="I978" s="11"/>
      <c r="J978" s="28">
        <f t="shared" si="2"/>
        <v>0</v>
      </c>
      <c r="K978" s="41">
        <f t="shared" si="3"/>
        <v>273</v>
      </c>
      <c r="L978" s="25">
        <v>59.0</v>
      </c>
      <c r="M978" s="11">
        <v>53.0</v>
      </c>
      <c r="N978" s="11">
        <v>49.0</v>
      </c>
      <c r="O978" s="11">
        <v>59.0</v>
      </c>
      <c r="P978" s="11">
        <v>53.0</v>
      </c>
      <c r="Q978" s="43">
        <v>50.0</v>
      </c>
      <c r="R978" s="25"/>
      <c r="S978" s="11"/>
      <c r="T978" s="11"/>
      <c r="U978" s="23"/>
      <c r="V978" s="25"/>
      <c r="W978" s="11"/>
      <c r="X978" s="23"/>
      <c r="Y978" s="29"/>
      <c r="Z978" s="25">
        <v>26.0</v>
      </c>
      <c r="AA978" s="11">
        <v>16.0</v>
      </c>
      <c r="AB978" s="11">
        <v>49.0</v>
      </c>
      <c r="AC978" s="11">
        <v>79.0</v>
      </c>
      <c r="AD978" s="23">
        <v>22.0</v>
      </c>
      <c r="AE978" s="29" t="s">
        <v>166</v>
      </c>
      <c r="AF978" s="25">
        <v>1493.0</v>
      </c>
      <c r="AG978" s="11">
        <v>1505.0</v>
      </c>
      <c r="AH978" s="11">
        <v>1552.0</v>
      </c>
      <c r="AI978" s="23"/>
      <c r="AJ978" s="29" t="s">
        <v>6213</v>
      </c>
      <c r="AK978" s="25">
        <v>1080001.0</v>
      </c>
      <c r="AL978" s="11"/>
      <c r="AM978" s="23"/>
      <c r="AN978" s="25"/>
      <c r="AO978" s="23"/>
      <c r="AP978" s="25"/>
      <c r="AQ978" s="11"/>
    </row>
    <row r="979" ht="15.75" customHeight="1">
      <c r="A979" s="11">
        <v>1080012.0</v>
      </c>
      <c r="B979" s="23">
        <v>979.0</v>
      </c>
      <c r="C979" s="25" t="s">
        <v>6261</v>
      </c>
      <c r="D979" s="16" t="s">
        <v>6262</v>
      </c>
      <c r="E979" s="28" t="s">
        <v>6263</v>
      </c>
      <c r="F979" s="29"/>
      <c r="G979" s="25"/>
      <c r="H979" s="36" t="str">
        <f t="shared" si="1"/>
        <v/>
      </c>
      <c r="I979" s="11"/>
      <c r="J979" s="28">
        <f t="shared" si="2"/>
        <v>0</v>
      </c>
      <c r="K979" s="41">
        <f t="shared" si="3"/>
        <v>219</v>
      </c>
      <c r="L979" s="25">
        <v>51.0</v>
      </c>
      <c r="M979" s="11">
        <v>55.0</v>
      </c>
      <c r="N979" s="11">
        <v>37.0</v>
      </c>
      <c r="O979" s="11">
        <v>37.0</v>
      </c>
      <c r="P979" s="11">
        <v>39.0</v>
      </c>
      <c r="Q979" s="43">
        <v>41.0</v>
      </c>
      <c r="R979" s="25"/>
      <c r="S979" s="11"/>
      <c r="T979" s="11"/>
      <c r="U979" s="23"/>
      <c r="V979" s="25"/>
      <c r="W979" s="11"/>
      <c r="X979" s="23"/>
      <c r="Y979" s="29"/>
      <c r="Z979" s="25">
        <v>26.0</v>
      </c>
      <c r="AA979" s="11">
        <v>16.0</v>
      </c>
      <c r="AB979" s="11">
        <v>61.0</v>
      </c>
      <c r="AC979" s="11">
        <v>47.0</v>
      </c>
      <c r="AD979" s="23">
        <v>22.0</v>
      </c>
      <c r="AE979" s="29" t="s">
        <v>166</v>
      </c>
      <c r="AF979" s="25">
        <v>1515.0</v>
      </c>
      <c r="AG979" s="11">
        <v>1527.0</v>
      </c>
      <c r="AH979" s="11">
        <v>1566.0</v>
      </c>
      <c r="AI979" s="23"/>
      <c r="AJ979" s="29" t="s">
        <v>6264</v>
      </c>
      <c r="AK979" s="25">
        <v>1080011.0</v>
      </c>
      <c r="AL979" s="11"/>
      <c r="AM979" s="23"/>
      <c r="AN979" s="25"/>
      <c r="AO979" s="23"/>
      <c r="AP979" s="25"/>
      <c r="AQ979" s="11"/>
    </row>
    <row r="980" ht="15.75" customHeight="1">
      <c r="A980" s="11">
        <v>1080013.0</v>
      </c>
      <c r="B980" s="23">
        <v>980.0</v>
      </c>
      <c r="C980" s="25" t="s">
        <v>6265</v>
      </c>
      <c r="D980" s="16" t="s">
        <v>6266</v>
      </c>
      <c r="E980" s="28" t="s">
        <v>6267</v>
      </c>
      <c r="F980" s="29"/>
      <c r="G980" s="31" t="s">
        <v>6268</v>
      </c>
      <c r="H980" s="36">
        <f t="shared" si="1"/>
        <v>64</v>
      </c>
      <c r="I980" s="11"/>
      <c r="J980" s="28">
        <f t="shared" si="2"/>
        <v>0</v>
      </c>
      <c r="K980" s="41">
        <f t="shared" si="3"/>
        <v>232</v>
      </c>
      <c r="L980" s="25">
        <v>39.0</v>
      </c>
      <c r="M980" s="11">
        <v>26.0</v>
      </c>
      <c r="N980" s="11">
        <v>54.0</v>
      </c>
      <c r="O980" s="11">
        <v>66.0</v>
      </c>
      <c r="P980" s="11">
        <v>47.0</v>
      </c>
      <c r="Q980" s="43">
        <v>43.0</v>
      </c>
      <c r="R980" s="25"/>
      <c r="S980" s="11"/>
      <c r="T980" s="11"/>
      <c r="U980" s="23"/>
      <c r="V980" s="25"/>
      <c r="W980" s="11"/>
      <c r="X980" s="23"/>
      <c r="Y980" s="29"/>
      <c r="Z980" s="25">
        <v>29.0</v>
      </c>
      <c r="AA980" s="11">
        <v>21.0</v>
      </c>
      <c r="AB980" s="11">
        <v>57.0</v>
      </c>
      <c r="AC980" s="11">
        <v>40.0</v>
      </c>
      <c r="AD980" s="23">
        <v>22.0</v>
      </c>
      <c r="AE980" s="29" t="s">
        <v>270</v>
      </c>
      <c r="AF980" s="25">
        <v>1538.0</v>
      </c>
      <c r="AG980" s="11">
        <v>1550.0</v>
      </c>
      <c r="AH980" s="11">
        <v>1607.0</v>
      </c>
      <c r="AI980" s="23"/>
      <c r="AJ980" s="29" t="s">
        <v>6269</v>
      </c>
      <c r="AK980" s="25">
        <v>1080012.0</v>
      </c>
      <c r="AL980" s="11"/>
      <c r="AM980" s="23"/>
      <c r="AN980" s="25"/>
      <c r="AO980" s="23"/>
      <c r="AP980" s="25"/>
      <c r="AQ980" s="11"/>
    </row>
    <row r="981" ht="15.75" customHeight="1">
      <c r="A981" s="11">
        <v>1080014.0</v>
      </c>
      <c r="B981" s="23">
        <v>981.0</v>
      </c>
      <c r="C981" s="25" t="s">
        <v>6270</v>
      </c>
      <c r="D981" s="16" t="s">
        <v>6271</v>
      </c>
      <c r="E981" s="28" t="s">
        <v>6272</v>
      </c>
      <c r="F981" s="29"/>
      <c r="G981" s="31" t="s">
        <v>6273</v>
      </c>
      <c r="H981" s="36">
        <f t="shared" si="1"/>
        <v>64</v>
      </c>
      <c r="I981" s="11"/>
      <c r="J981" s="28">
        <f t="shared" si="2"/>
        <v>0</v>
      </c>
      <c r="K981" s="41">
        <f t="shared" si="3"/>
        <v>204</v>
      </c>
      <c r="L981" s="25">
        <v>35.0</v>
      </c>
      <c r="M981" s="11">
        <v>21.0</v>
      </c>
      <c r="N981" s="11">
        <v>56.0</v>
      </c>
      <c r="O981" s="11">
        <v>46.0</v>
      </c>
      <c r="P981" s="11">
        <v>46.0</v>
      </c>
      <c r="Q981" s="43">
        <v>41.0</v>
      </c>
      <c r="R981" s="25"/>
      <c r="S981" s="11"/>
      <c r="T981" s="11"/>
      <c r="U981" s="23"/>
      <c r="V981" s="25"/>
      <c r="W981" s="11"/>
      <c r="X981" s="23"/>
      <c r="Y981" s="29"/>
      <c r="Z981" s="25">
        <v>34.0</v>
      </c>
      <c r="AA981" s="11">
        <v>28.0</v>
      </c>
      <c r="AB981" s="11">
        <v>29.0</v>
      </c>
      <c r="AC981" s="11">
        <v>55.0</v>
      </c>
      <c r="AD981" s="23">
        <v>22.0</v>
      </c>
      <c r="AE981" s="29" t="s">
        <v>270</v>
      </c>
      <c r="AF981" s="25">
        <v>1561.0</v>
      </c>
      <c r="AG981" s="11">
        <v>1573.0</v>
      </c>
      <c r="AH981" s="11">
        <v>1625.0</v>
      </c>
      <c r="AI981" s="23"/>
      <c r="AJ981" s="29" t="s">
        <v>6274</v>
      </c>
      <c r="AK981" s="25">
        <v>1080013.0</v>
      </c>
      <c r="AL981" s="11"/>
      <c r="AM981" s="23"/>
      <c r="AN981" s="25"/>
      <c r="AO981" s="23"/>
      <c r="AP981" s="25"/>
      <c r="AQ981" s="11"/>
    </row>
    <row r="982" ht="15.75" customHeight="1">
      <c r="A982" s="11">
        <v>1080015.0</v>
      </c>
      <c r="B982" s="23">
        <v>982.0</v>
      </c>
      <c r="C982" s="25" t="s">
        <v>6275</v>
      </c>
      <c r="D982" s="16" t="s">
        <v>6276</v>
      </c>
      <c r="E982" s="28" t="s">
        <v>6277</v>
      </c>
      <c r="F982" s="29"/>
      <c r="G982" s="25"/>
      <c r="H982" s="36" t="str">
        <f t="shared" si="1"/>
        <v/>
      </c>
      <c r="I982" s="11"/>
      <c r="J982" s="28">
        <f t="shared" si="2"/>
        <v>0</v>
      </c>
      <c r="K982" s="41">
        <f t="shared" si="3"/>
        <v>204</v>
      </c>
      <c r="L982" s="25">
        <v>53.0</v>
      </c>
      <c r="M982" s="11">
        <v>49.0</v>
      </c>
      <c r="N982" s="11">
        <v>36.0</v>
      </c>
      <c r="O982" s="11">
        <v>35.0</v>
      </c>
      <c r="P982" s="11">
        <v>31.0</v>
      </c>
      <c r="Q982" s="43">
        <v>40.0</v>
      </c>
      <c r="R982" s="25"/>
      <c r="S982" s="11"/>
      <c r="T982" s="11"/>
      <c r="U982" s="23"/>
      <c r="V982" s="25"/>
      <c r="W982" s="11"/>
      <c r="X982" s="23"/>
      <c r="Y982" s="29"/>
      <c r="Z982" s="25">
        <v>29.0</v>
      </c>
      <c r="AA982" s="11">
        <v>21.0</v>
      </c>
      <c r="AB982" s="11">
        <v>34.0</v>
      </c>
      <c r="AC982" s="11">
        <v>62.0</v>
      </c>
      <c r="AD982" s="23">
        <v>47.0</v>
      </c>
      <c r="AE982" s="29" t="s">
        <v>166</v>
      </c>
      <c r="AF982" s="25">
        <v>1483.0</v>
      </c>
      <c r="AG982" s="11">
        <v>1495.0</v>
      </c>
      <c r="AH982" s="11">
        <v>1547.0</v>
      </c>
      <c r="AI982" s="23"/>
      <c r="AJ982" s="29" t="s">
        <v>6213</v>
      </c>
      <c r="AK982" s="25">
        <v>1080001.0</v>
      </c>
      <c r="AL982" s="11"/>
      <c r="AM982" s="23"/>
      <c r="AN982" s="25"/>
      <c r="AO982" s="23"/>
      <c r="AP982" s="25"/>
      <c r="AQ982" s="11"/>
    </row>
    <row r="983" ht="15.75" customHeight="1">
      <c r="A983" s="11">
        <v>1080016.0</v>
      </c>
      <c r="B983" s="23">
        <v>983.0</v>
      </c>
      <c r="C983" s="25" t="s">
        <v>6278</v>
      </c>
      <c r="D983" s="16" t="s">
        <v>6279</v>
      </c>
      <c r="E983" s="28" t="s">
        <v>6280</v>
      </c>
      <c r="F983" s="29"/>
      <c r="G983" s="25"/>
      <c r="H983" s="36" t="str">
        <f t="shared" si="1"/>
        <v/>
      </c>
      <c r="I983" s="11"/>
      <c r="J983" s="28">
        <f t="shared" si="2"/>
        <v>0</v>
      </c>
      <c r="K983" s="41">
        <f t="shared" si="3"/>
        <v>243</v>
      </c>
      <c r="L983" s="25">
        <v>64.0</v>
      </c>
      <c r="M983" s="11">
        <v>57.0</v>
      </c>
      <c r="N983" s="11">
        <v>41.0</v>
      </c>
      <c r="O983" s="11">
        <v>37.0</v>
      </c>
      <c r="P983" s="11">
        <v>44.0</v>
      </c>
      <c r="Q983" s="43">
        <v>47.0</v>
      </c>
      <c r="R983" s="25"/>
      <c r="S983" s="11"/>
      <c r="T983" s="11"/>
      <c r="U983" s="23"/>
      <c r="V983" s="25"/>
      <c r="W983" s="11"/>
      <c r="X983" s="23"/>
      <c r="Y983" s="29"/>
      <c r="Z983" s="25">
        <v>29.0</v>
      </c>
      <c r="AA983" s="11">
        <v>21.0</v>
      </c>
      <c r="AB983" s="11">
        <v>46.0</v>
      </c>
      <c r="AC983" s="11">
        <v>70.0</v>
      </c>
      <c r="AD983" s="23">
        <v>48.0</v>
      </c>
      <c r="AE983" s="29" t="s">
        <v>141</v>
      </c>
      <c r="AF983" s="25">
        <v>1498.0</v>
      </c>
      <c r="AG983" s="11">
        <v>1510.0</v>
      </c>
      <c r="AH983" s="11">
        <v>1566.0</v>
      </c>
      <c r="AI983" s="23"/>
      <c r="AJ983" s="29" t="s">
        <v>6213</v>
      </c>
      <c r="AK983" s="25">
        <v>1080001.0</v>
      </c>
      <c r="AL983" s="11"/>
      <c r="AM983" s="23"/>
      <c r="AN983" s="25"/>
      <c r="AO983" s="23"/>
      <c r="AP983" s="25"/>
      <c r="AQ983" s="11"/>
    </row>
    <row r="984" ht="15.75" customHeight="1">
      <c r="A984" s="11">
        <v>1080017.0</v>
      </c>
      <c r="B984" s="23">
        <v>984.0</v>
      </c>
      <c r="C984" s="25" t="s">
        <v>6281</v>
      </c>
      <c r="D984" s="16" t="s">
        <v>6282</v>
      </c>
      <c r="E984" s="28" t="s">
        <v>6283</v>
      </c>
      <c r="F984" s="29"/>
      <c r="G984" s="31" t="s">
        <v>6284</v>
      </c>
      <c r="H984" s="36">
        <f t="shared" si="1"/>
        <v>70</v>
      </c>
      <c r="I984" s="11"/>
      <c r="J984" s="28">
        <f t="shared" si="2"/>
        <v>0</v>
      </c>
      <c r="K984" s="41">
        <f t="shared" si="3"/>
        <v>250</v>
      </c>
      <c r="L984" s="25">
        <v>61.0</v>
      </c>
      <c r="M984" s="11">
        <v>64.0</v>
      </c>
      <c r="N984" s="11">
        <v>40.0</v>
      </c>
      <c r="O984" s="11">
        <v>42.0</v>
      </c>
      <c r="P984" s="11">
        <v>43.0</v>
      </c>
      <c r="Q984" s="43">
        <v>46.0</v>
      </c>
      <c r="R984" s="25"/>
      <c r="S984" s="11" t="s">
        <v>185</v>
      </c>
      <c r="T984" s="11"/>
      <c r="U984" s="23"/>
      <c r="V984" s="25"/>
      <c r="W984" s="11"/>
      <c r="X984" s="23"/>
      <c r="Y984" s="29"/>
      <c r="Z984" s="25">
        <v>26.0</v>
      </c>
      <c r="AA984" s="11">
        <v>16.0</v>
      </c>
      <c r="AB984" s="11">
        <v>31.0</v>
      </c>
      <c r="AC984" s="11">
        <v>68.0</v>
      </c>
      <c r="AD984" s="23">
        <v>48.0</v>
      </c>
      <c r="AE984" s="29" t="s">
        <v>141</v>
      </c>
      <c r="AF984" s="25">
        <v>1554.0</v>
      </c>
      <c r="AG984" s="11">
        <v>1566.0</v>
      </c>
      <c r="AH984" s="11">
        <v>1610.0</v>
      </c>
      <c r="AI984" s="23"/>
      <c r="AJ984" s="29" t="s">
        <v>6285</v>
      </c>
      <c r="AK984" s="25">
        <v>1080016.0</v>
      </c>
      <c r="AL984" s="11"/>
      <c r="AM984" s="23"/>
      <c r="AN984" s="25"/>
      <c r="AO984" s="23"/>
      <c r="AP984" s="25"/>
      <c r="AQ984" s="11"/>
    </row>
    <row r="985" ht="15.75" customHeight="1">
      <c r="A985" s="11">
        <v>1080018.0</v>
      </c>
      <c r="B985" s="23">
        <v>985.0</v>
      </c>
      <c r="C985" s="25" t="s">
        <v>6286</v>
      </c>
      <c r="D985" s="16" t="s">
        <v>6287</v>
      </c>
      <c r="E985" s="28" t="s">
        <v>6288</v>
      </c>
      <c r="F985" s="29"/>
      <c r="G985" s="25"/>
      <c r="H985" s="36" t="str">
        <f t="shared" si="1"/>
        <v/>
      </c>
      <c r="I985" s="11"/>
      <c r="J985" s="28">
        <f t="shared" si="2"/>
        <v>0</v>
      </c>
      <c r="K985" s="41">
        <f t="shared" si="3"/>
        <v>210</v>
      </c>
      <c r="L985" s="25">
        <v>25.0</v>
      </c>
      <c r="M985" s="11">
        <v>14.0</v>
      </c>
      <c r="N985" s="11">
        <v>53.0</v>
      </c>
      <c r="O985" s="11">
        <v>64.0</v>
      </c>
      <c r="P985" s="11">
        <v>54.0</v>
      </c>
      <c r="Q985" s="43">
        <v>52.0</v>
      </c>
      <c r="R985" s="25"/>
      <c r="S985" s="11"/>
      <c r="T985" s="11"/>
      <c r="U985" s="23"/>
      <c r="V985" s="25"/>
      <c r="W985" s="11"/>
      <c r="X985" s="23"/>
      <c r="Y985" s="29"/>
      <c r="Z985" s="25">
        <v>18.0</v>
      </c>
      <c r="AA985" s="11">
        <v>5.0</v>
      </c>
      <c r="AB985" s="11">
        <v>14.0</v>
      </c>
      <c r="AC985" s="11">
        <v>68.0</v>
      </c>
      <c r="AD985" s="23">
        <v>40.0</v>
      </c>
      <c r="AE985" s="29" t="s">
        <v>239</v>
      </c>
      <c r="AF985" s="25">
        <v>1504.0</v>
      </c>
      <c r="AG985" s="11">
        <v>1516.0</v>
      </c>
      <c r="AH985" s="11">
        <v>1578.0</v>
      </c>
      <c r="AI985" s="23"/>
      <c r="AJ985" s="29"/>
      <c r="AK985" s="25"/>
      <c r="AL985" s="11"/>
      <c r="AM985" s="23"/>
      <c r="AN985" s="25"/>
      <c r="AO985" s="23"/>
      <c r="AP985" s="25"/>
      <c r="AQ985" s="11"/>
    </row>
    <row r="986" ht="15.75" customHeight="1">
      <c r="A986" s="11">
        <v>1080019.0</v>
      </c>
      <c r="B986" s="23">
        <v>986.0</v>
      </c>
      <c r="C986" s="25" t="s">
        <v>6289</v>
      </c>
      <c r="D986" s="16" t="s">
        <v>6290</v>
      </c>
      <c r="E986" s="28" t="s">
        <v>6291</v>
      </c>
      <c r="F986" s="29"/>
      <c r="G986" s="31" t="s">
        <v>6292</v>
      </c>
      <c r="H986" s="36">
        <f t="shared" si="1"/>
        <v>69</v>
      </c>
      <c r="I986" s="11"/>
      <c r="J986" s="28">
        <f t="shared" si="2"/>
        <v>0</v>
      </c>
      <c r="K986" s="41">
        <f t="shared" si="3"/>
        <v>248</v>
      </c>
      <c r="L986" s="25">
        <v>47.0</v>
      </c>
      <c r="M986" s="11">
        <v>43.0</v>
      </c>
      <c r="N986" s="11">
        <v>51.0</v>
      </c>
      <c r="O986" s="11">
        <v>59.0</v>
      </c>
      <c r="P986" s="11">
        <v>48.0</v>
      </c>
      <c r="Q986" s="43">
        <v>48.0</v>
      </c>
      <c r="R986" s="25"/>
      <c r="S986" s="11"/>
      <c r="T986" s="11"/>
      <c r="U986" s="23"/>
      <c r="V986" s="25"/>
      <c r="W986" s="11"/>
      <c r="X986" s="23"/>
      <c r="Y986" s="29"/>
      <c r="Z986" s="25">
        <v>39.0</v>
      </c>
      <c r="AA986" s="11">
        <v>35.0</v>
      </c>
      <c r="AB986" s="11">
        <v>47.0</v>
      </c>
      <c r="AC986" s="11">
        <v>44.0</v>
      </c>
      <c r="AD986" s="23">
        <v>44.0</v>
      </c>
      <c r="AE986" s="29" t="s">
        <v>166</v>
      </c>
      <c r="AF986" s="25">
        <v>1504.0</v>
      </c>
      <c r="AG986" s="11">
        <v>1516.0</v>
      </c>
      <c r="AH986" s="11">
        <v>1563.0</v>
      </c>
      <c r="AI986" s="23"/>
      <c r="AJ986" s="29" t="s">
        <v>6293</v>
      </c>
      <c r="AK986" s="25"/>
      <c r="AL986" s="11"/>
      <c r="AM986" s="23"/>
      <c r="AN986" s="25"/>
      <c r="AO986" s="23"/>
      <c r="AP986" s="25"/>
      <c r="AQ986" s="11"/>
    </row>
    <row r="987" ht="15.75" customHeight="1">
      <c r="A987" s="11">
        <v>1080020.0</v>
      </c>
      <c r="B987" s="23">
        <v>987.0</v>
      </c>
      <c r="C987" s="25" t="s">
        <v>6294</v>
      </c>
      <c r="D987" s="16" t="s">
        <v>6295</v>
      </c>
      <c r="E987" s="28" t="s">
        <v>6296</v>
      </c>
      <c r="F987" s="29"/>
      <c r="G987" s="25"/>
      <c r="H987" s="36" t="str">
        <f t="shared" si="1"/>
        <v/>
      </c>
      <c r="I987" s="11"/>
      <c r="J987" s="28">
        <f t="shared" si="2"/>
        <v>0</v>
      </c>
      <c r="K987" s="41">
        <f t="shared" si="3"/>
        <v>244</v>
      </c>
      <c r="L987" s="25">
        <v>44.0</v>
      </c>
      <c r="M987" s="11">
        <v>50.0</v>
      </c>
      <c r="N987" s="11">
        <v>52.0</v>
      </c>
      <c r="O987" s="11">
        <v>50.0</v>
      </c>
      <c r="P987" s="11">
        <v>48.0</v>
      </c>
      <c r="Q987" s="43">
        <v>48.0</v>
      </c>
      <c r="R987" s="25"/>
      <c r="S987" s="11"/>
      <c r="T987" s="11"/>
      <c r="U987" s="23"/>
      <c r="V987" s="25"/>
      <c r="W987" s="11"/>
      <c r="X987" s="23"/>
      <c r="Y987" s="29"/>
      <c r="Z987" s="25">
        <v>39.0</v>
      </c>
      <c r="AA987" s="11">
        <v>35.0</v>
      </c>
      <c r="AB987" s="11">
        <v>40.0</v>
      </c>
      <c r="AC987" s="11">
        <v>55.0</v>
      </c>
      <c r="AD987" s="23">
        <v>45.0</v>
      </c>
      <c r="AE987" s="29" t="s">
        <v>270</v>
      </c>
      <c r="AF987" s="25">
        <v>1518.0</v>
      </c>
      <c r="AG987" s="11">
        <v>1530.0</v>
      </c>
      <c r="AH987" s="11">
        <v>1567.0</v>
      </c>
      <c r="AI987" s="23"/>
      <c r="AJ987" s="29" t="s">
        <v>6297</v>
      </c>
      <c r="AK987" s="25"/>
      <c r="AL987" s="11">
        <v>1080019.0</v>
      </c>
      <c r="AM987" s="23"/>
      <c r="AN987" s="25"/>
      <c r="AO987" s="23"/>
      <c r="AP987" s="25"/>
      <c r="AQ987" s="11"/>
    </row>
    <row r="988" ht="15.75" customHeight="1">
      <c r="A988" s="11">
        <v>1080021.0</v>
      </c>
      <c r="B988" s="23">
        <v>988.0</v>
      </c>
      <c r="C988" s="25" t="s">
        <v>6298</v>
      </c>
      <c r="D988" s="16" t="s">
        <v>6299</v>
      </c>
      <c r="E988" s="28" t="s">
        <v>6300</v>
      </c>
      <c r="F988" s="29"/>
      <c r="G988" s="31" t="s">
        <v>6301</v>
      </c>
      <c r="H988" s="36">
        <f t="shared" si="1"/>
        <v>78</v>
      </c>
      <c r="I988" s="11"/>
      <c r="J988" s="28">
        <f t="shared" si="2"/>
        <v>0</v>
      </c>
      <c r="K988" s="41">
        <f t="shared" si="3"/>
        <v>239</v>
      </c>
      <c r="L988" s="25">
        <v>55.0</v>
      </c>
      <c r="M988" s="11">
        <v>38.0</v>
      </c>
      <c r="N988" s="11">
        <v>50.0</v>
      </c>
      <c r="O988" s="11">
        <v>50.0</v>
      </c>
      <c r="P988" s="11">
        <v>46.0</v>
      </c>
      <c r="Q988" s="43">
        <v>47.0</v>
      </c>
      <c r="R988" s="25"/>
      <c r="S988" s="11"/>
      <c r="T988" s="11"/>
      <c r="U988" s="23"/>
      <c r="V988" s="25"/>
      <c r="W988" s="11"/>
      <c r="X988" s="23"/>
      <c r="Y988" s="29"/>
      <c r="Z988" s="25">
        <v>39.0</v>
      </c>
      <c r="AA988" s="11">
        <v>35.0</v>
      </c>
      <c r="AB988" s="11">
        <v>43.0</v>
      </c>
      <c r="AC988" s="11">
        <v>50.0</v>
      </c>
      <c r="AD988" s="23">
        <v>45.0</v>
      </c>
      <c r="AE988" s="29" t="s">
        <v>166</v>
      </c>
      <c r="AF988" s="25">
        <v>1543.0</v>
      </c>
      <c r="AG988" s="11">
        <v>1555.0</v>
      </c>
      <c r="AH988" s="11">
        <v>1598.0</v>
      </c>
      <c r="AI988" s="23"/>
      <c r="AJ988" s="29" t="s">
        <v>6302</v>
      </c>
      <c r="AK988" s="25">
        <v>1080020.0</v>
      </c>
      <c r="AL988" s="11"/>
      <c r="AM988" s="23"/>
      <c r="AN988" s="25"/>
      <c r="AO988" s="23"/>
      <c r="AP988" s="25"/>
      <c r="AQ988" s="11"/>
    </row>
    <row r="989" ht="15.75" customHeight="1">
      <c r="A989" s="11">
        <v>1080022.0</v>
      </c>
      <c r="B989" s="23">
        <v>989.0</v>
      </c>
      <c r="C989" s="25" t="s">
        <v>6303</v>
      </c>
      <c r="D989" s="16" t="s">
        <v>6304</v>
      </c>
      <c r="E989" s="28" t="s">
        <v>6305</v>
      </c>
      <c r="F989" s="29"/>
      <c r="G989" s="31"/>
      <c r="H989" s="36" t="str">
        <f t="shared" si="1"/>
        <v/>
      </c>
      <c r="I989" s="11"/>
      <c r="J989" s="28">
        <f t="shared" si="2"/>
        <v>0</v>
      </c>
      <c r="K989" s="41">
        <f t="shared" si="3"/>
        <v>221</v>
      </c>
      <c r="L989" s="25">
        <v>37.0</v>
      </c>
      <c r="M989" s="11">
        <v>33.0</v>
      </c>
      <c r="N989" s="11">
        <v>45.0</v>
      </c>
      <c r="O989" s="11">
        <v>59.0</v>
      </c>
      <c r="P989" s="11">
        <v>47.0</v>
      </c>
      <c r="Q989" s="43">
        <v>47.0</v>
      </c>
      <c r="R989" s="25"/>
      <c r="S989" s="11"/>
      <c r="T989" s="11"/>
      <c r="U989" s="23"/>
      <c r="V989" s="25"/>
      <c r="W989" s="11"/>
      <c r="X989" s="23"/>
      <c r="Y989" s="29"/>
      <c r="Z989" s="25">
        <v>50.0</v>
      </c>
      <c r="AA989" s="11">
        <v>50.0</v>
      </c>
      <c r="AB989" s="11">
        <v>25.0</v>
      </c>
      <c r="AC989" s="11">
        <v>53.0</v>
      </c>
      <c r="AD989" s="23">
        <v>30.0</v>
      </c>
      <c r="AE989" s="29" t="s">
        <v>270</v>
      </c>
      <c r="AF989" s="25">
        <v>1556.0</v>
      </c>
      <c r="AG989" s="11">
        <v>1568.0</v>
      </c>
      <c r="AH989" s="11">
        <v>1605.0</v>
      </c>
      <c r="AI989" s="23"/>
      <c r="AJ989" s="29"/>
      <c r="AK989" s="25"/>
      <c r="AL989" s="11"/>
      <c r="AM989" s="23"/>
      <c r="AN989" s="25"/>
      <c r="AO989" s="23"/>
      <c r="AP989" s="25"/>
      <c r="AQ989" s="11"/>
    </row>
    <row r="990" ht="15.75" customHeight="1">
      <c r="A990" s="11">
        <v>1080023.0</v>
      </c>
      <c r="B990" s="23">
        <v>990.0</v>
      </c>
      <c r="C990" s="25" t="s">
        <v>6306</v>
      </c>
      <c r="D990" s="16" t="s">
        <v>6307</v>
      </c>
      <c r="E990" s="28" t="s">
        <v>6308</v>
      </c>
      <c r="F990" s="29"/>
      <c r="G990" s="25"/>
      <c r="H990" s="36" t="str">
        <f t="shared" si="1"/>
        <v/>
      </c>
      <c r="I990" s="11"/>
      <c r="J990" s="28">
        <f t="shared" si="2"/>
        <v>0</v>
      </c>
      <c r="K990" s="41">
        <f t="shared" si="3"/>
        <v>239</v>
      </c>
      <c r="L990" s="25">
        <v>34.0</v>
      </c>
      <c r="M990" s="11">
        <v>37.0</v>
      </c>
      <c r="N990" s="11">
        <v>50.0</v>
      </c>
      <c r="O990" s="11">
        <v>59.0</v>
      </c>
      <c r="P990" s="11">
        <v>59.0</v>
      </c>
      <c r="Q990" s="43">
        <v>46.0</v>
      </c>
      <c r="R990" s="25"/>
      <c r="S990" s="11"/>
      <c r="T990" s="11"/>
      <c r="U990" s="23"/>
      <c r="V990" s="25"/>
      <c r="W990" s="11"/>
      <c r="X990" s="23"/>
      <c r="Y990" s="29"/>
      <c r="Z990" s="25">
        <v>26.0</v>
      </c>
      <c r="AA990" s="11">
        <v>16.0</v>
      </c>
      <c r="AB990" s="11">
        <v>39.0</v>
      </c>
      <c r="AC990" s="11">
        <v>65.0</v>
      </c>
      <c r="AD990" s="23">
        <v>42.0</v>
      </c>
      <c r="AE990" s="29" t="s">
        <v>270</v>
      </c>
      <c r="AF990" s="25">
        <v>1545.0</v>
      </c>
      <c r="AG990" s="11">
        <v>1557.0</v>
      </c>
      <c r="AH990" s="11">
        <v>1596.0</v>
      </c>
      <c r="AI990" s="23"/>
      <c r="AJ990" s="29"/>
      <c r="AK990" s="25"/>
      <c r="AL990" s="11"/>
      <c r="AM990" s="23"/>
      <c r="AN990" s="25"/>
      <c r="AO990" s="23"/>
      <c r="AP990" s="25"/>
      <c r="AQ990" s="11"/>
    </row>
    <row r="991" ht="15.75" customHeight="1">
      <c r="A991" s="11">
        <v>1080024.0</v>
      </c>
      <c r="B991" s="23">
        <v>991.0</v>
      </c>
      <c r="C991" s="25" t="s">
        <v>6309</v>
      </c>
      <c r="D991" s="16" t="s">
        <v>6310</v>
      </c>
      <c r="E991" s="28" t="s">
        <v>6311</v>
      </c>
      <c r="F991" s="29"/>
      <c r="G991" s="25"/>
      <c r="H991" s="36" t="str">
        <f t="shared" si="1"/>
        <v/>
      </c>
      <c r="I991" s="11"/>
      <c r="J991" s="28">
        <f t="shared" si="2"/>
        <v>0</v>
      </c>
      <c r="K991" s="41">
        <f t="shared" si="3"/>
        <v>245</v>
      </c>
      <c r="L991" s="25">
        <v>53.0</v>
      </c>
      <c r="M991" s="11">
        <v>43.0</v>
      </c>
      <c r="N991" s="11">
        <v>46.0</v>
      </c>
      <c r="O991" s="11">
        <v>53.0</v>
      </c>
      <c r="P991" s="11">
        <v>50.0</v>
      </c>
      <c r="Q991" s="43">
        <v>43.0</v>
      </c>
      <c r="R991" s="25"/>
      <c r="S991" s="11"/>
      <c r="T991" s="11"/>
      <c r="U991" s="23"/>
      <c r="V991" s="25"/>
      <c r="W991" s="11"/>
      <c r="X991" s="23"/>
      <c r="Y991" s="29"/>
      <c r="Z991" s="25">
        <v>22.0</v>
      </c>
      <c r="AA991" s="11">
        <v>11.0</v>
      </c>
      <c r="AB991" s="11">
        <v>53.0</v>
      </c>
      <c r="AC991" s="11">
        <v>43.0</v>
      </c>
      <c r="AD991" s="23">
        <v>36.0</v>
      </c>
      <c r="AE991" s="29" t="s">
        <v>166</v>
      </c>
      <c r="AF991" s="25">
        <v>1483.0</v>
      </c>
      <c r="AG991" s="11">
        <v>1495.0</v>
      </c>
      <c r="AH991" s="11">
        <v>1540.0</v>
      </c>
      <c r="AI991" s="23"/>
      <c r="AJ991" s="29"/>
      <c r="AK991" s="25"/>
      <c r="AL991" s="11"/>
      <c r="AM991" s="23"/>
      <c r="AN991" s="25"/>
      <c r="AO991" s="23"/>
      <c r="AP991" s="25"/>
      <c r="AQ991" s="11"/>
    </row>
    <row r="992" ht="15.75" customHeight="1">
      <c r="A992" s="11">
        <v>1080025.0</v>
      </c>
      <c r="B992" s="23">
        <v>992.0</v>
      </c>
      <c r="C992" s="25" t="s">
        <v>6312</v>
      </c>
      <c r="D992" s="16" t="s">
        <v>6313</v>
      </c>
      <c r="E992" s="28" t="s">
        <v>6314</v>
      </c>
      <c r="F992" s="29"/>
      <c r="G992" s="31" t="s">
        <v>6315</v>
      </c>
      <c r="H992" s="36">
        <f t="shared" si="1"/>
        <v>72</v>
      </c>
      <c r="I992" s="11"/>
      <c r="J992" s="28">
        <f t="shared" si="2"/>
        <v>0</v>
      </c>
      <c r="K992" s="41">
        <f t="shared" si="3"/>
        <v>217</v>
      </c>
      <c r="L992" s="25">
        <v>47.0</v>
      </c>
      <c r="M992" s="11">
        <v>46.0</v>
      </c>
      <c r="N992" s="11">
        <v>42.0</v>
      </c>
      <c r="O992" s="11">
        <v>40.0</v>
      </c>
      <c r="P992" s="11">
        <v>42.0</v>
      </c>
      <c r="Q992" s="43">
        <v>39.0</v>
      </c>
      <c r="R992" s="25"/>
      <c r="S992" s="11"/>
      <c r="T992" s="11"/>
      <c r="U992" s="23"/>
      <c r="V992" s="25"/>
      <c r="W992" s="11"/>
      <c r="X992" s="23"/>
      <c r="Y992" s="29"/>
      <c r="Z992" s="25">
        <v>22.0</v>
      </c>
      <c r="AA992" s="11">
        <v>11.0</v>
      </c>
      <c r="AB992" s="11">
        <v>32.0</v>
      </c>
      <c r="AC992" s="11">
        <v>51.0</v>
      </c>
      <c r="AD992" s="23">
        <v>36.0</v>
      </c>
      <c r="AE992" s="29" t="s">
        <v>141</v>
      </c>
      <c r="AF992" s="25">
        <v>1508.0</v>
      </c>
      <c r="AG992" s="11">
        <v>1520.0</v>
      </c>
      <c r="AH992" s="11">
        <v>1557.0</v>
      </c>
      <c r="AI992" s="23"/>
      <c r="AJ992" s="29" t="s">
        <v>6316</v>
      </c>
      <c r="AK992" s="25">
        <v>1080024.0</v>
      </c>
      <c r="AL992" s="11"/>
      <c r="AM992" s="23"/>
      <c r="AN992" s="25"/>
      <c r="AO992" s="23"/>
      <c r="AP992" s="25"/>
      <c r="AQ992" s="11"/>
    </row>
    <row r="993" ht="15.75" customHeight="1">
      <c r="A993" s="11">
        <v>1080026.0</v>
      </c>
      <c r="B993" s="23">
        <v>993.0</v>
      </c>
      <c r="C993" s="25" t="s">
        <v>6317</v>
      </c>
      <c r="D993" s="16" t="s">
        <v>6318</v>
      </c>
      <c r="E993" s="28" t="s">
        <v>6319</v>
      </c>
      <c r="F993" s="29"/>
      <c r="G993" s="31" t="s">
        <v>6320</v>
      </c>
      <c r="H993" s="36">
        <f t="shared" si="1"/>
        <v>78</v>
      </c>
      <c r="I993" s="11"/>
      <c r="J993" s="28">
        <f t="shared" si="2"/>
        <v>0</v>
      </c>
      <c r="K993" s="41">
        <f t="shared" si="3"/>
        <v>207</v>
      </c>
      <c r="L993" s="25">
        <v>51.0</v>
      </c>
      <c r="M993" s="11">
        <v>54.0</v>
      </c>
      <c r="N993" s="11">
        <v>35.0</v>
      </c>
      <c r="O993" s="11">
        <v>35.0</v>
      </c>
      <c r="P993" s="11">
        <v>32.0</v>
      </c>
      <c r="Q993" s="43">
        <v>40.0</v>
      </c>
      <c r="R993" s="25"/>
      <c r="S993" s="11"/>
      <c r="T993" s="11"/>
      <c r="U993" s="23"/>
      <c r="V993" s="25"/>
      <c r="W993" s="11"/>
      <c r="X993" s="23"/>
      <c r="Y993" s="29"/>
      <c r="Z993" s="25">
        <v>26.0</v>
      </c>
      <c r="AA993" s="11">
        <v>16.0</v>
      </c>
      <c r="AB993" s="11">
        <v>47.0</v>
      </c>
      <c r="AC993" s="11">
        <v>67.0</v>
      </c>
      <c r="AD993" s="23">
        <v>36.0</v>
      </c>
      <c r="AE993" s="29" t="s">
        <v>141</v>
      </c>
      <c r="AF993" s="25">
        <v>1541.0</v>
      </c>
      <c r="AG993" s="11">
        <v>1553.0</v>
      </c>
      <c r="AH993" s="11">
        <v>1601.0</v>
      </c>
      <c r="AI993" s="23" t="s">
        <v>217</v>
      </c>
      <c r="AJ993" s="29" t="s">
        <v>6321</v>
      </c>
      <c r="AK993" s="25">
        <v>1080025.0</v>
      </c>
      <c r="AL993" s="11"/>
      <c r="AM993" s="23"/>
      <c r="AN993" s="25"/>
      <c r="AO993" s="23"/>
      <c r="AP993" s="25"/>
      <c r="AQ993" s="11"/>
    </row>
    <row r="994" ht="15.75" customHeight="1">
      <c r="A994" s="11">
        <v>1023001.0</v>
      </c>
      <c r="B994" s="23">
        <v>994.0</v>
      </c>
      <c r="C994" s="25" t="s">
        <v>6322</v>
      </c>
      <c r="D994" s="16" t="s">
        <v>6323</v>
      </c>
      <c r="E994" s="28" t="s">
        <v>6324</v>
      </c>
      <c r="F994" s="29"/>
      <c r="G994" s="25"/>
      <c r="H994" s="36" t="str">
        <f t="shared" si="1"/>
        <v/>
      </c>
      <c r="I994" s="11"/>
      <c r="J994" s="28">
        <f t="shared" si="2"/>
        <v>0</v>
      </c>
      <c r="K994" s="41">
        <f t="shared" si="3"/>
        <v>0</v>
      </c>
      <c r="L994" s="25">
        <v>0.0</v>
      </c>
      <c r="M994" s="11">
        <v>0.0</v>
      </c>
      <c r="N994" s="11">
        <v>0.0</v>
      </c>
      <c r="O994" s="11">
        <v>0.0</v>
      </c>
      <c r="P994" s="11">
        <v>0.0</v>
      </c>
      <c r="Q994" s="23">
        <v>0.0</v>
      </c>
      <c r="R994" s="25"/>
      <c r="S994" s="11"/>
      <c r="T994" s="11"/>
      <c r="U994" s="23"/>
      <c r="V994" s="25"/>
      <c r="W994" s="11"/>
      <c r="X994" s="23"/>
      <c r="Y994" s="29"/>
      <c r="Z994" s="25">
        <v>0.0</v>
      </c>
      <c r="AA994" s="11">
        <v>0.0</v>
      </c>
      <c r="AB994" s="11">
        <v>0.0</v>
      </c>
      <c r="AC994" s="11">
        <v>0.0</v>
      </c>
      <c r="AD994" s="23">
        <v>14.0</v>
      </c>
      <c r="AE994" s="29" t="s">
        <v>239</v>
      </c>
      <c r="AF994" s="25">
        <v>1428.0</v>
      </c>
      <c r="AG994" s="11">
        <v>9999.0</v>
      </c>
      <c r="AH994" s="11">
        <v>1473.0</v>
      </c>
      <c r="AI994" s="23"/>
      <c r="AJ994" s="29"/>
      <c r="AK994" s="25"/>
      <c r="AL994" s="11"/>
      <c r="AM994" s="23"/>
      <c r="AN994" s="25"/>
      <c r="AO994" s="23"/>
      <c r="AP994" s="25"/>
      <c r="AQ994" s="11"/>
    </row>
    <row r="995" ht="15.75" customHeight="1">
      <c r="A995" s="11">
        <v>1023002.0</v>
      </c>
      <c r="B995" s="23">
        <v>995.0</v>
      </c>
      <c r="C995" s="25" t="s">
        <v>6325</v>
      </c>
      <c r="D995" s="16" t="s">
        <v>6326</v>
      </c>
      <c r="E995" s="28" t="s">
        <v>6327</v>
      </c>
      <c r="F995" s="29"/>
      <c r="G995" s="31" t="s">
        <v>6328</v>
      </c>
      <c r="H995" s="36">
        <f t="shared" si="1"/>
        <v>51</v>
      </c>
      <c r="I995" s="11"/>
      <c r="J995" s="28">
        <f t="shared" si="2"/>
        <v>0</v>
      </c>
      <c r="K995" s="41">
        <f t="shared" si="3"/>
        <v>265</v>
      </c>
      <c r="L995" s="25">
        <v>62.0</v>
      </c>
      <c r="M995" s="11">
        <v>60.0</v>
      </c>
      <c r="N995" s="11">
        <v>46.0</v>
      </c>
      <c r="O995" s="11">
        <v>54.0</v>
      </c>
      <c r="P995" s="11">
        <v>43.0</v>
      </c>
      <c r="Q995" s="43">
        <v>53.0</v>
      </c>
      <c r="R995" s="25" t="s">
        <v>185</v>
      </c>
      <c r="S995" s="11" t="s">
        <v>232</v>
      </c>
      <c r="T995" s="11"/>
      <c r="U995" s="23"/>
      <c r="V995" s="25"/>
      <c r="W995" s="11"/>
      <c r="X995" s="23"/>
      <c r="Y995" s="29"/>
      <c r="Z995" s="25">
        <v>29.0</v>
      </c>
      <c r="AA995" s="11">
        <v>21.0</v>
      </c>
      <c r="AB995" s="11">
        <v>62.0</v>
      </c>
      <c r="AC995" s="11">
        <v>48.0</v>
      </c>
      <c r="AD995" s="23">
        <v>94.0</v>
      </c>
      <c r="AE995" s="29" t="s">
        <v>166</v>
      </c>
      <c r="AF995" s="25">
        <v>1456.0</v>
      </c>
      <c r="AG995" s="11">
        <v>1468.0</v>
      </c>
      <c r="AH995" s="11">
        <v>1539.0</v>
      </c>
      <c r="AI995" s="23"/>
      <c r="AJ995" s="29" t="s">
        <v>6329</v>
      </c>
      <c r="AK995" s="25">
        <v>1023001.0</v>
      </c>
      <c r="AL995" s="11"/>
      <c r="AM995" s="23"/>
      <c r="AN995" s="25"/>
      <c r="AO995" s="23"/>
      <c r="AP995" s="25"/>
      <c r="AQ995" s="11"/>
    </row>
    <row r="996" ht="15.75" customHeight="1">
      <c r="A996" s="11">
        <v>1023003.0</v>
      </c>
      <c r="B996" s="23">
        <v>996.0</v>
      </c>
      <c r="C996" s="25" t="s">
        <v>6330</v>
      </c>
      <c r="D996" s="16" t="s">
        <v>6331</v>
      </c>
      <c r="E996" s="28" t="s">
        <v>6332</v>
      </c>
      <c r="F996" s="29"/>
      <c r="G996" s="31" t="s">
        <v>6333</v>
      </c>
      <c r="H996" s="36">
        <f t="shared" si="1"/>
        <v>79</v>
      </c>
      <c r="I996" s="11"/>
      <c r="J996" s="28">
        <f t="shared" si="2"/>
        <v>0</v>
      </c>
      <c r="K996" s="41">
        <f t="shared" si="3"/>
        <v>223</v>
      </c>
      <c r="L996" s="25">
        <v>48.0</v>
      </c>
      <c r="M996" s="11">
        <v>41.0</v>
      </c>
      <c r="N996" s="11">
        <v>44.0</v>
      </c>
      <c r="O996" s="11">
        <v>47.0</v>
      </c>
      <c r="P996" s="11">
        <v>43.0</v>
      </c>
      <c r="Q996" s="43">
        <v>45.0</v>
      </c>
      <c r="R996" s="25"/>
      <c r="S996" s="11"/>
      <c r="T996" s="11"/>
      <c r="U996" s="23"/>
      <c r="V996" s="25"/>
      <c r="W996" s="11"/>
      <c r="X996" s="23"/>
      <c r="Y996" s="29"/>
      <c r="Z996" s="25">
        <v>22.0</v>
      </c>
      <c r="AA996" s="11">
        <v>11.0</v>
      </c>
      <c r="AB996" s="11">
        <v>17.0</v>
      </c>
      <c r="AC996" s="11">
        <v>65.0</v>
      </c>
      <c r="AD996" s="23">
        <v>94.0</v>
      </c>
      <c r="AE996" s="29" t="s">
        <v>270</v>
      </c>
      <c r="AF996" s="25">
        <v>1485.0</v>
      </c>
      <c r="AG996" s="11">
        <v>1497.0</v>
      </c>
      <c r="AH996" s="11">
        <v>1547.0</v>
      </c>
      <c r="AI996" s="23"/>
      <c r="AJ996" s="29" t="s">
        <v>6334</v>
      </c>
      <c r="AK996" s="25">
        <v>1023002.0</v>
      </c>
      <c r="AL996" s="11"/>
      <c r="AM996" s="23"/>
      <c r="AN996" s="25"/>
      <c r="AO996" s="23"/>
      <c r="AP996" s="25"/>
      <c r="AQ996" s="11"/>
    </row>
    <row r="997" ht="15.75" customHeight="1">
      <c r="A997" s="11">
        <v>1023004.0</v>
      </c>
      <c r="B997" s="23">
        <v>997.0</v>
      </c>
      <c r="C997" s="25" t="s">
        <v>6335</v>
      </c>
      <c r="D997" s="16" t="s">
        <v>6336</v>
      </c>
      <c r="E997" s="28" t="s">
        <v>6337</v>
      </c>
      <c r="F997" s="29"/>
      <c r="G997" s="31" t="s">
        <v>6338</v>
      </c>
      <c r="H997" s="36">
        <f t="shared" si="1"/>
        <v>78.5</v>
      </c>
      <c r="I997" s="11"/>
      <c r="J997" s="28">
        <f t="shared" si="2"/>
        <v>0</v>
      </c>
      <c r="K997" s="41">
        <f t="shared" si="3"/>
        <v>271</v>
      </c>
      <c r="L997" s="25">
        <v>62.0</v>
      </c>
      <c r="M997" s="11">
        <v>58.0</v>
      </c>
      <c r="N997" s="11">
        <v>44.0</v>
      </c>
      <c r="O997" s="11">
        <v>56.0</v>
      </c>
      <c r="P997" s="11">
        <v>51.0</v>
      </c>
      <c r="Q997" s="43">
        <v>51.0</v>
      </c>
      <c r="R997" s="25" t="s">
        <v>185</v>
      </c>
      <c r="S997" s="11" t="s">
        <v>185</v>
      </c>
      <c r="T997" s="11"/>
      <c r="U997" s="23"/>
      <c r="V997" s="25"/>
      <c r="W997" s="11"/>
      <c r="X997" s="23"/>
      <c r="Y997" s="29"/>
      <c r="Z997" s="25">
        <v>22.0</v>
      </c>
      <c r="AA997" s="11">
        <v>11.0</v>
      </c>
      <c r="AB997" s="11">
        <v>65.0</v>
      </c>
      <c r="AC997" s="11">
        <v>54.0</v>
      </c>
      <c r="AD997" s="23">
        <v>94.0</v>
      </c>
      <c r="AE997" s="29" t="s">
        <v>141</v>
      </c>
      <c r="AF997" s="25">
        <v>1542.0</v>
      </c>
      <c r="AG997" s="11">
        <v>1554.0</v>
      </c>
      <c r="AH997" s="11">
        <v>1586.0</v>
      </c>
      <c r="AI997" s="23" t="s">
        <v>217</v>
      </c>
      <c r="AJ997" s="29" t="s">
        <v>6339</v>
      </c>
      <c r="AK997" s="25">
        <v>1023003.0</v>
      </c>
      <c r="AL997" s="11"/>
      <c r="AM997" s="23"/>
      <c r="AN997" s="25"/>
      <c r="AO997" s="23"/>
      <c r="AP997" s="25"/>
      <c r="AQ997" s="11"/>
    </row>
    <row r="998" ht="15.75" customHeight="1">
      <c r="A998" s="11">
        <v>1023005.0</v>
      </c>
      <c r="B998" s="23">
        <v>998.0</v>
      </c>
      <c r="C998" s="25" t="s">
        <v>6340</v>
      </c>
      <c r="D998" s="16" t="s">
        <v>6341</v>
      </c>
      <c r="E998" s="28" t="s">
        <v>6342</v>
      </c>
      <c r="F998" s="29"/>
      <c r="G998" s="25"/>
      <c r="H998" s="36" t="str">
        <f t="shared" si="1"/>
        <v/>
      </c>
      <c r="I998" s="11"/>
      <c r="J998" s="28">
        <f t="shared" si="2"/>
        <v>0</v>
      </c>
      <c r="K998" s="41">
        <f t="shared" si="3"/>
        <v>237</v>
      </c>
      <c r="L998" s="25">
        <v>48.0</v>
      </c>
      <c r="M998" s="11">
        <v>56.0</v>
      </c>
      <c r="N998" s="11">
        <v>39.0</v>
      </c>
      <c r="O998" s="11">
        <v>47.0</v>
      </c>
      <c r="P998" s="11">
        <v>47.0</v>
      </c>
      <c r="Q998" s="43">
        <v>46.0</v>
      </c>
      <c r="R998" s="25"/>
      <c r="S998" s="11"/>
      <c r="T998" s="11"/>
      <c r="U998" s="23"/>
      <c r="V998" s="25"/>
      <c r="W998" s="11"/>
      <c r="X998" s="23"/>
      <c r="Y998" s="29"/>
      <c r="Z998" s="25">
        <v>22.0</v>
      </c>
      <c r="AA998" s="11">
        <v>11.0</v>
      </c>
      <c r="AB998" s="11">
        <v>44.0</v>
      </c>
      <c r="AC998" s="11">
        <v>39.0</v>
      </c>
      <c r="AD998" s="23">
        <v>94.0</v>
      </c>
      <c r="AE998" s="29" t="s">
        <v>166</v>
      </c>
      <c r="AF998" s="25">
        <v>1565.0</v>
      </c>
      <c r="AG998" s="11">
        <v>1577.0</v>
      </c>
      <c r="AH998" s="11">
        <v>1586.0</v>
      </c>
      <c r="AI998" s="23" t="s">
        <v>217</v>
      </c>
      <c r="AJ998" s="29" t="s">
        <v>6343</v>
      </c>
      <c r="AK998" s="25">
        <v>1023004.0</v>
      </c>
      <c r="AL998" s="11"/>
      <c r="AM998" s="23"/>
      <c r="AN998" s="25"/>
      <c r="AO998" s="23"/>
      <c r="AP998" s="25"/>
      <c r="AQ998" s="11"/>
    </row>
    <row r="999" ht="15.75" customHeight="1">
      <c r="A999" s="11">
        <v>1023006.0</v>
      </c>
      <c r="B999" s="23">
        <v>999.0</v>
      </c>
      <c r="C999" s="25" t="s">
        <v>6344</v>
      </c>
      <c r="D999" s="16" t="s">
        <v>6345</v>
      </c>
      <c r="E999" s="28" t="s">
        <v>6346</v>
      </c>
      <c r="F999" s="29"/>
      <c r="G999" s="25"/>
      <c r="H999" s="36" t="str">
        <f t="shared" si="1"/>
        <v/>
      </c>
      <c r="I999" s="11"/>
      <c r="J999" s="28">
        <f t="shared" si="2"/>
        <v>0</v>
      </c>
      <c r="K999" s="41">
        <f t="shared" si="3"/>
        <v>221</v>
      </c>
      <c r="L999" s="25">
        <v>53.0</v>
      </c>
      <c r="M999" s="11">
        <v>60.0</v>
      </c>
      <c r="N999" s="11">
        <v>36.0</v>
      </c>
      <c r="O999" s="11">
        <v>36.0</v>
      </c>
      <c r="P999" s="11">
        <v>36.0</v>
      </c>
      <c r="Q999" s="43">
        <v>42.0</v>
      </c>
      <c r="R999" s="25"/>
      <c r="S999" s="11"/>
      <c r="T999" s="11"/>
      <c r="U999" s="23"/>
      <c r="V999" s="25"/>
      <c r="W999" s="11"/>
      <c r="X999" s="23"/>
      <c r="Y999" s="29"/>
      <c r="Z999" s="25">
        <v>22.0</v>
      </c>
      <c r="AA999" s="11">
        <v>11.0</v>
      </c>
      <c r="AB999" s="11">
        <v>49.0</v>
      </c>
      <c r="AC999" s="11">
        <v>63.0</v>
      </c>
      <c r="AD999" s="23">
        <v>93.0</v>
      </c>
      <c r="AE999" s="29" t="s">
        <v>141</v>
      </c>
      <c r="AF999" s="25">
        <v>1527.0</v>
      </c>
      <c r="AG999" s="11">
        <v>1539.0</v>
      </c>
      <c r="AH999" s="11">
        <v>1579.0</v>
      </c>
      <c r="AI999" s="23"/>
      <c r="AJ999" s="29" t="s">
        <v>6334</v>
      </c>
      <c r="AK999" s="25">
        <v>1023002.0</v>
      </c>
      <c r="AL999" s="11"/>
      <c r="AM999" s="23"/>
      <c r="AN999" s="25"/>
      <c r="AO999" s="23"/>
      <c r="AP999" s="25"/>
      <c r="AQ999" s="11"/>
    </row>
    <row r="1000" ht="15.75" customHeight="1">
      <c r="A1000" s="11">
        <v>1023007.0</v>
      </c>
      <c r="B1000" s="23">
        <v>1000.0</v>
      </c>
      <c r="C1000" s="25" t="s">
        <v>6347</v>
      </c>
      <c r="D1000" s="16" t="s">
        <v>6348</v>
      </c>
      <c r="E1000" s="28" t="s">
        <v>6349</v>
      </c>
      <c r="F1000" s="29"/>
      <c r="G1000" s="25"/>
      <c r="H1000" s="36" t="str">
        <f t="shared" si="1"/>
        <v/>
      </c>
      <c r="I1000" s="11"/>
      <c r="J1000" s="28">
        <f t="shared" si="2"/>
        <v>0</v>
      </c>
      <c r="K1000" s="41">
        <f t="shared" si="3"/>
        <v>210</v>
      </c>
      <c r="L1000" s="25">
        <v>47.0</v>
      </c>
      <c r="M1000" s="11">
        <v>33.0</v>
      </c>
      <c r="N1000" s="11">
        <v>49.0</v>
      </c>
      <c r="O1000" s="11">
        <v>45.0</v>
      </c>
      <c r="P1000" s="11">
        <v>36.0</v>
      </c>
      <c r="Q1000" s="43">
        <v>43.0</v>
      </c>
      <c r="R1000" s="25"/>
      <c r="S1000" s="11"/>
      <c r="T1000" s="11"/>
      <c r="U1000" s="23"/>
      <c r="V1000" s="25"/>
      <c r="W1000" s="11"/>
      <c r="X1000" s="23"/>
      <c r="Y1000" s="29"/>
      <c r="Z1000" s="25">
        <v>22.0</v>
      </c>
      <c r="AA1000" s="11">
        <v>11.0</v>
      </c>
      <c r="AB1000" s="11">
        <v>51.0</v>
      </c>
      <c r="AC1000" s="11">
        <v>60.0</v>
      </c>
      <c r="AD1000" s="23">
        <v>92.0</v>
      </c>
      <c r="AE1000" s="29" t="s">
        <v>166</v>
      </c>
      <c r="AF1000" s="25">
        <v>1528.0</v>
      </c>
      <c r="AG1000" s="11">
        <v>1540.0</v>
      </c>
      <c r="AH1000" s="11">
        <v>1583.0</v>
      </c>
      <c r="AI1000" s="23"/>
      <c r="AJ1000" s="29" t="s">
        <v>6334</v>
      </c>
      <c r="AK1000" s="25">
        <v>1023002.0</v>
      </c>
      <c r="AL1000" s="11"/>
      <c r="AM1000" s="23"/>
      <c r="AN1000" s="25"/>
      <c r="AO1000" s="23"/>
      <c r="AP1000" s="25"/>
      <c r="AQ1000" s="11"/>
    </row>
    <row r="1001" ht="15.75" customHeight="1">
      <c r="A1001" s="11">
        <v>1023008.0</v>
      </c>
      <c r="B1001" s="23">
        <v>1001.0</v>
      </c>
      <c r="C1001" s="25" t="s">
        <v>6350</v>
      </c>
      <c r="D1001" s="16" t="s">
        <v>6351</v>
      </c>
      <c r="E1001" s="28" t="s">
        <v>6352</v>
      </c>
      <c r="F1001" s="29"/>
      <c r="G1001" s="31" t="s">
        <v>6353</v>
      </c>
      <c r="H1001" s="36">
        <f t="shared" si="1"/>
        <v>62</v>
      </c>
      <c r="I1001" s="11"/>
      <c r="J1001" s="28">
        <f t="shared" si="2"/>
        <v>0</v>
      </c>
      <c r="K1001" s="41">
        <f t="shared" si="3"/>
        <v>211</v>
      </c>
      <c r="L1001" s="25">
        <v>45.0</v>
      </c>
      <c r="M1001" s="11">
        <v>46.0</v>
      </c>
      <c r="N1001" s="11">
        <v>40.0</v>
      </c>
      <c r="O1001" s="11">
        <v>38.0</v>
      </c>
      <c r="P1001" s="11">
        <v>42.0</v>
      </c>
      <c r="Q1001" s="43">
        <v>48.0</v>
      </c>
      <c r="R1001" s="25"/>
      <c r="S1001" s="11"/>
      <c r="T1001" s="11"/>
      <c r="U1001" s="23"/>
      <c r="V1001" s="25"/>
      <c r="W1001" s="11"/>
      <c r="X1001" s="23"/>
      <c r="Y1001" s="29"/>
      <c r="Z1001" s="25">
        <v>50.0</v>
      </c>
      <c r="AA1001" s="11">
        <v>50.0</v>
      </c>
      <c r="AB1001" s="11">
        <v>24.0</v>
      </c>
      <c r="AC1001" s="11">
        <v>70.0</v>
      </c>
      <c r="AD1001" s="23">
        <v>92.0</v>
      </c>
      <c r="AE1001" s="29" t="s">
        <v>239</v>
      </c>
      <c r="AF1001" s="25">
        <v>1554.0</v>
      </c>
      <c r="AG1001" s="11">
        <v>1566.0</v>
      </c>
      <c r="AH1001" s="11">
        <v>1586.0</v>
      </c>
      <c r="AI1001" s="23" t="s">
        <v>217</v>
      </c>
      <c r="AJ1001" s="29" t="s">
        <v>6354</v>
      </c>
      <c r="AK1001" s="25">
        <v>1023007.0</v>
      </c>
      <c r="AL1001" s="11"/>
      <c r="AM1001" s="23"/>
      <c r="AN1001" s="25"/>
      <c r="AO1001" s="23"/>
      <c r="AP1001" s="25"/>
      <c r="AQ1001" s="11"/>
    </row>
    <row r="1002" ht="15.75" customHeight="1">
      <c r="A1002" s="11">
        <v>1023009.0</v>
      </c>
      <c r="B1002" s="23">
        <v>1002.0</v>
      </c>
      <c r="C1002" s="25" t="s">
        <v>6355</v>
      </c>
      <c r="D1002" s="16" t="s">
        <v>6356</v>
      </c>
      <c r="E1002" s="28" t="s">
        <v>6357</v>
      </c>
      <c r="F1002" s="29"/>
      <c r="G1002" s="31" t="s">
        <v>6358</v>
      </c>
      <c r="H1002" s="36">
        <f t="shared" si="1"/>
        <v>76</v>
      </c>
      <c r="I1002" s="11"/>
      <c r="J1002" s="28">
        <f t="shared" si="2"/>
        <v>0</v>
      </c>
      <c r="K1002" s="41">
        <f t="shared" si="3"/>
        <v>223</v>
      </c>
      <c r="L1002" s="25">
        <v>37.0</v>
      </c>
      <c r="M1002" s="11">
        <v>28.0</v>
      </c>
      <c r="N1002" s="11">
        <v>56.0</v>
      </c>
      <c r="O1002" s="11">
        <v>54.0</v>
      </c>
      <c r="P1002" s="11">
        <v>48.0</v>
      </c>
      <c r="Q1002" s="43">
        <v>44.0</v>
      </c>
      <c r="R1002" s="25"/>
      <c r="S1002" s="11"/>
      <c r="T1002" s="11"/>
      <c r="U1002" s="23"/>
      <c r="V1002" s="25"/>
      <c r="W1002" s="11"/>
      <c r="X1002" s="23"/>
      <c r="Y1002" s="29"/>
      <c r="Z1002" s="25">
        <v>22.0</v>
      </c>
      <c r="AA1002" s="11">
        <v>11.0</v>
      </c>
      <c r="AB1002" s="11">
        <v>39.0</v>
      </c>
      <c r="AC1002" s="11">
        <v>63.0</v>
      </c>
      <c r="AD1002" s="23">
        <v>97.0</v>
      </c>
      <c r="AE1002" s="29" t="s">
        <v>166</v>
      </c>
      <c r="AF1002" s="25">
        <v>1532.0</v>
      </c>
      <c r="AG1002" s="11">
        <v>1544.0</v>
      </c>
      <c r="AH1002" s="11">
        <v>1586.0</v>
      </c>
      <c r="AI1002" s="23" t="s">
        <v>217</v>
      </c>
      <c r="AJ1002" s="29" t="s">
        <v>6334</v>
      </c>
      <c r="AK1002" s="25">
        <v>1023002.0</v>
      </c>
      <c r="AL1002" s="11"/>
      <c r="AM1002" s="23"/>
      <c r="AN1002" s="25"/>
      <c r="AO1002" s="23"/>
      <c r="AP1002" s="25"/>
      <c r="AQ1002" s="11"/>
    </row>
    <row r="1003" ht="15.75" customHeight="1">
      <c r="A1003" s="11">
        <v>1023010.0</v>
      </c>
      <c r="B1003" s="23">
        <v>1003.0</v>
      </c>
      <c r="C1003" s="25" t="s">
        <v>6359</v>
      </c>
      <c r="D1003" s="16" t="s">
        <v>6360</v>
      </c>
      <c r="E1003" s="28" t="s">
        <v>6361</v>
      </c>
      <c r="F1003" s="29"/>
      <c r="G1003" s="31" t="s">
        <v>6362</v>
      </c>
      <c r="H1003" s="36">
        <f t="shared" si="1"/>
        <v>71</v>
      </c>
      <c r="I1003" s="11"/>
      <c r="J1003" s="28">
        <f t="shared" si="2"/>
        <v>0</v>
      </c>
      <c r="K1003" s="41">
        <f t="shared" si="3"/>
        <v>263</v>
      </c>
      <c r="L1003" s="25">
        <v>66.0</v>
      </c>
      <c r="M1003" s="11">
        <v>68.0</v>
      </c>
      <c r="N1003" s="11">
        <v>37.0</v>
      </c>
      <c r="O1003" s="11">
        <v>34.0</v>
      </c>
      <c r="P1003" s="11">
        <v>58.0</v>
      </c>
      <c r="Q1003" s="43">
        <v>51.0</v>
      </c>
      <c r="R1003" s="25"/>
      <c r="S1003" s="11" t="s">
        <v>185</v>
      </c>
      <c r="T1003" s="11"/>
      <c r="U1003" s="23"/>
      <c r="V1003" s="25"/>
      <c r="W1003" s="11"/>
      <c r="X1003" s="23"/>
      <c r="Y1003" s="29"/>
      <c r="Z1003" s="25">
        <v>22.0</v>
      </c>
      <c r="AA1003" s="11">
        <v>11.0</v>
      </c>
      <c r="AB1003" s="11">
        <v>51.0</v>
      </c>
      <c r="AC1003" s="11">
        <v>30.0</v>
      </c>
      <c r="AD1003" s="23">
        <v>94.0</v>
      </c>
      <c r="AE1003" s="29" t="s">
        <v>141</v>
      </c>
      <c r="AF1003" s="25">
        <v>1545.0</v>
      </c>
      <c r="AG1003" s="11">
        <v>1557.0</v>
      </c>
      <c r="AH1003" s="11">
        <v>1586.0</v>
      </c>
      <c r="AI1003" s="23" t="s">
        <v>217</v>
      </c>
      <c r="AJ1003" s="29"/>
      <c r="AK1003" s="25"/>
      <c r="AL1003" s="11"/>
      <c r="AM1003" s="23"/>
      <c r="AN1003" s="25"/>
      <c r="AO1003" s="23"/>
      <c r="AP1003" s="25"/>
      <c r="AQ1003" s="11"/>
    </row>
    <row r="1004" ht="15.75" customHeight="1">
      <c r="A1004" s="11">
        <v>1023011.0</v>
      </c>
      <c r="B1004" s="23">
        <v>1004.0</v>
      </c>
      <c r="C1004" s="25" t="s">
        <v>6363</v>
      </c>
      <c r="D1004" s="16" t="s">
        <v>6364</v>
      </c>
      <c r="E1004" s="28" t="s">
        <v>6365</v>
      </c>
      <c r="F1004" s="29"/>
      <c r="G1004" s="31" t="s">
        <v>6366</v>
      </c>
      <c r="H1004" s="36">
        <f t="shared" si="1"/>
        <v>59</v>
      </c>
      <c r="I1004" s="11"/>
      <c r="J1004" s="28">
        <f t="shared" si="2"/>
        <v>0</v>
      </c>
      <c r="K1004" s="41">
        <f t="shared" si="3"/>
        <v>239</v>
      </c>
      <c r="L1004" s="25">
        <v>47.0</v>
      </c>
      <c r="M1004" s="11">
        <v>37.0</v>
      </c>
      <c r="N1004" s="11">
        <v>52.0</v>
      </c>
      <c r="O1004" s="11">
        <v>50.0</v>
      </c>
      <c r="P1004" s="11">
        <v>53.0</v>
      </c>
      <c r="Q1004" s="43">
        <v>44.0</v>
      </c>
      <c r="R1004" s="25"/>
      <c r="S1004" s="11"/>
      <c r="T1004" s="11"/>
      <c r="U1004" s="23"/>
      <c r="V1004" s="25"/>
      <c r="W1004" s="11"/>
      <c r="X1004" s="23"/>
      <c r="Y1004" s="29"/>
      <c r="Z1004" s="25">
        <v>28.0</v>
      </c>
      <c r="AA1004" s="11">
        <v>19.0</v>
      </c>
      <c r="AB1004" s="11">
        <v>53.0</v>
      </c>
      <c r="AC1004" s="11">
        <v>30.0</v>
      </c>
      <c r="AD1004" s="23">
        <v>94.0</v>
      </c>
      <c r="AE1004" s="29" t="s">
        <v>166</v>
      </c>
      <c r="AF1004" s="25">
        <v>1529.0</v>
      </c>
      <c r="AG1004" s="11">
        <v>1541.0</v>
      </c>
      <c r="AH1004" s="11">
        <v>1593.0</v>
      </c>
      <c r="AI1004" s="23"/>
      <c r="AJ1004" s="29"/>
      <c r="AK1004" s="25"/>
      <c r="AL1004" s="11"/>
      <c r="AM1004" s="23"/>
      <c r="AN1004" s="25"/>
      <c r="AO1004" s="23"/>
      <c r="AP1004" s="25"/>
      <c r="AQ1004" s="11"/>
    </row>
    <row r="1005" ht="15.75" customHeight="1">
      <c r="A1005" s="11">
        <v>1023012.0</v>
      </c>
      <c r="B1005" s="23">
        <v>1005.0</v>
      </c>
      <c r="C1005" s="25" t="s">
        <v>6367</v>
      </c>
      <c r="D1005" s="16" t="s">
        <v>6368</v>
      </c>
      <c r="E1005" s="28" t="s">
        <v>6369</v>
      </c>
      <c r="F1005" s="29"/>
      <c r="G1005" s="31" t="s">
        <v>6370</v>
      </c>
      <c r="H1005" s="36">
        <f t="shared" si="1"/>
        <v>78</v>
      </c>
      <c r="I1005" s="11"/>
      <c r="J1005" s="28">
        <f t="shared" si="2"/>
        <v>0</v>
      </c>
      <c r="K1005" s="41">
        <f t="shared" si="3"/>
        <v>200</v>
      </c>
      <c r="L1005" s="25">
        <v>44.0</v>
      </c>
      <c r="M1005" s="11">
        <v>55.0</v>
      </c>
      <c r="N1005" s="11">
        <v>32.0</v>
      </c>
      <c r="O1005" s="11">
        <v>30.0</v>
      </c>
      <c r="P1005" s="11">
        <v>39.0</v>
      </c>
      <c r="Q1005" s="43">
        <v>42.0</v>
      </c>
      <c r="R1005" s="25"/>
      <c r="S1005" s="11"/>
      <c r="T1005" s="11"/>
      <c r="U1005" s="23"/>
      <c r="V1005" s="25"/>
      <c r="W1005" s="11"/>
      <c r="X1005" s="23"/>
      <c r="Y1005" s="29"/>
      <c r="Z1005" s="25">
        <v>36.0</v>
      </c>
      <c r="AA1005" s="11">
        <v>30.0</v>
      </c>
      <c r="AB1005" s="11">
        <v>46.0</v>
      </c>
      <c r="AC1005" s="11">
        <v>45.0</v>
      </c>
      <c r="AD1005" s="23">
        <v>94.0</v>
      </c>
      <c r="AE1005" s="29" t="s">
        <v>141</v>
      </c>
      <c r="AF1005" s="25">
        <v>1556.0</v>
      </c>
      <c r="AG1005" s="11">
        <v>1568.0</v>
      </c>
      <c r="AH1005" s="11">
        <v>1625.0</v>
      </c>
      <c r="AI1005" s="23"/>
      <c r="AJ1005" s="29" t="s">
        <v>6371</v>
      </c>
      <c r="AK1005" s="25">
        <v>1023011.0</v>
      </c>
      <c r="AL1005" s="11"/>
      <c r="AM1005" s="23"/>
      <c r="AN1005" s="25"/>
      <c r="AO1005" s="23"/>
      <c r="AP1005" s="25"/>
      <c r="AQ1005" s="11"/>
    </row>
    <row r="1006" ht="15.75" customHeight="1">
      <c r="A1006" s="11">
        <v>1023013.0</v>
      </c>
      <c r="B1006" s="23">
        <v>1006.0</v>
      </c>
      <c r="C1006" s="25" t="s">
        <v>6372</v>
      </c>
      <c r="D1006" s="16" t="s">
        <v>6373</v>
      </c>
      <c r="E1006" s="28" t="s">
        <v>6374</v>
      </c>
      <c r="F1006" s="29"/>
      <c r="G1006" s="31" t="s">
        <v>6375</v>
      </c>
      <c r="H1006" s="36">
        <f t="shared" si="1"/>
        <v>79</v>
      </c>
      <c r="I1006" s="11"/>
      <c r="J1006" s="28">
        <f t="shared" si="2"/>
        <v>0</v>
      </c>
      <c r="K1006" s="41">
        <f t="shared" si="3"/>
        <v>212</v>
      </c>
      <c r="L1006" s="25">
        <v>49.0</v>
      </c>
      <c r="M1006" s="11">
        <v>27.0</v>
      </c>
      <c r="N1006" s="11">
        <v>41.0</v>
      </c>
      <c r="O1006" s="11">
        <v>38.0</v>
      </c>
      <c r="P1006" s="11">
        <v>57.0</v>
      </c>
      <c r="Q1006" s="43">
        <v>40.0</v>
      </c>
      <c r="R1006" s="25"/>
      <c r="S1006" s="11"/>
      <c r="T1006" s="11"/>
      <c r="U1006" s="23"/>
      <c r="V1006" s="25"/>
      <c r="W1006" s="11"/>
      <c r="X1006" s="23"/>
      <c r="Y1006" s="29"/>
      <c r="Z1006" s="25">
        <v>22.0</v>
      </c>
      <c r="AA1006" s="11">
        <v>11.0</v>
      </c>
      <c r="AB1006" s="11">
        <v>34.0</v>
      </c>
      <c r="AC1006" s="11">
        <v>55.0</v>
      </c>
      <c r="AD1006" s="23">
        <v>16.0</v>
      </c>
      <c r="AE1006" s="29" t="s">
        <v>270</v>
      </c>
      <c r="AF1006" s="25">
        <v>1508.0</v>
      </c>
      <c r="AG1006" s="11">
        <v>1520.0</v>
      </c>
      <c r="AH1006" s="11">
        <v>1559.0</v>
      </c>
      <c r="AI1006" s="23"/>
      <c r="AJ1006" s="29"/>
      <c r="AK1006" s="25"/>
      <c r="AL1006" s="11"/>
      <c r="AM1006" s="23"/>
      <c r="AN1006" s="25"/>
      <c r="AO1006" s="23"/>
      <c r="AP1006" s="25"/>
      <c r="AQ1006" s="11"/>
    </row>
    <row r="1007" ht="15.75" customHeight="1">
      <c r="A1007" s="11">
        <v>1023014.0</v>
      </c>
      <c r="B1007" s="23">
        <v>1007.0</v>
      </c>
      <c r="C1007" s="25" t="s">
        <v>6376</v>
      </c>
      <c r="D1007" s="16" t="s">
        <v>6377</v>
      </c>
      <c r="E1007" s="28" t="s">
        <v>6378</v>
      </c>
      <c r="F1007" s="29"/>
      <c r="G1007" s="31" t="s">
        <v>6379</v>
      </c>
      <c r="H1007" s="36">
        <f t="shared" si="1"/>
        <v>78</v>
      </c>
      <c r="I1007" s="11"/>
      <c r="J1007" s="28">
        <f t="shared" si="2"/>
        <v>0</v>
      </c>
      <c r="K1007" s="41">
        <f t="shared" si="3"/>
        <v>217</v>
      </c>
      <c r="L1007" s="25">
        <v>39.0</v>
      </c>
      <c r="M1007" s="11">
        <v>55.0</v>
      </c>
      <c r="N1007" s="11">
        <v>31.0</v>
      </c>
      <c r="O1007" s="11">
        <v>41.0</v>
      </c>
      <c r="P1007" s="11">
        <v>51.0</v>
      </c>
      <c r="Q1007" s="43">
        <v>41.0</v>
      </c>
      <c r="R1007" s="25"/>
      <c r="S1007" s="11"/>
      <c r="T1007" s="11"/>
      <c r="U1007" s="23"/>
      <c r="V1007" s="25"/>
      <c r="W1007" s="11"/>
      <c r="X1007" s="23"/>
      <c r="Y1007" s="29"/>
      <c r="Z1007" s="25">
        <v>22.0</v>
      </c>
      <c r="AA1007" s="11">
        <v>11.0</v>
      </c>
      <c r="AB1007" s="11">
        <v>71.0</v>
      </c>
      <c r="AC1007" s="11">
        <v>60.0</v>
      </c>
      <c r="AD1007" s="23">
        <v>11.0</v>
      </c>
      <c r="AE1007" s="29" t="s">
        <v>166</v>
      </c>
      <c r="AF1007" s="25">
        <v>1535.0</v>
      </c>
      <c r="AG1007" s="11">
        <v>1547.0</v>
      </c>
      <c r="AH1007" s="11">
        <v>1585.0</v>
      </c>
      <c r="AI1007" s="23" t="s">
        <v>217</v>
      </c>
      <c r="AJ1007" s="29" t="s">
        <v>6380</v>
      </c>
      <c r="AK1007" s="25">
        <v>1023013.0</v>
      </c>
      <c r="AL1007" s="11">
        <v>1023004.0</v>
      </c>
      <c r="AM1007" s="23"/>
      <c r="AN1007" s="25"/>
      <c r="AO1007" s="23"/>
      <c r="AP1007" s="25"/>
      <c r="AQ1007" s="11"/>
    </row>
    <row r="1008" ht="15.75" customHeight="1">
      <c r="A1008" s="11">
        <v>1023015.0</v>
      </c>
      <c r="B1008" s="23">
        <v>1008.0</v>
      </c>
      <c r="C1008" s="25" t="s">
        <v>6381</v>
      </c>
      <c r="D1008" s="16" t="s">
        <v>6382</v>
      </c>
      <c r="E1008" s="28" t="s">
        <v>6383</v>
      </c>
      <c r="F1008" s="29"/>
      <c r="G1008" s="31" t="s">
        <v>6384</v>
      </c>
      <c r="H1008" s="36">
        <f t="shared" si="1"/>
        <v>79</v>
      </c>
      <c r="I1008" s="11"/>
      <c r="J1008" s="28">
        <f t="shared" si="2"/>
        <v>0</v>
      </c>
      <c r="K1008" s="41">
        <f t="shared" si="3"/>
        <v>224</v>
      </c>
      <c r="L1008" s="25">
        <v>42.0</v>
      </c>
      <c r="M1008" s="11">
        <v>38.0</v>
      </c>
      <c r="N1008" s="11">
        <v>53.0</v>
      </c>
      <c r="O1008" s="11">
        <v>49.0</v>
      </c>
      <c r="P1008" s="11">
        <v>42.0</v>
      </c>
      <c r="Q1008" s="43">
        <v>44.0</v>
      </c>
      <c r="R1008" s="25"/>
      <c r="S1008" s="11"/>
      <c r="T1008" s="11"/>
      <c r="U1008" s="23"/>
      <c r="V1008" s="25"/>
      <c r="W1008" s="11"/>
      <c r="X1008" s="23"/>
      <c r="Y1008" s="29"/>
      <c r="Z1008" s="25">
        <v>22.0</v>
      </c>
      <c r="AA1008" s="11">
        <v>11.0</v>
      </c>
      <c r="AB1008" s="11">
        <v>31.0</v>
      </c>
      <c r="AC1008" s="11">
        <v>53.0</v>
      </c>
      <c r="AD1008" s="23">
        <v>94.0</v>
      </c>
      <c r="AE1008" s="29" t="s">
        <v>166</v>
      </c>
      <c r="AF1008" s="25">
        <v>1540.0</v>
      </c>
      <c r="AG1008" s="11">
        <v>1552.0</v>
      </c>
      <c r="AH1008" s="11">
        <v>1621.0</v>
      </c>
      <c r="AI1008" s="23"/>
      <c r="AJ1008" s="29"/>
      <c r="AK1008" s="25"/>
      <c r="AL1008" s="11"/>
      <c r="AM1008" s="23"/>
      <c r="AN1008" s="25"/>
      <c r="AO1008" s="23"/>
      <c r="AP1008" s="25"/>
      <c r="AQ1008" s="11"/>
    </row>
    <row r="1009" ht="15.75" customHeight="1">
      <c r="A1009" s="11">
        <v>1023016.0</v>
      </c>
      <c r="B1009" s="23">
        <v>1009.0</v>
      </c>
      <c r="C1009" s="25" t="s">
        <v>6385</v>
      </c>
      <c r="D1009" s="16" t="s">
        <v>6386</v>
      </c>
      <c r="E1009" s="28" t="s">
        <v>6387</v>
      </c>
      <c r="F1009" s="29"/>
      <c r="G1009" s="31" t="s">
        <v>6388</v>
      </c>
      <c r="H1009" s="36">
        <f t="shared" si="1"/>
        <v>80</v>
      </c>
      <c r="I1009" s="11"/>
      <c r="J1009" s="28">
        <f t="shared" si="2"/>
        <v>0</v>
      </c>
      <c r="K1009" s="41">
        <f t="shared" si="3"/>
        <v>249</v>
      </c>
      <c r="L1009" s="25">
        <v>49.0</v>
      </c>
      <c r="M1009" s="11">
        <v>56.0</v>
      </c>
      <c r="N1009" s="11">
        <v>47.0</v>
      </c>
      <c r="O1009" s="11">
        <v>46.0</v>
      </c>
      <c r="P1009" s="11">
        <v>51.0</v>
      </c>
      <c r="Q1009" s="43">
        <v>50.0</v>
      </c>
      <c r="R1009" s="25"/>
      <c r="S1009" s="11"/>
      <c r="T1009" s="11"/>
      <c r="U1009" s="23"/>
      <c r="V1009" s="25"/>
      <c r="W1009" s="11"/>
      <c r="X1009" s="23"/>
      <c r="Y1009" s="29"/>
      <c r="Z1009" s="25">
        <v>36.0</v>
      </c>
      <c r="AA1009" s="11">
        <v>30.0</v>
      </c>
      <c r="AB1009" s="11">
        <v>40.0</v>
      </c>
      <c r="AC1009" s="11">
        <v>53.0</v>
      </c>
      <c r="AD1009" s="23">
        <v>94.0</v>
      </c>
      <c r="AE1009" s="29" t="s">
        <v>141</v>
      </c>
      <c r="AF1009" s="25">
        <v>1568.0</v>
      </c>
      <c r="AG1009" s="11">
        <v>1580.0</v>
      </c>
      <c r="AH1009" s="11">
        <v>1653.0</v>
      </c>
      <c r="AI1009" s="23"/>
      <c r="AJ1009" s="29" t="s">
        <v>6389</v>
      </c>
      <c r="AK1009" s="25">
        <v>1023015.0</v>
      </c>
      <c r="AL1009" s="11"/>
      <c r="AM1009" s="23"/>
      <c r="AN1009" s="25"/>
      <c r="AO1009" s="23"/>
      <c r="AP1009" s="25"/>
      <c r="AQ1009" s="11"/>
    </row>
    <row r="1010" ht="15.75" customHeight="1">
      <c r="A1010" s="11">
        <v>1023017.0</v>
      </c>
      <c r="B1010" s="23">
        <v>1010.0</v>
      </c>
      <c r="C1010" s="25" t="s">
        <v>6390</v>
      </c>
      <c r="D1010" s="16" t="s">
        <v>6391</v>
      </c>
      <c r="E1010" s="28" t="s">
        <v>6392</v>
      </c>
      <c r="F1010" s="29"/>
      <c r="G1010" s="31" t="s">
        <v>6393</v>
      </c>
      <c r="H1010" s="36">
        <f t="shared" si="1"/>
        <v>76</v>
      </c>
      <c r="I1010" s="11"/>
      <c r="J1010" s="28">
        <f t="shared" si="2"/>
        <v>0</v>
      </c>
      <c r="K1010" s="41">
        <f t="shared" si="3"/>
        <v>247</v>
      </c>
      <c r="L1010" s="25">
        <v>48.0</v>
      </c>
      <c r="M1010" s="11">
        <v>29.0</v>
      </c>
      <c r="N1010" s="11">
        <v>59.0</v>
      </c>
      <c r="O1010" s="11">
        <v>57.0</v>
      </c>
      <c r="P1010" s="11">
        <v>54.0</v>
      </c>
      <c r="Q1010" s="43">
        <v>53.0</v>
      </c>
      <c r="R1010" s="25"/>
      <c r="S1010" s="11"/>
      <c r="T1010" s="11"/>
      <c r="U1010" s="23"/>
      <c r="V1010" s="25"/>
      <c r="W1010" s="11"/>
      <c r="X1010" s="23"/>
      <c r="Y1010" s="29"/>
      <c r="Z1010" s="25">
        <v>50.0</v>
      </c>
      <c r="AA1010" s="11">
        <v>50.0</v>
      </c>
      <c r="AB1010" s="11">
        <v>37.0</v>
      </c>
      <c r="AC1010" s="11">
        <v>65.0</v>
      </c>
      <c r="AD1010" s="23">
        <v>94.0</v>
      </c>
      <c r="AE1010" s="29" t="s">
        <v>270</v>
      </c>
      <c r="AF1010" s="25">
        <v>1589.0</v>
      </c>
      <c r="AG1010" s="11">
        <v>1601.0</v>
      </c>
      <c r="AH1010" s="11">
        <v>1684.0</v>
      </c>
      <c r="AI1010" s="23"/>
      <c r="AJ1010" s="29" t="s">
        <v>6394</v>
      </c>
      <c r="AK1010" s="25">
        <v>1023016.0</v>
      </c>
      <c r="AL1010" s="11"/>
      <c r="AM1010" s="23"/>
      <c r="AN1010" s="25"/>
      <c r="AO1010" s="23"/>
      <c r="AP1010" s="25"/>
      <c r="AQ1010" s="11"/>
    </row>
    <row r="1011" ht="15.75" customHeight="1">
      <c r="A1011" s="11">
        <v>1028001.0</v>
      </c>
      <c r="B1011" s="23">
        <v>1011.0</v>
      </c>
      <c r="C1011" s="25" t="s">
        <v>6395</v>
      </c>
      <c r="D1011" s="16" t="s">
        <v>6396</v>
      </c>
      <c r="E1011" s="28" t="s">
        <v>6397</v>
      </c>
      <c r="F1011" s="29"/>
      <c r="G1011" s="25"/>
      <c r="H1011" s="36" t="str">
        <f t="shared" si="1"/>
        <v/>
      </c>
      <c r="I1011" s="11"/>
      <c r="J1011" s="28">
        <f t="shared" si="2"/>
        <v>0</v>
      </c>
      <c r="K1011" s="41">
        <f t="shared" si="3"/>
        <v>0</v>
      </c>
      <c r="L1011" s="25">
        <v>0.0</v>
      </c>
      <c r="M1011" s="11">
        <v>0.0</v>
      </c>
      <c r="N1011" s="11">
        <v>0.0</v>
      </c>
      <c r="O1011" s="11">
        <v>0.0</v>
      </c>
      <c r="P1011" s="11">
        <v>0.0</v>
      </c>
      <c r="Q1011" s="23">
        <v>0.0</v>
      </c>
      <c r="R1011" s="25"/>
      <c r="S1011" s="11"/>
      <c r="T1011" s="11"/>
      <c r="U1011" s="23"/>
      <c r="V1011" s="25"/>
      <c r="W1011" s="11"/>
      <c r="X1011" s="23"/>
      <c r="Y1011" s="29"/>
      <c r="Z1011" s="25">
        <v>0.0</v>
      </c>
      <c r="AA1011" s="11">
        <v>0.0</v>
      </c>
      <c r="AB1011" s="11">
        <v>0.0</v>
      </c>
      <c r="AC1011" s="11">
        <v>0.0</v>
      </c>
      <c r="AD1011" s="23">
        <v>14.0</v>
      </c>
      <c r="AE1011" s="29" t="s">
        <v>239</v>
      </c>
      <c r="AF1011" s="25">
        <v>1447.0</v>
      </c>
      <c r="AG1011" s="11">
        <v>9999.0</v>
      </c>
      <c r="AH1011" s="11">
        <v>1477.0</v>
      </c>
      <c r="AI1011" s="23"/>
      <c r="AJ1011" s="29"/>
      <c r="AK1011" s="25"/>
      <c r="AL1011" s="11"/>
      <c r="AM1011" s="23"/>
      <c r="AN1011" s="25"/>
      <c r="AO1011" s="23"/>
      <c r="AP1011" s="25"/>
      <c r="AQ1011" s="11"/>
    </row>
    <row r="1012" ht="15.75" customHeight="1">
      <c r="A1012" s="11">
        <v>1028002.0</v>
      </c>
      <c r="B1012" s="23">
        <v>1012.0</v>
      </c>
      <c r="C1012" s="25" t="s">
        <v>6398</v>
      </c>
      <c r="D1012" s="16" t="s">
        <v>6399</v>
      </c>
      <c r="E1012" s="28" t="s">
        <v>6400</v>
      </c>
      <c r="F1012" s="29"/>
      <c r="G1012" s="25"/>
      <c r="H1012" s="36" t="str">
        <f t="shared" si="1"/>
        <v/>
      </c>
      <c r="I1012" s="11"/>
      <c r="J1012" s="28">
        <f t="shared" si="2"/>
        <v>0</v>
      </c>
      <c r="K1012" s="41">
        <f t="shared" si="3"/>
        <v>0</v>
      </c>
      <c r="L1012" s="25">
        <v>0.0</v>
      </c>
      <c r="M1012" s="11">
        <v>0.0</v>
      </c>
      <c r="N1012" s="11">
        <v>0.0</v>
      </c>
      <c r="O1012" s="11">
        <v>0.0</v>
      </c>
      <c r="P1012" s="11">
        <v>0.0</v>
      </c>
      <c r="Q1012" s="23">
        <v>0.0</v>
      </c>
      <c r="R1012" s="25"/>
      <c r="S1012" s="11"/>
      <c r="T1012" s="11"/>
      <c r="U1012" s="23"/>
      <c r="V1012" s="25"/>
      <c r="W1012" s="11"/>
      <c r="X1012" s="23"/>
      <c r="Y1012" s="29"/>
      <c r="Z1012" s="25">
        <v>0.0</v>
      </c>
      <c r="AA1012" s="11">
        <v>0.0</v>
      </c>
      <c r="AB1012" s="11">
        <v>0.0</v>
      </c>
      <c r="AC1012" s="11">
        <v>0.0</v>
      </c>
      <c r="AD1012" s="23">
        <v>14.0</v>
      </c>
      <c r="AE1012" s="29" t="s">
        <v>239</v>
      </c>
      <c r="AF1012" s="25">
        <v>1468.0</v>
      </c>
      <c r="AG1012" s="11">
        <v>9999.0</v>
      </c>
      <c r="AH1012" s="11">
        <v>1516.0</v>
      </c>
      <c r="AI1012" s="23"/>
      <c r="AJ1012" s="29" t="s">
        <v>6401</v>
      </c>
      <c r="AK1012" s="25">
        <v>1028001.0</v>
      </c>
      <c r="AL1012" s="11"/>
      <c r="AM1012" s="23"/>
      <c r="AN1012" s="25"/>
      <c r="AO1012" s="23"/>
      <c r="AP1012" s="25"/>
      <c r="AQ1012" s="11"/>
    </row>
    <row r="1013" ht="15.75" customHeight="1">
      <c r="A1013" s="11">
        <v>1028003.0</v>
      </c>
      <c r="B1013" s="23">
        <v>1013.0</v>
      </c>
      <c r="C1013" s="25" t="s">
        <v>6402</v>
      </c>
      <c r="D1013" s="16" t="s">
        <v>6403</v>
      </c>
      <c r="E1013" s="28" t="s">
        <v>6404</v>
      </c>
      <c r="F1013" s="29"/>
      <c r="G1013" s="25"/>
      <c r="H1013" s="36" t="str">
        <f t="shared" si="1"/>
        <v/>
      </c>
      <c r="I1013" s="11"/>
      <c r="J1013" s="28">
        <f t="shared" si="2"/>
        <v>0</v>
      </c>
      <c r="K1013" s="41">
        <f t="shared" si="3"/>
        <v>319</v>
      </c>
      <c r="L1013" s="25">
        <v>61.0</v>
      </c>
      <c r="M1013" s="11">
        <v>67.0</v>
      </c>
      <c r="N1013" s="11">
        <v>59.0</v>
      </c>
      <c r="O1013" s="11">
        <v>61.0</v>
      </c>
      <c r="P1013" s="11">
        <v>71.0</v>
      </c>
      <c r="Q1013" s="43">
        <v>63.0</v>
      </c>
      <c r="R1013" s="25" t="s">
        <v>185</v>
      </c>
      <c r="S1013" s="11"/>
      <c r="T1013" s="11"/>
      <c r="U1013" s="23"/>
      <c r="V1013" s="25"/>
      <c r="W1013" s="11"/>
      <c r="X1013" s="23"/>
      <c r="Y1013" s="29"/>
      <c r="Z1013" s="25">
        <v>26.0</v>
      </c>
      <c r="AA1013" s="11">
        <v>16.0</v>
      </c>
      <c r="AB1013" s="11">
        <v>80.0</v>
      </c>
      <c r="AC1013" s="11">
        <v>77.0</v>
      </c>
      <c r="AD1013" s="23">
        <v>11.0</v>
      </c>
      <c r="AE1013" s="29" t="s">
        <v>166</v>
      </c>
      <c r="AF1013" s="25">
        <v>1497.0</v>
      </c>
      <c r="AG1013" s="11">
        <v>1509.0</v>
      </c>
      <c r="AH1013" s="11">
        <v>1561.0</v>
      </c>
      <c r="AI1013" s="23"/>
      <c r="AJ1013" s="29" t="s">
        <v>6405</v>
      </c>
      <c r="AK1013" s="25">
        <v>1028002.0</v>
      </c>
      <c r="AL1013" s="11"/>
      <c r="AM1013" s="23"/>
      <c r="AN1013" s="25"/>
      <c r="AO1013" s="23"/>
      <c r="AP1013" s="25"/>
      <c r="AQ1013" s="11"/>
    </row>
    <row r="1014" ht="15.75" customHeight="1">
      <c r="A1014" s="11">
        <v>1028004.0</v>
      </c>
      <c r="B1014" s="23">
        <v>1014.0</v>
      </c>
      <c r="C1014" s="25" t="s">
        <v>6406</v>
      </c>
      <c r="D1014" s="16" t="s">
        <v>6407</v>
      </c>
      <c r="E1014" s="28" t="s">
        <v>6408</v>
      </c>
      <c r="F1014" s="29"/>
      <c r="G1014" s="31" t="s">
        <v>6409</v>
      </c>
      <c r="H1014" s="36">
        <f t="shared" si="1"/>
        <v>51</v>
      </c>
      <c r="I1014" s="11"/>
      <c r="J1014" s="28">
        <f t="shared" si="2"/>
        <v>0</v>
      </c>
      <c r="K1014" s="41">
        <f t="shared" si="3"/>
        <v>279</v>
      </c>
      <c r="L1014" s="25">
        <v>57.0</v>
      </c>
      <c r="M1014" s="11">
        <v>60.0</v>
      </c>
      <c r="N1014" s="11">
        <v>52.0</v>
      </c>
      <c r="O1014" s="11">
        <v>51.0</v>
      </c>
      <c r="P1014" s="11">
        <v>59.0</v>
      </c>
      <c r="Q1014" s="43">
        <v>57.0</v>
      </c>
      <c r="R1014" s="25"/>
      <c r="S1014" s="11"/>
      <c r="T1014" s="11"/>
      <c r="U1014" s="23"/>
      <c r="V1014" s="25"/>
      <c r="W1014" s="11"/>
      <c r="X1014" s="23"/>
      <c r="Y1014" s="29"/>
      <c r="Z1014" s="25">
        <v>22.0</v>
      </c>
      <c r="AA1014" s="11">
        <v>11.0</v>
      </c>
      <c r="AB1014" s="11">
        <v>39.0</v>
      </c>
      <c r="AC1014" s="11">
        <v>70.0</v>
      </c>
      <c r="AD1014" s="23">
        <v>11.0</v>
      </c>
      <c r="AE1014" s="29" t="s">
        <v>166</v>
      </c>
      <c r="AF1014" s="25">
        <v>1531.0</v>
      </c>
      <c r="AG1014" s="11">
        <v>1543.0</v>
      </c>
      <c r="AH1014" s="11">
        <v>1597.0</v>
      </c>
      <c r="AI1014" s="23" t="s">
        <v>217</v>
      </c>
      <c r="AJ1014" s="29" t="s">
        <v>6410</v>
      </c>
      <c r="AK1014" s="25">
        <v>1028003.0</v>
      </c>
      <c r="AL1014" s="11"/>
      <c r="AM1014" s="23"/>
      <c r="AN1014" s="25"/>
      <c r="AO1014" s="23"/>
      <c r="AP1014" s="25"/>
      <c r="AQ1014" s="11"/>
    </row>
    <row r="1015" ht="15.75" customHeight="1">
      <c r="A1015" s="11">
        <v>1028005.0</v>
      </c>
      <c r="B1015" s="23">
        <v>1015.0</v>
      </c>
      <c r="C1015" s="25" t="s">
        <v>6411</v>
      </c>
      <c r="D1015" s="16" t="s">
        <v>6412</v>
      </c>
      <c r="E1015" s="28" t="s">
        <v>6413</v>
      </c>
      <c r="F1015" s="29"/>
      <c r="G1015" s="31" t="s">
        <v>6414</v>
      </c>
      <c r="H1015" s="36">
        <f t="shared" si="1"/>
        <v>63</v>
      </c>
      <c r="I1015" s="11"/>
      <c r="J1015" s="28">
        <f t="shared" si="2"/>
        <v>0</v>
      </c>
      <c r="K1015" s="41">
        <f t="shared" si="3"/>
        <v>256</v>
      </c>
      <c r="L1015" s="25">
        <v>38.0</v>
      </c>
      <c r="M1015" s="11">
        <v>45.0</v>
      </c>
      <c r="N1015" s="11">
        <v>46.0</v>
      </c>
      <c r="O1015" s="11">
        <v>58.0</v>
      </c>
      <c r="P1015" s="11">
        <v>69.0</v>
      </c>
      <c r="Q1015" s="43">
        <v>56.0</v>
      </c>
      <c r="R1015" s="25"/>
      <c r="S1015" s="11"/>
      <c r="T1015" s="11"/>
      <c r="U1015" s="23"/>
      <c r="V1015" s="25"/>
      <c r="W1015" s="11"/>
      <c r="X1015" s="23"/>
      <c r="Y1015" s="29"/>
      <c r="Z1015" s="25">
        <v>32.0</v>
      </c>
      <c r="AA1015" s="11">
        <v>25.0</v>
      </c>
      <c r="AB1015" s="11">
        <v>84.0</v>
      </c>
      <c r="AC1015" s="11">
        <v>27.0</v>
      </c>
      <c r="AD1015" s="23">
        <v>14.0</v>
      </c>
      <c r="AE1015" s="29" t="s">
        <v>141</v>
      </c>
      <c r="AF1015" s="25">
        <v>1476.0</v>
      </c>
      <c r="AG1015" s="11">
        <v>1488.0</v>
      </c>
      <c r="AH1015" s="11">
        <v>1536.0</v>
      </c>
      <c r="AI1015" s="23"/>
      <c r="AJ1015" s="29" t="s">
        <v>6401</v>
      </c>
      <c r="AK1015" s="25">
        <v>1028001.0</v>
      </c>
      <c r="AL1015" s="11"/>
      <c r="AM1015" s="23"/>
      <c r="AN1015" s="25"/>
      <c r="AO1015" s="23"/>
      <c r="AP1015" s="25"/>
      <c r="AQ1015" s="11"/>
    </row>
    <row r="1016" ht="15.75" customHeight="1">
      <c r="A1016" s="11">
        <v>1028006.0</v>
      </c>
      <c r="B1016" s="23">
        <v>1016.0</v>
      </c>
      <c r="C1016" s="25" t="s">
        <v>6415</v>
      </c>
      <c r="D1016" s="16" t="s">
        <v>6416</v>
      </c>
      <c r="E1016" s="28" t="s">
        <v>6417</v>
      </c>
      <c r="F1016" s="29"/>
      <c r="G1016" s="31" t="s">
        <v>6418</v>
      </c>
      <c r="H1016" s="36">
        <f t="shared" si="1"/>
        <v>60</v>
      </c>
      <c r="I1016" s="11"/>
      <c r="J1016" s="28">
        <f t="shared" si="2"/>
        <v>0</v>
      </c>
      <c r="K1016" s="41">
        <f t="shared" si="3"/>
        <v>223</v>
      </c>
      <c r="L1016" s="25">
        <v>51.0</v>
      </c>
      <c r="M1016" s="11">
        <v>39.0</v>
      </c>
      <c r="N1016" s="11">
        <v>47.0</v>
      </c>
      <c r="O1016" s="11">
        <v>41.0</v>
      </c>
      <c r="P1016" s="11">
        <v>45.0</v>
      </c>
      <c r="Q1016" s="43">
        <v>52.0</v>
      </c>
      <c r="R1016" s="25"/>
      <c r="S1016" s="11"/>
      <c r="T1016" s="11"/>
      <c r="U1016" s="23"/>
      <c r="V1016" s="25"/>
      <c r="W1016" s="11"/>
      <c r="X1016" s="23"/>
      <c r="Y1016" s="29"/>
      <c r="Z1016" s="25">
        <v>33.0</v>
      </c>
      <c r="AA1016" s="11">
        <v>26.0</v>
      </c>
      <c r="AB1016" s="11">
        <v>51.0</v>
      </c>
      <c r="AC1016" s="11">
        <v>65.0</v>
      </c>
      <c r="AD1016" s="23">
        <v>16.0</v>
      </c>
      <c r="AE1016" s="29" t="s">
        <v>166</v>
      </c>
      <c r="AF1016" s="25">
        <v>1513.0</v>
      </c>
      <c r="AG1016" s="11">
        <v>1525.0</v>
      </c>
      <c r="AH1016" s="11">
        <v>1549.0</v>
      </c>
      <c r="AI1016" s="23" t="s">
        <v>217</v>
      </c>
      <c r="AJ1016" s="29" t="s">
        <v>6419</v>
      </c>
      <c r="AK1016" s="25">
        <v>1028005.0</v>
      </c>
      <c r="AL1016" s="11"/>
      <c r="AM1016" s="23"/>
      <c r="AN1016" s="25"/>
      <c r="AO1016" s="23"/>
      <c r="AP1016" s="25"/>
      <c r="AQ1016" s="11"/>
    </row>
    <row r="1017" ht="15.75" customHeight="1">
      <c r="A1017" s="11">
        <v>1028007.0</v>
      </c>
      <c r="B1017" s="23">
        <v>1017.0</v>
      </c>
      <c r="C1017" s="25" t="s">
        <v>6420</v>
      </c>
      <c r="D1017" s="16" t="s">
        <v>6421</v>
      </c>
      <c r="E1017" s="28" t="s">
        <v>6422</v>
      </c>
      <c r="F1017" s="29"/>
      <c r="G1017" s="31" t="s">
        <v>6423</v>
      </c>
      <c r="H1017" s="36">
        <f t="shared" si="1"/>
        <v>78</v>
      </c>
      <c r="I1017" s="11"/>
      <c r="J1017" s="28">
        <f t="shared" si="2"/>
        <v>0</v>
      </c>
      <c r="K1017" s="41">
        <f t="shared" si="3"/>
        <v>287</v>
      </c>
      <c r="L1017" s="25">
        <v>56.0</v>
      </c>
      <c r="M1017" s="11">
        <v>44.0</v>
      </c>
      <c r="N1017" s="11">
        <v>64.0</v>
      </c>
      <c r="O1017" s="11">
        <v>64.0</v>
      </c>
      <c r="P1017" s="11">
        <v>59.0</v>
      </c>
      <c r="Q1017" s="43">
        <v>61.0</v>
      </c>
      <c r="R1017" s="25" t="s">
        <v>185</v>
      </c>
      <c r="S1017" s="11"/>
      <c r="T1017" s="11"/>
      <c r="U1017" s="23"/>
      <c r="V1017" s="25"/>
      <c r="W1017" s="11"/>
      <c r="X1017" s="23"/>
      <c r="Y1017" s="29"/>
      <c r="Z1017" s="25">
        <v>32.0</v>
      </c>
      <c r="AA1017" s="11">
        <v>25.0</v>
      </c>
      <c r="AB1017" s="11">
        <v>58.0</v>
      </c>
      <c r="AC1017" s="11">
        <v>78.0</v>
      </c>
      <c r="AD1017" s="23">
        <v>16.0</v>
      </c>
      <c r="AE1017" s="29" t="s">
        <v>270</v>
      </c>
      <c r="AF1017" s="25">
        <v>1543.0</v>
      </c>
      <c r="AG1017" s="11">
        <v>1555.0</v>
      </c>
      <c r="AH1017" s="11">
        <v>1580.0</v>
      </c>
      <c r="AI1017" s="23"/>
      <c r="AJ1017" s="29" t="s">
        <v>6424</v>
      </c>
      <c r="AK1017" s="25">
        <v>1028006.0</v>
      </c>
      <c r="AL1017" s="11"/>
      <c r="AM1017" s="23"/>
      <c r="AN1017" s="25"/>
      <c r="AO1017" s="23"/>
      <c r="AP1017" s="25"/>
      <c r="AQ1017" s="11"/>
    </row>
    <row r="1018" ht="15.75" customHeight="1">
      <c r="A1018" s="11">
        <v>1028008.0</v>
      </c>
      <c r="B1018" s="23">
        <v>1018.0</v>
      </c>
      <c r="C1018" s="25" t="s">
        <v>6425</v>
      </c>
      <c r="D1018" s="16" t="s">
        <v>6426</v>
      </c>
      <c r="E1018" s="28" t="s">
        <v>6427</v>
      </c>
      <c r="F1018" s="29"/>
      <c r="G1018" s="31" t="s">
        <v>6428</v>
      </c>
      <c r="H1018" s="36">
        <f t="shared" si="1"/>
        <v>71</v>
      </c>
      <c r="I1018" s="11"/>
      <c r="J1018" s="28">
        <f t="shared" si="2"/>
        <v>0</v>
      </c>
      <c r="K1018" s="41">
        <f t="shared" si="3"/>
        <v>286</v>
      </c>
      <c r="L1018" s="25">
        <v>61.0</v>
      </c>
      <c r="M1018" s="11">
        <v>52.0</v>
      </c>
      <c r="N1018" s="11">
        <v>59.0</v>
      </c>
      <c r="O1018" s="11">
        <v>60.0</v>
      </c>
      <c r="P1018" s="11">
        <v>54.0</v>
      </c>
      <c r="Q1018" s="43">
        <v>61.0</v>
      </c>
      <c r="R1018" s="25" t="s">
        <v>185</v>
      </c>
      <c r="S1018" s="11"/>
      <c r="T1018" s="11"/>
      <c r="U1018" s="23" t="s">
        <v>232</v>
      </c>
      <c r="V1018" s="25"/>
      <c r="W1018" s="11"/>
      <c r="X1018" s="23"/>
      <c r="Y1018" s="29"/>
      <c r="Z1018" s="25">
        <v>36.0</v>
      </c>
      <c r="AA1018" s="11">
        <v>30.0</v>
      </c>
      <c r="AB1018" s="11">
        <v>62.0</v>
      </c>
      <c r="AC1018" s="11">
        <v>68.0</v>
      </c>
      <c r="AD1018" s="23">
        <v>17.0</v>
      </c>
      <c r="AE1018" s="29" t="s">
        <v>166</v>
      </c>
      <c r="AF1018" s="25">
        <v>1568.0</v>
      </c>
      <c r="AG1018" s="11">
        <v>1580.0</v>
      </c>
      <c r="AH1018" s="11">
        <v>1607.0</v>
      </c>
      <c r="AI1018" s="23"/>
      <c r="AJ1018" s="29" t="s">
        <v>6429</v>
      </c>
      <c r="AK1018" s="25">
        <v>1028007.0</v>
      </c>
      <c r="AL1018" s="11"/>
      <c r="AM1018" s="23"/>
      <c r="AN1018" s="25"/>
      <c r="AO1018" s="23"/>
      <c r="AP1018" s="25"/>
      <c r="AQ1018" s="11"/>
    </row>
    <row r="1019" ht="15.75" customHeight="1">
      <c r="A1019" s="11">
        <v>1028009.0</v>
      </c>
      <c r="B1019" s="23">
        <v>1019.0</v>
      </c>
      <c r="C1019" s="25" t="s">
        <v>6430</v>
      </c>
      <c r="D1019" s="16" t="s">
        <v>6431</v>
      </c>
      <c r="E1019" s="28" t="s">
        <v>6432</v>
      </c>
      <c r="F1019" s="29"/>
      <c r="G1019" s="31" t="s">
        <v>6433</v>
      </c>
      <c r="H1019" s="36">
        <f t="shared" si="1"/>
        <v>66</v>
      </c>
      <c r="I1019" s="11"/>
      <c r="J1019" s="28">
        <f t="shared" si="2"/>
        <v>0</v>
      </c>
      <c r="K1019" s="41">
        <f t="shared" si="3"/>
        <v>247</v>
      </c>
      <c r="L1019" s="25">
        <v>37.0</v>
      </c>
      <c r="M1019" s="11">
        <v>46.0</v>
      </c>
      <c r="N1019" s="11">
        <v>51.0</v>
      </c>
      <c r="O1019" s="11">
        <v>57.0</v>
      </c>
      <c r="P1019" s="11">
        <v>56.0</v>
      </c>
      <c r="Q1019" s="43">
        <v>48.0</v>
      </c>
      <c r="R1019" s="25"/>
      <c r="S1019" s="11"/>
      <c r="T1019" s="11"/>
      <c r="U1019" s="23"/>
      <c r="V1019" s="25"/>
      <c r="W1019" s="11"/>
      <c r="X1019" s="23"/>
      <c r="Y1019" s="29"/>
      <c r="Z1019" s="25">
        <v>33.0</v>
      </c>
      <c r="AA1019" s="11">
        <v>26.0</v>
      </c>
      <c r="AB1019" s="11">
        <v>68.0</v>
      </c>
      <c r="AC1019" s="11">
        <v>54.0</v>
      </c>
      <c r="AD1019" s="23">
        <v>15.0</v>
      </c>
      <c r="AE1019" s="29" t="s">
        <v>270</v>
      </c>
      <c r="AF1019" s="25">
        <v>1572.0</v>
      </c>
      <c r="AG1019" s="11">
        <v>1584.0</v>
      </c>
      <c r="AH1019" s="11">
        <v>1612.0</v>
      </c>
      <c r="AI1019" s="23"/>
      <c r="AJ1019" s="29" t="s">
        <v>6434</v>
      </c>
      <c r="AK1019" s="25">
        <v>1028007.0</v>
      </c>
      <c r="AL1019" s="11">
        <v>1028027.0</v>
      </c>
      <c r="AM1019" s="23"/>
      <c r="AN1019" s="25"/>
      <c r="AO1019" s="23"/>
      <c r="AP1019" s="25"/>
      <c r="AQ1019" s="11"/>
    </row>
    <row r="1020" ht="15.75" customHeight="1">
      <c r="A1020" s="11">
        <v>1028010.0</v>
      </c>
      <c r="B1020" s="23">
        <v>1020.0</v>
      </c>
      <c r="C1020" s="25" t="s">
        <v>6435</v>
      </c>
      <c r="D1020" s="16" t="s">
        <v>6436</v>
      </c>
      <c r="E1020" s="28" t="s">
        <v>6437</v>
      </c>
      <c r="F1020" s="29"/>
      <c r="G1020" s="31" t="s">
        <v>6438</v>
      </c>
      <c r="H1020" s="36">
        <f t="shared" si="1"/>
        <v>76</v>
      </c>
      <c r="I1020" s="11"/>
      <c r="J1020" s="28">
        <f t="shared" si="2"/>
        <v>0</v>
      </c>
      <c r="K1020" s="41">
        <f t="shared" si="3"/>
        <v>191</v>
      </c>
      <c r="L1020" s="25">
        <v>20.0</v>
      </c>
      <c r="M1020" s="11">
        <v>10.0</v>
      </c>
      <c r="N1020" s="11">
        <v>56.0</v>
      </c>
      <c r="O1020" s="11">
        <v>55.0</v>
      </c>
      <c r="P1020" s="11">
        <v>50.0</v>
      </c>
      <c r="Q1020" s="43">
        <v>47.0</v>
      </c>
      <c r="R1020" s="25"/>
      <c r="S1020" s="11"/>
      <c r="T1020" s="11"/>
      <c r="U1020" s="23"/>
      <c r="V1020" s="25"/>
      <c r="W1020" s="11"/>
      <c r="X1020" s="23"/>
      <c r="Y1020" s="29"/>
      <c r="Z1020" s="25">
        <v>33.0</v>
      </c>
      <c r="AA1020" s="11">
        <v>26.0</v>
      </c>
      <c r="AB1020" s="11">
        <v>36.0</v>
      </c>
      <c r="AC1020" s="11">
        <v>65.0</v>
      </c>
      <c r="AD1020" s="23">
        <v>12.0</v>
      </c>
      <c r="AE1020" s="29" t="s">
        <v>270</v>
      </c>
      <c r="AF1020" s="25">
        <v>1568.0</v>
      </c>
      <c r="AG1020" s="11">
        <v>1580.0</v>
      </c>
      <c r="AH1020" s="11">
        <v>1597.0</v>
      </c>
      <c r="AI1020" s="23"/>
      <c r="AJ1020" s="29"/>
      <c r="AK1020" s="25"/>
      <c r="AL1020" s="11"/>
      <c r="AM1020" s="23"/>
      <c r="AN1020" s="25"/>
      <c r="AO1020" s="23"/>
      <c r="AP1020" s="25"/>
      <c r="AQ1020" s="11"/>
    </row>
    <row r="1021" ht="15.75" customHeight="1">
      <c r="A1021" s="11">
        <v>1028011.0</v>
      </c>
      <c r="B1021" s="23">
        <v>1021.0</v>
      </c>
      <c r="C1021" s="25" t="s">
        <v>6439</v>
      </c>
      <c r="D1021" s="16" t="s">
        <v>6440</v>
      </c>
      <c r="E1021" s="28" t="s">
        <v>6441</v>
      </c>
      <c r="F1021" s="29"/>
      <c r="G1021" s="31" t="s">
        <v>6442</v>
      </c>
      <c r="H1021" s="36">
        <f t="shared" si="1"/>
        <v>77</v>
      </c>
      <c r="I1021" s="11"/>
      <c r="J1021" s="28">
        <f t="shared" si="2"/>
        <v>0</v>
      </c>
      <c r="K1021" s="41">
        <f t="shared" si="3"/>
        <v>163</v>
      </c>
      <c r="L1021" s="25">
        <v>33.0</v>
      </c>
      <c r="M1021" s="11">
        <v>33.0</v>
      </c>
      <c r="N1021" s="11">
        <v>26.0</v>
      </c>
      <c r="O1021" s="11">
        <v>23.0</v>
      </c>
      <c r="P1021" s="11">
        <v>48.0</v>
      </c>
      <c r="Q1021" s="43">
        <v>39.0</v>
      </c>
      <c r="R1021" s="25"/>
      <c r="S1021" s="11"/>
      <c r="T1021" s="11"/>
      <c r="U1021" s="23"/>
      <c r="V1021" s="25"/>
      <c r="W1021" s="11"/>
      <c r="X1021" s="23"/>
      <c r="Y1021" s="29"/>
      <c r="Z1021" s="25">
        <v>34.0</v>
      </c>
      <c r="AA1021" s="11">
        <v>28.0</v>
      </c>
      <c r="AB1021" s="11">
        <v>65.0</v>
      </c>
      <c r="AC1021" s="11">
        <v>74.0</v>
      </c>
      <c r="AD1021" s="23">
        <v>17.0</v>
      </c>
      <c r="AE1021" s="29" t="s">
        <v>166</v>
      </c>
      <c r="AF1021" s="25">
        <v>1528.0</v>
      </c>
      <c r="AG1021" s="11">
        <v>1540.0</v>
      </c>
      <c r="AH1021" s="11">
        <v>1602.0</v>
      </c>
      <c r="AI1021" s="23"/>
      <c r="AJ1021" s="29" t="s">
        <v>6443</v>
      </c>
      <c r="AK1021" s="25"/>
      <c r="AL1021" s="11"/>
      <c r="AM1021" s="23"/>
      <c r="AN1021" s="25"/>
      <c r="AO1021" s="23"/>
      <c r="AP1021" s="25"/>
      <c r="AQ1021" s="11"/>
    </row>
    <row r="1022" ht="15.75" customHeight="1">
      <c r="A1022" s="11">
        <v>1028012.0</v>
      </c>
      <c r="B1022" s="23">
        <v>1022.0</v>
      </c>
      <c r="C1022" s="25" t="s">
        <v>6444</v>
      </c>
      <c r="D1022" s="16" t="s">
        <v>6445</v>
      </c>
      <c r="E1022" s="28" t="s">
        <v>6446</v>
      </c>
      <c r="F1022" s="29"/>
      <c r="G1022" s="31" t="s">
        <v>6447</v>
      </c>
      <c r="H1022" s="36">
        <f t="shared" si="1"/>
        <v>16</v>
      </c>
      <c r="I1022" s="11"/>
      <c r="J1022" s="28">
        <f t="shared" si="2"/>
        <v>0</v>
      </c>
      <c r="K1022" s="41">
        <f t="shared" si="3"/>
        <v>239</v>
      </c>
      <c r="L1022" s="25">
        <v>52.0</v>
      </c>
      <c r="M1022" s="11">
        <v>31.0</v>
      </c>
      <c r="N1022" s="11">
        <v>62.0</v>
      </c>
      <c r="O1022" s="11">
        <v>42.0</v>
      </c>
      <c r="P1022" s="11">
        <v>52.0</v>
      </c>
      <c r="Q1022" s="43">
        <v>51.0</v>
      </c>
      <c r="R1022" s="25"/>
      <c r="S1022" s="11"/>
      <c r="T1022" s="11"/>
      <c r="U1022" s="23"/>
      <c r="V1022" s="25"/>
      <c r="W1022" s="11"/>
      <c r="X1022" s="23"/>
      <c r="Y1022" s="29"/>
      <c r="Z1022" s="25">
        <v>26.0</v>
      </c>
      <c r="AA1022" s="11">
        <v>16.0</v>
      </c>
      <c r="AB1022" s="11">
        <v>35.0</v>
      </c>
      <c r="AC1022" s="11">
        <v>68.0</v>
      </c>
      <c r="AD1022" s="23">
        <v>15.0</v>
      </c>
      <c r="AE1022" s="29" t="s">
        <v>270</v>
      </c>
      <c r="AF1022" s="25">
        <v>1520.0</v>
      </c>
      <c r="AG1022" s="11">
        <v>1532.0</v>
      </c>
      <c r="AH1022" s="11">
        <v>1597.0</v>
      </c>
      <c r="AI1022" s="23" t="s">
        <v>217</v>
      </c>
      <c r="AJ1022" s="29" t="s">
        <v>6448</v>
      </c>
      <c r="AK1022" s="25"/>
      <c r="AL1022" s="11"/>
      <c r="AM1022" s="23"/>
      <c r="AN1022" s="25"/>
      <c r="AO1022" s="23"/>
      <c r="AP1022" s="25"/>
      <c r="AQ1022" s="11"/>
    </row>
    <row r="1023" ht="15.75" customHeight="1">
      <c r="A1023" s="11">
        <v>1028013.0</v>
      </c>
      <c r="B1023" s="23">
        <v>1023.0</v>
      </c>
      <c r="C1023" s="25" t="s">
        <v>6449</v>
      </c>
      <c r="D1023" s="16" t="s">
        <v>6450</v>
      </c>
      <c r="E1023" s="28" t="s">
        <v>6451</v>
      </c>
      <c r="F1023" s="29"/>
      <c r="G1023" s="31" t="s">
        <v>6452</v>
      </c>
      <c r="H1023" s="36">
        <f t="shared" si="1"/>
        <v>40</v>
      </c>
      <c r="I1023" s="11"/>
      <c r="J1023" s="28">
        <f t="shared" si="2"/>
        <v>0</v>
      </c>
      <c r="K1023" s="41">
        <f t="shared" si="3"/>
        <v>224</v>
      </c>
      <c r="L1023" s="25">
        <v>44.0</v>
      </c>
      <c r="M1023" s="11">
        <v>37.0</v>
      </c>
      <c r="N1023" s="11">
        <v>50.0</v>
      </c>
      <c r="O1023" s="11">
        <v>48.0</v>
      </c>
      <c r="P1023" s="11">
        <v>45.0</v>
      </c>
      <c r="Q1023" s="43">
        <v>46.0</v>
      </c>
      <c r="R1023" s="25"/>
      <c r="S1023" s="11"/>
      <c r="T1023" s="11"/>
      <c r="U1023" s="23"/>
      <c r="V1023" s="25"/>
      <c r="W1023" s="11"/>
      <c r="X1023" s="23"/>
      <c r="Y1023" s="29"/>
      <c r="Z1023" s="25">
        <v>26.0</v>
      </c>
      <c r="AA1023" s="11">
        <v>16.0</v>
      </c>
      <c r="AB1023" s="11">
        <v>30.0</v>
      </c>
      <c r="AC1023" s="11">
        <v>62.0</v>
      </c>
      <c r="AD1023" s="23">
        <v>15.0</v>
      </c>
      <c r="AE1023" s="29" t="s">
        <v>166</v>
      </c>
      <c r="AF1023" s="25">
        <v>1545.0</v>
      </c>
      <c r="AG1023" s="11">
        <v>1557.0</v>
      </c>
      <c r="AH1023" s="11">
        <v>1605.0</v>
      </c>
      <c r="AI1023" s="23"/>
      <c r="AJ1023" s="29" t="s">
        <v>6453</v>
      </c>
      <c r="AK1023" s="25">
        <v>1028012.0</v>
      </c>
      <c r="AL1023" s="11"/>
      <c r="AM1023" s="23"/>
      <c r="AN1023" s="25"/>
      <c r="AO1023" s="23"/>
      <c r="AP1023" s="25"/>
      <c r="AQ1023" s="11"/>
    </row>
    <row r="1024" ht="15.75" customHeight="1">
      <c r="A1024" s="11">
        <v>1028014.0</v>
      </c>
      <c r="B1024" s="23">
        <v>1024.0</v>
      </c>
      <c r="C1024" s="25" t="s">
        <v>6454</v>
      </c>
      <c r="D1024" s="16" t="s">
        <v>6455</v>
      </c>
      <c r="E1024" s="28" t="s">
        <v>6456</v>
      </c>
      <c r="F1024" s="29"/>
      <c r="G1024" s="31" t="s">
        <v>6457</v>
      </c>
      <c r="H1024" s="36">
        <f t="shared" si="1"/>
        <v>56</v>
      </c>
      <c r="I1024" s="11"/>
      <c r="J1024" s="28">
        <f t="shared" si="2"/>
        <v>0</v>
      </c>
      <c r="K1024" s="41">
        <f t="shared" si="3"/>
        <v>221</v>
      </c>
      <c r="L1024" s="25">
        <v>45.0</v>
      </c>
      <c r="M1024" s="11">
        <v>38.0</v>
      </c>
      <c r="N1024" s="11">
        <v>53.0</v>
      </c>
      <c r="O1024" s="11">
        <v>44.0</v>
      </c>
      <c r="P1024" s="11">
        <v>41.0</v>
      </c>
      <c r="Q1024" s="43">
        <v>47.0</v>
      </c>
      <c r="R1024" s="25"/>
      <c r="S1024" s="11"/>
      <c r="T1024" s="11"/>
      <c r="U1024" s="23"/>
      <c r="V1024" s="25"/>
      <c r="W1024" s="11"/>
      <c r="X1024" s="23"/>
      <c r="Y1024" s="29"/>
      <c r="Z1024" s="25">
        <v>25.0</v>
      </c>
      <c r="AA1024" s="11">
        <v>15.0</v>
      </c>
      <c r="AB1024" s="11">
        <v>46.0</v>
      </c>
      <c r="AC1024" s="11">
        <v>64.0</v>
      </c>
      <c r="AD1024" s="23">
        <v>15.0</v>
      </c>
      <c r="AE1024" s="29" t="s">
        <v>166</v>
      </c>
      <c r="AF1024" s="25">
        <v>1517.0</v>
      </c>
      <c r="AG1024" s="11">
        <v>1529.0</v>
      </c>
      <c r="AH1024" s="11">
        <v>1575.0</v>
      </c>
      <c r="AI1024" s="23"/>
      <c r="AJ1024" s="29"/>
      <c r="AK1024" s="25"/>
      <c r="AL1024" s="11"/>
      <c r="AM1024" s="23"/>
      <c r="AN1024" s="25"/>
      <c r="AO1024" s="23"/>
      <c r="AP1024" s="25"/>
      <c r="AQ1024" s="11"/>
    </row>
    <row r="1025" ht="15.75" customHeight="1">
      <c r="A1025" s="11">
        <v>1028015.0</v>
      </c>
      <c r="B1025" s="23">
        <v>1025.0</v>
      </c>
      <c r="C1025" s="25" t="s">
        <v>6458</v>
      </c>
      <c r="D1025" s="16" t="s">
        <v>6459</v>
      </c>
      <c r="E1025" s="28" t="s">
        <v>6460</v>
      </c>
      <c r="F1025" s="29"/>
      <c r="G1025" s="31" t="s">
        <v>6461</v>
      </c>
      <c r="H1025" s="36">
        <f t="shared" si="1"/>
        <v>72</v>
      </c>
      <c r="I1025" s="11"/>
      <c r="J1025" s="28">
        <f t="shared" si="2"/>
        <v>0</v>
      </c>
      <c r="K1025" s="41">
        <f t="shared" si="3"/>
        <v>280</v>
      </c>
      <c r="L1025" s="25">
        <v>63.0</v>
      </c>
      <c r="M1025" s="11">
        <v>69.0</v>
      </c>
      <c r="N1025" s="11">
        <v>47.0</v>
      </c>
      <c r="O1025" s="11">
        <v>40.0</v>
      </c>
      <c r="P1025" s="11">
        <v>61.0</v>
      </c>
      <c r="Q1025" s="43">
        <v>57.0</v>
      </c>
      <c r="R1025" s="25" t="s">
        <v>185</v>
      </c>
      <c r="S1025" s="11"/>
      <c r="T1025" s="11"/>
      <c r="U1025" s="23"/>
      <c r="V1025" s="25"/>
      <c r="W1025" s="11"/>
      <c r="X1025" s="23"/>
      <c r="Y1025" s="29"/>
      <c r="Z1025" s="25">
        <v>39.0</v>
      </c>
      <c r="AA1025" s="11">
        <v>35.0</v>
      </c>
      <c r="AB1025" s="11">
        <v>49.0</v>
      </c>
      <c r="AC1025" s="11">
        <v>71.0</v>
      </c>
      <c r="AD1025" s="23">
        <v>17.0</v>
      </c>
      <c r="AE1025" s="29" t="s">
        <v>166</v>
      </c>
      <c r="AF1025" s="25">
        <v>1539.0</v>
      </c>
      <c r="AG1025" s="11">
        <v>1551.0</v>
      </c>
      <c r="AH1025" s="11">
        <v>1597.0</v>
      </c>
      <c r="AI1025" s="23"/>
      <c r="AJ1025" s="29"/>
      <c r="AK1025" s="25"/>
      <c r="AL1025" s="11"/>
      <c r="AM1025" s="23"/>
      <c r="AN1025" s="25"/>
      <c r="AO1025" s="23"/>
      <c r="AP1025" s="25"/>
      <c r="AQ1025" s="11"/>
    </row>
    <row r="1026" ht="15.75" customHeight="1">
      <c r="A1026" s="11">
        <v>1028016.0</v>
      </c>
      <c r="B1026" s="23">
        <v>1026.0</v>
      </c>
      <c r="C1026" s="25" t="s">
        <v>6462</v>
      </c>
      <c r="D1026" s="16" t="s">
        <v>6463</v>
      </c>
      <c r="E1026" s="28" t="s">
        <v>6464</v>
      </c>
      <c r="F1026" s="29"/>
      <c r="G1026" s="31" t="s">
        <v>6465</v>
      </c>
      <c r="H1026" s="36">
        <f t="shared" si="1"/>
        <v>63</v>
      </c>
      <c r="I1026" s="11"/>
      <c r="J1026" s="28">
        <f t="shared" si="2"/>
        <v>0</v>
      </c>
      <c r="K1026" s="41">
        <f t="shared" si="3"/>
        <v>197</v>
      </c>
      <c r="L1026" s="25">
        <v>37.0</v>
      </c>
      <c r="M1026" s="11">
        <v>45.0</v>
      </c>
      <c r="N1026" s="11">
        <v>36.0</v>
      </c>
      <c r="O1026" s="11">
        <v>44.0</v>
      </c>
      <c r="P1026" s="11">
        <v>35.0</v>
      </c>
      <c r="Q1026" s="43">
        <v>51.0</v>
      </c>
      <c r="R1026" s="25"/>
      <c r="S1026" s="11"/>
      <c r="T1026" s="11"/>
      <c r="U1026" s="23"/>
      <c r="V1026" s="25"/>
      <c r="W1026" s="11"/>
      <c r="X1026" s="23"/>
      <c r="Y1026" s="29"/>
      <c r="Z1026" s="25">
        <v>22.0</v>
      </c>
      <c r="AA1026" s="11">
        <v>11.0</v>
      </c>
      <c r="AB1026" s="11">
        <v>39.0</v>
      </c>
      <c r="AC1026" s="11">
        <v>63.0</v>
      </c>
      <c r="AD1026" s="23">
        <v>16.0</v>
      </c>
      <c r="AE1026" s="29" t="s">
        <v>270</v>
      </c>
      <c r="AF1026" s="25">
        <v>1470.0</v>
      </c>
      <c r="AG1026" s="11">
        <v>1482.0</v>
      </c>
      <c r="AH1026" s="11">
        <v>1546.0</v>
      </c>
      <c r="AI1026" s="23"/>
      <c r="AJ1026" s="29"/>
      <c r="AK1026" s="25"/>
      <c r="AL1026" s="11"/>
      <c r="AM1026" s="23"/>
      <c r="AN1026" s="25"/>
      <c r="AO1026" s="23"/>
      <c r="AP1026" s="25"/>
      <c r="AQ1026" s="11"/>
    </row>
    <row r="1027" ht="15.75" customHeight="1">
      <c r="A1027" s="11">
        <v>1028017.0</v>
      </c>
      <c r="B1027" s="23">
        <v>1027.0</v>
      </c>
      <c r="C1027" s="25" t="s">
        <v>6466</v>
      </c>
      <c r="D1027" s="16" t="s">
        <v>6467</v>
      </c>
      <c r="E1027" s="28" t="s">
        <v>6468</v>
      </c>
      <c r="F1027" s="29"/>
      <c r="G1027" s="31" t="s">
        <v>6469</v>
      </c>
      <c r="H1027" s="36">
        <f t="shared" si="1"/>
        <v>45</v>
      </c>
      <c r="I1027" s="11"/>
      <c r="J1027" s="28">
        <f t="shared" si="2"/>
        <v>0</v>
      </c>
      <c r="K1027" s="41">
        <f t="shared" si="3"/>
        <v>158</v>
      </c>
      <c r="L1027" s="25">
        <v>35.0</v>
      </c>
      <c r="M1027" s="11">
        <v>32.0</v>
      </c>
      <c r="N1027" s="11">
        <v>30.0</v>
      </c>
      <c r="O1027" s="11">
        <v>37.0</v>
      </c>
      <c r="P1027" s="11">
        <v>24.0</v>
      </c>
      <c r="Q1027" s="43">
        <v>49.0</v>
      </c>
      <c r="R1027" s="25"/>
      <c r="S1027" s="11"/>
      <c r="T1027" s="11"/>
      <c r="U1027" s="23"/>
      <c r="V1027" s="25"/>
      <c r="W1027" s="11"/>
      <c r="X1027" s="23"/>
      <c r="Y1027" s="29"/>
      <c r="Z1027" s="25">
        <v>30.0</v>
      </c>
      <c r="AA1027" s="11">
        <v>22.0</v>
      </c>
      <c r="AB1027" s="11">
        <v>44.0</v>
      </c>
      <c r="AC1027" s="11">
        <v>59.0</v>
      </c>
      <c r="AD1027" s="23">
        <v>16.0</v>
      </c>
      <c r="AE1027" s="29" t="s">
        <v>166</v>
      </c>
      <c r="AF1027" s="25">
        <v>1498.0</v>
      </c>
      <c r="AG1027" s="11">
        <v>1510.0</v>
      </c>
      <c r="AH1027" s="11">
        <v>1564.0</v>
      </c>
      <c r="AI1027" s="23" t="s">
        <v>217</v>
      </c>
      <c r="AJ1027" s="29" t="s">
        <v>6470</v>
      </c>
      <c r="AK1027" s="25">
        <v>1028016.0</v>
      </c>
      <c r="AL1027" s="11"/>
      <c r="AM1027" s="23"/>
      <c r="AN1027" s="25"/>
      <c r="AO1027" s="23"/>
      <c r="AP1027" s="25"/>
      <c r="AQ1027" s="11"/>
    </row>
    <row r="1028" ht="15.75" customHeight="1">
      <c r="A1028" s="11">
        <v>1028018.0</v>
      </c>
      <c r="B1028" s="23">
        <v>1028.0</v>
      </c>
      <c r="C1028" s="25" t="s">
        <v>6471</v>
      </c>
      <c r="D1028" s="16" t="s">
        <v>6472</v>
      </c>
      <c r="E1028" s="28" t="s">
        <v>6473</v>
      </c>
      <c r="F1028" s="29"/>
      <c r="G1028" s="31" t="s">
        <v>6474</v>
      </c>
      <c r="H1028" s="36">
        <f t="shared" si="1"/>
        <v>77</v>
      </c>
      <c r="I1028" s="11"/>
      <c r="J1028" s="28">
        <f t="shared" si="2"/>
        <v>0</v>
      </c>
      <c r="K1028" s="41">
        <f t="shared" si="3"/>
        <v>171</v>
      </c>
      <c r="L1028" s="25">
        <v>39.0</v>
      </c>
      <c r="M1028" s="11">
        <v>26.0</v>
      </c>
      <c r="N1028" s="11">
        <v>33.0</v>
      </c>
      <c r="O1028" s="11">
        <v>31.0</v>
      </c>
      <c r="P1028" s="11">
        <v>42.0</v>
      </c>
      <c r="Q1028" s="43">
        <v>39.0</v>
      </c>
      <c r="R1028" s="25"/>
      <c r="S1028" s="11"/>
      <c r="T1028" s="11"/>
      <c r="U1028" s="23"/>
      <c r="V1028" s="25"/>
      <c r="W1028" s="11"/>
      <c r="X1028" s="23"/>
      <c r="Y1028" s="29" t="s">
        <v>2430</v>
      </c>
      <c r="Z1028" s="25">
        <v>55.0</v>
      </c>
      <c r="AA1028" s="11">
        <v>57.0</v>
      </c>
      <c r="AB1028" s="11">
        <v>74.0</v>
      </c>
      <c r="AC1028" s="11">
        <v>29.0</v>
      </c>
      <c r="AD1028" s="23">
        <v>66.0</v>
      </c>
      <c r="AE1028" s="29" t="s">
        <v>166</v>
      </c>
      <c r="AF1028" s="25">
        <v>1502.0</v>
      </c>
      <c r="AG1028" s="11">
        <v>1514.0</v>
      </c>
      <c r="AH1028" s="11">
        <v>1586.0</v>
      </c>
      <c r="AI1028" s="23"/>
      <c r="AJ1028" s="29" t="s">
        <v>6475</v>
      </c>
      <c r="AK1028" s="25">
        <v>1028016.0</v>
      </c>
      <c r="AL1028" s="11"/>
      <c r="AM1028" s="23"/>
      <c r="AN1028" s="25"/>
      <c r="AO1028" s="23"/>
      <c r="AP1028" s="25"/>
      <c r="AQ1028" s="11"/>
    </row>
    <row r="1029" ht="15.75" customHeight="1">
      <c r="A1029" s="11">
        <v>1028019.0</v>
      </c>
      <c r="B1029" s="23">
        <v>1029.0</v>
      </c>
      <c r="C1029" s="25" t="s">
        <v>6476</v>
      </c>
      <c r="D1029" s="16" t="s">
        <v>6477</v>
      </c>
      <c r="E1029" s="28" t="s">
        <v>6478</v>
      </c>
      <c r="F1029" s="29"/>
      <c r="G1029" s="31" t="s">
        <v>6479</v>
      </c>
      <c r="H1029" s="36">
        <f t="shared" si="1"/>
        <v>71</v>
      </c>
      <c r="I1029" s="11"/>
      <c r="J1029" s="28">
        <f t="shared" si="2"/>
        <v>0</v>
      </c>
      <c r="K1029" s="41">
        <f t="shared" si="3"/>
        <v>251</v>
      </c>
      <c r="L1029" s="25">
        <v>32.0</v>
      </c>
      <c r="M1029" s="11">
        <v>41.0</v>
      </c>
      <c r="N1029" s="11">
        <v>52.0</v>
      </c>
      <c r="O1029" s="11">
        <v>60.0</v>
      </c>
      <c r="P1029" s="11">
        <v>66.0</v>
      </c>
      <c r="Q1029" s="43">
        <v>62.0</v>
      </c>
      <c r="R1029" s="25"/>
      <c r="S1029" s="11"/>
      <c r="T1029" s="11"/>
      <c r="U1029" s="23"/>
      <c r="V1029" s="25"/>
      <c r="W1029" s="11"/>
      <c r="X1029" s="23"/>
      <c r="Y1029" s="29"/>
      <c r="Z1029" s="25">
        <v>64.0</v>
      </c>
      <c r="AA1029" s="11">
        <v>70.0</v>
      </c>
      <c r="AB1029" s="11">
        <v>49.0</v>
      </c>
      <c r="AC1029" s="11">
        <v>55.0</v>
      </c>
      <c r="AD1029" s="23">
        <v>17.0</v>
      </c>
      <c r="AE1029" s="29" t="s">
        <v>166</v>
      </c>
      <c r="AF1029" s="25">
        <v>1586.0</v>
      </c>
      <c r="AG1029" s="11">
        <v>1598.0</v>
      </c>
      <c r="AH1029" s="11">
        <v>1667.0</v>
      </c>
      <c r="AI1029" s="23"/>
      <c r="AJ1029" s="29" t="s">
        <v>6480</v>
      </c>
      <c r="AK1029" s="25"/>
      <c r="AL1029" s="11">
        <v>1079008.0</v>
      </c>
      <c r="AM1029" s="23"/>
      <c r="AN1029" s="25"/>
      <c r="AO1029" s="23"/>
      <c r="AP1029" s="25"/>
      <c r="AQ1029" s="11"/>
    </row>
    <row r="1030" ht="15.75" customHeight="1">
      <c r="A1030" s="11">
        <v>1028020.0</v>
      </c>
      <c r="B1030" s="23">
        <v>1030.0</v>
      </c>
      <c r="C1030" s="25" t="s">
        <v>6481</v>
      </c>
      <c r="D1030" s="16" t="s">
        <v>6482</v>
      </c>
      <c r="E1030" s="28" t="s">
        <v>6483</v>
      </c>
      <c r="F1030" s="29"/>
      <c r="G1030" s="31" t="s">
        <v>6484</v>
      </c>
      <c r="H1030" s="36">
        <f t="shared" si="1"/>
        <v>71</v>
      </c>
      <c r="I1030" s="11"/>
      <c r="J1030" s="28">
        <f t="shared" si="2"/>
        <v>0</v>
      </c>
      <c r="K1030" s="41">
        <f t="shared" si="3"/>
        <v>250</v>
      </c>
      <c r="L1030" s="25">
        <v>69.0</v>
      </c>
      <c r="M1030" s="11">
        <v>71.0</v>
      </c>
      <c r="N1030" s="11">
        <v>32.0</v>
      </c>
      <c r="O1030" s="11">
        <v>33.0</v>
      </c>
      <c r="P1030" s="11">
        <v>45.0</v>
      </c>
      <c r="Q1030" s="43">
        <v>62.0</v>
      </c>
      <c r="R1030" s="25" t="s">
        <v>232</v>
      </c>
      <c r="S1030" s="11" t="s">
        <v>185</v>
      </c>
      <c r="T1030" s="11"/>
      <c r="U1030" s="23"/>
      <c r="V1030" s="25"/>
      <c r="W1030" s="11"/>
      <c r="X1030" s="23"/>
      <c r="Y1030" s="29"/>
      <c r="Z1030" s="25">
        <v>29.0</v>
      </c>
      <c r="AA1030" s="11">
        <v>21.0</v>
      </c>
      <c r="AB1030" s="11">
        <v>39.0</v>
      </c>
      <c r="AC1030" s="11">
        <v>81.0</v>
      </c>
      <c r="AD1030" s="23">
        <v>12.0</v>
      </c>
      <c r="AE1030" s="29" t="s">
        <v>141</v>
      </c>
      <c r="AF1030" s="25">
        <v>1485.0</v>
      </c>
      <c r="AG1030" s="11">
        <v>1497.0</v>
      </c>
      <c r="AH1030" s="11">
        <v>1558.0</v>
      </c>
      <c r="AI1030" s="23"/>
      <c r="AJ1030" s="29"/>
      <c r="AK1030" s="25"/>
      <c r="AL1030" s="11"/>
      <c r="AM1030" s="23"/>
      <c r="AN1030" s="25"/>
      <c r="AO1030" s="23"/>
      <c r="AP1030" s="25"/>
      <c r="AQ1030" s="11"/>
    </row>
    <row r="1031" ht="15.75" customHeight="1">
      <c r="A1031" s="11">
        <v>1028021.0</v>
      </c>
      <c r="B1031" s="23">
        <v>1031.0</v>
      </c>
      <c r="C1031" s="25" t="s">
        <v>6485</v>
      </c>
      <c r="D1031" s="16" t="s">
        <v>6486</v>
      </c>
      <c r="E1031" s="28" t="s">
        <v>6487</v>
      </c>
      <c r="F1031" s="29"/>
      <c r="G1031" s="31" t="s">
        <v>6488</v>
      </c>
      <c r="H1031" s="36">
        <f t="shared" si="1"/>
        <v>72</v>
      </c>
      <c r="I1031" s="11"/>
      <c r="J1031" s="28">
        <f t="shared" si="2"/>
        <v>0</v>
      </c>
      <c r="K1031" s="41">
        <f t="shared" si="3"/>
        <v>293</v>
      </c>
      <c r="L1031" s="25">
        <v>65.0</v>
      </c>
      <c r="M1031" s="11">
        <v>52.0</v>
      </c>
      <c r="N1031" s="11">
        <v>55.0</v>
      </c>
      <c r="O1031" s="11">
        <v>59.0</v>
      </c>
      <c r="P1031" s="11">
        <v>62.0</v>
      </c>
      <c r="Q1031" s="43">
        <v>47.0</v>
      </c>
      <c r="R1031" s="25"/>
      <c r="S1031" s="11"/>
      <c r="T1031" s="11"/>
      <c r="U1031" s="23"/>
      <c r="V1031" s="25"/>
      <c r="W1031" s="11"/>
      <c r="X1031" s="23"/>
      <c r="Y1031" s="29"/>
      <c r="Z1031" s="25">
        <v>34.0</v>
      </c>
      <c r="AA1031" s="11">
        <v>28.0</v>
      </c>
      <c r="AB1031" s="11">
        <v>32.0</v>
      </c>
      <c r="AC1031" s="11">
        <v>65.0</v>
      </c>
      <c r="AD1031" s="23">
        <v>12.0</v>
      </c>
      <c r="AE1031" s="29" t="s">
        <v>141</v>
      </c>
      <c r="AF1031" s="25">
        <v>1503.0</v>
      </c>
      <c r="AG1031" s="11">
        <v>1515.0</v>
      </c>
      <c r="AH1031" s="11">
        <v>1589.0</v>
      </c>
      <c r="AI1031" s="23"/>
      <c r="AJ1031" s="29" t="s">
        <v>6489</v>
      </c>
      <c r="AK1031" s="25">
        <v>1028020.0</v>
      </c>
      <c r="AL1031" s="11"/>
      <c r="AM1031" s="23"/>
      <c r="AN1031" s="25"/>
      <c r="AO1031" s="23"/>
      <c r="AP1031" s="25"/>
      <c r="AQ1031" s="11"/>
    </row>
    <row r="1032" ht="15.75" customHeight="1">
      <c r="A1032" s="11">
        <v>1028022.0</v>
      </c>
      <c r="B1032" s="23">
        <v>1032.0</v>
      </c>
      <c r="C1032" s="25" t="s">
        <v>6490</v>
      </c>
      <c r="D1032" s="16" t="s">
        <v>6491</v>
      </c>
      <c r="E1032" s="28" t="s">
        <v>6492</v>
      </c>
      <c r="F1032" s="29"/>
      <c r="G1032" s="31" t="s">
        <v>6493</v>
      </c>
      <c r="H1032" s="36">
        <f t="shared" si="1"/>
        <v>46</v>
      </c>
      <c r="I1032" s="11"/>
      <c r="J1032" s="28">
        <f t="shared" si="2"/>
        <v>0</v>
      </c>
      <c r="K1032" s="41">
        <f t="shared" si="3"/>
        <v>212</v>
      </c>
      <c r="L1032" s="25">
        <v>46.0</v>
      </c>
      <c r="M1032" s="11">
        <v>32.0</v>
      </c>
      <c r="N1032" s="11">
        <v>43.0</v>
      </c>
      <c r="O1032" s="11">
        <v>49.0</v>
      </c>
      <c r="P1032" s="11">
        <v>42.0</v>
      </c>
      <c r="Q1032" s="43">
        <v>40.0</v>
      </c>
      <c r="R1032" s="25"/>
      <c r="S1032" s="11"/>
      <c r="T1032" s="11"/>
      <c r="U1032" s="23"/>
      <c r="V1032" s="25"/>
      <c r="W1032" s="11"/>
      <c r="X1032" s="23"/>
      <c r="Y1032" s="29"/>
      <c r="Z1032" s="25">
        <v>20.0</v>
      </c>
      <c r="AA1032" s="11">
        <v>8.0</v>
      </c>
      <c r="AB1032" s="11">
        <v>20.0</v>
      </c>
      <c r="AC1032" s="11">
        <v>46.0</v>
      </c>
      <c r="AD1032" s="23">
        <v>13.0</v>
      </c>
      <c r="AE1032" s="29" t="s">
        <v>239</v>
      </c>
      <c r="AF1032" s="25">
        <v>1526.0</v>
      </c>
      <c r="AG1032" s="11">
        <v>1538.0</v>
      </c>
      <c r="AH1032" s="11">
        <v>1595.0</v>
      </c>
      <c r="AI1032" s="23"/>
      <c r="AJ1032" s="29" t="s">
        <v>6494</v>
      </c>
      <c r="AK1032" s="25">
        <v>1028021.0</v>
      </c>
      <c r="AL1032" s="11"/>
      <c r="AM1032" s="23"/>
      <c r="AN1032" s="25"/>
      <c r="AO1032" s="23"/>
      <c r="AP1032" s="25"/>
      <c r="AQ1032" s="11"/>
    </row>
    <row r="1033" ht="15.75" customHeight="1">
      <c r="A1033" s="11">
        <v>1028023.0</v>
      </c>
      <c r="B1033" s="23">
        <v>1033.0</v>
      </c>
      <c r="C1033" s="25" t="s">
        <v>6495</v>
      </c>
      <c r="D1033" s="16" t="s">
        <v>6496</v>
      </c>
      <c r="E1033" s="28" t="s">
        <v>6497</v>
      </c>
      <c r="F1033" s="29"/>
      <c r="G1033" s="25"/>
      <c r="H1033" s="36" t="str">
        <f t="shared" si="1"/>
        <v/>
      </c>
      <c r="I1033" s="11"/>
      <c r="J1033" s="28">
        <f t="shared" si="2"/>
        <v>0</v>
      </c>
      <c r="K1033" s="41">
        <f t="shared" si="3"/>
        <v>271</v>
      </c>
      <c r="L1033" s="25">
        <v>67.0</v>
      </c>
      <c r="M1033" s="11">
        <v>75.0</v>
      </c>
      <c r="N1033" s="11">
        <v>37.0</v>
      </c>
      <c r="O1033" s="11">
        <v>41.0</v>
      </c>
      <c r="P1033" s="11">
        <v>51.0</v>
      </c>
      <c r="Q1033" s="43">
        <v>59.0</v>
      </c>
      <c r="R1033" s="25"/>
      <c r="S1033" s="11" t="s">
        <v>232</v>
      </c>
      <c r="T1033" s="11"/>
      <c r="U1033" s="23" t="s">
        <v>185</v>
      </c>
      <c r="V1033" s="25"/>
      <c r="W1033" s="11"/>
      <c r="X1033" s="23"/>
      <c r="Y1033" s="29"/>
      <c r="Z1033" s="25">
        <v>39.0</v>
      </c>
      <c r="AA1033" s="11">
        <v>35.0</v>
      </c>
      <c r="AB1033" s="11">
        <v>41.0</v>
      </c>
      <c r="AC1033" s="11">
        <v>83.0</v>
      </c>
      <c r="AD1033" s="23">
        <v>12.0</v>
      </c>
      <c r="AE1033" s="29" t="s">
        <v>166</v>
      </c>
      <c r="AF1033" s="25">
        <v>1543.0</v>
      </c>
      <c r="AG1033" s="11">
        <v>1555.0</v>
      </c>
      <c r="AH1033" s="11">
        <v>1593.0</v>
      </c>
      <c r="AI1033" s="23"/>
      <c r="AJ1033" s="29" t="s">
        <v>6494</v>
      </c>
      <c r="AK1033" s="25">
        <v>1028021.0</v>
      </c>
      <c r="AL1033" s="11"/>
      <c r="AM1033" s="23"/>
      <c r="AN1033" s="25"/>
      <c r="AO1033" s="23"/>
      <c r="AP1033" s="25"/>
      <c r="AQ1033" s="11"/>
    </row>
    <row r="1034" ht="15.75" customHeight="1">
      <c r="A1034" s="11">
        <v>1028024.0</v>
      </c>
      <c r="B1034" s="23">
        <v>1034.0</v>
      </c>
      <c r="C1034" s="25" t="s">
        <v>6498</v>
      </c>
      <c r="D1034" s="16" t="s">
        <v>6499</v>
      </c>
      <c r="E1034" s="28" t="s">
        <v>6500</v>
      </c>
      <c r="F1034" s="29"/>
      <c r="G1034" s="31" t="s">
        <v>6501</v>
      </c>
      <c r="H1034" s="36">
        <f t="shared" si="1"/>
        <v>73</v>
      </c>
      <c r="I1034" s="11"/>
      <c r="J1034" s="28">
        <f t="shared" si="2"/>
        <v>0</v>
      </c>
      <c r="K1034" s="41">
        <f t="shared" si="3"/>
        <v>221</v>
      </c>
      <c r="L1034" s="25">
        <v>50.0</v>
      </c>
      <c r="M1034" s="11">
        <v>57.0</v>
      </c>
      <c r="N1034" s="11">
        <v>34.0</v>
      </c>
      <c r="O1034" s="11">
        <v>36.0</v>
      </c>
      <c r="P1034" s="11">
        <v>44.0</v>
      </c>
      <c r="Q1034" s="43">
        <v>57.0</v>
      </c>
      <c r="R1034" s="25"/>
      <c r="S1034" s="11"/>
      <c r="T1034" s="11"/>
      <c r="U1034" s="23"/>
      <c r="V1034" s="25"/>
      <c r="W1034" s="11"/>
      <c r="X1034" s="23"/>
      <c r="Y1034" s="29"/>
      <c r="Z1034" s="25">
        <v>40.0</v>
      </c>
      <c r="AA1034" s="11">
        <v>36.0</v>
      </c>
      <c r="AB1034" s="11">
        <v>45.0</v>
      </c>
      <c r="AC1034" s="11">
        <v>63.0</v>
      </c>
      <c r="AD1034" s="23">
        <v>12.0</v>
      </c>
      <c r="AE1034" s="29" t="s">
        <v>166</v>
      </c>
      <c r="AF1034" s="25">
        <v>1564.0</v>
      </c>
      <c r="AG1034" s="11">
        <v>1576.0</v>
      </c>
      <c r="AH1034" s="11">
        <v>1623.0</v>
      </c>
      <c r="AI1034" s="23"/>
      <c r="AJ1034" s="29" t="s">
        <v>6502</v>
      </c>
      <c r="AK1034" s="25">
        <v>1028023.0</v>
      </c>
      <c r="AL1034" s="11"/>
      <c r="AM1034" s="23"/>
      <c r="AN1034" s="25"/>
      <c r="AO1034" s="23"/>
      <c r="AP1034" s="25"/>
      <c r="AQ1034" s="11"/>
    </row>
    <row r="1035" ht="15.75" customHeight="1">
      <c r="A1035" s="11">
        <v>1028025.0</v>
      </c>
      <c r="B1035" s="23">
        <v>1035.0</v>
      </c>
      <c r="C1035" s="25" t="s">
        <v>6503</v>
      </c>
      <c r="D1035" s="16" t="s">
        <v>6504</v>
      </c>
      <c r="E1035" s="28" t="s">
        <v>6505</v>
      </c>
      <c r="F1035" s="29"/>
      <c r="G1035" s="25"/>
      <c r="H1035" s="36" t="str">
        <f t="shared" si="1"/>
        <v/>
      </c>
      <c r="I1035" s="11"/>
      <c r="J1035" s="28">
        <f t="shared" si="2"/>
        <v>0</v>
      </c>
      <c r="K1035" s="41">
        <f t="shared" si="3"/>
        <v>226</v>
      </c>
      <c r="L1035" s="25">
        <v>42.0</v>
      </c>
      <c r="M1035" s="11">
        <v>32.0</v>
      </c>
      <c r="N1035" s="11">
        <v>54.0</v>
      </c>
      <c r="O1035" s="11">
        <v>55.0</v>
      </c>
      <c r="P1035" s="11">
        <v>43.0</v>
      </c>
      <c r="Q1035" s="43">
        <v>44.0</v>
      </c>
      <c r="R1035" s="25"/>
      <c r="S1035" s="11"/>
      <c r="T1035" s="11"/>
      <c r="U1035" s="23"/>
      <c r="V1035" s="25"/>
      <c r="W1035" s="11"/>
      <c r="X1035" s="23"/>
      <c r="Y1035" s="29"/>
      <c r="Z1035" s="25">
        <v>36.0</v>
      </c>
      <c r="AA1035" s="11">
        <v>30.0</v>
      </c>
      <c r="AB1035" s="11">
        <v>30.0</v>
      </c>
      <c r="AC1035" s="11">
        <v>54.0</v>
      </c>
      <c r="AD1035" s="23">
        <v>11.0</v>
      </c>
      <c r="AE1035" s="29" t="s">
        <v>270</v>
      </c>
      <c r="AF1035" s="25">
        <v>1577.0</v>
      </c>
      <c r="AG1035" s="11">
        <v>1589.0</v>
      </c>
      <c r="AH1035" s="11">
        <v>1631.0</v>
      </c>
      <c r="AI1035" s="23"/>
      <c r="AJ1035" s="29" t="s">
        <v>6502</v>
      </c>
      <c r="AK1035" s="25">
        <v>1028023.0</v>
      </c>
      <c r="AL1035" s="11"/>
      <c r="AM1035" s="23"/>
      <c r="AN1035" s="25"/>
      <c r="AO1035" s="23"/>
      <c r="AP1035" s="25"/>
      <c r="AQ1035" s="11"/>
    </row>
    <row r="1036" ht="15.75" customHeight="1">
      <c r="A1036" s="11">
        <v>1028026.0</v>
      </c>
      <c r="B1036" s="23">
        <v>1036.0</v>
      </c>
      <c r="C1036" s="25" t="s">
        <v>6506</v>
      </c>
      <c r="D1036" s="16" t="s">
        <v>6507</v>
      </c>
      <c r="E1036" s="28" t="s">
        <v>6508</v>
      </c>
      <c r="F1036" s="29"/>
      <c r="G1036" s="31" t="s">
        <v>6509</v>
      </c>
      <c r="H1036" s="36">
        <f t="shared" si="1"/>
        <v>77</v>
      </c>
      <c r="I1036" s="11"/>
      <c r="J1036" s="28">
        <f t="shared" si="2"/>
        <v>0</v>
      </c>
      <c r="K1036" s="41">
        <f t="shared" si="3"/>
        <v>257</v>
      </c>
      <c r="L1036" s="25">
        <v>46.0</v>
      </c>
      <c r="M1036" s="11">
        <v>35.0</v>
      </c>
      <c r="N1036" s="11">
        <v>54.0</v>
      </c>
      <c r="O1036" s="11">
        <v>59.0</v>
      </c>
      <c r="P1036" s="11">
        <v>63.0</v>
      </c>
      <c r="Q1036" s="43">
        <v>45.0</v>
      </c>
      <c r="R1036" s="25"/>
      <c r="S1036" s="11"/>
      <c r="T1036" s="11"/>
      <c r="U1036" s="23"/>
      <c r="V1036" s="25"/>
      <c r="W1036" s="11"/>
      <c r="X1036" s="23"/>
      <c r="Y1036" s="29"/>
      <c r="Z1036" s="25">
        <v>33.0</v>
      </c>
      <c r="AA1036" s="11">
        <v>26.0</v>
      </c>
      <c r="AB1036" s="11">
        <v>77.0</v>
      </c>
      <c r="AC1036" s="11">
        <v>21.0</v>
      </c>
      <c r="AD1036" s="23">
        <v>29.0</v>
      </c>
      <c r="AE1036" s="29" t="s">
        <v>166</v>
      </c>
      <c r="AF1036" s="25">
        <v>1492.0</v>
      </c>
      <c r="AG1036" s="11">
        <v>1504.0</v>
      </c>
      <c r="AH1036" s="11">
        <v>1541.0</v>
      </c>
      <c r="AI1036" s="23" t="s">
        <v>217</v>
      </c>
      <c r="AJ1036" s="29"/>
      <c r="AK1036" s="25"/>
      <c r="AL1036" s="11"/>
      <c r="AM1036" s="23"/>
      <c r="AN1036" s="25"/>
      <c r="AO1036" s="23"/>
      <c r="AP1036" s="25"/>
      <c r="AQ1036" s="11"/>
    </row>
    <row r="1037" ht="15.75" customHeight="1">
      <c r="A1037" s="11">
        <v>1028027.0</v>
      </c>
      <c r="B1037" s="23">
        <v>1037.0</v>
      </c>
      <c r="C1037" s="25" t="s">
        <v>6510</v>
      </c>
      <c r="D1037" s="16" t="s">
        <v>6511</v>
      </c>
      <c r="E1037" s="28" t="s">
        <v>6512</v>
      </c>
      <c r="F1037" s="29"/>
      <c r="G1037" s="31" t="s">
        <v>6513</v>
      </c>
      <c r="H1037" s="36">
        <f t="shared" si="1"/>
        <v>64</v>
      </c>
      <c r="I1037" s="11"/>
      <c r="J1037" s="28">
        <f t="shared" si="2"/>
        <v>0</v>
      </c>
      <c r="K1037" s="41">
        <f t="shared" si="3"/>
        <v>289</v>
      </c>
      <c r="L1037" s="25">
        <v>50.0</v>
      </c>
      <c r="M1037" s="11">
        <v>46.0</v>
      </c>
      <c r="N1037" s="11">
        <v>65.0</v>
      </c>
      <c r="O1037" s="11">
        <v>69.0</v>
      </c>
      <c r="P1037" s="11">
        <v>59.0</v>
      </c>
      <c r="Q1037" s="43">
        <v>55.0</v>
      </c>
      <c r="R1037" s="25"/>
      <c r="S1037" s="11" t="s">
        <v>185</v>
      </c>
      <c r="T1037" s="11"/>
      <c r="U1037" s="23" t="s">
        <v>185</v>
      </c>
      <c r="V1037" s="25"/>
      <c r="W1037" s="11"/>
      <c r="X1037" s="23"/>
      <c r="Y1037" s="29"/>
      <c r="Z1037" s="25">
        <v>25.0</v>
      </c>
      <c r="AA1037" s="11">
        <v>15.0</v>
      </c>
      <c r="AB1037" s="11">
        <v>35.0</v>
      </c>
      <c r="AC1037" s="11">
        <v>70.0</v>
      </c>
      <c r="AD1037" s="23">
        <v>29.0</v>
      </c>
      <c r="AE1037" s="29" t="s">
        <v>270</v>
      </c>
      <c r="AF1037" s="25">
        <v>1531.0</v>
      </c>
      <c r="AG1037" s="11">
        <v>1543.0</v>
      </c>
      <c r="AH1037" s="11">
        <v>1592.0</v>
      </c>
      <c r="AI1037" s="23" t="s">
        <v>217</v>
      </c>
      <c r="AJ1037" s="29" t="s">
        <v>6514</v>
      </c>
      <c r="AK1037" s="25">
        <v>1028026.0</v>
      </c>
      <c r="AL1037" s="11">
        <v>1028031.0</v>
      </c>
      <c r="AM1037" s="23"/>
      <c r="AN1037" s="25"/>
      <c r="AO1037" s="23"/>
      <c r="AP1037" s="25"/>
      <c r="AQ1037" s="11"/>
    </row>
    <row r="1038" ht="15.75" customHeight="1">
      <c r="A1038" s="11">
        <v>1028028.0</v>
      </c>
      <c r="B1038" s="23">
        <v>1038.0</v>
      </c>
      <c r="C1038" s="25" t="s">
        <v>6515</v>
      </c>
      <c r="D1038" s="16" t="s">
        <v>6516</v>
      </c>
      <c r="E1038" s="28" t="s">
        <v>6517</v>
      </c>
      <c r="F1038" s="29"/>
      <c r="G1038" s="25"/>
      <c r="H1038" s="36" t="str">
        <f t="shared" si="1"/>
        <v/>
      </c>
      <c r="I1038" s="11"/>
      <c r="J1038" s="28">
        <f t="shared" si="2"/>
        <v>0</v>
      </c>
      <c r="K1038" s="41">
        <f t="shared" si="3"/>
        <v>0</v>
      </c>
      <c r="L1038" s="25">
        <v>0.0</v>
      </c>
      <c r="M1038" s="11">
        <v>0.0</v>
      </c>
      <c r="N1038" s="11">
        <v>0.0</v>
      </c>
      <c r="O1038" s="11">
        <v>0.0</v>
      </c>
      <c r="P1038" s="11">
        <v>0.0</v>
      </c>
      <c r="Q1038" s="23">
        <v>0.0</v>
      </c>
      <c r="R1038" s="25"/>
      <c r="S1038" s="11"/>
      <c r="T1038" s="11"/>
      <c r="U1038" s="23"/>
      <c r="V1038" s="25"/>
      <c r="W1038" s="11"/>
      <c r="X1038" s="23"/>
      <c r="Y1038" s="29"/>
      <c r="Z1038" s="25">
        <v>0.0</v>
      </c>
      <c r="AA1038" s="11">
        <v>0.0</v>
      </c>
      <c r="AB1038" s="11">
        <v>0.0</v>
      </c>
      <c r="AC1038" s="11">
        <v>0.0</v>
      </c>
      <c r="AD1038" s="23">
        <v>0.0</v>
      </c>
      <c r="AE1038" s="29" t="s">
        <v>239</v>
      </c>
      <c r="AF1038" s="25">
        <v>1475.0</v>
      </c>
      <c r="AG1038" s="11">
        <v>9999.0</v>
      </c>
      <c r="AH1038" s="11">
        <v>1525.0</v>
      </c>
      <c r="AI1038" s="23"/>
      <c r="AJ1038" s="29" t="s">
        <v>6518</v>
      </c>
      <c r="AK1038" s="25"/>
      <c r="AL1038" s="11"/>
      <c r="AM1038" s="23"/>
      <c r="AN1038" s="25"/>
      <c r="AO1038" s="23"/>
      <c r="AP1038" s="25"/>
      <c r="AQ1038" s="11"/>
    </row>
    <row r="1039" ht="15.75" customHeight="1">
      <c r="A1039" s="11">
        <v>1028029.0</v>
      </c>
      <c r="B1039" s="23">
        <v>1039.0</v>
      </c>
      <c r="C1039" s="25" t="s">
        <v>6519</v>
      </c>
      <c r="D1039" s="16" t="s">
        <v>6520</v>
      </c>
      <c r="E1039" s="28" t="s">
        <v>6521</v>
      </c>
      <c r="F1039" s="29"/>
      <c r="G1039" s="31" t="s">
        <v>6522</v>
      </c>
      <c r="H1039" s="36">
        <f t="shared" si="1"/>
        <v>74</v>
      </c>
      <c r="I1039" s="11"/>
      <c r="J1039" s="28">
        <f t="shared" si="2"/>
        <v>0</v>
      </c>
      <c r="K1039" s="41">
        <f t="shared" si="3"/>
        <v>259</v>
      </c>
      <c r="L1039" s="25">
        <v>52.0</v>
      </c>
      <c r="M1039" s="11">
        <v>55.0</v>
      </c>
      <c r="N1039" s="11">
        <v>55.0</v>
      </c>
      <c r="O1039" s="11">
        <v>51.0</v>
      </c>
      <c r="P1039" s="11">
        <v>46.0</v>
      </c>
      <c r="Q1039" s="43">
        <v>44.0</v>
      </c>
      <c r="R1039" s="25" t="s">
        <v>185</v>
      </c>
      <c r="S1039" s="11"/>
      <c r="T1039" s="11"/>
      <c r="U1039" s="23"/>
      <c r="V1039" s="25"/>
      <c r="W1039" s="11"/>
      <c r="X1039" s="23"/>
      <c r="Y1039" s="29"/>
      <c r="Z1039" s="25">
        <v>26.0</v>
      </c>
      <c r="AA1039" s="11">
        <v>16.0</v>
      </c>
      <c r="AB1039" s="11">
        <v>49.0</v>
      </c>
      <c r="AC1039" s="11">
        <v>50.0</v>
      </c>
      <c r="AD1039" s="23">
        <v>16.0</v>
      </c>
      <c r="AE1039" s="29" t="s">
        <v>166</v>
      </c>
      <c r="AF1039" s="25">
        <v>1504.0</v>
      </c>
      <c r="AG1039" s="11">
        <v>1516.0</v>
      </c>
      <c r="AH1039" s="11">
        <v>1554.0</v>
      </c>
      <c r="AI1039" s="23"/>
      <c r="AJ1039" s="29" t="s">
        <v>6523</v>
      </c>
      <c r="AK1039" s="25"/>
      <c r="AL1039" s="11">
        <v>1028028.0</v>
      </c>
      <c r="AM1039" s="23"/>
      <c r="AN1039" s="25"/>
      <c r="AO1039" s="23"/>
      <c r="AP1039" s="25"/>
      <c r="AQ1039" s="11"/>
    </row>
    <row r="1040" ht="15.75" customHeight="1">
      <c r="A1040" s="11">
        <v>1028030.0</v>
      </c>
      <c r="B1040" s="23">
        <v>1040.0</v>
      </c>
      <c r="C1040" s="25" t="s">
        <v>6524</v>
      </c>
      <c r="D1040" s="16" t="s">
        <v>6525</v>
      </c>
      <c r="E1040" s="28" t="s">
        <v>6526</v>
      </c>
      <c r="F1040" s="29"/>
      <c r="G1040" s="31" t="s">
        <v>6527</v>
      </c>
      <c r="H1040" s="36">
        <f t="shared" si="1"/>
        <v>64</v>
      </c>
      <c r="I1040" s="11"/>
      <c r="J1040" s="28">
        <f t="shared" si="2"/>
        <v>0</v>
      </c>
      <c r="K1040" s="41">
        <f t="shared" si="3"/>
        <v>344</v>
      </c>
      <c r="L1040" s="25">
        <v>72.0</v>
      </c>
      <c r="M1040" s="11">
        <v>61.0</v>
      </c>
      <c r="N1040" s="11">
        <v>60.0</v>
      </c>
      <c r="O1040" s="11">
        <v>77.0</v>
      </c>
      <c r="P1040" s="11">
        <v>74.0</v>
      </c>
      <c r="Q1040" s="43">
        <v>64.0</v>
      </c>
      <c r="R1040" s="25"/>
      <c r="S1040" s="11"/>
      <c r="T1040" s="11"/>
      <c r="U1040" s="23"/>
      <c r="V1040" s="25"/>
      <c r="W1040" s="11"/>
      <c r="X1040" s="23"/>
      <c r="Y1040" s="29"/>
      <c r="Z1040" s="25">
        <v>26.0</v>
      </c>
      <c r="AA1040" s="11">
        <v>16.0</v>
      </c>
      <c r="AB1040" s="11">
        <v>57.0</v>
      </c>
      <c r="AC1040" s="11">
        <v>25.0</v>
      </c>
      <c r="AD1040" s="23">
        <v>76.0</v>
      </c>
      <c r="AE1040" s="29" t="s">
        <v>166</v>
      </c>
      <c r="AF1040" s="25">
        <v>1529.0</v>
      </c>
      <c r="AG1040" s="11">
        <v>1541.0</v>
      </c>
      <c r="AH1040" s="11">
        <v>1593.0</v>
      </c>
      <c r="AI1040" s="23"/>
      <c r="AJ1040" s="29" t="s">
        <v>6528</v>
      </c>
      <c r="AK1040" s="25">
        <v>1028029.0</v>
      </c>
      <c r="AL1040" s="11"/>
      <c r="AM1040" s="23"/>
      <c r="AN1040" s="25"/>
      <c r="AO1040" s="23"/>
      <c r="AP1040" s="25"/>
      <c r="AQ1040" s="11"/>
    </row>
    <row r="1041" ht="15.75" customHeight="1">
      <c r="A1041" s="11">
        <v>1028031.0</v>
      </c>
      <c r="B1041" s="23">
        <v>1041.0</v>
      </c>
      <c r="C1041" s="25" t="s">
        <v>6529</v>
      </c>
      <c r="D1041" s="16" t="s">
        <v>6530</v>
      </c>
      <c r="E1041" s="28" t="s">
        <v>6531</v>
      </c>
      <c r="F1041" s="29"/>
      <c r="G1041" s="31" t="s">
        <v>6532</v>
      </c>
      <c r="H1041" s="36">
        <f t="shared" si="1"/>
        <v>76</v>
      </c>
      <c r="I1041" s="11"/>
      <c r="J1041" s="28">
        <f t="shared" si="2"/>
        <v>0</v>
      </c>
      <c r="K1041" s="41">
        <f t="shared" si="3"/>
        <v>337</v>
      </c>
      <c r="L1041" s="25">
        <v>64.0</v>
      </c>
      <c r="M1041" s="11">
        <v>51.0</v>
      </c>
      <c r="N1041" s="11">
        <v>67.0</v>
      </c>
      <c r="O1041" s="11">
        <v>80.0</v>
      </c>
      <c r="P1041" s="11">
        <v>75.0</v>
      </c>
      <c r="Q1041" s="43">
        <v>63.0</v>
      </c>
      <c r="R1041" s="25" t="s">
        <v>185</v>
      </c>
      <c r="S1041" s="11"/>
      <c r="T1041" s="11"/>
      <c r="U1041" s="23"/>
      <c r="V1041" s="25"/>
      <c r="W1041" s="11"/>
      <c r="X1041" s="23"/>
      <c r="Y1041" s="29" t="s">
        <v>2430</v>
      </c>
      <c r="Z1041" s="25">
        <v>25.0</v>
      </c>
      <c r="AA1041" s="11">
        <v>15.0</v>
      </c>
      <c r="AB1041" s="11">
        <v>28.0</v>
      </c>
      <c r="AC1041" s="11">
        <v>94.0</v>
      </c>
      <c r="AD1041" s="23">
        <v>15.0</v>
      </c>
      <c r="AE1041" s="29" t="s">
        <v>166</v>
      </c>
      <c r="AF1041" s="25">
        <v>1521.0</v>
      </c>
      <c r="AG1041" s="11">
        <v>1533.0</v>
      </c>
      <c r="AH1041" s="11">
        <v>1588.0</v>
      </c>
      <c r="AI1041" s="23"/>
      <c r="AJ1041" s="29" t="s">
        <v>6533</v>
      </c>
      <c r="AK1041" s="25">
        <v>1028028.0</v>
      </c>
      <c r="AL1041" s="11"/>
      <c r="AM1041" s="23"/>
      <c r="AN1041" s="25"/>
      <c r="AO1041" s="23"/>
      <c r="AP1041" s="25"/>
      <c r="AQ1041" s="11"/>
    </row>
    <row r="1042" ht="15.75" customHeight="1">
      <c r="A1042" s="11">
        <v>1028032.0</v>
      </c>
      <c r="B1042" s="23">
        <v>1042.0</v>
      </c>
      <c r="C1042" s="25" t="s">
        <v>6534</v>
      </c>
      <c r="D1042" s="16" t="s">
        <v>6535</v>
      </c>
      <c r="E1042" s="28" t="s">
        <v>6536</v>
      </c>
      <c r="F1042" s="29"/>
      <c r="G1042" s="31" t="s">
        <v>6537</v>
      </c>
      <c r="H1042" s="36">
        <f t="shared" si="1"/>
        <v>53</v>
      </c>
      <c r="I1042" s="11"/>
      <c r="J1042" s="28">
        <f t="shared" si="2"/>
        <v>0</v>
      </c>
      <c r="K1042" s="41">
        <f t="shared" si="3"/>
        <v>228</v>
      </c>
      <c r="L1042" s="25">
        <v>43.0</v>
      </c>
      <c r="M1042" s="11">
        <v>28.0</v>
      </c>
      <c r="N1042" s="11">
        <v>52.0</v>
      </c>
      <c r="O1042" s="11">
        <v>53.0</v>
      </c>
      <c r="P1042" s="11">
        <v>52.0</v>
      </c>
      <c r="Q1042" s="43">
        <v>55.0</v>
      </c>
      <c r="R1042" s="25"/>
      <c r="S1042" s="11"/>
      <c r="T1042" s="11"/>
      <c r="U1042" s="23"/>
      <c r="V1042" s="25"/>
      <c r="W1042" s="11"/>
      <c r="X1042" s="23"/>
      <c r="Y1042" s="29"/>
      <c r="Z1042" s="25">
        <v>70.0</v>
      </c>
      <c r="AA1042" s="11">
        <v>79.0</v>
      </c>
      <c r="AB1042" s="11">
        <v>44.0</v>
      </c>
      <c r="AC1042" s="11">
        <v>66.0</v>
      </c>
      <c r="AD1042" s="23">
        <v>15.0</v>
      </c>
      <c r="AE1042" s="29" t="s">
        <v>270</v>
      </c>
      <c r="AF1042" s="25">
        <v>1546.0</v>
      </c>
      <c r="AG1042" s="11">
        <v>1558.0</v>
      </c>
      <c r="AH1042" s="11">
        <v>1597.0</v>
      </c>
      <c r="AI1042" s="23" t="s">
        <v>217</v>
      </c>
      <c r="AJ1042" s="29" t="s">
        <v>6538</v>
      </c>
      <c r="AK1042" s="25">
        <v>1028031.0</v>
      </c>
      <c r="AL1042" s="11"/>
      <c r="AM1042" s="23"/>
      <c r="AN1042" s="25"/>
      <c r="AO1042" s="23"/>
      <c r="AP1042" s="25"/>
      <c r="AQ1042" s="11"/>
    </row>
    <row r="1043" ht="15.75" customHeight="1">
      <c r="A1043" s="11">
        <v>1028033.0</v>
      </c>
      <c r="B1043" s="23">
        <v>1043.0</v>
      </c>
      <c r="C1043" s="25" t="s">
        <v>6539</v>
      </c>
      <c r="D1043" s="16" t="s">
        <v>6540</v>
      </c>
      <c r="E1043" s="28" t="s">
        <v>6541</v>
      </c>
      <c r="F1043" s="29"/>
      <c r="G1043" s="31" t="s">
        <v>6542</v>
      </c>
      <c r="H1043" s="36">
        <f t="shared" si="1"/>
        <v>69</v>
      </c>
      <c r="I1043" s="11"/>
      <c r="J1043" s="28">
        <f t="shared" si="2"/>
        <v>0</v>
      </c>
      <c r="K1043" s="41">
        <f t="shared" si="3"/>
        <v>265</v>
      </c>
      <c r="L1043" s="25">
        <v>55.0</v>
      </c>
      <c r="M1043" s="11">
        <v>42.0</v>
      </c>
      <c r="N1043" s="11">
        <v>43.0</v>
      </c>
      <c r="O1043" s="11">
        <v>65.0</v>
      </c>
      <c r="P1043" s="11">
        <v>60.0</v>
      </c>
      <c r="Q1043" s="43">
        <v>55.0</v>
      </c>
      <c r="R1043" s="25"/>
      <c r="S1043" s="11"/>
      <c r="T1043" s="11"/>
      <c r="U1043" s="23"/>
      <c r="V1043" s="25"/>
      <c r="W1043" s="11"/>
      <c r="X1043" s="23"/>
      <c r="Y1043" s="29"/>
      <c r="Z1043" s="25">
        <v>26.0</v>
      </c>
      <c r="AA1043" s="11">
        <v>16.0</v>
      </c>
      <c r="AB1043" s="11">
        <v>40.0</v>
      </c>
      <c r="AC1043" s="11">
        <v>70.0</v>
      </c>
      <c r="AD1043" s="23">
        <v>61.0</v>
      </c>
      <c r="AE1043" s="29" t="s">
        <v>166</v>
      </c>
      <c r="AF1043" s="25">
        <v>1525.0</v>
      </c>
      <c r="AG1043" s="11">
        <v>1537.0</v>
      </c>
      <c r="AH1043" s="11">
        <v>1573.0</v>
      </c>
      <c r="AI1043" s="23" t="s">
        <v>217</v>
      </c>
      <c r="AJ1043" s="29"/>
      <c r="AK1043" s="25"/>
      <c r="AL1043" s="11"/>
      <c r="AM1043" s="23"/>
      <c r="AN1043" s="25"/>
      <c r="AO1043" s="23"/>
      <c r="AP1043" s="25"/>
      <c r="AQ1043" s="11"/>
    </row>
    <row r="1044" ht="15.75" customHeight="1">
      <c r="A1044" s="11">
        <v>1028034.0</v>
      </c>
      <c r="B1044" s="23">
        <v>1044.0</v>
      </c>
      <c r="C1044" s="25" t="s">
        <v>6543</v>
      </c>
      <c r="D1044" s="16" t="s">
        <v>6544</v>
      </c>
      <c r="E1044" s="28" t="s">
        <v>6545</v>
      </c>
      <c r="F1044" s="29"/>
      <c r="G1044" s="31" t="s">
        <v>6546</v>
      </c>
      <c r="H1044" s="36">
        <f t="shared" si="1"/>
        <v>79</v>
      </c>
      <c r="I1044" s="11"/>
      <c r="J1044" s="28">
        <f t="shared" si="2"/>
        <v>0</v>
      </c>
      <c r="K1044" s="41">
        <f t="shared" si="3"/>
        <v>242</v>
      </c>
      <c r="L1044" s="25">
        <v>34.0</v>
      </c>
      <c r="M1044" s="11">
        <v>21.0</v>
      </c>
      <c r="N1044" s="11">
        <v>52.0</v>
      </c>
      <c r="O1044" s="11">
        <v>72.0</v>
      </c>
      <c r="P1044" s="11">
        <v>63.0</v>
      </c>
      <c r="Q1044" s="43">
        <v>44.0</v>
      </c>
      <c r="R1044" s="25"/>
      <c r="S1044" s="11"/>
      <c r="T1044" s="11"/>
      <c r="U1044" s="23"/>
      <c r="V1044" s="25"/>
      <c r="W1044" s="11"/>
      <c r="X1044" s="23"/>
      <c r="Y1044" s="29"/>
      <c r="Z1044" s="25">
        <v>26.0</v>
      </c>
      <c r="AA1044" s="11">
        <v>16.0</v>
      </c>
      <c r="AB1044" s="11">
        <v>67.0</v>
      </c>
      <c r="AC1044" s="11">
        <v>39.0</v>
      </c>
      <c r="AD1044" s="23">
        <v>61.0</v>
      </c>
      <c r="AE1044" s="29" t="s">
        <v>270</v>
      </c>
      <c r="AF1044" s="25">
        <v>1548.0</v>
      </c>
      <c r="AG1044" s="11">
        <v>1560.0</v>
      </c>
      <c r="AH1044" s="11">
        <v>1627.0</v>
      </c>
      <c r="AI1044" s="23"/>
      <c r="AJ1044" s="29" t="s">
        <v>6547</v>
      </c>
      <c r="AK1044" s="25">
        <v>1028033.0</v>
      </c>
      <c r="AL1044" s="11"/>
      <c r="AM1044" s="23"/>
      <c r="AN1044" s="25"/>
      <c r="AO1044" s="23"/>
      <c r="AP1044" s="25"/>
      <c r="AQ1044" s="11"/>
    </row>
    <row r="1045" ht="15.75" customHeight="1">
      <c r="A1045" s="11">
        <v>1215001.0</v>
      </c>
      <c r="B1045" s="23">
        <v>1045.0</v>
      </c>
      <c r="C1045" s="25" t="s">
        <v>6548</v>
      </c>
      <c r="D1045" s="16" t="s">
        <v>6549</v>
      </c>
      <c r="E1045" s="28" t="s">
        <v>6550</v>
      </c>
      <c r="F1045" s="29"/>
      <c r="G1045" s="25"/>
      <c r="H1045" s="36" t="str">
        <f t="shared" si="1"/>
        <v/>
      </c>
      <c r="I1045" s="11"/>
      <c r="J1045" s="28">
        <f t="shared" si="2"/>
        <v>0</v>
      </c>
      <c r="K1045" s="41">
        <f t="shared" si="3"/>
        <v>0</v>
      </c>
      <c r="L1045" s="25">
        <v>0.0</v>
      </c>
      <c r="M1045" s="11">
        <v>0.0</v>
      </c>
      <c r="N1045" s="11">
        <v>0.0</v>
      </c>
      <c r="O1045" s="11">
        <v>0.0</v>
      </c>
      <c r="P1045" s="11">
        <v>0.0</v>
      </c>
      <c r="Q1045" s="23">
        <v>0.0</v>
      </c>
      <c r="R1045" s="25"/>
      <c r="S1045" s="11"/>
      <c r="T1045" s="11"/>
      <c r="U1045" s="23"/>
      <c r="V1045" s="25"/>
      <c r="W1045" s="11"/>
      <c r="X1045" s="23"/>
      <c r="Y1045" s="29"/>
      <c r="Z1045" s="25">
        <v>0.0</v>
      </c>
      <c r="AA1045" s="11">
        <v>0.0</v>
      </c>
      <c r="AB1045" s="11">
        <v>0.0</v>
      </c>
      <c r="AC1045" s="11">
        <v>0.0</v>
      </c>
      <c r="AD1045" s="23">
        <v>83.0</v>
      </c>
      <c r="AE1045" s="29" t="s">
        <v>239</v>
      </c>
      <c r="AF1045" s="25">
        <v>1448.0</v>
      </c>
      <c r="AG1045" s="11">
        <v>9999.0</v>
      </c>
      <c r="AH1045" s="11">
        <v>1516.0</v>
      </c>
      <c r="AI1045" s="23"/>
      <c r="AJ1045" s="29"/>
      <c r="AK1045" s="25"/>
      <c r="AL1045" s="11"/>
      <c r="AM1045" s="23"/>
      <c r="AN1045" s="25"/>
      <c r="AO1045" s="23"/>
      <c r="AP1045" s="25"/>
      <c r="AQ1045" s="11"/>
    </row>
    <row r="1046" ht="15.75" customHeight="1">
      <c r="A1046" s="11">
        <v>1215002.0</v>
      </c>
      <c r="B1046" s="23">
        <v>1046.0</v>
      </c>
      <c r="C1046" s="25" t="s">
        <v>6551</v>
      </c>
      <c r="D1046" s="16" t="s">
        <v>6552</v>
      </c>
      <c r="E1046" s="28" t="s">
        <v>6553</v>
      </c>
      <c r="F1046" s="29"/>
      <c r="G1046" s="31" t="s">
        <v>6554</v>
      </c>
      <c r="H1046" s="36">
        <f t="shared" si="1"/>
        <v>61</v>
      </c>
      <c r="I1046" s="11"/>
      <c r="J1046" s="28">
        <f t="shared" si="2"/>
        <v>0</v>
      </c>
      <c r="K1046" s="41">
        <f t="shared" si="3"/>
        <v>352</v>
      </c>
      <c r="L1046" s="25">
        <v>66.0</v>
      </c>
      <c r="M1046" s="11">
        <v>51.0</v>
      </c>
      <c r="N1046" s="11">
        <v>72.0</v>
      </c>
      <c r="O1046" s="11">
        <v>79.0</v>
      </c>
      <c r="P1046" s="11">
        <v>84.0</v>
      </c>
      <c r="Q1046" s="43">
        <v>64.0</v>
      </c>
      <c r="R1046" s="25" t="s">
        <v>185</v>
      </c>
      <c r="S1046" s="11"/>
      <c r="T1046" s="11"/>
      <c r="U1046" s="23"/>
      <c r="V1046" s="25"/>
      <c r="W1046" s="11"/>
      <c r="X1046" s="23"/>
      <c r="Y1046" s="29"/>
      <c r="Z1046" s="25">
        <v>25.0</v>
      </c>
      <c r="AA1046" s="11">
        <v>16.0</v>
      </c>
      <c r="AB1046" s="11">
        <v>86.0</v>
      </c>
      <c r="AC1046" s="11">
        <v>5.0</v>
      </c>
      <c r="AD1046" s="23">
        <v>83.0</v>
      </c>
      <c r="AE1046" s="29" t="s">
        <v>166</v>
      </c>
      <c r="AF1046" s="25">
        <v>1479.0</v>
      </c>
      <c r="AG1046" s="11">
        <v>1491.0</v>
      </c>
      <c r="AH1046" s="11">
        <v>1555.0</v>
      </c>
      <c r="AI1046" s="23" t="s">
        <v>217</v>
      </c>
      <c r="AJ1046" s="29" t="s">
        <v>6555</v>
      </c>
      <c r="AK1046" s="25">
        <v>1215001.0</v>
      </c>
      <c r="AL1046" s="11"/>
      <c r="AM1046" s="23"/>
      <c r="AN1046" s="25"/>
      <c r="AO1046" s="23"/>
      <c r="AP1046" s="25"/>
      <c r="AQ1046" s="11"/>
    </row>
    <row r="1047" ht="15.75" customHeight="1">
      <c r="A1047" s="11">
        <v>1215003.0</v>
      </c>
      <c r="B1047" s="23">
        <v>1047.0</v>
      </c>
      <c r="C1047" s="25" t="s">
        <v>6556</v>
      </c>
      <c r="D1047" s="16" t="s">
        <v>6557</v>
      </c>
      <c r="E1047" s="28" t="s">
        <v>6558</v>
      </c>
      <c r="F1047" s="29"/>
      <c r="G1047" s="31" t="s">
        <v>6559</v>
      </c>
      <c r="H1047" s="36">
        <f t="shared" si="1"/>
        <v>74</v>
      </c>
      <c r="I1047" s="11"/>
      <c r="J1047" s="28">
        <f t="shared" si="2"/>
        <v>0</v>
      </c>
      <c r="K1047" s="41">
        <f t="shared" si="3"/>
        <v>195</v>
      </c>
      <c r="L1047" s="25">
        <v>41.0</v>
      </c>
      <c r="M1047" s="11">
        <v>31.0</v>
      </c>
      <c r="N1047" s="11">
        <v>39.0</v>
      </c>
      <c r="O1047" s="11">
        <v>44.0</v>
      </c>
      <c r="P1047" s="11">
        <v>40.0</v>
      </c>
      <c r="Q1047" s="43">
        <v>52.0</v>
      </c>
      <c r="R1047" s="25"/>
      <c r="S1047" s="11"/>
      <c r="T1047" s="11"/>
      <c r="U1047" s="23"/>
      <c r="V1047" s="25"/>
      <c r="W1047" s="11"/>
      <c r="X1047" s="23"/>
      <c r="Y1047" s="29"/>
      <c r="Z1047" s="25">
        <v>26.0</v>
      </c>
      <c r="AA1047" s="11">
        <v>16.0</v>
      </c>
      <c r="AB1047" s="11">
        <v>22.0</v>
      </c>
      <c r="AC1047" s="11">
        <v>73.0</v>
      </c>
      <c r="AD1047" s="23">
        <v>83.0</v>
      </c>
      <c r="AE1047" s="29" t="s">
        <v>166</v>
      </c>
      <c r="AF1047" s="25">
        <v>1498.0</v>
      </c>
      <c r="AG1047" s="11">
        <v>1510.0</v>
      </c>
      <c r="AH1047" s="11">
        <v>1562.0</v>
      </c>
      <c r="AI1047" s="23"/>
      <c r="AJ1047" s="29" t="s">
        <v>6560</v>
      </c>
      <c r="AK1047" s="25">
        <v>1215002.0</v>
      </c>
      <c r="AL1047" s="11"/>
      <c r="AM1047" s="23"/>
      <c r="AN1047" s="25"/>
      <c r="AO1047" s="23"/>
      <c r="AP1047" s="25"/>
      <c r="AQ1047" s="11"/>
    </row>
    <row r="1048" ht="15.75" customHeight="1">
      <c r="A1048" s="11">
        <v>1215004.0</v>
      </c>
      <c r="B1048" s="23">
        <v>1048.0</v>
      </c>
      <c r="C1048" s="25" t="s">
        <v>6561</v>
      </c>
      <c r="D1048" s="16" t="s">
        <v>6557</v>
      </c>
      <c r="E1048" s="28" t="s">
        <v>6562</v>
      </c>
      <c r="F1048" s="29"/>
      <c r="G1048" s="25"/>
      <c r="H1048" s="36" t="str">
        <f t="shared" si="1"/>
        <v/>
      </c>
      <c r="I1048" s="11"/>
      <c r="J1048" s="28">
        <f t="shared" si="2"/>
        <v>0</v>
      </c>
      <c r="K1048" s="41">
        <f t="shared" si="3"/>
        <v>178</v>
      </c>
      <c r="L1048" s="25">
        <v>39.0</v>
      </c>
      <c r="M1048" s="11">
        <v>25.0</v>
      </c>
      <c r="N1048" s="11">
        <v>38.0</v>
      </c>
      <c r="O1048" s="11">
        <v>38.0</v>
      </c>
      <c r="P1048" s="11">
        <v>38.0</v>
      </c>
      <c r="Q1048" s="43">
        <v>45.0</v>
      </c>
      <c r="R1048" s="25"/>
      <c r="S1048" s="11"/>
      <c r="T1048" s="11"/>
      <c r="U1048" s="23"/>
      <c r="V1048" s="25"/>
      <c r="W1048" s="11"/>
      <c r="X1048" s="23"/>
      <c r="Y1048" s="29"/>
      <c r="Z1048" s="25">
        <v>24.0</v>
      </c>
      <c r="AA1048" s="11">
        <v>14.0</v>
      </c>
      <c r="AB1048" s="11">
        <v>82.0</v>
      </c>
      <c r="AC1048" s="11">
        <v>16.0</v>
      </c>
      <c r="AD1048" s="23">
        <v>83.0</v>
      </c>
      <c r="AE1048" s="29" t="s">
        <v>166</v>
      </c>
      <c r="AF1048" s="25">
        <v>1519.0</v>
      </c>
      <c r="AG1048" s="11">
        <v>1531.0</v>
      </c>
      <c r="AH1048" s="11">
        <v>1576.0</v>
      </c>
      <c r="AI1048" s="23" t="s">
        <v>217</v>
      </c>
      <c r="AJ1048" s="29" t="s">
        <v>6563</v>
      </c>
      <c r="AK1048" s="25">
        <v>1215003.0</v>
      </c>
      <c r="AL1048" s="11"/>
      <c r="AM1048" s="23"/>
      <c r="AN1048" s="25"/>
      <c r="AO1048" s="23"/>
      <c r="AP1048" s="25"/>
      <c r="AQ1048" s="11"/>
    </row>
    <row r="1049" ht="15.75" customHeight="1">
      <c r="A1049" s="11">
        <v>1215005.0</v>
      </c>
      <c r="B1049" s="23">
        <v>1049.0</v>
      </c>
      <c r="C1049" s="25" t="s">
        <v>6564</v>
      </c>
      <c r="D1049" s="16" t="s">
        <v>6565</v>
      </c>
      <c r="E1049" s="28" t="s">
        <v>6566</v>
      </c>
      <c r="F1049" s="29"/>
      <c r="G1049" s="31" t="s">
        <v>6567</v>
      </c>
      <c r="H1049" s="36">
        <f t="shared" si="1"/>
        <v>66</v>
      </c>
      <c r="I1049" s="11"/>
      <c r="J1049" s="28">
        <f t="shared" si="2"/>
        <v>0</v>
      </c>
      <c r="K1049" s="41">
        <f t="shared" si="3"/>
        <v>212</v>
      </c>
      <c r="L1049" s="25">
        <v>47.0</v>
      </c>
      <c r="M1049" s="11">
        <v>52.0</v>
      </c>
      <c r="N1049" s="11">
        <v>36.0</v>
      </c>
      <c r="O1049" s="11">
        <v>35.0</v>
      </c>
      <c r="P1049" s="11">
        <v>42.0</v>
      </c>
      <c r="Q1049" s="43">
        <v>54.0</v>
      </c>
      <c r="R1049" s="25" t="s">
        <v>185</v>
      </c>
      <c r="S1049" s="11"/>
      <c r="T1049" s="11"/>
      <c r="U1049" s="23"/>
      <c r="V1049" s="25"/>
      <c r="W1049" s="11"/>
      <c r="X1049" s="23"/>
      <c r="Y1049" s="29"/>
      <c r="Z1049" s="25">
        <v>29.0</v>
      </c>
      <c r="AA1049" s="11">
        <v>21.0</v>
      </c>
      <c r="AB1049" s="11">
        <v>52.0</v>
      </c>
      <c r="AC1049" s="11">
        <v>48.0</v>
      </c>
      <c r="AD1049" s="23">
        <v>83.0</v>
      </c>
      <c r="AE1049" s="29" t="s">
        <v>141</v>
      </c>
      <c r="AF1049" s="25">
        <v>1544.0</v>
      </c>
      <c r="AG1049" s="11">
        <v>1556.0</v>
      </c>
      <c r="AH1049" s="11">
        <v>1590.0</v>
      </c>
      <c r="AI1049" s="23" t="s">
        <v>217</v>
      </c>
      <c r="AJ1049" s="29" t="s">
        <v>6568</v>
      </c>
      <c r="AK1049" s="25">
        <v>1215004.0</v>
      </c>
      <c r="AL1049" s="11"/>
      <c r="AM1049" s="23"/>
      <c r="AN1049" s="25"/>
      <c r="AO1049" s="23"/>
      <c r="AP1049" s="25"/>
      <c r="AQ1049" s="11"/>
    </row>
    <row r="1050" ht="15.75" customHeight="1">
      <c r="A1050" s="11">
        <v>1215006.0</v>
      </c>
      <c r="B1050" s="23">
        <v>1050.0</v>
      </c>
      <c r="C1050" s="25" t="s">
        <v>6569</v>
      </c>
      <c r="D1050" s="16" t="s">
        <v>6570</v>
      </c>
      <c r="E1050" s="28" t="s">
        <v>6571</v>
      </c>
      <c r="F1050" s="29"/>
      <c r="G1050" s="25"/>
      <c r="H1050" s="36" t="str">
        <f t="shared" si="1"/>
        <v/>
      </c>
      <c r="I1050" s="11"/>
      <c r="J1050" s="28">
        <f t="shared" si="2"/>
        <v>0</v>
      </c>
      <c r="K1050" s="41">
        <f t="shared" si="3"/>
        <v>207</v>
      </c>
      <c r="L1050" s="25">
        <v>51.0</v>
      </c>
      <c r="M1050" s="11">
        <v>54.0</v>
      </c>
      <c r="N1050" s="11">
        <v>32.0</v>
      </c>
      <c r="O1050" s="11">
        <v>33.0</v>
      </c>
      <c r="P1050" s="11">
        <v>37.0</v>
      </c>
      <c r="Q1050" s="43">
        <v>46.0</v>
      </c>
      <c r="R1050" s="25"/>
      <c r="S1050" s="11"/>
      <c r="T1050" s="11"/>
      <c r="U1050" s="23"/>
      <c r="V1050" s="25"/>
      <c r="W1050" s="11"/>
      <c r="X1050" s="23"/>
      <c r="Y1050" s="29"/>
      <c r="Z1050" s="25">
        <v>24.0</v>
      </c>
      <c r="AA1050" s="11">
        <v>14.0</v>
      </c>
      <c r="AB1050" s="11">
        <v>56.0</v>
      </c>
      <c r="AC1050" s="11">
        <v>25.0</v>
      </c>
      <c r="AD1050" s="23">
        <v>89.0</v>
      </c>
      <c r="AE1050" s="29" t="s">
        <v>166</v>
      </c>
      <c r="AF1050" s="25">
        <v>1548.0</v>
      </c>
      <c r="AG1050" s="11">
        <v>1560.0</v>
      </c>
      <c r="AH1050" s="11">
        <v>1619.0</v>
      </c>
      <c r="AI1050" s="23"/>
      <c r="AJ1050" s="29" t="s">
        <v>6572</v>
      </c>
      <c r="AK1050" s="25">
        <v>1215004.0</v>
      </c>
      <c r="AL1050" s="11">
        <v>1215013.0</v>
      </c>
      <c r="AM1050" s="23"/>
      <c r="AN1050" s="25"/>
      <c r="AO1050" s="23"/>
      <c r="AP1050" s="25"/>
      <c r="AQ1050" s="11"/>
    </row>
    <row r="1051" ht="15.75" customHeight="1">
      <c r="A1051" s="11">
        <v>1215007.0</v>
      </c>
      <c r="B1051" s="23">
        <v>1051.0</v>
      </c>
      <c r="C1051" s="25" t="s">
        <v>6573</v>
      </c>
      <c r="D1051" s="16" t="s">
        <v>6574</v>
      </c>
      <c r="E1051" s="28" t="s">
        <v>6575</v>
      </c>
      <c r="F1051" s="29"/>
      <c r="G1051" s="31" t="s">
        <v>6576</v>
      </c>
      <c r="H1051" s="36">
        <f t="shared" si="1"/>
        <v>80</v>
      </c>
      <c r="I1051" s="6" t="s">
        <v>6576</v>
      </c>
      <c r="J1051" s="28">
        <f t="shared" si="2"/>
        <v>80</v>
      </c>
      <c r="K1051" s="41">
        <f t="shared" si="3"/>
        <v>299</v>
      </c>
      <c r="L1051" s="25">
        <v>57.0</v>
      </c>
      <c r="M1051" s="11">
        <v>44.0</v>
      </c>
      <c r="N1051" s="11">
        <v>52.0</v>
      </c>
      <c r="O1051" s="11">
        <v>73.0</v>
      </c>
      <c r="P1051" s="11">
        <v>73.0</v>
      </c>
      <c r="Q1051" s="43">
        <v>63.0</v>
      </c>
      <c r="R1051" s="25"/>
      <c r="S1051" s="11"/>
      <c r="T1051" s="11"/>
      <c r="U1051" s="23"/>
      <c r="V1051" s="25"/>
      <c r="W1051" s="11"/>
      <c r="X1051" s="23"/>
      <c r="Y1051" s="29"/>
      <c r="Z1051" s="25">
        <v>34.0</v>
      </c>
      <c r="AA1051" s="11">
        <v>28.0</v>
      </c>
      <c r="AB1051" s="11">
        <v>21.0</v>
      </c>
      <c r="AC1051" s="11">
        <v>79.0</v>
      </c>
      <c r="AD1051" s="23">
        <v>17.0</v>
      </c>
      <c r="AE1051" s="29" t="s">
        <v>270</v>
      </c>
      <c r="AF1051" s="25">
        <v>1518.0</v>
      </c>
      <c r="AG1051" s="11">
        <v>1530.0</v>
      </c>
      <c r="AH1051" s="11">
        <v>1579.0</v>
      </c>
      <c r="AI1051" s="23" t="s">
        <v>217</v>
      </c>
      <c r="AJ1051" s="29" t="s">
        <v>6577</v>
      </c>
      <c r="AK1051" s="25">
        <v>1215002.0</v>
      </c>
      <c r="AL1051" s="11"/>
      <c r="AM1051" s="23"/>
      <c r="AN1051" s="25"/>
      <c r="AO1051" s="23"/>
      <c r="AP1051" s="25"/>
      <c r="AQ1051" s="11"/>
    </row>
    <row r="1052" ht="15.75" customHeight="1">
      <c r="A1052" s="11">
        <v>1215008.0</v>
      </c>
      <c r="B1052" s="23">
        <v>1052.0</v>
      </c>
      <c r="C1052" s="25" t="s">
        <v>6578</v>
      </c>
      <c r="D1052" s="16" t="s">
        <v>6579</v>
      </c>
      <c r="E1052" s="28" t="s">
        <v>6580</v>
      </c>
      <c r="F1052" s="29"/>
      <c r="G1052" s="25"/>
      <c r="H1052" s="36" t="str">
        <f t="shared" si="1"/>
        <v/>
      </c>
      <c r="I1052" s="11"/>
      <c r="J1052" s="28">
        <f t="shared" si="2"/>
        <v>0</v>
      </c>
      <c r="K1052" s="41">
        <f t="shared" si="3"/>
        <v>0</v>
      </c>
      <c r="L1052" s="25">
        <v>0.0</v>
      </c>
      <c r="M1052" s="11">
        <v>0.0</v>
      </c>
      <c r="N1052" s="11">
        <v>0.0</v>
      </c>
      <c r="O1052" s="11">
        <v>0.0</v>
      </c>
      <c r="P1052" s="11">
        <v>0.0</v>
      </c>
      <c r="Q1052" s="23">
        <v>0.0</v>
      </c>
      <c r="R1052" s="25"/>
      <c r="S1052" s="11"/>
      <c r="T1052" s="11"/>
      <c r="U1052" s="23"/>
      <c r="V1052" s="25"/>
      <c r="W1052" s="11"/>
      <c r="X1052" s="23"/>
      <c r="Y1052" s="29"/>
      <c r="Z1052" s="25">
        <v>0.0</v>
      </c>
      <c r="AA1052" s="11">
        <v>0.0</v>
      </c>
      <c r="AB1052" s="11">
        <v>0.0</v>
      </c>
      <c r="AC1052" s="11">
        <v>0.0</v>
      </c>
      <c r="AD1052" s="23">
        <v>17.0</v>
      </c>
      <c r="AE1052" s="29" t="s">
        <v>239</v>
      </c>
      <c r="AF1052" s="25">
        <v>1542.0</v>
      </c>
      <c r="AG1052" s="11">
        <v>9999.0</v>
      </c>
      <c r="AH1052" s="11">
        <v>1561.0</v>
      </c>
      <c r="AI1052" s="23"/>
      <c r="AJ1052" s="124" t="s">
        <v>6581</v>
      </c>
      <c r="AK1052" s="25"/>
      <c r="AL1052" s="11">
        <v>1215007.0</v>
      </c>
      <c r="AM1052" s="23"/>
      <c r="AN1052" s="25"/>
      <c r="AO1052" s="23"/>
      <c r="AP1052" s="25"/>
      <c r="AQ1052" s="11"/>
    </row>
    <row r="1053" ht="15.75" customHeight="1">
      <c r="A1053" s="11">
        <v>1215009.0</v>
      </c>
      <c r="B1053" s="23">
        <v>1053.0</v>
      </c>
      <c r="C1053" s="25" t="s">
        <v>6582</v>
      </c>
      <c r="D1053" s="16" t="s">
        <v>6583</v>
      </c>
      <c r="E1053" s="28" t="s">
        <v>6584</v>
      </c>
      <c r="F1053" s="29"/>
      <c r="G1053" s="25"/>
      <c r="H1053" s="36" t="str">
        <f t="shared" si="1"/>
        <v/>
      </c>
      <c r="I1053" s="11"/>
      <c r="J1053" s="28">
        <f t="shared" si="2"/>
        <v>0</v>
      </c>
      <c r="K1053" s="41">
        <f t="shared" si="3"/>
        <v>0</v>
      </c>
      <c r="L1053" s="25">
        <v>0.0</v>
      </c>
      <c r="M1053" s="11">
        <v>0.0</v>
      </c>
      <c r="N1053" s="11">
        <v>0.0</v>
      </c>
      <c r="O1053" s="11">
        <v>0.0</v>
      </c>
      <c r="P1053" s="11">
        <v>0.0</v>
      </c>
      <c r="Q1053" s="23">
        <v>0.0</v>
      </c>
      <c r="R1053" s="25"/>
      <c r="S1053" s="11"/>
      <c r="T1053" s="11"/>
      <c r="U1053" s="23"/>
      <c r="V1053" s="25"/>
      <c r="W1053" s="11"/>
      <c r="X1053" s="23"/>
      <c r="Y1053" s="29"/>
      <c r="Z1053" s="25">
        <v>0.0</v>
      </c>
      <c r="AA1053" s="11">
        <v>0.0</v>
      </c>
      <c r="AB1053" s="11">
        <v>0.0</v>
      </c>
      <c r="AC1053" s="11">
        <v>0.0</v>
      </c>
      <c r="AD1053" s="23">
        <v>17.0</v>
      </c>
      <c r="AE1053" s="29" t="s">
        <v>239</v>
      </c>
      <c r="AF1053" s="25">
        <v>1544.0</v>
      </c>
      <c r="AG1053" s="11">
        <v>9999.0</v>
      </c>
      <c r="AH1053" s="11">
        <v>1604.0</v>
      </c>
      <c r="AI1053" s="23"/>
      <c r="AJ1053" s="124" t="s">
        <v>6581</v>
      </c>
      <c r="AK1053" s="25"/>
      <c r="AL1053" s="6">
        <v>1215008.0</v>
      </c>
      <c r="AM1053" s="23"/>
      <c r="AN1053" s="25"/>
      <c r="AO1053" s="23"/>
      <c r="AP1053" s="25"/>
      <c r="AQ1053" s="11"/>
    </row>
    <row r="1054" ht="15.75" customHeight="1">
      <c r="A1054" s="11">
        <v>1215010.0</v>
      </c>
      <c r="B1054" s="23">
        <v>1054.0</v>
      </c>
      <c r="C1054" s="25" t="s">
        <v>6585</v>
      </c>
      <c r="D1054" s="16" t="s">
        <v>6586</v>
      </c>
      <c r="E1054" s="28" t="s">
        <v>6587</v>
      </c>
      <c r="F1054" s="29"/>
      <c r="G1054" s="31" t="s">
        <v>6588</v>
      </c>
      <c r="H1054" s="36">
        <f t="shared" si="1"/>
        <v>48</v>
      </c>
      <c r="I1054" s="11"/>
      <c r="J1054" s="28">
        <f t="shared" si="2"/>
        <v>0</v>
      </c>
      <c r="K1054" s="41">
        <f t="shared" si="3"/>
        <v>180</v>
      </c>
      <c r="L1054" s="25">
        <v>27.0</v>
      </c>
      <c r="M1054" s="11">
        <v>9.0</v>
      </c>
      <c r="N1054" s="11">
        <v>40.0</v>
      </c>
      <c r="O1054" s="11">
        <v>52.0</v>
      </c>
      <c r="P1054" s="11">
        <v>52.0</v>
      </c>
      <c r="Q1054" s="43">
        <v>51.0</v>
      </c>
      <c r="R1054" s="25"/>
      <c r="S1054" s="11"/>
      <c r="T1054" s="11"/>
      <c r="U1054" s="23"/>
      <c r="V1054" s="25"/>
      <c r="W1054" s="11"/>
      <c r="X1054" s="23"/>
      <c r="Y1054" s="29"/>
      <c r="Z1054" s="25">
        <v>18.0</v>
      </c>
      <c r="AA1054" s="11">
        <v>5.0</v>
      </c>
      <c r="AB1054" s="11">
        <v>18.0</v>
      </c>
      <c r="AC1054" s="11">
        <v>76.0</v>
      </c>
      <c r="AD1054" s="23">
        <v>17.0</v>
      </c>
      <c r="AE1054" s="29" t="s">
        <v>239</v>
      </c>
      <c r="AF1054" s="25">
        <v>1567.0</v>
      </c>
      <c r="AG1054" s="11">
        <v>1579.0</v>
      </c>
      <c r="AH1054" s="11">
        <v>1631.0</v>
      </c>
      <c r="AI1054" s="23"/>
      <c r="AJ1054" s="124" t="s">
        <v>6581</v>
      </c>
      <c r="AK1054" s="25"/>
      <c r="AL1054" s="11">
        <v>1215009.0</v>
      </c>
      <c r="AM1054" s="23"/>
      <c r="AN1054" s="25"/>
      <c r="AO1054" s="23"/>
      <c r="AP1054" s="25"/>
      <c r="AQ1054" s="11"/>
    </row>
    <row r="1055" ht="15.75" customHeight="1">
      <c r="A1055" s="11">
        <v>1215011.0</v>
      </c>
      <c r="B1055" s="23">
        <v>1055.0</v>
      </c>
      <c r="C1055" s="25" t="s">
        <v>6589</v>
      </c>
      <c r="D1055" s="16" t="s">
        <v>6590</v>
      </c>
      <c r="E1055" s="28" t="s">
        <v>6591</v>
      </c>
      <c r="F1055" s="29"/>
      <c r="G1055" s="25"/>
      <c r="H1055" s="36" t="str">
        <f t="shared" si="1"/>
        <v/>
      </c>
      <c r="I1055" s="11"/>
      <c r="J1055" s="28">
        <f t="shared" si="2"/>
        <v>0</v>
      </c>
      <c r="K1055" s="41">
        <f t="shared" si="3"/>
        <v>239</v>
      </c>
      <c r="L1055" s="25">
        <v>59.0</v>
      </c>
      <c r="M1055" s="11">
        <v>55.0</v>
      </c>
      <c r="N1055" s="11">
        <v>42.0</v>
      </c>
      <c r="O1055" s="11">
        <v>37.0</v>
      </c>
      <c r="P1055" s="11">
        <v>46.0</v>
      </c>
      <c r="Q1055" s="43">
        <v>49.0</v>
      </c>
      <c r="R1055" s="25"/>
      <c r="S1055" s="11"/>
      <c r="T1055" s="11"/>
      <c r="U1055" s="23"/>
      <c r="V1055" s="25"/>
      <c r="W1055" s="11"/>
      <c r="X1055" s="23"/>
      <c r="Y1055" s="29"/>
      <c r="Z1055" s="25">
        <v>22.0</v>
      </c>
      <c r="AA1055" s="11">
        <v>11.0</v>
      </c>
      <c r="AB1055" s="11">
        <v>34.0</v>
      </c>
      <c r="AC1055" s="11">
        <v>54.0</v>
      </c>
      <c r="AD1055" s="23">
        <v>86.0</v>
      </c>
      <c r="AE1055" s="29" t="s">
        <v>166</v>
      </c>
      <c r="AF1055" s="25">
        <v>1520.0</v>
      </c>
      <c r="AG1055" s="11">
        <v>1532.0</v>
      </c>
      <c r="AH1055" s="11">
        <v>1573.0</v>
      </c>
      <c r="AI1055" s="23"/>
      <c r="AJ1055" s="29" t="s">
        <v>6592</v>
      </c>
      <c r="AK1055" s="25">
        <v>1215002.0</v>
      </c>
      <c r="AL1055" s="11"/>
      <c r="AM1055" s="23"/>
      <c r="AN1055" s="25"/>
      <c r="AO1055" s="23"/>
      <c r="AP1055" s="25"/>
      <c r="AQ1055" s="11"/>
    </row>
    <row r="1056" ht="15.75" customHeight="1">
      <c r="A1056" s="11">
        <v>1215012.0</v>
      </c>
      <c r="B1056" s="23">
        <v>1056.0</v>
      </c>
      <c r="C1056" s="25" t="s">
        <v>6593</v>
      </c>
      <c r="D1056" s="16" t="s">
        <v>6594</v>
      </c>
      <c r="E1056" s="28" t="s">
        <v>6595</v>
      </c>
      <c r="F1056" s="29"/>
      <c r="G1056" s="31" t="s">
        <v>6596</v>
      </c>
      <c r="H1056" s="36">
        <f t="shared" si="1"/>
        <v>57</v>
      </c>
      <c r="I1056" s="11"/>
      <c r="J1056" s="28">
        <f t="shared" si="2"/>
        <v>0</v>
      </c>
      <c r="K1056" s="41">
        <f t="shared" si="3"/>
        <v>225</v>
      </c>
      <c r="L1056" s="25">
        <v>53.0</v>
      </c>
      <c r="M1056" s="11">
        <v>55.0</v>
      </c>
      <c r="N1056" s="11">
        <v>39.0</v>
      </c>
      <c r="O1056" s="11">
        <v>34.0</v>
      </c>
      <c r="P1056" s="11">
        <v>44.0</v>
      </c>
      <c r="Q1056" s="43">
        <v>45.0</v>
      </c>
      <c r="R1056" s="25"/>
      <c r="S1056" s="11"/>
      <c r="T1056" s="11"/>
      <c r="U1056" s="23"/>
      <c r="V1056" s="25"/>
      <c r="W1056" s="11"/>
      <c r="X1056" s="23"/>
      <c r="Y1056" s="29"/>
      <c r="Z1056" s="25">
        <v>26.0</v>
      </c>
      <c r="AA1056" s="11">
        <v>16.0</v>
      </c>
      <c r="AB1056" s="11">
        <v>37.0</v>
      </c>
      <c r="AC1056" s="11">
        <v>52.0</v>
      </c>
      <c r="AD1056" s="23">
        <v>86.0</v>
      </c>
      <c r="AE1056" s="29" t="s">
        <v>166</v>
      </c>
      <c r="AF1056" s="25">
        <v>1552.0</v>
      </c>
      <c r="AG1056" s="11">
        <v>1564.0</v>
      </c>
      <c r="AH1056" s="11">
        <v>1616.0</v>
      </c>
      <c r="AI1056" s="23"/>
      <c r="AJ1056" s="29" t="s">
        <v>6597</v>
      </c>
      <c r="AK1056" s="25">
        <v>1215011.0</v>
      </c>
      <c r="AL1056" s="11"/>
      <c r="AM1056" s="23"/>
      <c r="AN1056" s="25"/>
      <c r="AO1056" s="23"/>
      <c r="AP1056" s="25"/>
      <c r="AQ1056" s="11"/>
    </row>
    <row r="1057" ht="15.75" customHeight="1">
      <c r="A1057" s="11">
        <v>1215013.0</v>
      </c>
      <c r="B1057" s="23">
        <v>1057.0</v>
      </c>
      <c r="C1057" s="25" t="s">
        <v>6598</v>
      </c>
      <c r="D1057" s="16" t="s">
        <v>6599</v>
      </c>
      <c r="E1057" s="28" t="s">
        <v>6600</v>
      </c>
      <c r="F1057" s="29"/>
      <c r="G1057" s="31" t="s">
        <v>6601</v>
      </c>
      <c r="H1057" s="36">
        <f t="shared" si="1"/>
        <v>69</v>
      </c>
      <c r="I1057" s="11"/>
      <c r="J1057" s="28">
        <f t="shared" si="2"/>
        <v>0</v>
      </c>
      <c r="K1057" s="41">
        <f t="shared" si="3"/>
        <v>218</v>
      </c>
      <c r="L1057" s="25">
        <v>42.0</v>
      </c>
      <c r="M1057" s="11">
        <v>47.0</v>
      </c>
      <c r="N1057" s="11">
        <v>47.0</v>
      </c>
      <c r="O1057" s="11">
        <v>43.0</v>
      </c>
      <c r="P1057" s="11">
        <v>39.0</v>
      </c>
      <c r="Q1057" s="43">
        <v>47.0</v>
      </c>
      <c r="R1057" s="25"/>
      <c r="S1057" s="11"/>
      <c r="T1057" s="11"/>
      <c r="U1057" s="23"/>
      <c r="V1057" s="25"/>
      <c r="W1057" s="11"/>
      <c r="X1057" s="23"/>
      <c r="Y1057" s="29"/>
      <c r="Z1057" s="25">
        <v>36.0</v>
      </c>
      <c r="AA1057" s="11">
        <v>30.0</v>
      </c>
      <c r="AB1057" s="11">
        <v>59.0</v>
      </c>
      <c r="AC1057" s="11">
        <v>26.0</v>
      </c>
      <c r="AD1057" s="23">
        <v>20.0</v>
      </c>
      <c r="AE1057" s="29" t="s">
        <v>166</v>
      </c>
      <c r="AF1057" s="25">
        <v>1521.0</v>
      </c>
      <c r="AG1057" s="11">
        <v>1533.0</v>
      </c>
      <c r="AH1057" s="11">
        <v>1579.0</v>
      </c>
      <c r="AI1057" s="23" t="s">
        <v>217</v>
      </c>
      <c r="AJ1057" s="29"/>
      <c r="AK1057" s="25"/>
      <c r="AL1057" s="11"/>
      <c r="AM1057" s="23"/>
      <c r="AN1057" s="25"/>
      <c r="AO1057" s="23"/>
      <c r="AP1057" s="25"/>
      <c r="AQ1057" s="11"/>
    </row>
    <row r="1058" ht="15.75" customHeight="1">
      <c r="A1058" s="11">
        <v>1215014.0</v>
      </c>
      <c r="B1058" s="23">
        <v>1058.0</v>
      </c>
      <c r="C1058" s="25" t="s">
        <v>6602</v>
      </c>
      <c r="D1058" s="16" t="s">
        <v>6603</v>
      </c>
      <c r="E1058" s="28" t="s">
        <v>6604</v>
      </c>
      <c r="F1058" s="29"/>
      <c r="G1058" s="31" t="s">
        <v>6605</v>
      </c>
      <c r="H1058" s="36">
        <f t="shared" si="1"/>
        <v>51</v>
      </c>
      <c r="I1058" s="11"/>
      <c r="J1058" s="28">
        <f t="shared" si="2"/>
        <v>0</v>
      </c>
      <c r="K1058" s="41">
        <f t="shared" si="3"/>
        <v>264</v>
      </c>
      <c r="L1058" s="25">
        <v>50.0</v>
      </c>
      <c r="M1058" s="11">
        <v>33.0</v>
      </c>
      <c r="N1058" s="11">
        <v>66.0</v>
      </c>
      <c r="O1058" s="11">
        <v>57.0</v>
      </c>
      <c r="P1058" s="11">
        <v>58.0</v>
      </c>
      <c r="Q1058" s="43">
        <v>52.0</v>
      </c>
      <c r="R1058" s="25"/>
      <c r="S1058" s="11"/>
      <c r="T1058" s="11"/>
      <c r="U1058" s="23"/>
      <c r="V1058" s="25"/>
      <c r="W1058" s="11"/>
      <c r="X1058" s="23"/>
      <c r="Y1058" s="29"/>
      <c r="Z1058" s="25">
        <v>28.0</v>
      </c>
      <c r="AA1058" s="11">
        <v>19.0</v>
      </c>
      <c r="AB1058" s="11">
        <v>33.0</v>
      </c>
      <c r="AC1058" s="11">
        <v>59.0</v>
      </c>
      <c r="AD1058" s="23">
        <v>85.0</v>
      </c>
      <c r="AE1058" s="29" t="s">
        <v>166</v>
      </c>
      <c r="AF1058" s="25">
        <v>1497.0</v>
      </c>
      <c r="AG1058" s="11">
        <v>1509.0</v>
      </c>
      <c r="AH1058" s="11">
        <v>1589.0</v>
      </c>
      <c r="AI1058" s="23"/>
      <c r="AJ1058" s="29"/>
      <c r="AK1058" s="25"/>
      <c r="AL1058" s="11"/>
      <c r="AM1058" s="23"/>
      <c r="AN1058" s="25"/>
      <c r="AO1058" s="23"/>
      <c r="AP1058" s="25"/>
      <c r="AQ1058" s="11"/>
    </row>
    <row r="1059" ht="15.75" customHeight="1">
      <c r="A1059" s="11">
        <v>1215015.0</v>
      </c>
      <c r="B1059" s="23">
        <v>1059.0</v>
      </c>
      <c r="C1059" s="25" t="s">
        <v>6606</v>
      </c>
      <c r="D1059" s="16" t="s">
        <v>6607</v>
      </c>
      <c r="E1059" s="28" t="s">
        <v>6608</v>
      </c>
      <c r="F1059" s="29"/>
      <c r="G1059" s="31" t="s">
        <v>6609</v>
      </c>
      <c r="H1059" s="36">
        <f t="shared" si="1"/>
        <v>57</v>
      </c>
      <c r="I1059" s="11"/>
      <c r="J1059" s="28">
        <f t="shared" si="2"/>
        <v>0</v>
      </c>
      <c r="K1059" s="41">
        <f t="shared" si="3"/>
        <v>235</v>
      </c>
      <c r="L1059" s="25">
        <v>49.0</v>
      </c>
      <c r="M1059" s="11">
        <v>55.0</v>
      </c>
      <c r="N1059" s="11">
        <v>37.0</v>
      </c>
      <c r="O1059" s="11">
        <v>42.0</v>
      </c>
      <c r="P1059" s="11">
        <v>52.0</v>
      </c>
      <c r="Q1059" s="43">
        <v>50.0</v>
      </c>
      <c r="R1059" s="25"/>
      <c r="S1059" s="11"/>
      <c r="T1059" s="11"/>
      <c r="U1059" s="23"/>
      <c r="V1059" s="25"/>
      <c r="W1059" s="11"/>
      <c r="X1059" s="23"/>
      <c r="Y1059" s="29"/>
      <c r="Z1059" s="25">
        <v>34.0</v>
      </c>
      <c r="AA1059" s="11">
        <v>28.0</v>
      </c>
      <c r="AB1059" s="11">
        <v>37.0</v>
      </c>
      <c r="AC1059" s="11">
        <v>57.0</v>
      </c>
      <c r="AD1059" s="23">
        <v>85.0</v>
      </c>
      <c r="AE1059" s="29" t="s">
        <v>166</v>
      </c>
      <c r="AF1059" s="25">
        <v>1533.0</v>
      </c>
      <c r="AG1059" s="11">
        <v>1545.0</v>
      </c>
      <c r="AH1059" s="11">
        <v>1590.0</v>
      </c>
      <c r="AI1059" s="23" t="s">
        <v>217</v>
      </c>
      <c r="AJ1059" s="29" t="s">
        <v>6610</v>
      </c>
      <c r="AK1059" s="25">
        <v>1215014.0</v>
      </c>
      <c r="AL1059" s="11"/>
      <c r="AM1059" s="23"/>
      <c r="AN1059" s="25"/>
      <c r="AO1059" s="23"/>
      <c r="AP1059" s="25"/>
      <c r="AQ1059" s="11"/>
    </row>
    <row r="1060" ht="15.75" customHeight="1">
      <c r="A1060" s="11">
        <v>1215016.0</v>
      </c>
      <c r="B1060" s="23">
        <v>1060.0</v>
      </c>
      <c r="C1060" s="25" t="s">
        <v>6611</v>
      </c>
      <c r="D1060" s="16" t="s">
        <v>6612</v>
      </c>
      <c r="E1060" s="28" t="s">
        <v>6613</v>
      </c>
      <c r="F1060" s="29"/>
      <c r="G1060" s="25"/>
      <c r="H1060" s="36" t="str">
        <f t="shared" si="1"/>
        <v/>
      </c>
      <c r="I1060" s="11"/>
      <c r="J1060" s="28">
        <f t="shared" si="2"/>
        <v>0</v>
      </c>
      <c r="K1060" s="41">
        <f t="shared" si="3"/>
        <v>196</v>
      </c>
      <c r="L1060" s="25">
        <v>33.0</v>
      </c>
      <c r="M1060" s="11">
        <v>17.0</v>
      </c>
      <c r="N1060" s="11">
        <v>44.0</v>
      </c>
      <c r="O1060" s="11">
        <v>51.0</v>
      </c>
      <c r="P1060" s="11">
        <v>51.0</v>
      </c>
      <c r="Q1060" s="43">
        <v>46.0</v>
      </c>
      <c r="R1060" s="25"/>
      <c r="S1060" s="11"/>
      <c r="T1060" s="11"/>
      <c r="U1060" s="23"/>
      <c r="V1060" s="25"/>
      <c r="W1060" s="11"/>
      <c r="X1060" s="23"/>
      <c r="Y1060" s="29"/>
      <c r="Z1060" s="25">
        <v>20.0</v>
      </c>
      <c r="AA1060" s="11">
        <v>8.0</v>
      </c>
      <c r="AB1060" s="11">
        <v>34.0</v>
      </c>
      <c r="AC1060" s="11">
        <v>54.0</v>
      </c>
      <c r="AD1060" s="23">
        <v>85.0</v>
      </c>
      <c r="AE1060" s="29" t="s">
        <v>270</v>
      </c>
      <c r="AF1060" s="25">
        <v>1557.0</v>
      </c>
      <c r="AG1060" s="11">
        <v>1569.0</v>
      </c>
      <c r="AH1060" s="11">
        <v>1619.0</v>
      </c>
      <c r="AI1060" s="23"/>
      <c r="AJ1060" s="29" t="s">
        <v>6614</v>
      </c>
      <c r="AK1060" s="25">
        <v>1215015.0</v>
      </c>
      <c r="AL1060" s="11"/>
      <c r="AM1060" s="23"/>
      <c r="AN1060" s="25"/>
      <c r="AO1060" s="23"/>
      <c r="AP1060" s="25"/>
      <c r="AQ1060" s="11"/>
    </row>
    <row r="1061" ht="15.75" customHeight="1">
      <c r="A1061" s="11">
        <v>1215017.0</v>
      </c>
      <c r="B1061" s="23">
        <v>1061.0</v>
      </c>
      <c r="C1061" s="25" t="s">
        <v>6615</v>
      </c>
      <c r="D1061" s="16" t="s">
        <v>6616</v>
      </c>
      <c r="E1061" s="28" t="s">
        <v>6617</v>
      </c>
      <c r="F1061" s="29"/>
      <c r="G1061" s="25"/>
      <c r="H1061" s="36" t="str">
        <f t="shared" si="1"/>
        <v/>
      </c>
      <c r="I1061" s="11"/>
      <c r="J1061" s="28">
        <f t="shared" si="2"/>
        <v>0</v>
      </c>
      <c r="K1061" s="41">
        <f t="shared" si="3"/>
        <v>217</v>
      </c>
      <c r="L1061" s="25">
        <v>50.0</v>
      </c>
      <c r="M1061" s="11">
        <v>54.0</v>
      </c>
      <c r="N1061" s="11">
        <v>34.0</v>
      </c>
      <c r="O1061" s="11">
        <v>33.0</v>
      </c>
      <c r="P1061" s="11">
        <v>46.0</v>
      </c>
      <c r="Q1061" s="43">
        <v>52.0</v>
      </c>
      <c r="R1061" s="25"/>
      <c r="S1061" s="11"/>
      <c r="T1061" s="11"/>
      <c r="U1061" s="23"/>
      <c r="V1061" s="25"/>
      <c r="W1061" s="11"/>
      <c r="X1061" s="23"/>
      <c r="Y1061" s="29"/>
      <c r="Z1061" s="25">
        <v>26.0</v>
      </c>
      <c r="AA1061" s="11">
        <v>16.0</v>
      </c>
      <c r="AB1061" s="11">
        <v>19.0</v>
      </c>
      <c r="AC1061" s="11">
        <v>72.0</v>
      </c>
      <c r="AD1061" s="23">
        <v>84.0</v>
      </c>
      <c r="AE1061" s="29" t="s">
        <v>166</v>
      </c>
      <c r="AF1061" s="25">
        <v>1543.0</v>
      </c>
      <c r="AG1061" s="11">
        <v>1555.0</v>
      </c>
      <c r="AH1061" s="11">
        <v>1576.0</v>
      </c>
      <c r="AI1061" s="23" t="s">
        <v>217</v>
      </c>
      <c r="AJ1061" s="29"/>
      <c r="AK1061" s="25"/>
      <c r="AL1061" s="11"/>
      <c r="AM1061" s="23"/>
      <c r="AN1061" s="25"/>
      <c r="AO1061" s="23"/>
      <c r="AP1061" s="25"/>
      <c r="AQ1061" s="11"/>
    </row>
    <row r="1062" ht="15.75" customHeight="1">
      <c r="A1062" s="11">
        <v>1052001.0</v>
      </c>
      <c r="B1062" s="23">
        <v>1062.0</v>
      </c>
      <c r="C1062" s="25" t="s">
        <v>6618</v>
      </c>
      <c r="D1062" s="16" t="s">
        <v>6619</v>
      </c>
      <c r="E1062" s="28" t="s">
        <v>6620</v>
      </c>
      <c r="F1062" s="29"/>
      <c r="G1062" s="31" t="s">
        <v>6621</v>
      </c>
      <c r="H1062" s="36">
        <f t="shared" si="1"/>
        <v>75</v>
      </c>
      <c r="I1062" s="11"/>
      <c r="J1062" s="28">
        <f t="shared" si="2"/>
        <v>0</v>
      </c>
      <c r="K1062" s="41">
        <f t="shared" si="3"/>
        <v>266</v>
      </c>
      <c r="L1062" s="25">
        <v>47.0</v>
      </c>
      <c r="M1062" s="11">
        <v>40.0</v>
      </c>
      <c r="N1062" s="11">
        <v>58.0</v>
      </c>
      <c r="O1062" s="11">
        <v>61.0</v>
      </c>
      <c r="P1062" s="11">
        <v>60.0</v>
      </c>
      <c r="Q1062" s="43">
        <v>59.0</v>
      </c>
      <c r="R1062" s="25"/>
      <c r="S1062" s="11"/>
      <c r="T1062" s="11"/>
      <c r="U1062" s="23"/>
      <c r="V1062" s="25"/>
      <c r="W1062" s="11"/>
      <c r="X1062" s="23"/>
      <c r="Y1062" s="29"/>
      <c r="Z1062" s="25">
        <v>25.0</v>
      </c>
      <c r="AA1062" s="11">
        <v>16.0</v>
      </c>
      <c r="AB1062" s="11">
        <v>39.0</v>
      </c>
      <c r="AC1062" s="11">
        <v>50.0</v>
      </c>
      <c r="AD1062" s="23">
        <v>46.0</v>
      </c>
      <c r="AE1062" s="29" t="s">
        <v>166</v>
      </c>
      <c r="AF1062" s="25">
        <v>1478.0</v>
      </c>
      <c r="AG1062" s="11">
        <v>1490.0</v>
      </c>
      <c r="AH1062" s="11">
        <v>1544.0</v>
      </c>
      <c r="AI1062" s="23"/>
      <c r="AJ1062" s="29"/>
      <c r="AK1062" s="25"/>
      <c r="AL1062" s="11"/>
      <c r="AM1062" s="23"/>
      <c r="AN1062" s="25"/>
      <c r="AO1062" s="23"/>
      <c r="AP1062" s="25"/>
      <c r="AQ1062" s="11"/>
    </row>
    <row r="1063" ht="15.75" customHeight="1">
      <c r="A1063" s="11">
        <v>1052002.0</v>
      </c>
      <c r="B1063" s="23">
        <v>1063.0</v>
      </c>
      <c r="C1063" s="25" t="s">
        <v>6622</v>
      </c>
      <c r="D1063" s="16" t="s">
        <v>6623</v>
      </c>
      <c r="E1063" s="28" t="s">
        <v>6624</v>
      </c>
      <c r="F1063" s="29"/>
      <c r="G1063" s="31" t="s">
        <v>6625</v>
      </c>
      <c r="H1063" s="36">
        <f t="shared" si="1"/>
        <v>78</v>
      </c>
      <c r="I1063" s="11"/>
      <c r="J1063" s="28">
        <f t="shared" si="2"/>
        <v>0</v>
      </c>
      <c r="K1063" s="41">
        <f t="shared" si="3"/>
        <v>251</v>
      </c>
      <c r="L1063" s="25">
        <v>57.0</v>
      </c>
      <c r="M1063" s="11">
        <v>62.0</v>
      </c>
      <c r="N1063" s="11">
        <v>45.0</v>
      </c>
      <c r="O1063" s="11">
        <v>42.0</v>
      </c>
      <c r="P1063" s="11">
        <v>45.0</v>
      </c>
      <c r="Q1063" s="43">
        <v>58.0</v>
      </c>
      <c r="R1063" s="25" t="s">
        <v>185</v>
      </c>
      <c r="S1063" s="11"/>
      <c r="T1063" s="11"/>
      <c r="U1063" s="23"/>
      <c r="V1063" s="25"/>
      <c r="W1063" s="11"/>
      <c r="X1063" s="23"/>
      <c r="Y1063" s="29"/>
      <c r="Z1063" s="25">
        <v>25.0</v>
      </c>
      <c r="AA1063" s="11">
        <v>16.0</v>
      </c>
      <c r="AB1063" s="11">
        <v>51.0</v>
      </c>
      <c r="AC1063" s="11">
        <v>32.0</v>
      </c>
      <c r="AD1063" s="23">
        <v>46.0</v>
      </c>
      <c r="AE1063" s="29" t="s">
        <v>141</v>
      </c>
      <c r="AF1063" s="25">
        <v>1519.0</v>
      </c>
      <c r="AG1063" s="11">
        <v>1531.0</v>
      </c>
      <c r="AH1063" s="11">
        <v>1585.0</v>
      </c>
      <c r="AI1063" s="23"/>
      <c r="AJ1063" s="29" t="s">
        <v>6626</v>
      </c>
      <c r="AK1063" s="25">
        <v>1052001.0</v>
      </c>
      <c r="AL1063" s="11"/>
      <c r="AM1063" s="23"/>
      <c r="AN1063" s="25"/>
      <c r="AO1063" s="23"/>
      <c r="AP1063" s="25"/>
      <c r="AQ1063" s="11"/>
    </row>
    <row r="1064" ht="15.75" customHeight="1">
      <c r="A1064" s="11">
        <v>1052003.0</v>
      </c>
      <c r="B1064" s="23">
        <v>1064.0</v>
      </c>
      <c r="C1064" s="25" t="s">
        <v>6627</v>
      </c>
      <c r="D1064" s="16" t="s">
        <v>6628</v>
      </c>
      <c r="E1064" s="28" t="s">
        <v>6629</v>
      </c>
      <c r="F1064" s="29"/>
      <c r="G1064" s="31" t="s">
        <v>6630</v>
      </c>
      <c r="H1064" s="36">
        <f t="shared" si="1"/>
        <v>60</v>
      </c>
      <c r="I1064" s="11"/>
      <c r="J1064" s="28">
        <f t="shared" si="2"/>
        <v>0</v>
      </c>
      <c r="K1064" s="41">
        <f t="shared" si="3"/>
        <v>229</v>
      </c>
      <c r="L1064" s="25">
        <v>46.0</v>
      </c>
      <c r="M1064" s="11">
        <v>49.0</v>
      </c>
      <c r="N1064" s="11">
        <v>42.0</v>
      </c>
      <c r="O1064" s="11">
        <v>45.0</v>
      </c>
      <c r="P1064" s="11">
        <v>47.0</v>
      </c>
      <c r="Q1064" s="43">
        <v>57.0</v>
      </c>
      <c r="R1064" s="25"/>
      <c r="S1064" s="11"/>
      <c r="T1064" s="11"/>
      <c r="U1064" s="23"/>
      <c r="V1064" s="25"/>
      <c r="W1064" s="11"/>
      <c r="X1064" s="23"/>
      <c r="Y1064" s="29"/>
      <c r="Z1064" s="25">
        <v>22.0</v>
      </c>
      <c r="AA1064" s="11">
        <v>11.0</v>
      </c>
      <c r="AB1064" s="11">
        <v>14.0</v>
      </c>
      <c r="AC1064" s="11">
        <v>56.0</v>
      </c>
      <c r="AD1064" s="23">
        <v>40.0</v>
      </c>
      <c r="AE1064" s="29" t="s">
        <v>270</v>
      </c>
      <c r="AF1064" s="25">
        <v>1546.0</v>
      </c>
      <c r="AG1064" s="11">
        <v>1558.0</v>
      </c>
      <c r="AH1064" s="11">
        <v>1612.0</v>
      </c>
      <c r="AI1064" s="23"/>
      <c r="AJ1064" s="29" t="s">
        <v>6631</v>
      </c>
      <c r="AK1064" s="25">
        <v>1052002.0</v>
      </c>
      <c r="AL1064" s="11"/>
      <c r="AM1064" s="23"/>
      <c r="AN1064" s="25"/>
      <c r="AO1064" s="23"/>
      <c r="AP1064" s="25"/>
      <c r="AQ1064" s="11"/>
    </row>
    <row r="1065" ht="15.75" customHeight="1">
      <c r="A1065" s="11">
        <v>1052004.0</v>
      </c>
      <c r="B1065" s="23">
        <v>1065.0</v>
      </c>
      <c r="C1065" s="25" t="s">
        <v>6632</v>
      </c>
      <c r="D1065" s="16" t="s">
        <v>6633</v>
      </c>
      <c r="E1065" s="28" t="s">
        <v>6634</v>
      </c>
      <c r="F1065" s="29"/>
      <c r="G1065" s="31" t="s">
        <v>6635</v>
      </c>
      <c r="H1065" s="36">
        <f t="shared" si="1"/>
        <v>68</v>
      </c>
      <c r="I1065" s="11"/>
      <c r="J1065" s="28">
        <f t="shared" si="2"/>
        <v>0</v>
      </c>
      <c r="K1065" s="41">
        <f t="shared" si="3"/>
        <v>250</v>
      </c>
      <c r="L1065" s="25">
        <v>55.0</v>
      </c>
      <c r="M1065" s="11">
        <v>57.0</v>
      </c>
      <c r="N1065" s="11">
        <v>50.0</v>
      </c>
      <c r="O1065" s="11">
        <v>46.0</v>
      </c>
      <c r="P1065" s="11">
        <v>42.0</v>
      </c>
      <c r="Q1065" s="43">
        <v>54.0</v>
      </c>
      <c r="R1065" s="25"/>
      <c r="S1065" s="11"/>
      <c r="T1065" s="11"/>
      <c r="U1065" s="23"/>
      <c r="V1065" s="25"/>
      <c r="W1065" s="11"/>
      <c r="X1065" s="23"/>
      <c r="Y1065" s="29"/>
      <c r="Z1065" s="25">
        <v>25.0</v>
      </c>
      <c r="AA1065" s="11">
        <v>16.0</v>
      </c>
      <c r="AB1065" s="11">
        <v>22.0</v>
      </c>
      <c r="AC1065" s="11">
        <v>74.0</v>
      </c>
      <c r="AD1065" s="23">
        <v>68.0</v>
      </c>
      <c r="AE1065" s="29" t="s">
        <v>141</v>
      </c>
      <c r="AF1065" s="25">
        <v>1520.0</v>
      </c>
      <c r="AG1065" s="11">
        <v>1532.0</v>
      </c>
      <c r="AH1065" s="11">
        <v>1585.0</v>
      </c>
      <c r="AI1065" s="23" t="s">
        <v>217</v>
      </c>
      <c r="AJ1065" s="29" t="s">
        <v>6626</v>
      </c>
      <c r="AK1065" s="25">
        <v>1052001.0</v>
      </c>
      <c r="AL1065" s="11"/>
      <c r="AM1065" s="23"/>
      <c r="AN1065" s="25"/>
      <c r="AO1065" s="23"/>
      <c r="AP1065" s="25"/>
      <c r="AQ1065" s="11"/>
    </row>
    <row r="1066" ht="15.75" customHeight="1">
      <c r="A1066" s="11">
        <v>1052005.0</v>
      </c>
      <c r="B1066" s="23">
        <v>1066.0</v>
      </c>
      <c r="C1066" s="25" t="s">
        <v>6636</v>
      </c>
      <c r="D1066" s="16" t="s">
        <v>6637</v>
      </c>
      <c r="E1066" s="28" t="s">
        <v>6638</v>
      </c>
      <c r="F1066" s="29"/>
      <c r="G1066" s="25"/>
      <c r="H1066" s="36" t="str">
        <f t="shared" si="1"/>
        <v/>
      </c>
      <c r="I1066" s="11"/>
      <c r="J1066" s="28">
        <f t="shared" si="2"/>
        <v>0</v>
      </c>
      <c r="K1066" s="41">
        <f t="shared" si="3"/>
        <v>205</v>
      </c>
      <c r="L1066" s="25">
        <v>43.0</v>
      </c>
      <c r="M1066" s="11">
        <v>34.0</v>
      </c>
      <c r="N1066" s="11">
        <v>48.0</v>
      </c>
      <c r="O1066" s="11">
        <v>39.0</v>
      </c>
      <c r="P1066" s="11">
        <v>41.0</v>
      </c>
      <c r="Q1066" s="43">
        <v>51.0</v>
      </c>
      <c r="R1066" s="25"/>
      <c r="S1066" s="11"/>
      <c r="T1066" s="11"/>
      <c r="U1066" s="23"/>
      <c r="V1066" s="25"/>
      <c r="W1066" s="11"/>
      <c r="X1066" s="23"/>
      <c r="Y1066" s="29"/>
      <c r="Z1066" s="25">
        <v>26.0</v>
      </c>
      <c r="AA1066" s="11">
        <v>16.0</v>
      </c>
      <c r="AB1066" s="11">
        <v>26.0</v>
      </c>
      <c r="AC1066" s="11">
        <v>68.0</v>
      </c>
      <c r="AD1066" s="23">
        <v>57.0</v>
      </c>
      <c r="AE1066" s="29" t="s">
        <v>166</v>
      </c>
      <c r="AF1066" s="25">
        <v>1522.0</v>
      </c>
      <c r="AG1066" s="11">
        <v>1534.0</v>
      </c>
      <c r="AH1066" s="11">
        <v>1585.0</v>
      </c>
      <c r="AI1066" s="23" t="s">
        <v>217</v>
      </c>
      <c r="AJ1066" s="29" t="s">
        <v>6626</v>
      </c>
      <c r="AK1066" s="25">
        <v>1052001.0</v>
      </c>
      <c r="AL1066" s="11"/>
      <c r="AM1066" s="23"/>
      <c r="AN1066" s="25"/>
      <c r="AO1066" s="23"/>
      <c r="AP1066" s="25"/>
      <c r="AQ1066" s="11"/>
    </row>
    <row r="1067" ht="15.75" customHeight="1">
      <c r="A1067" s="11">
        <v>1052006.0</v>
      </c>
      <c r="B1067" s="23">
        <v>1067.0</v>
      </c>
      <c r="C1067" s="25" t="s">
        <v>6639</v>
      </c>
      <c r="D1067" s="16" t="s">
        <v>6640</v>
      </c>
      <c r="E1067" s="28" t="s">
        <v>6641</v>
      </c>
      <c r="F1067" s="29"/>
      <c r="G1067" s="31" t="s">
        <v>6642</v>
      </c>
      <c r="H1067" s="36">
        <f t="shared" si="1"/>
        <v>74</v>
      </c>
      <c r="I1067" s="11"/>
      <c r="J1067" s="28">
        <f t="shared" si="2"/>
        <v>0</v>
      </c>
      <c r="K1067" s="41">
        <f t="shared" si="3"/>
        <v>207</v>
      </c>
      <c r="L1067" s="25">
        <v>29.0</v>
      </c>
      <c r="M1067" s="11">
        <v>27.0</v>
      </c>
      <c r="N1067" s="11">
        <v>47.0</v>
      </c>
      <c r="O1067" s="11">
        <v>50.0</v>
      </c>
      <c r="P1067" s="11">
        <v>54.0</v>
      </c>
      <c r="Q1067" s="43">
        <v>45.0</v>
      </c>
      <c r="R1067" s="25"/>
      <c r="S1067" s="11"/>
      <c r="T1067" s="11"/>
      <c r="U1067" s="23"/>
      <c r="V1067" s="25"/>
      <c r="W1067" s="11"/>
      <c r="X1067" s="23"/>
      <c r="Y1067" s="29"/>
      <c r="Z1067" s="25">
        <v>25.0</v>
      </c>
      <c r="AA1067" s="11">
        <v>16.0</v>
      </c>
      <c r="AB1067" s="11">
        <v>31.0</v>
      </c>
      <c r="AC1067" s="11">
        <v>61.0</v>
      </c>
      <c r="AD1067" s="23">
        <v>54.0</v>
      </c>
      <c r="AE1067" s="29" t="s">
        <v>166</v>
      </c>
      <c r="AF1067" s="25">
        <v>1538.0</v>
      </c>
      <c r="AG1067" s="11">
        <v>1550.0</v>
      </c>
      <c r="AH1067" s="11">
        <v>1587.0</v>
      </c>
      <c r="AI1067" s="23"/>
      <c r="AJ1067" s="29"/>
      <c r="AK1067" s="25"/>
      <c r="AL1067" s="11"/>
      <c r="AM1067" s="23"/>
      <c r="AN1067" s="25"/>
      <c r="AO1067" s="23"/>
      <c r="AP1067" s="25"/>
      <c r="AQ1067" s="11"/>
    </row>
    <row r="1068" ht="15.75" customHeight="1">
      <c r="A1068" s="11">
        <v>1052007.0</v>
      </c>
      <c r="B1068" s="23">
        <v>1068.0</v>
      </c>
      <c r="C1068" s="25" t="s">
        <v>6643</v>
      </c>
      <c r="D1068" s="16" t="s">
        <v>6644</v>
      </c>
      <c r="E1068" s="28" t="s">
        <v>6645</v>
      </c>
      <c r="F1068" s="29"/>
      <c r="G1068" s="31"/>
      <c r="H1068" s="36" t="str">
        <f t="shared" si="1"/>
        <v/>
      </c>
      <c r="I1068" s="11"/>
      <c r="J1068" s="28">
        <f t="shared" si="2"/>
        <v>0</v>
      </c>
      <c r="K1068" s="41">
        <f t="shared" si="3"/>
        <v>274</v>
      </c>
      <c r="L1068" s="25">
        <v>49.0</v>
      </c>
      <c r="M1068" s="11">
        <v>44.0</v>
      </c>
      <c r="N1068" s="11">
        <v>58.0</v>
      </c>
      <c r="O1068" s="11">
        <v>62.0</v>
      </c>
      <c r="P1068" s="11">
        <v>61.0</v>
      </c>
      <c r="Q1068" s="43">
        <v>52.0</v>
      </c>
      <c r="R1068" s="25"/>
      <c r="S1068" s="11"/>
      <c r="T1068" s="11"/>
      <c r="U1068" s="23"/>
      <c r="V1068" s="25"/>
      <c r="W1068" s="11"/>
      <c r="X1068" s="23"/>
      <c r="Y1068" s="29"/>
      <c r="Z1068" s="25">
        <v>43.0</v>
      </c>
      <c r="AA1068" s="11">
        <v>40.0</v>
      </c>
      <c r="AB1068" s="11">
        <v>41.0</v>
      </c>
      <c r="AC1068" s="11">
        <v>55.0</v>
      </c>
      <c r="AD1068" s="23">
        <v>54.0</v>
      </c>
      <c r="AE1068" s="29" t="s">
        <v>166</v>
      </c>
      <c r="AF1068" s="25">
        <v>1503.0</v>
      </c>
      <c r="AG1068" s="11">
        <v>1515.0</v>
      </c>
      <c r="AH1068" s="11">
        <v>1562.0</v>
      </c>
      <c r="AI1068" s="23"/>
      <c r="AJ1068" s="29"/>
      <c r="AK1068" s="25"/>
      <c r="AL1068" s="11"/>
      <c r="AM1068" s="23"/>
      <c r="AN1068" s="25"/>
      <c r="AO1068" s="23"/>
      <c r="AP1068" s="25"/>
      <c r="AQ1068" s="11"/>
    </row>
    <row r="1069" ht="15.75" customHeight="1">
      <c r="A1069" s="11">
        <v>1052008.0</v>
      </c>
      <c r="B1069" s="23">
        <v>1069.0</v>
      </c>
      <c r="C1069" s="25" t="s">
        <v>6646</v>
      </c>
      <c r="D1069" s="16" t="s">
        <v>6647</v>
      </c>
      <c r="E1069" s="28" t="s">
        <v>6648</v>
      </c>
      <c r="F1069" s="29"/>
      <c r="G1069" s="31"/>
      <c r="H1069" s="36" t="str">
        <f t="shared" si="1"/>
        <v/>
      </c>
      <c r="I1069" s="11"/>
      <c r="J1069" s="28">
        <f t="shared" si="2"/>
        <v>0</v>
      </c>
      <c r="K1069" s="41">
        <f t="shared" si="3"/>
        <v>236</v>
      </c>
      <c r="L1069" s="25">
        <v>62.0</v>
      </c>
      <c r="M1069" s="11">
        <v>64.0</v>
      </c>
      <c r="N1069" s="11">
        <v>34.0</v>
      </c>
      <c r="O1069" s="11">
        <v>34.0</v>
      </c>
      <c r="P1069" s="11">
        <v>42.0</v>
      </c>
      <c r="Q1069" s="43">
        <v>44.0</v>
      </c>
      <c r="R1069" s="25" t="s">
        <v>185</v>
      </c>
      <c r="S1069" s="11"/>
      <c r="T1069" s="11"/>
      <c r="U1069" s="23"/>
      <c r="V1069" s="25"/>
      <c r="W1069" s="11"/>
      <c r="X1069" s="23"/>
      <c r="Y1069" s="29"/>
      <c r="Z1069" s="25">
        <v>25.0</v>
      </c>
      <c r="AA1069" s="11">
        <v>16.0</v>
      </c>
      <c r="AB1069" s="11">
        <v>39.0</v>
      </c>
      <c r="AC1069" s="11">
        <v>50.0</v>
      </c>
      <c r="AD1069" s="23">
        <v>54.0</v>
      </c>
      <c r="AE1069" s="29" t="s">
        <v>141</v>
      </c>
      <c r="AF1069" s="25">
        <v>1536.0</v>
      </c>
      <c r="AG1069" s="11">
        <v>1548.0</v>
      </c>
      <c r="AH1069" s="11">
        <v>1585.0</v>
      </c>
      <c r="AI1069" s="23" t="s">
        <v>217</v>
      </c>
      <c r="AJ1069" s="29" t="s">
        <v>6649</v>
      </c>
      <c r="AK1069" s="25">
        <v>1052007.0</v>
      </c>
      <c r="AL1069" s="11"/>
      <c r="AM1069" s="23"/>
      <c r="AN1069" s="25"/>
      <c r="AO1069" s="23"/>
      <c r="AP1069" s="25"/>
      <c r="AQ1069" s="11"/>
    </row>
    <row r="1070" ht="15.75" customHeight="1">
      <c r="A1070" s="11">
        <v>1052009.0</v>
      </c>
      <c r="B1070" s="23">
        <v>1070.0</v>
      </c>
      <c r="C1070" s="25" t="s">
        <v>6650</v>
      </c>
      <c r="D1070" s="16" t="s">
        <v>6651</v>
      </c>
      <c r="E1070" s="28" t="s">
        <v>6652</v>
      </c>
      <c r="F1070" s="29"/>
      <c r="G1070" s="31" t="s">
        <v>6653</v>
      </c>
      <c r="H1070" s="36">
        <f t="shared" si="1"/>
        <v>63</v>
      </c>
      <c r="I1070" s="11"/>
      <c r="J1070" s="28">
        <f t="shared" si="2"/>
        <v>0</v>
      </c>
      <c r="K1070" s="41">
        <f t="shared" si="3"/>
        <v>278</v>
      </c>
      <c r="L1070" s="25">
        <v>57.0</v>
      </c>
      <c r="M1070" s="11">
        <v>57.0</v>
      </c>
      <c r="N1070" s="11">
        <v>55.0</v>
      </c>
      <c r="O1070" s="11">
        <v>55.0</v>
      </c>
      <c r="P1070" s="11">
        <v>54.0</v>
      </c>
      <c r="Q1070" s="43">
        <v>51.0</v>
      </c>
      <c r="R1070" s="25"/>
      <c r="S1070" s="11" t="s">
        <v>185</v>
      </c>
      <c r="T1070" s="11"/>
      <c r="U1070" s="23"/>
      <c r="V1070" s="25"/>
      <c r="W1070" s="11"/>
      <c r="X1070" s="23"/>
      <c r="Y1070" s="29"/>
      <c r="Z1070" s="25">
        <v>36.0</v>
      </c>
      <c r="AA1070" s="11">
        <v>30.0</v>
      </c>
      <c r="AB1070" s="11">
        <v>58.0</v>
      </c>
      <c r="AC1070" s="11">
        <v>63.0</v>
      </c>
      <c r="AD1070" s="23">
        <v>54.0</v>
      </c>
      <c r="AE1070" s="29" t="s">
        <v>141</v>
      </c>
      <c r="AF1070" s="25">
        <v>1497.0</v>
      </c>
      <c r="AG1070" s="11">
        <v>1509.0</v>
      </c>
      <c r="AH1070" s="11">
        <v>1556.0</v>
      </c>
      <c r="AI1070" s="23" t="s">
        <v>217</v>
      </c>
      <c r="AJ1070" s="29"/>
      <c r="AK1070" s="25"/>
      <c r="AL1070" s="11"/>
      <c r="AM1070" s="23"/>
      <c r="AN1070" s="25"/>
      <c r="AO1070" s="23"/>
      <c r="AP1070" s="25"/>
      <c r="AQ1070" s="11"/>
    </row>
    <row r="1071" ht="15.75" customHeight="1">
      <c r="A1071" s="11">
        <v>1052010.0</v>
      </c>
      <c r="B1071" s="23">
        <v>1071.0</v>
      </c>
      <c r="C1071" s="25" t="s">
        <v>6654</v>
      </c>
      <c r="D1071" s="16" t="s">
        <v>6655</v>
      </c>
      <c r="E1071" s="28" t="s">
        <v>6656</v>
      </c>
      <c r="F1071" s="29"/>
      <c r="G1071" s="31" t="s">
        <v>6657</v>
      </c>
      <c r="H1071" s="36">
        <f t="shared" si="1"/>
        <v>73</v>
      </c>
      <c r="I1071" s="11"/>
      <c r="J1071" s="28">
        <f t="shared" si="2"/>
        <v>0</v>
      </c>
      <c r="K1071" s="41">
        <f t="shared" si="3"/>
        <v>210</v>
      </c>
      <c r="L1071" s="25">
        <v>47.0</v>
      </c>
      <c r="M1071" s="11">
        <v>53.0</v>
      </c>
      <c r="N1071" s="11">
        <v>34.0</v>
      </c>
      <c r="O1071" s="11">
        <v>32.0</v>
      </c>
      <c r="P1071" s="11">
        <v>44.0</v>
      </c>
      <c r="Q1071" s="43">
        <v>47.0</v>
      </c>
      <c r="R1071" s="25"/>
      <c r="S1071" s="11"/>
      <c r="T1071" s="11"/>
      <c r="U1071" s="23"/>
      <c r="V1071" s="25"/>
      <c r="W1071" s="11"/>
      <c r="X1071" s="23"/>
      <c r="Y1071" s="29"/>
      <c r="Z1071" s="25">
        <v>32.0</v>
      </c>
      <c r="AA1071" s="11">
        <v>25.0</v>
      </c>
      <c r="AB1071" s="11">
        <v>41.0</v>
      </c>
      <c r="AC1071" s="11">
        <v>49.0</v>
      </c>
      <c r="AD1071" s="23">
        <v>54.0</v>
      </c>
      <c r="AE1071" s="29" t="s">
        <v>166</v>
      </c>
      <c r="AF1071" s="25">
        <v>1526.0</v>
      </c>
      <c r="AG1071" s="11">
        <v>1538.0</v>
      </c>
      <c r="AH1071" s="11">
        <v>1590.0</v>
      </c>
      <c r="AI1071" s="23"/>
      <c r="AJ1071" s="29" t="s">
        <v>6658</v>
      </c>
      <c r="AK1071" s="25">
        <v>1052009.0</v>
      </c>
      <c r="AL1071" s="11"/>
      <c r="AM1071" s="23"/>
      <c r="AN1071" s="25"/>
      <c r="AO1071" s="23"/>
      <c r="AP1071" s="25"/>
      <c r="AQ1071" s="11"/>
    </row>
    <row r="1072" ht="15.75" customHeight="1">
      <c r="A1072" s="11">
        <v>1044001.0</v>
      </c>
      <c r="B1072" s="23">
        <v>1072.0</v>
      </c>
      <c r="C1072" s="25" t="s">
        <v>6659</v>
      </c>
      <c r="D1072" s="16" t="s">
        <v>6660</v>
      </c>
      <c r="E1072" s="28" t="s">
        <v>6661</v>
      </c>
      <c r="F1072" s="29"/>
      <c r="G1072" s="25"/>
      <c r="H1072" s="36" t="str">
        <f t="shared" si="1"/>
        <v/>
      </c>
      <c r="I1072" s="11"/>
      <c r="J1072" s="28">
        <f t="shared" si="2"/>
        <v>0</v>
      </c>
      <c r="K1072" s="41">
        <f t="shared" si="3"/>
        <v>0</v>
      </c>
      <c r="L1072" s="25">
        <v>0.0</v>
      </c>
      <c r="M1072" s="11">
        <v>0.0</v>
      </c>
      <c r="N1072" s="11">
        <v>0.0</v>
      </c>
      <c r="O1072" s="11">
        <v>0.0</v>
      </c>
      <c r="P1072" s="11">
        <v>0.0</v>
      </c>
      <c r="Q1072" s="23">
        <v>0.0</v>
      </c>
      <c r="R1072" s="25"/>
      <c r="S1072" s="11"/>
      <c r="T1072" s="11"/>
      <c r="U1072" s="23"/>
      <c r="V1072" s="25"/>
      <c r="W1072" s="11"/>
      <c r="X1072" s="23"/>
      <c r="Y1072" s="29"/>
      <c r="Z1072" s="25">
        <v>0.0</v>
      </c>
      <c r="AA1072" s="11">
        <v>0.0</v>
      </c>
      <c r="AB1072" s="11">
        <v>0.0</v>
      </c>
      <c r="AC1072" s="11">
        <v>0.0</v>
      </c>
      <c r="AD1072" s="23">
        <v>78.0</v>
      </c>
      <c r="AE1072" s="29" t="s">
        <v>239</v>
      </c>
      <c r="AF1072" s="25">
        <v>1498.0</v>
      </c>
      <c r="AG1072" s="11">
        <v>9999.0</v>
      </c>
      <c r="AH1072" s="11">
        <v>1531.0</v>
      </c>
      <c r="AI1072" s="23"/>
      <c r="AJ1072" s="29" t="s">
        <v>6662</v>
      </c>
      <c r="AK1072" s="25"/>
      <c r="AL1072" s="11"/>
      <c r="AM1072" s="23"/>
      <c r="AN1072" s="25"/>
      <c r="AO1072" s="23"/>
      <c r="AP1072" s="25"/>
      <c r="AQ1072" s="11"/>
    </row>
    <row r="1073" ht="15.75" customHeight="1">
      <c r="A1073" s="11">
        <v>1044002.0</v>
      </c>
      <c r="B1073" s="23">
        <v>1073.0</v>
      </c>
      <c r="C1073" s="25" t="s">
        <v>6663</v>
      </c>
      <c r="D1073" s="16" t="s">
        <v>6664</v>
      </c>
      <c r="E1073" s="28" t="s">
        <v>6665</v>
      </c>
      <c r="F1073" s="29"/>
      <c r="G1073" s="31" t="s">
        <v>6666</v>
      </c>
      <c r="H1073" s="36">
        <f t="shared" si="1"/>
        <v>76</v>
      </c>
      <c r="I1073" s="11"/>
      <c r="J1073" s="28">
        <f t="shared" si="2"/>
        <v>0</v>
      </c>
      <c r="K1073" s="41">
        <f t="shared" si="3"/>
        <v>234</v>
      </c>
      <c r="L1073" s="25">
        <v>49.0</v>
      </c>
      <c r="M1073" s="11">
        <v>57.0</v>
      </c>
      <c r="N1073" s="11">
        <v>44.0</v>
      </c>
      <c r="O1073" s="11">
        <v>41.0</v>
      </c>
      <c r="P1073" s="11">
        <v>43.0</v>
      </c>
      <c r="Q1073" s="43">
        <v>55.0</v>
      </c>
      <c r="R1073" s="25" t="s">
        <v>185</v>
      </c>
      <c r="S1073" s="11" t="s">
        <v>185</v>
      </c>
      <c r="T1073" s="11"/>
      <c r="U1073" s="23"/>
      <c r="V1073" s="25"/>
      <c r="W1073" s="11"/>
      <c r="X1073" s="23"/>
      <c r="Y1073" s="29"/>
      <c r="Z1073" s="25">
        <v>32.0</v>
      </c>
      <c r="AA1073" s="11">
        <v>25.0</v>
      </c>
      <c r="AB1073" s="11">
        <v>68.0</v>
      </c>
      <c r="AC1073" s="11">
        <v>55.0</v>
      </c>
      <c r="AD1073" s="23">
        <v>78.0</v>
      </c>
      <c r="AE1073" s="29" t="s">
        <v>166</v>
      </c>
      <c r="AF1073" s="25">
        <v>1525.0</v>
      </c>
      <c r="AG1073" s="11">
        <v>1531.0</v>
      </c>
      <c r="AH1073" s="11">
        <v>1564.0</v>
      </c>
      <c r="AI1073" s="23" t="s">
        <v>217</v>
      </c>
      <c r="AJ1073" s="29" t="s">
        <v>6667</v>
      </c>
      <c r="AK1073" s="25">
        <v>1044001.0</v>
      </c>
      <c r="AL1073" s="11"/>
      <c r="AM1073" s="23"/>
      <c r="AN1073" s="25"/>
      <c r="AO1073" s="23"/>
      <c r="AP1073" s="25"/>
      <c r="AQ1073" s="11"/>
    </row>
    <row r="1074" ht="15.75" customHeight="1">
      <c r="A1074" s="11">
        <v>1044003.0</v>
      </c>
      <c r="B1074" s="23">
        <v>1074.0</v>
      </c>
      <c r="C1074" s="25" t="s">
        <v>6668</v>
      </c>
      <c r="D1074" s="16" t="s">
        <v>6669</v>
      </c>
      <c r="E1074" s="28" t="s">
        <v>6670</v>
      </c>
      <c r="F1074" s="29"/>
      <c r="G1074" s="31" t="s">
        <v>6671</v>
      </c>
      <c r="H1074" s="36">
        <f t="shared" si="1"/>
        <v>74</v>
      </c>
      <c r="I1074" s="11"/>
      <c r="J1074" s="28">
        <f t="shared" si="2"/>
        <v>0</v>
      </c>
      <c r="K1074" s="41">
        <f t="shared" si="3"/>
        <v>200</v>
      </c>
      <c r="L1074" s="25">
        <v>45.0</v>
      </c>
      <c r="M1074" s="11">
        <v>53.0</v>
      </c>
      <c r="N1074" s="11">
        <v>33.0</v>
      </c>
      <c r="O1074" s="11">
        <v>30.0</v>
      </c>
      <c r="P1074" s="11">
        <v>39.0</v>
      </c>
      <c r="Q1074" s="43">
        <v>51.0</v>
      </c>
      <c r="R1074" s="25"/>
      <c r="S1074" s="11"/>
      <c r="T1074" s="11"/>
      <c r="U1074" s="23"/>
      <c r="V1074" s="25"/>
      <c r="W1074" s="11"/>
      <c r="X1074" s="23"/>
      <c r="Y1074" s="29"/>
      <c r="Z1074" s="25">
        <v>32.0</v>
      </c>
      <c r="AA1074" s="11">
        <v>25.0</v>
      </c>
      <c r="AB1074" s="11">
        <v>43.0</v>
      </c>
      <c r="AC1074" s="11">
        <v>62.0</v>
      </c>
      <c r="AD1074" s="23">
        <v>78.0</v>
      </c>
      <c r="AE1074" s="29" t="s">
        <v>166</v>
      </c>
      <c r="AF1074" s="25">
        <v>1546.0</v>
      </c>
      <c r="AG1074" s="11">
        <v>1558.0</v>
      </c>
      <c r="AH1074" s="11">
        <v>1564.0</v>
      </c>
      <c r="AI1074" s="23" t="s">
        <v>217</v>
      </c>
      <c r="AJ1074" s="29" t="s">
        <v>6672</v>
      </c>
      <c r="AK1074" s="25">
        <v>1044002.0</v>
      </c>
      <c r="AL1074" s="11"/>
      <c r="AM1074" s="23"/>
      <c r="AN1074" s="25"/>
      <c r="AO1074" s="23"/>
      <c r="AP1074" s="25"/>
      <c r="AQ1074" s="11"/>
    </row>
    <row r="1075" ht="15.75" customHeight="1">
      <c r="A1075" s="11">
        <v>1044004.0</v>
      </c>
      <c r="B1075" s="23">
        <v>1075.0</v>
      </c>
      <c r="C1075" s="25" t="s">
        <v>6673</v>
      </c>
      <c r="D1075" s="16" t="s">
        <v>6674</v>
      </c>
      <c r="E1075" s="28" t="s">
        <v>6675</v>
      </c>
      <c r="F1075" s="29"/>
      <c r="G1075" s="31" t="s">
        <v>6676</v>
      </c>
      <c r="H1075" s="36">
        <f t="shared" si="1"/>
        <v>78</v>
      </c>
      <c r="I1075" s="11"/>
      <c r="J1075" s="28">
        <f t="shared" si="2"/>
        <v>0</v>
      </c>
      <c r="K1075" s="41">
        <f t="shared" si="3"/>
        <v>250</v>
      </c>
      <c r="L1075" s="25">
        <v>57.0</v>
      </c>
      <c r="M1075" s="11">
        <v>48.0</v>
      </c>
      <c r="N1075" s="11">
        <v>51.0</v>
      </c>
      <c r="O1075" s="11">
        <v>52.0</v>
      </c>
      <c r="P1075" s="11">
        <v>42.0</v>
      </c>
      <c r="Q1075" s="43">
        <v>55.0</v>
      </c>
      <c r="R1075" s="25"/>
      <c r="S1075" s="11"/>
      <c r="T1075" s="11"/>
      <c r="U1075" s="23"/>
      <c r="V1075" s="25"/>
      <c r="W1075" s="11"/>
      <c r="X1075" s="23"/>
      <c r="Y1075" s="29"/>
      <c r="Z1075" s="25">
        <v>32.0</v>
      </c>
      <c r="AA1075" s="11">
        <v>25.0</v>
      </c>
      <c r="AB1075" s="11">
        <v>50.0</v>
      </c>
      <c r="AC1075" s="11">
        <v>52.0</v>
      </c>
      <c r="AD1075" s="23">
        <v>79.0</v>
      </c>
      <c r="AE1075" s="29" t="s">
        <v>166</v>
      </c>
      <c r="AF1075" s="25">
        <v>1547.0</v>
      </c>
      <c r="AG1075" s="11">
        <v>1559.0</v>
      </c>
      <c r="AH1075" s="11">
        <v>1567.0</v>
      </c>
      <c r="AI1075" s="23" t="s">
        <v>217</v>
      </c>
      <c r="AJ1075" s="29" t="s">
        <v>6672</v>
      </c>
      <c r="AK1075" s="25">
        <v>1044002.0</v>
      </c>
      <c r="AL1075" s="11"/>
      <c r="AM1075" s="23"/>
      <c r="AN1075" s="25"/>
      <c r="AO1075" s="23"/>
      <c r="AP1075" s="25"/>
      <c r="AQ1075" s="11"/>
    </row>
    <row r="1076" ht="15.75" customHeight="1">
      <c r="A1076" s="11">
        <v>1044005.0</v>
      </c>
      <c r="B1076" s="23">
        <v>1076.0</v>
      </c>
      <c r="C1076" s="25" t="s">
        <v>6677</v>
      </c>
      <c r="D1076" s="16" t="s">
        <v>6678</v>
      </c>
      <c r="E1076" s="28" t="s">
        <v>6679</v>
      </c>
      <c r="F1076" s="29"/>
      <c r="G1076" s="31" t="s">
        <v>6680</v>
      </c>
      <c r="H1076" s="36">
        <f t="shared" si="1"/>
        <v>78</v>
      </c>
      <c r="I1076" s="11"/>
      <c r="J1076" s="28">
        <f t="shared" si="2"/>
        <v>0</v>
      </c>
      <c r="K1076" s="41">
        <f t="shared" si="3"/>
        <v>340</v>
      </c>
      <c r="L1076" s="25">
        <v>72.0</v>
      </c>
      <c r="M1076" s="11">
        <v>66.0</v>
      </c>
      <c r="N1076" s="11">
        <v>61.0</v>
      </c>
      <c r="O1076" s="11">
        <v>68.0</v>
      </c>
      <c r="P1076" s="11">
        <v>73.0</v>
      </c>
      <c r="Q1076" s="43">
        <v>60.0</v>
      </c>
      <c r="R1076" s="25" t="s">
        <v>185</v>
      </c>
      <c r="S1076" s="11"/>
      <c r="T1076" s="11"/>
      <c r="U1076" s="23" t="s">
        <v>185</v>
      </c>
      <c r="V1076" s="25"/>
      <c r="W1076" s="11"/>
      <c r="X1076" s="23"/>
      <c r="Y1076" s="29" t="s">
        <v>2430</v>
      </c>
      <c r="Z1076" s="25">
        <v>36.0</v>
      </c>
      <c r="AA1076" s="11">
        <v>30.0</v>
      </c>
      <c r="AB1076" s="11">
        <v>58.0</v>
      </c>
      <c r="AC1076" s="11">
        <v>27.0</v>
      </c>
      <c r="AD1076" s="23">
        <v>53.0</v>
      </c>
      <c r="AE1076" s="29" t="s">
        <v>166</v>
      </c>
      <c r="AF1076" s="25">
        <v>1526.0</v>
      </c>
      <c r="AG1076" s="11">
        <v>1534.0</v>
      </c>
      <c r="AH1076" s="11">
        <v>1582.0</v>
      </c>
      <c r="AI1076" s="23"/>
      <c r="AJ1076" s="29" t="s">
        <v>6681</v>
      </c>
      <c r="AK1076" s="25">
        <v>1044001.0</v>
      </c>
      <c r="AL1076" s="11"/>
      <c r="AM1076" s="23"/>
      <c r="AN1076" s="25"/>
      <c r="AO1076" s="23"/>
      <c r="AP1076" s="25" t="s">
        <v>6682</v>
      </c>
      <c r="AQ1076" s="11"/>
    </row>
    <row r="1077" ht="15.75" customHeight="1">
      <c r="A1077" s="11">
        <v>1044006.0</v>
      </c>
      <c r="B1077" s="23">
        <v>1077.0</v>
      </c>
      <c r="C1077" s="25" t="s">
        <v>6683</v>
      </c>
      <c r="D1077" s="16" t="s">
        <v>6684</v>
      </c>
      <c r="E1077" s="28" t="s">
        <v>6685</v>
      </c>
      <c r="F1077" s="29"/>
      <c r="G1077" s="25"/>
      <c r="H1077" s="36" t="str">
        <f t="shared" si="1"/>
        <v/>
      </c>
      <c r="I1077" s="11"/>
      <c r="J1077" s="28">
        <f t="shared" si="2"/>
        <v>0</v>
      </c>
      <c r="K1077" s="41">
        <f t="shared" si="3"/>
        <v>168</v>
      </c>
      <c r="L1077" s="25">
        <v>36.0</v>
      </c>
      <c r="M1077" s="11">
        <v>28.0</v>
      </c>
      <c r="N1077" s="11">
        <v>38.0</v>
      </c>
      <c r="O1077" s="11">
        <v>37.0</v>
      </c>
      <c r="P1077" s="11">
        <v>29.0</v>
      </c>
      <c r="Q1077" s="43">
        <v>50.0</v>
      </c>
      <c r="R1077" s="25"/>
      <c r="S1077" s="11"/>
      <c r="T1077" s="11"/>
      <c r="U1077" s="23"/>
      <c r="V1077" s="25"/>
      <c r="W1077" s="11"/>
      <c r="X1077" s="23"/>
      <c r="Y1077" s="29"/>
      <c r="Z1077" s="25">
        <v>36.0</v>
      </c>
      <c r="AA1077" s="11">
        <v>30.0</v>
      </c>
      <c r="AB1077" s="11">
        <v>27.0</v>
      </c>
      <c r="AC1077" s="11">
        <v>72.0</v>
      </c>
      <c r="AD1077" s="23">
        <v>53.0</v>
      </c>
      <c r="AE1077" s="29" t="s">
        <v>141</v>
      </c>
      <c r="AF1077" s="25">
        <v>1549.0</v>
      </c>
      <c r="AG1077" s="11">
        <v>1561.0</v>
      </c>
      <c r="AH1077" s="11">
        <v>1577.0</v>
      </c>
      <c r="AI1077" s="23" t="s">
        <v>217</v>
      </c>
      <c r="AJ1077" s="29" t="s">
        <v>6686</v>
      </c>
      <c r="AK1077" s="25">
        <v>1044005.0</v>
      </c>
      <c r="AL1077" s="11"/>
      <c r="AM1077" s="23"/>
      <c r="AN1077" s="25"/>
      <c r="AO1077" s="23"/>
      <c r="AP1077" s="25"/>
      <c r="AQ1077" s="11"/>
    </row>
    <row r="1078" ht="15.75" customHeight="1">
      <c r="A1078" s="11">
        <v>1044007.0</v>
      </c>
      <c r="B1078" s="23">
        <v>1078.0</v>
      </c>
      <c r="C1078" s="25" t="s">
        <v>6687</v>
      </c>
      <c r="D1078" s="16" t="s">
        <v>6688</v>
      </c>
      <c r="E1078" s="28" t="s">
        <v>6689</v>
      </c>
      <c r="F1078" s="29"/>
      <c r="G1078" s="25"/>
      <c r="H1078" s="36" t="str">
        <f t="shared" si="1"/>
        <v/>
      </c>
      <c r="I1078" s="11"/>
      <c r="J1078" s="28">
        <f t="shared" si="2"/>
        <v>0</v>
      </c>
      <c r="K1078" s="41">
        <f t="shared" si="3"/>
        <v>168</v>
      </c>
      <c r="L1078" s="25">
        <v>31.0</v>
      </c>
      <c r="M1078" s="11">
        <v>24.0</v>
      </c>
      <c r="N1078" s="11">
        <v>37.0</v>
      </c>
      <c r="O1078" s="11">
        <v>35.0</v>
      </c>
      <c r="P1078" s="11">
        <v>41.0</v>
      </c>
      <c r="Q1078" s="43">
        <v>50.0</v>
      </c>
      <c r="R1078" s="25"/>
      <c r="S1078" s="11"/>
      <c r="T1078" s="11"/>
      <c r="U1078" s="23"/>
      <c r="V1078" s="25"/>
      <c r="W1078" s="11"/>
      <c r="X1078" s="23"/>
      <c r="Y1078" s="29"/>
      <c r="Z1078" s="25">
        <v>36.0</v>
      </c>
      <c r="AA1078" s="11">
        <v>30.0</v>
      </c>
      <c r="AB1078" s="11">
        <v>27.0</v>
      </c>
      <c r="AC1078" s="11">
        <v>72.0</v>
      </c>
      <c r="AD1078" s="23">
        <v>54.0</v>
      </c>
      <c r="AE1078" s="29" t="s">
        <v>166</v>
      </c>
      <c r="AF1078" s="25">
        <v>1563.0</v>
      </c>
      <c r="AG1078" s="11">
        <v>1575.0</v>
      </c>
      <c r="AH1078" s="11">
        <v>1636.0</v>
      </c>
      <c r="AI1078" s="23"/>
      <c r="AJ1078" s="29" t="s">
        <v>6690</v>
      </c>
      <c r="AK1078" s="25">
        <v>1044005.0</v>
      </c>
      <c r="AL1078" s="11"/>
      <c r="AM1078" s="23"/>
      <c r="AN1078" s="25"/>
      <c r="AO1078" s="23"/>
      <c r="AP1078" s="25"/>
      <c r="AQ1078" s="11"/>
    </row>
    <row r="1079" ht="15.75" customHeight="1">
      <c r="A1079" s="11">
        <v>1044008.0</v>
      </c>
      <c r="B1079" s="23">
        <v>1079.0</v>
      </c>
      <c r="C1079" s="25" t="s">
        <v>6691</v>
      </c>
      <c r="D1079" s="16" t="s">
        <v>6692</v>
      </c>
      <c r="E1079" s="28" t="s">
        <v>6693</v>
      </c>
      <c r="F1079" s="29"/>
      <c r="G1079" s="31" t="s">
        <v>6694</v>
      </c>
      <c r="H1079" s="36">
        <f t="shared" si="1"/>
        <v>63</v>
      </c>
      <c r="I1079" s="11"/>
      <c r="J1079" s="28">
        <f t="shared" si="2"/>
        <v>0</v>
      </c>
      <c r="K1079" s="41">
        <f t="shared" si="3"/>
        <v>232</v>
      </c>
      <c r="L1079" s="25">
        <v>33.0</v>
      </c>
      <c r="M1079" s="11">
        <v>53.0</v>
      </c>
      <c r="N1079" s="11">
        <v>39.0</v>
      </c>
      <c r="O1079" s="11">
        <v>49.0</v>
      </c>
      <c r="P1079" s="11">
        <v>58.0</v>
      </c>
      <c r="Q1079" s="43">
        <v>45.0</v>
      </c>
      <c r="R1079" s="25"/>
      <c r="S1079" s="11"/>
      <c r="T1079" s="11"/>
      <c r="U1079" s="23"/>
      <c r="V1079" s="25"/>
      <c r="W1079" s="11"/>
      <c r="X1079" s="23"/>
      <c r="Y1079" s="29"/>
      <c r="Z1079" s="25">
        <v>24.0</v>
      </c>
      <c r="AA1079" s="11">
        <v>14.0</v>
      </c>
      <c r="AB1079" s="11">
        <v>27.0</v>
      </c>
      <c r="AC1079" s="11">
        <v>66.0</v>
      </c>
      <c r="AD1079" s="23">
        <v>80.0</v>
      </c>
      <c r="AE1079" s="29" t="s">
        <v>270</v>
      </c>
      <c r="AF1079" s="25">
        <v>1480.0</v>
      </c>
      <c r="AG1079" s="11">
        <v>1492.0</v>
      </c>
      <c r="AH1079" s="11">
        <v>1556.0</v>
      </c>
      <c r="AI1079" s="23" t="s">
        <v>217</v>
      </c>
      <c r="AJ1079" s="29" t="s">
        <v>6695</v>
      </c>
      <c r="AK1079" s="25">
        <v>1044002.0</v>
      </c>
      <c r="AL1079" s="11"/>
      <c r="AM1079" s="23"/>
      <c r="AN1079" s="25"/>
      <c r="AO1079" s="23"/>
      <c r="AP1079" s="25"/>
      <c r="AQ1079" s="11"/>
    </row>
    <row r="1080" ht="15.75" customHeight="1">
      <c r="A1080" s="11">
        <v>1044009.0</v>
      </c>
      <c r="B1080" s="23">
        <v>1080.0</v>
      </c>
      <c r="C1080" s="25" t="s">
        <v>6696</v>
      </c>
      <c r="D1080" s="16" t="s">
        <v>6697</v>
      </c>
      <c r="E1080" s="28" t="s">
        <v>6698</v>
      </c>
      <c r="F1080" s="29"/>
      <c r="G1080" s="31" t="s">
        <v>6699</v>
      </c>
      <c r="H1080" s="36">
        <f t="shared" si="1"/>
        <v>67</v>
      </c>
      <c r="I1080" s="11"/>
      <c r="J1080" s="28">
        <f t="shared" si="2"/>
        <v>0</v>
      </c>
      <c r="K1080" s="41">
        <f t="shared" si="3"/>
        <v>238</v>
      </c>
      <c r="L1080" s="25">
        <v>41.0</v>
      </c>
      <c r="M1080" s="11">
        <v>34.0</v>
      </c>
      <c r="N1080" s="11">
        <v>47.0</v>
      </c>
      <c r="O1080" s="11">
        <v>64.0</v>
      </c>
      <c r="P1080" s="11">
        <v>52.0</v>
      </c>
      <c r="Q1080" s="43">
        <v>54.0</v>
      </c>
      <c r="R1080" s="25"/>
      <c r="S1080" s="11"/>
      <c r="T1080" s="11"/>
      <c r="U1080" s="23"/>
      <c r="V1080" s="25"/>
      <c r="W1080" s="11"/>
      <c r="X1080" s="23"/>
      <c r="Y1080" s="29"/>
      <c r="Z1080" s="25">
        <v>32.0</v>
      </c>
      <c r="AA1080" s="11">
        <v>25.0</v>
      </c>
      <c r="AB1080" s="11">
        <v>19.0</v>
      </c>
      <c r="AC1080" s="11">
        <v>81.0</v>
      </c>
      <c r="AD1080" s="23">
        <v>57.0</v>
      </c>
      <c r="AE1080" s="29" t="s">
        <v>270</v>
      </c>
      <c r="AF1080" s="25">
        <v>1531.0</v>
      </c>
      <c r="AG1080" s="11">
        <v>1543.0</v>
      </c>
      <c r="AH1080" s="11">
        <v>1575.0</v>
      </c>
      <c r="AI1080" s="23" t="s">
        <v>217</v>
      </c>
      <c r="AJ1080" s="29"/>
      <c r="AK1080" s="25"/>
      <c r="AL1080" s="11"/>
      <c r="AM1080" s="23"/>
      <c r="AN1080" s="25"/>
      <c r="AO1080" s="23"/>
      <c r="AP1080" s="25"/>
      <c r="AQ1080" s="11"/>
    </row>
    <row r="1081" ht="15.75" customHeight="1">
      <c r="A1081" s="11">
        <v>1044010.0</v>
      </c>
      <c r="B1081" s="23">
        <v>1081.0</v>
      </c>
      <c r="C1081" s="25" t="s">
        <v>6700</v>
      </c>
      <c r="D1081" s="16" t="s">
        <v>6701</v>
      </c>
      <c r="E1081" s="28" t="s">
        <v>6702</v>
      </c>
      <c r="F1081" s="29"/>
      <c r="G1081" s="25"/>
      <c r="H1081" s="36" t="str">
        <f t="shared" si="1"/>
        <v/>
      </c>
      <c r="I1081" s="11"/>
      <c r="J1081" s="28">
        <f t="shared" si="2"/>
        <v>0</v>
      </c>
      <c r="K1081" s="41">
        <f t="shared" si="3"/>
        <v>266</v>
      </c>
      <c r="L1081" s="25">
        <v>53.0</v>
      </c>
      <c r="M1081" s="11">
        <v>63.0</v>
      </c>
      <c r="N1081" s="11">
        <v>43.0</v>
      </c>
      <c r="O1081" s="11">
        <v>49.0</v>
      </c>
      <c r="P1081" s="11">
        <v>58.0</v>
      </c>
      <c r="Q1081" s="43">
        <v>49.0</v>
      </c>
      <c r="R1081" s="25"/>
      <c r="S1081" s="11"/>
      <c r="T1081" s="11"/>
      <c r="U1081" s="23"/>
      <c r="V1081" s="25"/>
      <c r="W1081" s="11"/>
      <c r="X1081" s="23"/>
      <c r="Y1081" s="29"/>
      <c r="Z1081" s="25">
        <v>36.0</v>
      </c>
      <c r="AA1081" s="11">
        <v>30.0</v>
      </c>
      <c r="AB1081" s="11">
        <v>42.0</v>
      </c>
      <c r="AC1081" s="11">
        <v>50.0</v>
      </c>
      <c r="AD1081" s="23">
        <v>64.0</v>
      </c>
      <c r="AE1081" s="29" t="s">
        <v>141</v>
      </c>
      <c r="AF1081" s="25">
        <v>1510.0</v>
      </c>
      <c r="AG1081" s="11">
        <v>1522.0</v>
      </c>
      <c r="AH1081" s="11">
        <v>1559.0</v>
      </c>
      <c r="AI1081" s="23"/>
      <c r="AJ1081" s="29" t="s">
        <v>6703</v>
      </c>
      <c r="AK1081" s="25"/>
      <c r="AL1081" s="11"/>
      <c r="AM1081" s="23"/>
      <c r="AN1081" s="25"/>
      <c r="AO1081" s="23"/>
      <c r="AP1081" s="25"/>
      <c r="AQ1081" s="11"/>
    </row>
    <row r="1082" ht="15.75" customHeight="1">
      <c r="A1082" s="11">
        <v>1044011.0</v>
      </c>
      <c r="B1082" s="23">
        <v>1082.0</v>
      </c>
      <c r="C1082" s="25" t="s">
        <v>6704</v>
      </c>
      <c r="D1082" s="16" t="s">
        <v>6705</v>
      </c>
      <c r="E1082" s="28" t="s">
        <v>6706</v>
      </c>
      <c r="F1082" s="29"/>
      <c r="G1082" s="31" t="s">
        <v>6707</v>
      </c>
      <c r="H1082" s="36">
        <f t="shared" si="1"/>
        <v>80</v>
      </c>
      <c r="I1082" s="11"/>
      <c r="J1082" s="28">
        <f t="shared" si="2"/>
        <v>0</v>
      </c>
      <c r="K1082" s="41">
        <f t="shared" si="3"/>
        <v>246</v>
      </c>
      <c r="L1082" s="25">
        <v>62.0</v>
      </c>
      <c r="M1082" s="11">
        <v>56.0</v>
      </c>
      <c r="N1082" s="11">
        <v>43.0</v>
      </c>
      <c r="O1082" s="11">
        <v>41.0</v>
      </c>
      <c r="P1082" s="11">
        <v>44.0</v>
      </c>
      <c r="Q1082" s="43">
        <v>58.0</v>
      </c>
      <c r="R1082" s="25"/>
      <c r="S1082" s="11"/>
      <c r="T1082" s="11"/>
      <c r="U1082" s="23"/>
      <c r="V1082" s="25"/>
      <c r="W1082" s="11"/>
      <c r="X1082" s="23"/>
      <c r="Y1082" s="29"/>
      <c r="Z1082" s="25">
        <v>36.0</v>
      </c>
      <c r="AA1082" s="11">
        <v>30.0</v>
      </c>
      <c r="AB1082" s="11">
        <v>15.0</v>
      </c>
      <c r="AC1082" s="11">
        <v>89.0</v>
      </c>
      <c r="AD1082" s="23">
        <v>64.0</v>
      </c>
      <c r="AE1082" s="29" t="s">
        <v>166</v>
      </c>
      <c r="AF1082" s="25">
        <v>1538.0</v>
      </c>
      <c r="AG1082" s="11">
        <v>1550.0</v>
      </c>
      <c r="AH1082" s="11">
        <v>1579.0</v>
      </c>
      <c r="AI1082" s="23" t="s">
        <v>217</v>
      </c>
      <c r="AJ1082" s="29" t="s">
        <v>6708</v>
      </c>
      <c r="AK1082" s="25">
        <v>1044010.0</v>
      </c>
      <c r="AL1082" s="11"/>
      <c r="AM1082" s="23"/>
      <c r="AN1082" s="25"/>
      <c r="AO1082" s="23"/>
      <c r="AP1082" s="25"/>
      <c r="AQ1082" s="11"/>
    </row>
    <row r="1083" ht="15.75" customHeight="1">
      <c r="A1083" s="11">
        <v>1044012.0</v>
      </c>
      <c r="B1083" s="23">
        <v>1083.0</v>
      </c>
      <c r="C1083" s="25" t="s">
        <v>6709</v>
      </c>
      <c r="D1083" s="16" t="s">
        <v>6710</v>
      </c>
      <c r="E1083" s="28" t="s">
        <v>6711</v>
      </c>
      <c r="F1083" s="29"/>
      <c r="G1083" s="25"/>
      <c r="H1083" s="36" t="str">
        <f t="shared" si="1"/>
        <v/>
      </c>
      <c r="I1083" s="11"/>
      <c r="J1083" s="28">
        <f t="shared" si="2"/>
        <v>0</v>
      </c>
      <c r="K1083" s="41">
        <f t="shared" si="3"/>
        <v>230</v>
      </c>
      <c r="L1083" s="25">
        <v>54.0</v>
      </c>
      <c r="M1083" s="11">
        <v>48.0</v>
      </c>
      <c r="N1083" s="11">
        <v>46.0</v>
      </c>
      <c r="O1083" s="11">
        <v>40.0</v>
      </c>
      <c r="P1083" s="11">
        <v>42.0</v>
      </c>
      <c r="Q1083" s="43">
        <v>60.0</v>
      </c>
      <c r="R1083" s="25"/>
      <c r="S1083" s="11"/>
      <c r="T1083" s="11"/>
      <c r="U1083" s="23"/>
      <c r="V1083" s="25"/>
      <c r="W1083" s="11"/>
      <c r="X1083" s="23"/>
      <c r="Y1083" s="29"/>
      <c r="Z1083" s="25">
        <v>36.0</v>
      </c>
      <c r="AA1083" s="11">
        <v>30.0</v>
      </c>
      <c r="AB1083" s="11">
        <v>20.0</v>
      </c>
      <c r="AC1083" s="11">
        <v>82.0</v>
      </c>
      <c r="AD1083" s="23">
        <v>64.0</v>
      </c>
      <c r="AE1083" s="29" t="s">
        <v>166</v>
      </c>
      <c r="AF1083" s="25">
        <v>1537.0</v>
      </c>
      <c r="AG1083" s="11">
        <v>1549.0</v>
      </c>
      <c r="AH1083" s="11">
        <v>1579.0</v>
      </c>
      <c r="AI1083" s="23" t="s">
        <v>217</v>
      </c>
      <c r="AJ1083" s="29"/>
      <c r="AK1083" s="25"/>
      <c r="AL1083" s="11"/>
      <c r="AM1083" s="23"/>
      <c r="AN1083" s="25"/>
      <c r="AO1083" s="23"/>
      <c r="AP1083" s="25"/>
      <c r="AQ1083" s="11"/>
    </row>
    <row r="1084" ht="15.75" customHeight="1">
      <c r="A1084" s="11">
        <v>1044013.0</v>
      </c>
      <c r="B1084" s="23">
        <v>1084.0</v>
      </c>
      <c r="C1084" s="25" t="s">
        <v>6712</v>
      </c>
      <c r="D1084" s="16" t="s">
        <v>6713</v>
      </c>
      <c r="E1084" s="28" t="s">
        <v>6714</v>
      </c>
      <c r="F1084" s="29"/>
      <c r="G1084" s="31" t="s">
        <v>6715</v>
      </c>
      <c r="H1084" s="36">
        <f t="shared" si="1"/>
        <v>70</v>
      </c>
      <c r="I1084" s="11"/>
      <c r="J1084" s="28">
        <f t="shared" si="2"/>
        <v>0</v>
      </c>
      <c r="K1084" s="41">
        <f t="shared" si="3"/>
        <v>197</v>
      </c>
      <c r="L1084" s="25">
        <v>23.0</v>
      </c>
      <c r="M1084" s="11">
        <v>27.0</v>
      </c>
      <c r="N1084" s="11">
        <v>37.0</v>
      </c>
      <c r="O1084" s="11">
        <v>49.0</v>
      </c>
      <c r="P1084" s="11">
        <v>61.0</v>
      </c>
      <c r="Q1084" s="43">
        <v>46.0</v>
      </c>
      <c r="R1084" s="25"/>
      <c r="S1084" s="11"/>
      <c r="T1084" s="11"/>
      <c r="U1084" s="23"/>
      <c r="V1084" s="25"/>
      <c r="W1084" s="11"/>
      <c r="X1084" s="23"/>
      <c r="Y1084" s="29"/>
      <c r="Z1084" s="25">
        <v>36.0</v>
      </c>
      <c r="AA1084" s="11">
        <v>30.0</v>
      </c>
      <c r="AB1084" s="11">
        <v>62.0</v>
      </c>
      <c r="AC1084" s="11">
        <v>21.0</v>
      </c>
      <c r="AD1084" s="23">
        <v>53.0</v>
      </c>
      <c r="AE1084" s="29" t="s">
        <v>166</v>
      </c>
      <c r="AF1084" s="25">
        <v>1495.0</v>
      </c>
      <c r="AG1084" s="11">
        <v>1507.0</v>
      </c>
      <c r="AH1084" s="11">
        <v>1559.0</v>
      </c>
      <c r="AI1084" s="23"/>
      <c r="AJ1084" s="29"/>
      <c r="AK1084" s="25"/>
      <c r="AL1084" s="11"/>
      <c r="AM1084" s="23"/>
      <c r="AN1084" s="25"/>
      <c r="AO1084" s="23"/>
      <c r="AP1084" s="25"/>
      <c r="AQ1084" s="11"/>
    </row>
    <row r="1085" ht="15.75" customHeight="1">
      <c r="A1085" s="11">
        <v>1044014.0</v>
      </c>
      <c r="B1085" s="23">
        <v>1085.0</v>
      </c>
      <c r="C1085" s="25" t="s">
        <v>6716</v>
      </c>
      <c r="D1085" s="16" t="s">
        <v>6717</v>
      </c>
      <c r="E1085" s="28" t="s">
        <v>6718</v>
      </c>
      <c r="F1085" s="29"/>
      <c r="G1085" s="31" t="s">
        <v>6719</v>
      </c>
      <c r="H1085" s="36">
        <f t="shared" si="1"/>
        <v>69</v>
      </c>
      <c r="I1085" s="11"/>
      <c r="J1085" s="28">
        <f t="shared" si="2"/>
        <v>0</v>
      </c>
      <c r="K1085" s="41">
        <f t="shared" si="3"/>
        <v>204</v>
      </c>
      <c r="L1085" s="25">
        <v>38.0</v>
      </c>
      <c r="M1085" s="11">
        <v>39.0</v>
      </c>
      <c r="N1085" s="11">
        <v>40.0</v>
      </c>
      <c r="O1085" s="11">
        <v>41.0</v>
      </c>
      <c r="P1085" s="11">
        <v>46.0</v>
      </c>
      <c r="Q1085" s="43">
        <v>56.0</v>
      </c>
      <c r="R1085" s="25"/>
      <c r="S1085" s="11"/>
      <c r="T1085" s="11"/>
      <c r="U1085" s="23"/>
      <c r="V1085" s="25"/>
      <c r="W1085" s="11"/>
      <c r="X1085" s="23"/>
      <c r="Y1085" s="29"/>
      <c r="Z1085" s="25">
        <v>50.0</v>
      </c>
      <c r="AA1085" s="11">
        <v>50.0</v>
      </c>
      <c r="AB1085" s="11">
        <v>35.0</v>
      </c>
      <c r="AC1085" s="11">
        <v>67.0</v>
      </c>
      <c r="AD1085" s="23">
        <v>53.0</v>
      </c>
      <c r="AE1085" s="29" t="s">
        <v>166</v>
      </c>
      <c r="AF1085" s="25">
        <v>1510.0</v>
      </c>
      <c r="AG1085" s="11">
        <v>1522.0</v>
      </c>
      <c r="AH1085" s="11">
        <v>1559.0</v>
      </c>
      <c r="AI1085" s="23"/>
      <c r="AJ1085" s="29"/>
      <c r="AK1085" s="25"/>
      <c r="AL1085" s="11"/>
      <c r="AM1085" s="23"/>
      <c r="AN1085" s="25"/>
      <c r="AO1085" s="23"/>
      <c r="AP1085" s="25"/>
      <c r="AQ1085" s="11"/>
    </row>
    <row r="1086" ht="15.75" customHeight="1">
      <c r="A1086" s="11">
        <v>1044015.0</v>
      </c>
      <c r="B1086" s="23">
        <v>1086.0</v>
      </c>
      <c r="C1086" s="25" t="s">
        <v>6720</v>
      </c>
      <c r="D1086" s="16" t="s">
        <v>6721</v>
      </c>
      <c r="E1086" s="28" t="s">
        <v>6722</v>
      </c>
      <c r="F1086" s="29"/>
      <c r="G1086" s="31" t="s">
        <v>6723</v>
      </c>
      <c r="H1086" s="36">
        <f t="shared" si="1"/>
        <v>79</v>
      </c>
      <c r="I1086" s="11"/>
      <c r="J1086" s="28">
        <f t="shared" si="2"/>
        <v>0</v>
      </c>
      <c r="K1086" s="41">
        <f t="shared" si="3"/>
        <v>220</v>
      </c>
      <c r="L1086" s="25">
        <v>61.0</v>
      </c>
      <c r="M1086" s="11">
        <v>49.0</v>
      </c>
      <c r="N1086" s="11">
        <v>29.0</v>
      </c>
      <c r="O1086" s="11">
        <v>37.0</v>
      </c>
      <c r="P1086" s="11">
        <v>44.0</v>
      </c>
      <c r="Q1086" s="43">
        <v>56.0</v>
      </c>
      <c r="R1086" s="25"/>
      <c r="S1086" s="11"/>
      <c r="T1086" s="11"/>
      <c r="U1086" s="23"/>
      <c r="V1086" s="25"/>
      <c r="W1086" s="11"/>
      <c r="X1086" s="23"/>
      <c r="Y1086" s="29"/>
      <c r="Z1086" s="25">
        <v>36.0</v>
      </c>
      <c r="AA1086" s="11">
        <v>30.0</v>
      </c>
      <c r="AB1086" s="11">
        <v>25.0</v>
      </c>
      <c r="AC1086" s="11">
        <v>75.0</v>
      </c>
      <c r="AD1086" s="23">
        <v>57.0</v>
      </c>
      <c r="AE1086" s="29" t="s">
        <v>270</v>
      </c>
      <c r="AF1086" s="25">
        <v>1518.0</v>
      </c>
      <c r="AG1086" s="11">
        <v>1530.0</v>
      </c>
      <c r="AH1086" s="11">
        <v>1582.0</v>
      </c>
      <c r="AI1086" s="23"/>
      <c r="AJ1086" s="29"/>
      <c r="AK1086" s="25"/>
      <c r="AL1086" s="11"/>
      <c r="AM1086" s="23"/>
      <c r="AN1086" s="25"/>
      <c r="AO1086" s="23"/>
      <c r="AP1086" s="25"/>
      <c r="AQ1086" s="11"/>
    </row>
    <row r="1087" ht="15.75" customHeight="1">
      <c r="A1087" s="11">
        <v>1044016.0</v>
      </c>
      <c r="B1087" s="23">
        <v>1087.0</v>
      </c>
      <c r="C1087" s="25" t="s">
        <v>6724</v>
      </c>
      <c r="D1087" s="16" t="s">
        <v>6725</v>
      </c>
      <c r="E1087" s="28" t="s">
        <v>6726</v>
      </c>
      <c r="F1087" s="29"/>
      <c r="G1087" s="31" t="s">
        <v>6727</v>
      </c>
      <c r="H1087" s="36">
        <f t="shared" si="1"/>
        <v>73</v>
      </c>
      <c r="I1087" s="11"/>
      <c r="J1087" s="28">
        <f t="shared" si="2"/>
        <v>0</v>
      </c>
      <c r="K1087" s="41">
        <f t="shared" si="3"/>
        <v>231</v>
      </c>
      <c r="L1087" s="25">
        <v>45.0</v>
      </c>
      <c r="M1087" s="11">
        <v>46.0</v>
      </c>
      <c r="N1087" s="11">
        <v>60.0</v>
      </c>
      <c r="O1087" s="11">
        <v>46.0</v>
      </c>
      <c r="P1087" s="11">
        <v>34.0</v>
      </c>
      <c r="Q1087" s="43">
        <v>49.0</v>
      </c>
      <c r="R1087" s="25"/>
      <c r="S1087" s="11"/>
      <c r="T1087" s="11"/>
      <c r="U1087" s="23"/>
      <c r="V1087" s="25"/>
      <c r="W1087" s="11"/>
      <c r="X1087" s="23"/>
      <c r="Y1087" s="29"/>
      <c r="Z1087" s="25">
        <v>36.0</v>
      </c>
      <c r="AA1087" s="11">
        <v>30.0</v>
      </c>
      <c r="AB1087" s="11">
        <v>18.0</v>
      </c>
      <c r="AC1087" s="11">
        <v>85.0</v>
      </c>
      <c r="AD1087" s="23">
        <v>64.0</v>
      </c>
      <c r="AE1087" s="29" t="s">
        <v>166</v>
      </c>
      <c r="AF1087" s="25">
        <v>1531.0</v>
      </c>
      <c r="AG1087" s="11">
        <v>1543.0</v>
      </c>
      <c r="AH1087" s="11">
        <v>1579.0</v>
      </c>
      <c r="AI1087" s="23" t="s">
        <v>217</v>
      </c>
      <c r="AJ1087" s="29"/>
      <c r="AK1087" s="25"/>
      <c r="AL1087" s="11"/>
      <c r="AM1087" s="23"/>
      <c r="AN1087" s="25"/>
      <c r="AO1087" s="23"/>
      <c r="AP1087" s="25"/>
      <c r="AQ1087" s="11"/>
    </row>
    <row r="1088" ht="15.75" customHeight="1">
      <c r="A1088" s="11">
        <v>1210001.0</v>
      </c>
      <c r="B1088" s="23">
        <v>1088.0</v>
      </c>
      <c r="C1088" s="25" t="s">
        <v>6728</v>
      </c>
      <c r="D1088" s="16" t="s">
        <v>6729</v>
      </c>
      <c r="E1088" s="28" t="s">
        <v>6730</v>
      </c>
      <c r="F1088" s="29"/>
      <c r="G1088" s="31" t="s">
        <v>6731</v>
      </c>
      <c r="H1088" s="36">
        <f t="shared" si="1"/>
        <v>79</v>
      </c>
      <c r="I1088" s="11"/>
      <c r="J1088" s="28">
        <f t="shared" si="2"/>
        <v>0</v>
      </c>
      <c r="K1088" s="41">
        <f t="shared" si="3"/>
        <v>379</v>
      </c>
      <c r="L1088" s="25">
        <v>76.0</v>
      </c>
      <c r="M1088" s="11">
        <v>74.0</v>
      </c>
      <c r="N1088" s="11">
        <v>84.0</v>
      </c>
      <c r="O1088" s="11">
        <v>62.0</v>
      </c>
      <c r="P1088" s="11">
        <v>83.0</v>
      </c>
      <c r="Q1088" s="43">
        <v>69.0</v>
      </c>
      <c r="R1088" s="25"/>
      <c r="S1088" s="11" t="s">
        <v>185</v>
      </c>
      <c r="T1088" s="11"/>
      <c r="U1088" s="23" t="s">
        <v>185</v>
      </c>
      <c r="V1088" s="25"/>
      <c r="W1088" s="11"/>
      <c r="X1088" s="23"/>
      <c r="Y1088" s="29"/>
      <c r="Z1088" s="25">
        <v>50.0</v>
      </c>
      <c r="AA1088" s="11">
        <v>50.0</v>
      </c>
      <c r="AB1088" s="11">
        <v>78.0</v>
      </c>
      <c r="AC1088" s="11">
        <v>75.0</v>
      </c>
      <c r="AD1088" s="23">
        <v>10.0</v>
      </c>
      <c r="AE1088" s="29" t="s">
        <v>166</v>
      </c>
      <c r="AF1088" s="25">
        <v>1469.0</v>
      </c>
      <c r="AG1088" s="11">
        <v>1481.0</v>
      </c>
      <c r="AH1088" s="11">
        <v>1534.0</v>
      </c>
      <c r="AI1088" s="23"/>
      <c r="AJ1088" s="29"/>
      <c r="AK1088" s="25"/>
      <c r="AL1088" s="11"/>
      <c r="AM1088" s="23"/>
      <c r="AN1088" s="25"/>
      <c r="AO1088" s="23"/>
      <c r="AP1088" s="25"/>
      <c r="AQ1088" s="11"/>
    </row>
    <row r="1089" ht="15.75" customHeight="1">
      <c r="A1089" s="11">
        <v>1210002.0</v>
      </c>
      <c r="B1089" s="23">
        <v>1089.0</v>
      </c>
      <c r="C1089" s="25" t="s">
        <v>6732</v>
      </c>
      <c r="D1089" s="16" t="s">
        <v>6733</v>
      </c>
      <c r="E1089" s="28" t="s">
        <v>6734</v>
      </c>
      <c r="F1089" s="29"/>
      <c r="G1089" s="31" t="s">
        <v>6735</v>
      </c>
      <c r="H1089" s="36">
        <f t="shared" si="1"/>
        <v>59</v>
      </c>
      <c r="I1089" s="11"/>
      <c r="J1089" s="28">
        <f t="shared" si="2"/>
        <v>0</v>
      </c>
      <c r="K1089" s="41">
        <f t="shared" si="3"/>
        <v>201</v>
      </c>
      <c r="L1089" s="25">
        <v>41.0</v>
      </c>
      <c r="M1089" s="11">
        <v>23.0</v>
      </c>
      <c r="N1089" s="11">
        <v>54.0</v>
      </c>
      <c r="O1089" s="11">
        <v>45.0</v>
      </c>
      <c r="P1089" s="11">
        <v>38.0</v>
      </c>
      <c r="Q1089" s="43">
        <v>56.0</v>
      </c>
      <c r="R1089" s="25"/>
      <c r="S1089" s="11"/>
      <c r="T1089" s="11"/>
      <c r="U1089" s="23"/>
      <c r="V1089" s="25"/>
      <c r="W1089" s="11"/>
      <c r="X1089" s="23"/>
      <c r="Y1089" s="29"/>
      <c r="Z1089" s="25">
        <v>50.0</v>
      </c>
      <c r="AA1089" s="11">
        <v>50.0</v>
      </c>
      <c r="AB1089" s="11">
        <v>35.0</v>
      </c>
      <c r="AC1089" s="11">
        <v>67.0</v>
      </c>
      <c r="AD1089" s="23">
        <v>10.0</v>
      </c>
      <c r="AE1089" s="29" t="s">
        <v>166</v>
      </c>
      <c r="AF1089" s="25">
        <v>1497.0</v>
      </c>
      <c r="AG1089" s="11">
        <v>1509.0</v>
      </c>
      <c r="AH1089" s="11">
        <v>1536.0</v>
      </c>
      <c r="AI1089" s="23"/>
      <c r="AJ1089" s="29" t="s">
        <v>6736</v>
      </c>
      <c r="AK1089" s="25">
        <v>1210001.0</v>
      </c>
      <c r="AL1089" s="11"/>
      <c r="AM1089" s="23"/>
      <c r="AN1089" s="25"/>
      <c r="AO1089" s="23"/>
      <c r="AP1089" s="25"/>
      <c r="AQ1089" s="11"/>
    </row>
    <row r="1090" ht="15.75" customHeight="1">
      <c r="A1090" s="11">
        <v>1210003.0</v>
      </c>
      <c r="B1090" s="23">
        <v>1090.0</v>
      </c>
      <c r="C1090" s="25" t="s">
        <v>6737</v>
      </c>
      <c r="D1090" s="16" t="s">
        <v>6738</v>
      </c>
      <c r="E1090" s="28" t="s">
        <v>6739</v>
      </c>
      <c r="F1090" s="29"/>
      <c r="G1090" s="31" t="s">
        <v>6740</v>
      </c>
      <c r="H1090" s="36">
        <f t="shared" si="1"/>
        <v>79</v>
      </c>
      <c r="I1090" s="11"/>
      <c r="J1090" s="28">
        <f t="shared" si="2"/>
        <v>0</v>
      </c>
      <c r="K1090" s="41">
        <f t="shared" si="3"/>
        <v>427</v>
      </c>
      <c r="L1090" s="25">
        <v>84.0</v>
      </c>
      <c r="M1090" s="11">
        <v>73.0</v>
      </c>
      <c r="N1090" s="11">
        <v>88.0</v>
      </c>
      <c r="O1090" s="11">
        <v>90.0</v>
      </c>
      <c r="P1090" s="11">
        <v>92.0</v>
      </c>
      <c r="Q1090" s="43">
        <v>81.0</v>
      </c>
      <c r="R1090" s="25" t="s">
        <v>232</v>
      </c>
      <c r="S1090" s="11" t="s">
        <v>185</v>
      </c>
      <c r="T1090" s="11" t="s">
        <v>185</v>
      </c>
      <c r="U1090" s="23" t="s">
        <v>136</v>
      </c>
      <c r="V1090" s="25"/>
      <c r="W1090" s="11"/>
      <c r="X1090" s="23" t="s">
        <v>232</v>
      </c>
      <c r="Y1090" s="29" t="s">
        <v>2430</v>
      </c>
      <c r="Z1090" s="25">
        <v>57.0</v>
      </c>
      <c r="AA1090" s="11">
        <v>60.0</v>
      </c>
      <c r="AB1090" s="11">
        <v>85.0</v>
      </c>
      <c r="AC1090" s="11">
        <v>15.0</v>
      </c>
      <c r="AD1090" s="23">
        <v>15.0</v>
      </c>
      <c r="AE1090" s="29" t="s">
        <v>166</v>
      </c>
      <c r="AF1090" s="25">
        <v>1529.0</v>
      </c>
      <c r="AG1090" s="11">
        <v>1541.0</v>
      </c>
      <c r="AH1090" s="11">
        <v>1581.0</v>
      </c>
      <c r="AI1090" s="23"/>
      <c r="AJ1090" s="29" t="s">
        <v>6741</v>
      </c>
      <c r="AK1090" s="25">
        <v>1210002.0</v>
      </c>
      <c r="AL1090" s="11"/>
      <c r="AM1090" s="23"/>
      <c r="AN1090" s="25"/>
      <c r="AO1090" s="23"/>
      <c r="AP1090" s="25" t="s">
        <v>6742</v>
      </c>
      <c r="AQ1090" s="11"/>
    </row>
    <row r="1091" ht="15.75" customHeight="1">
      <c r="A1091" s="11">
        <v>1210004.0</v>
      </c>
      <c r="B1091" s="23">
        <v>1091.0</v>
      </c>
      <c r="C1091" s="25" t="s">
        <v>6743</v>
      </c>
      <c r="D1091" s="16" t="s">
        <v>6744</v>
      </c>
      <c r="E1091" s="28" t="s">
        <v>6745</v>
      </c>
      <c r="F1091" s="29"/>
      <c r="G1091" s="31" t="s">
        <v>6746</v>
      </c>
      <c r="H1091" s="36">
        <f t="shared" si="1"/>
        <v>71</v>
      </c>
      <c r="I1091" s="11"/>
      <c r="J1091" s="28">
        <f t="shared" si="2"/>
        <v>0</v>
      </c>
      <c r="K1091" s="41">
        <f t="shared" si="3"/>
        <v>368</v>
      </c>
      <c r="L1091" s="25">
        <v>78.0</v>
      </c>
      <c r="M1091" s="11">
        <v>77.0</v>
      </c>
      <c r="N1091" s="11">
        <v>71.0</v>
      </c>
      <c r="O1091" s="11">
        <v>72.0</v>
      </c>
      <c r="P1091" s="11">
        <v>70.0</v>
      </c>
      <c r="Q1091" s="43">
        <v>53.0</v>
      </c>
      <c r="R1091" s="25" t="s">
        <v>185</v>
      </c>
      <c r="S1091" s="11"/>
      <c r="T1091" s="11" t="s">
        <v>185</v>
      </c>
      <c r="U1091" s="23" t="s">
        <v>136</v>
      </c>
      <c r="V1091" s="25"/>
      <c r="W1091" s="11"/>
      <c r="X1091" s="23"/>
      <c r="Y1091" s="29"/>
      <c r="Z1091" s="25">
        <v>57.0</v>
      </c>
      <c r="AA1091" s="11">
        <v>60.0</v>
      </c>
      <c r="AB1091" s="11">
        <v>42.0</v>
      </c>
      <c r="AC1091" s="11">
        <v>61.0</v>
      </c>
      <c r="AD1091" s="23">
        <v>15.0</v>
      </c>
      <c r="AE1091" s="29" t="s">
        <v>141</v>
      </c>
      <c r="AF1091" s="25">
        <v>1572.0</v>
      </c>
      <c r="AG1091" s="11">
        <v>1581.0</v>
      </c>
      <c r="AH1091" s="11">
        <v>1655.0</v>
      </c>
      <c r="AI1091" s="23"/>
      <c r="AJ1091" s="29" t="s">
        <v>6747</v>
      </c>
      <c r="AK1091" s="25">
        <v>1210003.0</v>
      </c>
      <c r="AL1091" s="11"/>
      <c r="AM1091" s="23"/>
      <c r="AN1091" s="25"/>
      <c r="AO1091" s="23"/>
      <c r="AP1091" s="25"/>
      <c r="AQ1091" s="11"/>
    </row>
    <row r="1092" ht="15.75" customHeight="1">
      <c r="A1092" s="11">
        <v>1210005.0</v>
      </c>
      <c r="B1092" s="23">
        <v>1092.0</v>
      </c>
      <c r="C1092" s="25" t="s">
        <v>6748</v>
      </c>
      <c r="D1092" s="16" t="s">
        <v>6749</v>
      </c>
      <c r="E1092" s="28" t="s">
        <v>6750</v>
      </c>
      <c r="F1092" s="29"/>
      <c r="G1092" s="31"/>
      <c r="H1092" s="36" t="str">
        <f t="shared" si="1"/>
        <v/>
      </c>
      <c r="I1092" s="11"/>
      <c r="J1092" s="28">
        <f t="shared" si="2"/>
        <v>0</v>
      </c>
      <c r="K1092" s="41">
        <f t="shared" si="3"/>
        <v>298</v>
      </c>
      <c r="L1092" s="25">
        <v>62.0</v>
      </c>
      <c r="M1092" s="11">
        <v>58.0</v>
      </c>
      <c r="N1092" s="11">
        <v>59.0</v>
      </c>
      <c r="O1092" s="11">
        <v>56.0</v>
      </c>
      <c r="P1092" s="11">
        <v>63.0</v>
      </c>
      <c r="Q1092" s="43">
        <v>60.0</v>
      </c>
      <c r="R1092" s="25"/>
      <c r="S1092" s="11"/>
      <c r="T1092" s="11"/>
      <c r="U1092" s="23"/>
      <c r="V1092" s="25"/>
      <c r="W1092" s="11"/>
      <c r="X1092" s="23"/>
      <c r="Y1092" s="29"/>
      <c r="Z1092" s="25">
        <v>57.0</v>
      </c>
      <c r="AA1092" s="11">
        <v>60.0</v>
      </c>
      <c r="AB1092" s="11">
        <v>36.0</v>
      </c>
      <c r="AC1092" s="11">
        <v>70.0</v>
      </c>
      <c r="AD1092" s="23">
        <v>15.0</v>
      </c>
      <c r="AE1092" s="29" t="s">
        <v>166</v>
      </c>
      <c r="AF1092" s="25">
        <v>1591.0</v>
      </c>
      <c r="AG1092" s="11">
        <v>1603.0</v>
      </c>
      <c r="AH1092" s="11">
        <v>1648.0</v>
      </c>
      <c r="AI1092" s="23"/>
      <c r="AJ1092" s="29" t="s">
        <v>6751</v>
      </c>
      <c r="AK1092" s="25">
        <v>1210004.0</v>
      </c>
      <c r="AL1092" s="11"/>
      <c r="AM1092" s="23"/>
      <c r="AN1092" s="25"/>
      <c r="AO1092" s="23"/>
      <c r="AP1092" s="25"/>
      <c r="AQ1092" s="11"/>
    </row>
    <row r="1093" ht="15.75" customHeight="1">
      <c r="A1093" s="11">
        <v>1210006.0</v>
      </c>
      <c r="B1093" s="23">
        <v>1093.0</v>
      </c>
      <c r="C1093" s="25" t="s">
        <v>6752</v>
      </c>
      <c r="D1093" s="16" t="s">
        <v>6753</v>
      </c>
      <c r="E1093" s="28" t="s">
        <v>6754</v>
      </c>
      <c r="F1093" s="29"/>
      <c r="G1093" s="31" t="s">
        <v>6755</v>
      </c>
      <c r="H1093" s="36">
        <f t="shared" si="1"/>
        <v>78</v>
      </c>
      <c r="I1093" s="11"/>
      <c r="J1093" s="28">
        <f t="shared" si="2"/>
        <v>0</v>
      </c>
      <c r="K1093" s="41">
        <f t="shared" si="3"/>
        <v>297</v>
      </c>
      <c r="L1093" s="25">
        <v>63.0</v>
      </c>
      <c r="M1093" s="11">
        <v>54.0</v>
      </c>
      <c r="N1093" s="11">
        <v>66.0</v>
      </c>
      <c r="O1093" s="11">
        <v>61.0</v>
      </c>
      <c r="P1093" s="11">
        <v>53.0</v>
      </c>
      <c r="Q1093" s="43">
        <v>57.0</v>
      </c>
      <c r="R1093" s="25" t="s">
        <v>185</v>
      </c>
      <c r="S1093" s="11"/>
      <c r="T1093" s="11" t="s">
        <v>185</v>
      </c>
      <c r="U1093" s="23" t="s">
        <v>185</v>
      </c>
      <c r="V1093" s="25"/>
      <c r="W1093" s="11"/>
      <c r="X1093" s="23"/>
      <c r="Y1093" s="29"/>
      <c r="Z1093" s="25">
        <v>50.0</v>
      </c>
      <c r="AA1093" s="11">
        <v>50.0</v>
      </c>
      <c r="AB1093" s="11">
        <v>44.0</v>
      </c>
      <c r="AC1093" s="11">
        <v>55.0</v>
      </c>
      <c r="AD1093" s="23">
        <v>2.0</v>
      </c>
      <c r="AE1093" s="29" t="s">
        <v>270</v>
      </c>
      <c r="AF1093" s="25">
        <v>1536.0</v>
      </c>
      <c r="AG1093" s="11">
        <v>1548.0</v>
      </c>
      <c r="AH1093" s="11">
        <v>1609.0</v>
      </c>
      <c r="AI1093" s="23"/>
      <c r="AJ1093" s="29" t="s">
        <v>6741</v>
      </c>
      <c r="AK1093" s="25">
        <v>1210002.0</v>
      </c>
      <c r="AL1093" s="11"/>
      <c r="AM1093" s="23"/>
      <c r="AN1093" s="25"/>
      <c r="AO1093" s="23"/>
      <c r="AP1093" s="25"/>
      <c r="AQ1093" s="11"/>
    </row>
    <row r="1094" ht="15.75" customHeight="1">
      <c r="A1094" s="11">
        <v>1210007.0</v>
      </c>
      <c r="B1094" s="23">
        <v>1094.0</v>
      </c>
      <c r="C1094" s="25" t="s">
        <v>6756</v>
      </c>
      <c r="D1094" s="16" t="s">
        <v>6757</v>
      </c>
      <c r="E1094" s="28" t="s">
        <v>6758</v>
      </c>
      <c r="F1094" s="29"/>
      <c r="G1094" s="31" t="s">
        <v>6759</v>
      </c>
      <c r="H1094" s="36">
        <f t="shared" si="1"/>
        <v>71</v>
      </c>
      <c r="I1094" s="11"/>
      <c r="J1094" s="28">
        <f t="shared" si="2"/>
        <v>0</v>
      </c>
      <c r="K1094" s="41">
        <f t="shared" si="3"/>
        <v>292</v>
      </c>
      <c r="L1094" s="25">
        <v>69.0</v>
      </c>
      <c r="M1094" s="11">
        <v>62.0</v>
      </c>
      <c r="N1094" s="11">
        <v>55.0</v>
      </c>
      <c r="O1094" s="11">
        <v>57.0</v>
      </c>
      <c r="P1094" s="11">
        <v>49.0</v>
      </c>
      <c r="Q1094" s="43">
        <v>55.0</v>
      </c>
      <c r="R1094" s="25"/>
      <c r="S1094" s="11"/>
      <c r="T1094" s="11"/>
      <c r="U1094" s="23" t="s">
        <v>185</v>
      </c>
      <c r="V1094" s="25"/>
      <c r="W1094" s="11"/>
      <c r="X1094" s="23"/>
      <c r="Y1094" s="29"/>
      <c r="Z1094" s="25">
        <v>50.0</v>
      </c>
      <c r="AA1094" s="11">
        <v>50.0</v>
      </c>
      <c r="AB1094" s="11">
        <v>47.0</v>
      </c>
      <c r="AC1094" s="11">
        <v>80.0</v>
      </c>
      <c r="AD1094" s="23">
        <v>2.0</v>
      </c>
      <c r="AE1094" s="29" t="s">
        <v>166</v>
      </c>
      <c r="AF1094" s="25">
        <v>1562.0</v>
      </c>
      <c r="AG1094" s="11">
        <v>1574.0</v>
      </c>
      <c r="AH1094" s="11">
        <v>1582.0</v>
      </c>
      <c r="AI1094" s="23" t="s">
        <v>217</v>
      </c>
      <c r="AJ1094" s="29" t="s">
        <v>6760</v>
      </c>
      <c r="AK1094" s="25">
        <v>1210006.0</v>
      </c>
      <c r="AL1094" s="11">
        <v>1210003.0</v>
      </c>
      <c r="AM1094" s="23"/>
      <c r="AN1094" s="25"/>
      <c r="AO1094" s="23"/>
      <c r="AP1094" s="25"/>
      <c r="AQ1094" s="11"/>
    </row>
    <row r="1095" ht="15.75" customHeight="1">
      <c r="A1095" s="11">
        <v>1210008.0</v>
      </c>
      <c r="B1095" s="23">
        <v>1095.0</v>
      </c>
      <c r="C1095" s="25" t="s">
        <v>6761</v>
      </c>
      <c r="D1095" s="16" t="s">
        <v>6762</v>
      </c>
      <c r="E1095" s="28" t="s">
        <v>6763</v>
      </c>
      <c r="F1095" s="29" t="s">
        <v>6764</v>
      </c>
      <c r="G1095" s="31" t="s">
        <v>6765</v>
      </c>
      <c r="H1095" s="36">
        <f t="shared" si="1"/>
        <v>65</v>
      </c>
      <c r="I1095" s="11"/>
      <c r="J1095" s="28">
        <f t="shared" si="2"/>
        <v>0</v>
      </c>
      <c r="K1095" s="41">
        <f t="shared" si="3"/>
        <v>241</v>
      </c>
      <c r="L1095" s="25">
        <v>53.0</v>
      </c>
      <c r="M1095" s="11">
        <v>57.0</v>
      </c>
      <c r="N1095" s="11">
        <v>43.0</v>
      </c>
      <c r="O1095" s="11">
        <v>44.0</v>
      </c>
      <c r="P1095" s="11">
        <v>44.0</v>
      </c>
      <c r="Q1095" s="43">
        <v>61.0</v>
      </c>
      <c r="R1095" s="25"/>
      <c r="S1095" s="11"/>
      <c r="T1095" s="11"/>
      <c r="U1095" s="23"/>
      <c r="V1095" s="25"/>
      <c r="W1095" s="11"/>
      <c r="X1095" s="23"/>
      <c r="Y1095" s="29"/>
      <c r="Z1095" s="25">
        <v>64.0</v>
      </c>
      <c r="AA1095" s="11">
        <v>70.0</v>
      </c>
      <c r="AB1095" s="11">
        <v>52.0</v>
      </c>
      <c r="AC1095" s="11">
        <v>50.0</v>
      </c>
      <c r="AD1095" s="23">
        <v>95.0</v>
      </c>
      <c r="AE1095" s="29" t="s">
        <v>141</v>
      </c>
      <c r="AF1095" s="25">
        <v>1567.0</v>
      </c>
      <c r="AG1095" s="11">
        <v>1579.0</v>
      </c>
      <c r="AH1095" s="11">
        <v>1616.0</v>
      </c>
      <c r="AI1095" s="23"/>
      <c r="AJ1095" s="29" t="s">
        <v>6766</v>
      </c>
      <c r="AK1095" s="25">
        <v>1210006.0</v>
      </c>
      <c r="AL1095" s="11"/>
      <c r="AM1095" s="23"/>
      <c r="AN1095" s="25"/>
      <c r="AO1095" s="23"/>
      <c r="AP1095" s="25"/>
      <c r="AQ1095" s="11"/>
    </row>
    <row r="1096" ht="15.75" customHeight="1">
      <c r="A1096" s="11">
        <v>1210009.0</v>
      </c>
      <c r="B1096" s="23">
        <v>1096.0</v>
      </c>
      <c r="C1096" s="25" t="s">
        <v>6767</v>
      </c>
      <c r="D1096" s="16" t="s">
        <v>6768</v>
      </c>
      <c r="E1096" s="28" t="s">
        <v>6769</v>
      </c>
      <c r="F1096" s="29"/>
      <c r="G1096" s="31" t="s">
        <v>6770</v>
      </c>
      <c r="H1096" s="36">
        <f t="shared" si="1"/>
        <v>71</v>
      </c>
      <c r="I1096" s="11"/>
      <c r="J1096" s="28">
        <f t="shared" si="2"/>
        <v>0</v>
      </c>
      <c r="K1096" s="41">
        <f t="shared" si="3"/>
        <v>281</v>
      </c>
      <c r="L1096" s="25">
        <v>40.0</v>
      </c>
      <c r="M1096" s="11">
        <v>45.0</v>
      </c>
      <c r="N1096" s="11">
        <v>60.0</v>
      </c>
      <c r="O1096" s="11">
        <v>67.0</v>
      </c>
      <c r="P1096" s="11">
        <v>69.0</v>
      </c>
      <c r="Q1096" s="43">
        <v>60.0</v>
      </c>
      <c r="R1096" s="25"/>
      <c r="S1096" s="11"/>
      <c r="T1096" s="11"/>
      <c r="U1096" s="23"/>
      <c r="V1096" s="25"/>
      <c r="W1096" s="11"/>
      <c r="X1096" s="23"/>
      <c r="Y1096" s="29"/>
      <c r="Z1096" s="25">
        <v>64.0</v>
      </c>
      <c r="AA1096" s="11">
        <v>70.0</v>
      </c>
      <c r="AB1096" s="11">
        <v>65.0</v>
      </c>
      <c r="AC1096" s="11">
        <v>32.0</v>
      </c>
      <c r="AD1096" s="23">
        <v>19.0</v>
      </c>
      <c r="AE1096" s="29" t="s">
        <v>166</v>
      </c>
      <c r="AF1096" s="25">
        <v>1520.0</v>
      </c>
      <c r="AG1096" s="11">
        <v>1532.0</v>
      </c>
      <c r="AH1096" s="11">
        <v>1589.0</v>
      </c>
      <c r="AI1096" s="23"/>
      <c r="AJ1096" s="29" t="s">
        <v>6771</v>
      </c>
      <c r="AK1096" s="25"/>
      <c r="AL1096" s="11"/>
      <c r="AM1096" s="23"/>
      <c r="AN1096" s="25"/>
      <c r="AO1096" s="23"/>
      <c r="AP1096" s="25"/>
      <c r="AQ1096" s="11"/>
    </row>
    <row r="1097" ht="15.75" customHeight="1">
      <c r="A1097" s="11">
        <v>1210010.0</v>
      </c>
      <c r="B1097" s="23">
        <v>1097.0</v>
      </c>
      <c r="C1097" s="25" t="s">
        <v>6772</v>
      </c>
      <c r="D1097" s="16" t="s">
        <v>6773</v>
      </c>
      <c r="E1097" s="28" t="s">
        <v>6774</v>
      </c>
      <c r="F1097" s="29"/>
      <c r="G1097" s="31" t="s">
        <v>6775</v>
      </c>
      <c r="H1097" s="36">
        <f t="shared" si="1"/>
        <v>69</v>
      </c>
      <c r="I1097" s="11"/>
      <c r="J1097" s="28">
        <f t="shared" si="2"/>
        <v>0</v>
      </c>
      <c r="K1097" s="41">
        <f t="shared" si="3"/>
        <v>368</v>
      </c>
      <c r="L1097" s="25">
        <v>80.0</v>
      </c>
      <c r="M1097" s="11">
        <v>76.0</v>
      </c>
      <c r="N1097" s="11">
        <v>60.0</v>
      </c>
      <c r="O1097" s="11">
        <v>71.0</v>
      </c>
      <c r="P1097" s="11">
        <v>81.0</v>
      </c>
      <c r="Q1097" s="43">
        <v>66.0</v>
      </c>
      <c r="R1097" s="25"/>
      <c r="S1097" s="11"/>
      <c r="T1097" s="11" t="s">
        <v>136</v>
      </c>
      <c r="U1097" s="23" t="s">
        <v>185</v>
      </c>
      <c r="V1097" s="25"/>
      <c r="W1097" s="11"/>
      <c r="X1097" s="23"/>
      <c r="Y1097" s="29"/>
      <c r="Z1097" s="25">
        <v>74.0</v>
      </c>
      <c r="AA1097" s="11">
        <v>85.0</v>
      </c>
      <c r="AB1097" s="11">
        <v>48.0</v>
      </c>
      <c r="AC1097" s="11">
        <v>61.0</v>
      </c>
      <c r="AD1097" s="23">
        <v>19.0</v>
      </c>
      <c r="AE1097" s="29" t="s">
        <v>141</v>
      </c>
      <c r="AF1097" s="25">
        <v>1551.0</v>
      </c>
      <c r="AG1097" s="11">
        <v>1563.0</v>
      </c>
      <c r="AH1097" s="11">
        <v>1615.0</v>
      </c>
      <c r="AI1097" s="23" t="s">
        <v>217</v>
      </c>
      <c r="AJ1097" s="29" t="s">
        <v>6776</v>
      </c>
      <c r="AK1097" s="25">
        <v>1210009.0</v>
      </c>
      <c r="AL1097" s="11"/>
      <c r="AM1097" s="23"/>
      <c r="AN1097" s="25"/>
      <c r="AO1097" s="23"/>
      <c r="AP1097" s="25"/>
      <c r="AQ1097" s="11"/>
    </row>
    <row r="1098" ht="15.75" customHeight="1">
      <c r="A1098" s="11">
        <v>1210011.0</v>
      </c>
      <c r="B1098" s="23">
        <v>1098.0</v>
      </c>
      <c r="C1098" s="25" t="s">
        <v>6777</v>
      </c>
      <c r="D1098" s="16" t="s">
        <v>6778</v>
      </c>
      <c r="E1098" s="28" t="s">
        <v>6779</v>
      </c>
      <c r="F1098" s="29"/>
      <c r="G1098" s="31" t="s">
        <v>6780</v>
      </c>
      <c r="H1098" s="36">
        <f t="shared" si="1"/>
        <v>64</v>
      </c>
      <c r="I1098" s="11"/>
      <c r="J1098" s="28">
        <f t="shared" si="2"/>
        <v>0</v>
      </c>
      <c r="K1098" s="41">
        <f t="shared" si="3"/>
        <v>340</v>
      </c>
      <c r="L1098" s="25">
        <v>73.0</v>
      </c>
      <c r="M1098" s="11">
        <v>62.0</v>
      </c>
      <c r="N1098" s="11">
        <v>71.0</v>
      </c>
      <c r="O1098" s="11">
        <v>70.0</v>
      </c>
      <c r="P1098" s="11">
        <v>64.0</v>
      </c>
      <c r="Q1098" s="43">
        <v>55.0</v>
      </c>
      <c r="R1098" s="25"/>
      <c r="S1098" s="11" t="s">
        <v>185</v>
      </c>
      <c r="T1098" s="11"/>
      <c r="U1098" s="23"/>
      <c r="V1098" s="25"/>
      <c r="W1098" s="11"/>
      <c r="X1098" s="23"/>
      <c r="Y1098" s="29"/>
      <c r="Z1098" s="25">
        <v>50.0</v>
      </c>
      <c r="AA1098" s="11">
        <v>50.0</v>
      </c>
      <c r="AB1098" s="11">
        <v>47.0</v>
      </c>
      <c r="AC1098" s="11">
        <v>50.0</v>
      </c>
      <c r="AD1098" s="23">
        <v>15.0</v>
      </c>
      <c r="AE1098" s="29" t="s">
        <v>141</v>
      </c>
      <c r="AF1098" s="25">
        <v>1527.0</v>
      </c>
      <c r="AG1098" s="11">
        <v>1539.0</v>
      </c>
      <c r="AH1098" s="11">
        <v>1581.0</v>
      </c>
      <c r="AI1098" s="23"/>
      <c r="AJ1098" s="29"/>
      <c r="AK1098" s="25"/>
      <c r="AL1098" s="11"/>
      <c r="AM1098" s="23"/>
      <c r="AN1098" s="25"/>
      <c r="AO1098" s="23"/>
      <c r="AP1098" s="25"/>
      <c r="AQ1098" s="11"/>
    </row>
    <row r="1099" ht="15.75" customHeight="1">
      <c r="A1099" s="11">
        <v>1210012.0</v>
      </c>
      <c r="B1099" s="23">
        <v>1099.0</v>
      </c>
      <c r="C1099" s="25" t="s">
        <v>6781</v>
      </c>
      <c r="D1099" s="16" t="s">
        <v>6782</v>
      </c>
      <c r="E1099" s="28" t="s">
        <v>6783</v>
      </c>
      <c r="F1099" s="29"/>
      <c r="G1099" s="25"/>
      <c r="H1099" s="36" t="str">
        <f t="shared" si="1"/>
        <v/>
      </c>
      <c r="I1099" s="11"/>
      <c r="J1099" s="28">
        <f t="shared" si="2"/>
        <v>0</v>
      </c>
      <c r="K1099" s="41">
        <f t="shared" si="3"/>
        <v>0</v>
      </c>
      <c r="L1099" s="25">
        <v>0.0</v>
      </c>
      <c r="M1099" s="11">
        <v>0.0</v>
      </c>
      <c r="N1099" s="11">
        <v>0.0</v>
      </c>
      <c r="O1099" s="11">
        <v>0.0</v>
      </c>
      <c r="P1099" s="11">
        <v>0.0</v>
      </c>
      <c r="Q1099" s="23">
        <v>0.0</v>
      </c>
      <c r="R1099" s="25"/>
      <c r="S1099" s="11"/>
      <c r="T1099" s="11"/>
      <c r="U1099" s="23"/>
      <c r="V1099" s="25"/>
      <c r="W1099" s="11"/>
      <c r="X1099" s="23"/>
      <c r="Y1099" s="29"/>
      <c r="Z1099" s="25">
        <v>0.0</v>
      </c>
      <c r="AA1099" s="11">
        <v>0.0</v>
      </c>
      <c r="AB1099" s="11">
        <v>0.0</v>
      </c>
      <c r="AC1099" s="11">
        <v>0.0</v>
      </c>
      <c r="AD1099" s="23">
        <v>0.0</v>
      </c>
      <c r="AE1099" s="29" t="s">
        <v>239</v>
      </c>
      <c r="AF1099" s="25">
        <v>1500.0</v>
      </c>
      <c r="AG1099" s="11">
        <v>9999.0</v>
      </c>
      <c r="AH1099" s="11">
        <v>1530.0</v>
      </c>
      <c r="AI1099" s="23"/>
      <c r="AJ1099" s="29" t="s">
        <v>6784</v>
      </c>
      <c r="AK1099" s="25"/>
      <c r="AL1099" s="11"/>
      <c r="AM1099" s="23"/>
      <c r="AN1099" s="25"/>
      <c r="AO1099" s="23"/>
      <c r="AP1099" s="25"/>
      <c r="AQ1099" s="11"/>
    </row>
    <row r="1100" ht="15.75" customHeight="1">
      <c r="A1100" s="11">
        <v>1210013.0</v>
      </c>
      <c r="B1100" s="23">
        <v>1100.0</v>
      </c>
      <c r="C1100" s="25" t="s">
        <v>6785</v>
      </c>
      <c r="D1100" s="16" t="s">
        <v>6786</v>
      </c>
      <c r="E1100" s="28" t="s">
        <v>6787</v>
      </c>
      <c r="F1100" s="29"/>
      <c r="G1100" s="31" t="s">
        <v>6788</v>
      </c>
      <c r="H1100" s="36">
        <f t="shared" si="1"/>
        <v>52</v>
      </c>
      <c r="I1100" s="11"/>
      <c r="J1100" s="28">
        <f t="shared" si="2"/>
        <v>0</v>
      </c>
      <c r="K1100" s="41">
        <f t="shared" si="3"/>
        <v>228</v>
      </c>
      <c r="L1100" s="25">
        <v>57.0</v>
      </c>
      <c r="M1100" s="11">
        <v>69.0</v>
      </c>
      <c r="N1100" s="11">
        <v>26.0</v>
      </c>
      <c r="O1100" s="11">
        <v>30.0</v>
      </c>
      <c r="P1100" s="11">
        <v>46.0</v>
      </c>
      <c r="Q1100" s="43">
        <v>54.0</v>
      </c>
      <c r="R1100" s="25" t="s">
        <v>185</v>
      </c>
      <c r="S1100" s="11"/>
      <c r="T1100" s="11"/>
      <c r="U1100" s="23"/>
      <c r="V1100" s="25"/>
      <c r="W1100" s="11"/>
      <c r="X1100" s="23"/>
      <c r="Y1100" s="29"/>
      <c r="Z1100" s="25">
        <v>43.0</v>
      </c>
      <c r="AA1100" s="11">
        <v>40.0</v>
      </c>
      <c r="AB1100" s="11">
        <v>21.0</v>
      </c>
      <c r="AC1100" s="11">
        <v>84.0</v>
      </c>
      <c r="AD1100" s="23">
        <v>5.0</v>
      </c>
      <c r="AE1100" s="29" t="s">
        <v>141</v>
      </c>
      <c r="AF1100" s="25">
        <v>1533.0</v>
      </c>
      <c r="AG1100" s="11">
        <v>1545.0</v>
      </c>
      <c r="AH1100" s="11">
        <v>1619.0</v>
      </c>
      <c r="AI1100" s="23"/>
      <c r="AJ1100" s="29" t="s">
        <v>6789</v>
      </c>
      <c r="AK1100" s="25">
        <v>1210012.0</v>
      </c>
      <c r="AL1100" s="11"/>
      <c r="AM1100" s="23"/>
      <c r="AN1100" s="25"/>
      <c r="AO1100" s="23"/>
      <c r="AP1100" s="25"/>
      <c r="AQ1100" s="11"/>
    </row>
    <row r="1101" ht="15.75" customHeight="1">
      <c r="A1101" s="11">
        <v>1210014.0</v>
      </c>
      <c r="B1101" s="23">
        <v>1101.0</v>
      </c>
      <c r="C1101" s="25" t="s">
        <v>6790</v>
      </c>
      <c r="D1101" s="16" t="s">
        <v>6791</v>
      </c>
      <c r="E1101" s="28" t="s">
        <v>6792</v>
      </c>
      <c r="F1101" s="29"/>
      <c r="G1101" s="31" t="s">
        <v>6793</v>
      </c>
      <c r="H1101" s="36">
        <f t="shared" si="1"/>
        <v>79</v>
      </c>
      <c r="I1101" s="11"/>
      <c r="J1101" s="28">
        <f t="shared" si="2"/>
        <v>0</v>
      </c>
      <c r="K1101" s="41">
        <f t="shared" si="3"/>
        <v>273</v>
      </c>
      <c r="L1101" s="25">
        <v>41.0</v>
      </c>
      <c r="M1101" s="11">
        <v>63.0</v>
      </c>
      <c r="N1101" s="11">
        <v>67.0</v>
      </c>
      <c r="O1101" s="11">
        <v>57.0</v>
      </c>
      <c r="P1101" s="11">
        <v>45.0</v>
      </c>
      <c r="Q1101" s="43">
        <v>60.0</v>
      </c>
      <c r="R1101" s="25"/>
      <c r="S1101" s="11"/>
      <c r="T1101" s="11"/>
      <c r="U1101" s="23"/>
      <c r="V1101" s="25"/>
      <c r="W1101" s="11"/>
      <c r="X1101" s="23"/>
      <c r="Y1101" s="29"/>
      <c r="Z1101" s="25">
        <v>57.0</v>
      </c>
      <c r="AA1101" s="11">
        <v>60.0</v>
      </c>
      <c r="AB1101" s="11">
        <v>31.0</v>
      </c>
      <c r="AC1101" s="11">
        <v>77.0</v>
      </c>
      <c r="AD1101" s="23">
        <v>5.0</v>
      </c>
      <c r="AE1101" s="29" t="s">
        <v>141</v>
      </c>
      <c r="AF1101" s="25">
        <v>1534.0</v>
      </c>
      <c r="AG1101" s="11">
        <v>1546.0</v>
      </c>
      <c r="AH1101" s="11">
        <v>1604.0</v>
      </c>
      <c r="AI1101" s="23"/>
      <c r="AJ1101" s="29" t="s">
        <v>6789</v>
      </c>
      <c r="AK1101" s="25">
        <v>1210012.0</v>
      </c>
      <c r="AL1101" s="11"/>
      <c r="AM1101" s="23"/>
      <c r="AN1101" s="25"/>
      <c r="AO1101" s="23"/>
      <c r="AP1101" s="25"/>
      <c r="AQ1101" s="11"/>
    </row>
    <row r="1102" ht="15.75" customHeight="1">
      <c r="A1102" s="11">
        <v>1210015.0</v>
      </c>
      <c r="B1102" s="23">
        <v>1102.0</v>
      </c>
      <c r="C1102" s="25" t="s">
        <v>6794</v>
      </c>
      <c r="D1102" s="16" t="s">
        <v>6795</v>
      </c>
      <c r="E1102" s="28" t="s">
        <v>6796</v>
      </c>
      <c r="F1102" s="29"/>
      <c r="G1102" s="31" t="s">
        <v>6797</v>
      </c>
      <c r="H1102" s="36">
        <f t="shared" si="1"/>
        <v>75</v>
      </c>
      <c r="I1102" s="11"/>
      <c r="J1102" s="28">
        <f t="shared" si="2"/>
        <v>0</v>
      </c>
      <c r="K1102" s="41">
        <f t="shared" si="3"/>
        <v>256</v>
      </c>
      <c r="L1102" s="25">
        <v>57.0</v>
      </c>
      <c r="M1102" s="11">
        <v>39.0</v>
      </c>
      <c r="N1102" s="11">
        <v>60.0</v>
      </c>
      <c r="O1102" s="11">
        <v>52.0</v>
      </c>
      <c r="P1102" s="11">
        <v>48.0</v>
      </c>
      <c r="Q1102" s="43">
        <v>46.0</v>
      </c>
      <c r="R1102" s="25"/>
      <c r="S1102" s="11"/>
      <c r="T1102" s="11"/>
      <c r="U1102" s="23"/>
      <c r="V1102" s="25"/>
      <c r="W1102" s="11"/>
      <c r="X1102" s="23"/>
      <c r="Y1102" s="29"/>
      <c r="Z1102" s="25">
        <v>30.0</v>
      </c>
      <c r="AA1102" s="11">
        <v>22.0</v>
      </c>
      <c r="AB1102" s="11">
        <v>40.0</v>
      </c>
      <c r="AC1102" s="11">
        <v>50.0</v>
      </c>
      <c r="AD1102" s="23">
        <v>16.0</v>
      </c>
      <c r="AE1102" s="29" t="s">
        <v>166</v>
      </c>
      <c r="AF1102" s="25">
        <v>1528.0</v>
      </c>
      <c r="AG1102" s="11">
        <v>1540.0</v>
      </c>
      <c r="AH1102" s="11">
        <v>1588.0</v>
      </c>
      <c r="AI1102" s="23"/>
      <c r="AJ1102" s="29" t="s">
        <v>6784</v>
      </c>
      <c r="AK1102" s="25"/>
      <c r="AL1102" s="11"/>
      <c r="AM1102" s="23"/>
      <c r="AN1102" s="25"/>
      <c r="AO1102" s="23"/>
      <c r="AP1102" s="25"/>
      <c r="AQ1102" s="11"/>
    </row>
    <row r="1103" ht="15.75" customHeight="1">
      <c r="A1103" s="11">
        <v>1210016.0</v>
      </c>
      <c r="B1103" s="23">
        <v>1103.0</v>
      </c>
      <c r="C1103" s="25" t="s">
        <v>6798</v>
      </c>
      <c r="D1103" s="16" t="s">
        <v>6799</v>
      </c>
      <c r="E1103" s="28" t="s">
        <v>6800</v>
      </c>
      <c r="F1103" s="29"/>
      <c r="G1103" s="31" t="s">
        <v>6801</v>
      </c>
      <c r="H1103" s="36">
        <f t="shared" si="1"/>
        <v>74</v>
      </c>
      <c r="I1103" s="11"/>
      <c r="J1103" s="28">
        <f t="shared" si="2"/>
        <v>0</v>
      </c>
      <c r="K1103" s="41">
        <f t="shared" si="3"/>
        <v>331</v>
      </c>
      <c r="L1103" s="25">
        <v>63.0</v>
      </c>
      <c r="M1103" s="11">
        <v>65.0</v>
      </c>
      <c r="N1103" s="11">
        <v>66.0</v>
      </c>
      <c r="O1103" s="11">
        <v>69.0</v>
      </c>
      <c r="P1103" s="11">
        <v>68.0</v>
      </c>
      <c r="Q1103" s="43">
        <v>58.0</v>
      </c>
      <c r="R1103" s="25" t="s">
        <v>185</v>
      </c>
      <c r="S1103" s="11"/>
      <c r="T1103" s="11"/>
      <c r="U1103" s="23"/>
      <c r="V1103" s="25"/>
      <c r="W1103" s="11"/>
      <c r="X1103" s="23"/>
      <c r="Y1103" s="29"/>
      <c r="Z1103" s="25">
        <v>50.0</v>
      </c>
      <c r="AA1103" s="11">
        <v>50.0</v>
      </c>
      <c r="AB1103" s="11">
        <v>35.0</v>
      </c>
      <c r="AC1103" s="11">
        <v>67.0</v>
      </c>
      <c r="AD1103" s="23">
        <v>10.0</v>
      </c>
      <c r="AE1103" s="29" t="s">
        <v>270</v>
      </c>
      <c r="AF1103" s="25">
        <v>1532.0</v>
      </c>
      <c r="AG1103" s="11">
        <v>1544.0</v>
      </c>
      <c r="AH1103" s="11">
        <v>1592.0</v>
      </c>
      <c r="AI1103" s="23"/>
      <c r="AJ1103" s="29" t="s">
        <v>6802</v>
      </c>
      <c r="AK1103" s="25"/>
      <c r="AL1103" s="11"/>
      <c r="AM1103" s="23"/>
      <c r="AN1103" s="25"/>
      <c r="AO1103" s="23"/>
      <c r="AP1103" s="25"/>
      <c r="AQ1103" s="11"/>
    </row>
    <row r="1104" ht="15.75" customHeight="1">
      <c r="A1104" s="11">
        <v>1210017.0</v>
      </c>
      <c r="B1104" s="23">
        <v>1104.0</v>
      </c>
      <c r="C1104" s="25" t="s">
        <v>6803</v>
      </c>
      <c r="D1104" s="16" t="s">
        <v>6799</v>
      </c>
      <c r="E1104" s="28" t="s">
        <v>6804</v>
      </c>
      <c r="F1104" s="29"/>
      <c r="G1104" s="31" t="s">
        <v>6805</v>
      </c>
      <c r="H1104" s="36">
        <f t="shared" si="1"/>
        <v>78</v>
      </c>
      <c r="I1104" s="11"/>
      <c r="J1104" s="28">
        <f t="shared" si="2"/>
        <v>0</v>
      </c>
      <c r="K1104" s="41">
        <f t="shared" si="3"/>
        <v>225</v>
      </c>
      <c r="L1104" s="25">
        <v>47.0</v>
      </c>
      <c r="M1104" s="11">
        <v>49.0</v>
      </c>
      <c r="N1104" s="11">
        <v>45.0</v>
      </c>
      <c r="O1104" s="11">
        <v>41.0</v>
      </c>
      <c r="P1104" s="11">
        <v>43.0</v>
      </c>
      <c r="Q1104" s="43">
        <v>56.0</v>
      </c>
      <c r="R1104" s="25"/>
      <c r="S1104" s="11"/>
      <c r="T1104" s="11"/>
      <c r="U1104" s="23"/>
      <c r="V1104" s="25"/>
      <c r="W1104" s="11"/>
      <c r="X1104" s="23"/>
      <c r="Y1104" s="29"/>
      <c r="Z1104" s="25">
        <v>50.0</v>
      </c>
      <c r="AA1104" s="11">
        <v>50.0</v>
      </c>
      <c r="AB1104" s="11">
        <v>39.0</v>
      </c>
      <c r="AC1104" s="11">
        <v>61.0</v>
      </c>
      <c r="AD1104" s="23">
        <v>10.0</v>
      </c>
      <c r="AE1104" s="29" t="s">
        <v>166</v>
      </c>
      <c r="AF1104" s="25">
        <v>1566.0</v>
      </c>
      <c r="AG1104" s="11">
        <v>1578.0</v>
      </c>
      <c r="AH1104" s="11">
        <v>1615.0</v>
      </c>
      <c r="AI1104" s="23"/>
      <c r="AJ1104" s="29" t="s">
        <v>6806</v>
      </c>
      <c r="AK1104" s="25">
        <v>1210016.0</v>
      </c>
      <c r="AL1104" s="11"/>
      <c r="AM1104" s="23"/>
      <c r="AN1104" s="25"/>
      <c r="AO1104" s="23"/>
      <c r="AP1104" s="25"/>
      <c r="AQ1104" s="11"/>
    </row>
    <row r="1105" ht="15.75" customHeight="1">
      <c r="A1105" s="11">
        <v>1210018.0</v>
      </c>
      <c r="B1105" s="23">
        <v>1105.0</v>
      </c>
      <c r="C1105" s="25" t="s">
        <v>6807</v>
      </c>
      <c r="D1105" s="16" t="s">
        <v>6808</v>
      </c>
      <c r="E1105" s="28" t="s">
        <v>6809</v>
      </c>
      <c r="F1105" s="29"/>
      <c r="G1105" s="31"/>
      <c r="H1105" s="36" t="str">
        <f t="shared" si="1"/>
        <v/>
      </c>
      <c r="I1105" s="11"/>
      <c r="J1105" s="28">
        <f t="shared" si="2"/>
        <v>0</v>
      </c>
      <c r="K1105" s="41">
        <f t="shared" si="3"/>
        <v>318</v>
      </c>
      <c r="L1105" s="25">
        <v>61.0</v>
      </c>
      <c r="M1105" s="11">
        <v>52.0</v>
      </c>
      <c r="N1105" s="11">
        <v>67.0</v>
      </c>
      <c r="O1105" s="11">
        <v>70.0</v>
      </c>
      <c r="P1105" s="11">
        <v>68.0</v>
      </c>
      <c r="Q1105" s="43">
        <v>36.0</v>
      </c>
      <c r="R1105" s="25" t="s">
        <v>185</v>
      </c>
      <c r="S1105" s="11"/>
      <c r="T1105" s="11"/>
      <c r="U1105" s="23"/>
      <c r="V1105" s="25"/>
      <c r="W1105" s="11"/>
      <c r="X1105" s="23"/>
      <c r="Y1105" s="29"/>
      <c r="Z1105" s="25">
        <v>64.0</v>
      </c>
      <c r="AA1105" s="11">
        <v>70.0</v>
      </c>
      <c r="AB1105" s="11">
        <v>52.0</v>
      </c>
      <c r="AC1105" s="11">
        <v>50.0</v>
      </c>
      <c r="AD1105" s="23">
        <v>5.0</v>
      </c>
      <c r="AE1105" s="29" t="s">
        <v>166</v>
      </c>
      <c r="AF1105" s="25">
        <v>1529.0</v>
      </c>
      <c r="AG1105" s="11">
        <v>1541.0</v>
      </c>
      <c r="AH1105" s="11">
        <v>1588.0</v>
      </c>
      <c r="AI1105" s="23"/>
      <c r="AJ1105" s="29" t="s">
        <v>6784</v>
      </c>
      <c r="AK1105" s="25"/>
      <c r="AL1105" s="11"/>
      <c r="AM1105" s="23"/>
      <c r="AN1105" s="25"/>
      <c r="AO1105" s="23"/>
      <c r="AP1105" s="25"/>
      <c r="AQ1105" s="11"/>
    </row>
    <row r="1106" ht="15.75" customHeight="1">
      <c r="A1106" s="11">
        <v>1210019.0</v>
      </c>
      <c r="B1106" s="23">
        <v>1106.0</v>
      </c>
      <c r="C1106" s="25" t="s">
        <v>6810</v>
      </c>
      <c r="D1106" s="16" t="s">
        <v>6811</v>
      </c>
      <c r="E1106" s="28" t="s">
        <v>6812</v>
      </c>
      <c r="F1106" s="29"/>
      <c r="G1106" s="31" t="s">
        <v>6813</v>
      </c>
      <c r="H1106" s="36">
        <f t="shared" si="1"/>
        <v>54</v>
      </c>
      <c r="I1106" s="11"/>
      <c r="J1106" s="28">
        <f t="shared" si="2"/>
        <v>0</v>
      </c>
      <c r="K1106" s="41">
        <f t="shared" si="3"/>
        <v>276</v>
      </c>
      <c r="L1106" s="25">
        <v>34.0</v>
      </c>
      <c r="M1106" s="11">
        <v>40.0</v>
      </c>
      <c r="N1106" s="11">
        <v>73.0</v>
      </c>
      <c r="O1106" s="11">
        <v>69.0</v>
      </c>
      <c r="P1106" s="11">
        <v>60.0</v>
      </c>
      <c r="Q1106" s="43">
        <v>35.0</v>
      </c>
      <c r="R1106" s="25"/>
      <c r="S1106" s="11"/>
      <c r="T1106" s="11"/>
      <c r="U1106" s="23"/>
      <c r="V1106" s="25"/>
      <c r="W1106" s="11"/>
      <c r="X1106" s="23"/>
      <c r="Y1106" s="29"/>
      <c r="Z1106" s="25">
        <v>64.0</v>
      </c>
      <c r="AA1106" s="11">
        <v>70.0</v>
      </c>
      <c r="AB1106" s="11">
        <v>52.0</v>
      </c>
      <c r="AC1106" s="11">
        <v>50.0</v>
      </c>
      <c r="AD1106" s="23">
        <v>9.0</v>
      </c>
      <c r="AE1106" s="29" t="s">
        <v>166</v>
      </c>
      <c r="AF1106" s="25">
        <v>1558.0</v>
      </c>
      <c r="AG1106" s="11">
        <v>1570.0</v>
      </c>
      <c r="AH1106" s="11">
        <v>1598.0</v>
      </c>
      <c r="AI1106" s="23"/>
      <c r="AJ1106" s="29" t="s">
        <v>6814</v>
      </c>
      <c r="AK1106" s="25">
        <v>1210018.0</v>
      </c>
      <c r="AL1106" s="11"/>
      <c r="AM1106" s="23"/>
      <c r="AN1106" s="25"/>
      <c r="AO1106" s="23"/>
      <c r="AP1106" s="25"/>
      <c r="AQ1106" s="11"/>
    </row>
    <row r="1107" ht="15.75" customHeight="1">
      <c r="A1107" s="11">
        <v>1210020.0</v>
      </c>
      <c r="B1107" s="23">
        <v>1107.0</v>
      </c>
      <c r="C1107" s="25" t="s">
        <v>6815</v>
      </c>
      <c r="D1107" s="16" t="s">
        <v>6816</v>
      </c>
      <c r="E1107" s="28" t="s">
        <v>6817</v>
      </c>
      <c r="F1107" s="29"/>
      <c r="G1107" s="31" t="s">
        <v>6818</v>
      </c>
      <c r="H1107" s="36">
        <f t="shared" si="1"/>
        <v>71</v>
      </c>
      <c r="I1107" s="11"/>
      <c r="J1107" s="28">
        <f t="shared" si="2"/>
        <v>0</v>
      </c>
      <c r="K1107" s="41">
        <f t="shared" si="3"/>
        <v>229</v>
      </c>
      <c r="L1107" s="25">
        <v>41.0</v>
      </c>
      <c r="M1107" s="11">
        <v>34.0</v>
      </c>
      <c r="N1107" s="11">
        <v>47.0</v>
      </c>
      <c r="O1107" s="11">
        <v>51.0</v>
      </c>
      <c r="P1107" s="11">
        <v>56.0</v>
      </c>
      <c r="Q1107" s="43">
        <v>55.0</v>
      </c>
      <c r="R1107" s="25"/>
      <c r="S1107" s="11"/>
      <c r="T1107" s="11"/>
      <c r="U1107" s="23"/>
      <c r="V1107" s="25"/>
      <c r="W1107" s="11"/>
      <c r="X1107" s="23"/>
      <c r="Y1107" s="29"/>
      <c r="Z1107" s="25">
        <v>50.0</v>
      </c>
      <c r="AA1107" s="11">
        <v>50.0</v>
      </c>
      <c r="AB1107" s="11">
        <v>44.0</v>
      </c>
      <c r="AC1107" s="11">
        <v>55.0</v>
      </c>
      <c r="AD1107" s="23">
        <v>10.0</v>
      </c>
      <c r="AE1107" s="29" t="s">
        <v>166</v>
      </c>
      <c r="AF1107" s="25">
        <v>1560.0</v>
      </c>
      <c r="AG1107" s="11">
        <v>1572.0</v>
      </c>
      <c r="AH1107" s="11">
        <v>1600.0</v>
      </c>
      <c r="AI1107" s="23"/>
      <c r="AJ1107" s="29" t="s">
        <v>6814</v>
      </c>
      <c r="AK1107" s="25">
        <v>1210018.0</v>
      </c>
      <c r="AL1107" s="11"/>
      <c r="AM1107" s="23"/>
      <c r="AN1107" s="25"/>
      <c r="AO1107" s="23"/>
      <c r="AP1107" s="25"/>
      <c r="AQ1107" s="11"/>
    </row>
    <row r="1108" ht="15.75" customHeight="1">
      <c r="A1108" s="11">
        <v>1210021.0</v>
      </c>
      <c r="B1108" s="23">
        <v>1108.0</v>
      </c>
      <c r="C1108" s="25" t="s">
        <v>6819</v>
      </c>
      <c r="D1108" s="16" t="s">
        <v>6820</v>
      </c>
      <c r="E1108" s="28" t="s">
        <v>6821</v>
      </c>
      <c r="F1108" s="29"/>
      <c r="G1108" s="31"/>
      <c r="H1108" s="36" t="str">
        <f t="shared" si="1"/>
        <v/>
      </c>
      <c r="I1108" s="11"/>
      <c r="J1108" s="28">
        <f t="shared" si="2"/>
        <v>0</v>
      </c>
      <c r="K1108" s="41">
        <f t="shared" si="3"/>
        <v>266</v>
      </c>
      <c r="L1108" s="25">
        <v>57.0</v>
      </c>
      <c r="M1108" s="11">
        <v>55.0</v>
      </c>
      <c r="N1108" s="11">
        <v>53.0</v>
      </c>
      <c r="O1108" s="11">
        <v>44.0</v>
      </c>
      <c r="P1108" s="11">
        <v>57.0</v>
      </c>
      <c r="Q1108" s="43">
        <v>60.0</v>
      </c>
      <c r="R1108" s="25"/>
      <c r="S1108" s="11"/>
      <c r="T1108" s="11"/>
      <c r="U1108" s="23"/>
      <c r="V1108" s="25"/>
      <c r="W1108" s="11"/>
      <c r="X1108" s="23"/>
      <c r="Y1108" s="29"/>
      <c r="Z1108" s="25">
        <v>57.0</v>
      </c>
      <c r="AA1108" s="11">
        <v>60.0</v>
      </c>
      <c r="AB1108" s="11">
        <v>34.0</v>
      </c>
      <c r="AC1108" s="11">
        <v>72.0</v>
      </c>
      <c r="AD1108" s="23">
        <v>15.0</v>
      </c>
      <c r="AE1108" s="29" t="s">
        <v>270</v>
      </c>
      <c r="AF1108" s="25">
        <v>1523.0</v>
      </c>
      <c r="AG1108" s="11">
        <v>1535.0</v>
      </c>
      <c r="AH1108" s="11">
        <v>1593.0</v>
      </c>
      <c r="AI1108" s="23"/>
      <c r="AJ1108" s="29" t="s">
        <v>6784</v>
      </c>
      <c r="AK1108" s="25"/>
      <c r="AL1108" s="11"/>
      <c r="AM1108" s="23"/>
      <c r="AN1108" s="25"/>
      <c r="AO1108" s="23"/>
      <c r="AP1108" s="25"/>
      <c r="AQ1108" s="11"/>
    </row>
    <row r="1109" ht="15.75" customHeight="1">
      <c r="A1109" s="11">
        <v>1210022.0</v>
      </c>
      <c r="B1109" s="23">
        <v>1109.0</v>
      </c>
      <c r="C1109" s="25" t="s">
        <v>6822</v>
      </c>
      <c r="D1109" s="16" t="s">
        <v>6823</v>
      </c>
      <c r="E1109" s="28" t="s">
        <v>6824</v>
      </c>
      <c r="F1109" s="29"/>
      <c r="G1109" s="31" t="s">
        <v>6825</v>
      </c>
      <c r="H1109" s="36">
        <f t="shared" si="1"/>
        <v>74</v>
      </c>
      <c r="I1109" s="11"/>
      <c r="J1109" s="28">
        <f t="shared" si="2"/>
        <v>0</v>
      </c>
      <c r="K1109" s="41">
        <f t="shared" si="3"/>
        <v>331</v>
      </c>
      <c r="L1109" s="25">
        <v>57.0</v>
      </c>
      <c r="M1109" s="11">
        <v>62.0</v>
      </c>
      <c r="N1109" s="11">
        <v>70.0</v>
      </c>
      <c r="O1109" s="11">
        <v>72.0</v>
      </c>
      <c r="P1109" s="11">
        <v>70.0</v>
      </c>
      <c r="Q1109" s="43">
        <v>51.0</v>
      </c>
      <c r="R1109" s="25"/>
      <c r="S1109" s="11"/>
      <c r="T1109" s="11"/>
      <c r="U1109" s="23"/>
      <c r="V1109" s="25"/>
      <c r="W1109" s="11"/>
      <c r="X1109" s="23" t="s">
        <v>232</v>
      </c>
      <c r="Y1109" s="29"/>
      <c r="Z1109" s="25">
        <v>50.0</v>
      </c>
      <c r="AA1109" s="11">
        <v>50.0</v>
      </c>
      <c r="AB1109" s="11">
        <v>44.0</v>
      </c>
      <c r="AC1109" s="11">
        <v>55.0</v>
      </c>
      <c r="AD1109" s="23">
        <v>99.0</v>
      </c>
      <c r="AE1109" s="29" t="s">
        <v>166</v>
      </c>
      <c r="AF1109" s="25">
        <v>1533.0</v>
      </c>
      <c r="AG1109" s="11">
        <v>1545.0</v>
      </c>
      <c r="AH1109" s="11">
        <v>1592.0</v>
      </c>
      <c r="AI1109" s="23"/>
      <c r="AJ1109" s="29"/>
      <c r="AK1109" s="25"/>
      <c r="AL1109" s="11"/>
      <c r="AM1109" s="23"/>
      <c r="AN1109" s="25"/>
      <c r="AO1109" s="23"/>
      <c r="AP1109" s="25"/>
      <c r="AQ1109" s="11"/>
    </row>
    <row r="1110" ht="15.75" customHeight="1">
      <c r="A1110" s="11">
        <v>1210023.0</v>
      </c>
      <c r="B1110" s="23">
        <v>1110.0</v>
      </c>
      <c r="C1110" s="25" t="s">
        <v>6826</v>
      </c>
      <c r="D1110" s="16" t="s">
        <v>6827</v>
      </c>
      <c r="E1110" s="28" t="s">
        <v>6828</v>
      </c>
      <c r="F1110" s="29"/>
      <c r="G1110" s="31" t="s">
        <v>6829</v>
      </c>
      <c r="H1110" s="36">
        <f t="shared" si="1"/>
        <v>76</v>
      </c>
      <c r="I1110" s="11"/>
      <c r="J1110" s="28">
        <f t="shared" si="2"/>
        <v>0</v>
      </c>
      <c r="K1110" s="41">
        <f t="shared" si="3"/>
        <v>282</v>
      </c>
      <c r="L1110" s="25">
        <v>49.0</v>
      </c>
      <c r="M1110" s="11">
        <v>61.0</v>
      </c>
      <c r="N1110" s="11">
        <v>56.0</v>
      </c>
      <c r="O1110" s="11">
        <v>58.0</v>
      </c>
      <c r="P1110" s="11">
        <v>58.0</v>
      </c>
      <c r="Q1110" s="43">
        <v>55.0</v>
      </c>
      <c r="R1110" s="25" t="s">
        <v>185</v>
      </c>
      <c r="S1110" s="11" t="s">
        <v>185</v>
      </c>
      <c r="T1110" s="11"/>
      <c r="U1110" s="23"/>
      <c r="V1110" s="25"/>
      <c r="W1110" s="11"/>
      <c r="X1110" s="23" t="s">
        <v>185</v>
      </c>
      <c r="Y1110" s="29"/>
      <c r="Z1110" s="25">
        <v>50.0</v>
      </c>
      <c r="AA1110" s="11">
        <v>50.0</v>
      </c>
      <c r="AB1110" s="11">
        <v>47.0</v>
      </c>
      <c r="AC1110" s="11">
        <v>50.0</v>
      </c>
      <c r="AD1110" s="23">
        <v>99.0</v>
      </c>
      <c r="AE1110" s="29" t="s">
        <v>166</v>
      </c>
      <c r="AF1110" s="25">
        <v>1567.0</v>
      </c>
      <c r="AG1110" s="11">
        <v>1579.0</v>
      </c>
      <c r="AH1110" s="11">
        <v>1627.0</v>
      </c>
      <c r="AI1110" s="23"/>
      <c r="AJ1110" s="29" t="s">
        <v>6830</v>
      </c>
      <c r="AK1110" s="25">
        <v>1210022.0</v>
      </c>
      <c r="AL1110" s="11"/>
      <c r="AM1110" s="23"/>
      <c r="AN1110" s="25"/>
      <c r="AO1110" s="23"/>
      <c r="AP1110" s="25"/>
      <c r="AQ1110" s="11"/>
    </row>
    <row r="1111" ht="15.75" customHeight="1">
      <c r="A1111" s="11">
        <v>1210024.0</v>
      </c>
      <c r="B1111" s="23">
        <v>1111.0</v>
      </c>
      <c r="C1111" s="25" t="s">
        <v>6831</v>
      </c>
      <c r="D1111" s="16" t="s">
        <v>6832</v>
      </c>
      <c r="E1111" s="28" t="s">
        <v>6833</v>
      </c>
      <c r="F1111" s="29"/>
      <c r="G1111" s="31" t="s">
        <v>6834</v>
      </c>
      <c r="H1111" s="36">
        <f t="shared" si="1"/>
        <v>80</v>
      </c>
      <c r="I1111" s="11"/>
      <c r="J1111" s="28">
        <f t="shared" si="2"/>
        <v>0</v>
      </c>
      <c r="K1111" s="41">
        <f t="shared" si="3"/>
        <v>296</v>
      </c>
      <c r="L1111" s="25">
        <v>68.0</v>
      </c>
      <c r="M1111" s="11">
        <v>69.0</v>
      </c>
      <c r="N1111" s="11">
        <v>53.0</v>
      </c>
      <c r="O1111" s="11">
        <v>47.0</v>
      </c>
      <c r="P1111" s="11">
        <v>59.0</v>
      </c>
      <c r="Q1111" s="43">
        <v>57.0</v>
      </c>
      <c r="R1111" s="25" t="s">
        <v>185</v>
      </c>
      <c r="S1111" s="11"/>
      <c r="T1111" s="11"/>
      <c r="U1111" s="23"/>
      <c r="V1111" s="25"/>
      <c r="W1111" s="11"/>
      <c r="X1111" s="23"/>
      <c r="Y1111" s="29"/>
      <c r="Z1111" s="25">
        <v>40.0</v>
      </c>
      <c r="AA1111" s="11">
        <v>36.0</v>
      </c>
      <c r="AB1111" s="11">
        <v>69.0</v>
      </c>
      <c r="AC1111" s="11">
        <v>51.0</v>
      </c>
      <c r="AD1111" s="23">
        <v>18.0</v>
      </c>
      <c r="AE1111" s="29" t="s">
        <v>166</v>
      </c>
      <c r="AF1111" s="25">
        <v>1521.0</v>
      </c>
      <c r="AG1111" s="11">
        <v>1533.0</v>
      </c>
      <c r="AH1111" s="11">
        <v>1580.0</v>
      </c>
      <c r="AI1111" s="23" t="s">
        <v>217</v>
      </c>
      <c r="AJ1111" s="29" t="s">
        <v>6784</v>
      </c>
      <c r="AK1111" s="25"/>
      <c r="AL1111" s="11"/>
      <c r="AM1111" s="23"/>
      <c r="AN1111" s="25"/>
      <c r="AO1111" s="23"/>
      <c r="AP1111" s="25"/>
      <c r="AQ1111" s="11"/>
    </row>
    <row r="1112" ht="15.75" customHeight="1">
      <c r="A1112" s="11">
        <v>1210025.0</v>
      </c>
      <c r="B1112" s="23">
        <v>1112.0</v>
      </c>
      <c r="C1112" s="25" t="s">
        <v>6835</v>
      </c>
      <c r="D1112" s="16" t="s">
        <v>6836</v>
      </c>
      <c r="E1112" s="28" t="s">
        <v>6837</v>
      </c>
      <c r="F1112" s="29"/>
      <c r="G1112" s="31" t="s">
        <v>6838</v>
      </c>
      <c r="H1112" s="36">
        <f t="shared" si="1"/>
        <v>61</v>
      </c>
      <c r="I1112" s="11"/>
      <c r="J1112" s="28">
        <f t="shared" si="2"/>
        <v>0</v>
      </c>
      <c r="K1112" s="41">
        <f t="shared" si="3"/>
        <v>282</v>
      </c>
      <c r="L1112" s="25">
        <v>60.0</v>
      </c>
      <c r="M1112" s="11">
        <v>55.0</v>
      </c>
      <c r="N1112" s="11">
        <v>47.0</v>
      </c>
      <c r="O1112" s="11">
        <v>56.0</v>
      </c>
      <c r="P1112" s="11">
        <v>64.0</v>
      </c>
      <c r="Q1112" s="43">
        <v>55.0</v>
      </c>
      <c r="R1112" s="25"/>
      <c r="S1112" s="11" t="s">
        <v>185</v>
      </c>
      <c r="T1112" s="11"/>
      <c r="U1112" s="23"/>
      <c r="V1112" s="25"/>
      <c r="W1112" s="11"/>
      <c r="X1112" s="23"/>
      <c r="Y1112" s="29"/>
      <c r="Z1112" s="25">
        <v>50.0</v>
      </c>
      <c r="AA1112" s="11">
        <v>50.0</v>
      </c>
      <c r="AB1112" s="11">
        <v>44.0</v>
      </c>
      <c r="AC1112" s="11">
        <v>55.0</v>
      </c>
      <c r="AD1112" s="23">
        <v>55.0</v>
      </c>
      <c r="AE1112" s="29" t="s">
        <v>166</v>
      </c>
      <c r="AF1112" s="25">
        <v>1528.0</v>
      </c>
      <c r="AG1112" s="11">
        <v>1540.0</v>
      </c>
      <c r="AH1112" s="11">
        <v>1582.0</v>
      </c>
      <c r="AI1112" s="23" t="s">
        <v>217</v>
      </c>
      <c r="AJ1112" s="29" t="s">
        <v>6784</v>
      </c>
      <c r="AK1112" s="25"/>
      <c r="AL1112" s="11"/>
      <c r="AM1112" s="23"/>
      <c r="AN1112" s="25"/>
      <c r="AO1112" s="23"/>
      <c r="AP1112" s="25"/>
      <c r="AQ1112" s="11"/>
    </row>
    <row r="1113" ht="15.75" customHeight="1">
      <c r="A1113" s="11">
        <v>1210026.0</v>
      </c>
      <c r="B1113" s="23">
        <v>1113.0</v>
      </c>
      <c r="C1113" s="25" t="s">
        <v>6839</v>
      </c>
      <c r="D1113" s="16" t="s">
        <v>6840</v>
      </c>
      <c r="E1113" s="28" t="s">
        <v>6841</v>
      </c>
      <c r="F1113" s="29"/>
      <c r="G1113" s="25"/>
      <c r="H1113" s="36" t="str">
        <f t="shared" si="1"/>
        <v/>
      </c>
      <c r="I1113" s="11"/>
      <c r="J1113" s="28">
        <f t="shared" si="2"/>
        <v>0</v>
      </c>
      <c r="K1113" s="41">
        <f t="shared" si="3"/>
        <v>0</v>
      </c>
      <c r="L1113" s="25">
        <v>0.0</v>
      </c>
      <c r="M1113" s="11">
        <v>0.0</v>
      </c>
      <c r="N1113" s="11">
        <v>0.0</v>
      </c>
      <c r="O1113" s="11">
        <v>0.0</v>
      </c>
      <c r="P1113" s="11">
        <v>0.0</v>
      </c>
      <c r="Q1113" s="23">
        <v>0.0</v>
      </c>
      <c r="R1113" s="25"/>
      <c r="S1113" s="11"/>
      <c r="T1113" s="11"/>
      <c r="U1113" s="23"/>
      <c r="V1113" s="25"/>
      <c r="W1113" s="11"/>
      <c r="X1113" s="23"/>
      <c r="Y1113" s="29"/>
      <c r="Z1113" s="25">
        <v>0.0</v>
      </c>
      <c r="AA1113" s="11">
        <v>0.0</v>
      </c>
      <c r="AB1113" s="11">
        <v>0.0</v>
      </c>
      <c r="AC1113" s="11">
        <v>0.0</v>
      </c>
      <c r="AD1113" s="23">
        <v>96.0</v>
      </c>
      <c r="AE1113" s="29" t="s">
        <v>239</v>
      </c>
      <c r="AF1113" s="25">
        <v>1460.0</v>
      </c>
      <c r="AG1113" s="11">
        <v>9999.0</v>
      </c>
      <c r="AH1113" s="11">
        <v>1510.0</v>
      </c>
      <c r="AI1113" s="23"/>
      <c r="AJ1113" s="29"/>
      <c r="AK1113" s="25"/>
      <c r="AL1113" s="11"/>
      <c r="AM1113" s="23"/>
      <c r="AN1113" s="25"/>
      <c r="AO1113" s="23"/>
      <c r="AP1113" s="25"/>
      <c r="AQ1113" s="11"/>
    </row>
    <row r="1114" ht="15.75" customHeight="1">
      <c r="A1114" s="11">
        <v>1210027.0</v>
      </c>
      <c r="B1114" s="23">
        <v>1114.0</v>
      </c>
      <c r="C1114" s="25" t="s">
        <v>6842</v>
      </c>
      <c r="D1114" s="16" t="s">
        <v>6843</v>
      </c>
      <c r="E1114" s="28" t="s">
        <v>6844</v>
      </c>
      <c r="F1114" s="29"/>
      <c r="G1114" s="25"/>
      <c r="H1114" s="36" t="str">
        <f t="shared" si="1"/>
        <v/>
      </c>
      <c r="I1114" s="11"/>
      <c r="J1114" s="28">
        <f t="shared" si="2"/>
        <v>0</v>
      </c>
      <c r="K1114" s="41">
        <f t="shared" si="3"/>
        <v>0</v>
      </c>
      <c r="L1114" s="25">
        <v>0.0</v>
      </c>
      <c r="M1114" s="11">
        <v>0.0</v>
      </c>
      <c r="N1114" s="11">
        <v>0.0</v>
      </c>
      <c r="O1114" s="11">
        <v>0.0</v>
      </c>
      <c r="P1114" s="11">
        <v>0.0</v>
      </c>
      <c r="Q1114" s="23">
        <v>0.0</v>
      </c>
      <c r="R1114" s="25"/>
      <c r="S1114" s="11"/>
      <c r="T1114" s="11"/>
      <c r="U1114" s="23"/>
      <c r="V1114" s="25"/>
      <c r="W1114" s="11"/>
      <c r="X1114" s="23"/>
      <c r="Y1114" s="29"/>
      <c r="Z1114" s="25">
        <v>0.0</v>
      </c>
      <c r="AA1114" s="11">
        <v>0.0</v>
      </c>
      <c r="AB1114" s="11">
        <v>0.0</v>
      </c>
      <c r="AC1114" s="11">
        <v>0.0</v>
      </c>
      <c r="AD1114" s="23">
        <v>96.0</v>
      </c>
      <c r="AE1114" s="29" t="s">
        <v>239</v>
      </c>
      <c r="AF1114" s="25">
        <v>1490.0</v>
      </c>
      <c r="AG1114" s="11">
        <v>9999.0</v>
      </c>
      <c r="AH1114" s="11">
        <v>1530.0</v>
      </c>
      <c r="AI1114" s="23"/>
      <c r="AJ1114" s="29" t="s">
        <v>6845</v>
      </c>
      <c r="AK1114" s="25">
        <v>1210026.0</v>
      </c>
      <c r="AL1114" s="11"/>
      <c r="AM1114" s="23"/>
      <c r="AN1114" s="25"/>
      <c r="AO1114" s="23"/>
      <c r="AP1114" s="25"/>
      <c r="AQ1114" s="11"/>
    </row>
    <row r="1115" ht="15.75" customHeight="1">
      <c r="A1115" s="11">
        <v>1210028.0</v>
      </c>
      <c r="B1115" s="23">
        <v>1115.0</v>
      </c>
      <c r="C1115" s="25" t="s">
        <v>6846</v>
      </c>
      <c r="D1115" s="16" t="s">
        <v>6847</v>
      </c>
      <c r="E1115" s="28" t="s">
        <v>6848</v>
      </c>
      <c r="F1115" s="29"/>
      <c r="G1115" s="25"/>
      <c r="H1115" s="36" t="str">
        <f t="shared" si="1"/>
        <v/>
      </c>
      <c r="I1115" s="11"/>
      <c r="J1115" s="28">
        <f t="shared" si="2"/>
        <v>0</v>
      </c>
      <c r="K1115" s="41">
        <f t="shared" si="3"/>
        <v>0</v>
      </c>
      <c r="L1115" s="25">
        <v>0.0</v>
      </c>
      <c r="M1115" s="11">
        <v>0.0</v>
      </c>
      <c r="N1115" s="11">
        <v>0.0</v>
      </c>
      <c r="O1115" s="11">
        <v>0.0</v>
      </c>
      <c r="P1115" s="11">
        <v>0.0</v>
      </c>
      <c r="Q1115" s="23">
        <v>0.0</v>
      </c>
      <c r="R1115" s="25"/>
      <c r="S1115" s="11"/>
      <c r="T1115" s="11"/>
      <c r="U1115" s="23"/>
      <c r="V1115" s="25"/>
      <c r="W1115" s="11"/>
      <c r="X1115" s="23"/>
      <c r="Y1115" s="29"/>
      <c r="Z1115" s="25">
        <v>0.0</v>
      </c>
      <c r="AA1115" s="11">
        <v>0.0</v>
      </c>
      <c r="AB1115" s="11">
        <v>0.0</v>
      </c>
      <c r="AC1115" s="11">
        <v>0.0</v>
      </c>
      <c r="AD1115" s="23">
        <v>96.0</v>
      </c>
      <c r="AE1115" s="29" t="s">
        <v>239</v>
      </c>
      <c r="AF1115" s="25">
        <v>1520.0</v>
      </c>
      <c r="AG1115" s="11">
        <v>9999.0</v>
      </c>
      <c r="AH1115" s="11">
        <v>1570.0</v>
      </c>
      <c r="AI1115" s="23"/>
      <c r="AJ1115" s="29" t="s">
        <v>6849</v>
      </c>
      <c r="AK1115" s="25">
        <v>1210027.0</v>
      </c>
      <c r="AL1115" s="11"/>
      <c r="AM1115" s="23"/>
      <c r="AN1115" s="25"/>
      <c r="AO1115" s="23"/>
      <c r="AP1115" s="25"/>
      <c r="AQ1115" s="11"/>
    </row>
    <row r="1116" ht="15.75" customHeight="1">
      <c r="A1116" s="11">
        <v>1210029.0</v>
      </c>
      <c r="B1116" s="23">
        <v>1116.0</v>
      </c>
      <c r="C1116" s="25" t="s">
        <v>6850</v>
      </c>
      <c r="D1116" s="16" t="s">
        <v>6851</v>
      </c>
      <c r="E1116" s="28" t="s">
        <v>6852</v>
      </c>
      <c r="F1116" s="29"/>
      <c r="G1116" s="31" t="s">
        <v>6853</v>
      </c>
      <c r="H1116" s="36">
        <f t="shared" si="1"/>
        <v>73.5</v>
      </c>
      <c r="I1116" s="11"/>
      <c r="J1116" s="28">
        <f t="shared" si="2"/>
        <v>0</v>
      </c>
      <c r="K1116" s="41">
        <f t="shared" si="3"/>
        <v>248</v>
      </c>
      <c r="L1116" s="25">
        <v>54.0</v>
      </c>
      <c r="M1116" s="11">
        <v>75.0</v>
      </c>
      <c r="N1116" s="11">
        <v>26.0</v>
      </c>
      <c r="O1116" s="11">
        <v>32.0</v>
      </c>
      <c r="P1116" s="11">
        <v>61.0</v>
      </c>
      <c r="Q1116" s="43">
        <v>61.0</v>
      </c>
      <c r="R1116" s="25" t="s">
        <v>185</v>
      </c>
      <c r="S1116" s="11" t="s">
        <v>185</v>
      </c>
      <c r="T1116" s="11"/>
      <c r="U1116" s="23"/>
      <c r="V1116" s="25"/>
      <c r="W1116" s="11"/>
      <c r="X1116" s="23"/>
      <c r="Y1116" s="29"/>
      <c r="Z1116" s="25">
        <v>36.0</v>
      </c>
      <c r="AA1116" s="11">
        <v>30.0</v>
      </c>
      <c r="AB1116" s="11">
        <v>46.0</v>
      </c>
      <c r="AC1116" s="11">
        <v>44.0</v>
      </c>
      <c r="AD1116" s="23">
        <v>96.0</v>
      </c>
      <c r="AE1116" s="29" t="s">
        <v>141</v>
      </c>
      <c r="AF1116" s="25">
        <v>1549.0</v>
      </c>
      <c r="AG1116" s="11">
        <v>1561.0</v>
      </c>
      <c r="AH1116" s="11">
        <v>1616.0</v>
      </c>
      <c r="AI1116" s="23"/>
      <c r="AJ1116" s="29" t="s">
        <v>6854</v>
      </c>
      <c r="AK1116" s="25">
        <v>1210028.0</v>
      </c>
      <c r="AL1116" s="11"/>
      <c r="AM1116" s="23"/>
      <c r="AN1116" s="25"/>
      <c r="AO1116" s="23"/>
      <c r="AP1116" s="25"/>
      <c r="AQ1116" s="11"/>
    </row>
    <row r="1117" ht="15.75" customHeight="1">
      <c r="A1117" s="11">
        <v>1210030.0</v>
      </c>
      <c r="B1117" s="23">
        <v>1117.0</v>
      </c>
      <c r="C1117" s="25" t="s">
        <v>6855</v>
      </c>
      <c r="D1117" s="16" t="s">
        <v>6856</v>
      </c>
      <c r="E1117" s="28" t="s">
        <v>6857</v>
      </c>
      <c r="F1117" s="29"/>
      <c r="G1117" s="25"/>
      <c r="H1117" s="36" t="str">
        <f t="shared" si="1"/>
        <v/>
      </c>
      <c r="I1117" s="11"/>
      <c r="J1117" s="28">
        <f t="shared" si="2"/>
        <v>0</v>
      </c>
      <c r="K1117" s="41">
        <f t="shared" si="3"/>
        <v>0</v>
      </c>
      <c r="L1117" s="25">
        <v>0.0</v>
      </c>
      <c r="M1117" s="11">
        <v>0.0</v>
      </c>
      <c r="N1117" s="11">
        <v>0.0</v>
      </c>
      <c r="O1117" s="11">
        <v>0.0</v>
      </c>
      <c r="P1117" s="11">
        <v>0.0</v>
      </c>
      <c r="Q1117" s="23">
        <v>0.0</v>
      </c>
      <c r="R1117" s="25"/>
      <c r="S1117" s="11"/>
      <c r="T1117" s="11"/>
      <c r="U1117" s="23"/>
      <c r="V1117" s="25"/>
      <c r="W1117" s="11"/>
      <c r="X1117" s="23"/>
      <c r="Y1117" s="29"/>
      <c r="Z1117" s="25">
        <v>0.0</v>
      </c>
      <c r="AA1117" s="11">
        <v>0.0</v>
      </c>
      <c r="AB1117" s="11">
        <v>0.0</v>
      </c>
      <c r="AC1117" s="11">
        <v>0.0</v>
      </c>
      <c r="AD1117" s="23">
        <v>98.0</v>
      </c>
      <c r="AE1117" s="29" t="s">
        <v>239</v>
      </c>
      <c r="AF1117" s="25">
        <v>1491.0</v>
      </c>
      <c r="AG1117" s="11">
        <v>9999.0</v>
      </c>
      <c r="AH1117" s="11">
        <v>1530.0</v>
      </c>
      <c r="AI1117" s="23"/>
      <c r="AJ1117" s="29" t="s">
        <v>6845</v>
      </c>
      <c r="AK1117" s="25">
        <v>1210026.0</v>
      </c>
      <c r="AL1117" s="11"/>
      <c r="AM1117" s="23"/>
      <c r="AN1117" s="25"/>
      <c r="AO1117" s="23"/>
      <c r="AP1117" s="25"/>
      <c r="AQ1117" s="11"/>
    </row>
    <row r="1118" ht="15.75" customHeight="1">
      <c r="A1118" s="11">
        <v>1210031.0</v>
      </c>
      <c r="B1118" s="23">
        <v>1118.0</v>
      </c>
      <c r="C1118" s="25" t="s">
        <v>6858</v>
      </c>
      <c r="D1118" s="16" t="s">
        <v>6859</v>
      </c>
      <c r="E1118" s="28" t="s">
        <v>6860</v>
      </c>
      <c r="F1118" s="29"/>
      <c r="G1118" s="31" t="s">
        <v>6861</v>
      </c>
      <c r="H1118" s="36">
        <f t="shared" si="1"/>
        <v>41</v>
      </c>
      <c r="I1118" s="11"/>
      <c r="J1118" s="28">
        <f t="shared" si="2"/>
        <v>0</v>
      </c>
      <c r="K1118" s="41">
        <f t="shared" si="3"/>
        <v>300</v>
      </c>
      <c r="L1118" s="25">
        <v>57.0</v>
      </c>
      <c r="M1118" s="11">
        <v>64.0</v>
      </c>
      <c r="N1118" s="11">
        <v>57.0</v>
      </c>
      <c r="O1118" s="11">
        <v>61.0</v>
      </c>
      <c r="P1118" s="11">
        <v>61.0</v>
      </c>
      <c r="Q1118" s="43">
        <v>69.0</v>
      </c>
      <c r="R1118" s="25"/>
      <c r="S1118" s="11"/>
      <c r="T1118" s="11"/>
      <c r="U1118" s="23" t="s">
        <v>136</v>
      </c>
      <c r="V1118" s="25"/>
      <c r="W1118" s="11"/>
      <c r="X1118" s="23"/>
      <c r="Y1118" s="29"/>
      <c r="Z1118" s="25">
        <v>36.0</v>
      </c>
      <c r="AA1118" s="11">
        <v>30.0</v>
      </c>
      <c r="AB1118" s="11">
        <v>42.0</v>
      </c>
      <c r="AC1118" s="11">
        <v>50.0</v>
      </c>
      <c r="AD1118" s="23">
        <v>98.0</v>
      </c>
      <c r="AE1118" s="29" t="s">
        <v>166</v>
      </c>
      <c r="AF1118" s="25">
        <v>1524.0</v>
      </c>
      <c r="AG1118" s="11">
        <v>1536.0</v>
      </c>
      <c r="AH1118" s="11">
        <v>1605.0</v>
      </c>
      <c r="AI1118" s="23"/>
      <c r="AJ1118" s="29" t="s">
        <v>6862</v>
      </c>
      <c r="AK1118" s="25">
        <v>1210030.0</v>
      </c>
      <c r="AL1118" s="11"/>
      <c r="AM1118" s="23"/>
      <c r="AN1118" s="25"/>
      <c r="AO1118" s="23"/>
      <c r="AP1118" s="25"/>
      <c r="AQ1118" s="11"/>
    </row>
    <row r="1119" ht="15.75" customHeight="1">
      <c r="A1119" s="11">
        <v>1210032.0</v>
      </c>
      <c r="B1119" s="23">
        <v>1119.0</v>
      </c>
      <c r="C1119" s="25" t="s">
        <v>6863</v>
      </c>
      <c r="D1119" s="16" t="s">
        <v>6864</v>
      </c>
      <c r="E1119" s="28" t="s">
        <v>6865</v>
      </c>
      <c r="F1119" s="29"/>
      <c r="G1119" s="31" t="s">
        <v>6866</v>
      </c>
      <c r="H1119" s="36">
        <f t="shared" si="1"/>
        <v>68</v>
      </c>
      <c r="I1119" s="11"/>
      <c r="J1119" s="28">
        <f t="shared" si="2"/>
        <v>0</v>
      </c>
      <c r="K1119" s="41">
        <f t="shared" si="3"/>
        <v>298</v>
      </c>
      <c r="L1119" s="25">
        <v>45.0</v>
      </c>
      <c r="M1119" s="11">
        <v>47.0</v>
      </c>
      <c r="N1119" s="11">
        <v>67.0</v>
      </c>
      <c r="O1119" s="11">
        <v>70.0</v>
      </c>
      <c r="P1119" s="11">
        <v>69.0</v>
      </c>
      <c r="Q1119" s="43">
        <v>36.0</v>
      </c>
      <c r="R1119" s="25"/>
      <c r="S1119" s="11"/>
      <c r="T1119" s="11"/>
      <c r="U1119" s="23"/>
      <c r="V1119" s="25"/>
      <c r="W1119" s="11"/>
      <c r="X1119" s="23" t="s">
        <v>232</v>
      </c>
      <c r="Y1119" s="29"/>
      <c r="Z1119" s="25">
        <v>36.0</v>
      </c>
      <c r="AA1119" s="11">
        <v>30.0</v>
      </c>
      <c r="AB1119" s="11">
        <v>34.0</v>
      </c>
      <c r="AC1119" s="11">
        <v>61.0</v>
      </c>
      <c r="AD1119" s="23">
        <v>98.0</v>
      </c>
      <c r="AE1119" s="29" t="s">
        <v>166</v>
      </c>
      <c r="AF1119" s="25">
        <v>1555.0</v>
      </c>
      <c r="AG1119" s="11">
        <v>1567.0</v>
      </c>
      <c r="AH1119" s="11">
        <v>1623.0</v>
      </c>
      <c r="AI1119" s="23"/>
      <c r="AJ1119" s="29" t="s">
        <v>6867</v>
      </c>
      <c r="AK1119" s="25">
        <v>1210031.0</v>
      </c>
      <c r="AL1119" s="11"/>
      <c r="AM1119" s="23"/>
      <c r="AN1119" s="25"/>
      <c r="AO1119" s="23"/>
      <c r="AP1119" s="25"/>
      <c r="AQ1119" s="11"/>
    </row>
    <row r="1120" ht="15.75" customHeight="1">
      <c r="A1120" s="11">
        <v>1022001.0</v>
      </c>
      <c r="B1120" s="23">
        <v>1120.0</v>
      </c>
      <c r="C1120" s="25" t="s">
        <v>6868</v>
      </c>
      <c r="D1120" s="16" t="s">
        <v>6869</v>
      </c>
      <c r="E1120" s="28" t="s">
        <v>6870</v>
      </c>
      <c r="F1120" s="29"/>
      <c r="G1120" s="31" t="s">
        <v>6871</v>
      </c>
      <c r="H1120" s="36">
        <f t="shared" si="1"/>
        <v>34</v>
      </c>
      <c r="I1120" s="11"/>
      <c r="J1120" s="28">
        <f t="shared" si="2"/>
        <v>0</v>
      </c>
      <c r="K1120" s="41">
        <f t="shared" si="3"/>
        <v>283</v>
      </c>
      <c r="L1120" s="25">
        <v>63.0</v>
      </c>
      <c r="M1120" s="11">
        <v>57.0</v>
      </c>
      <c r="N1120" s="11">
        <v>51.0</v>
      </c>
      <c r="O1120" s="11">
        <v>53.0</v>
      </c>
      <c r="P1120" s="11">
        <v>59.0</v>
      </c>
      <c r="Q1120" s="43">
        <v>51.0</v>
      </c>
      <c r="R1120" s="25"/>
      <c r="S1120" s="11"/>
      <c r="T1120" s="11"/>
      <c r="U1120" s="23"/>
      <c r="V1120" s="25"/>
      <c r="W1120" s="11"/>
      <c r="X1120" s="23"/>
      <c r="Y1120" s="29"/>
      <c r="Z1120" s="25">
        <v>24.0</v>
      </c>
      <c r="AA1120" s="11">
        <v>14.0</v>
      </c>
      <c r="AB1120" s="11">
        <v>75.0</v>
      </c>
      <c r="AC1120" s="11">
        <v>55.0</v>
      </c>
      <c r="AD1120" s="23">
        <v>76.0</v>
      </c>
      <c r="AE1120" s="29" t="s">
        <v>166</v>
      </c>
      <c r="AF1120" s="25">
        <v>1482.0</v>
      </c>
      <c r="AG1120" s="11">
        <v>1494.0</v>
      </c>
      <c r="AH1120" s="11">
        <v>1546.0</v>
      </c>
      <c r="AI1120" s="23"/>
      <c r="AJ1120" s="29"/>
      <c r="AK1120" s="25"/>
      <c r="AL1120" s="11"/>
      <c r="AM1120" s="23"/>
      <c r="AN1120" s="25"/>
      <c r="AO1120" s="23"/>
      <c r="AP1120" s="25"/>
      <c r="AQ1120" s="11"/>
    </row>
    <row r="1121" ht="15.75" customHeight="1">
      <c r="A1121" s="11">
        <v>1022002.0</v>
      </c>
      <c r="B1121" s="23">
        <v>1121.0</v>
      </c>
      <c r="C1121" s="25" t="s">
        <v>6872</v>
      </c>
      <c r="D1121" s="16" t="s">
        <v>6873</v>
      </c>
      <c r="E1121" s="28" t="s">
        <v>6874</v>
      </c>
      <c r="F1121" s="29"/>
      <c r="G1121" s="31" t="s">
        <v>6875</v>
      </c>
      <c r="H1121" s="36">
        <f t="shared" si="1"/>
        <v>80</v>
      </c>
      <c r="I1121" s="11"/>
      <c r="J1121" s="28">
        <f t="shared" si="2"/>
        <v>0</v>
      </c>
      <c r="K1121" s="41">
        <f t="shared" si="3"/>
        <v>227</v>
      </c>
      <c r="L1121" s="25">
        <v>39.0</v>
      </c>
      <c r="M1121" s="11">
        <v>44.0</v>
      </c>
      <c r="N1121" s="11">
        <v>47.0</v>
      </c>
      <c r="O1121" s="11">
        <v>52.0</v>
      </c>
      <c r="P1121" s="11">
        <v>45.0</v>
      </c>
      <c r="Q1121" s="43">
        <v>44.0</v>
      </c>
      <c r="R1121" s="25"/>
      <c r="S1121" s="11"/>
      <c r="T1121" s="11"/>
      <c r="U1121" s="23"/>
      <c r="V1121" s="25"/>
      <c r="W1121" s="11"/>
      <c r="X1121" s="23"/>
      <c r="Y1121" s="29"/>
      <c r="Z1121" s="25">
        <v>18.0</v>
      </c>
      <c r="AA1121" s="11">
        <v>5.0</v>
      </c>
      <c r="AB1121" s="11">
        <v>48.0</v>
      </c>
      <c r="AC1121" s="11">
        <v>47.0</v>
      </c>
      <c r="AD1121" s="23">
        <v>76.0</v>
      </c>
      <c r="AE1121" s="29" t="s">
        <v>270</v>
      </c>
      <c r="AF1121" s="25">
        <v>1504.0</v>
      </c>
      <c r="AG1121" s="11">
        <v>1516.0</v>
      </c>
      <c r="AH1121" s="11">
        <v>1573.0</v>
      </c>
      <c r="AI1121" s="23" t="s">
        <v>217</v>
      </c>
      <c r="AJ1121" s="29" t="s">
        <v>6876</v>
      </c>
      <c r="AK1121" s="25">
        <v>1022001.0</v>
      </c>
      <c r="AL1121" s="11"/>
      <c r="AM1121" s="23"/>
      <c r="AN1121" s="25"/>
      <c r="AO1121" s="23"/>
      <c r="AP1121" s="25"/>
      <c r="AQ1121" s="11"/>
    </row>
    <row r="1122" ht="15.75" customHeight="1">
      <c r="A1122" s="11">
        <v>1022003.0</v>
      </c>
      <c r="B1122" s="23">
        <v>1122.0</v>
      </c>
      <c r="C1122" s="25" t="s">
        <v>6877</v>
      </c>
      <c r="D1122" s="16" t="s">
        <v>6878</v>
      </c>
      <c r="E1122" s="28" t="s">
        <v>6879</v>
      </c>
      <c r="F1122" s="29"/>
      <c r="G1122" s="31" t="s">
        <v>6880</v>
      </c>
      <c r="H1122" s="36">
        <f t="shared" si="1"/>
        <v>74</v>
      </c>
      <c r="I1122" s="11"/>
      <c r="J1122" s="28">
        <f t="shared" si="2"/>
        <v>0</v>
      </c>
      <c r="K1122" s="41">
        <f t="shared" si="3"/>
        <v>313</v>
      </c>
      <c r="L1122" s="25">
        <v>60.0</v>
      </c>
      <c r="M1122" s="11">
        <v>63.0</v>
      </c>
      <c r="N1122" s="11">
        <v>57.0</v>
      </c>
      <c r="O1122" s="11">
        <v>67.0</v>
      </c>
      <c r="P1122" s="11">
        <v>66.0</v>
      </c>
      <c r="Q1122" s="43">
        <v>54.0</v>
      </c>
      <c r="R1122" s="25"/>
      <c r="S1122" s="11" t="s">
        <v>185</v>
      </c>
      <c r="T1122" s="11"/>
      <c r="U1122" s="23"/>
      <c r="V1122" s="25"/>
      <c r="W1122" s="11"/>
      <c r="X1122" s="23"/>
      <c r="Y1122" s="29" t="s">
        <v>2430</v>
      </c>
      <c r="Z1122" s="25">
        <v>18.0</v>
      </c>
      <c r="AA1122" s="11">
        <v>5.0</v>
      </c>
      <c r="AB1122" s="11">
        <v>75.0</v>
      </c>
      <c r="AC1122" s="11">
        <v>4.0</v>
      </c>
      <c r="AD1122" s="23">
        <v>8.0</v>
      </c>
      <c r="AE1122" s="29" t="s">
        <v>166</v>
      </c>
      <c r="AF1122" s="25">
        <v>1535.0</v>
      </c>
      <c r="AG1122" s="11">
        <v>1547.0</v>
      </c>
      <c r="AH1122" s="11">
        <v>1582.0</v>
      </c>
      <c r="AI1122" s="23" t="s">
        <v>217</v>
      </c>
      <c r="AJ1122" s="29" t="s">
        <v>6881</v>
      </c>
      <c r="AK1122" s="25">
        <v>1022002.0</v>
      </c>
      <c r="AL1122" s="11"/>
      <c r="AM1122" s="23"/>
      <c r="AN1122" s="25"/>
      <c r="AO1122" s="23"/>
      <c r="AP1122" s="25"/>
      <c r="AQ1122" s="11"/>
    </row>
    <row r="1123" ht="15.75" customHeight="1">
      <c r="A1123" s="11">
        <v>1022004.0</v>
      </c>
      <c r="B1123" s="23">
        <v>1123.0</v>
      </c>
      <c r="C1123" s="25" t="s">
        <v>6882</v>
      </c>
      <c r="D1123" s="16" t="s">
        <v>6883</v>
      </c>
      <c r="E1123" s="28" t="s">
        <v>6884</v>
      </c>
      <c r="F1123" s="29"/>
      <c r="G1123" s="31" t="s">
        <v>6885</v>
      </c>
      <c r="H1123" s="36">
        <f t="shared" si="1"/>
        <v>56</v>
      </c>
      <c r="I1123" s="11"/>
      <c r="J1123" s="28">
        <f t="shared" si="2"/>
        <v>0</v>
      </c>
      <c r="K1123" s="41">
        <f t="shared" si="3"/>
        <v>161</v>
      </c>
      <c r="L1123" s="25">
        <v>41.0</v>
      </c>
      <c r="M1123" s="11">
        <v>32.0</v>
      </c>
      <c r="N1123" s="11">
        <v>32.0</v>
      </c>
      <c r="O1123" s="11">
        <v>23.0</v>
      </c>
      <c r="P1123" s="11">
        <v>33.0</v>
      </c>
      <c r="Q1123" s="43">
        <v>38.0</v>
      </c>
      <c r="R1123" s="25"/>
      <c r="S1123" s="11"/>
      <c r="T1123" s="11"/>
      <c r="U1123" s="23"/>
      <c r="V1123" s="25"/>
      <c r="W1123" s="11"/>
      <c r="X1123" s="23"/>
      <c r="Y1123" s="29"/>
      <c r="Z1123" s="25">
        <v>29.0</v>
      </c>
      <c r="AA1123" s="11">
        <v>21.0</v>
      </c>
      <c r="AB1123" s="11">
        <v>16.0</v>
      </c>
      <c r="AC1123" s="11">
        <v>51.0</v>
      </c>
      <c r="AD1123" s="23">
        <v>8.0</v>
      </c>
      <c r="AE1123" s="29" t="s">
        <v>141</v>
      </c>
      <c r="AF1123" s="25">
        <v>1558.0</v>
      </c>
      <c r="AG1123" s="11">
        <v>1570.0</v>
      </c>
      <c r="AH1123" s="11">
        <v>1585.0</v>
      </c>
      <c r="AI1123" s="23" t="s">
        <v>217</v>
      </c>
      <c r="AJ1123" s="29" t="s">
        <v>6886</v>
      </c>
      <c r="AK1123" s="25">
        <v>1022003.0</v>
      </c>
      <c r="AL1123" s="11"/>
      <c r="AM1123" s="23"/>
      <c r="AN1123" s="25"/>
      <c r="AO1123" s="23"/>
      <c r="AP1123" s="25"/>
      <c r="AQ1123" s="11"/>
    </row>
    <row r="1124" ht="15.75" customHeight="1">
      <c r="A1124" s="11">
        <v>1022005.0</v>
      </c>
      <c r="B1124" s="23">
        <v>1124.0</v>
      </c>
      <c r="C1124" s="25" t="s">
        <v>6887</v>
      </c>
      <c r="D1124" s="16" t="s">
        <v>6888</v>
      </c>
      <c r="E1124" s="28" t="s">
        <v>6889</v>
      </c>
      <c r="F1124" s="29"/>
      <c r="G1124" s="31" t="s">
        <v>6890</v>
      </c>
      <c r="H1124" s="36">
        <f t="shared" si="1"/>
        <v>69</v>
      </c>
      <c r="I1124" s="11"/>
      <c r="J1124" s="28">
        <f t="shared" si="2"/>
        <v>0</v>
      </c>
      <c r="K1124" s="41">
        <f t="shared" si="3"/>
        <v>179</v>
      </c>
      <c r="L1124" s="25">
        <v>33.0</v>
      </c>
      <c r="M1124" s="11">
        <v>40.0</v>
      </c>
      <c r="N1124" s="11">
        <v>40.0</v>
      </c>
      <c r="O1124" s="11">
        <v>38.0</v>
      </c>
      <c r="P1124" s="11">
        <v>28.0</v>
      </c>
      <c r="Q1124" s="43">
        <v>38.0</v>
      </c>
      <c r="R1124" s="25"/>
      <c r="S1124" s="11"/>
      <c r="T1124" s="11"/>
      <c r="U1124" s="23"/>
      <c r="V1124" s="25"/>
      <c r="W1124" s="11"/>
      <c r="X1124" s="23"/>
      <c r="Y1124" s="29"/>
      <c r="Z1124" s="25">
        <v>22.0</v>
      </c>
      <c r="AA1124" s="11">
        <v>11.0</v>
      </c>
      <c r="AB1124" s="11">
        <v>18.0</v>
      </c>
      <c r="AC1124" s="11">
        <v>50.0</v>
      </c>
      <c r="AD1124" s="23">
        <v>76.0</v>
      </c>
      <c r="AE1124" s="29" t="s">
        <v>270</v>
      </c>
      <c r="AF1124" s="25">
        <v>1535.0</v>
      </c>
      <c r="AG1124" s="11">
        <v>1547.0</v>
      </c>
      <c r="AH1124" s="11">
        <v>1579.0</v>
      </c>
      <c r="AI1124" s="23"/>
      <c r="AJ1124" s="29" t="s">
        <v>6891</v>
      </c>
      <c r="AK1124" s="25">
        <v>1022002.0</v>
      </c>
      <c r="AL1124" s="11"/>
      <c r="AM1124" s="23"/>
      <c r="AN1124" s="25"/>
      <c r="AO1124" s="23"/>
      <c r="AP1124" s="25"/>
      <c r="AQ1124" s="11"/>
    </row>
    <row r="1125" ht="15.75" customHeight="1">
      <c r="A1125" s="11">
        <v>1022006.0</v>
      </c>
      <c r="B1125" s="23">
        <v>1125.0</v>
      </c>
      <c r="C1125" s="25" t="s">
        <v>6892</v>
      </c>
      <c r="D1125" s="16" t="s">
        <v>6893</v>
      </c>
      <c r="E1125" s="28" t="s">
        <v>6894</v>
      </c>
      <c r="F1125" s="29"/>
      <c r="G1125" s="31" t="s">
        <v>6895</v>
      </c>
      <c r="H1125" s="36">
        <f t="shared" si="1"/>
        <v>73</v>
      </c>
      <c r="I1125" s="11"/>
      <c r="J1125" s="28">
        <f t="shared" si="2"/>
        <v>0</v>
      </c>
      <c r="K1125" s="41">
        <f t="shared" si="3"/>
        <v>188</v>
      </c>
      <c r="L1125" s="25">
        <v>39.0</v>
      </c>
      <c r="M1125" s="11">
        <v>38.0</v>
      </c>
      <c r="N1125" s="11">
        <v>43.0</v>
      </c>
      <c r="O1125" s="11">
        <v>37.0</v>
      </c>
      <c r="P1125" s="11">
        <v>31.0</v>
      </c>
      <c r="Q1125" s="43">
        <v>40.0</v>
      </c>
      <c r="R1125" s="25"/>
      <c r="S1125" s="11"/>
      <c r="T1125" s="11"/>
      <c r="U1125" s="23"/>
      <c r="V1125" s="25"/>
      <c r="W1125" s="11"/>
      <c r="X1125" s="23"/>
      <c r="Y1125" s="29"/>
      <c r="Z1125" s="25">
        <v>22.0</v>
      </c>
      <c r="AA1125" s="11">
        <v>11.0</v>
      </c>
      <c r="AB1125" s="11">
        <v>16.0</v>
      </c>
      <c r="AC1125" s="11">
        <v>67.0</v>
      </c>
      <c r="AD1125" s="23">
        <v>66.0</v>
      </c>
      <c r="AE1125" s="29" t="s">
        <v>141</v>
      </c>
      <c r="AF1125" s="25">
        <v>1535.0</v>
      </c>
      <c r="AG1125" s="11">
        <v>1547.0</v>
      </c>
      <c r="AH1125" s="11">
        <v>1581.0</v>
      </c>
      <c r="AI1125" s="23" t="s">
        <v>217</v>
      </c>
      <c r="AJ1125" s="29" t="s">
        <v>6896</v>
      </c>
      <c r="AK1125" s="25">
        <v>1022002.0</v>
      </c>
      <c r="AL1125" s="11"/>
      <c r="AM1125" s="23"/>
      <c r="AN1125" s="25"/>
      <c r="AO1125" s="23"/>
      <c r="AP1125" s="25"/>
      <c r="AQ1125" s="11"/>
    </row>
    <row r="1126" ht="15.75" customHeight="1">
      <c r="A1126" s="11">
        <v>1022007.0</v>
      </c>
      <c r="B1126" s="23">
        <v>1126.0</v>
      </c>
      <c r="C1126" s="25" t="s">
        <v>6897</v>
      </c>
      <c r="D1126" s="16" t="s">
        <v>6898</v>
      </c>
      <c r="E1126" s="28" t="s">
        <v>6899</v>
      </c>
      <c r="F1126" s="29"/>
      <c r="G1126" s="31" t="s">
        <v>6900</v>
      </c>
      <c r="H1126" s="36">
        <f t="shared" si="1"/>
        <v>60</v>
      </c>
      <c r="I1126" s="11"/>
      <c r="J1126" s="28">
        <f t="shared" si="2"/>
        <v>0</v>
      </c>
      <c r="K1126" s="41">
        <f t="shared" si="3"/>
        <v>173</v>
      </c>
      <c r="L1126" s="25">
        <v>37.0</v>
      </c>
      <c r="M1126" s="11">
        <v>33.0</v>
      </c>
      <c r="N1126" s="11">
        <v>41.0</v>
      </c>
      <c r="O1126" s="11">
        <v>32.0</v>
      </c>
      <c r="P1126" s="11">
        <v>30.0</v>
      </c>
      <c r="Q1126" s="43">
        <v>40.0</v>
      </c>
      <c r="R1126" s="25"/>
      <c r="S1126" s="11"/>
      <c r="T1126" s="11"/>
      <c r="U1126" s="23"/>
      <c r="V1126" s="25"/>
      <c r="W1126" s="11"/>
      <c r="X1126" s="23"/>
      <c r="Y1126" s="29"/>
      <c r="Z1126" s="25">
        <v>29.0</v>
      </c>
      <c r="AA1126" s="11">
        <v>21.0</v>
      </c>
      <c r="AB1126" s="11">
        <v>40.0</v>
      </c>
      <c r="AC1126" s="11">
        <v>50.0</v>
      </c>
      <c r="AD1126" s="23">
        <v>62.0</v>
      </c>
      <c r="AE1126" s="29" t="s">
        <v>270</v>
      </c>
      <c r="AF1126" s="25">
        <v>1508.0</v>
      </c>
      <c r="AG1126" s="11">
        <v>1520.0</v>
      </c>
      <c r="AH1126" s="11">
        <v>1554.0</v>
      </c>
      <c r="AI1126" s="23"/>
      <c r="AJ1126" s="29" t="s">
        <v>6901</v>
      </c>
      <c r="AK1126" s="25">
        <v>1022001.0</v>
      </c>
      <c r="AL1126" s="11"/>
      <c r="AM1126" s="23"/>
      <c r="AN1126" s="25"/>
      <c r="AO1126" s="23"/>
      <c r="AP1126" s="25"/>
      <c r="AQ1126" s="11"/>
    </row>
    <row r="1127" ht="15.75" customHeight="1">
      <c r="A1127" s="11">
        <v>1022008.0</v>
      </c>
      <c r="B1127" s="23">
        <v>1127.0</v>
      </c>
      <c r="C1127" s="25" t="s">
        <v>6902</v>
      </c>
      <c r="D1127" s="16" t="s">
        <v>6903</v>
      </c>
      <c r="E1127" s="28" t="s">
        <v>6904</v>
      </c>
      <c r="F1127" s="29"/>
      <c r="G1127" s="25"/>
      <c r="H1127" s="36" t="str">
        <f t="shared" si="1"/>
        <v/>
      </c>
      <c r="I1127" s="11"/>
      <c r="J1127" s="28">
        <f t="shared" si="2"/>
        <v>0</v>
      </c>
      <c r="K1127" s="41">
        <f t="shared" si="3"/>
        <v>221</v>
      </c>
      <c r="L1127" s="25">
        <v>45.0</v>
      </c>
      <c r="M1127" s="11">
        <v>35.0</v>
      </c>
      <c r="N1127" s="11">
        <v>40.0</v>
      </c>
      <c r="O1127" s="11">
        <v>46.0</v>
      </c>
      <c r="P1127" s="11">
        <v>55.0</v>
      </c>
      <c r="Q1127" s="43">
        <v>45.0</v>
      </c>
      <c r="R1127" s="25"/>
      <c r="S1127" s="11"/>
      <c r="T1127" s="11"/>
      <c r="U1127" s="23"/>
      <c r="V1127" s="25"/>
      <c r="W1127" s="11"/>
      <c r="X1127" s="23"/>
      <c r="Y1127" s="29"/>
      <c r="Z1127" s="25">
        <v>29.0</v>
      </c>
      <c r="AA1127" s="11">
        <v>21.0</v>
      </c>
      <c r="AB1127" s="11">
        <v>36.0</v>
      </c>
      <c r="AC1127" s="11">
        <v>70.0</v>
      </c>
      <c r="AD1127" s="23">
        <v>62.0</v>
      </c>
      <c r="AE1127" s="29" t="s">
        <v>166</v>
      </c>
      <c r="AF1127" s="25">
        <v>1539.0</v>
      </c>
      <c r="AG1127" s="11">
        <v>1551.0</v>
      </c>
      <c r="AH1127" s="11">
        <v>1573.0</v>
      </c>
      <c r="AI1127" s="23" t="s">
        <v>217</v>
      </c>
      <c r="AJ1127" s="29" t="s">
        <v>6905</v>
      </c>
      <c r="AK1127" s="25">
        <v>1022007.0</v>
      </c>
      <c r="AL1127" s="11"/>
      <c r="AM1127" s="23"/>
      <c r="AN1127" s="25"/>
      <c r="AO1127" s="23"/>
      <c r="AP1127" s="25"/>
      <c r="AQ1127" s="11"/>
    </row>
    <row r="1128" ht="15.75" customHeight="1">
      <c r="A1128" s="11">
        <v>1022009.0</v>
      </c>
      <c r="B1128" s="23">
        <v>1128.0</v>
      </c>
      <c r="C1128" s="25" t="s">
        <v>6906</v>
      </c>
      <c r="D1128" s="16" t="s">
        <v>6907</v>
      </c>
      <c r="E1128" s="28" t="s">
        <v>6908</v>
      </c>
      <c r="F1128" s="29"/>
      <c r="G1128" s="25"/>
      <c r="H1128" s="36" t="str">
        <f t="shared" si="1"/>
        <v/>
      </c>
      <c r="I1128" s="11"/>
      <c r="J1128" s="28">
        <f t="shared" si="2"/>
        <v>0</v>
      </c>
      <c r="K1128" s="41">
        <f t="shared" si="3"/>
        <v>189</v>
      </c>
      <c r="L1128" s="25">
        <v>43.0</v>
      </c>
      <c r="M1128" s="11">
        <v>41.0</v>
      </c>
      <c r="N1128" s="11">
        <v>35.0</v>
      </c>
      <c r="O1128" s="11">
        <v>34.0</v>
      </c>
      <c r="P1128" s="11">
        <v>36.0</v>
      </c>
      <c r="Q1128" s="43">
        <v>40.0</v>
      </c>
      <c r="R1128" s="25"/>
      <c r="S1128" s="11"/>
      <c r="T1128" s="11"/>
      <c r="U1128" s="23"/>
      <c r="V1128" s="25"/>
      <c r="W1128" s="11"/>
      <c r="X1128" s="23"/>
      <c r="Y1128" s="29"/>
      <c r="Z1128" s="25">
        <v>29.0</v>
      </c>
      <c r="AA1128" s="11">
        <v>21.0</v>
      </c>
      <c r="AB1128" s="11">
        <v>24.0</v>
      </c>
      <c r="AC1128" s="11">
        <v>66.0</v>
      </c>
      <c r="AD1128" s="23">
        <v>62.0</v>
      </c>
      <c r="AE1128" s="29" t="s">
        <v>166</v>
      </c>
      <c r="AF1128" s="25">
        <v>1557.0</v>
      </c>
      <c r="AG1128" s="11">
        <v>1569.0</v>
      </c>
      <c r="AH1128" s="11">
        <v>1573.0</v>
      </c>
      <c r="AI1128" s="23" t="s">
        <v>217</v>
      </c>
      <c r="AJ1128" s="29" t="s">
        <v>6909</v>
      </c>
      <c r="AK1128" s="25">
        <v>1022008.0</v>
      </c>
      <c r="AL1128" s="11"/>
      <c r="AM1128" s="23"/>
      <c r="AN1128" s="25"/>
      <c r="AO1128" s="23"/>
      <c r="AP1128" s="25"/>
      <c r="AQ1128" s="11"/>
    </row>
    <row r="1129" ht="15.75" customHeight="1">
      <c r="A1129" s="11">
        <v>1022010.0</v>
      </c>
      <c r="B1129" s="23">
        <v>1129.0</v>
      </c>
      <c r="C1129" s="25" t="s">
        <v>6910</v>
      </c>
      <c r="D1129" s="16" t="s">
        <v>6911</v>
      </c>
      <c r="E1129" s="28" t="s">
        <v>6912</v>
      </c>
      <c r="F1129" s="29"/>
      <c r="G1129" s="31" t="s">
        <v>6913</v>
      </c>
      <c r="H1129" s="36">
        <f t="shared" si="1"/>
        <v>75</v>
      </c>
      <c r="I1129" s="11"/>
      <c r="J1129" s="28">
        <f t="shared" si="2"/>
        <v>0</v>
      </c>
      <c r="K1129" s="41">
        <f t="shared" si="3"/>
        <v>188</v>
      </c>
      <c r="L1129" s="25">
        <v>25.0</v>
      </c>
      <c r="M1129" s="11">
        <v>8.0</v>
      </c>
      <c r="N1129" s="11">
        <v>49.0</v>
      </c>
      <c r="O1129" s="11">
        <v>56.0</v>
      </c>
      <c r="P1129" s="11">
        <v>50.0</v>
      </c>
      <c r="Q1129" s="43">
        <v>34.0</v>
      </c>
      <c r="R1129" s="25"/>
      <c r="S1129" s="11"/>
      <c r="T1129" s="11"/>
      <c r="U1129" s="23"/>
      <c r="V1129" s="25"/>
      <c r="W1129" s="11"/>
      <c r="X1129" s="23"/>
      <c r="Y1129" s="29"/>
      <c r="Z1129" s="25">
        <v>18.0</v>
      </c>
      <c r="AA1129" s="11">
        <v>5.0</v>
      </c>
      <c r="AB1129" s="11">
        <v>16.0</v>
      </c>
      <c r="AC1129" s="11">
        <v>51.0</v>
      </c>
      <c r="AD1129" s="23">
        <v>61.0</v>
      </c>
      <c r="AE1129" s="29" t="s">
        <v>270</v>
      </c>
      <c r="AF1129" s="25">
        <v>1563.0</v>
      </c>
      <c r="AG1129" s="11">
        <v>1575.0</v>
      </c>
      <c r="AH1129" s="11">
        <v>1622.0</v>
      </c>
      <c r="AI1129" s="23"/>
      <c r="AJ1129" s="29" t="s">
        <v>6914</v>
      </c>
      <c r="AK1129" s="25">
        <v>1022008.0</v>
      </c>
      <c r="AL1129" s="11"/>
      <c r="AM1129" s="23"/>
      <c r="AN1129" s="25"/>
      <c r="AO1129" s="23"/>
      <c r="AP1129" s="25"/>
      <c r="AQ1129" s="11"/>
    </row>
    <row r="1130" ht="15.75" customHeight="1">
      <c r="A1130" s="11">
        <v>1022011.0</v>
      </c>
      <c r="B1130" s="23">
        <v>1130.0</v>
      </c>
      <c r="C1130" s="25" t="s">
        <v>6915</v>
      </c>
      <c r="D1130" s="16" t="s">
        <v>6916</v>
      </c>
      <c r="E1130" s="28" t="s">
        <v>6917</v>
      </c>
      <c r="F1130" s="29"/>
      <c r="G1130" s="25"/>
      <c r="H1130" s="36" t="str">
        <f t="shared" si="1"/>
        <v/>
      </c>
      <c r="I1130" s="11"/>
      <c r="J1130" s="28">
        <f t="shared" si="2"/>
        <v>0</v>
      </c>
      <c r="K1130" s="41">
        <f t="shared" si="3"/>
        <v>0</v>
      </c>
      <c r="L1130" s="25">
        <v>0.0</v>
      </c>
      <c r="M1130" s="11">
        <v>0.0</v>
      </c>
      <c r="N1130" s="11">
        <v>0.0</v>
      </c>
      <c r="O1130" s="11">
        <v>0.0</v>
      </c>
      <c r="P1130" s="11">
        <v>0.0</v>
      </c>
      <c r="Q1130" s="23">
        <v>0.0</v>
      </c>
      <c r="R1130" s="25"/>
      <c r="S1130" s="11"/>
      <c r="T1130" s="11"/>
      <c r="U1130" s="23"/>
      <c r="V1130" s="25"/>
      <c r="W1130" s="11"/>
      <c r="X1130" s="23"/>
      <c r="Y1130" s="29"/>
      <c r="Z1130" s="25">
        <v>0.0</v>
      </c>
      <c r="AA1130" s="11">
        <v>0.0</v>
      </c>
      <c r="AB1130" s="11">
        <v>0.0</v>
      </c>
      <c r="AC1130" s="11">
        <v>0.0</v>
      </c>
      <c r="AD1130" s="23">
        <v>87.0</v>
      </c>
      <c r="AE1130" s="29" t="s">
        <v>239</v>
      </c>
      <c r="AF1130" s="25">
        <v>1000.0</v>
      </c>
      <c r="AG1130" s="11">
        <v>9999.0</v>
      </c>
      <c r="AH1130" s="11">
        <v>1050.0</v>
      </c>
      <c r="AI1130" s="23"/>
      <c r="AJ1130" s="29" t="s">
        <v>6918</v>
      </c>
      <c r="AK1130" s="25"/>
      <c r="AL1130" s="11"/>
      <c r="AM1130" s="23"/>
      <c r="AN1130" s="25"/>
      <c r="AO1130" s="23"/>
      <c r="AP1130" s="25"/>
      <c r="AQ1130" s="11"/>
    </row>
    <row r="1131" ht="15.75" customHeight="1">
      <c r="A1131" s="11">
        <v>1022012.0</v>
      </c>
      <c r="B1131" s="23">
        <v>1131.0</v>
      </c>
      <c r="C1131" s="25" t="s">
        <v>6919</v>
      </c>
      <c r="D1131" s="16" t="s">
        <v>6920</v>
      </c>
      <c r="E1131" s="28" t="s">
        <v>6921</v>
      </c>
      <c r="F1131" s="29"/>
      <c r="G1131" s="31" t="s">
        <v>6922</v>
      </c>
      <c r="H1131" s="36">
        <f t="shared" si="1"/>
        <v>74</v>
      </c>
      <c r="I1131" s="11"/>
      <c r="J1131" s="28">
        <f t="shared" si="2"/>
        <v>0</v>
      </c>
      <c r="K1131" s="41">
        <f t="shared" si="3"/>
        <v>201</v>
      </c>
      <c r="L1131" s="25">
        <v>45.0</v>
      </c>
      <c r="M1131" s="11">
        <v>43.0</v>
      </c>
      <c r="N1131" s="11">
        <v>37.0</v>
      </c>
      <c r="O1131" s="11">
        <v>37.0</v>
      </c>
      <c r="P1131" s="11">
        <v>39.0</v>
      </c>
      <c r="Q1131" s="43">
        <v>41.0</v>
      </c>
      <c r="R1131" s="25"/>
      <c r="S1131" s="11"/>
      <c r="T1131" s="11"/>
      <c r="U1131" s="23"/>
      <c r="V1131" s="25"/>
      <c r="W1131" s="11"/>
      <c r="X1131" s="23"/>
      <c r="Y1131" s="29"/>
      <c r="Z1131" s="25">
        <v>26.0</v>
      </c>
      <c r="AA1131" s="11">
        <v>16.0</v>
      </c>
      <c r="AB1131" s="11">
        <v>44.0</v>
      </c>
      <c r="AC1131" s="11">
        <v>71.0</v>
      </c>
      <c r="AD1131" s="23">
        <v>87.0</v>
      </c>
      <c r="AE1131" s="29" t="s">
        <v>270</v>
      </c>
      <c r="AF1131" s="25">
        <v>1525.0</v>
      </c>
      <c r="AG1131" s="11">
        <v>1537.0</v>
      </c>
      <c r="AH1131" s="11">
        <v>1582.0</v>
      </c>
      <c r="AI1131" s="23" t="s">
        <v>217</v>
      </c>
      <c r="AJ1131" s="29" t="s">
        <v>6923</v>
      </c>
      <c r="AK1131" s="25">
        <v>1022011.0</v>
      </c>
      <c r="AL1131" s="11"/>
      <c r="AM1131" s="23"/>
      <c r="AN1131" s="25"/>
      <c r="AO1131" s="23"/>
      <c r="AP1131" s="25"/>
      <c r="AQ1131" s="11"/>
    </row>
    <row r="1132" ht="15.75" customHeight="1">
      <c r="A1132" s="11">
        <v>1022013.0</v>
      </c>
      <c r="B1132" s="23">
        <v>1132.0</v>
      </c>
      <c r="C1132" s="25" t="s">
        <v>6924</v>
      </c>
      <c r="D1132" s="16" t="s">
        <v>6925</v>
      </c>
      <c r="E1132" s="28" t="s">
        <v>6926</v>
      </c>
      <c r="F1132" s="29"/>
      <c r="G1132" s="25"/>
      <c r="H1132" s="36" t="str">
        <f t="shared" si="1"/>
        <v/>
      </c>
      <c r="I1132" s="11"/>
      <c r="J1132" s="28">
        <f t="shared" si="2"/>
        <v>0</v>
      </c>
      <c r="K1132" s="41">
        <f t="shared" si="3"/>
        <v>220</v>
      </c>
      <c r="L1132" s="25">
        <v>40.0</v>
      </c>
      <c r="M1132" s="11">
        <v>35.0</v>
      </c>
      <c r="N1132" s="11">
        <v>42.0</v>
      </c>
      <c r="O1132" s="11">
        <v>54.0</v>
      </c>
      <c r="P1132" s="11">
        <v>49.0</v>
      </c>
      <c r="Q1132" s="43">
        <v>42.0</v>
      </c>
      <c r="R1132" s="25"/>
      <c r="S1132" s="11"/>
      <c r="T1132" s="11"/>
      <c r="U1132" s="23"/>
      <c r="V1132" s="25"/>
      <c r="W1132" s="11"/>
      <c r="X1132" s="23"/>
      <c r="Y1132" s="29"/>
      <c r="Z1132" s="25">
        <v>23.0</v>
      </c>
      <c r="AA1132" s="11">
        <v>12.0</v>
      </c>
      <c r="AB1132" s="11">
        <v>26.0</v>
      </c>
      <c r="AC1132" s="11">
        <v>60.0</v>
      </c>
      <c r="AD1132" s="23">
        <v>86.0</v>
      </c>
      <c r="AE1132" s="29" t="s">
        <v>270</v>
      </c>
      <c r="AF1132" s="25">
        <v>1508.0</v>
      </c>
      <c r="AG1132" s="11">
        <v>1520.0</v>
      </c>
      <c r="AH1132" s="11">
        <v>1577.0</v>
      </c>
      <c r="AI1132" s="23"/>
      <c r="AJ1132" s="29" t="s">
        <v>6923</v>
      </c>
      <c r="AK1132" s="25">
        <v>1022011.0</v>
      </c>
      <c r="AL1132" s="11"/>
      <c r="AM1132" s="23"/>
      <c r="AN1132" s="25"/>
      <c r="AO1132" s="23"/>
      <c r="AP1132" s="25"/>
      <c r="AQ1132" s="11"/>
    </row>
    <row r="1133" ht="15.75" customHeight="1">
      <c r="A1133" s="11">
        <v>1022014.0</v>
      </c>
      <c r="B1133" s="23">
        <v>1133.0</v>
      </c>
      <c r="C1133" s="25" t="s">
        <v>6927</v>
      </c>
      <c r="D1133" s="16" t="s">
        <v>6928</v>
      </c>
      <c r="E1133" s="28" t="s">
        <v>6929</v>
      </c>
      <c r="F1133" s="29"/>
      <c r="G1133" s="31" t="s">
        <v>6930</v>
      </c>
      <c r="H1133" s="36">
        <f t="shared" si="1"/>
        <v>70</v>
      </c>
      <c r="I1133" s="11"/>
      <c r="J1133" s="28">
        <f t="shared" si="2"/>
        <v>0</v>
      </c>
      <c r="K1133" s="41">
        <f t="shared" si="3"/>
        <v>188</v>
      </c>
      <c r="L1133" s="25">
        <v>28.0</v>
      </c>
      <c r="M1133" s="11">
        <v>19.0</v>
      </c>
      <c r="N1133" s="11">
        <v>39.0</v>
      </c>
      <c r="O1133" s="11">
        <v>57.0</v>
      </c>
      <c r="P1133" s="11">
        <v>45.0</v>
      </c>
      <c r="Q1133" s="43">
        <v>37.0</v>
      </c>
      <c r="R1133" s="25"/>
      <c r="S1133" s="11"/>
      <c r="T1133" s="11"/>
      <c r="U1133" s="23"/>
      <c r="V1133" s="25"/>
      <c r="W1133" s="11"/>
      <c r="X1133" s="23"/>
      <c r="Y1133" s="29"/>
      <c r="Z1133" s="25">
        <v>22.0</v>
      </c>
      <c r="AA1133" s="11">
        <v>11.0</v>
      </c>
      <c r="AB1133" s="11">
        <v>14.0</v>
      </c>
      <c r="AC1133" s="11">
        <v>69.0</v>
      </c>
      <c r="AD1133" s="23">
        <v>86.0</v>
      </c>
      <c r="AE1133" s="29" t="s">
        <v>270</v>
      </c>
      <c r="AF1133" s="25">
        <v>1534.0</v>
      </c>
      <c r="AG1133" s="11">
        <v>1546.0</v>
      </c>
      <c r="AH1133" s="11">
        <v>1582.0</v>
      </c>
      <c r="AI1133" s="23" t="s">
        <v>217</v>
      </c>
      <c r="AJ1133" s="29" t="s">
        <v>6931</v>
      </c>
      <c r="AK1133" s="25">
        <v>1022013.0</v>
      </c>
      <c r="AL1133" s="11"/>
      <c r="AM1133" s="23"/>
      <c r="AN1133" s="25"/>
      <c r="AO1133" s="23"/>
      <c r="AP1133" s="25"/>
      <c r="AQ1133" s="11"/>
    </row>
    <row r="1134" ht="15.75" customHeight="1">
      <c r="A1134" s="11">
        <v>1022015.0</v>
      </c>
      <c r="B1134" s="23">
        <v>1134.0</v>
      </c>
      <c r="C1134" s="25" t="s">
        <v>6932</v>
      </c>
      <c r="D1134" s="16" t="s">
        <v>6933</v>
      </c>
      <c r="E1134" s="28" t="s">
        <v>6934</v>
      </c>
      <c r="F1134" s="29"/>
      <c r="G1134" s="25"/>
      <c r="H1134" s="36" t="str">
        <f t="shared" si="1"/>
        <v/>
      </c>
      <c r="I1134" s="11"/>
      <c r="J1134" s="28">
        <f t="shared" si="2"/>
        <v>0</v>
      </c>
      <c r="K1134" s="41">
        <f t="shared" si="3"/>
        <v>205</v>
      </c>
      <c r="L1134" s="25">
        <v>41.0</v>
      </c>
      <c r="M1134" s="11">
        <v>37.0</v>
      </c>
      <c r="N1134" s="11">
        <v>45.0</v>
      </c>
      <c r="O1134" s="11">
        <v>44.0</v>
      </c>
      <c r="P1134" s="11">
        <v>38.0</v>
      </c>
      <c r="Q1134" s="43">
        <v>42.0</v>
      </c>
      <c r="R1134" s="25"/>
      <c r="S1134" s="11"/>
      <c r="T1134" s="11"/>
      <c r="U1134" s="23"/>
      <c r="V1134" s="25"/>
      <c r="W1134" s="11"/>
      <c r="X1134" s="23"/>
      <c r="Y1134" s="29"/>
      <c r="Z1134" s="25">
        <v>29.0</v>
      </c>
      <c r="AA1134" s="11">
        <v>21.0</v>
      </c>
      <c r="AB1134" s="11">
        <v>31.0</v>
      </c>
      <c r="AC1134" s="11">
        <v>62.0</v>
      </c>
      <c r="AD1134" s="23">
        <v>98.0</v>
      </c>
      <c r="AE1134" s="29" t="s">
        <v>141</v>
      </c>
      <c r="AF1134" s="25">
        <v>1533.0</v>
      </c>
      <c r="AG1134" s="11">
        <v>1545.0</v>
      </c>
      <c r="AH1134" s="11">
        <v>1582.0</v>
      </c>
      <c r="AI1134" s="23" t="s">
        <v>217</v>
      </c>
      <c r="AJ1134" s="29"/>
      <c r="AK1134" s="25"/>
      <c r="AL1134" s="11"/>
      <c r="AM1134" s="23"/>
      <c r="AN1134" s="25"/>
      <c r="AO1134" s="23"/>
      <c r="AP1134" s="25"/>
      <c r="AQ1134" s="11"/>
    </row>
    <row r="1135" ht="15.75" customHeight="1">
      <c r="A1135" s="11">
        <v>1022016.0</v>
      </c>
      <c r="B1135" s="23">
        <v>1135.0</v>
      </c>
      <c r="C1135" s="25" t="s">
        <v>6935</v>
      </c>
      <c r="D1135" s="16" t="s">
        <v>6936</v>
      </c>
      <c r="E1135" s="28" t="s">
        <v>6937</v>
      </c>
      <c r="F1135" s="29"/>
      <c r="G1135" s="25"/>
      <c r="H1135" s="36" t="str">
        <f t="shared" si="1"/>
        <v/>
      </c>
      <c r="I1135" s="11"/>
      <c r="J1135" s="28">
        <f t="shared" si="2"/>
        <v>0</v>
      </c>
      <c r="K1135" s="41">
        <f t="shared" si="3"/>
        <v>192</v>
      </c>
      <c r="L1135" s="25">
        <v>40.0</v>
      </c>
      <c r="M1135" s="11">
        <v>46.0</v>
      </c>
      <c r="N1135" s="11">
        <v>33.0</v>
      </c>
      <c r="O1135" s="11">
        <v>38.0</v>
      </c>
      <c r="P1135" s="11">
        <v>35.0</v>
      </c>
      <c r="Q1135" s="43">
        <v>40.0</v>
      </c>
      <c r="R1135" s="25"/>
      <c r="S1135" s="11"/>
      <c r="T1135" s="11"/>
      <c r="U1135" s="23"/>
      <c r="V1135" s="25"/>
      <c r="W1135" s="11"/>
      <c r="X1135" s="23"/>
      <c r="Y1135" s="29"/>
      <c r="Z1135" s="25">
        <v>29.0</v>
      </c>
      <c r="AA1135" s="11">
        <v>21.0</v>
      </c>
      <c r="AB1135" s="11">
        <v>31.0</v>
      </c>
      <c r="AC1135" s="11">
        <v>63.0</v>
      </c>
      <c r="AD1135" s="23">
        <v>98.0</v>
      </c>
      <c r="AE1135" s="29" t="s">
        <v>166</v>
      </c>
      <c r="AF1135" s="25">
        <v>1556.0</v>
      </c>
      <c r="AG1135" s="11">
        <v>1568.0</v>
      </c>
      <c r="AH1135" s="11">
        <v>1582.0</v>
      </c>
      <c r="AI1135" s="23" t="s">
        <v>217</v>
      </c>
      <c r="AJ1135" s="29" t="s">
        <v>6938</v>
      </c>
      <c r="AK1135" s="25">
        <v>1022015.0</v>
      </c>
      <c r="AL1135" s="11"/>
      <c r="AM1135" s="23"/>
      <c r="AN1135" s="25"/>
      <c r="AO1135" s="23"/>
      <c r="AP1135" s="25"/>
      <c r="AQ1135" s="11"/>
    </row>
    <row r="1136" ht="15.75" customHeight="1">
      <c r="A1136" s="11">
        <v>1216001.0</v>
      </c>
      <c r="B1136" s="23">
        <v>1136.0</v>
      </c>
      <c r="C1136" s="25" t="s">
        <v>6939</v>
      </c>
      <c r="D1136" s="16" t="s">
        <v>6940</v>
      </c>
      <c r="E1136" s="28" t="s">
        <v>6941</v>
      </c>
      <c r="F1136" s="29"/>
      <c r="G1136" s="25"/>
      <c r="H1136" s="36" t="str">
        <f t="shared" si="1"/>
        <v/>
      </c>
      <c r="I1136" s="11"/>
      <c r="J1136" s="28">
        <f t="shared" si="2"/>
        <v>0</v>
      </c>
      <c r="K1136" s="41">
        <f t="shared" si="3"/>
        <v>0</v>
      </c>
      <c r="L1136" s="25">
        <v>0.0</v>
      </c>
      <c r="M1136" s="11">
        <v>0.0</v>
      </c>
      <c r="N1136" s="11">
        <v>0.0</v>
      </c>
      <c r="O1136" s="11">
        <v>0.0</v>
      </c>
      <c r="P1136" s="11">
        <v>0.0</v>
      </c>
      <c r="Q1136" s="23">
        <v>0.0</v>
      </c>
      <c r="R1136" s="25"/>
      <c r="S1136" s="11"/>
      <c r="T1136" s="11"/>
      <c r="U1136" s="23"/>
      <c r="V1136" s="25"/>
      <c r="W1136" s="11"/>
      <c r="X1136" s="23"/>
      <c r="Y1136" s="29"/>
      <c r="Z1136" s="25">
        <v>0.0</v>
      </c>
      <c r="AA1136" s="11">
        <v>0.0</v>
      </c>
      <c r="AB1136" s="11">
        <v>0.0</v>
      </c>
      <c r="AC1136" s="11">
        <v>0.0</v>
      </c>
      <c r="AD1136" s="23">
        <v>58.0</v>
      </c>
      <c r="AE1136" s="29" t="s">
        <v>239</v>
      </c>
      <c r="AF1136" s="25">
        <v>1446.0</v>
      </c>
      <c r="AG1136" s="11">
        <v>9999.0</v>
      </c>
      <c r="AH1136" s="11">
        <v>1495.0</v>
      </c>
      <c r="AI1136" s="23"/>
      <c r="AJ1136" s="29"/>
      <c r="AK1136" s="25"/>
      <c r="AL1136" s="11"/>
      <c r="AM1136" s="23"/>
      <c r="AN1136" s="25"/>
      <c r="AO1136" s="23"/>
      <c r="AP1136" s="25"/>
      <c r="AQ1136" s="11"/>
    </row>
    <row r="1137" ht="15.75" customHeight="1">
      <c r="A1137" s="11">
        <v>1216002.0</v>
      </c>
      <c r="B1137" s="23">
        <v>1137.0</v>
      </c>
      <c r="C1137" s="25" t="s">
        <v>6942</v>
      </c>
      <c r="D1137" s="16" t="s">
        <v>6943</v>
      </c>
      <c r="E1137" s="28" t="s">
        <v>6944</v>
      </c>
      <c r="F1137" s="29"/>
      <c r="G1137" s="25"/>
      <c r="H1137" s="36" t="str">
        <f t="shared" si="1"/>
        <v/>
      </c>
      <c r="I1137" s="11"/>
      <c r="J1137" s="28">
        <f t="shared" si="2"/>
        <v>0</v>
      </c>
      <c r="K1137" s="41">
        <f t="shared" si="3"/>
        <v>0</v>
      </c>
      <c r="L1137" s="25">
        <v>0.0</v>
      </c>
      <c r="M1137" s="11">
        <v>0.0</v>
      </c>
      <c r="N1137" s="11">
        <v>0.0</v>
      </c>
      <c r="O1137" s="11">
        <v>0.0</v>
      </c>
      <c r="P1137" s="11">
        <v>0.0</v>
      </c>
      <c r="Q1137" s="23">
        <v>0.0</v>
      </c>
      <c r="R1137" s="25"/>
      <c r="S1137" s="11"/>
      <c r="T1137" s="11"/>
      <c r="U1137" s="23"/>
      <c r="V1137" s="25"/>
      <c r="W1137" s="11"/>
      <c r="X1137" s="23"/>
      <c r="Y1137" s="29"/>
      <c r="Z1137" s="25">
        <v>0.0</v>
      </c>
      <c r="AA1137" s="11">
        <v>0.0</v>
      </c>
      <c r="AB1137" s="11">
        <v>0.0</v>
      </c>
      <c r="AC1137" s="11">
        <v>0.0</v>
      </c>
      <c r="AD1137" s="23">
        <v>58.0</v>
      </c>
      <c r="AE1137" s="29" t="s">
        <v>239</v>
      </c>
      <c r="AF1137" s="25">
        <v>1477.0</v>
      </c>
      <c r="AG1137" s="11">
        <v>9999.0</v>
      </c>
      <c r="AH1137" s="11">
        <v>1529.0</v>
      </c>
      <c r="AI1137" s="23"/>
      <c r="AJ1137" s="29" t="s">
        <v>6945</v>
      </c>
      <c r="AK1137" s="25">
        <v>1216001.0</v>
      </c>
      <c r="AL1137" s="11"/>
      <c r="AM1137" s="23"/>
      <c r="AN1137" s="25"/>
      <c r="AO1137" s="23"/>
      <c r="AP1137" s="25"/>
      <c r="AQ1137" s="11"/>
    </row>
    <row r="1138" ht="15.75" customHeight="1">
      <c r="A1138" s="11">
        <v>1216003.0</v>
      </c>
      <c r="B1138" s="23">
        <v>1138.0</v>
      </c>
      <c r="C1138" s="25" t="s">
        <v>6946</v>
      </c>
      <c r="D1138" s="16" t="s">
        <v>6947</v>
      </c>
      <c r="E1138" s="28" t="s">
        <v>6948</v>
      </c>
      <c r="F1138" s="29"/>
      <c r="G1138" s="31" t="s">
        <v>6949</v>
      </c>
      <c r="H1138" s="36">
        <f t="shared" si="1"/>
        <v>79</v>
      </c>
      <c r="I1138" s="11"/>
      <c r="J1138" s="28">
        <f t="shared" si="2"/>
        <v>0</v>
      </c>
      <c r="K1138" s="41">
        <f t="shared" si="3"/>
        <v>361</v>
      </c>
      <c r="L1138" s="25">
        <v>70.0</v>
      </c>
      <c r="M1138" s="11">
        <v>47.0</v>
      </c>
      <c r="N1138" s="11">
        <v>85.0</v>
      </c>
      <c r="O1138" s="11">
        <v>89.0</v>
      </c>
      <c r="P1138" s="11">
        <v>70.0</v>
      </c>
      <c r="Q1138" s="43">
        <v>71.0</v>
      </c>
      <c r="R1138" s="25" t="s">
        <v>185</v>
      </c>
      <c r="S1138" s="11"/>
      <c r="T1138" s="11" t="s">
        <v>185</v>
      </c>
      <c r="U1138" s="23" t="s">
        <v>185</v>
      </c>
      <c r="V1138" s="25"/>
      <c r="W1138" s="11"/>
      <c r="X1138" s="23" t="s">
        <v>232</v>
      </c>
      <c r="Y1138" s="29"/>
      <c r="Z1138" s="25">
        <v>32.0</v>
      </c>
      <c r="AA1138" s="11">
        <v>25.0</v>
      </c>
      <c r="AB1138" s="11">
        <v>43.0</v>
      </c>
      <c r="AC1138" s="11">
        <v>73.0</v>
      </c>
      <c r="AD1138" s="23">
        <v>58.0</v>
      </c>
      <c r="AE1138" s="29" t="s">
        <v>166</v>
      </c>
      <c r="AF1138" s="25">
        <v>1507.0</v>
      </c>
      <c r="AG1138" s="11">
        <v>1519.0</v>
      </c>
      <c r="AH1138" s="11">
        <v>1551.0</v>
      </c>
      <c r="AI1138" s="23"/>
      <c r="AJ1138" s="29" t="s">
        <v>6950</v>
      </c>
      <c r="AK1138" s="25">
        <v>1216002.0</v>
      </c>
      <c r="AL1138" s="11"/>
      <c r="AM1138" s="23"/>
      <c r="AN1138" s="25"/>
      <c r="AO1138" s="23"/>
      <c r="AP1138" s="25"/>
      <c r="AQ1138" s="11"/>
    </row>
    <row r="1139" ht="15.75" customHeight="1">
      <c r="A1139" s="11">
        <v>1216004.0</v>
      </c>
      <c r="B1139" s="23">
        <v>1139.0</v>
      </c>
      <c r="C1139" s="25" t="s">
        <v>6951</v>
      </c>
      <c r="D1139" s="16" t="s">
        <v>6952</v>
      </c>
      <c r="E1139" s="28" t="s">
        <v>6953</v>
      </c>
      <c r="F1139" s="29"/>
      <c r="G1139" s="25"/>
      <c r="H1139" s="36" t="str">
        <f t="shared" si="1"/>
        <v/>
      </c>
      <c r="I1139" s="11"/>
      <c r="J1139" s="28">
        <f t="shared" si="2"/>
        <v>0</v>
      </c>
      <c r="K1139" s="41">
        <f t="shared" si="3"/>
        <v>0</v>
      </c>
      <c r="L1139" s="25">
        <v>0.0</v>
      </c>
      <c r="M1139" s="11">
        <v>0.0</v>
      </c>
      <c r="N1139" s="11">
        <v>0.0</v>
      </c>
      <c r="O1139" s="11">
        <v>0.0</v>
      </c>
      <c r="P1139" s="11">
        <v>0.0</v>
      </c>
      <c r="Q1139" s="23">
        <v>0.0</v>
      </c>
      <c r="R1139" s="25"/>
      <c r="S1139" s="11"/>
      <c r="T1139" s="11"/>
      <c r="U1139" s="23"/>
      <c r="V1139" s="25"/>
      <c r="W1139" s="11"/>
      <c r="X1139" s="23"/>
      <c r="Y1139" s="29"/>
      <c r="Z1139" s="25">
        <v>0.0</v>
      </c>
      <c r="AA1139" s="11">
        <v>0.0</v>
      </c>
      <c r="AB1139" s="11">
        <v>0.0</v>
      </c>
      <c r="AC1139" s="11">
        <v>0.0</v>
      </c>
      <c r="AD1139" s="23">
        <v>72.0</v>
      </c>
      <c r="AE1139" s="29" t="s">
        <v>239</v>
      </c>
      <c r="AF1139" s="25">
        <v>1481.0</v>
      </c>
      <c r="AG1139" s="11">
        <v>9999.0</v>
      </c>
      <c r="AH1139" s="11">
        <v>1528.0</v>
      </c>
      <c r="AI1139" s="23"/>
      <c r="AJ1139" s="29" t="s">
        <v>6945</v>
      </c>
      <c r="AK1139" s="25">
        <v>1216001.0</v>
      </c>
      <c r="AL1139" s="11"/>
      <c r="AM1139" s="23"/>
      <c r="AN1139" s="25"/>
      <c r="AO1139" s="23"/>
      <c r="AP1139" s="25"/>
      <c r="AQ1139" s="11"/>
    </row>
    <row r="1140" ht="15.75" customHeight="1">
      <c r="A1140" s="11">
        <v>1216005.0</v>
      </c>
      <c r="B1140" s="23">
        <v>1140.0</v>
      </c>
      <c r="C1140" s="25" t="s">
        <v>6954</v>
      </c>
      <c r="D1140" s="16" t="s">
        <v>6955</v>
      </c>
      <c r="E1140" s="28" t="s">
        <v>6956</v>
      </c>
      <c r="F1140" s="29"/>
      <c r="G1140" s="31" t="s">
        <v>6957</v>
      </c>
      <c r="H1140" s="36">
        <f t="shared" si="1"/>
        <v>76</v>
      </c>
      <c r="I1140" s="11"/>
      <c r="J1140" s="28">
        <f t="shared" si="2"/>
        <v>0</v>
      </c>
      <c r="K1140" s="41">
        <f t="shared" si="3"/>
        <v>233</v>
      </c>
      <c r="L1140" s="25">
        <v>59.0</v>
      </c>
      <c r="M1140" s="11">
        <v>51.0</v>
      </c>
      <c r="N1140" s="11">
        <v>34.0</v>
      </c>
      <c r="O1140" s="11">
        <v>32.0</v>
      </c>
      <c r="P1140" s="11">
        <v>57.0</v>
      </c>
      <c r="Q1140" s="43">
        <v>58.0</v>
      </c>
      <c r="R1140" s="25" t="s">
        <v>185</v>
      </c>
      <c r="S1140" s="11" t="s">
        <v>185</v>
      </c>
      <c r="T1140" s="11" t="s">
        <v>185</v>
      </c>
      <c r="U1140" s="23" t="s">
        <v>185</v>
      </c>
      <c r="V1140" s="25"/>
      <c r="W1140" s="11"/>
      <c r="X1140" s="23"/>
      <c r="Y1140" s="29"/>
      <c r="Z1140" s="25">
        <v>19.0</v>
      </c>
      <c r="AA1140" s="11">
        <v>7.0</v>
      </c>
      <c r="AB1140" s="11">
        <v>30.0</v>
      </c>
      <c r="AC1140" s="11">
        <v>59.0</v>
      </c>
      <c r="AD1140" s="23">
        <v>72.0</v>
      </c>
      <c r="AE1140" s="29" t="s">
        <v>141</v>
      </c>
      <c r="AF1140" s="25">
        <v>1520.0</v>
      </c>
      <c r="AG1140" s="11">
        <v>1532.0</v>
      </c>
      <c r="AH1140" s="11">
        <v>1569.0</v>
      </c>
      <c r="AI1140" s="23" t="s">
        <v>217</v>
      </c>
      <c r="AJ1140" s="29" t="s">
        <v>6958</v>
      </c>
      <c r="AK1140" s="25">
        <v>1216004.0</v>
      </c>
      <c r="AL1140" s="11"/>
      <c r="AM1140" s="23"/>
      <c r="AN1140" s="25"/>
      <c r="AO1140" s="23"/>
      <c r="AP1140" s="25"/>
      <c r="AQ1140" s="11"/>
    </row>
    <row r="1141" ht="15.75" customHeight="1">
      <c r="A1141" s="11">
        <v>1216006.0</v>
      </c>
      <c r="B1141" s="23">
        <v>1141.0</v>
      </c>
      <c r="C1141" s="25" t="s">
        <v>6959</v>
      </c>
      <c r="D1141" s="16" t="s">
        <v>6960</v>
      </c>
      <c r="E1141" s="28" t="s">
        <v>6961</v>
      </c>
      <c r="F1141" s="29"/>
      <c r="G1141" s="31" t="s">
        <v>6962</v>
      </c>
      <c r="H1141" s="36">
        <f t="shared" si="1"/>
        <v>66</v>
      </c>
      <c r="I1141" s="11"/>
      <c r="J1141" s="28">
        <f t="shared" si="2"/>
        <v>0</v>
      </c>
      <c r="K1141" s="41">
        <f t="shared" si="3"/>
        <v>231</v>
      </c>
      <c r="L1141" s="25">
        <v>22.0</v>
      </c>
      <c r="M1141" s="11">
        <v>26.0</v>
      </c>
      <c r="N1141" s="11">
        <v>57.0</v>
      </c>
      <c r="O1141" s="11">
        <v>62.0</v>
      </c>
      <c r="P1141" s="11">
        <v>64.0</v>
      </c>
      <c r="Q1141" s="43">
        <v>53.0</v>
      </c>
      <c r="R1141" s="25"/>
      <c r="S1141" s="11"/>
      <c r="T1141" s="11"/>
      <c r="U1141" s="23"/>
      <c r="V1141" s="25"/>
      <c r="W1141" s="11"/>
      <c r="X1141" s="23"/>
      <c r="Y1141" s="29"/>
      <c r="Z1141" s="25">
        <v>50.0</v>
      </c>
      <c r="AA1141" s="11">
        <v>50.0</v>
      </c>
      <c r="AB1141" s="11">
        <v>67.0</v>
      </c>
      <c r="AC1141" s="11">
        <v>21.0</v>
      </c>
      <c r="AD1141" s="23">
        <v>59.0</v>
      </c>
      <c r="AE1141" s="29" t="s">
        <v>166</v>
      </c>
      <c r="AF1141" s="25">
        <v>1514.0</v>
      </c>
      <c r="AG1141" s="11">
        <v>1526.0</v>
      </c>
      <c r="AH1141" s="11">
        <v>1556.0</v>
      </c>
      <c r="AI1141" s="23"/>
      <c r="AJ1141" s="29"/>
      <c r="AK1141" s="25"/>
      <c r="AL1141" s="11"/>
      <c r="AM1141" s="23"/>
      <c r="AN1141" s="25"/>
      <c r="AO1141" s="23"/>
      <c r="AP1141" s="25"/>
      <c r="AQ1141" s="11"/>
    </row>
    <row r="1142" ht="15.75" customHeight="1">
      <c r="A1142" s="11">
        <v>1216007.0</v>
      </c>
      <c r="B1142" s="23">
        <v>1142.0</v>
      </c>
      <c r="C1142" s="25" t="s">
        <v>6963</v>
      </c>
      <c r="D1142" s="16" t="s">
        <v>6964</v>
      </c>
      <c r="E1142" s="28" t="s">
        <v>6965</v>
      </c>
      <c r="F1142" s="29"/>
      <c r="G1142" s="31" t="s">
        <v>6966</v>
      </c>
      <c r="H1142" s="36">
        <f t="shared" si="1"/>
        <v>48</v>
      </c>
      <c r="I1142" s="11"/>
      <c r="J1142" s="28">
        <f t="shared" si="2"/>
        <v>0</v>
      </c>
      <c r="K1142" s="41">
        <f t="shared" si="3"/>
        <v>148</v>
      </c>
      <c r="L1142" s="25">
        <v>27.0</v>
      </c>
      <c r="M1142" s="11">
        <v>25.0</v>
      </c>
      <c r="N1142" s="11">
        <v>37.0</v>
      </c>
      <c r="O1142" s="11">
        <v>29.0</v>
      </c>
      <c r="P1142" s="11">
        <v>30.0</v>
      </c>
      <c r="Q1142" s="43">
        <v>45.0</v>
      </c>
      <c r="R1142" s="25"/>
      <c r="S1142" s="11"/>
      <c r="T1142" s="11"/>
      <c r="U1142" s="23"/>
      <c r="V1142" s="25"/>
      <c r="W1142" s="11"/>
      <c r="X1142" s="23"/>
      <c r="Y1142" s="29"/>
      <c r="Z1142" s="25">
        <v>32.0</v>
      </c>
      <c r="AA1142" s="11">
        <v>26.0</v>
      </c>
      <c r="AB1142" s="11">
        <v>61.0</v>
      </c>
      <c r="AC1142" s="11">
        <v>21.0</v>
      </c>
      <c r="AD1142" s="23">
        <v>63.0</v>
      </c>
      <c r="AE1142" s="29" t="s">
        <v>166</v>
      </c>
      <c r="AF1142" s="25">
        <v>1507.0</v>
      </c>
      <c r="AG1142" s="11">
        <v>1519.0</v>
      </c>
      <c r="AH1142" s="11">
        <v>1546.0</v>
      </c>
      <c r="AI1142" s="23" t="s">
        <v>217</v>
      </c>
      <c r="AJ1142" s="29"/>
      <c r="AK1142" s="25"/>
      <c r="AL1142" s="11"/>
      <c r="AM1142" s="23"/>
      <c r="AN1142" s="25"/>
      <c r="AO1142" s="23"/>
      <c r="AP1142" s="25"/>
      <c r="AQ1142" s="11"/>
    </row>
    <row r="1143" ht="15.75" customHeight="1">
      <c r="A1143" s="11">
        <v>1216008.0</v>
      </c>
      <c r="B1143" s="23">
        <v>1143.0</v>
      </c>
      <c r="C1143" s="25" t="s">
        <v>6967</v>
      </c>
      <c r="D1143" s="16" t="s">
        <v>6968</v>
      </c>
      <c r="E1143" s="28" t="s">
        <v>6969</v>
      </c>
      <c r="F1143" s="29"/>
      <c r="G1143" s="31" t="s">
        <v>6970</v>
      </c>
      <c r="H1143" s="36">
        <f t="shared" si="1"/>
        <v>71</v>
      </c>
      <c r="I1143" s="11"/>
      <c r="J1143" s="28">
        <f t="shared" si="2"/>
        <v>0</v>
      </c>
      <c r="K1143" s="41">
        <f t="shared" si="3"/>
        <v>220</v>
      </c>
      <c r="L1143" s="25">
        <v>46.0</v>
      </c>
      <c r="M1143" s="11">
        <v>35.0</v>
      </c>
      <c r="N1143" s="11">
        <v>35.0</v>
      </c>
      <c r="O1143" s="11">
        <v>45.0</v>
      </c>
      <c r="P1143" s="11">
        <v>59.0</v>
      </c>
      <c r="Q1143" s="43">
        <v>43.0</v>
      </c>
      <c r="R1143" s="25"/>
      <c r="S1143" s="11"/>
      <c r="T1143" s="11"/>
      <c r="U1143" s="23"/>
      <c r="V1143" s="25"/>
      <c r="W1143" s="11"/>
      <c r="X1143" s="23"/>
      <c r="Y1143" s="29"/>
      <c r="Z1143" s="25">
        <v>22.0</v>
      </c>
      <c r="AA1143" s="11">
        <v>11.0</v>
      </c>
      <c r="AB1143" s="11">
        <v>34.0</v>
      </c>
      <c r="AC1143" s="11">
        <v>55.0</v>
      </c>
      <c r="AD1143" s="23">
        <v>61.0</v>
      </c>
      <c r="AE1143" s="29" t="s">
        <v>166</v>
      </c>
      <c r="AF1143" s="25">
        <v>1475.0</v>
      </c>
      <c r="AG1143" s="11">
        <v>1487.0</v>
      </c>
      <c r="AH1143" s="11">
        <v>1541.0</v>
      </c>
      <c r="AI1143" s="23"/>
      <c r="AJ1143" s="29" t="s">
        <v>6971</v>
      </c>
      <c r="AK1143" s="25"/>
      <c r="AL1143" s="11"/>
      <c r="AM1143" s="23"/>
      <c r="AN1143" s="25"/>
      <c r="AO1143" s="23"/>
      <c r="AP1143" s="25"/>
      <c r="AQ1143" s="11"/>
    </row>
    <row r="1144" ht="15.75" customHeight="1">
      <c r="A1144" s="11">
        <v>1216009.0</v>
      </c>
      <c r="B1144" s="23">
        <v>1144.0</v>
      </c>
      <c r="C1144" s="25" t="s">
        <v>6972</v>
      </c>
      <c r="D1144" s="16" t="s">
        <v>6973</v>
      </c>
      <c r="E1144" s="28" t="s">
        <v>6974</v>
      </c>
      <c r="F1144" s="29"/>
      <c r="G1144" s="31" t="s">
        <v>6975</v>
      </c>
      <c r="H1144" s="36">
        <f t="shared" si="1"/>
        <v>80</v>
      </c>
      <c r="I1144" s="11"/>
      <c r="J1144" s="28">
        <f t="shared" si="2"/>
        <v>0</v>
      </c>
      <c r="K1144" s="41">
        <f t="shared" si="3"/>
        <v>249</v>
      </c>
      <c r="L1144" s="25">
        <v>41.0</v>
      </c>
      <c r="M1144" s="11">
        <v>39.0</v>
      </c>
      <c r="N1144" s="11">
        <v>61.0</v>
      </c>
      <c r="O1144" s="11">
        <v>57.0</v>
      </c>
      <c r="P1144" s="11">
        <v>51.0</v>
      </c>
      <c r="Q1144" s="43">
        <v>46.0</v>
      </c>
      <c r="R1144" s="25"/>
      <c r="S1144" s="11"/>
      <c r="T1144" s="11"/>
      <c r="U1144" s="23"/>
      <c r="V1144" s="25"/>
      <c r="W1144" s="11"/>
      <c r="X1144" s="23"/>
      <c r="Y1144" s="29"/>
      <c r="Z1144" s="25">
        <v>29.0</v>
      </c>
      <c r="AA1144" s="11">
        <v>21.0</v>
      </c>
      <c r="AB1144" s="11">
        <v>40.0</v>
      </c>
      <c r="AC1144" s="11">
        <v>50.0</v>
      </c>
      <c r="AD1144" s="23">
        <v>61.0</v>
      </c>
      <c r="AE1144" s="29" t="s">
        <v>166</v>
      </c>
      <c r="AF1144" s="25">
        <v>1501.0</v>
      </c>
      <c r="AG1144" s="11">
        <v>1513.0</v>
      </c>
      <c r="AH1144" s="11">
        <v>1555.0</v>
      </c>
      <c r="AI1144" s="23"/>
      <c r="AJ1144" s="29" t="s">
        <v>6976</v>
      </c>
      <c r="AK1144" s="25">
        <v>1216008.0</v>
      </c>
      <c r="AL1144" s="11"/>
      <c r="AM1144" s="23"/>
      <c r="AN1144" s="25"/>
      <c r="AO1144" s="23"/>
      <c r="AP1144" s="25"/>
      <c r="AQ1144" s="11"/>
    </row>
    <row r="1145" ht="15.75" customHeight="1">
      <c r="A1145" s="11">
        <v>1216010.0</v>
      </c>
      <c r="B1145" s="23">
        <v>1145.0</v>
      </c>
      <c r="C1145" s="25" t="s">
        <v>6977</v>
      </c>
      <c r="D1145" s="16" t="s">
        <v>6978</v>
      </c>
      <c r="E1145" s="28" t="s">
        <v>6979</v>
      </c>
      <c r="F1145" s="29"/>
      <c r="G1145" s="31" t="s">
        <v>6980</v>
      </c>
      <c r="H1145" s="36">
        <f t="shared" si="1"/>
        <v>73</v>
      </c>
      <c r="I1145" s="11"/>
      <c r="J1145" s="28">
        <f t="shared" si="2"/>
        <v>0</v>
      </c>
      <c r="K1145" s="41">
        <f t="shared" si="3"/>
        <v>320</v>
      </c>
      <c r="L1145" s="25">
        <v>61.0</v>
      </c>
      <c r="M1145" s="11">
        <v>57.0</v>
      </c>
      <c r="N1145" s="11">
        <v>69.0</v>
      </c>
      <c r="O1145" s="11">
        <v>69.0</v>
      </c>
      <c r="P1145" s="11">
        <v>64.0</v>
      </c>
      <c r="Q1145" s="43">
        <v>54.0</v>
      </c>
      <c r="R1145" s="25"/>
      <c r="S1145" s="11"/>
      <c r="T1145" s="11"/>
      <c r="U1145" s="23" t="s">
        <v>136</v>
      </c>
      <c r="V1145" s="25"/>
      <c r="W1145" s="11"/>
      <c r="X1145" s="23" t="s">
        <v>232</v>
      </c>
      <c r="Y1145" s="29"/>
      <c r="Z1145" s="25">
        <v>36.0</v>
      </c>
      <c r="AA1145" s="11">
        <v>30.0</v>
      </c>
      <c r="AB1145" s="11">
        <v>46.0</v>
      </c>
      <c r="AC1145" s="11">
        <v>44.0</v>
      </c>
      <c r="AD1145" s="23">
        <v>59.0</v>
      </c>
      <c r="AE1145" s="29" t="s">
        <v>166</v>
      </c>
      <c r="AF1145" s="25">
        <v>1506.0</v>
      </c>
      <c r="AG1145" s="11">
        <v>1518.0</v>
      </c>
      <c r="AH1145" s="11">
        <v>1557.0</v>
      </c>
      <c r="AI1145" s="23"/>
      <c r="AJ1145" s="29"/>
      <c r="AK1145" s="25"/>
      <c r="AL1145" s="11"/>
      <c r="AM1145" s="23"/>
      <c r="AN1145" s="25"/>
      <c r="AO1145" s="23"/>
      <c r="AP1145" s="25"/>
      <c r="AQ1145" s="11"/>
    </row>
    <row r="1146" ht="15.75" customHeight="1">
      <c r="A1146" s="11">
        <v>1216011.0</v>
      </c>
      <c r="B1146" s="23">
        <v>1146.0</v>
      </c>
      <c r="C1146" s="25" t="s">
        <v>6981</v>
      </c>
      <c r="D1146" s="16" t="s">
        <v>6982</v>
      </c>
      <c r="E1146" s="28" t="s">
        <v>6983</v>
      </c>
      <c r="F1146" s="29"/>
      <c r="G1146" s="31" t="s">
        <v>6984</v>
      </c>
      <c r="H1146" s="36">
        <f t="shared" si="1"/>
        <v>77</v>
      </c>
      <c r="I1146" s="11"/>
      <c r="J1146" s="28">
        <f t="shared" si="2"/>
        <v>0</v>
      </c>
      <c r="K1146" s="41">
        <f t="shared" si="3"/>
        <v>306</v>
      </c>
      <c r="L1146" s="25">
        <v>42.0</v>
      </c>
      <c r="M1146" s="11">
        <v>37.0</v>
      </c>
      <c r="N1146" s="11">
        <v>79.0</v>
      </c>
      <c r="O1146" s="11">
        <v>76.0</v>
      </c>
      <c r="P1146" s="11">
        <v>72.0</v>
      </c>
      <c r="Q1146" s="43">
        <v>61.0</v>
      </c>
      <c r="R1146" s="25"/>
      <c r="S1146" s="11"/>
      <c r="T1146" s="11"/>
      <c r="U1146" s="23"/>
      <c r="V1146" s="25"/>
      <c r="W1146" s="11"/>
      <c r="X1146" s="23"/>
      <c r="Y1146" s="29"/>
      <c r="Z1146" s="25">
        <v>25.0</v>
      </c>
      <c r="AA1146" s="11">
        <v>16.0</v>
      </c>
      <c r="AB1146" s="11">
        <v>51.0</v>
      </c>
      <c r="AC1146" s="11">
        <v>32.0</v>
      </c>
      <c r="AD1146" s="23">
        <v>59.0</v>
      </c>
      <c r="AE1146" s="29" t="s">
        <v>166</v>
      </c>
      <c r="AF1146" s="25">
        <v>1498.0</v>
      </c>
      <c r="AG1146" s="11">
        <v>1510.0</v>
      </c>
      <c r="AH1146" s="11">
        <v>1551.0</v>
      </c>
      <c r="AI1146" s="23" t="s">
        <v>217</v>
      </c>
      <c r="AJ1146" s="29"/>
      <c r="AK1146" s="25"/>
      <c r="AL1146" s="11"/>
      <c r="AM1146" s="23"/>
      <c r="AN1146" s="25"/>
      <c r="AO1146" s="23"/>
      <c r="AP1146" s="25"/>
      <c r="AQ1146" s="11"/>
    </row>
    <row r="1147" ht="15.75" customHeight="1">
      <c r="A1147" s="11">
        <v>1216012.0</v>
      </c>
      <c r="B1147" s="23">
        <v>1147.0</v>
      </c>
      <c r="C1147" s="25" t="s">
        <v>6985</v>
      </c>
      <c r="D1147" s="16" t="s">
        <v>6986</v>
      </c>
      <c r="E1147" s="28" t="s">
        <v>6987</v>
      </c>
      <c r="F1147" s="29"/>
      <c r="G1147" s="31" t="s">
        <v>6988</v>
      </c>
      <c r="H1147" s="36">
        <f t="shared" si="1"/>
        <v>66</v>
      </c>
      <c r="I1147" s="11"/>
      <c r="J1147" s="28">
        <f t="shared" si="2"/>
        <v>0</v>
      </c>
      <c r="K1147" s="41">
        <f t="shared" si="3"/>
        <v>296</v>
      </c>
      <c r="L1147" s="25">
        <v>45.0</v>
      </c>
      <c r="M1147" s="11">
        <v>43.0</v>
      </c>
      <c r="N1147" s="11">
        <v>68.0</v>
      </c>
      <c r="O1147" s="11">
        <v>71.0</v>
      </c>
      <c r="P1147" s="11">
        <v>69.0</v>
      </c>
      <c r="Q1147" s="43">
        <v>49.0</v>
      </c>
      <c r="R1147" s="25"/>
      <c r="S1147" s="11"/>
      <c r="T1147" s="11"/>
      <c r="U1147" s="23"/>
      <c r="V1147" s="25"/>
      <c r="W1147" s="11"/>
      <c r="X1147" s="23"/>
      <c r="Y1147" s="29"/>
      <c r="Z1147" s="25">
        <v>36.0</v>
      </c>
      <c r="AA1147" s="11">
        <v>30.0</v>
      </c>
      <c r="AB1147" s="11">
        <v>42.0</v>
      </c>
      <c r="AC1147" s="11">
        <v>50.0</v>
      </c>
      <c r="AD1147" s="23">
        <v>59.0</v>
      </c>
      <c r="AE1147" s="29" t="s">
        <v>166</v>
      </c>
      <c r="AF1147" s="25">
        <v>1506.0</v>
      </c>
      <c r="AG1147" s="11">
        <v>1518.0</v>
      </c>
      <c r="AH1147" s="11">
        <v>1551.0</v>
      </c>
      <c r="AI1147" s="23" t="s">
        <v>217</v>
      </c>
      <c r="AJ1147" s="29" t="s">
        <v>6989</v>
      </c>
      <c r="AK1147" s="25"/>
      <c r="AL1147" s="11"/>
      <c r="AM1147" s="23"/>
      <c r="AN1147" s="25"/>
      <c r="AO1147" s="23"/>
      <c r="AP1147" s="25"/>
      <c r="AQ1147" s="11"/>
    </row>
    <row r="1148" ht="15.75" customHeight="1">
      <c r="A1148" s="11">
        <v>1216013.0</v>
      </c>
      <c r="B1148" s="23">
        <v>1148.0</v>
      </c>
      <c r="C1148" s="25" t="s">
        <v>6990</v>
      </c>
      <c r="D1148" s="16" t="s">
        <v>6991</v>
      </c>
      <c r="E1148" s="28" t="s">
        <v>6992</v>
      </c>
      <c r="F1148" s="29"/>
      <c r="G1148" s="31" t="s">
        <v>6993</v>
      </c>
      <c r="H1148" s="36">
        <f t="shared" si="1"/>
        <v>77</v>
      </c>
      <c r="I1148" s="11"/>
      <c r="J1148" s="28">
        <f t="shared" si="2"/>
        <v>0</v>
      </c>
      <c r="K1148" s="41">
        <f t="shared" si="3"/>
        <v>260</v>
      </c>
      <c r="L1148" s="25">
        <v>50.0</v>
      </c>
      <c r="M1148" s="11">
        <v>54.0</v>
      </c>
      <c r="N1148" s="11">
        <v>60.0</v>
      </c>
      <c r="O1148" s="11">
        <v>52.0</v>
      </c>
      <c r="P1148" s="11">
        <v>44.0</v>
      </c>
      <c r="Q1148" s="43">
        <v>23.0</v>
      </c>
      <c r="R1148" s="25" t="s">
        <v>185</v>
      </c>
      <c r="S1148" s="11"/>
      <c r="T1148" s="11"/>
      <c r="U1148" s="23"/>
      <c r="V1148" s="25"/>
      <c r="W1148" s="11"/>
      <c r="X1148" s="23" t="s">
        <v>232</v>
      </c>
      <c r="Y1148" s="29"/>
      <c r="Z1148" s="25">
        <v>36.0</v>
      </c>
      <c r="AA1148" s="11">
        <v>30.0</v>
      </c>
      <c r="AB1148" s="11">
        <v>46.0</v>
      </c>
      <c r="AC1148" s="11">
        <v>44.0</v>
      </c>
      <c r="AD1148" s="23">
        <v>64.0</v>
      </c>
      <c r="AE1148" s="29" t="s">
        <v>166</v>
      </c>
      <c r="AF1148" s="25">
        <v>1498.0</v>
      </c>
      <c r="AG1148" s="11">
        <v>1510.0</v>
      </c>
      <c r="AH1148" s="11">
        <v>1553.0</v>
      </c>
      <c r="AI1148" s="23" t="s">
        <v>217</v>
      </c>
      <c r="AJ1148" s="29" t="s">
        <v>6994</v>
      </c>
      <c r="AK1148" s="25"/>
      <c r="AL1148" s="11"/>
      <c r="AM1148" s="23"/>
      <c r="AN1148" s="25"/>
      <c r="AO1148" s="23"/>
      <c r="AP1148" s="25"/>
      <c r="AQ1148" s="11"/>
    </row>
    <row r="1149" ht="15.75" customHeight="1">
      <c r="A1149" s="11">
        <v>1216014.0</v>
      </c>
      <c r="B1149" s="23">
        <v>1149.0</v>
      </c>
      <c r="C1149" s="25" t="s">
        <v>6995</v>
      </c>
      <c r="D1149" s="16" t="s">
        <v>6996</v>
      </c>
      <c r="E1149" s="28" t="s">
        <v>6997</v>
      </c>
      <c r="F1149" s="29"/>
      <c r="G1149" s="31" t="s">
        <v>6998</v>
      </c>
      <c r="H1149" s="36">
        <f t="shared" si="1"/>
        <v>74</v>
      </c>
      <c r="I1149" s="11"/>
      <c r="J1149" s="28">
        <f t="shared" si="2"/>
        <v>0</v>
      </c>
      <c r="K1149" s="41">
        <f t="shared" si="3"/>
        <v>232</v>
      </c>
      <c r="L1149" s="25">
        <v>36.0</v>
      </c>
      <c r="M1149" s="11">
        <v>28.0</v>
      </c>
      <c r="N1149" s="11">
        <v>56.0</v>
      </c>
      <c r="O1149" s="11">
        <v>53.0</v>
      </c>
      <c r="P1149" s="11">
        <v>59.0</v>
      </c>
      <c r="Q1149" s="43">
        <v>48.0</v>
      </c>
      <c r="R1149" s="25"/>
      <c r="S1149" s="11"/>
      <c r="T1149" s="11"/>
      <c r="U1149" s="23"/>
      <c r="V1149" s="25"/>
      <c r="W1149" s="11"/>
      <c r="X1149" s="23"/>
      <c r="Y1149" s="29"/>
      <c r="Z1149" s="25">
        <v>32.0</v>
      </c>
      <c r="AA1149" s="11">
        <v>25.0</v>
      </c>
      <c r="AB1149" s="11">
        <v>29.0</v>
      </c>
      <c r="AC1149" s="11">
        <v>67.0</v>
      </c>
      <c r="AD1149" s="23">
        <v>53.0</v>
      </c>
      <c r="AE1149" s="29" t="s">
        <v>166</v>
      </c>
      <c r="AF1149" s="25">
        <v>1526.0</v>
      </c>
      <c r="AG1149" s="11">
        <v>1538.0</v>
      </c>
      <c r="AH1149" s="11">
        <v>1557.0</v>
      </c>
      <c r="AI1149" s="23" t="s">
        <v>217</v>
      </c>
      <c r="AJ1149" s="29" t="s">
        <v>6999</v>
      </c>
      <c r="AK1149" s="25">
        <v>1216013.0</v>
      </c>
      <c r="AL1149" s="11"/>
      <c r="AM1149" s="23"/>
      <c r="AN1149" s="25"/>
      <c r="AO1149" s="23"/>
      <c r="AP1149" s="25"/>
      <c r="AQ1149" s="11"/>
    </row>
    <row r="1150" ht="15.75" customHeight="1">
      <c r="A1150" s="11">
        <v>1216015.0</v>
      </c>
      <c r="B1150" s="23">
        <v>1150.0</v>
      </c>
      <c r="C1150" s="25" t="s">
        <v>7000</v>
      </c>
      <c r="D1150" s="16" t="s">
        <v>7001</v>
      </c>
      <c r="E1150" s="28" t="s">
        <v>7002</v>
      </c>
      <c r="F1150" s="29"/>
      <c r="G1150" s="31" t="s">
        <v>7003</v>
      </c>
      <c r="H1150" s="36">
        <f t="shared" si="1"/>
        <v>78</v>
      </c>
      <c r="I1150" s="11"/>
      <c r="J1150" s="28">
        <f t="shared" si="2"/>
        <v>0</v>
      </c>
      <c r="K1150" s="41">
        <f t="shared" si="3"/>
        <v>182</v>
      </c>
      <c r="L1150" s="25">
        <v>30.0</v>
      </c>
      <c r="M1150" s="11">
        <v>40.0</v>
      </c>
      <c r="N1150" s="11">
        <v>40.0</v>
      </c>
      <c r="O1150" s="11">
        <v>36.0</v>
      </c>
      <c r="P1150" s="11">
        <v>36.0</v>
      </c>
      <c r="Q1150" s="43">
        <v>45.0</v>
      </c>
      <c r="R1150" s="25"/>
      <c r="S1150" s="11"/>
      <c r="T1150" s="11"/>
      <c r="U1150" s="23"/>
      <c r="V1150" s="25"/>
      <c r="W1150" s="11"/>
      <c r="X1150" s="23"/>
      <c r="Y1150" s="29"/>
      <c r="Z1150" s="25">
        <v>29.0</v>
      </c>
      <c r="AA1150" s="11">
        <v>21.0</v>
      </c>
      <c r="AB1150" s="11">
        <v>44.0</v>
      </c>
      <c r="AC1150" s="11">
        <v>44.0</v>
      </c>
      <c r="AD1150" s="23">
        <v>53.0</v>
      </c>
      <c r="AE1150" s="29" t="s">
        <v>166</v>
      </c>
      <c r="AF1150" s="25">
        <v>1552.0</v>
      </c>
      <c r="AG1150" s="11">
        <v>1564.0</v>
      </c>
      <c r="AH1150" s="11">
        <v>1579.0</v>
      </c>
      <c r="AI1150" s="23"/>
      <c r="AJ1150" s="29" t="s">
        <v>7004</v>
      </c>
      <c r="AK1150" s="25">
        <v>1216014.0</v>
      </c>
      <c r="AL1150" s="11"/>
      <c r="AM1150" s="23"/>
      <c r="AN1150" s="25"/>
      <c r="AO1150" s="23"/>
      <c r="AP1150" s="25"/>
      <c r="AQ1150" s="11"/>
    </row>
    <row r="1151" ht="15.75" customHeight="1">
      <c r="A1151" s="11">
        <v>1216016.0</v>
      </c>
      <c r="B1151" s="23">
        <v>1151.0</v>
      </c>
      <c r="C1151" s="25" t="s">
        <v>7005</v>
      </c>
      <c r="D1151" s="16" t="s">
        <v>7006</v>
      </c>
      <c r="E1151" s="28" t="s">
        <v>7007</v>
      </c>
      <c r="F1151" s="29"/>
      <c r="G1151" s="31" t="s">
        <v>7008</v>
      </c>
      <c r="H1151" s="36">
        <f t="shared" si="1"/>
        <v>59</v>
      </c>
      <c r="I1151" s="11"/>
      <c r="J1151" s="28">
        <f t="shared" si="2"/>
        <v>0</v>
      </c>
      <c r="K1151" s="41">
        <f t="shared" si="3"/>
        <v>237</v>
      </c>
      <c r="L1151" s="25">
        <v>34.0</v>
      </c>
      <c r="M1151" s="11">
        <v>39.0</v>
      </c>
      <c r="N1151" s="11">
        <v>59.0</v>
      </c>
      <c r="O1151" s="11">
        <v>55.0</v>
      </c>
      <c r="P1151" s="11">
        <v>50.0</v>
      </c>
      <c r="Q1151" s="43">
        <v>48.0</v>
      </c>
      <c r="R1151" s="25"/>
      <c r="S1151" s="11"/>
      <c r="T1151" s="11"/>
      <c r="U1151" s="23"/>
      <c r="V1151" s="25"/>
      <c r="W1151" s="11"/>
      <c r="X1151" s="23"/>
      <c r="Y1151" s="29"/>
      <c r="Z1151" s="25">
        <v>36.0</v>
      </c>
      <c r="AA1151" s="11">
        <v>30.0</v>
      </c>
      <c r="AB1151" s="11">
        <v>46.0</v>
      </c>
      <c r="AC1151" s="11">
        <v>44.0</v>
      </c>
      <c r="AD1151" s="23">
        <v>65.0</v>
      </c>
      <c r="AE1151" s="29" t="s">
        <v>270</v>
      </c>
      <c r="AF1151" s="25">
        <v>1513.0</v>
      </c>
      <c r="AG1151" s="11">
        <v>1525.0</v>
      </c>
      <c r="AH1151" s="11">
        <v>1555.0</v>
      </c>
      <c r="AI1151" s="23" t="s">
        <v>217</v>
      </c>
      <c r="AJ1151" s="29"/>
      <c r="AK1151" s="25"/>
      <c r="AL1151" s="11"/>
      <c r="AM1151" s="23"/>
      <c r="AN1151" s="25"/>
      <c r="AO1151" s="23"/>
      <c r="AP1151" s="25"/>
      <c r="AQ1151" s="11"/>
    </row>
    <row r="1152" ht="15.75" customHeight="1">
      <c r="A1152" s="11">
        <v>1216017.0</v>
      </c>
      <c r="B1152" s="23">
        <v>1152.0</v>
      </c>
      <c r="C1152" s="25" t="s">
        <v>7009</v>
      </c>
      <c r="D1152" s="16" t="s">
        <v>7010</v>
      </c>
      <c r="E1152" s="28" t="s">
        <v>7011</v>
      </c>
      <c r="F1152" s="29"/>
      <c r="G1152" s="31" t="s">
        <v>7012</v>
      </c>
      <c r="H1152" s="36">
        <f t="shared" si="1"/>
        <v>78</v>
      </c>
      <c r="I1152" s="11"/>
      <c r="J1152" s="28">
        <f t="shared" si="2"/>
        <v>0</v>
      </c>
      <c r="K1152" s="41">
        <f t="shared" si="3"/>
        <v>339</v>
      </c>
      <c r="L1152" s="25">
        <v>71.0</v>
      </c>
      <c r="M1152" s="11">
        <v>53.0</v>
      </c>
      <c r="N1152" s="11">
        <v>70.0</v>
      </c>
      <c r="O1152" s="11">
        <v>73.0</v>
      </c>
      <c r="P1152" s="11">
        <v>72.0</v>
      </c>
      <c r="Q1152" s="43">
        <v>52.0</v>
      </c>
      <c r="R1152" s="25" t="s">
        <v>185</v>
      </c>
      <c r="S1152" s="11"/>
      <c r="T1152" s="11"/>
      <c r="U1152" s="23"/>
      <c r="V1152" s="25"/>
      <c r="W1152" s="11"/>
      <c r="X1152" s="23"/>
      <c r="Y1152" s="29"/>
      <c r="Z1152" s="25">
        <v>29.0</v>
      </c>
      <c r="AA1152" s="11">
        <v>21.0</v>
      </c>
      <c r="AB1152" s="11">
        <v>40.0</v>
      </c>
      <c r="AC1152" s="11">
        <v>50.0</v>
      </c>
      <c r="AD1152" s="23">
        <v>65.0</v>
      </c>
      <c r="AE1152" s="29" t="s">
        <v>270</v>
      </c>
      <c r="AF1152" s="25">
        <v>1495.0</v>
      </c>
      <c r="AG1152" s="11">
        <v>1502.0</v>
      </c>
      <c r="AH1152" s="11">
        <v>1554.0</v>
      </c>
      <c r="AI1152" s="23"/>
      <c r="AJ1152" s="29"/>
      <c r="AK1152" s="25"/>
      <c r="AL1152" s="11"/>
      <c r="AM1152" s="23"/>
      <c r="AN1152" s="25"/>
      <c r="AO1152" s="23"/>
      <c r="AP1152" s="25"/>
      <c r="AQ1152" s="11"/>
    </row>
    <row r="1153" ht="15.75" customHeight="1">
      <c r="A1153" s="11">
        <v>1216018.0</v>
      </c>
      <c r="B1153" s="23">
        <v>1153.0</v>
      </c>
      <c r="C1153" s="25" t="s">
        <v>7013</v>
      </c>
      <c r="D1153" s="16" t="s">
        <v>7014</v>
      </c>
      <c r="E1153" s="28" t="s">
        <v>7015</v>
      </c>
      <c r="F1153" s="29"/>
      <c r="G1153" s="31" t="s">
        <v>7016</v>
      </c>
      <c r="H1153" s="36">
        <f t="shared" si="1"/>
        <v>66</v>
      </c>
      <c r="I1153" s="11"/>
      <c r="J1153" s="28">
        <f t="shared" si="2"/>
        <v>0</v>
      </c>
      <c r="K1153" s="41">
        <f t="shared" si="3"/>
        <v>189</v>
      </c>
      <c r="L1153" s="25">
        <v>36.0</v>
      </c>
      <c r="M1153" s="11">
        <v>37.0</v>
      </c>
      <c r="N1153" s="11">
        <v>43.0</v>
      </c>
      <c r="O1153" s="11">
        <v>37.0</v>
      </c>
      <c r="P1153" s="11">
        <v>36.0</v>
      </c>
      <c r="Q1153" s="43">
        <v>49.0</v>
      </c>
      <c r="R1153" s="25"/>
      <c r="S1153" s="11"/>
      <c r="T1153" s="11"/>
      <c r="U1153" s="23"/>
      <c r="V1153" s="25"/>
      <c r="W1153" s="11"/>
      <c r="X1153" s="23"/>
      <c r="Y1153" s="29"/>
      <c r="Z1153" s="25">
        <v>36.0</v>
      </c>
      <c r="AA1153" s="11">
        <v>30.0</v>
      </c>
      <c r="AB1153" s="11">
        <v>39.0</v>
      </c>
      <c r="AC1153" s="11">
        <v>55.0</v>
      </c>
      <c r="AD1153" s="23">
        <v>63.0</v>
      </c>
      <c r="AE1153" s="29" t="s">
        <v>166</v>
      </c>
      <c r="AF1153" s="25">
        <v>1525.0</v>
      </c>
      <c r="AG1153" s="11">
        <v>1537.0</v>
      </c>
      <c r="AH1153" s="11">
        <v>1549.0</v>
      </c>
      <c r="AI1153" s="23"/>
      <c r="AJ1153" s="29"/>
      <c r="AK1153" s="25"/>
      <c r="AL1153" s="11"/>
      <c r="AM1153" s="23"/>
      <c r="AN1153" s="25"/>
      <c r="AO1153" s="23"/>
      <c r="AP1153" s="25"/>
      <c r="AQ1153" s="11"/>
    </row>
    <row r="1154" ht="15.75" customHeight="1">
      <c r="A1154" s="11">
        <v>1216019.0</v>
      </c>
      <c r="B1154" s="23">
        <v>1154.0</v>
      </c>
      <c r="C1154" s="25" t="s">
        <v>7017</v>
      </c>
      <c r="D1154" s="16" t="s">
        <v>7018</v>
      </c>
      <c r="E1154" s="28" t="s">
        <v>7019</v>
      </c>
      <c r="F1154" s="29"/>
      <c r="G1154" s="31" t="s">
        <v>7020</v>
      </c>
      <c r="H1154" s="36">
        <f t="shared" si="1"/>
        <v>77</v>
      </c>
      <c r="I1154" s="11"/>
      <c r="J1154" s="28">
        <f t="shared" si="2"/>
        <v>0</v>
      </c>
      <c r="K1154" s="41">
        <f t="shared" si="3"/>
        <v>300</v>
      </c>
      <c r="L1154" s="25">
        <v>63.0</v>
      </c>
      <c r="M1154" s="11">
        <v>59.0</v>
      </c>
      <c r="N1154" s="11">
        <v>52.0</v>
      </c>
      <c r="O1154" s="11">
        <v>60.0</v>
      </c>
      <c r="P1154" s="11">
        <v>66.0</v>
      </c>
      <c r="Q1154" s="43">
        <v>50.0</v>
      </c>
      <c r="R1154" s="25" t="s">
        <v>232</v>
      </c>
      <c r="S1154" s="11" t="s">
        <v>185</v>
      </c>
      <c r="T1154" s="11"/>
      <c r="U1154" s="23"/>
      <c r="V1154" s="25"/>
      <c r="W1154" s="11"/>
      <c r="X1154" s="23"/>
      <c r="Y1154" s="29"/>
      <c r="Z1154" s="25">
        <v>36.0</v>
      </c>
      <c r="AA1154" s="11">
        <v>30.0</v>
      </c>
      <c r="AB1154" s="11">
        <v>27.0</v>
      </c>
      <c r="AC1154" s="11">
        <v>72.0</v>
      </c>
      <c r="AD1154" s="23">
        <v>64.0</v>
      </c>
      <c r="AE1154" s="29" t="s">
        <v>166</v>
      </c>
      <c r="AF1154" s="25">
        <v>1510.0</v>
      </c>
      <c r="AG1154" s="11">
        <v>1522.0</v>
      </c>
      <c r="AH1154" s="11">
        <v>1555.0</v>
      </c>
      <c r="AI1154" s="23" t="s">
        <v>217</v>
      </c>
      <c r="AJ1154" s="29"/>
      <c r="AK1154" s="25"/>
      <c r="AL1154" s="11"/>
      <c r="AM1154" s="23"/>
      <c r="AN1154" s="25"/>
      <c r="AO1154" s="23"/>
      <c r="AP1154" s="25"/>
      <c r="AQ1154" s="11"/>
    </row>
    <row r="1155" ht="15.75" customHeight="1">
      <c r="A1155" s="11">
        <v>1216020.0</v>
      </c>
      <c r="B1155" s="23">
        <v>1155.0</v>
      </c>
      <c r="C1155" s="25" t="s">
        <v>7021</v>
      </c>
      <c r="D1155" s="16" t="s">
        <v>7022</v>
      </c>
      <c r="E1155" s="28" t="s">
        <v>7023</v>
      </c>
      <c r="F1155" s="29"/>
      <c r="G1155" s="31" t="s">
        <v>7024</v>
      </c>
      <c r="H1155" s="36">
        <f t="shared" si="1"/>
        <v>69</v>
      </c>
      <c r="I1155" s="11"/>
      <c r="J1155" s="28">
        <f t="shared" si="2"/>
        <v>0</v>
      </c>
      <c r="K1155" s="41">
        <f t="shared" si="3"/>
        <v>309</v>
      </c>
      <c r="L1155" s="25">
        <v>65.0</v>
      </c>
      <c r="M1155" s="11">
        <v>67.0</v>
      </c>
      <c r="N1155" s="11">
        <v>53.0</v>
      </c>
      <c r="O1155" s="11">
        <v>59.0</v>
      </c>
      <c r="P1155" s="11">
        <v>65.0</v>
      </c>
      <c r="Q1155" s="43">
        <v>56.0</v>
      </c>
      <c r="R1155" s="25" t="s">
        <v>185</v>
      </c>
      <c r="S1155" s="11"/>
      <c r="T1155" s="11"/>
      <c r="U1155" s="23"/>
      <c r="V1155" s="25"/>
      <c r="W1155" s="11"/>
      <c r="X1155" s="23"/>
      <c r="Y1155" s="29"/>
      <c r="Z1155" s="25">
        <v>50.0</v>
      </c>
      <c r="AA1155" s="11">
        <v>50.0</v>
      </c>
      <c r="AB1155" s="11">
        <v>57.0</v>
      </c>
      <c r="AC1155" s="11">
        <v>36.0</v>
      </c>
      <c r="AD1155" s="23">
        <v>59.0</v>
      </c>
      <c r="AE1155" s="29" t="s">
        <v>270</v>
      </c>
      <c r="AF1155" s="25">
        <v>1500.0</v>
      </c>
      <c r="AG1155" s="11">
        <v>1508.0</v>
      </c>
      <c r="AH1155" s="11">
        <v>1547.0</v>
      </c>
      <c r="AI1155" s="23"/>
      <c r="AJ1155" s="29"/>
      <c r="AK1155" s="25"/>
      <c r="AL1155" s="11"/>
      <c r="AM1155" s="23"/>
      <c r="AN1155" s="25"/>
      <c r="AO1155" s="23"/>
      <c r="AP1155" s="25"/>
      <c r="AQ1155" s="11"/>
    </row>
    <row r="1156" ht="15.75" customHeight="1">
      <c r="A1156" s="11">
        <v>1216021.0</v>
      </c>
      <c r="B1156" s="23">
        <v>1156.0</v>
      </c>
      <c r="C1156" s="25" t="s">
        <v>7025</v>
      </c>
      <c r="D1156" s="16" t="s">
        <v>7026</v>
      </c>
      <c r="E1156" s="28" t="s">
        <v>7027</v>
      </c>
      <c r="F1156" s="29"/>
      <c r="G1156" s="31" t="s">
        <v>7028</v>
      </c>
      <c r="H1156" s="36">
        <f t="shared" si="1"/>
        <v>71</v>
      </c>
      <c r="I1156" s="11"/>
      <c r="J1156" s="28">
        <f t="shared" si="2"/>
        <v>0</v>
      </c>
      <c r="K1156" s="41">
        <f t="shared" si="3"/>
        <v>330</v>
      </c>
      <c r="L1156" s="25">
        <v>67.0</v>
      </c>
      <c r="M1156" s="11">
        <v>73.0</v>
      </c>
      <c r="N1156" s="11">
        <v>64.0</v>
      </c>
      <c r="O1156" s="11">
        <v>65.0</v>
      </c>
      <c r="P1156" s="11">
        <v>61.0</v>
      </c>
      <c r="Q1156" s="43">
        <v>59.0</v>
      </c>
      <c r="R1156" s="25" t="s">
        <v>232</v>
      </c>
      <c r="S1156" s="11"/>
      <c r="T1156" s="11" t="s">
        <v>185</v>
      </c>
      <c r="U1156" s="23" t="s">
        <v>185</v>
      </c>
      <c r="V1156" s="25"/>
      <c r="W1156" s="11"/>
      <c r="X1156" s="23" t="s">
        <v>232</v>
      </c>
      <c r="Y1156" s="29"/>
      <c r="Z1156" s="25">
        <v>29.0</v>
      </c>
      <c r="AA1156" s="11">
        <v>21.0</v>
      </c>
      <c r="AB1156" s="11">
        <v>12.0</v>
      </c>
      <c r="AC1156" s="11">
        <v>90.0</v>
      </c>
      <c r="AD1156" s="23">
        <v>59.0</v>
      </c>
      <c r="AE1156" s="29" t="s">
        <v>141</v>
      </c>
      <c r="AF1156" s="25">
        <v>1513.0</v>
      </c>
      <c r="AG1156" s="11">
        <v>1525.0</v>
      </c>
      <c r="AH1156" s="11">
        <v>1551.0</v>
      </c>
      <c r="AI1156" s="23" t="s">
        <v>217</v>
      </c>
      <c r="AJ1156" s="29"/>
      <c r="AK1156" s="25"/>
      <c r="AL1156" s="11"/>
      <c r="AM1156" s="23"/>
      <c r="AN1156" s="25"/>
      <c r="AO1156" s="23"/>
      <c r="AP1156" s="25"/>
      <c r="AQ1156" s="11"/>
    </row>
    <row r="1157" ht="15.75" customHeight="1">
      <c r="A1157" s="11">
        <v>1216022.0</v>
      </c>
      <c r="B1157" s="23">
        <v>1157.0</v>
      </c>
      <c r="C1157" s="25" t="s">
        <v>7029</v>
      </c>
      <c r="D1157" s="16" t="s">
        <v>7030</v>
      </c>
      <c r="E1157" s="28" t="s">
        <v>7031</v>
      </c>
      <c r="F1157" s="29"/>
      <c r="G1157" s="31" t="s">
        <v>7032</v>
      </c>
      <c r="H1157" s="36">
        <f t="shared" si="1"/>
        <v>70</v>
      </c>
      <c r="I1157" s="11"/>
      <c r="J1157" s="28">
        <f t="shared" si="2"/>
        <v>0</v>
      </c>
      <c r="K1157" s="41">
        <f t="shared" si="3"/>
        <v>249</v>
      </c>
      <c r="L1157" s="25">
        <v>55.0</v>
      </c>
      <c r="M1157" s="11">
        <v>51.0</v>
      </c>
      <c r="N1157" s="11">
        <v>49.0</v>
      </c>
      <c r="O1157" s="11">
        <v>48.0</v>
      </c>
      <c r="P1157" s="11">
        <v>46.0</v>
      </c>
      <c r="Q1157" s="43">
        <v>54.0</v>
      </c>
      <c r="R1157" s="25"/>
      <c r="S1157" s="11"/>
      <c r="T1157" s="11"/>
      <c r="U1157" s="23"/>
      <c r="V1157" s="25"/>
      <c r="W1157" s="11"/>
      <c r="X1157" s="23" t="s">
        <v>185</v>
      </c>
      <c r="Y1157" s="29"/>
      <c r="Z1157" s="25">
        <v>36.0</v>
      </c>
      <c r="AA1157" s="11">
        <v>30.0</v>
      </c>
      <c r="AB1157" s="11">
        <v>58.0</v>
      </c>
      <c r="AC1157" s="11">
        <v>71.0</v>
      </c>
      <c r="AD1157" s="23">
        <v>49.0</v>
      </c>
      <c r="AE1157" s="29" t="s">
        <v>141</v>
      </c>
      <c r="AF1157" s="25">
        <v>1538.0</v>
      </c>
      <c r="AG1157" s="11">
        <v>1550.0</v>
      </c>
      <c r="AH1157" s="11">
        <v>1562.0</v>
      </c>
      <c r="AI1157" s="23" t="s">
        <v>217</v>
      </c>
      <c r="AJ1157" s="29" t="s">
        <v>7033</v>
      </c>
      <c r="AK1157" s="25">
        <v>1216021.0</v>
      </c>
      <c r="AL1157" s="11"/>
      <c r="AM1157" s="23"/>
      <c r="AN1157" s="25"/>
      <c r="AO1157" s="23"/>
      <c r="AP1157" s="25"/>
      <c r="AQ1157" s="11"/>
    </row>
    <row r="1158" ht="15.75" customHeight="1">
      <c r="A1158" s="11">
        <v>1216023.0</v>
      </c>
      <c r="B1158" s="23">
        <v>1158.0</v>
      </c>
      <c r="C1158" s="25" t="s">
        <v>7034</v>
      </c>
      <c r="D1158" s="16" t="s">
        <v>7035</v>
      </c>
      <c r="E1158" s="28" t="s">
        <v>7036</v>
      </c>
      <c r="F1158" s="29"/>
      <c r="G1158" s="31" t="s">
        <v>7037</v>
      </c>
      <c r="H1158" s="36">
        <f t="shared" si="1"/>
        <v>74</v>
      </c>
      <c r="I1158" s="11"/>
      <c r="J1158" s="28">
        <f t="shared" si="2"/>
        <v>0</v>
      </c>
      <c r="K1158" s="41">
        <f t="shared" si="3"/>
        <v>255</v>
      </c>
      <c r="L1158" s="25">
        <v>57.0</v>
      </c>
      <c r="M1158" s="11">
        <v>63.0</v>
      </c>
      <c r="N1158" s="11">
        <v>41.0</v>
      </c>
      <c r="O1158" s="11">
        <v>45.0</v>
      </c>
      <c r="P1158" s="11">
        <v>49.0</v>
      </c>
      <c r="Q1158" s="43">
        <v>56.0</v>
      </c>
      <c r="R1158" s="25" t="s">
        <v>185</v>
      </c>
      <c r="S1158" s="11"/>
      <c r="T1158" s="11"/>
      <c r="U1158" s="23" t="s">
        <v>185</v>
      </c>
      <c r="V1158" s="25"/>
      <c r="W1158" s="11"/>
      <c r="X1158" s="23" t="s">
        <v>232</v>
      </c>
      <c r="Y1158" s="29"/>
      <c r="Z1158" s="25">
        <v>36.0</v>
      </c>
      <c r="AA1158" s="11">
        <v>30.0</v>
      </c>
      <c r="AB1158" s="11">
        <v>49.0</v>
      </c>
      <c r="AC1158" s="11">
        <v>83.0</v>
      </c>
      <c r="AD1158" s="23">
        <v>49.0</v>
      </c>
      <c r="AE1158" s="29" t="s">
        <v>141</v>
      </c>
      <c r="AF1158" s="25">
        <v>1541.0</v>
      </c>
      <c r="AG1158" s="11">
        <v>1553.0</v>
      </c>
      <c r="AH1158" s="11">
        <v>1598.0</v>
      </c>
      <c r="AI1158" s="23"/>
      <c r="AJ1158" s="29" t="s">
        <v>7033</v>
      </c>
      <c r="AK1158" s="25">
        <v>1216021.0</v>
      </c>
      <c r="AL1158" s="11"/>
      <c r="AM1158" s="23"/>
      <c r="AN1158" s="25"/>
      <c r="AO1158" s="23"/>
      <c r="AP1158" s="25"/>
      <c r="AQ1158" s="11"/>
    </row>
    <row r="1159" ht="15.75" customHeight="1">
      <c r="A1159" s="11">
        <v>1217001.0</v>
      </c>
      <c r="B1159" s="23">
        <v>1159.0</v>
      </c>
      <c r="C1159" s="25" t="s">
        <v>7038</v>
      </c>
      <c r="D1159" s="16" t="s">
        <v>7039</v>
      </c>
      <c r="E1159" s="28" t="s">
        <v>7040</v>
      </c>
      <c r="F1159" s="29"/>
      <c r="G1159" s="31" t="s">
        <v>7041</v>
      </c>
      <c r="H1159" s="36">
        <f t="shared" si="1"/>
        <v>76</v>
      </c>
      <c r="I1159" s="11"/>
      <c r="J1159" s="28">
        <f t="shared" si="2"/>
        <v>0</v>
      </c>
      <c r="K1159" s="41">
        <f t="shared" si="3"/>
        <v>353</v>
      </c>
      <c r="L1159" s="25">
        <v>75.0</v>
      </c>
      <c r="M1159" s="11">
        <v>71.0</v>
      </c>
      <c r="N1159" s="11">
        <v>67.0</v>
      </c>
      <c r="O1159" s="11">
        <v>68.0</v>
      </c>
      <c r="P1159" s="11">
        <v>72.0</v>
      </c>
      <c r="Q1159" s="43">
        <v>62.0</v>
      </c>
      <c r="R1159" s="25" t="s">
        <v>185</v>
      </c>
      <c r="S1159" s="11"/>
      <c r="T1159" s="11"/>
      <c r="U1159" s="23"/>
      <c r="V1159" s="25"/>
      <c r="W1159" s="11"/>
      <c r="X1159" s="23"/>
      <c r="Y1159" s="29"/>
      <c r="Z1159" s="25">
        <v>25.0</v>
      </c>
      <c r="AA1159" s="11">
        <v>16.0</v>
      </c>
      <c r="AB1159" s="11">
        <v>19.0</v>
      </c>
      <c r="AC1159" s="11">
        <v>78.0</v>
      </c>
      <c r="AD1159" s="23">
        <v>64.0</v>
      </c>
      <c r="AE1159" s="29" t="s">
        <v>166</v>
      </c>
      <c r="AF1159" s="25">
        <v>1479.0</v>
      </c>
      <c r="AG1159" s="11">
        <v>1491.0</v>
      </c>
      <c r="AH1159" s="11">
        <v>1539.0</v>
      </c>
      <c r="AI1159" s="23"/>
      <c r="AJ1159" s="29"/>
      <c r="AK1159" s="25"/>
      <c r="AL1159" s="11"/>
      <c r="AM1159" s="23"/>
      <c r="AN1159" s="25"/>
      <c r="AO1159" s="23"/>
      <c r="AP1159" s="25"/>
      <c r="AQ1159" s="11"/>
    </row>
    <row r="1160" ht="15.75" customHeight="1">
      <c r="A1160" s="11">
        <v>1217002.0</v>
      </c>
      <c r="B1160" s="23">
        <v>1160.0</v>
      </c>
      <c r="C1160" s="25" t="s">
        <v>7042</v>
      </c>
      <c r="D1160" s="16" t="s">
        <v>7043</v>
      </c>
      <c r="E1160" s="28" t="s">
        <v>7044</v>
      </c>
      <c r="F1160" s="29" t="s">
        <v>7045</v>
      </c>
      <c r="G1160" s="31" t="s">
        <v>7046</v>
      </c>
      <c r="H1160" s="36">
        <f t="shared" si="1"/>
        <v>79</v>
      </c>
      <c r="I1160" s="11"/>
      <c r="J1160" s="28">
        <f t="shared" si="2"/>
        <v>0</v>
      </c>
      <c r="K1160" s="41">
        <f t="shared" si="3"/>
        <v>373</v>
      </c>
      <c r="L1160" s="25">
        <v>80.0</v>
      </c>
      <c r="M1160" s="11">
        <v>83.0</v>
      </c>
      <c r="N1160" s="11">
        <v>62.0</v>
      </c>
      <c r="O1160" s="11">
        <v>78.0</v>
      </c>
      <c r="P1160" s="11">
        <v>70.0</v>
      </c>
      <c r="Q1160" s="43">
        <v>65.0</v>
      </c>
      <c r="R1160" s="25" t="s">
        <v>136</v>
      </c>
      <c r="S1160" s="11"/>
      <c r="T1160" s="11"/>
      <c r="U1160" s="23"/>
      <c r="V1160" s="25"/>
      <c r="W1160" s="11"/>
      <c r="X1160" s="23" t="s">
        <v>232</v>
      </c>
      <c r="Y1160" s="29" t="s">
        <v>2430</v>
      </c>
      <c r="Z1160" s="25">
        <v>36.0</v>
      </c>
      <c r="AA1160" s="11">
        <v>30.0</v>
      </c>
      <c r="AB1160" s="11">
        <v>46.0</v>
      </c>
      <c r="AC1160" s="11">
        <v>44.0</v>
      </c>
      <c r="AD1160" s="23">
        <v>64.0</v>
      </c>
      <c r="AE1160" s="29" t="s">
        <v>270</v>
      </c>
      <c r="AF1160" s="25">
        <v>1521.0</v>
      </c>
      <c r="AG1160" s="11">
        <v>1533.0</v>
      </c>
      <c r="AH1160" s="11">
        <v>1555.0</v>
      </c>
      <c r="AI1160" s="23" t="s">
        <v>217</v>
      </c>
      <c r="AJ1160" s="29" t="s">
        <v>7047</v>
      </c>
      <c r="AK1160" s="25"/>
      <c r="AL1160" s="11">
        <v>1217001.0</v>
      </c>
      <c r="AM1160" s="23"/>
      <c r="AN1160" s="25"/>
      <c r="AO1160" s="23"/>
      <c r="AP1160" s="25"/>
      <c r="AQ1160" s="11"/>
    </row>
    <row r="1161" ht="15.75" customHeight="1">
      <c r="A1161" s="11">
        <v>1217003.0</v>
      </c>
      <c r="B1161" s="23">
        <v>1161.0</v>
      </c>
      <c r="C1161" s="25" t="s">
        <v>7048</v>
      </c>
      <c r="D1161" s="16" t="s">
        <v>7049</v>
      </c>
      <c r="E1161" s="28" t="s">
        <v>7050</v>
      </c>
      <c r="F1161" s="29"/>
      <c r="G1161" s="31" t="s">
        <v>7051</v>
      </c>
      <c r="H1161" s="36">
        <f t="shared" si="1"/>
        <v>68</v>
      </c>
      <c r="I1161" s="11"/>
      <c r="J1161" s="28">
        <f t="shared" si="2"/>
        <v>0</v>
      </c>
      <c r="K1161" s="41">
        <f t="shared" si="3"/>
        <v>249</v>
      </c>
      <c r="L1161" s="25">
        <v>58.0</v>
      </c>
      <c r="M1161" s="11">
        <v>42.0</v>
      </c>
      <c r="N1161" s="11">
        <v>53.0</v>
      </c>
      <c r="O1161" s="11">
        <v>49.0</v>
      </c>
      <c r="P1161" s="11">
        <v>47.0</v>
      </c>
      <c r="Q1161" s="43">
        <v>47.0</v>
      </c>
      <c r="R1161" s="25"/>
      <c r="S1161" s="11"/>
      <c r="T1161" s="11"/>
      <c r="U1161" s="23"/>
      <c r="V1161" s="25"/>
      <c r="W1161" s="11"/>
      <c r="X1161" s="23"/>
      <c r="Y1161" s="29"/>
      <c r="Z1161" s="25">
        <v>25.0</v>
      </c>
      <c r="AA1161" s="11">
        <v>15.0</v>
      </c>
      <c r="AB1161" s="11">
        <v>59.0</v>
      </c>
      <c r="AC1161" s="11">
        <v>21.0</v>
      </c>
      <c r="AD1161" s="23">
        <v>64.0</v>
      </c>
      <c r="AE1161" s="29" t="s">
        <v>270</v>
      </c>
      <c r="AF1161" s="25">
        <v>1517.0</v>
      </c>
      <c r="AG1161" s="11">
        <v>1529.0</v>
      </c>
      <c r="AH1161" s="11">
        <v>1555.0</v>
      </c>
      <c r="AI1161" s="23" t="s">
        <v>217</v>
      </c>
      <c r="AJ1161" s="29"/>
      <c r="AK1161" s="25"/>
      <c r="AL1161" s="11"/>
      <c r="AM1161" s="23"/>
      <c r="AN1161" s="25"/>
      <c r="AO1161" s="23"/>
      <c r="AP1161" s="25"/>
      <c r="AQ1161" s="11"/>
    </row>
    <row r="1162" ht="15.75" customHeight="1">
      <c r="A1162" s="11">
        <v>1076001.0</v>
      </c>
      <c r="B1162" s="23">
        <v>1162.0</v>
      </c>
      <c r="C1162" s="25" t="s">
        <v>7052</v>
      </c>
      <c r="D1162" s="16" t="s">
        <v>7053</v>
      </c>
      <c r="E1162" s="28" t="s">
        <v>7054</v>
      </c>
      <c r="F1162" s="29"/>
      <c r="G1162" s="25"/>
      <c r="H1162" s="36" t="str">
        <f t="shared" si="1"/>
        <v/>
      </c>
      <c r="I1162" s="11"/>
      <c r="J1162" s="28">
        <f t="shared" si="2"/>
        <v>0</v>
      </c>
      <c r="K1162" s="41">
        <f t="shared" si="3"/>
        <v>0</v>
      </c>
      <c r="L1162" s="25">
        <v>0.0</v>
      </c>
      <c r="M1162" s="11">
        <v>0.0</v>
      </c>
      <c r="N1162" s="11">
        <v>0.0</v>
      </c>
      <c r="O1162" s="11">
        <v>0.0</v>
      </c>
      <c r="P1162" s="11">
        <v>0.0</v>
      </c>
      <c r="Q1162" s="23">
        <v>0.0</v>
      </c>
      <c r="R1162" s="25"/>
      <c r="S1162" s="11"/>
      <c r="T1162" s="11"/>
      <c r="U1162" s="23"/>
      <c r="V1162" s="25"/>
      <c r="W1162" s="11"/>
      <c r="X1162" s="23"/>
      <c r="Y1162" s="29"/>
      <c r="Z1162" s="25">
        <v>0.0</v>
      </c>
      <c r="AA1162" s="11">
        <v>0.0</v>
      </c>
      <c r="AB1162" s="11">
        <v>0.0</v>
      </c>
      <c r="AC1162" s="11">
        <v>0.0</v>
      </c>
      <c r="AD1162" s="23">
        <v>97.0</v>
      </c>
      <c r="AE1162" s="29" t="s">
        <v>239</v>
      </c>
      <c r="AF1162" s="25">
        <v>1415.0</v>
      </c>
      <c r="AG1162" s="11">
        <v>9999.0</v>
      </c>
      <c r="AH1162" s="11">
        <v>1455.0</v>
      </c>
      <c r="AI1162" s="23"/>
      <c r="AJ1162" s="29"/>
      <c r="AK1162" s="25"/>
      <c r="AL1162" s="11"/>
      <c r="AM1162" s="23"/>
      <c r="AN1162" s="25"/>
      <c r="AO1162" s="23"/>
      <c r="AP1162" s="25"/>
      <c r="AQ1162" s="11"/>
    </row>
    <row r="1163" ht="15.75" customHeight="1">
      <c r="A1163" s="11">
        <v>1076002.0</v>
      </c>
      <c r="B1163" s="23">
        <v>1163.0</v>
      </c>
      <c r="C1163" s="25" t="s">
        <v>7055</v>
      </c>
      <c r="D1163" s="16" t="s">
        <v>7056</v>
      </c>
      <c r="E1163" s="28" t="s">
        <v>7057</v>
      </c>
      <c r="F1163" s="29"/>
      <c r="G1163" s="25"/>
      <c r="H1163" s="36" t="str">
        <f t="shared" si="1"/>
        <v/>
      </c>
      <c r="I1163" s="11"/>
      <c r="J1163" s="28">
        <f t="shared" si="2"/>
        <v>0</v>
      </c>
      <c r="K1163" s="41">
        <f t="shared" si="3"/>
        <v>0</v>
      </c>
      <c r="L1163" s="25">
        <v>0.0</v>
      </c>
      <c r="M1163" s="11">
        <v>0.0</v>
      </c>
      <c r="N1163" s="11">
        <v>0.0</v>
      </c>
      <c r="O1163" s="11">
        <v>0.0</v>
      </c>
      <c r="P1163" s="11">
        <v>0.0</v>
      </c>
      <c r="Q1163" s="23">
        <v>0.0</v>
      </c>
      <c r="R1163" s="25"/>
      <c r="S1163" s="11"/>
      <c r="T1163" s="11"/>
      <c r="U1163" s="23"/>
      <c r="V1163" s="25"/>
      <c r="W1163" s="11"/>
      <c r="X1163" s="23"/>
      <c r="Y1163" s="29"/>
      <c r="Z1163" s="25">
        <v>0.0</v>
      </c>
      <c r="AA1163" s="11">
        <v>0.0</v>
      </c>
      <c r="AB1163" s="11">
        <v>0.0</v>
      </c>
      <c r="AC1163" s="11">
        <v>0.0</v>
      </c>
      <c r="AD1163" s="23">
        <v>97.0</v>
      </c>
      <c r="AE1163" s="29" t="s">
        <v>239</v>
      </c>
      <c r="AF1163" s="25">
        <v>1445.0</v>
      </c>
      <c r="AG1163" s="11">
        <v>9999.0</v>
      </c>
      <c r="AH1163" s="11">
        <v>1487.0</v>
      </c>
      <c r="AI1163" s="23"/>
      <c r="AJ1163" s="29" t="s">
        <v>7058</v>
      </c>
      <c r="AK1163" s="25">
        <v>1076001.0</v>
      </c>
      <c r="AL1163" s="11"/>
      <c r="AM1163" s="23"/>
      <c r="AN1163" s="25"/>
      <c r="AO1163" s="23"/>
      <c r="AP1163" s="25"/>
      <c r="AQ1163" s="11"/>
    </row>
    <row r="1164" ht="15.75" customHeight="1">
      <c r="A1164" s="11">
        <v>1076003.0</v>
      </c>
      <c r="B1164" s="23">
        <v>1164.0</v>
      </c>
      <c r="C1164" s="25" t="s">
        <v>7059</v>
      </c>
      <c r="D1164" s="16" t="s">
        <v>7060</v>
      </c>
      <c r="E1164" s="28" t="s">
        <v>7061</v>
      </c>
      <c r="F1164" s="29"/>
      <c r="G1164" s="25"/>
      <c r="H1164" s="36" t="str">
        <f t="shared" si="1"/>
        <v/>
      </c>
      <c r="I1164" s="11"/>
      <c r="J1164" s="28">
        <f t="shared" si="2"/>
        <v>0</v>
      </c>
      <c r="K1164" s="41">
        <f t="shared" si="3"/>
        <v>0</v>
      </c>
      <c r="L1164" s="25">
        <v>0.0</v>
      </c>
      <c r="M1164" s="11">
        <v>0.0</v>
      </c>
      <c r="N1164" s="11">
        <v>0.0</v>
      </c>
      <c r="O1164" s="11">
        <v>0.0</v>
      </c>
      <c r="P1164" s="11">
        <v>0.0</v>
      </c>
      <c r="Q1164" s="23">
        <v>0.0</v>
      </c>
      <c r="R1164" s="25"/>
      <c r="S1164" s="11"/>
      <c r="T1164" s="11"/>
      <c r="U1164" s="23"/>
      <c r="V1164" s="25"/>
      <c r="W1164" s="11"/>
      <c r="X1164" s="23"/>
      <c r="Y1164" s="29"/>
      <c r="Z1164" s="25">
        <v>0.0</v>
      </c>
      <c r="AA1164" s="11">
        <v>0.0</v>
      </c>
      <c r="AB1164" s="11">
        <v>0.0</v>
      </c>
      <c r="AC1164" s="11">
        <v>0.0</v>
      </c>
      <c r="AD1164" s="23">
        <v>97.0</v>
      </c>
      <c r="AE1164" s="29" t="s">
        <v>239</v>
      </c>
      <c r="AF1164" s="25">
        <v>1475.0</v>
      </c>
      <c r="AG1164" s="11">
        <v>9999.0</v>
      </c>
      <c r="AH1164" s="11">
        <v>1529.0</v>
      </c>
      <c r="AI1164" s="23"/>
      <c r="AJ1164" s="29" t="s">
        <v>7062</v>
      </c>
      <c r="AK1164" s="25">
        <v>1076002.0</v>
      </c>
      <c r="AL1164" s="11"/>
      <c r="AM1164" s="23"/>
      <c r="AN1164" s="25"/>
      <c r="AO1164" s="23"/>
      <c r="AP1164" s="25"/>
      <c r="AQ1164" s="11"/>
    </row>
    <row r="1165" ht="15.75" customHeight="1">
      <c r="A1165" s="11">
        <v>1076004.0</v>
      </c>
      <c r="B1165" s="23">
        <v>1165.0</v>
      </c>
      <c r="C1165" s="25" t="s">
        <v>7063</v>
      </c>
      <c r="D1165" s="16" t="s">
        <v>7064</v>
      </c>
      <c r="E1165" s="28" t="s">
        <v>7065</v>
      </c>
      <c r="F1165" s="29"/>
      <c r="G1165" s="31" t="s">
        <v>7066</v>
      </c>
      <c r="H1165" s="36">
        <f t="shared" si="1"/>
        <v>64</v>
      </c>
      <c r="I1165" s="11"/>
      <c r="J1165" s="28">
        <f t="shared" si="2"/>
        <v>0</v>
      </c>
      <c r="K1165" s="41">
        <f t="shared" si="3"/>
        <v>232</v>
      </c>
      <c r="L1165" s="25">
        <v>45.0</v>
      </c>
      <c r="M1165" s="11">
        <v>51.0</v>
      </c>
      <c r="N1165" s="11">
        <v>45.0</v>
      </c>
      <c r="O1165" s="11">
        <v>49.0</v>
      </c>
      <c r="P1165" s="11">
        <v>42.0</v>
      </c>
      <c r="Q1165" s="43">
        <v>53.0</v>
      </c>
      <c r="R1165" s="25" t="s">
        <v>185</v>
      </c>
      <c r="S1165" s="11"/>
      <c r="T1165" s="11"/>
      <c r="U1165" s="23" t="s">
        <v>185</v>
      </c>
      <c r="V1165" s="25"/>
      <c r="W1165" s="11"/>
      <c r="X1165" s="23"/>
      <c r="Y1165" s="29"/>
      <c r="Z1165" s="25">
        <v>36.0</v>
      </c>
      <c r="AA1165" s="11">
        <v>30.0</v>
      </c>
      <c r="AB1165" s="11">
        <v>19.0</v>
      </c>
      <c r="AC1165" s="11">
        <v>70.0</v>
      </c>
      <c r="AD1165" s="23">
        <v>97.0</v>
      </c>
      <c r="AE1165" s="29" t="s">
        <v>166</v>
      </c>
      <c r="AF1165" s="25">
        <v>1514.0</v>
      </c>
      <c r="AG1165" s="11">
        <v>1526.0</v>
      </c>
      <c r="AH1165" s="11">
        <v>1577.0</v>
      </c>
      <c r="AI1165" s="23"/>
      <c r="AJ1165" s="29" t="s">
        <v>7067</v>
      </c>
      <c r="AK1165" s="25">
        <v>1076003.0</v>
      </c>
      <c r="AL1165" s="11"/>
      <c r="AM1165" s="23"/>
      <c r="AN1165" s="25"/>
      <c r="AO1165" s="23"/>
      <c r="AP1165" s="25"/>
      <c r="AQ1165" s="11"/>
    </row>
    <row r="1166" ht="15.75" customHeight="1">
      <c r="A1166" s="11">
        <v>1076005.0</v>
      </c>
      <c r="B1166" s="23">
        <v>1166.0</v>
      </c>
      <c r="C1166" s="25" t="s">
        <v>7068</v>
      </c>
      <c r="D1166" s="16" t="s">
        <v>7069</v>
      </c>
      <c r="E1166" s="28" t="s">
        <v>7070</v>
      </c>
      <c r="F1166" s="29"/>
      <c r="G1166" s="31" t="s">
        <v>7071</v>
      </c>
      <c r="H1166" s="36">
        <f t="shared" si="1"/>
        <v>78</v>
      </c>
      <c r="I1166" s="11"/>
      <c r="J1166" s="28">
        <f t="shared" si="2"/>
        <v>0</v>
      </c>
      <c r="K1166" s="41">
        <f t="shared" si="3"/>
        <v>242</v>
      </c>
      <c r="L1166" s="25">
        <v>53.0</v>
      </c>
      <c r="M1166" s="11">
        <v>49.0</v>
      </c>
      <c r="N1166" s="11">
        <v>43.0</v>
      </c>
      <c r="O1166" s="11">
        <v>53.0</v>
      </c>
      <c r="P1166" s="11">
        <v>44.0</v>
      </c>
      <c r="Q1166" s="43">
        <v>52.0</v>
      </c>
      <c r="R1166" s="25" t="s">
        <v>185</v>
      </c>
      <c r="S1166" s="11"/>
      <c r="T1166" s="11"/>
      <c r="U1166" s="23" t="s">
        <v>185</v>
      </c>
      <c r="V1166" s="25"/>
      <c r="W1166" s="11"/>
      <c r="X1166" s="23"/>
      <c r="Y1166" s="29"/>
      <c r="Z1166" s="25">
        <v>32.0</v>
      </c>
      <c r="AA1166" s="11">
        <v>26.0</v>
      </c>
      <c r="AB1166" s="11">
        <v>52.0</v>
      </c>
      <c r="AC1166" s="11">
        <v>50.0</v>
      </c>
      <c r="AD1166" s="23">
        <v>97.0</v>
      </c>
      <c r="AE1166" s="29" t="s">
        <v>166</v>
      </c>
      <c r="AF1166" s="25">
        <v>1548.0</v>
      </c>
      <c r="AG1166" s="11">
        <v>1560.0</v>
      </c>
      <c r="AH1166" s="11">
        <v>1603.0</v>
      </c>
      <c r="AI1166" s="23"/>
      <c r="AJ1166" s="29" t="s">
        <v>7072</v>
      </c>
      <c r="AK1166" s="25">
        <v>1076004.0</v>
      </c>
      <c r="AL1166" s="11"/>
      <c r="AM1166" s="23"/>
      <c r="AN1166" s="25"/>
      <c r="AO1166" s="23"/>
      <c r="AP1166" s="25"/>
      <c r="AQ1166" s="11"/>
    </row>
    <row r="1167" ht="15.75" customHeight="1">
      <c r="A1167" s="11">
        <v>1076006.0</v>
      </c>
      <c r="B1167" s="23">
        <v>1167.0</v>
      </c>
      <c r="C1167" s="25" t="s">
        <v>7073</v>
      </c>
      <c r="D1167" s="16" t="s">
        <v>7074</v>
      </c>
      <c r="E1167" s="28" t="s">
        <v>7075</v>
      </c>
      <c r="F1167" s="29"/>
      <c r="G1167" s="31" t="s">
        <v>7076</v>
      </c>
      <c r="H1167" s="36">
        <f t="shared" si="1"/>
        <v>55</v>
      </c>
      <c r="I1167" s="11"/>
      <c r="J1167" s="28">
        <f t="shared" si="2"/>
        <v>0</v>
      </c>
      <c r="K1167" s="41">
        <f t="shared" si="3"/>
        <v>206</v>
      </c>
      <c r="L1167" s="25">
        <v>42.0</v>
      </c>
      <c r="M1167" s="11">
        <v>30.0</v>
      </c>
      <c r="N1167" s="11">
        <v>47.0</v>
      </c>
      <c r="O1167" s="11">
        <v>46.0</v>
      </c>
      <c r="P1167" s="11">
        <v>41.0</v>
      </c>
      <c r="Q1167" s="43">
        <v>44.0</v>
      </c>
      <c r="R1167" s="25"/>
      <c r="S1167" s="11"/>
      <c r="T1167" s="11"/>
      <c r="U1167" s="23"/>
      <c r="V1167" s="25"/>
      <c r="W1167" s="11"/>
      <c r="X1167" s="23"/>
      <c r="Y1167" s="29"/>
      <c r="Z1167" s="25">
        <v>26.0</v>
      </c>
      <c r="AA1167" s="11">
        <v>16.0</v>
      </c>
      <c r="AB1167" s="11">
        <v>39.0</v>
      </c>
      <c r="AC1167" s="11">
        <v>64.0</v>
      </c>
      <c r="AD1167" s="23">
        <v>95.0</v>
      </c>
      <c r="AE1167" s="29" t="s">
        <v>166</v>
      </c>
      <c r="AF1167" s="25">
        <v>1527.0</v>
      </c>
      <c r="AG1167" s="11">
        <v>1539.0</v>
      </c>
      <c r="AH1167" s="11">
        <v>1583.0</v>
      </c>
      <c r="AI1167" s="23"/>
      <c r="AJ1167" s="29" t="s">
        <v>7077</v>
      </c>
      <c r="AK1167" s="25">
        <v>1076003.0</v>
      </c>
      <c r="AL1167" s="11">
        <v>1076010.0</v>
      </c>
      <c r="AM1167" s="23"/>
      <c r="AN1167" s="25"/>
      <c r="AO1167" s="23"/>
      <c r="AP1167" s="25"/>
      <c r="AQ1167" s="11"/>
    </row>
    <row r="1168" ht="15.75" customHeight="1">
      <c r="A1168" s="11">
        <v>1076007.0</v>
      </c>
      <c r="B1168" s="23">
        <v>1168.0</v>
      </c>
      <c r="C1168" s="25" t="s">
        <v>7078</v>
      </c>
      <c r="D1168" s="16" t="s">
        <v>7079</v>
      </c>
      <c r="E1168" s="28" t="s">
        <v>7080</v>
      </c>
      <c r="F1168" s="29"/>
      <c r="G1168" s="25"/>
      <c r="H1168" s="36" t="str">
        <f t="shared" si="1"/>
        <v/>
      </c>
      <c r="I1168" s="11"/>
      <c r="J1168" s="28">
        <f t="shared" si="2"/>
        <v>0</v>
      </c>
      <c r="K1168" s="41">
        <f t="shared" si="3"/>
        <v>219</v>
      </c>
      <c r="L1168" s="25">
        <v>46.0</v>
      </c>
      <c r="M1168" s="11">
        <v>44.0</v>
      </c>
      <c r="N1168" s="11">
        <v>44.0</v>
      </c>
      <c r="O1168" s="11">
        <v>43.0</v>
      </c>
      <c r="P1168" s="11">
        <v>42.0</v>
      </c>
      <c r="Q1168" s="43">
        <v>42.0</v>
      </c>
      <c r="R1168" s="25"/>
      <c r="S1168" s="11"/>
      <c r="T1168" s="11"/>
      <c r="U1168" s="23"/>
      <c r="V1168" s="25"/>
      <c r="W1168" s="11"/>
      <c r="X1168" s="23"/>
      <c r="Y1168" s="29"/>
      <c r="Z1168" s="25">
        <v>26.0</v>
      </c>
      <c r="AA1168" s="11">
        <v>16.0</v>
      </c>
      <c r="AB1168" s="11">
        <v>23.0</v>
      </c>
      <c r="AC1168" s="11">
        <v>59.0</v>
      </c>
      <c r="AD1168" s="23">
        <v>95.0</v>
      </c>
      <c r="AE1168" s="29" t="s">
        <v>166</v>
      </c>
      <c r="AF1168" s="25">
        <v>1545.0</v>
      </c>
      <c r="AG1168" s="11">
        <v>1557.0</v>
      </c>
      <c r="AH1168" s="11">
        <v>1611.0</v>
      </c>
      <c r="AI1168" s="23"/>
      <c r="AJ1168" s="29" t="s">
        <v>7081</v>
      </c>
      <c r="AK1168" s="25">
        <v>1076006.0</v>
      </c>
      <c r="AL1168" s="11"/>
      <c r="AM1168" s="23"/>
      <c r="AN1168" s="25"/>
      <c r="AO1168" s="23"/>
      <c r="AP1168" s="25"/>
      <c r="AQ1168" s="11"/>
    </row>
    <row r="1169" ht="15.75" customHeight="1">
      <c r="A1169" s="11">
        <v>1076008.0</v>
      </c>
      <c r="B1169" s="23">
        <v>1169.0</v>
      </c>
      <c r="C1169" s="25" t="s">
        <v>7082</v>
      </c>
      <c r="D1169" s="16" t="s">
        <v>7083</v>
      </c>
      <c r="E1169" s="28" t="s">
        <v>7084</v>
      </c>
      <c r="F1169" s="29"/>
      <c r="G1169" s="25"/>
      <c r="H1169" s="36" t="str">
        <f t="shared" si="1"/>
        <v/>
      </c>
      <c r="I1169" s="11"/>
      <c r="J1169" s="28">
        <f t="shared" si="2"/>
        <v>0</v>
      </c>
      <c r="K1169" s="41">
        <f t="shared" si="3"/>
        <v>212</v>
      </c>
      <c r="L1169" s="25">
        <v>41.0</v>
      </c>
      <c r="M1169" s="11">
        <v>35.0</v>
      </c>
      <c r="N1169" s="11">
        <v>49.0</v>
      </c>
      <c r="O1169" s="11">
        <v>46.0</v>
      </c>
      <c r="P1169" s="11">
        <v>41.0</v>
      </c>
      <c r="Q1169" s="43">
        <v>41.0</v>
      </c>
      <c r="R1169" s="25"/>
      <c r="S1169" s="11"/>
      <c r="T1169" s="11"/>
      <c r="U1169" s="23"/>
      <c r="V1169" s="25"/>
      <c r="W1169" s="11"/>
      <c r="X1169" s="23"/>
      <c r="Y1169" s="29"/>
      <c r="Z1169" s="25">
        <v>23.0</v>
      </c>
      <c r="AA1169" s="11">
        <v>12.0</v>
      </c>
      <c r="AB1169" s="11">
        <v>38.0</v>
      </c>
      <c r="AC1169" s="11">
        <v>71.0</v>
      </c>
      <c r="AD1169" s="23">
        <v>99.0</v>
      </c>
      <c r="AE1169" s="29" t="s">
        <v>270</v>
      </c>
      <c r="AF1169" s="25">
        <v>1529.0</v>
      </c>
      <c r="AG1169" s="11">
        <v>1541.0</v>
      </c>
      <c r="AH1169" s="11">
        <v>1578.0</v>
      </c>
      <c r="AI1169" s="23"/>
      <c r="AJ1169" s="29" t="s">
        <v>7067</v>
      </c>
      <c r="AK1169" s="25">
        <v>1076003.0</v>
      </c>
      <c r="AL1169" s="11"/>
      <c r="AM1169" s="23"/>
      <c r="AN1169" s="25"/>
      <c r="AO1169" s="23"/>
      <c r="AP1169" s="25"/>
      <c r="AQ1169" s="11"/>
    </row>
    <row r="1170" ht="15.75" customHeight="1">
      <c r="A1170" s="11">
        <v>1076009.0</v>
      </c>
      <c r="B1170" s="23">
        <v>1170.0</v>
      </c>
      <c r="C1170" s="25" t="s">
        <v>7085</v>
      </c>
      <c r="D1170" s="16" t="s">
        <v>7086</v>
      </c>
      <c r="E1170" s="28" t="s">
        <v>7087</v>
      </c>
      <c r="F1170" s="29"/>
      <c r="G1170" s="31" t="s">
        <v>7088</v>
      </c>
      <c r="H1170" s="36">
        <f t="shared" si="1"/>
        <v>77</v>
      </c>
      <c r="I1170" s="11"/>
      <c r="J1170" s="28">
        <f t="shared" si="2"/>
        <v>0</v>
      </c>
      <c r="K1170" s="41">
        <f t="shared" si="3"/>
        <v>198</v>
      </c>
      <c r="L1170" s="25">
        <v>44.0</v>
      </c>
      <c r="M1170" s="11">
        <v>54.0</v>
      </c>
      <c r="N1170" s="11">
        <v>34.0</v>
      </c>
      <c r="O1170" s="11">
        <v>34.0</v>
      </c>
      <c r="P1170" s="11">
        <v>32.0</v>
      </c>
      <c r="Q1170" s="43">
        <v>41.0</v>
      </c>
      <c r="R1170" s="25"/>
      <c r="S1170" s="11"/>
      <c r="T1170" s="11"/>
      <c r="U1170" s="23"/>
      <c r="V1170" s="25"/>
      <c r="W1170" s="11"/>
      <c r="X1170" s="23"/>
      <c r="Y1170" s="29"/>
      <c r="Z1170" s="25">
        <v>27.0</v>
      </c>
      <c r="AA1170" s="11">
        <v>18.0</v>
      </c>
      <c r="AB1170" s="11">
        <v>54.0</v>
      </c>
      <c r="AC1170" s="11">
        <v>72.0</v>
      </c>
      <c r="AD1170" s="23">
        <v>99.0</v>
      </c>
      <c r="AE1170" s="29" t="s">
        <v>166</v>
      </c>
      <c r="AF1170" s="25">
        <v>1551.0</v>
      </c>
      <c r="AG1170" s="11">
        <v>1563.0</v>
      </c>
      <c r="AH1170" s="11">
        <v>1591.0</v>
      </c>
      <c r="AI1170" s="23" t="s">
        <v>217</v>
      </c>
      <c r="AJ1170" s="29" t="s">
        <v>7089</v>
      </c>
      <c r="AK1170" s="25">
        <v>1076008.0</v>
      </c>
      <c r="AL1170" s="11"/>
      <c r="AM1170" s="23"/>
      <c r="AN1170" s="25"/>
      <c r="AO1170" s="23"/>
      <c r="AP1170" s="25"/>
      <c r="AQ1170" s="11"/>
    </row>
    <row r="1171" ht="15.75" customHeight="1">
      <c r="A1171" s="11">
        <v>1076010.0</v>
      </c>
      <c r="B1171" s="23">
        <v>1171.0</v>
      </c>
      <c r="C1171" s="25" t="s">
        <v>7090</v>
      </c>
      <c r="D1171" s="16" t="s">
        <v>7091</v>
      </c>
      <c r="E1171" s="28" t="s">
        <v>7092</v>
      </c>
      <c r="F1171" s="29"/>
      <c r="G1171" s="25"/>
      <c r="H1171" s="36" t="str">
        <f t="shared" si="1"/>
        <v/>
      </c>
      <c r="I1171" s="11"/>
      <c r="J1171" s="28">
        <f t="shared" si="2"/>
        <v>0</v>
      </c>
      <c r="K1171" s="41">
        <f t="shared" si="3"/>
        <v>0</v>
      </c>
      <c r="L1171" s="25">
        <v>0.0</v>
      </c>
      <c r="M1171" s="11">
        <v>0.0</v>
      </c>
      <c r="N1171" s="11">
        <v>0.0</v>
      </c>
      <c r="O1171" s="11">
        <v>0.0</v>
      </c>
      <c r="P1171" s="11">
        <v>0.0</v>
      </c>
      <c r="Q1171" s="23">
        <v>0.0</v>
      </c>
      <c r="R1171" s="25"/>
      <c r="S1171" s="11"/>
      <c r="T1171" s="11"/>
      <c r="U1171" s="23"/>
      <c r="V1171" s="25"/>
      <c r="W1171" s="11"/>
      <c r="X1171" s="23"/>
      <c r="Y1171" s="29"/>
      <c r="Z1171" s="25">
        <v>0.0</v>
      </c>
      <c r="AA1171" s="11">
        <v>0.0</v>
      </c>
      <c r="AB1171" s="11">
        <v>0.0</v>
      </c>
      <c r="AC1171" s="11">
        <v>0.0</v>
      </c>
      <c r="AD1171" s="23">
        <v>95.0</v>
      </c>
      <c r="AE1171" s="29" t="s">
        <v>239</v>
      </c>
      <c r="AF1171" s="25">
        <v>1468.0</v>
      </c>
      <c r="AG1171" s="11">
        <v>9999.0</v>
      </c>
      <c r="AH1171" s="11">
        <v>1534.0</v>
      </c>
      <c r="AI1171" s="23"/>
      <c r="AJ1171" s="29" t="s">
        <v>7058</v>
      </c>
      <c r="AK1171" s="25">
        <v>1076001.0</v>
      </c>
      <c r="AL1171" s="11"/>
      <c r="AM1171" s="23"/>
      <c r="AN1171" s="25"/>
      <c r="AO1171" s="23"/>
      <c r="AP1171" s="25"/>
      <c r="AQ1171" s="11"/>
    </row>
    <row r="1172" ht="15.75" customHeight="1">
      <c r="A1172" s="11">
        <v>1076011.0</v>
      </c>
      <c r="B1172" s="23">
        <v>1172.0</v>
      </c>
      <c r="C1172" s="25" t="s">
        <v>7093</v>
      </c>
      <c r="D1172" s="16" t="s">
        <v>7094</v>
      </c>
      <c r="E1172" s="28" t="s">
        <v>7095</v>
      </c>
      <c r="F1172" s="29"/>
      <c r="G1172" s="31" t="s">
        <v>7096</v>
      </c>
      <c r="H1172" s="36">
        <f t="shared" si="1"/>
        <v>61</v>
      </c>
      <c r="I1172" s="11"/>
      <c r="J1172" s="28">
        <f t="shared" si="2"/>
        <v>0</v>
      </c>
      <c r="K1172" s="41">
        <f t="shared" si="3"/>
        <v>191</v>
      </c>
      <c r="L1172" s="25">
        <v>38.0</v>
      </c>
      <c r="M1172" s="11">
        <v>45.0</v>
      </c>
      <c r="N1172" s="11">
        <v>36.0</v>
      </c>
      <c r="O1172" s="11">
        <v>35.0</v>
      </c>
      <c r="P1172" s="11">
        <v>37.0</v>
      </c>
      <c r="Q1172" s="43">
        <v>39.0</v>
      </c>
      <c r="R1172" s="25"/>
      <c r="S1172" s="11"/>
      <c r="T1172" s="11"/>
      <c r="U1172" s="23"/>
      <c r="V1172" s="25"/>
      <c r="W1172" s="11"/>
      <c r="X1172" s="23"/>
      <c r="Y1172" s="29"/>
      <c r="Z1172" s="25">
        <v>30.0</v>
      </c>
      <c r="AA1172" s="11">
        <v>22.0</v>
      </c>
      <c r="AB1172" s="11">
        <v>32.0</v>
      </c>
      <c r="AC1172" s="11">
        <v>48.0</v>
      </c>
      <c r="AD1172" s="23">
        <v>77.0</v>
      </c>
      <c r="AE1172" s="29" t="s">
        <v>166</v>
      </c>
      <c r="AF1172" s="25">
        <v>1546.0</v>
      </c>
      <c r="AG1172" s="11">
        <v>1558.0</v>
      </c>
      <c r="AH1172" s="11">
        <v>1595.0</v>
      </c>
      <c r="AI1172" s="23"/>
      <c r="AJ1172" s="29" t="s">
        <v>7097</v>
      </c>
      <c r="AK1172" s="25"/>
      <c r="AL1172" s="11"/>
      <c r="AM1172" s="23"/>
      <c r="AN1172" s="25"/>
      <c r="AO1172" s="23"/>
      <c r="AP1172" s="25"/>
      <c r="AQ1172" s="11"/>
    </row>
    <row r="1173" ht="15.75" customHeight="1">
      <c r="A1173" s="11">
        <v>1076012.0</v>
      </c>
      <c r="B1173" s="23">
        <v>1173.0</v>
      </c>
      <c r="C1173" s="25" t="s">
        <v>7098</v>
      </c>
      <c r="D1173" s="16" t="s">
        <v>7099</v>
      </c>
      <c r="E1173" s="28" t="s">
        <v>7100</v>
      </c>
      <c r="F1173" s="29"/>
      <c r="G1173" s="31" t="s">
        <v>7101</v>
      </c>
      <c r="H1173" s="36">
        <f t="shared" si="1"/>
        <v>77</v>
      </c>
      <c r="I1173" s="11"/>
      <c r="J1173" s="28">
        <f t="shared" si="2"/>
        <v>0</v>
      </c>
      <c r="K1173" s="41">
        <f t="shared" si="3"/>
        <v>257</v>
      </c>
      <c r="L1173" s="25">
        <v>59.0</v>
      </c>
      <c r="M1173" s="11">
        <v>51.0</v>
      </c>
      <c r="N1173" s="11">
        <v>45.0</v>
      </c>
      <c r="O1173" s="11">
        <v>50.0</v>
      </c>
      <c r="P1173" s="11">
        <v>52.0</v>
      </c>
      <c r="Q1173" s="43">
        <v>54.0</v>
      </c>
      <c r="R1173" s="25"/>
      <c r="S1173" s="11"/>
      <c r="T1173" s="11"/>
      <c r="U1173" s="23" t="s">
        <v>136</v>
      </c>
      <c r="V1173" s="25"/>
      <c r="W1173" s="11"/>
      <c r="X1173" s="23"/>
      <c r="Y1173" s="29"/>
      <c r="Z1173" s="25">
        <v>29.0</v>
      </c>
      <c r="AA1173" s="11">
        <v>21.0</v>
      </c>
      <c r="AB1173" s="11">
        <v>36.0</v>
      </c>
      <c r="AC1173" s="11">
        <v>55.0</v>
      </c>
      <c r="AD1173" s="23">
        <v>95.0</v>
      </c>
      <c r="AE1173" s="29" t="s">
        <v>141</v>
      </c>
      <c r="AF1173" s="25">
        <v>1500.0</v>
      </c>
      <c r="AG1173" s="11">
        <v>1512.0</v>
      </c>
      <c r="AH1173" s="11">
        <v>1591.0</v>
      </c>
      <c r="AI1173" s="23" t="s">
        <v>217</v>
      </c>
      <c r="AJ1173" s="29"/>
      <c r="AK1173" s="25"/>
      <c r="AL1173" s="11"/>
      <c r="AM1173" s="23"/>
      <c r="AN1173" s="25"/>
      <c r="AO1173" s="23"/>
      <c r="AP1173" s="25"/>
      <c r="AQ1173" s="11"/>
    </row>
    <row r="1174" ht="15.75" customHeight="1">
      <c r="A1174" s="11">
        <v>1076013.0</v>
      </c>
      <c r="B1174" s="23">
        <v>1174.0</v>
      </c>
      <c r="C1174" s="25" t="s">
        <v>7102</v>
      </c>
      <c r="D1174" s="16" t="s">
        <v>7103</v>
      </c>
      <c r="E1174" s="28" t="s">
        <v>7104</v>
      </c>
      <c r="F1174" s="29"/>
      <c r="G1174" s="25"/>
      <c r="H1174" s="36" t="str">
        <f t="shared" si="1"/>
        <v/>
      </c>
      <c r="I1174" s="11"/>
      <c r="J1174" s="28">
        <f t="shared" si="2"/>
        <v>0</v>
      </c>
      <c r="K1174" s="41">
        <f t="shared" si="3"/>
        <v>0</v>
      </c>
      <c r="L1174" s="25">
        <v>0.0</v>
      </c>
      <c r="M1174" s="11">
        <v>0.0</v>
      </c>
      <c r="N1174" s="11">
        <v>0.0</v>
      </c>
      <c r="O1174" s="11">
        <v>0.0</v>
      </c>
      <c r="P1174" s="11">
        <v>0.0</v>
      </c>
      <c r="Q1174" s="23">
        <v>0.0</v>
      </c>
      <c r="R1174" s="25"/>
      <c r="S1174" s="11"/>
      <c r="T1174" s="11"/>
      <c r="U1174" s="23"/>
      <c r="V1174" s="25"/>
      <c r="W1174" s="11"/>
      <c r="X1174" s="23"/>
      <c r="Y1174" s="29"/>
      <c r="Z1174" s="25">
        <v>0.0</v>
      </c>
      <c r="AA1174" s="11">
        <v>0.0</v>
      </c>
      <c r="AB1174" s="11">
        <v>0.0</v>
      </c>
      <c r="AC1174" s="11">
        <v>0.0</v>
      </c>
      <c r="AD1174" s="23">
        <v>95.0</v>
      </c>
      <c r="AE1174" s="29" t="s">
        <v>239</v>
      </c>
      <c r="AF1174" s="25">
        <v>1525.0</v>
      </c>
      <c r="AG1174" s="11">
        <v>9999.0</v>
      </c>
      <c r="AH1174" s="11">
        <v>1575.0</v>
      </c>
      <c r="AI1174" s="23"/>
      <c r="AJ1174" s="29" t="s">
        <v>7105</v>
      </c>
      <c r="AK1174" s="25">
        <v>1076012.0</v>
      </c>
      <c r="AL1174" s="11"/>
      <c r="AM1174" s="23"/>
      <c r="AN1174" s="25"/>
      <c r="AO1174" s="23"/>
      <c r="AP1174" s="25"/>
      <c r="AQ1174" s="11"/>
    </row>
    <row r="1175" ht="15.75" customHeight="1">
      <c r="A1175" s="11">
        <v>1076014.0</v>
      </c>
      <c r="B1175" s="23">
        <v>1175.0</v>
      </c>
      <c r="C1175" s="25" t="s">
        <v>7106</v>
      </c>
      <c r="D1175" s="16" t="s">
        <v>7107</v>
      </c>
      <c r="E1175" s="28" t="s">
        <v>7108</v>
      </c>
      <c r="F1175" s="29"/>
      <c r="G1175" s="31" t="s">
        <v>7109</v>
      </c>
      <c r="H1175" s="36">
        <f t="shared" si="1"/>
        <v>58</v>
      </c>
      <c r="I1175" s="11"/>
      <c r="J1175" s="28">
        <f t="shared" si="2"/>
        <v>0</v>
      </c>
      <c r="K1175" s="41">
        <f t="shared" si="3"/>
        <v>251</v>
      </c>
      <c r="L1175" s="25">
        <v>61.0</v>
      </c>
      <c r="M1175" s="11">
        <v>67.0</v>
      </c>
      <c r="N1175" s="11">
        <v>34.0</v>
      </c>
      <c r="O1175" s="11">
        <v>39.0</v>
      </c>
      <c r="P1175" s="11">
        <v>50.0</v>
      </c>
      <c r="Q1175" s="43">
        <v>58.0</v>
      </c>
      <c r="R1175" s="25" t="s">
        <v>185</v>
      </c>
      <c r="S1175" s="11"/>
      <c r="T1175" s="11"/>
      <c r="U1175" s="23"/>
      <c r="V1175" s="25"/>
      <c r="W1175" s="11"/>
      <c r="X1175" s="23"/>
      <c r="Y1175" s="29"/>
      <c r="Z1175" s="25">
        <v>29.0</v>
      </c>
      <c r="AA1175" s="11">
        <v>21.0</v>
      </c>
      <c r="AB1175" s="11">
        <v>52.0</v>
      </c>
      <c r="AC1175" s="11">
        <v>32.0</v>
      </c>
      <c r="AD1175" s="23">
        <v>95.0</v>
      </c>
      <c r="AE1175" s="29" t="s">
        <v>141</v>
      </c>
      <c r="AF1175" s="25">
        <v>1557.0</v>
      </c>
      <c r="AG1175" s="11">
        <v>1569.0</v>
      </c>
      <c r="AH1175" s="11">
        <v>1614.0</v>
      </c>
      <c r="AI1175" s="23" t="s">
        <v>217</v>
      </c>
      <c r="AJ1175" s="29" t="s">
        <v>7110</v>
      </c>
      <c r="AK1175" s="25">
        <v>1076013.0</v>
      </c>
      <c r="AL1175" s="11"/>
      <c r="AM1175" s="23"/>
      <c r="AN1175" s="25"/>
      <c r="AO1175" s="23"/>
      <c r="AP1175" s="25"/>
      <c r="AQ1175" s="11"/>
    </row>
    <row r="1176" ht="15.75" customHeight="1">
      <c r="A1176" s="11">
        <v>1076015.0</v>
      </c>
      <c r="B1176" s="23">
        <v>1176.0</v>
      </c>
      <c r="C1176" s="25" t="s">
        <v>7111</v>
      </c>
      <c r="D1176" s="16" t="s">
        <v>7112</v>
      </c>
      <c r="E1176" s="28" t="s">
        <v>7113</v>
      </c>
      <c r="F1176" s="29"/>
      <c r="G1176" s="31" t="s">
        <v>7114</v>
      </c>
      <c r="H1176" s="36">
        <f t="shared" si="1"/>
        <v>75</v>
      </c>
      <c r="I1176" s="11"/>
      <c r="J1176" s="28">
        <f t="shared" si="2"/>
        <v>0</v>
      </c>
      <c r="K1176" s="41">
        <f t="shared" si="3"/>
        <v>212</v>
      </c>
      <c r="L1176" s="25">
        <v>47.0</v>
      </c>
      <c r="M1176" s="11">
        <v>52.0</v>
      </c>
      <c r="N1176" s="11">
        <v>34.0</v>
      </c>
      <c r="O1176" s="11">
        <v>37.0</v>
      </c>
      <c r="P1176" s="11">
        <v>42.0</v>
      </c>
      <c r="Q1176" s="43">
        <v>42.0</v>
      </c>
      <c r="R1176" s="25"/>
      <c r="S1176" s="11"/>
      <c r="T1176" s="11"/>
      <c r="U1176" s="23"/>
      <c r="V1176" s="25"/>
      <c r="W1176" s="11"/>
      <c r="X1176" s="23"/>
      <c r="Y1176" s="29"/>
      <c r="Z1176" s="25">
        <v>29.0</v>
      </c>
      <c r="AA1176" s="11">
        <v>21.0</v>
      </c>
      <c r="AB1176" s="11">
        <v>40.0</v>
      </c>
      <c r="AC1176" s="11">
        <v>50.0</v>
      </c>
      <c r="AD1176" s="23">
        <v>95.0</v>
      </c>
      <c r="AE1176" s="29" t="s">
        <v>166</v>
      </c>
      <c r="AF1176" s="25">
        <v>1549.0</v>
      </c>
      <c r="AG1176" s="11">
        <v>1561.0</v>
      </c>
      <c r="AH1176" s="11">
        <v>1591.0</v>
      </c>
      <c r="AI1176" s="23" t="s">
        <v>217</v>
      </c>
      <c r="AJ1176" s="29" t="s">
        <v>7097</v>
      </c>
      <c r="AK1176" s="25"/>
      <c r="AL1176" s="11"/>
      <c r="AM1176" s="23"/>
      <c r="AN1176" s="25"/>
      <c r="AO1176" s="23"/>
      <c r="AP1176" s="25"/>
      <c r="AQ1176" s="11"/>
    </row>
    <row r="1177" ht="15.75" customHeight="1">
      <c r="A1177" s="11">
        <v>1076016.0</v>
      </c>
      <c r="B1177" s="23">
        <v>1177.0</v>
      </c>
      <c r="C1177" s="25" t="s">
        <v>7115</v>
      </c>
      <c r="D1177" s="16" t="s">
        <v>7116</v>
      </c>
      <c r="E1177" s="28" t="s">
        <v>7117</v>
      </c>
      <c r="F1177" s="29"/>
      <c r="G1177" s="31" t="s">
        <v>7118</v>
      </c>
      <c r="H1177" s="36">
        <f t="shared" si="1"/>
        <v>63</v>
      </c>
      <c r="I1177" s="11"/>
      <c r="J1177" s="28">
        <f t="shared" si="2"/>
        <v>0</v>
      </c>
      <c r="K1177" s="41">
        <f t="shared" si="3"/>
        <v>283</v>
      </c>
      <c r="L1177" s="25">
        <v>39.0</v>
      </c>
      <c r="M1177" s="11">
        <v>54.0</v>
      </c>
      <c r="N1177" s="11">
        <v>66.0</v>
      </c>
      <c r="O1177" s="11">
        <v>65.0</v>
      </c>
      <c r="P1177" s="11">
        <v>59.0</v>
      </c>
      <c r="Q1177" s="43">
        <v>51.0</v>
      </c>
      <c r="R1177" s="25" t="s">
        <v>185</v>
      </c>
      <c r="S1177" s="11" t="s">
        <v>185</v>
      </c>
      <c r="T1177" s="11"/>
      <c r="U1177" s="23"/>
      <c r="V1177" s="25"/>
      <c r="W1177" s="11"/>
      <c r="X1177" s="23"/>
      <c r="Y1177" s="29"/>
      <c r="Z1177" s="25">
        <v>25.0</v>
      </c>
      <c r="AA1177" s="11">
        <v>16.0</v>
      </c>
      <c r="AB1177" s="11">
        <v>35.0</v>
      </c>
      <c r="AC1177" s="11">
        <v>55.0</v>
      </c>
      <c r="AD1177" s="23">
        <v>77.0</v>
      </c>
      <c r="AE1177" s="29" t="s">
        <v>270</v>
      </c>
      <c r="AF1177" s="25">
        <v>1507.0</v>
      </c>
      <c r="AG1177" s="11">
        <v>1519.0</v>
      </c>
      <c r="AH1177" s="11">
        <v>1591.0</v>
      </c>
      <c r="AI1177" s="23" t="s">
        <v>217</v>
      </c>
      <c r="AJ1177" s="29"/>
      <c r="AK1177" s="25"/>
      <c r="AL1177" s="11"/>
      <c r="AM1177" s="23"/>
      <c r="AN1177" s="25"/>
      <c r="AO1177" s="23"/>
      <c r="AP1177" s="25"/>
      <c r="AQ1177" s="11"/>
    </row>
    <row r="1178" ht="15.75" customHeight="1">
      <c r="A1178" s="11">
        <v>1076017.0</v>
      </c>
      <c r="B1178" s="23">
        <v>1178.0</v>
      </c>
      <c r="C1178" s="25" t="s">
        <v>7119</v>
      </c>
      <c r="D1178" s="16" t="s">
        <v>7120</v>
      </c>
      <c r="E1178" s="28" t="s">
        <v>7121</v>
      </c>
      <c r="F1178" s="29"/>
      <c r="G1178" s="31" t="s">
        <v>7122</v>
      </c>
      <c r="H1178" s="36">
        <f t="shared" si="1"/>
        <v>58</v>
      </c>
      <c r="I1178" s="11"/>
      <c r="J1178" s="28">
        <f t="shared" si="2"/>
        <v>0</v>
      </c>
      <c r="K1178" s="41">
        <f t="shared" si="3"/>
        <v>291</v>
      </c>
      <c r="L1178" s="25">
        <v>46.0</v>
      </c>
      <c r="M1178" s="11">
        <v>49.0</v>
      </c>
      <c r="N1178" s="11">
        <v>68.0</v>
      </c>
      <c r="O1178" s="11">
        <v>67.0</v>
      </c>
      <c r="P1178" s="11">
        <v>61.0</v>
      </c>
      <c r="Q1178" s="43">
        <v>52.0</v>
      </c>
      <c r="R1178" s="25"/>
      <c r="S1178" s="11"/>
      <c r="T1178" s="11"/>
      <c r="U1178" s="23"/>
      <c r="V1178" s="25"/>
      <c r="W1178" s="11"/>
      <c r="X1178" s="23"/>
      <c r="Y1178" s="29"/>
      <c r="Z1178" s="25">
        <v>32.0</v>
      </c>
      <c r="AA1178" s="11">
        <v>26.0</v>
      </c>
      <c r="AB1178" s="11">
        <v>61.0</v>
      </c>
      <c r="AC1178" s="11">
        <v>21.0</v>
      </c>
      <c r="AD1178" s="23">
        <v>77.0</v>
      </c>
      <c r="AE1178" s="29" t="s">
        <v>270</v>
      </c>
      <c r="AF1178" s="25">
        <v>1537.0</v>
      </c>
      <c r="AG1178" s="11">
        <v>1549.0</v>
      </c>
      <c r="AH1178" s="11">
        <v>1591.0</v>
      </c>
      <c r="AI1178" s="23" t="s">
        <v>217</v>
      </c>
      <c r="AJ1178" s="29" t="s">
        <v>7123</v>
      </c>
      <c r="AK1178" s="25">
        <v>1076016.0</v>
      </c>
      <c r="AL1178" s="11"/>
      <c r="AM1178" s="23"/>
      <c r="AN1178" s="25"/>
      <c r="AO1178" s="23"/>
      <c r="AP1178" s="25"/>
      <c r="AQ1178" s="11"/>
    </row>
    <row r="1179" ht="15.75" customHeight="1">
      <c r="A1179" s="11">
        <v>1076018.0</v>
      </c>
      <c r="B1179" s="23">
        <v>1179.0</v>
      </c>
      <c r="C1179" s="25" t="s">
        <v>7124</v>
      </c>
      <c r="D1179" s="16" t="s">
        <v>7125</v>
      </c>
      <c r="E1179" s="28" t="s">
        <v>7126</v>
      </c>
      <c r="F1179" s="29"/>
      <c r="G1179" s="25"/>
      <c r="H1179" s="36" t="str">
        <f t="shared" si="1"/>
        <v/>
      </c>
      <c r="I1179" s="11"/>
      <c r="J1179" s="28">
        <f t="shared" si="2"/>
        <v>0</v>
      </c>
      <c r="K1179" s="41">
        <f t="shared" si="3"/>
        <v>246</v>
      </c>
      <c r="L1179" s="25">
        <v>61.0</v>
      </c>
      <c r="M1179" s="11">
        <v>51.0</v>
      </c>
      <c r="N1179" s="11">
        <v>46.0</v>
      </c>
      <c r="O1179" s="11">
        <v>43.0</v>
      </c>
      <c r="P1179" s="11">
        <v>45.0</v>
      </c>
      <c r="Q1179" s="43">
        <v>45.0</v>
      </c>
      <c r="R1179" s="25"/>
      <c r="S1179" s="11"/>
      <c r="T1179" s="11"/>
      <c r="U1179" s="23"/>
      <c r="V1179" s="25"/>
      <c r="W1179" s="11"/>
      <c r="X1179" s="23"/>
      <c r="Y1179" s="29"/>
      <c r="Z1179" s="25">
        <v>20.0</v>
      </c>
      <c r="AA1179" s="11">
        <v>8.0</v>
      </c>
      <c r="AB1179" s="11">
        <v>55.0</v>
      </c>
      <c r="AC1179" s="11">
        <v>67.0</v>
      </c>
      <c r="AD1179" s="23">
        <v>95.0</v>
      </c>
      <c r="AE1179" s="29" t="s">
        <v>166</v>
      </c>
      <c r="AF1179" s="25">
        <v>1515.0</v>
      </c>
      <c r="AG1179" s="11">
        <v>1527.0</v>
      </c>
      <c r="AH1179" s="11">
        <v>1573.0</v>
      </c>
      <c r="AI1179" s="23"/>
      <c r="AJ1179" s="29"/>
      <c r="AK1179" s="25"/>
      <c r="AL1179" s="11"/>
      <c r="AM1179" s="23"/>
      <c r="AN1179" s="25"/>
      <c r="AO1179" s="23"/>
      <c r="AP1179" s="25"/>
      <c r="AQ1179" s="11"/>
    </row>
    <row r="1180" ht="15.75" customHeight="1">
      <c r="A1180" s="11">
        <v>1076019.0</v>
      </c>
      <c r="B1180" s="23">
        <v>1180.0</v>
      </c>
      <c r="C1180" s="25" t="s">
        <v>7127</v>
      </c>
      <c r="D1180" s="16" t="s">
        <v>7128</v>
      </c>
      <c r="E1180" s="28" t="s">
        <v>7129</v>
      </c>
      <c r="F1180" s="29" t="s">
        <v>7130</v>
      </c>
      <c r="G1180" s="31" t="s">
        <v>7131</v>
      </c>
      <c r="H1180" s="36">
        <f t="shared" si="1"/>
        <v>69</v>
      </c>
      <c r="I1180" s="11"/>
      <c r="J1180" s="28">
        <f t="shared" si="2"/>
        <v>0</v>
      </c>
      <c r="K1180" s="41">
        <f t="shared" si="3"/>
        <v>237</v>
      </c>
      <c r="L1180" s="25">
        <v>59.0</v>
      </c>
      <c r="M1180" s="11">
        <v>57.0</v>
      </c>
      <c r="N1180" s="11">
        <v>35.0</v>
      </c>
      <c r="O1180" s="11">
        <v>38.0</v>
      </c>
      <c r="P1180" s="11">
        <v>48.0</v>
      </c>
      <c r="Q1180" s="43">
        <v>46.0</v>
      </c>
      <c r="R1180" s="25"/>
      <c r="S1180" s="11"/>
      <c r="T1180" s="11"/>
      <c r="U1180" s="23"/>
      <c r="V1180" s="25"/>
      <c r="W1180" s="11"/>
      <c r="X1180" s="23"/>
      <c r="Y1180" s="29"/>
      <c r="Z1180" s="25">
        <v>25.0</v>
      </c>
      <c r="AA1180" s="11">
        <v>16.0</v>
      </c>
      <c r="AB1180" s="11">
        <v>23.0</v>
      </c>
      <c r="AC1180" s="11">
        <v>72.0</v>
      </c>
      <c r="AD1180" s="23">
        <v>95.0</v>
      </c>
      <c r="AE1180" s="29" t="s">
        <v>141</v>
      </c>
      <c r="AF1180" s="25">
        <v>1537.0</v>
      </c>
      <c r="AG1180" s="11">
        <v>1549.0</v>
      </c>
      <c r="AH1180" s="11">
        <v>1606.0</v>
      </c>
      <c r="AI1180" s="23"/>
      <c r="AJ1180" s="29" t="s">
        <v>7132</v>
      </c>
      <c r="AK1180" s="25">
        <v>1076018.0</v>
      </c>
      <c r="AL1180" s="11"/>
      <c r="AM1180" s="23"/>
      <c r="AN1180" s="25"/>
      <c r="AO1180" s="23"/>
      <c r="AP1180" s="25"/>
      <c r="AQ1180" s="11"/>
    </row>
    <row r="1181" ht="15.75" customHeight="1">
      <c r="A1181" s="11">
        <v>1076020.0</v>
      </c>
      <c r="B1181" s="23">
        <v>1181.0</v>
      </c>
      <c r="C1181" s="25" t="s">
        <v>7133</v>
      </c>
      <c r="D1181" s="16" t="s">
        <v>7134</v>
      </c>
      <c r="E1181" s="28" t="s">
        <v>7135</v>
      </c>
      <c r="F1181" s="29"/>
      <c r="G1181" s="25"/>
      <c r="H1181" s="36" t="str">
        <f t="shared" si="1"/>
        <v/>
      </c>
      <c r="I1181" s="11"/>
      <c r="J1181" s="28">
        <f t="shared" si="2"/>
        <v>0</v>
      </c>
      <c r="K1181" s="41">
        <f t="shared" si="3"/>
        <v>242</v>
      </c>
      <c r="L1181" s="25">
        <v>47.0</v>
      </c>
      <c r="M1181" s="11">
        <v>37.0</v>
      </c>
      <c r="N1181" s="11">
        <v>56.0</v>
      </c>
      <c r="O1181" s="11">
        <v>50.0</v>
      </c>
      <c r="P1181" s="11">
        <v>52.0</v>
      </c>
      <c r="Q1181" s="43">
        <v>45.0</v>
      </c>
      <c r="R1181" s="25"/>
      <c r="S1181" s="11"/>
      <c r="T1181" s="11"/>
      <c r="U1181" s="23"/>
      <c r="V1181" s="25"/>
      <c r="W1181" s="11"/>
      <c r="X1181" s="23"/>
      <c r="Y1181" s="29"/>
      <c r="Z1181" s="25">
        <v>24.0</v>
      </c>
      <c r="AA1181" s="11">
        <v>14.0</v>
      </c>
      <c r="AB1181" s="11">
        <v>37.0</v>
      </c>
      <c r="AC1181" s="11">
        <v>51.0</v>
      </c>
      <c r="AD1181" s="23">
        <v>1.0</v>
      </c>
      <c r="AE1181" s="29" t="s">
        <v>166</v>
      </c>
      <c r="AF1181" s="25">
        <v>1509.0</v>
      </c>
      <c r="AG1181" s="11">
        <v>1521.0</v>
      </c>
      <c r="AH1181" s="11">
        <v>1557.0</v>
      </c>
      <c r="AI1181" s="23"/>
      <c r="AJ1181" s="29"/>
      <c r="AK1181" s="25"/>
      <c r="AL1181" s="11"/>
      <c r="AM1181" s="23"/>
      <c r="AN1181" s="25"/>
      <c r="AO1181" s="23"/>
      <c r="AP1181" s="25"/>
      <c r="AQ1181" s="11"/>
    </row>
    <row r="1182" ht="15.75" customHeight="1">
      <c r="A1182" s="11">
        <v>1076021.0</v>
      </c>
      <c r="B1182" s="23">
        <v>1182.0</v>
      </c>
      <c r="C1182" s="25" t="s">
        <v>7136</v>
      </c>
      <c r="D1182" s="16" t="s">
        <v>7137</v>
      </c>
      <c r="E1182" s="28" t="s">
        <v>7138</v>
      </c>
      <c r="F1182" s="29"/>
      <c r="G1182" s="31"/>
      <c r="H1182" s="36" t="str">
        <f t="shared" si="1"/>
        <v/>
      </c>
      <c r="I1182" s="11"/>
      <c r="J1182" s="28">
        <f t="shared" si="2"/>
        <v>0</v>
      </c>
      <c r="K1182" s="41">
        <f t="shared" si="3"/>
        <v>238</v>
      </c>
      <c r="L1182" s="25">
        <v>55.0</v>
      </c>
      <c r="M1182" s="11">
        <v>50.0</v>
      </c>
      <c r="N1182" s="11">
        <v>51.0</v>
      </c>
      <c r="O1182" s="11">
        <v>40.0</v>
      </c>
      <c r="P1182" s="11">
        <v>42.0</v>
      </c>
      <c r="Q1182" s="43">
        <v>46.0</v>
      </c>
      <c r="R1182" s="25"/>
      <c r="S1182" s="11"/>
      <c r="T1182" s="11"/>
      <c r="U1182" s="23"/>
      <c r="V1182" s="25"/>
      <c r="W1182" s="11"/>
      <c r="X1182" s="23"/>
      <c r="Y1182" s="29"/>
      <c r="Z1182" s="25">
        <v>27.0</v>
      </c>
      <c r="AA1182" s="11">
        <v>18.0</v>
      </c>
      <c r="AB1182" s="11">
        <v>52.0</v>
      </c>
      <c r="AC1182" s="11">
        <v>61.0</v>
      </c>
      <c r="AD1182" s="23">
        <v>1.0</v>
      </c>
      <c r="AE1182" s="29" t="s">
        <v>166</v>
      </c>
      <c r="AF1182" s="25">
        <v>1530.0</v>
      </c>
      <c r="AG1182" s="11">
        <v>1542.0</v>
      </c>
      <c r="AH1182" s="11">
        <v>1593.0</v>
      </c>
      <c r="AI1182" s="23"/>
      <c r="AJ1182" s="29" t="s">
        <v>7139</v>
      </c>
      <c r="AK1182" s="25">
        <v>1076020.0</v>
      </c>
      <c r="AL1182" s="11"/>
      <c r="AM1182" s="23"/>
      <c r="AN1182" s="25"/>
      <c r="AO1182" s="23"/>
      <c r="AP1182" s="25"/>
      <c r="AQ1182" s="11"/>
    </row>
    <row r="1183" ht="15.75" customHeight="1">
      <c r="A1183" s="11">
        <v>1076022.0</v>
      </c>
      <c r="B1183" s="23">
        <v>1183.0</v>
      </c>
      <c r="C1183" s="25" t="s">
        <v>7140</v>
      </c>
      <c r="D1183" s="16" t="s">
        <v>7141</v>
      </c>
      <c r="E1183" s="28" t="s">
        <v>7142</v>
      </c>
      <c r="F1183" s="29"/>
      <c r="G1183" s="25"/>
      <c r="H1183" s="36" t="str">
        <f t="shared" si="1"/>
        <v/>
      </c>
      <c r="I1183" s="11"/>
      <c r="J1183" s="28">
        <f t="shared" si="2"/>
        <v>0</v>
      </c>
      <c r="K1183" s="41">
        <f t="shared" si="3"/>
        <v>223</v>
      </c>
      <c r="L1183" s="25">
        <v>39.0</v>
      </c>
      <c r="M1183" s="11">
        <v>41.0</v>
      </c>
      <c r="N1183" s="11">
        <v>50.0</v>
      </c>
      <c r="O1183" s="11">
        <v>51.0</v>
      </c>
      <c r="P1183" s="11">
        <v>42.0</v>
      </c>
      <c r="Q1183" s="43">
        <v>43.0</v>
      </c>
      <c r="R1183" s="25"/>
      <c r="S1183" s="11"/>
      <c r="T1183" s="11"/>
      <c r="U1183" s="23"/>
      <c r="V1183" s="25"/>
      <c r="W1183" s="11"/>
      <c r="X1183" s="23"/>
      <c r="Y1183" s="29"/>
      <c r="Z1183" s="25">
        <v>30.0</v>
      </c>
      <c r="AA1183" s="11">
        <v>22.0</v>
      </c>
      <c r="AB1183" s="11">
        <v>28.0</v>
      </c>
      <c r="AC1183" s="11">
        <v>46.0</v>
      </c>
      <c r="AD1183" s="23">
        <v>1.0</v>
      </c>
      <c r="AE1183" s="29" t="s">
        <v>270</v>
      </c>
      <c r="AF1183" s="25">
        <v>1556.0</v>
      </c>
      <c r="AG1183" s="11">
        <v>1568.0</v>
      </c>
      <c r="AH1183" s="11">
        <v>1612.0</v>
      </c>
      <c r="AI1183" s="23"/>
      <c r="AJ1183" s="29" t="s">
        <v>7143</v>
      </c>
      <c r="AK1183" s="25">
        <v>1076021.0</v>
      </c>
      <c r="AL1183" s="11"/>
      <c r="AM1183" s="23"/>
      <c r="AN1183" s="25"/>
      <c r="AO1183" s="23"/>
      <c r="AP1183" s="25"/>
      <c r="AQ1183" s="11"/>
    </row>
    <row r="1184" ht="15.75" customHeight="1">
      <c r="A1184" s="11">
        <v>1076023.0</v>
      </c>
      <c r="B1184" s="23">
        <v>1184.0</v>
      </c>
      <c r="C1184" s="25" t="s">
        <v>7144</v>
      </c>
      <c r="D1184" s="16" t="s">
        <v>7145</v>
      </c>
      <c r="E1184" s="28" t="s">
        <v>7146</v>
      </c>
      <c r="F1184" s="29"/>
      <c r="G1184" s="25"/>
      <c r="H1184" s="36" t="str">
        <f t="shared" si="1"/>
        <v/>
      </c>
      <c r="I1184" s="11"/>
      <c r="J1184" s="28">
        <f t="shared" si="2"/>
        <v>0</v>
      </c>
      <c r="K1184" s="41">
        <f t="shared" si="3"/>
        <v>236</v>
      </c>
      <c r="L1184" s="25">
        <v>42.0</v>
      </c>
      <c r="M1184" s="11">
        <v>27.0</v>
      </c>
      <c r="N1184" s="11">
        <v>58.0</v>
      </c>
      <c r="O1184" s="11">
        <v>51.0</v>
      </c>
      <c r="P1184" s="11">
        <v>58.0</v>
      </c>
      <c r="Q1184" s="43">
        <v>44.0</v>
      </c>
      <c r="R1184" s="25"/>
      <c r="S1184" s="11"/>
      <c r="T1184" s="11"/>
      <c r="U1184" s="23"/>
      <c r="V1184" s="25"/>
      <c r="W1184" s="11"/>
      <c r="X1184" s="23"/>
      <c r="Y1184" s="29"/>
      <c r="Z1184" s="25">
        <v>22.0</v>
      </c>
      <c r="AA1184" s="11">
        <v>11.0</v>
      </c>
      <c r="AB1184" s="11">
        <v>41.0</v>
      </c>
      <c r="AC1184" s="11">
        <v>57.0</v>
      </c>
      <c r="AD1184" s="23">
        <v>96.0</v>
      </c>
      <c r="AE1184" s="29" t="s">
        <v>270</v>
      </c>
      <c r="AF1184" s="25">
        <v>1524.0</v>
      </c>
      <c r="AG1184" s="11">
        <v>1536.0</v>
      </c>
      <c r="AH1184" s="11">
        <v>1571.0</v>
      </c>
      <c r="AI1184" s="23"/>
      <c r="AJ1184" s="29" t="s">
        <v>7147</v>
      </c>
      <c r="AK1184" s="25"/>
      <c r="AL1184" s="11"/>
      <c r="AM1184" s="23"/>
      <c r="AN1184" s="25"/>
      <c r="AO1184" s="23"/>
      <c r="AP1184" s="25"/>
      <c r="AQ1184" s="11"/>
    </row>
    <row r="1185" ht="15.75" customHeight="1">
      <c r="A1185" s="11">
        <v>1076024.0</v>
      </c>
      <c r="B1185" s="23">
        <v>1185.0</v>
      </c>
      <c r="C1185" s="25" t="s">
        <v>7148</v>
      </c>
      <c r="D1185" s="16" t="s">
        <v>7149</v>
      </c>
      <c r="E1185" s="28" t="s">
        <v>7150</v>
      </c>
      <c r="F1185" s="29"/>
      <c r="G1185" s="31" t="s">
        <v>7151</v>
      </c>
      <c r="H1185" s="36">
        <f t="shared" si="1"/>
        <v>76</v>
      </c>
      <c r="I1185" s="11"/>
      <c r="J1185" s="28">
        <f t="shared" si="2"/>
        <v>0</v>
      </c>
      <c r="K1185" s="41">
        <f t="shared" si="3"/>
        <v>236</v>
      </c>
      <c r="L1185" s="25">
        <v>49.0</v>
      </c>
      <c r="M1185" s="11">
        <v>45.0</v>
      </c>
      <c r="N1185" s="11">
        <v>45.0</v>
      </c>
      <c r="O1185" s="11">
        <v>43.0</v>
      </c>
      <c r="P1185" s="11">
        <v>54.0</v>
      </c>
      <c r="Q1185" s="43">
        <v>45.0</v>
      </c>
      <c r="R1185" s="25"/>
      <c r="S1185" s="11"/>
      <c r="T1185" s="11"/>
      <c r="U1185" s="23"/>
      <c r="V1185" s="25"/>
      <c r="W1185" s="11"/>
      <c r="X1185" s="23"/>
      <c r="Y1185" s="29"/>
      <c r="Z1185" s="25">
        <v>22.0</v>
      </c>
      <c r="AA1185" s="11">
        <v>11.0</v>
      </c>
      <c r="AB1185" s="11">
        <v>28.0</v>
      </c>
      <c r="AC1185" s="11">
        <v>78.0</v>
      </c>
      <c r="AD1185" s="23">
        <v>96.0</v>
      </c>
      <c r="AE1185" s="29" t="s">
        <v>166</v>
      </c>
      <c r="AF1185" s="25">
        <v>1547.0</v>
      </c>
      <c r="AG1185" s="11">
        <v>1559.0</v>
      </c>
      <c r="AH1185" s="11">
        <v>1591.0</v>
      </c>
      <c r="AI1185" s="23" t="s">
        <v>217</v>
      </c>
      <c r="AJ1185" s="29" t="s">
        <v>7152</v>
      </c>
      <c r="AK1185" s="25">
        <v>1076023.0</v>
      </c>
      <c r="AL1185" s="11"/>
      <c r="AM1185" s="23"/>
      <c r="AN1185" s="25"/>
      <c r="AO1185" s="23"/>
      <c r="AP1185" s="25"/>
      <c r="AQ1185" s="11"/>
    </row>
    <row r="1186" ht="15.75" customHeight="1">
      <c r="A1186" s="11">
        <v>1076025.0</v>
      </c>
      <c r="B1186" s="23">
        <v>1186.0</v>
      </c>
      <c r="C1186" s="25" t="s">
        <v>7153</v>
      </c>
      <c r="D1186" s="16" t="s">
        <v>7154</v>
      </c>
      <c r="E1186" s="28" t="s">
        <v>7155</v>
      </c>
      <c r="F1186" s="29"/>
      <c r="G1186" s="31" t="s">
        <v>7156</v>
      </c>
      <c r="H1186" s="36">
        <f t="shared" si="1"/>
        <v>75</v>
      </c>
      <c r="I1186" s="11"/>
      <c r="J1186" s="28">
        <f t="shared" si="2"/>
        <v>0</v>
      </c>
      <c r="K1186" s="41">
        <f t="shared" si="3"/>
        <v>239</v>
      </c>
      <c r="L1186" s="25">
        <v>36.0</v>
      </c>
      <c r="M1186" s="11">
        <v>51.0</v>
      </c>
      <c r="N1186" s="11">
        <v>40.0</v>
      </c>
      <c r="O1186" s="11">
        <v>56.0</v>
      </c>
      <c r="P1186" s="11">
        <v>56.0</v>
      </c>
      <c r="Q1186" s="43">
        <v>49.0</v>
      </c>
      <c r="R1186" s="25"/>
      <c r="S1186" s="11"/>
      <c r="T1186" s="11"/>
      <c r="U1186" s="23"/>
      <c r="V1186" s="25"/>
      <c r="W1186" s="11"/>
      <c r="X1186" s="23"/>
      <c r="Y1186" s="29"/>
      <c r="Z1186" s="25">
        <v>32.0</v>
      </c>
      <c r="AA1186" s="11">
        <v>26.0</v>
      </c>
      <c r="AB1186" s="11">
        <v>56.0</v>
      </c>
      <c r="AC1186" s="11">
        <v>72.0</v>
      </c>
      <c r="AD1186" s="23">
        <v>2.0</v>
      </c>
      <c r="AE1186" s="29" t="s">
        <v>166</v>
      </c>
      <c r="AF1186" s="25">
        <v>1568.0</v>
      </c>
      <c r="AG1186" s="11">
        <v>1580.0</v>
      </c>
      <c r="AH1186" s="11">
        <v>1588.0</v>
      </c>
      <c r="AI1186" s="23" t="s">
        <v>217</v>
      </c>
      <c r="AJ1186" s="29" t="s">
        <v>7157</v>
      </c>
      <c r="AK1186" s="25">
        <v>1076021.0</v>
      </c>
      <c r="AL1186" s="11"/>
      <c r="AM1186" s="23"/>
      <c r="AN1186" s="25"/>
      <c r="AO1186" s="23"/>
      <c r="AP1186" s="25"/>
      <c r="AQ1186" s="11"/>
    </row>
    <row r="1187" ht="15.75" customHeight="1">
      <c r="A1187" s="11">
        <v>1076026.0</v>
      </c>
      <c r="B1187" s="23">
        <v>1187.0</v>
      </c>
      <c r="C1187" s="25" t="s">
        <v>7158</v>
      </c>
      <c r="D1187" s="16" t="s">
        <v>7159</v>
      </c>
      <c r="E1187" s="28" t="s">
        <v>7160</v>
      </c>
      <c r="F1187" s="29"/>
      <c r="G1187" s="25"/>
      <c r="H1187" s="36" t="str">
        <f t="shared" si="1"/>
        <v/>
      </c>
      <c r="I1187" s="11"/>
      <c r="J1187" s="28">
        <f t="shared" si="2"/>
        <v>0</v>
      </c>
      <c r="K1187" s="41">
        <f t="shared" si="3"/>
        <v>237</v>
      </c>
      <c r="L1187" s="25">
        <v>45.0</v>
      </c>
      <c r="M1187" s="11">
        <v>53.0</v>
      </c>
      <c r="N1187" s="11">
        <v>37.0</v>
      </c>
      <c r="O1187" s="11">
        <v>54.0</v>
      </c>
      <c r="P1187" s="11">
        <v>48.0</v>
      </c>
      <c r="Q1187" s="43">
        <v>45.0</v>
      </c>
      <c r="R1187" s="25"/>
      <c r="S1187" s="11"/>
      <c r="T1187" s="11"/>
      <c r="U1187" s="23"/>
      <c r="V1187" s="25"/>
      <c r="W1187" s="11"/>
      <c r="X1187" s="23"/>
      <c r="Y1187" s="29"/>
      <c r="Z1187" s="25">
        <v>24.0</v>
      </c>
      <c r="AA1187" s="11">
        <v>14.0</v>
      </c>
      <c r="AB1187" s="11">
        <v>42.0</v>
      </c>
      <c r="AC1187" s="11">
        <v>60.0</v>
      </c>
      <c r="AD1187" s="23">
        <v>97.0</v>
      </c>
      <c r="AE1187" s="29" t="s">
        <v>166</v>
      </c>
      <c r="AF1187" s="25">
        <v>1526.0</v>
      </c>
      <c r="AG1187" s="11">
        <v>1538.0</v>
      </c>
      <c r="AH1187" s="11">
        <v>1591.0</v>
      </c>
      <c r="AI1187" s="23" t="s">
        <v>217</v>
      </c>
      <c r="AJ1187" s="29" t="s">
        <v>7147</v>
      </c>
      <c r="AK1187" s="25"/>
      <c r="AL1187" s="11"/>
      <c r="AM1187" s="23"/>
      <c r="AN1187" s="25"/>
      <c r="AO1187" s="23"/>
      <c r="AP1187" s="25"/>
      <c r="AQ1187" s="11"/>
    </row>
    <row r="1188" ht="15.75" customHeight="1">
      <c r="A1188" s="11">
        <v>1076027.0</v>
      </c>
      <c r="B1188" s="23">
        <v>1188.0</v>
      </c>
      <c r="C1188" s="25" t="s">
        <v>7161</v>
      </c>
      <c r="D1188" s="16" t="s">
        <v>7159</v>
      </c>
      <c r="E1188" s="28" t="s">
        <v>7162</v>
      </c>
      <c r="F1188" s="29"/>
      <c r="G1188" s="25"/>
      <c r="H1188" s="36" t="str">
        <f t="shared" si="1"/>
        <v/>
      </c>
      <c r="I1188" s="11"/>
      <c r="J1188" s="28">
        <f t="shared" si="2"/>
        <v>0</v>
      </c>
      <c r="K1188" s="41">
        <f t="shared" si="3"/>
        <v>207</v>
      </c>
      <c r="L1188" s="25">
        <v>40.0</v>
      </c>
      <c r="M1188" s="11">
        <v>28.0</v>
      </c>
      <c r="N1188" s="11">
        <v>49.0</v>
      </c>
      <c r="O1188" s="11">
        <v>48.0</v>
      </c>
      <c r="P1188" s="11">
        <v>42.0</v>
      </c>
      <c r="Q1188" s="43">
        <v>41.0</v>
      </c>
      <c r="R1188" s="25"/>
      <c r="S1188" s="11"/>
      <c r="T1188" s="11"/>
      <c r="U1188" s="23"/>
      <c r="V1188" s="25"/>
      <c r="W1188" s="11"/>
      <c r="X1188" s="23"/>
      <c r="Y1188" s="29"/>
      <c r="Z1188" s="25">
        <v>24.0</v>
      </c>
      <c r="AA1188" s="11">
        <v>14.0</v>
      </c>
      <c r="AB1188" s="11">
        <v>22.0</v>
      </c>
      <c r="AC1188" s="11">
        <v>73.0</v>
      </c>
      <c r="AD1188" s="23">
        <v>97.0</v>
      </c>
      <c r="AE1188" s="29" t="s">
        <v>270</v>
      </c>
      <c r="AF1188" s="25">
        <v>1553.0</v>
      </c>
      <c r="AG1188" s="11">
        <v>1565.0</v>
      </c>
      <c r="AH1188" s="11">
        <v>1591.0</v>
      </c>
      <c r="AI1188" s="23" t="s">
        <v>217</v>
      </c>
      <c r="AJ1188" s="29" t="s">
        <v>7163</v>
      </c>
      <c r="AK1188" s="25">
        <v>1076026.0</v>
      </c>
      <c r="AL1188" s="11"/>
      <c r="AM1188" s="23"/>
      <c r="AN1188" s="25"/>
      <c r="AO1188" s="23"/>
      <c r="AP1188" s="25"/>
      <c r="AQ1188" s="11"/>
    </row>
    <row r="1189" ht="15.75" customHeight="1">
      <c r="A1189" s="11">
        <v>1076028.0</v>
      </c>
      <c r="B1189" s="23">
        <v>1189.0</v>
      </c>
      <c r="C1189" s="25" t="s">
        <v>7164</v>
      </c>
      <c r="D1189" s="16" t="s">
        <v>7165</v>
      </c>
      <c r="E1189" s="28" t="s">
        <v>7166</v>
      </c>
      <c r="F1189" s="29"/>
      <c r="G1189" s="31"/>
      <c r="H1189" s="36" t="str">
        <f t="shared" si="1"/>
        <v/>
      </c>
      <c r="I1189" s="11"/>
      <c r="J1189" s="28">
        <f t="shared" si="2"/>
        <v>0</v>
      </c>
      <c r="K1189" s="41">
        <f t="shared" si="3"/>
        <v>295</v>
      </c>
      <c r="L1189" s="25">
        <v>70.0</v>
      </c>
      <c r="M1189" s="11">
        <v>58.0</v>
      </c>
      <c r="N1189" s="11">
        <v>55.0</v>
      </c>
      <c r="O1189" s="11">
        <v>54.0</v>
      </c>
      <c r="P1189" s="11">
        <v>58.0</v>
      </c>
      <c r="Q1189" s="43">
        <v>52.0</v>
      </c>
      <c r="R1189" s="25"/>
      <c r="S1189" s="11" t="s">
        <v>232</v>
      </c>
      <c r="T1189" s="11"/>
      <c r="U1189" s="23"/>
      <c r="V1189" s="25"/>
      <c r="W1189" s="11"/>
      <c r="X1189" s="23"/>
      <c r="Y1189" s="29"/>
      <c r="Z1189" s="25">
        <v>25.0</v>
      </c>
      <c r="AA1189" s="11">
        <v>16.0</v>
      </c>
      <c r="AB1189" s="11">
        <v>51.0</v>
      </c>
      <c r="AC1189" s="11">
        <v>32.0</v>
      </c>
      <c r="AD1189" s="23">
        <v>96.0</v>
      </c>
      <c r="AE1189" s="29" t="s">
        <v>270</v>
      </c>
      <c r="AF1189" s="25">
        <v>1547.0</v>
      </c>
      <c r="AG1189" s="11">
        <v>1559.0</v>
      </c>
      <c r="AH1189" s="11">
        <v>1591.0</v>
      </c>
      <c r="AI1189" s="23" t="s">
        <v>217</v>
      </c>
      <c r="AJ1189" s="29"/>
      <c r="AK1189" s="25"/>
      <c r="AL1189" s="11"/>
      <c r="AM1189" s="23"/>
      <c r="AN1189" s="25"/>
      <c r="AO1189" s="23"/>
      <c r="AP1189" s="25"/>
      <c r="AQ1189" s="11"/>
    </row>
    <row r="1190" ht="15.75" customHeight="1">
      <c r="A1190" s="11">
        <v>1076029.0</v>
      </c>
      <c r="B1190" s="23">
        <v>1190.0</v>
      </c>
      <c r="C1190" s="25" t="s">
        <v>7167</v>
      </c>
      <c r="D1190" s="16" t="s">
        <v>7168</v>
      </c>
      <c r="E1190" s="28" t="s">
        <v>7169</v>
      </c>
      <c r="F1190" s="29"/>
      <c r="G1190" s="25"/>
      <c r="H1190" s="36" t="str">
        <f t="shared" si="1"/>
        <v/>
      </c>
      <c r="I1190" s="11"/>
      <c r="J1190" s="28">
        <f t="shared" si="2"/>
        <v>0</v>
      </c>
      <c r="K1190" s="41">
        <f t="shared" si="3"/>
        <v>212</v>
      </c>
      <c r="L1190" s="25">
        <v>52.0</v>
      </c>
      <c r="M1190" s="11">
        <v>49.0</v>
      </c>
      <c r="N1190" s="11">
        <v>39.0</v>
      </c>
      <c r="O1190" s="11">
        <v>34.0</v>
      </c>
      <c r="P1190" s="11">
        <v>38.0</v>
      </c>
      <c r="Q1190" s="43">
        <v>39.0</v>
      </c>
      <c r="R1190" s="25"/>
      <c r="S1190" s="11"/>
      <c r="T1190" s="11"/>
      <c r="U1190" s="23"/>
      <c r="V1190" s="25"/>
      <c r="W1190" s="11"/>
      <c r="X1190" s="23"/>
      <c r="Y1190" s="29"/>
      <c r="Z1190" s="25">
        <v>20.0</v>
      </c>
      <c r="AA1190" s="11">
        <v>8.0</v>
      </c>
      <c r="AB1190" s="11">
        <v>53.0</v>
      </c>
      <c r="AC1190" s="11">
        <v>56.0</v>
      </c>
      <c r="AD1190" s="23">
        <v>95.0</v>
      </c>
      <c r="AE1190" s="29" t="s">
        <v>166</v>
      </c>
      <c r="AF1190" s="25">
        <v>1497.0</v>
      </c>
      <c r="AG1190" s="11">
        <v>1509.0</v>
      </c>
      <c r="AH1190" s="11">
        <v>1556.0</v>
      </c>
      <c r="AI1190" s="23"/>
      <c r="AJ1190" s="29"/>
      <c r="AK1190" s="25"/>
      <c r="AL1190" s="11"/>
      <c r="AM1190" s="23"/>
      <c r="AN1190" s="25"/>
      <c r="AO1190" s="23"/>
      <c r="AP1190" s="25"/>
      <c r="AQ1190" s="11"/>
    </row>
    <row r="1191" ht="15.75" customHeight="1">
      <c r="A1191" s="11">
        <v>1076030.0</v>
      </c>
      <c r="B1191" s="23">
        <v>1191.0</v>
      </c>
      <c r="C1191" s="25" t="s">
        <v>7170</v>
      </c>
      <c r="D1191" s="16" t="s">
        <v>7171</v>
      </c>
      <c r="E1191" s="28" t="s">
        <v>7172</v>
      </c>
      <c r="F1191" s="29"/>
      <c r="G1191" s="31" t="s">
        <v>7173</v>
      </c>
      <c r="H1191" s="36">
        <f t="shared" si="1"/>
        <v>77</v>
      </c>
      <c r="I1191" s="11"/>
      <c r="J1191" s="28">
        <f t="shared" si="2"/>
        <v>0</v>
      </c>
      <c r="K1191" s="41">
        <f t="shared" si="3"/>
        <v>234</v>
      </c>
      <c r="L1191" s="25">
        <v>51.0</v>
      </c>
      <c r="M1191" s="11">
        <v>55.0</v>
      </c>
      <c r="N1191" s="11">
        <v>40.0</v>
      </c>
      <c r="O1191" s="11">
        <v>40.0</v>
      </c>
      <c r="P1191" s="11">
        <v>48.0</v>
      </c>
      <c r="Q1191" s="43">
        <v>43.0</v>
      </c>
      <c r="R1191" s="25"/>
      <c r="S1191" s="11"/>
      <c r="T1191" s="11"/>
      <c r="U1191" s="23"/>
      <c r="V1191" s="25"/>
      <c r="W1191" s="11"/>
      <c r="X1191" s="23"/>
      <c r="Y1191" s="29"/>
      <c r="Z1191" s="25">
        <v>20.0</v>
      </c>
      <c r="AA1191" s="11">
        <v>8.0</v>
      </c>
      <c r="AB1191" s="11">
        <v>18.0</v>
      </c>
      <c r="AC1191" s="11">
        <v>76.0</v>
      </c>
      <c r="AD1191" s="23">
        <v>95.0</v>
      </c>
      <c r="AE1191" s="29" t="s">
        <v>166</v>
      </c>
      <c r="AF1191" s="25">
        <v>1528.0</v>
      </c>
      <c r="AG1191" s="11">
        <v>1540.0</v>
      </c>
      <c r="AH1191" s="11">
        <v>1590.0</v>
      </c>
      <c r="AI1191" s="23" t="s">
        <v>217</v>
      </c>
      <c r="AJ1191" s="29" t="s">
        <v>7174</v>
      </c>
      <c r="AK1191" s="25">
        <v>1076029.0</v>
      </c>
      <c r="AL1191" s="11"/>
      <c r="AM1191" s="23"/>
      <c r="AN1191" s="25"/>
      <c r="AO1191" s="23"/>
      <c r="AP1191" s="25"/>
      <c r="AQ1191" s="11"/>
    </row>
    <row r="1192" ht="15.75" customHeight="1">
      <c r="A1192" s="11">
        <v>1076031.0</v>
      </c>
      <c r="B1192" s="23">
        <v>1192.0</v>
      </c>
      <c r="C1192" s="25" t="s">
        <v>7175</v>
      </c>
      <c r="D1192" s="16" t="s">
        <v>7176</v>
      </c>
      <c r="E1192" s="28" t="s">
        <v>7177</v>
      </c>
      <c r="F1192" s="29"/>
      <c r="G1192" s="31" t="s">
        <v>7178</v>
      </c>
      <c r="H1192" s="36">
        <f t="shared" si="1"/>
        <v>47</v>
      </c>
      <c r="I1192" s="11"/>
      <c r="J1192" s="28">
        <f t="shared" si="2"/>
        <v>0</v>
      </c>
      <c r="K1192" s="41">
        <f t="shared" si="3"/>
        <v>296</v>
      </c>
      <c r="L1192" s="25">
        <v>66.0</v>
      </c>
      <c r="M1192" s="11">
        <v>70.0</v>
      </c>
      <c r="N1192" s="11">
        <v>50.0</v>
      </c>
      <c r="O1192" s="11">
        <v>51.0</v>
      </c>
      <c r="P1192" s="11">
        <v>59.0</v>
      </c>
      <c r="Q1192" s="43">
        <v>55.0</v>
      </c>
      <c r="R1192" s="25" t="s">
        <v>232</v>
      </c>
      <c r="S1192" s="11"/>
      <c r="T1192" s="11"/>
      <c r="U1192" s="23"/>
      <c r="V1192" s="25"/>
      <c r="W1192" s="11"/>
      <c r="X1192" s="23"/>
      <c r="Y1192" s="29"/>
      <c r="Z1192" s="25">
        <v>25.0</v>
      </c>
      <c r="AA1192" s="11">
        <v>16.0</v>
      </c>
      <c r="AB1192" s="11">
        <v>29.0</v>
      </c>
      <c r="AC1192" s="11">
        <v>78.0</v>
      </c>
      <c r="AD1192" s="23">
        <v>95.0</v>
      </c>
      <c r="AE1192" s="29" t="s">
        <v>166</v>
      </c>
      <c r="AF1192" s="25">
        <v>1549.0</v>
      </c>
      <c r="AG1192" s="11">
        <v>1561.0</v>
      </c>
      <c r="AH1192" s="11">
        <v>1593.0</v>
      </c>
      <c r="AI1192" s="23"/>
      <c r="AJ1192" s="29" t="s">
        <v>7179</v>
      </c>
      <c r="AK1192" s="25"/>
      <c r="AL1192" s="11"/>
      <c r="AM1192" s="23"/>
      <c r="AN1192" s="25"/>
      <c r="AO1192" s="23"/>
      <c r="AP1192" s="25"/>
      <c r="AQ1192" s="11"/>
    </row>
    <row r="1193" ht="15.75" customHeight="1">
      <c r="A1193" s="11">
        <v>1037001.0</v>
      </c>
      <c r="B1193" s="23">
        <v>1193.0</v>
      </c>
      <c r="C1193" s="25" t="s">
        <v>7180</v>
      </c>
      <c r="D1193" s="16" t="s">
        <v>7181</v>
      </c>
      <c r="E1193" s="28" t="s">
        <v>7182</v>
      </c>
      <c r="F1193" s="29"/>
      <c r="G1193" s="25"/>
      <c r="H1193" s="36" t="str">
        <f t="shared" si="1"/>
        <v/>
      </c>
      <c r="I1193" s="11"/>
      <c r="J1193" s="28">
        <f t="shared" si="2"/>
        <v>0</v>
      </c>
      <c r="K1193" s="41">
        <f t="shared" si="3"/>
        <v>0</v>
      </c>
      <c r="L1193" s="25">
        <v>0.0</v>
      </c>
      <c r="M1193" s="11">
        <v>0.0</v>
      </c>
      <c r="N1193" s="11">
        <v>0.0</v>
      </c>
      <c r="O1193" s="11">
        <v>0.0</v>
      </c>
      <c r="P1193" s="11">
        <v>0.0</v>
      </c>
      <c r="Q1193" s="23">
        <v>0.0</v>
      </c>
      <c r="R1193" s="25"/>
      <c r="S1193" s="11"/>
      <c r="T1193" s="11"/>
      <c r="U1193" s="23"/>
      <c r="V1193" s="25"/>
      <c r="W1193" s="11"/>
      <c r="X1193" s="23"/>
      <c r="Y1193" s="29"/>
      <c r="Z1193" s="25">
        <v>0.0</v>
      </c>
      <c r="AA1193" s="11">
        <v>0.0</v>
      </c>
      <c r="AB1193" s="11">
        <v>0.0</v>
      </c>
      <c r="AC1193" s="11">
        <v>0.0</v>
      </c>
      <c r="AD1193" s="23">
        <v>38.0</v>
      </c>
      <c r="AE1193" s="29" t="s">
        <v>239</v>
      </c>
      <c r="AF1193" s="25">
        <v>1411.0</v>
      </c>
      <c r="AG1193" s="11">
        <v>9999.0</v>
      </c>
      <c r="AH1193" s="11">
        <v>1488.0</v>
      </c>
      <c r="AI1193" s="23"/>
      <c r="AJ1193" s="29"/>
      <c r="AK1193" s="25"/>
      <c r="AL1193" s="11"/>
      <c r="AM1193" s="23"/>
      <c r="AN1193" s="25"/>
      <c r="AO1193" s="23"/>
      <c r="AP1193" s="25"/>
      <c r="AQ1193" s="11"/>
    </row>
    <row r="1194" ht="15.75" customHeight="1">
      <c r="A1194" s="11">
        <v>1037002.0</v>
      </c>
      <c r="B1194" s="23">
        <v>1194.0</v>
      </c>
      <c r="C1194" s="25" t="s">
        <v>7183</v>
      </c>
      <c r="D1194" s="16" t="s">
        <v>7184</v>
      </c>
      <c r="E1194" s="28" t="s">
        <v>7185</v>
      </c>
      <c r="F1194" s="29" t="s">
        <v>7186</v>
      </c>
      <c r="G1194" s="25"/>
      <c r="H1194" s="36" t="str">
        <f t="shared" si="1"/>
        <v/>
      </c>
      <c r="I1194" s="11"/>
      <c r="J1194" s="28">
        <f t="shared" si="2"/>
        <v>0</v>
      </c>
      <c r="K1194" s="41">
        <f t="shared" si="3"/>
        <v>0</v>
      </c>
      <c r="L1194" s="25">
        <v>0.0</v>
      </c>
      <c r="M1194" s="11">
        <v>0.0</v>
      </c>
      <c r="N1194" s="11">
        <v>0.0</v>
      </c>
      <c r="O1194" s="11">
        <v>0.0</v>
      </c>
      <c r="P1194" s="11">
        <v>0.0</v>
      </c>
      <c r="Q1194" s="23">
        <v>0.0</v>
      </c>
      <c r="R1194" s="25"/>
      <c r="S1194" s="11"/>
      <c r="T1194" s="11"/>
      <c r="U1194" s="23"/>
      <c r="V1194" s="25"/>
      <c r="W1194" s="11"/>
      <c r="X1194" s="23"/>
      <c r="Y1194" s="29"/>
      <c r="Z1194" s="25">
        <v>0.0</v>
      </c>
      <c r="AA1194" s="11">
        <v>0.0</v>
      </c>
      <c r="AB1194" s="11">
        <v>0.0</v>
      </c>
      <c r="AC1194" s="11">
        <v>0.0</v>
      </c>
      <c r="AD1194" s="23">
        <v>38.0</v>
      </c>
      <c r="AE1194" s="29" t="s">
        <v>239</v>
      </c>
      <c r="AF1194" s="25">
        <v>1432.0</v>
      </c>
      <c r="AG1194" s="11">
        <v>9999.0</v>
      </c>
      <c r="AH1194" s="11">
        <v>1486.0</v>
      </c>
      <c r="AI1194" s="23"/>
      <c r="AJ1194" s="29" t="s">
        <v>7187</v>
      </c>
      <c r="AK1194" s="25">
        <v>1037001.0</v>
      </c>
      <c r="AL1194" s="11"/>
      <c r="AM1194" s="23"/>
      <c r="AN1194" s="25"/>
      <c r="AO1194" s="23"/>
      <c r="AP1194" s="25"/>
      <c r="AQ1194" s="11"/>
    </row>
    <row r="1195" ht="15.75" customHeight="1">
      <c r="A1195" s="11">
        <v>1037003.0</v>
      </c>
      <c r="B1195" s="23">
        <v>1195.0</v>
      </c>
      <c r="C1195" s="25" t="s">
        <v>7188</v>
      </c>
      <c r="D1195" s="16" t="s">
        <v>7189</v>
      </c>
      <c r="E1195" s="28" t="s">
        <v>7190</v>
      </c>
      <c r="F1195" s="29"/>
      <c r="G1195" s="25"/>
      <c r="H1195" s="36" t="str">
        <f t="shared" si="1"/>
        <v/>
      </c>
      <c r="I1195" s="11"/>
      <c r="J1195" s="28">
        <f t="shared" si="2"/>
        <v>0</v>
      </c>
      <c r="K1195" s="41">
        <f t="shared" si="3"/>
        <v>0</v>
      </c>
      <c r="L1195" s="25">
        <v>0.0</v>
      </c>
      <c r="M1195" s="11">
        <v>0.0</v>
      </c>
      <c r="N1195" s="11">
        <v>0.0</v>
      </c>
      <c r="O1195" s="11">
        <v>0.0</v>
      </c>
      <c r="P1195" s="11">
        <v>0.0</v>
      </c>
      <c r="Q1195" s="23">
        <v>0.0</v>
      </c>
      <c r="R1195" s="25"/>
      <c r="S1195" s="11"/>
      <c r="T1195" s="11"/>
      <c r="U1195" s="23"/>
      <c r="V1195" s="25"/>
      <c r="W1195" s="11"/>
      <c r="X1195" s="23"/>
      <c r="Y1195" s="29"/>
      <c r="Z1195" s="25">
        <v>0.0</v>
      </c>
      <c r="AA1195" s="11">
        <v>0.0</v>
      </c>
      <c r="AB1195" s="11">
        <v>0.0</v>
      </c>
      <c r="AC1195" s="11">
        <v>0.0</v>
      </c>
      <c r="AD1195" s="23">
        <v>38.0</v>
      </c>
      <c r="AE1195" s="29" t="s">
        <v>239</v>
      </c>
      <c r="AF1195" s="25">
        <v>1476.0</v>
      </c>
      <c r="AG1195" s="11">
        <v>9999.0</v>
      </c>
      <c r="AH1195" s="11">
        <v>1513.0</v>
      </c>
      <c r="AI1195" s="23" t="s">
        <v>217</v>
      </c>
      <c r="AJ1195" s="29" t="s">
        <v>7191</v>
      </c>
      <c r="AK1195" s="25">
        <v>1037002.0</v>
      </c>
      <c r="AL1195" s="11"/>
      <c r="AM1195" s="23"/>
      <c r="AN1195" s="25"/>
      <c r="AO1195" s="23"/>
      <c r="AP1195" s="25"/>
      <c r="AQ1195" s="11"/>
    </row>
    <row r="1196" ht="15.75" customHeight="1">
      <c r="A1196" s="11">
        <v>1037004.0</v>
      </c>
      <c r="B1196" s="23">
        <v>1196.0</v>
      </c>
      <c r="C1196" s="25" t="s">
        <v>7192</v>
      </c>
      <c r="D1196" s="16" t="s">
        <v>7193</v>
      </c>
      <c r="E1196" s="28" t="s">
        <v>7194</v>
      </c>
      <c r="F1196" s="29"/>
      <c r="G1196" s="31" t="s">
        <v>7195</v>
      </c>
      <c r="H1196" s="36">
        <f t="shared" si="1"/>
        <v>68</v>
      </c>
      <c r="I1196" s="11"/>
      <c r="J1196" s="28">
        <f t="shared" si="2"/>
        <v>0</v>
      </c>
      <c r="K1196" s="41">
        <f t="shared" si="3"/>
        <v>257</v>
      </c>
      <c r="L1196" s="25">
        <v>51.0</v>
      </c>
      <c r="M1196" s="11">
        <v>54.0</v>
      </c>
      <c r="N1196" s="11">
        <v>54.0</v>
      </c>
      <c r="O1196" s="11">
        <v>50.0</v>
      </c>
      <c r="P1196" s="11">
        <v>48.0</v>
      </c>
      <c r="Q1196" s="43">
        <v>51.0</v>
      </c>
      <c r="R1196" s="25"/>
      <c r="S1196" s="11"/>
      <c r="T1196" s="11"/>
      <c r="U1196" s="23"/>
      <c r="V1196" s="25"/>
      <c r="W1196" s="11"/>
      <c r="X1196" s="23"/>
      <c r="Y1196" s="29"/>
      <c r="Z1196" s="25">
        <v>39.0</v>
      </c>
      <c r="AA1196" s="11">
        <v>35.0</v>
      </c>
      <c r="AB1196" s="11">
        <v>36.0</v>
      </c>
      <c r="AC1196" s="11">
        <v>61.0</v>
      </c>
      <c r="AD1196" s="23">
        <v>32.0</v>
      </c>
      <c r="AE1196" s="29" t="s">
        <v>141</v>
      </c>
      <c r="AF1196" s="25">
        <v>1493.0</v>
      </c>
      <c r="AG1196" s="11">
        <v>1505.0</v>
      </c>
      <c r="AH1196" s="11">
        <v>1547.0</v>
      </c>
      <c r="AI1196" s="23"/>
      <c r="AJ1196" s="29" t="s">
        <v>7196</v>
      </c>
      <c r="AK1196" s="25">
        <v>1037003.0</v>
      </c>
      <c r="AL1196" s="11"/>
      <c r="AM1196" s="23"/>
      <c r="AN1196" s="25"/>
      <c r="AO1196" s="23"/>
      <c r="AP1196" s="25"/>
      <c r="AQ1196" s="11"/>
    </row>
    <row r="1197" ht="15.75" customHeight="1">
      <c r="A1197" s="11">
        <v>1037005.0</v>
      </c>
      <c r="B1197" s="23">
        <v>1197.0</v>
      </c>
      <c r="C1197" s="25" t="s">
        <v>7197</v>
      </c>
      <c r="D1197" s="16" t="s">
        <v>7198</v>
      </c>
      <c r="E1197" s="28" t="s">
        <v>7199</v>
      </c>
      <c r="F1197" s="29"/>
      <c r="G1197" s="31" t="s">
        <v>7200</v>
      </c>
      <c r="H1197" s="36">
        <f t="shared" si="1"/>
        <v>76</v>
      </c>
      <c r="I1197" s="11"/>
      <c r="J1197" s="28">
        <f t="shared" si="2"/>
        <v>0</v>
      </c>
      <c r="K1197" s="41">
        <f t="shared" si="3"/>
        <v>241</v>
      </c>
      <c r="L1197" s="25">
        <v>62.0</v>
      </c>
      <c r="M1197" s="11">
        <v>69.0</v>
      </c>
      <c r="N1197" s="11">
        <v>36.0</v>
      </c>
      <c r="O1197" s="11">
        <v>35.0</v>
      </c>
      <c r="P1197" s="11">
        <v>39.0</v>
      </c>
      <c r="Q1197" s="43">
        <v>44.0</v>
      </c>
      <c r="R1197" s="25" t="s">
        <v>185</v>
      </c>
      <c r="S1197" s="11" t="s">
        <v>185</v>
      </c>
      <c r="T1197" s="11"/>
      <c r="U1197" s="23"/>
      <c r="V1197" s="25"/>
      <c r="W1197" s="11"/>
      <c r="X1197" s="23"/>
      <c r="Y1197" s="29"/>
      <c r="Z1197" s="25">
        <v>25.0</v>
      </c>
      <c r="AA1197" s="11">
        <v>16.0</v>
      </c>
      <c r="AB1197" s="11">
        <v>39.0</v>
      </c>
      <c r="AC1197" s="11">
        <v>50.0</v>
      </c>
      <c r="AD1197" s="23">
        <v>32.0</v>
      </c>
      <c r="AE1197" s="29" t="s">
        <v>141</v>
      </c>
      <c r="AF1197" s="25">
        <v>1531.0</v>
      </c>
      <c r="AG1197" s="11">
        <v>1543.0</v>
      </c>
      <c r="AH1197" s="11">
        <v>1581.0</v>
      </c>
      <c r="AI1197" s="23"/>
      <c r="AJ1197" s="29" t="s">
        <v>7201</v>
      </c>
      <c r="AK1197" s="25">
        <v>1037004.0</v>
      </c>
      <c r="AL1197" s="11"/>
      <c r="AM1197" s="23"/>
      <c r="AN1197" s="25"/>
      <c r="AO1197" s="23"/>
      <c r="AP1197" s="25"/>
      <c r="AQ1197" s="11"/>
    </row>
    <row r="1198" ht="15.75" customHeight="1">
      <c r="A1198" s="11">
        <v>1037006.0</v>
      </c>
      <c r="B1198" s="23">
        <v>1198.0</v>
      </c>
      <c r="C1198" s="25" t="s">
        <v>7202</v>
      </c>
      <c r="D1198" s="16" t="s">
        <v>7203</v>
      </c>
      <c r="E1198" s="28" t="s">
        <v>7204</v>
      </c>
      <c r="F1198" s="29"/>
      <c r="G1198" s="31" t="s">
        <v>7205</v>
      </c>
      <c r="H1198" s="36">
        <f t="shared" si="1"/>
        <v>68</v>
      </c>
      <c r="I1198" s="11"/>
      <c r="J1198" s="28">
        <f t="shared" si="2"/>
        <v>0</v>
      </c>
      <c r="K1198" s="41">
        <f t="shared" si="3"/>
        <v>220</v>
      </c>
      <c r="L1198" s="25">
        <v>39.0</v>
      </c>
      <c r="M1198" s="11">
        <v>42.0</v>
      </c>
      <c r="N1198" s="11">
        <v>48.0</v>
      </c>
      <c r="O1198" s="11">
        <v>45.0</v>
      </c>
      <c r="P1198" s="11">
        <v>46.0</v>
      </c>
      <c r="Q1198" s="43">
        <v>50.0</v>
      </c>
      <c r="R1198" s="25"/>
      <c r="S1198" s="11"/>
      <c r="T1198" s="11"/>
      <c r="U1198" s="23"/>
      <c r="V1198" s="25"/>
      <c r="W1198" s="11"/>
      <c r="X1198" s="23"/>
      <c r="Y1198" s="29"/>
      <c r="Z1198" s="25">
        <v>36.0</v>
      </c>
      <c r="AA1198" s="11">
        <v>30.0</v>
      </c>
      <c r="AB1198" s="11">
        <v>27.0</v>
      </c>
      <c r="AC1198" s="11">
        <v>72.0</v>
      </c>
      <c r="AD1198" s="23">
        <v>32.0</v>
      </c>
      <c r="AE1198" s="29" t="s">
        <v>166</v>
      </c>
      <c r="AF1198" s="25">
        <v>1561.0</v>
      </c>
      <c r="AG1198" s="11">
        <v>1573.0</v>
      </c>
      <c r="AH1198" s="11">
        <v>1610.0</v>
      </c>
      <c r="AI1198" s="23"/>
      <c r="AJ1198" s="29" t="s">
        <v>7206</v>
      </c>
      <c r="AK1198" s="25">
        <v>1037005.0</v>
      </c>
      <c r="AL1198" s="11"/>
      <c r="AM1198" s="23"/>
      <c r="AN1198" s="25"/>
      <c r="AO1198" s="23"/>
      <c r="AP1198" s="25"/>
      <c r="AQ1198" s="11"/>
    </row>
    <row r="1199" ht="15.75" customHeight="1">
      <c r="A1199" s="11">
        <v>1037007.0</v>
      </c>
      <c r="B1199" s="23">
        <v>1199.0</v>
      </c>
      <c r="C1199" s="25" t="s">
        <v>7207</v>
      </c>
      <c r="D1199" s="16" t="s">
        <v>7208</v>
      </c>
      <c r="E1199" s="28" t="s">
        <v>7209</v>
      </c>
      <c r="F1199" s="29"/>
      <c r="G1199" s="31" t="s">
        <v>7210</v>
      </c>
      <c r="H1199" s="36">
        <f t="shared" si="1"/>
        <v>78</v>
      </c>
      <c r="I1199" s="11"/>
      <c r="J1199" s="28">
        <f t="shared" si="2"/>
        <v>0</v>
      </c>
      <c r="K1199" s="41">
        <f t="shared" si="3"/>
        <v>281</v>
      </c>
      <c r="L1199" s="25">
        <v>43.0</v>
      </c>
      <c r="M1199" s="11">
        <v>48.0</v>
      </c>
      <c r="N1199" s="11">
        <v>62.0</v>
      </c>
      <c r="O1199" s="11">
        <v>69.0</v>
      </c>
      <c r="P1199" s="11">
        <v>59.0</v>
      </c>
      <c r="Q1199" s="43">
        <v>70.0</v>
      </c>
      <c r="R1199" s="25"/>
      <c r="S1199" s="11"/>
      <c r="T1199" s="11"/>
      <c r="U1199" s="23"/>
      <c r="V1199" s="25"/>
      <c r="W1199" s="11"/>
      <c r="X1199" s="23"/>
      <c r="Y1199" s="29"/>
      <c r="Z1199" s="25">
        <v>48.0</v>
      </c>
      <c r="AA1199" s="11">
        <v>47.0</v>
      </c>
      <c r="AB1199" s="11">
        <v>61.0</v>
      </c>
      <c r="AC1199" s="11">
        <v>58.0</v>
      </c>
      <c r="AD1199" s="23">
        <v>32.0</v>
      </c>
      <c r="AE1199" s="29" t="s">
        <v>270</v>
      </c>
      <c r="AF1199" s="25">
        <v>1600.0</v>
      </c>
      <c r="AG1199" s="11">
        <v>1612.0</v>
      </c>
      <c r="AH1199" s="11">
        <v>1680.0</v>
      </c>
      <c r="AI1199" s="23"/>
      <c r="AJ1199" s="29" t="s">
        <v>7211</v>
      </c>
      <c r="AK1199" s="25">
        <v>1037006.0</v>
      </c>
      <c r="AL1199" s="11"/>
      <c r="AM1199" s="23"/>
      <c r="AN1199" s="25"/>
      <c r="AO1199" s="23"/>
      <c r="AP1199" s="25"/>
      <c r="AQ1199" s="11"/>
    </row>
    <row r="1200" ht="15.75" customHeight="1">
      <c r="A1200" s="11">
        <v>1037008.0</v>
      </c>
      <c r="B1200" s="23">
        <v>1200.0</v>
      </c>
      <c r="C1200" s="25" t="s">
        <v>7212</v>
      </c>
      <c r="D1200" s="16" t="s">
        <v>7213</v>
      </c>
      <c r="E1200" s="28" t="s">
        <v>7214</v>
      </c>
      <c r="F1200" s="29"/>
      <c r="G1200" s="31" t="s">
        <v>7215</v>
      </c>
      <c r="H1200" s="36">
        <f t="shared" si="1"/>
        <v>75</v>
      </c>
      <c r="I1200" s="11"/>
      <c r="J1200" s="28">
        <f t="shared" si="2"/>
        <v>0</v>
      </c>
      <c r="K1200" s="41">
        <f t="shared" si="3"/>
        <v>193</v>
      </c>
      <c r="L1200" s="25">
        <v>41.0</v>
      </c>
      <c r="M1200" s="11">
        <v>25.0</v>
      </c>
      <c r="N1200" s="11">
        <v>45.0</v>
      </c>
      <c r="O1200" s="11">
        <v>44.0</v>
      </c>
      <c r="P1200" s="11">
        <v>38.0</v>
      </c>
      <c r="Q1200" s="43">
        <v>35.0</v>
      </c>
      <c r="R1200" s="25"/>
      <c r="S1200" s="11"/>
      <c r="T1200" s="11"/>
      <c r="U1200" s="23"/>
      <c r="V1200" s="25"/>
      <c r="W1200" s="11"/>
      <c r="X1200" s="23"/>
      <c r="Y1200" s="29"/>
      <c r="Z1200" s="25">
        <v>23.0</v>
      </c>
      <c r="AA1200" s="11">
        <v>12.0</v>
      </c>
      <c r="AB1200" s="11">
        <v>11.0</v>
      </c>
      <c r="AC1200" s="11">
        <v>46.0</v>
      </c>
      <c r="AD1200" s="23">
        <v>31.0</v>
      </c>
      <c r="AE1200" s="29" t="s">
        <v>239</v>
      </c>
      <c r="AF1200" s="25">
        <v>1538.0</v>
      </c>
      <c r="AG1200" s="11">
        <v>1550.0</v>
      </c>
      <c r="AH1200" s="11">
        <v>1603.0</v>
      </c>
      <c r="AI1200" s="23"/>
      <c r="AJ1200" s="29" t="s">
        <v>7216</v>
      </c>
      <c r="AK1200" s="25">
        <v>1037004.0</v>
      </c>
      <c r="AL1200" s="11"/>
      <c r="AM1200" s="23"/>
      <c r="AN1200" s="25"/>
      <c r="AO1200" s="23"/>
      <c r="AP1200" s="25"/>
      <c r="AQ1200" s="11"/>
    </row>
    <row r="1201" ht="15.75" customHeight="1">
      <c r="A1201" s="11">
        <v>1037009.0</v>
      </c>
      <c r="B1201" s="23">
        <v>1201.0</v>
      </c>
      <c r="C1201" s="25" t="s">
        <v>7217</v>
      </c>
      <c r="D1201" s="16" t="s">
        <v>7218</v>
      </c>
      <c r="E1201" s="28" t="s">
        <v>7219</v>
      </c>
      <c r="F1201" s="29"/>
      <c r="G1201" s="25"/>
      <c r="H1201" s="36" t="str">
        <f t="shared" si="1"/>
        <v/>
      </c>
      <c r="I1201" s="11"/>
      <c r="J1201" s="28">
        <f t="shared" si="2"/>
        <v>0</v>
      </c>
      <c r="K1201" s="41">
        <f t="shared" si="3"/>
        <v>0</v>
      </c>
      <c r="L1201" s="25">
        <v>0.0</v>
      </c>
      <c r="M1201" s="11">
        <v>0.0</v>
      </c>
      <c r="N1201" s="11">
        <v>0.0</v>
      </c>
      <c r="O1201" s="11">
        <v>0.0</v>
      </c>
      <c r="P1201" s="11">
        <v>0.0</v>
      </c>
      <c r="Q1201" s="23">
        <v>0.0</v>
      </c>
      <c r="R1201" s="25"/>
      <c r="S1201" s="11"/>
      <c r="T1201" s="11"/>
      <c r="U1201" s="23"/>
      <c r="V1201" s="25"/>
      <c r="W1201" s="11"/>
      <c r="X1201" s="23"/>
      <c r="Y1201" s="29"/>
      <c r="Z1201" s="25">
        <v>0.0</v>
      </c>
      <c r="AA1201" s="11">
        <v>0.0</v>
      </c>
      <c r="AB1201" s="11">
        <v>0.0</v>
      </c>
      <c r="AC1201" s="11">
        <v>0.0</v>
      </c>
      <c r="AD1201" s="23">
        <v>38.0</v>
      </c>
      <c r="AE1201" s="29" t="s">
        <v>239</v>
      </c>
      <c r="AF1201" s="25">
        <v>1440.0</v>
      </c>
      <c r="AG1201" s="11">
        <v>9999.0</v>
      </c>
      <c r="AH1201" s="11">
        <v>1490.0</v>
      </c>
      <c r="AI1201" s="23"/>
      <c r="AJ1201" s="29" t="s">
        <v>7220</v>
      </c>
      <c r="AK1201" s="25">
        <v>1037001.0</v>
      </c>
      <c r="AL1201" s="11">
        <v>1037002.0</v>
      </c>
      <c r="AM1201" s="23"/>
      <c r="AN1201" s="25"/>
      <c r="AO1201" s="23"/>
      <c r="AP1201" s="25"/>
      <c r="AQ1201" s="11"/>
    </row>
    <row r="1202" ht="15.75" customHeight="1">
      <c r="A1202" s="11">
        <v>1037010.0</v>
      </c>
      <c r="B1202" s="23">
        <v>1202.0</v>
      </c>
      <c r="C1202" s="25" t="s">
        <v>7221</v>
      </c>
      <c r="D1202" s="16" t="s">
        <v>7222</v>
      </c>
      <c r="E1202" s="28" t="s">
        <v>7223</v>
      </c>
      <c r="F1202" s="29"/>
      <c r="G1202" s="25"/>
      <c r="H1202" s="36" t="str">
        <f t="shared" si="1"/>
        <v/>
      </c>
      <c r="I1202" s="11"/>
      <c r="J1202" s="28">
        <f t="shared" si="2"/>
        <v>0</v>
      </c>
      <c r="K1202" s="41">
        <f t="shared" si="3"/>
        <v>0</v>
      </c>
      <c r="L1202" s="25">
        <v>0.0</v>
      </c>
      <c r="M1202" s="11">
        <v>0.0</v>
      </c>
      <c r="N1202" s="11">
        <v>0.0</v>
      </c>
      <c r="O1202" s="11">
        <v>0.0</v>
      </c>
      <c r="P1202" s="11">
        <v>0.0</v>
      </c>
      <c r="Q1202" s="23">
        <v>0.0</v>
      </c>
      <c r="R1202" s="25"/>
      <c r="S1202" s="11"/>
      <c r="T1202" s="11"/>
      <c r="U1202" s="23"/>
      <c r="V1202" s="25"/>
      <c r="W1202" s="11"/>
      <c r="X1202" s="23"/>
      <c r="Y1202" s="29"/>
      <c r="Z1202" s="25">
        <v>0.0</v>
      </c>
      <c r="AA1202" s="11">
        <v>0.0</v>
      </c>
      <c r="AB1202" s="11">
        <v>0.0</v>
      </c>
      <c r="AC1202" s="11">
        <v>0.0</v>
      </c>
      <c r="AD1202" s="23">
        <v>38.0</v>
      </c>
      <c r="AE1202" s="29" t="s">
        <v>239</v>
      </c>
      <c r="AF1202" s="25">
        <v>1461.0</v>
      </c>
      <c r="AG1202" s="11">
        <v>9999.0</v>
      </c>
      <c r="AH1202" s="11">
        <v>1522.0</v>
      </c>
      <c r="AI1202" s="23"/>
      <c r="AJ1202" s="29" t="s">
        <v>7224</v>
      </c>
      <c r="AK1202" s="25">
        <v>1037009.0</v>
      </c>
      <c r="AL1202" s="11"/>
      <c r="AM1202" s="23"/>
      <c r="AN1202" s="25"/>
      <c r="AO1202" s="23"/>
      <c r="AP1202" s="25"/>
      <c r="AQ1202" s="11"/>
    </row>
    <row r="1203" ht="15.75" customHeight="1">
      <c r="A1203" s="11">
        <v>1037011.0</v>
      </c>
      <c r="B1203" s="23">
        <v>1203.0</v>
      </c>
      <c r="C1203" s="25" t="s">
        <v>7225</v>
      </c>
      <c r="D1203" s="16" t="s">
        <v>7226</v>
      </c>
      <c r="E1203" s="28" t="s">
        <v>7227</v>
      </c>
      <c r="F1203" s="29"/>
      <c r="G1203" s="25"/>
      <c r="H1203" s="36" t="str">
        <f t="shared" si="1"/>
        <v/>
      </c>
      <c r="I1203" s="11"/>
      <c r="J1203" s="28">
        <f t="shared" si="2"/>
        <v>0</v>
      </c>
      <c r="K1203" s="41">
        <f t="shared" si="3"/>
        <v>0</v>
      </c>
      <c r="L1203" s="25">
        <v>0.0</v>
      </c>
      <c r="M1203" s="11">
        <v>0.0</v>
      </c>
      <c r="N1203" s="11">
        <v>0.0</v>
      </c>
      <c r="O1203" s="11">
        <v>0.0</v>
      </c>
      <c r="P1203" s="11">
        <v>0.0</v>
      </c>
      <c r="Q1203" s="23">
        <v>0.0</v>
      </c>
      <c r="R1203" s="25"/>
      <c r="S1203" s="11"/>
      <c r="T1203" s="11"/>
      <c r="U1203" s="23"/>
      <c r="V1203" s="25"/>
      <c r="W1203" s="11"/>
      <c r="X1203" s="23"/>
      <c r="Y1203" s="29"/>
      <c r="Z1203" s="25">
        <v>0.0</v>
      </c>
      <c r="AA1203" s="11">
        <v>0.0</v>
      </c>
      <c r="AB1203" s="11">
        <v>0.0</v>
      </c>
      <c r="AC1203" s="11">
        <v>0.0</v>
      </c>
      <c r="AD1203" s="23">
        <v>38.0</v>
      </c>
      <c r="AE1203" s="29" t="s">
        <v>239</v>
      </c>
      <c r="AF1203" s="25">
        <v>1484.0</v>
      </c>
      <c r="AG1203" s="11">
        <v>9999.0</v>
      </c>
      <c r="AH1203" s="11">
        <v>1536.0</v>
      </c>
      <c r="AI1203" s="23"/>
      <c r="AJ1203" s="29" t="s">
        <v>7228</v>
      </c>
      <c r="AK1203" s="25">
        <v>1037010.0</v>
      </c>
      <c r="AL1203" s="11"/>
      <c r="AM1203" s="23"/>
      <c r="AN1203" s="25"/>
      <c r="AO1203" s="23"/>
      <c r="AP1203" s="25"/>
      <c r="AQ1203" s="11"/>
    </row>
    <row r="1204" ht="15.75" customHeight="1">
      <c r="A1204" s="11">
        <v>1037012.0</v>
      </c>
      <c r="B1204" s="23">
        <v>1204.0</v>
      </c>
      <c r="C1204" s="25" t="s">
        <v>7229</v>
      </c>
      <c r="D1204" s="16" t="s">
        <v>7230</v>
      </c>
      <c r="E1204" s="28" t="s">
        <v>7231</v>
      </c>
      <c r="F1204" s="29"/>
      <c r="G1204" s="31" t="s">
        <v>7232</v>
      </c>
      <c r="H1204" s="36">
        <f t="shared" si="1"/>
        <v>78</v>
      </c>
      <c r="I1204" s="11"/>
      <c r="J1204" s="28">
        <f t="shared" si="2"/>
        <v>0</v>
      </c>
      <c r="K1204" s="41">
        <f t="shared" si="3"/>
        <v>304</v>
      </c>
      <c r="L1204" s="25">
        <v>63.0</v>
      </c>
      <c r="M1204" s="11">
        <v>57.0</v>
      </c>
      <c r="N1204" s="11">
        <v>62.0</v>
      </c>
      <c r="O1204" s="11">
        <v>63.0</v>
      </c>
      <c r="P1204" s="11">
        <v>59.0</v>
      </c>
      <c r="Q1204" s="43">
        <v>51.0</v>
      </c>
      <c r="R1204" s="25"/>
      <c r="S1204" s="11" t="s">
        <v>185</v>
      </c>
      <c r="T1204" s="11"/>
      <c r="U1204" s="23"/>
      <c r="V1204" s="25"/>
      <c r="W1204" s="11"/>
      <c r="X1204" s="23"/>
      <c r="Y1204" s="29"/>
      <c r="Z1204" s="25">
        <v>39.0</v>
      </c>
      <c r="AA1204" s="11">
        <v>35.0</v>
      </c>
      <c r="AB1204" s="11">
        <v>31.0</v>
      </c>
      <c r="AC1204" s="11">
        <v>67.0</v>
      </c>
      <c r="AD1204" s="23">
        <v>40.0</v>
      </c>
      <c r="AE1204" s="29" t="s">
        <v>166</v>
      </c>
      <c r="AF1204" s="25">
        <v>1508.0</v>
      </c>
      <c r="AG1204" s="11">
        <v>1520.0</v>
      </c>
      <c r="AH1204" s="11">
        <v>1547.0</v>
      </c>
      <c r="AI1204" s="23"/>
      <c r="AJ1204" s="29" t="s">
        <v>7233</v>
      </c>
      <c r="AK1204" s="25">
        <v>1037011.0</v>
      </c>
      <c r="AL1204" s="11"/>
      <c r="AM1204" s="23"/>
      <c r="AN1204" s="25"/>
      <c r="AO1204" s="23"/>
      <c r="AP1204" s="25"/>
      <c r="AQ1204" s="11"/>
    </row>
    <row r="1205" ht="15.75" customHeight="1">
      <c r="A1205" s="11">
        <v>1037013.0</v>
      </c>
      <c r="B1205" s="23">
        <v>1205.0</v>
      </c>
      <c r="C1205" s="25" t="s">
        <v>7234</v>
      </c>
      <c r="D1205" s="16" t="s">
        <v>7235</v>
      </c>
      <c r="E1205" s="28" t="s">
        <v>7236</v>
      </c>
      <c r="F1205" s="29"/>
      <c r="G1205" s="31" t="s">
        <v>7237</v>
      </c>
      <c r="H1205" s="36">
        <f t="shared" si="1"/>
        <v>79</v>
      </c>
      <c r="I1205" s="11"/>
      <c r="J1205" s="28">
        <f t="shared" si="2"/>
        <v>0</v>
      </c>
      <c r="K1205" s="41">
        <f t="shared" si="3"/>
        <v>352</v>
      </c>
      <c r="L1205" s="25">
        <v>81.0</v>
      </c>
      <c r="M1205" s="11">
        <v>74.0</v>
      </c>
      <c r="N1205" s="11">
        <v>51.0</v>
      </c>
      <c r="O1205" s="11">
        <v>67.0</v>
      </c>
      <c r="P1205" s="11">
        <v>79.0</v>
      </c>
      <c r="Q1205" s="43">
        <v>66.0</v>
      </c>
      <c r="R1205" s="25" t="s">
        <v>136</v>
      </c>
      <c r="S1205" s="11"/>
      <c r="T1205" s="11"/>
      <c r="U1205" s="23"/>
      <c r="V1205" s="25"/>
      <c r="W1205" s="11"/>
      <c r="X1205" s="23"/>
      <c r="Y1205" s="29"/>
      <c r="Z1205" s="25">
        <v>25.0</v>
      </c>
      <c r="AA1205" s="11">
        <v>15.0</v>
      </c>
      <c r="AB1205" s="11">
        <v>89.0</v>
      </c>
      <c r="AC1205" s="11">
        <v>86.0</v>
      </c>
      <c r="AD1205" s="23">
        <v>38.0</v>
      </c>
      <c r="AE1205" s="29" t="s">
        <v>141</v>
      </c>
      <c r="AF1205" s="25">
        <v>1522.0</v>
      </c>
      <c r="AG1205" s="11">
        <v>1534.0</v>
      </c>
      <c r="AH1205" s="11">
        <v>1591.0</v>
      </c>
      <c r="AI1205" s="23"/>
      <c r="AJ1205" s="29" t="s">
        <v>7238</v>
      </c>
      <c r="AK1205" s="25">
        <v>1037011.0</v>
      </c>
      <c r="AL1205" s="11"/>
      <c r="AM1205" s="23"/>
      <c r="AN1205" s="25"/>
      <c r="AO1205" s="23"/>
      <c r="AP1205" s="25"/>
      <c r="AQ1205" s="11"/>
    </row>
    <row r="1206" ht="15.75" customHeight="1">
      <c r="A1206" s="11">
        <v>1037014.0</v>
      </c>
      <c r="B1206" s="23">
        <v>1206.0</v>
      </c>
      <c r="C1206" s="25" t="s">
        <v>7239</v>
      </c>
      <c r="D1206" s="16" t="s">
        <v>7240</v>
      </c>
      <c r="E1206" s="28" t="s">
        <v>7241</v>
      </c>
      <c r="F1206" s="29"/>
      <c r="G1206" s="31" t="s">
        <v>7242</v>
      </c>
      <c r="H1206" s="36">
        <f t="shared" si="1"/>
        <v>78</v>
      </c>
      <c r="I1206" s="11"/>
      <c r="J1206" s="28">
        <f t="shared" si="2"/>
        <v>0</v>
      </c>
      <c r="K1206" s="41">
        <f t="shared" si="3"/>
        <v>270</v>
      </c>
      <c r="L1206" s="25">
        <v>55.0</v>
      </c>
      <c r="M1206" s="11">
        <v>58.0</v>
      </c>
      <c r="N1206" s="11">
        <v>50.0</v>
      </c>
      <c r="O1206" s="11">
        <v>52.0</v>
      </c>
      <c r="P1206" s="11">
        <v>55.0</v>
      </c>
      <c r="Q1206" s="43">
        <v>28.0</v>
      </c>
      <c r="R1206" s="25" t="s">
        <v>185</v>
      </c>
      <c r="S1206" s="11" t="s">
        <v>185</v>
      </c>
      <c r="T1206" s="11"/>
      <c r="U1206" s="23" t="s">
        <v>185</v>
      </c>
      <c r="V1206" s="25"/>
      <c r="W1206" s="11"/>
      <c r="X1206" s="23" t="s">
        <v>232</v>
      </c>
      <c r="Y1206" s="29"/>
      <c r="Z1206" s="25">
        <v>25.0</v>
      </c>
      <c r="AA1206" s="11">
        <v>15.0</v>
      </c>
      <c r="AB1206" s="11">
        <v>55.0</v>
      </c>
      <c r="AC1206" s="11">
        <v>72.0</v>
      </c>
      <c r="AD1206" s="23">
        <v>38.0</v>
      </c>
      <c r="AE1206" s="29" t="s">
        <v>141</v>
      </c>
      <c r="AF1206" s="25">
        <v>1542.0</v>
      </c>
      <c r="AG1206" s="11">
        <v>1554.0</v>
      </c>
      <c r="AH1206" s="11">
        <v>1567.0</v>
      </c>
      <c r="AI1206" s="23" t="s">
        <v>217</v>
      </c>
      <c r="AJ1206" s="29" t="s">
        <v>7243</v>
      </c>
      <c r="AK1206" s="25">
        <v>1037013.0</v>
      </c>
      <c r="AL1206" s="11"/>
      <c r="AM1206" s="23"/>
      <c r="AN1206" s="25"/>
      <c r="AO1206" s="23"/>
      <c r="AP1206" s="25"/>
      <c r="AQ1206" s="11"/>
    </row>
    <row r="1207" ht="15.75" customHeight="1">
      <c r="A1207" s="11">
        <v>1037015.0</v>
      </c>
      <c r="B1207" s="23">
        <v>1207.0</v>
      </c>
      <c r="C1207" s="25" t="s">
        <v>7244</v>
      </c>
      <c r="D1207" s="16" t="s">
        <v>7245</v>
      </c>
      <c r="E1207" s="28" t="s">
        <v>7246</v>
      </c>
      <c r="F1207" s="29"/>
      <c r="G1207" s="31" t="s">
        <v>7247</v>
      </c>
      <c r="H1207" s="36">
        <f t="shared" si="1"/>
        <v>77</v>
      </c>
      <c r="I1207" s="11"/>
      <c r="J1207" s="28">
        <f t="shared" si="2"/>
        <v>0</v>
      </c>
      <c r="K1207" s="41">
        <f t="shared" si="3"/>
        <v>333</v>
      </c>
      <c r="L1207" s="25">
        <v>69.0</v>
      </c>
      <c r="M1207" s="11">
        <v>60.0</v>
      </c>
      <c r="N1207" s="11">
        <v>63.0</v>
      </c>
      <c r="O1207" s="11">
        <v>70.0</v>
      </c>
      <c r="P1207" s="11">
        <v>71.0</v>
      </c>
      <c r="Q1207" s="43">
        <v>54.0</v>
      </c>
      <c r="R1207" s="25" t="s">
        <v>232</v>
      </c>
      <c r="S1207" s="11" t="s">
        <v>185</v>
      </c>
      <c r="T1207" s="11" t="s">
        <v>232</v>
      </c>
      <c r="U1207" s="23" t="s">
        <v>136</v>
      </c>
      <c r="V1207" s="25"/>
      <c r="W1207" s="11"/>
      <c r="X1207" s="23"/>
      <c r="Y1207" s="29"/>
      <c r="Z1207" s="25">
        <v>50.0</v>
      </c>
      <c r="AA1207" s="11">
        <v>50.0</v>
      </c>
      <c r="AB1207" s="11">
        <v>51.0</v>
      </c>
      <c r="AC1207" s="11">
        <v>44.0</v>
      </c>
      <c r="AD1207" s="23">
        <v>36.0</v>
      </c>
      <c r="AE1207" s="29" t="s">
        <v>166</v>
      </c>
      <c r="AF1207" s="25">
        <v>1548.0</v>
      </c>
      <c r="AG1207" s="11">
        <v>1560.0</v>
      </c>
      <c r="AH1207" s="11">
        <v>1623.0</v>
      </c>
      <c r="AI1207" s="23"/>
      <c r="AJ1207" s="29" t="s">
        <v>7248</v>
      </c>
      <c r="AK1207" s="25">
        <v>1037013.0</v>
      </c>
      <c r="AL1207" s="11"/>
      <c r="AM1207" s="23"/>
      <c r="AN1207" s="25"/>
      <c r="AO1207" s="23"/>
      <c r="AP1207" s="25"/>
      <c r="AQ1207" s="11"/>
    </row>
    <row r="1208" ht="15.75" customHeight="1">
      <c r="A1208" s="11">
        <v>1037016.0</v>
      </c>
      <c r="B1208" s="23">
        <v>1208.0</v>
      </c>
      <c r="C1208" s="25" t="s">
        <v>7249</v>
      </c>
      <c r="D1208" s="16" t="s">
        <v>7250</v>
      </c>
      <c r="E1208" s="28" t="s">
        <v>7251</v>
      </c>
      <c r="F1208" s="29"/>
      <c r="G1208" s="31" t="s">
        <v>7252</v>
      </c>
      <c r="H1208" s="36">
        <f t="shared" si="1"/>
        <v>78</v>
      </c>
      <c r="I1208" s="11"/>
      <c r="J1208" s="28">
        <f t="shared" si="2"/>
        <v>0</v>
      </c>
      <c r="K1208" s="41">
        <f t="shared" si="3"/>
        <v>238</v>
      </c>
      <c r="L1208" s="25">
        <v>54.0</v>
      </c>
      <c r="M1208" s="11">
        <v>42.0</v>
      </c>
      <c r="N1208" s="11">
        <v>59.0</v>
      </c>
      <c r="O1208" s="11">
        <v>42.0</v>
      </c>
      <c r="P1208" s="11">
        <v>41.0</v>
      </c>
      <c r="Q1208" s="43">
        <v>62.0</v>
      </c>
      <c r="R1208" s="25"/>
      <c r="S1208" s="11"/>
      <c r="T1208" s="11"/>
      <c r="U1208" s="23"/>
      <c r="V1208" s="25"/>
      <c r="W1208" s="11"/>
      <c r="X1208" s="23"/>
      <c r="Y1208" s="29"/>
      <c r="Z1208" s="25">
        <v>38.0</v>
      </c>
      <c r="AA1208" s="11">
        <v>33.0</v>
      </c>
      <c r="AB1208" s="11">
        <v>59.0</v>
      </c>
      <c r="AC1208" s="11">
        <v>84.0</v>
      </c>
      <c r="AD1208" s="23">
        <v>25.0</v>
      </c>
      <c r="AE1208" s="29" t="s">
        <v>166</v>
      </c>
      <c r="AF1208" s="25">
        <v>1551.0</v>
      </c>
      <c r="AG1208" s="11">
        <v>1563.0</v>
      </c>
      <c r="AH1208" s="11">
        <v>1590.0</v>
      </c>
      <c r="AI1208" s="23" t="s">
        <v>217</v>
      </c>
      <c r="AJ1208" s="29" t="s">
        <v>7243</v>
      </c>
      <c r="AK1208" s="25">
        <v>1037013.0</v>
      </c>
      <c r="AL1208" s="11"/>
      <c r="AM1208" s="23"/>
      <c r="AN1208" s="25"/>
      <c r="AO1208" s="23"/>
      <c r="AP1208" s="25"/>
      <c r="AQ1208" s="11"/>
    </row>
    <row r="1209" ht="15.75" customHeight="1">
      <c r="A1209" s="11">
        <v>1037017.0</v>
      </c>
      <c r="B1209" s="23">
        <v>1209.0</v>
      </c>
      <c r="C1209" s="25" t="s">
        <v>7253</v>
      </c>
      <c r="D1209" s="16" t="s">
        <v>7254</v>
      </c>
      <c r="E1209" s="28" t="s">
        <v>7255</v>
      </c>
      <c r="F1209" s="29"/>
      <c r="G1209" s="31" t="s">
        <v>7256</v>
      </c>
      <c r="H1209" s="36">
        <f t="shared" si="1"/>
        <v>56</v>
      </c>
      <c r="I1209" s="11"/>
      <c r="J1209" s="28">
        <f t="shared" si="2"/>
        <v>0</v>
      </c>
      <c r="K1209" s="41">
        <f t="shared" si="3"/>
        <v>219</v>
      </c>
      <c r="L1209" s="25">
        <v>43.0</v>
      </c>
      <c r="M1209" s="11">
        <v>53.0</v>
      </c>
      <c r="N1209" s="11">
        <v>47.0</v>
      </c>
      <c r="O1209" s="11">
        <v>39.0</v>
      </c>
      <c r="P1209" s="11">
        <v>37.0</v>
      </c>
      <c r="Q1209" s="43">
        <v>58.0</v>
      </c>
      <c r="R1209" s="25"/>
      <c r="S1209" s="11"/>
      <c r="T1209" s="11"/>
      <c r="U1209" s="23"/>
      <c r="V1209" s="25"/>
      <c r="W1209" s="11"/>
      <c r="X1209" s="23"/>
      <c r="Y1209" s="29"/>
      <c r="Z1209" s="25">
        <v>38.0</v>
      </c>
      <c r="AA1209" s="11">
        <v>33.0</v>
      </c>
      <c r="AB1209" s="11">
        <v>50.0</v>
      </c>
      <c r="AC1209" s="11">
        <v>76.0</v>
      </c>
      <c r="AD1209" s="23">
        <v>25.0</v>
      </c>
      <c r="AE1209" s="29" t="s">
        <v>141</v>
      </c>
      <c r="AF1209" s="25">
        <v>1573.0</v>
      </c>
      <c r="AG1209" s="11">
        <v>1585.0</v>
      </c>
      <c r="AH1209" s="11">
        <v>1590.0</v>
      </c>
      <c r="AI1209" s="23" t="s">
        <v>217</v>
      </c>
      <c r="AJ1209" s="29" t="s">
        <v>7257</v>
      </c>
      <c r="AK1209" s="25">
        <v>1037016.0</v>
      </c>
      <c r="AL1209" s="11"/>
      <c r="AM1209" s="23"/>
      <c r="AN1209" s="25"/>
      <c r="AO1209" s="23"/>
      <c r="AP1209" s="25"/>
      <c r="AQ1209" s="11"/>
    </row>
    <row r="1210" ht="15.75" customHeight="1">
      <c r="A1210" s="11">
        <v>1037018.0</v>
      </c>
      <c r="B1210" s="23">
        <v>1210.0</v>
      </c>
      <c r="C1210" s="25" t="s">
        <v>7258</v>
      </c>
      <c r="D1210" s="16" t="s">
        <v>7259</v>
      </c>
      <c r="E1210" s="28" t="s">
        <v>7260</v>
      </c>
      <c r="F1210" s="29"/>
      <c r="G1210" s="31" t="s">
        <v>7261</v>
      </c>
      <c r="H1210" s="36">
        <f t="shared" si="1"/>
        <v>78</v>
      </c>
      <c r="I1210" s="11"/>
      <c r="J1210" s="28">
        <f t="shared" si="2"/>
        <v>0</v>
      </c>
      <c r="K1210" s="41">
        <f t="shared" si="3"/>
        <v>208</v>
      </c>
      <c r="L1210" s="25">
        <v>37.0</v>
      </c>
      <c r="M1210" s="11">
        <v>23.0</v>
      </c>
      <c r="N1210" s="11">
        <v>54.0</v>
      </c>
      <c r="O1210" s="11">
        <v>49.0</v>
      </c>
      <c r="P1210" s="11">
        <v>45.0</v>
      </c>
      <c r="Q1210" s="43">
        <v>47.0</v>
      </c>
      <c r="R1210" s="25"/>
      <c r="S1210" s="11"/>
      <c r="T1210" s="11"/>
      <c r="U1210" s="23"/>
      <c r="V1210" s="25"/>
      <c r="W1210" s="11"/>
      <c r="X1210" s="23"/>
      <c r="Y1210" s="29"/>
      <c r="Z1210" s="25">
        <v>48.0</v>
      </c>
      <c r="AA1210" s="11">
        <v>47.0</v>
      </c>
      <c r="AB1210" s="11">
        <v>14.0</v>
      </c>
      <c r="AC1210" s="11">
        <v>54.0</v>
      </c>
      <c r="AD1210" s="23">
        <v>14.0</v>
      </c>
      <c r="AE1210" s="29" t="s">
        <v>270</v>
      </c>
      <c r="AF1210" s="25">
        <v>1574.0</v>
      </c>
      <c r="AG1210" s="11">
        <v>1586.0</v>
      </c>
      <c r="AH1210" s="11">
        <v>1642.0</v>
      </c>
      <c r="AI1210" s="23"/>
      <c r="AJ1210" s="29" t="s">
        <v>7262</v>
      </c>
      <c r="AK1210" s="25">
        <v>1037016.0</v>
      </c>
      <c r="AL1210" s="11"/>
      <c r="AM1210" s="23"/>
      <c r="AN1210" s="25"/>
      <c r="AO1210" s="23"/>
      <c r="AP1210" s="25"/>
      <c r="AQ1210" s="11"/>
    </row>
    <row r="1211" ht="15.75" customHeight="1">
      <c r="A1211" s="11">
        <v>1037019.0</v>
      </c>
      <c r="B1211" s="23">
        <v>1211.0</v>
      </c>
      <c r="C1211" s="25" t="s">
        <v>7263</v>
      </c>
      <c r="D1211" s="16" t="s">
        <v>7264</v>
      </c>
      <c r="E1211" s="28" t="s">
        <v>7265</v>
      </c>
      <c r="F1211" s="29"/>
      <c r="G1211" s="31" t="s">
        <v>7266</v>
      </c>
      <c r="H1211" s="36">
        <f t="shared" si="1"/>
        <v>80</v>
      </c>
      <c r="I1211" s="11"/>
      <c r="J1211" s="28">
        <f t="shared" si="2"/>
        <v>0</v>
      </c>
      <c r="K1211" s="41">
        <f t="shared" si="3"/>
        <v>230</v>
      </c>
      <c r="L1211" s="25">
        <v>60.0</v>
      </c>
      <c r="M1211" s="11">
        <v>50.0</v>
      </c>
      <c r="N1211" s="11">
        <v>41.0</v>
      </c>
      <c r="O1211" s="11">
        <v>35.0</v>
      </c>
      <c r="P1211" s="11">
        <v>44.0</v>
      </c>
      <c r="Q1211" s="43">
        <v>50.0</v>
      </c>
      <c r="R1211" s="25"/>
      <c r="S1211" s="11"/>
      <c r="T1211" s="11"/>
      <c r="U1211" s="23"/>
      <c r="V1211" s="25"/>
      <c r="W1211" s="11"/>
      <c r="X1211" s="23"/>
      <c r="Y1211" s="29"/>
      <c r="Z1211" s="25">
        <v>25.0</v>
      </c>
      <c r="AA1211" s="11">
        <v>15.0</v>
      </c>
      <c r="AB1211" s="11">
        <v>25.0</v>
      </c>
      <c r="AC1211" s="11">
        <v>69.0</v>
      </c>
      <c r="AD1211" s="23">
        <v>38.0</v>
      </c>
      <c r="AE1211" s="29" t="s">
        <v>166</v>
      </c>
      <c r="AF1211" s="25">
        <v>1570.0</v>
      </c>
      <c r="AG1211" s="11">
        <v>1582.0</v>
      </c>
      <c r="AH1211" s="11">
        <v>1643.0</v>
      </c>
      <c r="AI1211" s="23"/>
      <c r="AJ1211" s="29" t="s">
        <v>7267</v>
      </c>
      <c r="AK1211" s="25">
        <v>1037013.0</v>
      </c>
      <c r="AL1211" s="11"/>
      <c r="AM1211" s="23"/>
      <c r="AN1211" s="25"/>
      <c r="AO1211" s="23"/>
      <c r="AP1211" s="25"/>
      <c r="AQ1211" s="11"/>
    </row>
    <row r="1212" ht="15.75" customHeight="1">
      <c r="A1212" s="11">
        <v>1037020.0</v>
      </c>
      <c r="B1212" s="23">
        <v>1212.0</v>
      </c>
      <c r="C1212" s="25" t="s">
        <v>7268</v>
      </c>
      <c r="D1212" s="16" t="s">
        <v>7269</v>
      </c>
      <c r="E1212" s="28" t="s">
        <v>7270</v>
      </c>
      <c r="F1212" s="29"/>
      <c r="G1212" s="31" t="s">
        <v>7271</v>
      </c>
      <c r="H1212" s="36">
        <f t="shared" si="1"/>
        <v>72</v>
      </c>
      <c r="I1212" s="11"/>
      <c r="J1212" s="28">
        <f t="shared" si="2"/>
        <v>0</v>
      </c>
      <c r="K1212" s="41">
        <f t="shared" si="3"/>
        <v>196</v>
      </c>
      <c r="L1212" s="25">
        <v>31.0</v>
      </c>
      <c r="M1212" s="11">
        <v>14.0</v>
      </c>
      <c r="N1212" s="11">
        <v>59.0</v>
      </c>
      <c r="O1212" s="11">
        <v>55.0</v>
      </c>
      <c r="P1212" s="11">
        <v>37.0</v>
      </c>
      <c r="Q1212" s="43">
        <v>45.0</v>
      </c>
      <c r="R1212" s="25"/>
      <c r="S1212" s="11"/>
      <c r="T1212" s="11"/>
      <c r="U1212" s="23"/>
      <c r="V1212" s="25"/>
      <c r="W1212" s="11"/>
      <c r="X1212" s="23"/>
      <c r="Y1212" s="29"/>
      <c r="Z1212" s="25">
        <v>30.0</v>
      </c>
      <c r="AA1212" s="11">
        <v>22.0</v>
      </c>
      <c r="AB1212" s="11">
        <v>20.0</v>
      </c>
      <c r="AC1212" s="11">
        <v>65.0</v>
      </c>
      <c r="AD1212" s="23">
        <v>34.0</v>
      </c>
      <c r="AE1212" s="29" t="s">
        <v>270</v>
      </c>
      <c r="AF1212" s="25">
        <v>1528.0</v>
      </c>
      <c r="AG1212" s="11">
        <v>1540.0</v>
      </c>
      <c r="AH1212" s="11">
        <v>1594.0</v>
      </c>
      <c r="AI1212" s="23"/>
      <c r="AJ1212" s="29"/>
      <c r="AK1212" s="25"/>
      <c r="AL1212" s="11"/>
      <c r="AM1212" s="23"/>
      <c r="AN1212" s="25"/>
      <c r="AO1212" s="23"/>
      <c r="AP1212" s="25"/>
      <c r="AQ1212" s="11"/>
    </row>
    <row r="1213" ht="15.75" customHeight="1">
      <c r="A1213" s="11">
        <v>1037021.0</v>
      </c>
      <c r="B1213" s="23">
        <v>1213.0</v>
      </c>
      <c r="C1213" s="25" t="s">
        <v>7272</v>
      </c>
      <c r="D1213" s="16" t="s">
        <v>7273</v>
      </c>
      <c r="E1213" s="28" t="s">
        <v>7274</v>
      </c>
      <c r="F1213" s="29"/>
      <c r="G1213" s="31"/>
      <c r="H1213" s="36" t="str">
        <f t="shared" si="1"/>
        <v/>
      </c>
      <c r="I1213" s="11"/>
      <c r="J1213" s="28">
        <f t="shared" si="2"/>
        <v>0</v>
      </c>
      <c r="K1213" s="41">
        <f t="shared" si="3"/>
        <v>234</v>
      </c>
      <c r="L1213" s="25">
        <v>37.0</v>
      </c>
      <c r="M1213" s="11">
        <v>41.0</v>
      </c>
      <c r="N1213" s="11">
        <v>55.0</v>
      </c>
      <c r="O1213" s="11">
        <v>53.0</v>
      </c>
      <c r="P1213" s="11">
        <v>48.0</v>
      </c>
      <c r="Q1213" s="43">
        <v>51.0</v>
      </c>
      <c r="R1213" s="25"/>
      <c r="S1213" s="11"/>
      <c r="T1213" s="11"/>
      <c r="U1213" s="23"/>
      <c r="V1213" s="25"/>
      <c r="W1213" s="11"/>
      <c r="X1213" s="23"/>
      <c r="Y1213" s="29"/>
      <c r="Z1213" s="25">
        <v>36.0</v>
      </c>
      <c r="AA1213" s="11">
        <v>30.0</v>
      </c>
      <c r="AB1213" s="11">
        <v>70.0</v>
      </c>
      <c r="AC1213" s="11">
        <v>33.0</v>
      </c>
      <c r="AD1213" s="23">
        <v>67.0</v>
      </c>
      <c r="AE1213" s="29" t="s">
        <v>270</v>
      </c>
      <c r="AF1213" s="25">
        <v>1495.0</v>
      </c>
      <c r="AG1213" s="11">
        <v>1507.0</v>
      </c>
      <c r="AH1213" s="11">
        <v>1589.0</v>
      </c>
      <c r="AI1213" s="23"/>
      <c r="AJ1213" s="29"/>
      <c r="AK1213" s="25"/>
      <c r="AL1213" s="11"/>
      <c r="AM1213" s="23"/>
      <c r="AN1213" s="25"/>
      <c r="AO1213" s="23"/>
      <c r="AP1213" s="25"/>
      <c r="AQ1213" s="11"/>
    </row>
    <row r="1214" ht="15.75" customHeight="1">
      <c r="A1214" s="11">
        <v>1053001.0</v>
      </c>
      <c r="B1214" s="23">
        <v>1214.0</v>
      </c>
      <c r="C1214" s="25" t="s">
        <v>7275</v>
      </c>
      <c r="D1214" s="16" t="s">
        <v>7276</v>
      </c>
      <c r="E1214" s="28" t="s">
        <v>7277</v>
      </c>
      <c r="F1214" s="29"/>
      <c r="G1214" s="25"/>
      <c r="H1214" s="36" t="str">
        <f t="shared" si="1"/>
        <v/>
      </c>
      <c r="I1214" s="11"/>
      <c r="J1214" s="28">
        <f t="shared" si="2"/>
        <v>0</v>
      </c>
      <c r="K1214" s="41">
        <f t="shared" si="3"/>
        <v>0</v>
      </c>
      <c r="L1214" s="25">
        <v>0.0</v>
      </c>
      <c r="M1214" s="11">
        <v>0.0</v>
      </c>
      <c r="N1214" s="11">
        <v>0.0</v>
      </c>
      <c r="O1214" s="11">
        <v>0.0</v>
      </c>
      <c r="P1214" s="11">
        <v>0.0</v>
      </c>
      <c r="Q1214" s="23">
        <v>0.0</v>
      </c>
      <c r="R1214" s="25"/>
      <c r="S1214" s="11"/>
      <c r="T1214" s="11"/>
      <c r="U1214" s="23"/>
      <c r="V1214" s="25"/>
      <c r="W1214" s="11"/>
      <c r="X1214" s="23"/>
      <c r="Y1214" s="29"/>
      <c r="Z1214" s="25">
        <v>0.0</v>
      </c>
      <c r="AA1214" s="11">
        <v>0.0</v>
      </c>
      <c r="AB1214" s="11">
        <v>0.0</v>
      </c>
      <c r="AC1214" s="11">
        <v>0.0</v>
      </c>
      <c r="AD1214" s="23">
        <v>89.0</v>
      </c>
      <c r="AE1214" s="29" t="s">
        <v>239</v>
      </c>
      <c r="AF1214" s="25">
        <v>1478.0</v>
      </c>
      <c r="AG1214" s="11">
        <v>9999.0</v>
      </c>
      <c r="AH1214" s="11">
        <v>1518.0</v>
      </c>
      <c r="AI1214" s="23"/>
      <c r="AJ1214" s="29"/>
      <c r="AK1214" s="25"/>
      <c r="AL1214" s="11"/>
      <c r="AM1214" s="23"/>
      <c r="AN1214" s="25"/>
      <c r="AO1214" s="23"/>
      <c r="AP1214" s="25"/>
      <c r="AQ1214" s="11"/>
    </row>
    <row r="1215" ht="15.75" customHeight="1">
      <c r="A1215" s="11">
        <v>1053002.0</v>
      </c>
      <c r="B1215" s="23">
        <v>1215.0</v>
      </c>
      <c r="C1215" s="25" t="s">
        <v>7278</v>
      </c>
      <c r="D1215" s="16" t="s">
        <v>7279</v>
      </c>
      <c r="E1215" s="28" t="s">
        <v>7280</v>
      </c>
      <c r="F1215" s="29"/>
      <c r="G1215" s="31" t="s">
        <v>7281</v>
      </c>
      <c r="H1215" s="36">
        <f t="shared" si="1"/>
        <v>80</v>
      </c>
      <c r="I1215" s="11"/>
      <c r="J1215" s="28">
        <f t="shared" si="2"/>
        <v>0</v>
      </c>
      <c r="K1215" s="41">
        <f t="shared" si="3"/>
        <v>375</v>
      </c>
      <c r="L1215" s="25">
        <v>80.0</v>
      </c>
      <c r="M1215" s="11">
        <v>67.0</v>
      </c>
      <c r="N1215" s="11">
        <v>77.0</v>
      </c>
      <c r="O1215" s="11">
        <v>80.0</v>
      </c>
      <c r="P1215" s="11">
        <v>71.0</v>
      </c>
      <c r="Q1215" s="43">
        <v>43.0</v>
      </c>
      <c r="R1215" s="25" t="s">
        <v>185</v>
      </c>
      <c r="S1215" s="11"/>
      <c r="T1215" s="11"/>
      <c r="U1215" s="23" t="s">
        <v>136</v>
      </c>
      <c r="V1215" s="25"/>
      <c r="W1215" s="11"/>
      <c r="X1215" s="23" t="s">
        <v>232</v>
      </c>
      <c r="Y1215" s="29"/>
      <c r="Z1215" s="25">
        <v>57.0</v>
      </c>
      <c r="AA1215" s="11">
        <v>60.0</v>
      </c>
      <c r="AB1215" s="11">
        <v>46.0</v>
      </c>
      <c r="AC1215" s="11">
        <v>55.0</v>
      </c>
      <c r="AD1215" s="23">
        <v>79.0</v>
      </c>
      <c r="AE1215" s="29" t="s">
        <v>166</v>
      </c>
      <c r="AF1215" s="25">
        <v>1502.0</v>
      </c>
      <c r="AG1215" s="11">
        <v>1514.0</v>
      </c>
      <c r="AH1215" s="11">
        <v>1550.0</v>
      </c>
      <c r="AI1215" s="23" t="s">
        <v>217</v>
      </c>
      <c r="AJ1215" s="29" t="s">
        <v>7282</v>
      </c>
      <c r="AK1215" s="25">
        <v>1053001.0</v>
      </c>
      <c r="AL1215" s="11"/>
      <c r="AM1215" s="23"/>
      <c r="AN1215" s="25"/>
      <c r="AO1215" s="23"/>
      <c r="AP1215" s="25"/>
      <c r="AQ1215" s="11"/>
    </row>
    <row r="1216" ht="15.75" customHeight="1">
      <c r="A1216" s="11">
        <v>1053003.0</v>
      </c>
      <c r="B1216" s="23">
        <v>1216.0</v>
      </c>
      <c r="C1216" s="25" t="s">
        <v>7283</v>
      </c>
      <c r="D1216" s="16" t="s">
        <v>7284</v>
      </c>
      <c r="E1216" s="28" t="s">
        <v>7285</v>
      </c>
      <c r="F1216" s="29" t="s">
        <v>7286</v>
      </c>
      <c r="G1216" s="31" t="s">
        <v>7287</v>
      </c>
      <c r="H1216" s="36">
        <f t="shared" si="1"/>
        <v>80</v>
      </c>
      <c r="I1216" s="11"/>
      <c r="J1216" s="28">
        <f t="shared" si="2"/>
        <v>0</v>
      </c>
      <c r="K1216" s="41">
        <f t="shared" si="3"/>
        <v>392</v>
      </c>
      <c r="L1216" s="25">
        <v>76.0</v>
      </c>
      <c r="M1216" s="11">
        <v>62.0</v>
      </c>
      <c r="N1216" s="11">
        <v>82.0</v>
      </c>
      <c r="O1216" s="11">
        <v>94.0</v>
      </c>
      <c r="P1216" s="11">
        <v>78.0</v>
      </c>
      <c r="Q1216" s="43">
        <v>73.0</v>
      </c>
      <c r="R1216" s="25"/>
      <c r="S1216" s="11"/>
      <c r="T1216" s="11" t="s">
        <v>136</v>
      </c>
      <c r="U1216" s="23" t="s">
        <v>185</v>
      </c>
      <c r="V1216" s="25"/>
      <c r="W1216" s="11"/>
      <c r="X1216" s="23" t="s">
        <v>232</v>
      </c>
      <c r="Y1216" s="29"/>
      <c r="Z1216" s="25">
        <v>71.0</v>
      </c>
      <c r="AA1216" s="11">
        <v>80.0</v>
      </c>
      <c r="AB1216" s="11">
        <v>79.0</v>
      </c>
      <c r="AC1216" s="11">
        <v>15.0</v>
      </c>
      <c r="AD1216" s="23">
        <v>84.0</v>
      </c>
      <c r="AE1216" s="29" t="s">
        <v>141</v>
      </c>
      <c r="AF1216" s="25">
        <v>1530.0</v>
      </c>
      <c r="AG1216" s="11">
        <v>1542.0</v>
      </c>
      <c r="AH1216" s="11">
        <v>1587.0</v>
      </c>
      <c r="AI1216" s="23"/>
      <c r="AJ1216" s="29" t="s">
        <v>7288</v>
      </c>
      <c r="AK1216" s="25">
        <v>1053002.0</v>
      </c>
      <c r="AL1216" s="11"/>
      <c r="AM1216" s="23"/>
      <c r="AN1216" s="25"/>
      <c r="AO1216" s="23"/>
      <c r="AP1216" s="25" t="s">
        <v>7289</v>
      </c>
      <c r="AQ1216" s="11"/>
    </row>
    <row r="1217" ht="15.75" customHeight="1">
      <c r="A1217" s="11">
        <v>1053004.0</v>
      </c>
      <c r="B1217" s="23">
        <v>1217.0</v>
      </c>
      <c r="C1217" s="25" t="s">
        <v>7290</v>
      </c>
      <c r="D1217" s="16" t="s">
        <v>7291</v>
      </c>
      <c r="E1217" s="28" t="s">
        <v>7292</v>
      </c>
      <c r="F1217" s="29"/>
      <c r="G1217" s="31" t="s">
        <v>7293</v>
      </c>
      <c r="H1217" s="36">
        <f t="shared" si="1"/>
        <v>78</v>
      </c>
      <c r="I1217" s="11"/>
      <c r="J1217" s="28">
        <f t="shared" si="2"/>
        <v>0</v>
      </c>
      <c r="K1217" s="41">
        <f t="shared" si="3"/>
        <v>169</v>
      </c>
      <c r="L1217" s="25">
        <v>33.0</v>
      </c>
      <c r="M1217" s="11">
        <v>37.0</v>
      </c>
      <c r="N1217" s="11">
        <v>44.0</v>
      </c>
      <c r="O1217" s="11">
        <v>30.0</v>
      </c>
      <c r="P1217" s="11">
        <v>25.0</v>
      </c>
      <c r="Q1217" s="43">
        <v>56.0</v>
      </c>
      <c r="R1217" s="25"/>
      <c r="S1217" s="11"/>
      <c r="T1217" s="11"/>
      <c r="U1217" s="23"/>
      <c r="V1217" s="25"/>
      <c r="W1217" s="11"/>
      <c r="X1217" s="23"/>
      <c r="Y1217" s="29"/>
      <c r="Z1217" s="25">
        <v>71.0</v>
      </c>
      <c r="AA1217" s="11">
        <v>80.0</v>
      </c>
      <c r="AB1217" s="11">
        <v>55.0</v>
      </c>
      <c r="AC1217" s="11">
        <v>50.0</v>
      </c>
      <c r="AD1217" s="23">
        <v>84.0</v>
      </c>
      <c r="AE1217" s="29" t="s">
        <v>166</v>
      </c>
      <c r="AF1217" s="25">
        <v>1558.0</v>
      </c>
      <c r="AG1217" s="11">
        <v>1570.0</v>
      </c>
      <c r="AH1217" s="11">
        <v>1605.0</v>
      </c>
      <c r="AI1217" s="23"/>
      <c r="AJ1217" s="29" t="s">
        <v>7294</v>
      </c>
      <c r="AK1217" s="25">
        <v>1053003.0</v>
      </c>
      <c r="AL1217" s="11"/>
      <c r="AM1217" s="23"/>
      <c r="AN1217" s="25"/>
      <c r="AO1217" s="23"/>
      <c r="AP1217" s="25"/>
      <c r="AQ1217" s="11"/>
    </row>
    <row r="1218" ht="15.75" customHeight="1">
      <c r="A1218" s="11">
        <v>1053005.0</v>
      </c>
      <c r="B1218" s="23">
        <v>1218.0</v>
      </c>
      <c r="C1218" s="25" t="s">
        <v>7295</v>
      </c>
      <c r="D1218" s="16" t="s">
        <v>7296</v>
      </c>
      <c r="E1218" s="28" t="s">
        <v>7297</v>
      </c>
      <c r="F1218" s="29" t="s">
        <v>7298</v>
      </c>
      <c r="G1218" s="31" t="s">
        <v>7299</v>
      </c>
      <c r="H1218" s="36">
        <f t="shared" si="1"/>
        <v>63</v>
      </c>
      <c r="I1218" s="11"/>
      <c r="J1218" s="28">
        <f t="shared" si="2"/>
        <v>0</v>
      </c>
      <c r="K1218" s="41">
        <f t="shared" si="3"/>
        <v>198</v>
      </c>
      <c r="L1218" s="25">
        <v>50.0</v>
      </c>
      <c r="M1218" s="11">
        <v>57.0</v>
      </c>
      <c r="N1218" s="11">
        <v>32.0</v>
      </c>
      <c r="O1218" s="11">
        <v>28.0</v>
      </c>
      <c r="P1218" s="11">
        <v>31.0</v>
      </c>
      <c r="Q1218" s="43">
        <v>45.0</v>
      </c>
      <c r="R1218" s="25" t="s">
        <v>185</v>
      </c>
      <c r="S1218" s="11"/>
      <c r="T1218" s="11" t="s">
        <v>185</v>
      </c>
      <c r="U1218" s="23" t="s">
        <v>136</v>
      </c>
      <c r="V1218" s="25"/>
      <c r="W1218" s="11"/>
      <c r="X1218" s="23"/>
      <c r="Y1218" s="29"/>
      <c r="Z1218" s="25">
        <v>71.0</v>
      </c>
      <c r="AA1218" s="11">
        <v>80.0</v>
      </c>
      <c r="AB1218" s="11">
        <v>55.0</v>
      </c>
      <c r="AC1218" s="11">
        <v>50.0</v>
      </c>
      <c r="AD1218" s="23">
        <v>86.0</v>
      </c>
      <c r="AE1218" s="29" t="s">
        <v>141</v>
      </c>
      <c r="AF1218" s="25">
        <v>1561.0</v>
      </c>
      <c r="AG1218" s="11">
        <v>1573.0</v>
      </c>
      <c r="AH1218" s="11">
        <v>1641.0</v>
      </c>
      <c r="AI1218" s="23"/>
      <c r="AJ1218" s="29" t="s">
        <v>7300</v>
      </c>
      <c r="AK1218" s="25">
        <v>1053003.0</v>
      </c>
      <c r="AL1218" s="11"/>
      <c r="AM1218" s="23"/>
      <c r="AN1218" s="25"/>
      <c r="AO1218" s="23"/>
      <c r="AP1218" s="25"/>
      <c r="AQ1218" s="11"/>
    </row>
    <row r="1219" ht="15.75" customHeight="1">
      <c r="A1219" s="11">
        <v>1053006.0</v>
      </c>
      <c r="B1219" s="23">
        <v>1219.0</v>
      </c>
      <c r="C1219" s="25" t="s">
        <v>7301</v>
      </c>
      <c r="D1219" s="16" t="s">
        <v>7302</v>
      </c>
      <c r="E1219" s="28" t="s">
        <v>7303</v>
      </c>
      <c r="F1219" s="29" t="s">
        <v>7304</v>
      </c>
      <c r="G1219" s="31" t="s">
        <v>7305</v>
      </c>
      <c r="H1219" s="36">
        <f t="shared" si="1"/>
        <v>56</v>
      </c>
      <c r="I1219" s="11"/>
      <c r="J1219" s="28">
        <f t="shared" si="2"/>
        <v>0</v>
      </c>
      <c r="K1219" s="41">
        <f t="shared" si="3"/>
        <v>251</v>
      </c>
      <c r="L1219" s="25">
        <v>52.0</v>
      </c>
      <c r="M1219" s="11">
        <v>30.0</v>
      </c>
      <c r="N1219" s="11">
        <v>60.0</v>
      </c>
      <c r="O1219" s="11">
        <v>58.0</v>
      </c>
      <c r="P1219" s="11">
        <v>51.0</v>
      </c>
      <c r="Q1219" s="43">
        <v>59.0</v>
      </c>
      <c r="R1219" s="25"/>
      <c r="S1219" s="11" t="s">
        <v>185</v>
      </c>
      <c r="T1219" s="11"/>
      <c r="U1219" s="23"/>
      <c r="V1219" s="25"/>
      <c r="W1219" s="11"/>
      <c r="X1219" s="23"/>
      <c r="Y1219" s="29"/>
      <c r="Z1219" s="25">
        <v>57.0</v>
      </c>
      <c r="AA1219" s="11">
        <v>60.0</v>
      </c>
      <c r="AB1219" s="11">
        <v>42.0</v>
      </c>
      <c r="AC1219" s="11">
        <v>61.0</v>
      </c>
      <c r="AD1219" s="23">
        <v>81.0</v>
      </c>
      <c r="AE1219" s="29" t="s">
        <v>270</v>
      </c>
      <c r="AF1219" s="25">
        <v>1567.0</v>
      </c>
      <c r="AG1219" s="11">
        <v>1579.0</v>
      </c>
      <c r="AH1219" s="11">
        <v>1643.0</v>
      </c>
      <c r="AI1219" s="23"/>
      <c r="AJ1219" s="29" t="s">
        <v>7306</v>
      </c>
      <c r="AK1219" s="25">
        <v>1053003.0</v>
      </c>
      <c r="AL1219" s="11">
        <v>1053046.0</v>
      </c>
      <c r="AM1219" s="23"/>
      <c r="AN1219" s="25"/>
      <c r="AO1219" s="23"/>
      <c r="AP1219" s="25"/>
      <c r="AQ1219" s="11"/>
    </row>
    <row r="1220" ht="15.75" customHeight="1">
      <c r="A1220" s="11">
        <v>1053007.0</v>
      </c>
      <c r="B1220" s="23">
        <v>1220.0</v>
      </c>
      <c r="C1220" s="25" t="s">
        <v>7307</v>
      </c>
      <c r="D1220" s="16" t="s">
        <v>7308</v>
      </c>
      <c r="E1220" s="28" t="s">
        <v>7309</v>
      </c>
      <c r="F1220" s="29"/>
      <c r="G1220" s="31" t="s">
        <v>7310</v>
      </c>
      <c r="H1220" s="36">
        <f t="shared" si="1"/>
        <v>75</v>
      </c>
      <c r="I1220" s="11"/>
      <c r="J1220" s="28">
        <f t="shared" si="2"/>
        <v>0</v>
      </c>
      <c r="K1220" s="41">
        <f t="shared" si="3"/>
        <v>139</v>
      </c>
      <c r="L1220" s="25">
        <v>24.0</v>
      </c>
      <c r="M1220" s="11">
        <v>28.0</v>
      </c>
      <c r="N1220" s="11">
        <v>37.0</v>
      </c>
      <c r="O1220" s="11">
        <v>26.0</v>
      </c>
      <c r="P1220" s="11">
        <v>24.0</v>
      </c>
      <c r="Q1220" s="43">
        <v>60.0</v>
      </c>
      <c r="R1220" s="25"/>
      <c r="S1220" s="11"/>
      <c r="T1220" s="11"/>
      <c r="U1220" s="23"/>
      <c r="V1220" s="25"/>
      <c r="W1220" s="11"/>
      <c r="X1220" s="23"/>
      <c r="Y1220" s="29"/>
      <c r="Z1220" s="25">
        <v>50.0</v>
      </c>
      <c r="AA1220" s="11">
        <v>50.0</v>
      </c>
      <c r="AB1220" s="11">
        <v>35.0</v>
      </c>
      <c r="AC1220" s="11">
        <v>67.0</v>
      </c>
      <c r="AD1220" s="23">
        <v>79.0</v>
      </c>
      <c r="AE1220" s="29" t="s">
        <v>270</v>
      </c>
      <c r="AF1220" s="25">
        <v>1532.0</v>
      </c>
      <c r="AG1220" s="11">
        <v>1544.0</v>
      </c>
      <c r="AH1220" s="11">
        <v>1557.0</v>
      </c>
      <c r="AI1220" s="23" t="s">
        <v>217</v>
      </c>
      <c r="AJ1220" s="29" t="s">
        <v>7311</v>
      </c>
      <c r="AK1220" s="25">
        <v>1053002.0</v>
      </c>
      <c r="AL1220" s="11">
        <v>1216003.0</v>
      </c>
      <c r="AM1220" s="23"/>
      <c r="AN1220" s="25"/>
      <c r="AO1220" s="23"/>
      <c r="AP1220" s="25"/>
      <c r="AQ1220" s="11"/>
    </row>
    <row r="1221" ht="15.75" customHeight="1">
      <c r="A1221" s="11">
        <v>1053008.0</v>
      </c>
      <c r="B1221" s="23">
        <v>1221.0</v>
      </c>
      <c r="C1221" s="25" t="s">
        <v>7312</v>
      </c>
      <c r="D1221" s="16" t="s">
        <v>7313</v>
      </c>
      <c r="E1221" s="28" t="s">
        <v>7314</v>
      </c>
      <c r="F1221" s="29"/>
      <c r="G1221" s="31" t="s">
        <v>7315</v>
      </c>
      <c r="H1221" s="36">
        <f t="shared" si="1"/>
        <v>77</v>
      </c>
      <c r="I1221" s="11"/>
      <c r="J1221" s="28">
        <f t="shared" si="2"/>
        <v>0</v>
      </c>
      <c r="K1221" s="41">
        <f t="shared" si="3"/>
        <v>179</v>
      </c>
      <c r="L1221" s="25">
        <v>28.0</v>
      </c>
      <c r="M1221" s="11">
        <v>49.0</v>
      </c>
      <c r="N1221" s="11">
        <v>40.0</v>
      </c>
      <c r="O1221" s="11">
        <v>32.0</v>
      </c>
      <c r="P1221" s="11">
        <v>30.0</v>
      </c>
      <c r="Q1221" s="43">
        <v>49.0</v>
      </c>
      <c r="R1221" s="25"/>
      <c r="S1221" s="11"/>
      <c r="T1221" s="11"/>
      <c r="U1221" s="23"/>
      <c r="V1221" s="25"/>
      <c r="W1221" s="11"/>
      <c r="X1221" s="23"/>
      <c r="Y1221" s="29"/>
      <c r="Z1221" s="25">
        <v>36.0</v>
      </c>
      <c r="AA1221" s="11">
        <v>30.0</v>
      </c>
      <c r="AB1221" s="11">
        <v>42.0</v>
      </c>
      <c r="AC1221" s="11">
        <v>50.0</v>
      </c>
      <c r="AD1221" s="23">
        <v>82.0</v>
      </c>
      <c r="AE1221" s="29" t="s">
        <v>141</v>
      </c>
      <c r="AF1221" s="25">
        <v>1505.0</v>
      </c>
      <c r="AG1221" s="11">
        <v>1517.0</v>
      </c>
      <c r="AH1221" s="11">
        <v>1554.0</v>
      </c>
      <c r="AI1221" s="23" t="s">
        <v>217</v>
      </c>
      <c r="AJ1221" s="29" t="s">
        <v>7316</v>
      </c>
      <c r="AK1221" s="25">
        <v>1053001.0</v>
      </c>
      <c r="AL1221" s="11"/>
      <c r="AM1221" s="23"/>
      <c r="AN1221" s="25"/>
      <c r="AO1221" s="23"/>
      <c r="AP1221" s="25"/>
      <c r="AQ1221" s="11"/>
    </row>
    <row r="1222" ht="15.75" customHeight="1">
      <c r="A1222" s="11">
        <v>1053009.0</v>
      </c>
      <c r="B1222" s="23">
        <v>1222.0</v>
      </c>
      <c r="C1222" s="25" t="s">
        <v>7317</v>
      </c>
      <c r="D1222" s="16" t="s">
        <v>7318</v>
      </c>
      <c r="E1222" s="28" t="s">
        <v>7319</v>
      </c>
      <c r="F1222" s="29"/>
      <c r="G1222" s="25"/>
      <c r="H1222" s="36" t="str">
        <f t="shared" si="1"/>
        <v/>
      </c>
      <c r="I1222" s="11"/>
      <c r="J1222" s="28">
        <f t="shared" si="2"/>
        <v>0</v>
      </c>
      <c r="K1222" s="41">
        <f t="shared" si="3"/>
        <v>206</v>
      </c>
      <c r="L1222" s="25">
        <v>39.0</v>
      </c>
      <c r="M1222" s="11">
        <v>37.0</v>
      </c>
      <c r="N1222" s="11">
        <v>47.0</v>
      </c>
      <c r="O1222" s="11">
        <v>43.0</v>
      </c>
      <c r="P1222" s="11">
        <v>40.0</v>
      </c>
      <c r="Q1222" s="43">
        <v>46.0</v>
      </c>
      <c r="R1222" s="25"/>
      <c r="S1222" s="11"/>
      <c r="T1222" s="11"/>
      <c r="U1222" s="23"/>
      <c r="V1222" s="25"/>
      <c r="W1222" s="11"/>
      <c r="X1222" s="23"/>
      <c r="Y1222" s="29"/>
      <c r="Z1222" s="25">
        <v>32.0</v>
      </c>
      <c r="AA1222" s="11">
        <v>26.0</v>
      </c>
      <c r="AB1222" s="11">
        <v>57.0</v>
      </c>
      <c r="AC1222" s="11">
        <v>27.0</v>
      </c>
      <c r="AD1222" s="23">
        <v>86.0</v>
      </c>
      <c r="AE1222" s="29" t="s">
        <v>166</v>
      </c>
      <c r="AF1222" s="25">
        <v>1513.0</v>
      </c>
      <c r="AG1222" s="11">
        <v>1525.0</v>
      </c>
      <c r="AH1222" s="11">
        <v>1572.0</v>
      </c>
      <c r="AI1222" s="23"/>
      <c r="AJ1222" s="29"/>
      <c r="AK1222" s="25"/>
      <c r="AL1222" s="11"/>
      <c r="AM1222" s="23"/>
      <c r="AN1222" s="25"/>
      <c r="AO1222" s="23"/>
      <c r="AP1222" s="25"/>
      <c r="AQ1222" s="11"/>
    </row>
    <row r="1223" ht="15.75" customHeight="1">
      <c r="A1223" s="11">
        <v>1053010.0</v>
      </c>
      <c r="B1223" s="23">
        <v>1223.0</v>
      </c>
      <c r="C1223" s="25" t="s">
        <v>7320</v>
      </c>
      <c r="D1223" s="16" t="s">
        <v>7321</v>
      </c>
      <c r="E1223" s="28" t="s">
        <v>7322</v>
      </c>
      <c r="F1223" s="29"/>
      <c r="G1223" s="31" t="s">
        <v>7323</v>
      </c>
      <c r="H1223" s="36">
        <f t="shared" si="1"/>
        <v>29</v>
      </c>
      <c r="I1223" s="11"/>
      <c r="J1223" s="28">
        <f t="shared" si="2"/>
        <v>0</v>
      </c>
      <c r="K1223" s="41">
        <f t="shared" si="3"/>
        <v>207</v>
      </c>
      <c r="L1223" s="25">
        <v>33.0</v>
      </c>
      <c r="M1223" s="11">
        <v>32.0</v>
      </c>
      <c r="N1223" s="11">
        <v>43.0</v>
      </c>
      <c r="O1223" s="11">
        <v>47.0</v>
      </c>
      <c r="P1223" s="11">
        <v>52.0</v>
      </c>
      <c r="Q1223" s="43">
        <v>46.0</v>
      </c>
      <c r="R1223" s="25"/>
      <c r="S1223" s="11"/>
      <c r="T1223" s="11"/>
      <c r="U1223" s="23"/>
      <c r="V1223" s="25"/>
      <c r="W1223" s="11"/>
      <c r="X1223" s="23"/>
      <c r="Y1223" s="29"/>
      <c r="Z1223" s="25">
        <v>32.0</v>
      </c>
      <c r="AA1223" s="11">
        <v>26.0</v>
      </c>
      <c r="AB1223" s="11">
        <v>49.0</v>
      </c>
      <c r="AC1223" s="11">
        <v>38.0</v>
      </c>
      <c r="AD1223" s="23">
        <v>86.0</v>
      </c>
      <c r="AE1223" s="29" t="s">
        <v>166</v>
      </c>
      <c r="AF1223" s="25">
        <v>1543.0</v>
      </c>
      <c r="AG1223" s="11">
        <v>1555.0</v>
      </c>
      <c r="AH1223" s="11">
        <v>1592.0</v>
      </c>
      <c r="AI1223" s="23"/>
      <c r="AJ1223" s="29"/>
      <c r="AK1223" s="25"/>
      <c r="AL1223" s="11"/>
      <c r="AM1223" s="23"/>
      <c r="AN1223" s="25"/>
      <c r="AO1223" s="23"/>
      <c r="AP1223" s="25"/>
      <c r="AQ1223" s="11"/>
    </row>
    <row r="1224" ht="15.75" customHeight="1">
      <c r="A1224" s="11">
        <v>1053011.0</v>
      </c>
      <c r="B1224" s="23">
        <v>1224.0</v>
      </c>
      <c r="C1224" s="25" t="s">
        <v>7324</v>
      </c>
      <c r="D1224" s="16" t="s">
        <v>7325</v>
      </c>
      <c r="E1224" s="28" t="s">
        <v>7326</v>
      </c>
      <c r="F1224" s="29"/>
      <c r="G1224" s="25"/>
      <c r="H1224" s="36" t="str">
        <f t="shared" si="1"/>
        <v/>
      </c>
      <c r="I1224" s="11"/>
      <c r="J1224" s="28">
        <f t="shared" si="2"/>
        <v>0</v>
      </c>
      <c r="K1224" s="41">
        <f t="shared" si="3"/>
        <v>0</v>
      </c>
      <c r="L1224" s="25">
        <v>0.0</v>
      </c>
      <c r="M1224" s="11">
        <v>0.0</v>
      </c>
      <c r="N1224" s="11">
        <v>0.0</v>
      </c>
      <c r="O1224" s="11">
        <v>0.0</v>
      </c>
      <c r="P1224" s="11">
        <v>0.0</v>
      </c>
      <c r="Q1224" s="23">
        <v>0.0</v>
      </c>
      <c r="R1224" s="25"/>
      <c r="S1224" s="11"/>
      <c r="T1224" s="11"/>
      <c r="U1224" s="23"/>
      <c r="V1224" s="25"/>
      <c r="W1224" s="11"/>
      <c r="X1224" s="23"/>
      <c r="Y1224" s="29"/>
      <c r="Z1224" s="25">
        <v>0.0</v>
      </c>
      <c r="AA1224" s="11">
        <v>0.0</v>
      </c>
      <c r="AB1224" s="11">
        <v>0.0</v>
      </c>
      <c r="AC1224" s="11">
        <v>0.0</v>
      </c>
      <c r="AD1224" s="23">
        <v>96.0</v>
      </c>
      <c r="AE1224" s="29" t="s">
        <v>239</v>
      </c>
      <c r="AF1224" s="25">
        <v>1480.0</v>
      </c>
      <c r="AG1224" s="11">
        <v>9999.0</v>
      </c>
      <c r="AH1224" s="11">
        <v>1530.0</v>
      </c>
      <c r="AI1224" s="23"/>
      <c r="AJ1224" s="29"/>
      <c r="AK1224" s="25"/>
      <c r="AL1224" s="11"/>
      <c r="AM1224" s="23"/>
      <c r="AN1224" s="25"/>
      <c r="AO1224" s="23"/>
      <c r="AP1224" s="25"/>
      <c r="AQ1224" s="11"/>
    </row>
    <row r="1225" ht="15.75" customHeight="1">
      <c r="A1225" s="11">
        <v>1053012.0</v>
      </c>
      <c r="B1225" s="23">
        <v>1225.0</v>
      </c>
      <c r="C1225" s="25" t="s">
        <v>7327</v>
      </c>
      <c r="D1225" s="16" t="s">
        <v>7328</v>
      </c>
      <c r="E1225" s="28" t="s">
        <v>7329</v>
      </c>
      <c r="F1225" s="29"/>
      <c r="G1225" s="31" t="s">
        <v>7330</v>
      </c>
      <c r="H1225" s="36">
        <f t="shared" si="1"/>
        <v>66</v>
      </c>
      <c r="I1225" s="11"/>
      <c r="J1225" s="28">
        <f t="shared" si="2"/>
        <v>0</v>
      </c>
      <c r="K1225" s="41">
        <f t="shared" si="3"/>
        <v>222</v>
      </c>
      <c r="L1225" s="25">
        <v>53.0</v>
      </c>
      <c r="M1225" s="11">
        <v>43.0</v>
      </c>
      <c r="N1225" s="11">
        <v>40.0</v>
      </c>
      <c r="O1225" s="11">
        <v>42.0</v>
      </c>
      <c r="P1225" s="11">
        <v>44.0</v>
      </c>
      <c r="Q1225" s="43">
        <v>53.0</v>
      </c>
      <c r="R1225" s="25"/>
      <c r="S1225" s="11"/>
      <c r="T1225" s="11"/>
      <c r="U1225" s="23"/>
      <c r="V1225" s="25"/>
      <c r="W1225" s="11"/>
      <c r="X1225" s="23"/>
      <c r="Y1225" s="29"/>
      <c r="Z1225" s="25">
        <v>36.0</v>
      </c>
      <c r="AA1225" s="11">
        <v>30.0</v>
      </c>
      <c r="AB1225" s="11">
        <v>38.0</v>
      </c>
      <c r="AC1225" s="11">
        <v>71.0</v>
      </c>
      <c r="AD1225" s="23">
        <v>86.0</v>
      </c>
      <c r="AE1225" s="29" t="s">
        <v>166</v>
      </c>
      <c r="AF1225" s="25">
        <v>1506.0</v>
      </c>
      <c r="AG1225" s="11">
        <v>1518.0</v>
      </c>
      <c r="AH1225" s="11">
        <v>1553.0</v>
      </c>
      <c r="AI1225" s="23" t="s">
        <v>217</v>
      </c>
      <c r="AJ1225" s="29" t="s">
        <v>7331</v>
      </c>
      <c r="AK1225" s="25">
        <v>1053011.0</v>
      </c>
      <c r="AL1225" s="11"/>
      <c r="AM1225" s="23"/>
      <c r="AN1225" s="25"/>
      <c r="AO1225" s="23"/>
      <c r="AP1225" s="25"/>
      <c r="AQ1225" s="11"/>
    </row>
    <row r="1226" ht="15.75" customHeight="1">
      <c r="A1226" s="11">
        <v>1053013.0</v>
      </c>
      <c r="B1226" s="23">
        <v>1226.0</v>
      </c>
      <c r="C1226" s="25" t="s">
        <v>7332</v>
      </c>
      <c r="D1226" s="16" t="s">
        <v>7333</v>
      </c>
      <c r="E1226" s="28" t="s">
        <v>7334</v>
      </c>
      <c r="F1226" s="29"/>
      <c r="G1226" s="31" t="s">
        <v>7335</v>
      </c>
      <c r="H1226" s="36">
        <f t="shared" si="1"/>
        <v>65</v>
      </c>
      <c r="I1226" s="11"/>
      <c r="J1226" s="28">
        <f t="shared" si="2"/>
        <v>0</v>
      </c>
      <c r="K1226" s="41">
        <f t="shared" si="3"/>
        <v>260</v>
      </c>
      <c r="L1226" s="25">
        <v>67.0</v>
      </c>
      <c r="M1226" s="11">
        <v>72.0</v>
      </c>
      <c r="N1226" s="11">
        <v>39.0</v>
      </c>
      <c r="O1226" s="11">
        <v>39.0</v>
      </c>
      <c r="P1226" s="11">
        <v>43.0</v>
      </c>
      <c r="Q1226" s="43">
        <v>55.0</v>
      </c>
      <c r="R1226" s="25" t="s">
        <v>185</v>
      </c>
      <c r="S1226" s="11"/>
      <c r="T1226" s="11" t="s">
        <v>185</v>
      </c>
      <c r="U1226" s="23"/>
      <c r="V1226" s="25"/>
      <c r="W1226" s="11"/>
      <c r="X1226" s="23"/>
      <c r="Y1226" s="29"/>
      <c r="Z1226" s="25">
        <v>71.0</v>
      </c>
      <c r="AA1226" s="11">
        <v>80.0</v>
      </c>
      <c r="AB1226" s="11">
        <v>51.0</v>
      </c>
      <c r="AC1226" s="11">
        <v>55.0</v>
      </c>
      <c r="AD1226" s="23">
        <v>86.0</v>
      </c>
      <c r="AE1226" s="29" t="s">
        <v>141</v>
      </c>
      <c r="AF1226" s="25">
        <v>1535.0</v>
      </c>
      <c r="AG1226" s="11">
        <v>1547.0</v>
      </c>
      <c r="AH1226" s="11">
        <v>1588.0</v>
      </c>
      <c r="AI1226" s="23" t="s">
        <v>217</v>
      </c>
      <c r="AJ1226" s="29" t="s">
        <v>7336</v>
      </c>
      <c r="AK1226" s="25">
        <v>1053012.0</v>
      </c>
      <c r="AL1226" s="11"/>
      <c r="AM1226" s="23"/>
      <c r="AN1226" s="25"/>
      <c r="AO1226" s="23"/>
      <c r="AP1226" s="25"/>
      <c r="AQ1226" s="11"/>
    </row>
    <row r="1227" ht="15.75" customHeight="1">
      <c r="A1227" s="11">
        <v>1053014.0</v>
      </c>
      <c r="B1227" s="23">
        <v>1227.0</v>
      </c>
      <c r="C1227" s="25" t="s">
        <v>7337</v>
      </c>
      <c r="D1227" s="16" t="s">
        <v>7338</v>
      </c>
      <c r="E1227" s="28" t="s">
        <v>7339</v>
      </c>
      <c r="F1227" s="29"/>
      <c r="G1227" s="31" t="s">
        <v>7340</v>
      </c>
      <c r="H1227" s="36">
        <f t="shared" si="1"/>
        <v>76</v>
      </c>
      <c r="I1227" s="11"/>
      <c r="J1227" s="28">
        <f t="shared" si="2"/>
        <v>0</v>
      </c>
      <c r="K1227" s="41">
        <f t="shared" si="3"/>
        <v>224</v>
      </c>
      <c r="L1227" s="25">
        <v>53.0</v>
      </c>
      <c r="M1227" s="11">
        <v>50.0</v>
      </c>
      <c r="N1227" s="11">
        <v>35.0</v>
      </c>
      <c r="O1227" s="11">
        <v>32.0</v>
      </c>
      <c r="P1227" s="11">
        <v>54.0</v>
      </c>
      <c r="Q1227" s="43">
        <v>50.0</v>
      </c>
      <c r="R1227" s="25"/>
      <c r="S1227" s="11"/>
      <c r="T1227" s="11"/>
      <c r="U1227" s="23"/>
      <c r="V1227" s="25"/>
      <c r="W1227" s="11"/>
      <c r="X1227" s="23"/>
      <c r="Y1227" s="29"/>
      <c r="Z1227" s="25">
        <v>37.0</v>
      </c>
      <c r="AA1227" s="11">
        <v>32.0</v>
      </c>
      <c r="AB1227" s="11">
        <v>38.0</v>
      </c>
      <c r="AC1227" s="11">
        <v>57.0</v>
      </c>
      <c r="AD1227" s="23">
        <v>86.0</v>
      </c>
      <c r="AE1227" s="29" t="s">
        <v>270</v>
      </c>
      <c r="AF1227" s="25">
        <v>1559.0</v>
      </c>
      <c r="AG1227" s="11">
        <v>1571.0</v>
      </c>
      <c r="AH1227" s="11">
        <v>1588.0</v>
      </c>
      <c r="AI1227" s="23" t="s">
        <v>217</v>
      </c>
      <c r="AJ1227" s="29" t="s">
        <v>7341</v>
      </c>
      <c r="AK1227" s="25">
        <v>1053013.0</v>
      </c>
      <c r="AL1227" s="11"/>
      <c r="AM1227" s="23"/>
      <c r="AN1227" s="25"/>
      <c r="AO1227" s="23"/>
      <c r="AP1227" s="25"/>
      <c r="AQ1227" s="11"/>
    </row>
    <row r="1228" ht="15.75" customHeight="1">
      <c r="A1228" s="11">
        <v>1053015.0</v>
      </c>
      <c r="B1228" s="23">
        <v>1228.0</v>
      </c>
      <c r="C1228" s="25" t="s">
        <v>7342</v>
      </c>
      <c r="D1228" s="16" t="s">
        <v>7343</v>
      </c>
      <c r="E1228" s="28" t="s">
        <v>7344</v>
      </c>
      <c r="F1228" s="29"/>
      <c r="G1228" s="31" t="s">
        <v>7345</v>
      </c>
      <c r="H1228" s="36">
        <f t="shared" si="1"/>
        <v>78</v>
      </c>
      <c r="I1228" s="11"/>
      <c r="J1228" s="28">
        <f t="shared" si="2"/>
        <v>0</v>
      </c>
      <c r="K1228" s="41">
        <f t="shared" si="3"/>
        <v>242</v>
      </c>
      <c r="L1228" s="25">
        <v>57.0</v>
      </c>
      <c r="M1228" s="11">
        <v>51.0</v>
      </c>
      <c r="N1228" s="11">
        <v>43.0</v>
      </c>
      <c r="O1228" s="11">
        <v>44.0</v>
      </c>
      <c r="P1228" s="11">
        <v>47.0</v>
      </c>
      <c r="Q1228" s="43">
        <v>49.0</v>
      </c>
      <c r="R1228" s="25" t="s">
        <v>185</v>
      </c>
      <c r="S1228" s="11"/>
      <c r="T1228" s="11" t="s">
        <v>185</v>
      </c>
      <c r="U1228" s="23" t="s">
        <v>185</v>
      </c>
      <c r="V1228" s="25"/>
      <c r="W1228" s="11"/>
      <c r="X1228" s="23"/>
      <c r="Y1228" s="29"/>
      <c r="Z1228" s="25">
        <v>50.0</v>
      </c>
      <c r="AA1228" s="11">
        <v>50.0</v>
      </c>
      <c r="AB1228" s="11">
        <v>51.0</v>
      </c>
      <c r="AC1228" s="11">
        <v>44.0</v>
      </c>
      <c r="AD1228" s="23">
        <v>19.0</v>
      </c>
      <c r="AE1228" s="29" t="s">
        <v>141</v>
      </c>
      <c r="AF1228" s="25">
        <v>1530.0</v>
      </c>
      <c r="AG1228" s="11">
        <v>1542.0</v>
      </c>
      <c r="AH1228" s="11">
        <v>1579.0</v>
      </c>
      <c r="AI1228" s="23"/>
      <c r="AJ1228" s="29" t="s">
        <v>7331</v>
      </c>
      <c r="AK1228" s="25">
        <v>1053011.0</v>
      </c>
      <c r="AL1228" s="11"/>
      <c r="AM1228" s="23"/>
      <c r="AN1228" s="25"/>
      <c r="AO1228" s="23"/>
      <c r="AP1228" s="25"/>
      <c r="AQ1228" s="11"/>
    </row>
    <row r="1229" ht="15.75" customHeight="1">
      <c r="A1229" s="11">
        <v>1053016.0</v>
      </c>
      <c r="B1229" s="23">
        <v>1229.0</v>
      </c>
      <c r="C1229" s="25" t="s">
        <v>7346</v>
      </c>
      <c r="D1229" s="16" t="s">
        <v>7347</v>
      </c>
      <c r="E1229" s="28" t="s">
        <v>7348</v>
      </c>
      <c r="F1229" s="29"/>
      <c r="G1229" s="25"/>
      <c r="H1229" s="36" t="str">
        <f t="shared" si="1"/>
        <v/>
      </c>
      <c r="I1229" s="11"/>
      <c r="J1229" s="28">
        <f t="shared" si="2"/>
        <v>0</v>
      </c>
      <c r="K1229" s="41">
        <f t="shared" si="3"/>
        <v>0</v>
      </c>
      <c r="L1229" s="25">
        <v>0.0</v>
      </c>
      <c r="M1229" s="11">
        <v>0.0</v>
      </c>
      <c r="N1229" s="11">
        <v>0.0</v>
      </c>
      <c r="O1229" s="11">
        <v>0.0</v>
      </c>
      <c r="P1229" s="11">
        <v>0.0</v>
      </c>
      <c r="Q1229" s="23">
        <v>0.0</v>
      </c>
      <c r="R1229" s="25"/>
      <c r="S1229" s="11"/>
      <c r="T1229" s="11"/>
      <c r="U1229" s="23"/>
      <c r="V1229" s="25"/>
      <c r="W1229" s="11"/>
      <c r="X1229" s="23"/>
      <c r="Y1229" s="29"/>
      <c r="Z1229" s="25">
        <v>0.0</v>
      </c>
      <c r="AA1229" s="11">
        <v>0.0</v>
      </c>
      <c r="AB1229" s="11">
        <v>0.0</v>
      </c>
      <c r="AC1229" s="11">
        <v>0.0</v>
      </c>
      <c r="AD1229" s="23">
        <v>89.0</v>
      </c>
      <c r="AE1229" s="29" t="s">
        <v>239</v>
      </c>
      <c r="AF1229" s="25">
        <v>1470.0</v>
      </c>
      <c r="AG1229" s="11">
        <v>9999.0</v>
      </c>
      <c r="AH1229" s="11">
        <v>1528.0</v>
      </c>
      <c r="AI1229" s="23"/>
      <c r="AJ1229" s="29"/>
      <c r="AK1229" s="25"/>
      <c r="AL1229" s="11"/>
      <c r="AM1229" s="23"/>
      <c r="AN1229" s="25"/>
      <c r="AO1229" s="23"/>
      <c r="AP1229" s="25"/>
      <c r="AQ1229" s="11"/>
    </row>
    <row r="1230" ht="15.75" customHeight="1">
      <c r="A1230" s="11">
        <v>1053017.0</v>
      </c>
      <c r="B1230" s="23">
        <v>1230.0</v>
      </c>
      <c r="C1230" s="25" t="s">
        <v>7349</v>
      </c>
      <c r="D1230" s="16" t="s">
        <v>7350</v>
      </c>
      <c r="E1230" s="28" t="s">
        <v>7351</v>
      </c>
      <c r="F1230" s="29"/>
      <c r="G1230" s="31" t="s">
        <v>7352</v>
      </c>
      <c r="H1230" s="36">
        <f t="shared" si="1"/>
        <v>79</v>
      </c>
      <c r="I1230" s="11"/>
      <c r="J1230" s="28">
        <f t="shared" si="2"/>
        <v>0</v>
      </c>
      <c r="K1230" s="41">
        <f t="shared" si="3"/>
        <v>292</v>
      </c>
      <c r="L1230" s="25">
        <v>35.0</v>
      </c>
      <c r="M1230" s="11">
        <v>41.0</v>
      </c>
      <c r="N1230" s="11">
        <v>76.0</v>
      </c>
      <c r="O1230" s="11">
        <v>72.0</v>
      </c>
      <c r="P1230" s="11">
        <v>68.0</v>
      </c>
      <c r="Q1230" s="43">
        <v>65.0</v>
      </c>
      <c r="R1230" s="25"/>
      <c r="S1230" s="11"/>
      <c r="T1230" s="11"/>
      <c r="U1230" s="23"/>
      <c r="V1230" s="25"/>
      <c r="W1230" s="11"/>
      <c r="X1230" s="23"/>
      <c r="Y1230" s="29"/>
      <c r="Z1230" s="25">
        <v>71.0</v>
      </c>
      <c r="AA1230" s="11">
        <v>80.0</v>
      </c>
      <c r="AB1230" s="11">
        <v>55.0</v>
      </c>
      <c r="AC1230" s="11">
        <v>50.0</v>
      </c>
      <c r="AD1230" s="23">
        <v>89.0</v>
      </c>
      <c r="AE1230" s="29" t="s">
        <v>166</v>
      </c>
      <c r="AF1230" s="25">
        <v>1509.0</v>
      </c>
      <c r="AG1230" s="11">
        <v>1521.0</v>
      </c>
      <c r="AH1230" s="11">
        <v>1561.0</v>
      </c>
      <c r="AI1230" s="23"/>
      <c r="AJ1230" s="29" t="s">
        <v>7353</v>
      </c>
      <c r="AK1230" s="25">
        <v>1053016.0</v>
      </c>
      <c r="AL1230" s="11"/>
      <c r="AM1230" s="23"/>
      <c r="AN1230" s="25"/>
      <c r="AO1230" s="23"/>
      <c r="AP1230" s="25"/>
      <c r="AQ1230" s="11"/>
    </row>
    <row r="1231" ht="15.75" customHeight="1">
      <c r="A1231" s="11">
        <v>1053018.0</v>
      </c>
      <c r="B1231" s="23">
        <v>1231.0</v>
      </c>
      <c r="C1231" s="25" t="s">
        <v>7354</v>
      </c>
      <c r="D1231" s="16" t="s">
        <v>7355</v>
      </c>
      <c r="E1231" s="28" t="s">
        <v>7356</v>
      </c>
      <c r="F1231" s="29"/>
      <c r="G1231" s="31" t="s">
        <v>7357</v>
      </c>
      <c r="H1231" s="36">
        <f t="shared" si="1"/>
        <v>79</v>
      </c>
      <c r="I1231" s="11"/>
      <c r="J1231" s="28">
        <f t="shared" si="2"/>
        <v>0</v>
      </c>
      <c r="K1231" s="41">
        <f t="shared" si="3"/>
        <v>316</v>
      </c>
      <c r="L1231" s="25">
        <v>48.0</v>
      </c>
      <c r="M1231" s="11">
        <v>47.0</v>
      </c>
      <c r="N1231" s="11">
        <v>74.0</v>
      </c>
      <c r="O1231" s="11">
        <v>82.0</v>
      </c>
      <c r="P1231" s="11">
        <v>65.0</v>
      </c>
      <c r="Q1231" s="43">
        <v>45.0</v>
      </c>
      <c r="R1231" s="25"/>
      <c r="S1231" s="11"/>
      <c r="T1231" s="11"/>
      <c r="U1231" s="23"/>
      <c r="V1231" s="25"/>
      <c r="W1231" s="11"/>
      <c r="X1231" s="23"/>
      <c r="Y1231" s="29"/>
      <c r="Z1231" s="25">
        <v>71.0</v>
      </c>
      <c r="AA1231" s="11">
        <v>80.0</v>
      </c>
      <c r="AB1231" s="11">
        <v>51.0</v>
      </c>
      <c r="AC1231" s="11">
        <v>55.0</v>
      </c>
      <c r="AD1231" s="23">
        <v>89.0</v>
      </c>
      <c r="AE1231" s="29" t="s">
        <v>166</v>
      </c>
      <c r="AF1231" s="25">
        <v>1518.0</v>
      </c>
      <c r="AG1231" s="11">
        <v>1530.0</v>
      </c>
      <c r="AH1231" s="11">
        <v>1575.0</v>
      </c>
      <c r="AI1231" s="23"/>
      <c r="AJ1231" s="29" t="s">
        <v>7353</v>
      </c>
      <c r="AK1231" s="25">
        <v>1053016.0</v>
      </c>
      <c r="AL1231" s="11"/>
      <c r="AM1231" s="23"/>
      <c r="AN1231" s="25"/>
      <c r="AO1231" s="23"/>
      <c r="AP1231" s="25"/>
      <c r="AQ1231" s="11"/>
    </row>
    <row r="1232" ht="15.75" customHeight="1">
      <c r="A1232" s="11">
        <v>1053019.0</v>
      </c>
      <c r="B1232" s="23">
        <v>1232.0</v>
      </c>
      <c r="C1232" s="25" t="s">
        <v>7358</v>
      </c>
      <c r="D1232" s="16" t="s">
        <v>7359</v>
      </c>
      <c r="E1232" s="28" t="s">
        <v>7360</v>
      </c>
      <c r="F1232" s="29"/>
      <c r="G1232" s="31" t="s">
        <v>7361</v>
      </c>
      <c r="H1232" s="36">
        <f t="shared" si="1"/>
        <v>79</v>
      </c>
      <c r="I1232" s="11"/>
      <c r="J1232" s="28">
        <f t="shared" si="2"/>
        <v>0</v>
      </c>
      <c r="K1232" s="41">
        <f t="shared" si="3"/>
        <v>251</v>
      </c>
      <c r="L1232" s="25">
        <v>48.0</v>
      </c>
      <c r="M1232" s="11">
        <v>45.0</v>
      </c>
      <c r="N1232" s="11">
        <v>57.0</v>
      </c>
      <c r="O1232" s="11">
        <v>53.0</v>
      </c>
      <c r="P1232" s="11">
        <v>48.0</v>
      </c>
      <c r="Q1232" s="43">
        <v>57.0</v>
      </c>
      <c r="R1232" s="25"/>
      <c r="S1232" s="11"/>
      <c r="T1232" s="11"/>
      <c r="U1232" s="23"/>
      <c r="V1232" s="25"/>
      <c r="W1232" s="11"/>
      <c r="X1232" s="23"/>
      <c r="Y1232" s="29"/>
      <c r="Z1232" s="25">
        <v>50.0</v>
      </c>
      <c r="AA1232" s="11">
        <v>50.0</v>
      </c>
      <c r="AB1232" s="11">
        <v>27.0</v>
      </c>
      <c r="AC1232" s="11">
        <v>78.0</v>
      </c>
      <c r="AD1232" s="23">
        <v>68.0</v>
      </c>
      <c r="AE1232" s="29" t="s">
        <v>270</v>
      </c>
      <c r="AF1232" s="25">
        <v>1537.0</v>
      </c>
      <c r="AG1232" s="11">
        <v>1549.0</v>
      </c>
      <c r="AH1232" s="11">
        <v>1586.0</v>
      </c>
      <c r="AI1232" s="23"/>
      <c r="AJ1232" s="29"/>
      <c r="AK1232" s="25"/>
      <c r="AL1232" s="11"/>
      <c r="AM1232" s="23"/>
      <c r="AN1232" s="25"/>
      <c r="AO1232" s="23"/>
      <c r="AP1232" s="25"/>
      <c r="AQ1232" s="11"/>
    </row>
    <row r="1233" ht="15.75" customHeight="1">
      <c r="A1233" s="11">
        <v>1053020.0</v>
      </c>
      <c r="B1233" s="23">
        <v>1233.0</v>
      </c>
      <c r="C1233" s="25" t="s">
        <v>7362</v>
      </c>
      <c r="D1233" s="16" t="s">
        <v>7363</v>
      </c>
      <c r="E1233" s="28" t="s">
        <v>7364</v>
      </c>
      <c r="F1233" s="29"/>
      <c r="G1233" s="31" t="s">
        <v>7365</v>
      </c>
      <c r="H1233" s="36">
        <f t="shared" si="1"/>
        <v>58</v>
      </c>
      <c r="I1233" s="11"/>
      <c r="J1233" s="28">
        <f t="shared" si="2"/>
        <v>0</v>
      </c>
      <c r="K1233" s="41">
        <f t="shared" si="3"/>
        <v>161</v>
      </c>
      <c r="L1233" s="25">
        <v>33.0</v>
      </c>
      <c r="M1233" s="11">
        <v>28.0</v>
      </c>
      <c r="N1233" s="11">
        <v>34.0</v>
      </c>
      <c r="O1233" s="11">
        <v>31.0</v>
      </c>
      <c r="P1233" s="11">
        <v>35.0</v>
      </c>
      <c r="Q1233" s="43">
        <v>59.0</v>
      </c>
      <c r="R1233" s="25"/>
      <c r="S1233" s="11"/>
      <c r="T1233" s="11"/>
      <c r="U1233" s="23"/>
      <c r="V1233" s="25"/>
      <c r="W1233" s="11"/>
      <c r="X1233" s="23"/>
      <c r="Y1233" s="29"/>
      <c r="Z1233" s="25">
        <v>57.0</v>
      </c>
      <c r="AA1233" s="11">
        <v>60.0</v>
      </c>
      <c r="AB1233" s="11">
        <v>42.0</v>
      </c>
      <c r="AC1233" s="11">
        <v>61.0</v>
      </c>
      <c r="AD1233" s="23">
        <v>63.0</v>
      </c>
      <c r="AE1233" s="29" t="s">
        <v>141</v>
      </c>
      <c r="AF1233" s="25">
        <v>1549.0</v>
      </c>
      <c r="AG1233" s="11">
        <v>1561.0</v>
      </c>
      <c r="AH1233" s="11">
        <v>1588.0</v>
      </c>
      <c r="AI1233" s="23" t="s">
        <v>217</v>
      </c>
      <c r="AJ1233" s="29"/>
      <c r="AK1233" s="25"/>
      <c r="AL1233" s="11"/>
      <c r="AM1233" s="23"/>
      <c r="AN1233" s="25"/>
      <c r="AO1233" s="23"/>
      <c r="AP1233" s="25"/>
      <c r="AQ1233" s="11"/>
    </row>
    <row r="1234" ht="15.75" customHeight="1">
      <c r="A1234" s="11">
        <v>1053021.0</v>
      </c>
      <c r="B1234" s="23">
        <v>1234.0</v>
      </c>
      <c r="C1234" s="25" t="s">
        <v>7366</v>
      </c>
      <c r="D1234" s="16" t="s">
        <v>7367</v>
      </c>
      <c r="E1234" s="28" t="s">
        <v>7368</v>
      </c>
      <c r="F1234" s="29"/>
      <c r="G1234" s="31" t="s">
        <v>7369</v>
      </c>
      <c r="H1234" s="36">
        <f t="shared" si="1"/>
        <v>75</v>
      </c>
      <c r="I1234" s="11"/>
      <c r="J1234" s="28">
        <f t="shared" si="2"/>
        <v>0</v>
      </c>
      <c r="K1234" s="41">
        <f t="shared" si="3"/>
        <v>276</v>
      </c>
      <c r="L1234" s="25">
        <v>55.0</v>
      </c>
      <c r="M1234" s="11">
        <v>51.0</v>
      </c>
      <c r="N1234" s="11">
        <v>60.0</v>
      </c>
      <c r="O1234" s="11">
        <v>58.0</v>
      </c>
      <c r="P1234" s="11">
        <v>52.0</v>
      </c>
      <c r="Q1234" s="43">
        <v>45.0</v>
      </c>
      <c r="R1234" s="25"/>
      <c r="S1234" s="11"/>
      <c r="T1234" s="11"/>
      <c r="U1234" s="23"/>
      <c r="V1234" s="25"/>
      <c r="W1234" s="11"/>
      <c r="X1234" s="23"/>
      <c r="Y1234" s="29"/>
      <c r="Z1234" s="25">
        <v>29.0</v>
      </c>
      <c r="AA1234" s="11">
        <v>21.0</v>
      </c>
      <c r="AB1234" s="11">
        <v>48.0</v>
      </c>
      <c r="AC1234" s="11">
        <v>38.0</v>
      </c>
      <c r="AD1234" s="23">
        <v>64.0</v>
      </c>
      <c r="AE1234" s="29" t="s">
        <v>239</v>
      </c>
      <c r="AF1234" s="25">
        <v>1477.0</v>
      </c>
      <c r="AG1234" s="11">
        <v>1489.0</v>
      </c>
      <c r="AH1234" s="11">
        <v>1549.0</v>
      </c>
      <c r="AI1234" s="23"/>
      <c r="AJ1234" s="29" t="s">
        <v>7370</v>
      </c>
      <c r="AK1234" s="25"/>
      <c r="AL1234" s="11"/>
      <c r="AM1234" s="23"/>
      <c r="AN1234" s="25"/>
      <c r="AO1234" s="23"/>
      <c r="AP1234" s="25"/>
      <c r="AQ1234" s="11"/>
    </row>
    <row r="1235" ht="15.75" customHeight="1">
      <c r="A1235" s="11">
        <v>1053022.0</v>
      </c>
      <c r="B1235" s="23">
        <v>1235.0</v>
      </c>
      <c r="C1235" s="25" t="s">
        <v>7371</v>
      </c>
      <c r="D1235" s="16" t="s">
        <v>7372</v>
      </c>
      <c r="E1235" s="28" t="s">
        <v>7373</v>
      </c>
      <c r="F1235" s="29"/>
      <c r="G1235" s="31" t="s">
        <v>7374</v>
      </c>
      <c r="H1235" s="36">
        <f t="shared" si="1"/>
        <v>53</v>
      </c>
      <c r="I1235" s="11"/>
      <c r="J1235" s="28">
        <f t="shared" si="2"/>
        <v>0</v>
      </c>
      <c r="K1235" s="41">
        <f t="shared" si="3"/>
        <v>273</v>
      </c>
      <c r="L1235" s="25">
        <v>45.0</v>
      </c>
      <c r="M1235" s="11">
        <v>47.0</v>
      </c>
      <c r="N1235" s="11">
        <v>56.0</v>
      </c>
      <c r="O1235" s="11">
        <v>62.0</v>
      </c>
      <c r="P1235" s="11">
        <v>63.0</v>
      </c>
      <c r="Q1235" s="43">
        <v>54.0</v>
      </c>
      <c r="R1235" s="25"/>
      <c r="S1235" s="11"/>
      <c r="T1235" s="11"/>
      <c r="U1235" s="23"/>
      <c r="V1235" s="25"/>
      <c r="W1235" s="11"/>
      <c r="X1235" s="23"/>
      <c r="Y1235" s="29"/>
      <c r="Z1235" s="25">
        <v>50.0</v>
      </c>
      <c r="AA1235" s="11">
        <v>50.0</v>
      </c>
      <c r="AB1235" s="11">
        <v>51.0</v>
      </c>
      <c r="AC1235" s="11">
        <v>44.0</v>
      </c>
      <c r="AD1235" s="23">
        <v>78.0</v>
      </c>
      <c r="AE1235" s="29" t="s">
        <v>166</v>
      </c>
      <c r="AF1235" s="25">
        <v>1494.0</v>
      </c>
      <c r="AG1235" s="11">
        <v>1506.0</v>
      </c>
      <c r="AH1235" s="11">
        <v>1543.0</v>
      </c>
      <c r="AI1235" s="23" t="s">
        <v>217</v>
      </c>
      <c r="AJ1235" s="29"/>
      <c r="AK1235" s="25"/>
      <c r="AL1235" s="11"/>
      <c r="AM1235" s="23"/>
      <c r="AN1235" s="25"/>
      <c r="AO1235" s="23"/>
      <c r="AP1235" s="25"/>
      <c r="AQ1235" s="11"/>
    </row>
    <row r="1236" ht="15.75" customHeight="1">
      <c r="A1236" s="11">
        <v>1053023.0</v>
      </c>
      <c r="B1236" s="23">
        <v>1236.0</v>
      </c>
      <c r="C1236" s="25" t="s">
        <v>7375</v>
      </c>
      <c r="D1236" s="16" t="s">
        <v>7376</v>
      </c>
      <c r="E1236" s="28" t="s">
        <v>7377</v>
      </c>
      <c r="F1236" s="29"/>
      <c r="G1236" s="31" t="s">
        <v>7378</v>
      </c>
      <c r="H1236" s="36">
        <f t="shared" si="1"/>
        <v>70</v>
      </c>
      <c r="I1236" s="11"/>
      <c r="J1236" s="28">
        <f t="shared" si="2"/>
        <v>0</v>
      </c>
      <c r="K1236" s="41">
        <f t="shared" si="3"/>
        <v>300</v>
      </c>
      <c r="L1236" s="25">
        <v>58.0</v>
      </c>
      <c r="M1236" s="11">
        <v>55.0</v>
      </c>
      <c r="N1236" s="11">
        <v>63.0</v>
      </c>
      <c r="O1236" s="11">
        <v>64.0</v>
      </c>
      <c r="P1236" s="11">
        <v>60.0</v>
      </c>
      <c r="Q1236" s="43">
        <v>34.0</v>
      </c>
      <c r="R1236" s="25" t="s">
        <v>185</v>
      </c>
      <c r="S1236" s="11" t="s">
        <v>185</v>
      </c>
      <c r="T1236" s="11"/>
      <c r="U1236" s="23" t="s">
        <v>185</v>
      </c>
      <c r="V1236" s="25"/>
      <c r="W1236" s="11"/>
      <c r="X1236" s="23"/>
      <c r="Y1236" s="29"/>
      <c r="Z1236" s="25">
        <v>50.0</v>
      </c>
      <c r="AA1236" s="11">
        <v>50.0</v>
      </c>
      <c r="AB1236" s="11">
        <v>32.0</v>
      </c>
      <c r="AC1236" s="11">
        <v>72.0</v>
      </c>
      <c r="AD1236" s="23">
        <v>78.0</v>
      </c>
      <c r="AE1236" s="29" t="s">
        <v>270</v>
      </c>
      <c r="AF1236" s="25">
        <v>1520.0</v>
      </c>
      <c r="AG1236" s="11">
        <v>1532.0</v>
      </c>
      <c r="AH1236" s="11">
        <v>1578.0</v>
      </c>
      <c r="AI1236" s="23" t="s">
        <v>217</v>
      </c>
      <c r="AJ1236" s="29" t="s">
        <v>7379</v>
      </c>
      <c r="AK1236" s="25">
        <v>1053022.0</v>
      </c>
      <c r="AL1236" s="11"/>
      <c r="AM1236" s="23"/>
      <c r="AN1236" s="25"/>
      <c r="AO1236" s="23"/>
      <c r="AP1236" s="25"/>
      <c r="AQ1236" s="11"/>
    </row>
    <row r="1237" ht="15.75" customHeight="1">
      <c r="A1237" s="11">
        <v>1053024.0</v>
      </c>
      <c r="B1237" s="23">
        <v>1237.0</v>
      </c>
      <c r="C1237" s="25" t="s">
        <v>7380</v>
      </c>
      <c r="D1237" s="16" t="s">
        <v>7381</v>
      </c>
      <c r="E1237" s="28" t="s">
        <v>7382</v>
      </c>
      <c r="F1237" s="29"/>
      <c r="G1237" s="31" t="s">
        <v>7383</v>
      </c>
      <c r="H1237" s="36">
        <f t="shared" si="1"/>
        <v>79</v>
      </c>
      <c r="I1237" s="11"/>
      <c r="J1237" s="28">
        <f t="shared" si="2"/>
        <v>0</v>
      </c>
      <c r="K1237" s="41">
        <f t="shared" si="3"/>
        <v>245</v>
      </c>
      <c r="L1237" s="25">
        <v>52.0</v>
      </c>
      <c r="M1237" s="11">
        <v>56.0</v>
      </c>
      <c r="N1237" s="11">
        <v>46.0</v>
      </c>
      <c r="O1237" s="11">
        <v>44.0</v>
      </c>
      <c r="P1237" s="11">
        <v>47.0</v>
      </c>
      <c r="Q1237" s="43">
        <v>51.0</v>
      </c>
      <c r="R1237" s="25"/>
      <c r="S1237" s="11"/>
      <c r="T1237" s="11"/>
      <c r="U1237" s="23"/>
      <c r="V1237" s="25"/>
      <c r="W1237" s="11"/>
      <c r="X1237" s="23"/>
      <c r="Y1237" s="29"/>
      <c r="Z1237" s="25">
        <v>43.0</v>
      </c>
      <c r="AA1237" s="11">
        <v>40.0</v>
      </c>
      <c r="AB1237" s="11">
        <v>34.0</v>
      </c>
      <c r="AC1237" s="11">
        <v>44.0</v>
      </c>
      <c r="AD1237" s="23">
        <v>68.0</v>
      </c>
      <c r="AE1237" s="29" t="s">
        <v>270</v>
      </c>
      <c r="AF1237" s="25">
        <v>1478.0</v>
      </c>
      <c r="AG1237" s="11">
        <v>1490.0</v>
      </c>
      <c r="AH1237" s="11">
        <v>1561.0</v>
      </c>
      <c r="AI1237" s="23"/>
      <c r="AJ1237" s="29" t="s">
        <v>7384</v>
      </c>
      <c r="AK1237" s="25"/>
      <c r="AL1237" s="11"/>
      <c r="AM1237" s="23"/>
      <c r="AN1237" s="25"/>
      <c r="AO1237" s="23"/>
      <c r="AP1237" s="25"/>
      <c r="AQ1237" s="11"/>
    </row>
    <row r="1238" ht="15.75" customHeight="1">
      <c r="A1238" s="11">
        <v>1053025.0</v>
      </c>
      <c r="B1238" s="23">
        <v>1238.0</v>
      </c>
      <c r="C1238" s="25" t="s">
        <v>7385</v>
      </c>
      <c r="D1238" s="16" t="s">
        <v>7386</v>
      </c>
      <c r="E1238" s="28" t="s">
        <v>7387</v>
      </c>
      <c r="F1238" s="29"/>
      <c r="G1238" s="31" t="s">
        <v>7388</v>
      </c>
      <c r="H1238" s="36">
        <f t="shared" si="1"/>
        <v>62</v>
      </c>
      <c r="I1238" s="11"/>
      <c r="J1238" s="28">
        <f t="shared" si="2"/>
        <v>0</v>
      </c>
      <c r="K1238" s="41">
        <f t="shared" si="3"/>
        <v>259</v>
      </c>
      <c r="L1238" s="25">
        <v>61.0</v>
      </c>
      <c r="M1238" s="11">
        <v>49.0</v>
      </c>
      <c r="N1238" s="11">
        <v>37.0</v>
      </c>
      <c r="O1238" s="11">
        <v>59.0</v>
      </c>
      <c r="P1238" s="11">
        <v>53.0</v>
      </c>
      <c r="Q1238" s="43">
        <v>56.0</v>
      </c>
      <c r="R1238" s="25" t="s">
        <v>185</v>
      </c>
      <c r="S1238" s="11"/>
      <c r="T1238" s="11"/>
      <c r="U1238" s="23"/>
      <c r="V1238" s="25"/>
      <c r="W1238" s="11"/>
      <c r="X1238" s="23"/>
      <c r="Y1238" s="29"/>
      <c r="Z1238" s="25">
        <v>43.0</v>
      </c>
      <c r="AA1238" s="11">
        <v>40.0</v>
      </c>
      <c r="AB1238" s="11">
        <v>57.0</v>
      </c>
      <c r="AC1238" s="11">
        <v>55.0</v>
      </c>
      <c r="AD1238" s="23">
        <v>71.0</v>
      </c>
      <c r="AE1238" s="29" t="s">
        <v>166</v>
      </c>
      <c r="AF1238" s="25">
        <v>1506.0</v>
      </c>
      <c r="AG1238" s="11">
        <v>1518.0</v>
      </c>
      <c r="AH1238" s="11">
        <v>1588.0</v>
      </c>
      <c r="AI1238" s="23" t="s">
        <v>217</v>
      </c>
      <c r="AJ1238" s="29" t="s">
        <v>7389</v>
      </c>
      <c r="AK1238" s="25">
        <v>1053024.0</v>
      </c>
      <c r="AL1238" s="11"/>
      <c r="AM1238" s="23"/>
      <c r="AN1238" s="25"/>
      <c r="AO1238" s="23"/>
      <c r="AP1238" s="25"/>
      <c r="AQ1238" s="11"/>
    </row>
    <row r="1239" ht="15.75" customHeight="1">
      <c r="A1239" s="11">
        <v>1053026.0</v>
      </c>
      <c r="B1239" s="23">
        <v>1239.0</v>
      </c>
      <c r="C1239" s="25" t="s">
        <v>7390</v>
      </c>
      <c r="D1239" s="16" t="s">
        <v>7391</v>
      </c>
      <c r="E1239" s="28" t="s">
        <v>7392</v>
      </c>
      <c r="F1239" s="29"/>
      <c r="G1239" s="31" t="s">
        <v>7393</v>
      </c>
      <c r="H1239" s="36">
        <f t="shared" si="1"/>
        <v>71</v>
      </c>
      <c r="I1239" s="11"/>
      <c r="J1239" s="28">
        <f t="shared" si="2"/>
        <v>0</v>
      </c>
      <c r="K1239" s="41">
        <f t="shared" si="3"/>
        <v>298</v>
      </c>
      <c r="L1239" s="25">
        <v>67.0</v>
      </c>
      <c r="M1239" s="11">
        <v>72.0</v>
      </c>
      <c r="N1239" s="11">
        <v>55.0</v>
      </c>
      <c r="O1239" s="11">
        <v>47.0</v>
      </c>
      <c r="P1239" s="11">
        <v>57.0</v>
      </c>
      <c r="Q1239" s="43">
        <v>62.0</v>
      </c>
      <c r="R1239" s="25"/>
      <c r="S1239" s="11"/>
      <c r="T1239" s="11"/>
      <c r="U1239" s="23" t="s">
        <v>136</v>
      </c>
      <c r="V1239" s="25"/>
      <c r="W1239" s="11"/>
      <c r="X1239" s="23"/>
      <c r="Y1239" s="29"/>
      <c r="Z1239" s="25">
        <v>43.0</v>
      </c>
      <c r="AA1239" s="11">
        <v>40.0</v>
      </c>
      <c r="AB1239" s="11">
        <v>68.0</v>
      </c>
      <c r="AC1239" s="11">
        <v>32.0</v>
      </c>
      <c r="AD1239" s="23">
        <v>71.0</v>
      </c>
      <c r="AE1239" s="29" t="s">
        <v>270</v>
      </c>
      <c r="AF1239" s="25">
        <v>1536.0</v>
      </c>
      <c r="AG1239" s="11">
        <v>1548.0</v>
      </c>
      <c r="AH1239" s="11">
        <v>1588.0</v>
      </c>
      <c r="AI1239" s="23" t="s">
        <v>217</v>
      </c>
      <c r="AJ1239" s="29" t="s">
        <v>7394</v>
      </c>
      <c r="AK1239" s="25">
        <v>1053025.0</v>
      </c>
      <c r="AL1239" s="11"/>
      <c r="AM1239" s="23"/>
      <c r="AN1239" s="25"/>
      <c r="AO1239" s="23"/>
      <c r="AP1239" s="25"/>
      <c r="AQ1239" s="11"/>
    </row>
    <row r="1240" ht="15.75" customHeight="1">
      <c r="A1240" s="11">
        <v>1053027.0</v>
      </c>
      <c r="B1240" s="23">
        <v>1240.0</v>
      </c>
      <c r="C1240" s="25" t="s">
        <v>7395</v>
      </c>
      <c r="D1240" s="16" t="s">
        <v>7396</v>
      </c>
      <c r="E1240" s="28" t="s">
        <v>7397</v>
      </c>
      <c r="F1240" s="29"/>
      <c r="G1240" s="31" t="s">
        <v>7398</v>
      </c>
      <c r="H1240" s="36">
        <f t="shared" si="1"/>
        <v>65</v>
      </c>
      <c r="I1240" s="11"/>
      <c r="J1240" s="28">
        <f t="shared" si="2"/>
        <v>0</v>
      </c>
      <c r="K1240" s="41">
        <f t="shared" si="3"/>
        <v>203</v>
      </c>
      <c r="L1240" s="25">
        <v>52.0</v>
      </c>
      <c r="M1240" s="11">
        <v>57.0</v>
      </c>
      <c r="N1240" s="11">
        <v>30.0</v>
      </c>
      <c r="O1240" s="11">
        <v>31.0</v>
      </c>
      <c r="P1240" s="11">
        <v>33.0</v>
      </c>
      <c r="Q1240" s="43">
        <v>50.0</v>
      </c>
      <c r="R1240" s="25"/>
      <c r="S1240" s="11"/>
      <c r="T1240" s="11"/>
      <c r="U1240" s="23"/>
      <c r="V1240" s="25"/>
      <c r="W1240" s="11"/>
      <c r="X1240" s="23"/>
      <c r="Y1240" s="29"/>
      <c r="Z1240" s="25">
        <v>35.0</v>
      </c>
      <c r="AA1240" s="11">
        <v>29.0</v>
      </c>
      <c r="AB1240" s="11">
        <v>25.0</v>
      </c>
      <c r="AC1240" s="11">
        <v>74.0</v>
      </c>
      <c r="AD1240" s="23">
        <v>84.0</v>
      </c>
      <c r="AE1240" s="29" t="s">
        <v>166</v>
      </c>
      <c r="AF1240" s="25">
        <v>1528.0</v>
      </c>
      <c r="AG1240" s="11">
        <v>1540.0</v>
      </c>
      <c r="AH1240" s="11">
        <v>1593.0</v>
      </c>
      <c r="AI1240" s="23" t="s">
        <v>217</v>
      </c>
      <c r="AJ1240" s="29"/>
      <c r="AK1240" s="25"/>
      <c r="AL1240" s="11"/>
      <c r="AM1240" s="23"/>
      <c r="AN1240" s="25"/>
      <c r="AO1240" s="23"/>
      <c r="AP1240" s="25"/>
      <c r="AQ1240" s="11"/>
    </row>
    <row r="1241" ht="15.75" customHeight="1">
      <c r="A1241" s="11">
        <v>1053028.0</v>
      </c>
      <c r="B1241" s="23">
        <v>1241.0</v>
      </c>
      <c r="C1241" s="25" t="s">
        <v>7399</v>
      </c>
      <c r="D1241" s="16" t="s">
        <v>7400</v>
      </c>
      <c r="E1241" s="28" t="s">
        <v>7401</v>
      </c>
      <c r="F1241" s="29"/>
      <c r="G1241" s="31" t="s">
        <v>7402</v>
      </c>
      <c r="H1241" s="36">
        <f t="shared" si="1"/>
        <v>53</v>
      </c>
      <c r="I1241" s="11"/>
      <c r="J1241" s="28">
        <f t="shared" si="2"/>
        <v>0</v>
      </c>
      <c r="K1241" s="41">
        <f t="shared" si="3"/>
        <v>240</v>
      </c>
      <c r="L1241" s="25">
        <v>59.0</v>
      </c>
      <c r="M1241" s="11">
        <v>67.0</v>
      </c>
      <c r="N1241" s="11">
        <v>30.0</v>
      </c>
      <c r="O1241" s="11">
        <v>41.0</v>
      </c>
      <c r="P1241" s="11">
        <v>43.0</v>
      </c>
      <c r="Q1241" s="43">
        <v>42.0</v>
      </c>
      <c r="R1241" s="25" t="s">
        <v>185</v>
      </c>
      <c r="S1241" s="11"/>
      <c r="T1241" s="11"/>
      <c r="U1241" s="23"/>
      <c r="V1241" s="25"/>
      <c r="W1241" s="11"/>
      <c r="X1241" s="23"/>
      <c r="Y1241" s="29"/>
      <c r="Z1241" s="25">
        <v>16.0</v>
      </c>
      <c r="AA1241" s="11">
        <v>2.0</v>
      </c>
      <c r="AB1241" s="11">
        <v>19.0</v>
      </c>
      <c r="AC1241" s="11">
        <v>73.0</v>
      </c>
      <c r="AD1241" s="23">
        <v>84.0</v>
      </c>
      <c r="AE1241" s="29" t="s">
        <v>166</v>
      </c>
      <c r="AF1241" s="25">
        <v>1527.0</v>
      </c>
      <c r="AG1241" s="11">
        <v>1539.0</v>
      </c>
      <c r="AH1241" s="11">
        <v>1578.0</v>
      </c>
      <c r="AI1241" s="23" t="s">
        <v>217</v>
      </c>
      <c r="AJ1241" s="29"/>
      <c r="AK1241" s="25"/>
      <c r="AL1241" s="11"/>
      <c r="AM1241" s="23"/>
      <c r="AN1241" s="25"/>
      <c r="AO1241" s="23"/>
      <c r="AP1241" s="25"/>
      <c r="AQ1241" s="11"/>
    </row>
    <row r="1242" ht="15.75" customHeight="1">
      <c r="A1242" s="11">
        <v>1053029.0</v>
      </c>
      <c r="B1242" s="23">
        <v>1242.0</v>
      </c>
      <c r="C1242" s="25" t="s">
        <v>7403</v>
      </c>
      <c r="D1242" s="16" t="s">
        <v>7404</v>
      </c>
      <c r="E1242" s="28" t="s">
        <v>7405</v>
      </c>
      <c r="F1242" s="29" t="s">
        <v>7406</v>
      </c>
      <c r="G1242" s="31" t="s">
        <v>7407</v>
      </c>
      <c r="H1242" s="36">
        <f t="shared" si="1"/>
        <v>77</v>
      </c>
      <c r="I1242" s="11"/>
      <c r="J1242" s="28">
        <f t="shared" si="2"/>
        <v>0</v>
      </c>
      <c r="K1242" s="41">
        <f t="shared" si="3"/>
        <v>314</v>
      </c>
      <c r="L1242" s="25">
        <v>75.0</v>
      </c>
      <c r="M1242" s="11">
        <v>71.0</v>
      </c>
      <c r="N1242" s="11">
        <v>57.0</v>
      </c>
      <c r="O1242" s="11">
        <v>50.0</v>
      </c>
      <c r="P1242" s="11">
        <v>61.0</v>
      </c>
      <c r="Q1242" s="43">
        <v>59.0</v>
      </c>
      <c r="R1242" s="25" t="s">
        <v>185</v>
      </c>
      <c r="S1242" s="11"/>
      <c r="T1242" s="11" t="s">
        <v>185</v>
      </c>
      <c r="U1242" s="23" t="s">
        <v>185</v>
      </c>
      <c r="V1242" s="25"/>
      <c r="W1242" s="11"/>
      <c r="X1242" s="23" t="s">
        <v>136</v>
      </c>
      <c r="Y1242" s="29"/>
      <c r="Z1242" s="25">
        <v>71.0</v>
      </c>
      <c r="AA1242" s="11">
        <v>80.0</v>
      </c>
      <c r="AB1242" s="11">
        <v>63.0</v>
      </c>
      <c r="AC1242" s="11">
        <v>78.0</v>
      </c>
      <c r="AD1242" s="23">
        <v>90.0</v>
      </c>
      <c r="AE1242" s="29" t="s">
        <v>166</v>
      </c>
      <c r="AF1242" s="25">
        <v>1524.0</v>
      </c>
      <c r="AG1242" s="11">
        <v>1536.0</v>
      </c>
      <c r="AH1242" s="11">
        <v>1578.0</v>
      </c>
      <c r="AI1242" s="23" t="s">
        <v>217</v>
      </c>
      <c r="AJ1242" s="29"/>
      <c r="AK1242" s="25"/>
      <c r="AL1242" s="11"/>
      <c r="AM1242" s="23"/>
      <c r="AN1242" s="25"/>
      <c r="AO1242" s="23"/>
      <c r="AP1242" s="25"/>
      <c r="AQ1242" s="11"/>
    </row>
    <row r="1243" ht="15.75" customHeight="1">
      <c r="A1243" s="11">
        <v>1053030.0</v>
      </c>
      <c r="B1243" s="23">
        <v>1243.0</v>
      </c>
      <c r="C1243" s="25" t="s">
        <v>7408</v>
      </c>
      <c r="D1243" s="16" t="s">
        <v>7409</v>
      </c>
      <c r="E1243" s="28" t="s">
        <v>7410</v>
      </c>
      <c r="F1243" s="29"/>
      <c r="G1243" s="31" t="s">
        <v>7411</v>
      </c>
      <c r="H1243" s="36">
        <f t="shared" si="1"/>
        <v>59</v>
      </c>
      <c r="I1243" s="11"/>
      <c r="J1243" s="28">
        <f t="shared" si="2"/>
        <v>0</v>
      </c>
      <c r="K1243" s="41">
        <f t="shared" si="3"/>
        <v>199</v>
      </c>
      <c r="L1243" s="25">
        <v>44.0</v>
      </c>
      <c r="M1243" s="11">
        <v>55.0</v>
      </c>
      <c r="N1243" s="11">
        <v>33.0</v>
      </c>
      <c r="O1243" s="11">
        <v>33.0</v>
      </c>
      <c r="P1243" s="11">
        <v>34.0</v>
      </c>
      <c r="Q1243" s="43">
        <v>52.0</v>
      </c>
      <c r="R1243" s="25"/>
      <c r="S1243" s="11"/>
      <c r="T1243" s="11"/>
      <c r="U1243" s="23"/>
      <c r="V1243" s="25"/>
      <c r="W1243" s="11"/>
      <c r="X1243" s="23"/>
      <c r="Y1243" s="29"/>
      <c r="Z1243" s="25">
        <v>71.0</v>
      </c>
      <c r="AA1243" s="11">
        <v>80.0</v>
      </c>
      <c r="AB1243" s="11">
        <v>49.0</v>
      </c>
      <c r="AC1243" s="11">
        <v>58.0</v>
      </c>
      <c r="AD1243" s="23">
        <v>90.0</v>
      </c>
      <c r="AE1243" s="29" t="s">
        <v>166</v>
      </c>
      <c r="AF1243" s="25">
        <v>1545.0</v>
      </c>
      <c r="AG1243" s="11">
        <v>1557.0</v>
      </c>
      <c r="AH1243" s="11">
        <v>1578.0</v>
      </c>
      <c r="AI1243" s="23" t="s">
        <v>217</v>
      </c>
      <c r="AJ1243" s="29" t="s">
        <v>7412</v>
      </c>
      <c r="AK1243" s="25">
        <v>1053029.0</v>
      </c>
      <c r="AL1243" s="11"/>
      <c r="AM1243" s="23"/>
      <c r="AN1243" s="25"/>
      <c r="AO1243" s="23"/>
      <c r="AP1243" s="25"/>
      <c r="AQ1243" s="11"/>
    </row>
    <row r="1244" ht="15.75" customHeight="1">
      <c r="A1244" s="11">
        <v>1053031.0</v>
      </c>
      <c r="B1244" s="23">
        <v>1244.0</v>
      </c>
      <c r="C1244" s="25" t="s">
        <v>7413</v>
      </c>
      <c r="D1244" s="16" t="s">
        <v>7414</v>
      </c>
      <c r="E1244" s="28" t="s">
        <v>7415</v>
      </c>
      <c r="F1244" s="29"/>
      <c r="G1244" s="31" t="s">
        <v>7416</v>
      </c>
      <c r="H1244" s="36">
        <f t="shared" si="1"/>
        <v>71</v>
      </c>
      <c r="I1244" s="11"/>
      <c r="J1244" s="28">
        <f t="shared" si="2"/>
        <v>0</v>
      </c>
      <c r="K1244" s="41">
        <f t="shared" si="3"/>
        <v>254</v>
      </c>
      <c r="L1244" s="25">
        <v>55.0</v>
      </c>
      <c r="M1244" s="11">
        <v>57.0</v>
      </c>
      <c r="N1244" s="11">
        <v>45.0</v>
      </c>
      <c r="O1244" s="11">
        <v>47.0</v>
      </c>
      <c r="P1244" s="11">
        <v>50.0</v>
      </c>
      <c r="Q1244" s="43">
        <v>45.0</v>
      </c>
      <c r="R1244" s="25" t="s">
        <v>185</v>
      </c>
      <c r="S1244" s="11"/>
      <c r="T1244" s="11"/>
      <c r="U1244" s="23" t="s">
        <v>185</v>
      </c>
      <c r="V1244" s="25"/>
      <c r="W1244" s="11"/>
      <c r="X1244" s="23" t="s">
        <v>232</v>
      </c>
      <c r="Y1244" s="29"/>
      <c r="Z1244" s="25">
        <v>71.0</v>
      </c>
      <c r="AA1244" s="11">
        <v>80.0</v>
      </c>
      <c r="AB1244" s="11">
        <v>35.0</v>
      </c>
      <c r="AC1244" s="11">
        <v>78.0</v>
      </c>
      <c r="AD1244" s="23">
        <v>90.0</v>
      </c>
      <c r="AE1244" s="29" t="s">
        <v>166</v>
      </c>
      <c r="AF1244" s="25">
        <v>1568.0</v>
      </c>
      <c r="AG1244" s="11">
        <v>1578.0</v>
      </c>
      <c r="AH1244" s="11">
        <v>1618.0</v>
      </c>
      <c r="AI1244" s="23"/>
      <c r="AJ1244" s="29" t="s">
        <v>7417</v>
      </c>
      <c r="AK1244" s="25">
        <v>1053030.0</v>
      </c>
      <c r="AL1244" s="11"/>
      <c r="AM1244" s="23"/>
      <c r="AN1244" s="25"/>
      <c r="AO1244" s="23"/>
      <c r="AP1244" s="25"/>
      <c r="AQ1244" s="11"/>
    </row>
    <row r="1245" ht="15.75" customHeight="1">
      <c r="A1245" s="11">
        <v>1053032.0</v>
      </c>
      <c r="B1245" s="23">
        <v>1245.0</v>
      </c>
      <c r="C1245" s="25" t="s">
        <v>7418</v>
      </c>
      <c r="D1245" s="16" t="s">
        <v>7419</v>
      </c>
      <c r="E1245" s="28" t="s">
        <v>7420</v>
      </c>
      <c r="F1245" s="29"/>
      <c r="G1245" s="31" t="s">
        <v>7421</v>
      </c>
      <c r="H1245" s="36">
        <f t="shared" si="1"/>
        <v>72</v>
      </c>
      <c r="I1245" s="11"/>
      <c r="J1245" s="28">
        <f t="shared" si="2"/>
        <v>0</v>
      </c>
      <c r="K1245" s="41">
        <f t="shared" si="3"/>
        <v>240</v>
      </c>
      <c r="L1245" s="25">
        <v>39.0</v>
      </c>
      <c r="M1245" s="11">
        <v>43.0</v>
      </c>
      <c r="N1245" s="11">
        <v>50.0</v>
      </c>
      <c r="O1245" s="11">
        <v>53.0</v>
      </c>
      <c r="P1245" s="11">
        <v>55.0</v>
      </c>
      <c r="Q1245" s="43">
        <v>56.0</v>
      </c>
      <c r="R1245" s="25"/>
      <c r="S1245" s="11"/>
      <c r="T1245" s="11"/>
      <c r="U1245" s="23"/>
      <c r="V1245" s="25"/>
      <c r="W1245" s="11"/>
      <c r="X1245" s="23"/>
      <c r="Y1245" s="29"/>
      <c r="Z1245" s="25">
        <v>50.0</v>
      </c>
      <c r="AA1245" s="11">
        <v>50.0</v>
      </c>
      <c r="AB1245" s="11">
        <v>39.0</v>
      </c>
      <c r="AC1245" s="11">
        <v>61.0</v>
      </c>
      <c r="AD1245" s="23">
        <v>91.0</v>
      </c>
      <c r="AE1245" s="29" t="s">
        <v>166</v>
      </c>
      <c r="AF1245" s="25">
        <v>1519.0</v>
      </c>
      <c r="AG1245" s="11">
        <v>1531.0</v>
      </c>
      <c r="AH1245" s="11">
        <v>1588.0</v>
      </c>
      <c r="AI1245" s="23"/>
      <c r="AJ1245" s="29"/>
      <c r="AK1245" s="25"/>
      <c r="AL1245" s="11"/>
      <c r="AM1245" s="23"/>
      <c r="AN1245" s="25"/>
      <c r="AO1245" s="23"/>
      <c r="AP1245" s="25"/>
      <c r="AQ1245" s="11"/>
    </row>
    <row r="1246" ht="15.75" customHeight="1">
      <c r="A1246" s="11">
        <v>1053033.0</v>
      </c>
      <c r="B1246" s="23">
        <v>1246.0</v>
      </c>
      <c r="C1246" s="25" t="s">
        <v>7422</v>
      </c>
      <c r="D1246" s="16" t="s">
        <v>7423</v>
      </c>
      <c r="E1246" s="28" t="s">
        <v>7424</v>
      </c>
      <c r="F1246" s="29"/>
      <c r="G1246" s="31" t="s">
        <v>7425</v>
      </c>
      <c r="H1246" s="36">
        <f t="shared" si="1"/>
        <v>63</v>
      </c>
      <c r="I1246" s="11"/>
      <c r="J1246" s="28">
        <f t="shared" si="2"/>
        <v>0</v>
      </c>
      <c r="K1246" s="41">
        <f t="shared" si="3"/>
        <v>229</v>
      </c>
      <c r="L1246" s="25">
        <v>44.0</v>
      </c>
      <c r="M1246" s="11">
        <v>46.0</v>
      </c>
      <c r="N1246" s="11">
        <v>50.0</v>
      </c>
      <c r="O1246" s="11">
        <v>46.0</v>
      </c>
      <c r="P1246" s="11">
        <v>43.0</v>
      </c>
      <c r="Q1246" s="43">
        <v>57.0</v>
      </c>
      <c r="R1246" s="25"/>
      <c r="S1246" s="11"/>
      <c r="T1246" s="11"/>
      <c r="U1246" s="23"/>
      <c r="V1246" s="25"/>
      <c r="W1246" s="11"/>
      <c r="X1246" s="23"/>
      <c r="Y1246" s="29"/>
      <c r="Z1246" s="25">
        <v>50.0</v>
      </c>
      <c r="AA1246" s="11">
        <v>50.0</v>
      </c>
      <c r="AB1246" s="11">
        <v>32.0</v>
      </c>
      <c r="AC1246" s="11">
        <v>72.0</v>
      </c>
      <c r="AD1246" s="23">
        <v>91.0</v>
      </c>
      <c r="AE1246" s="29" t="s">
        <v>270</v>
      </c>
      <c r="AF1246" s="25">
        <v>1541.0</v>
      </c>
      <c r="AG1246" s="11">
        <v>1553.0</v>
      </c>
      <c r="AH1246" s="11">
        <v>1593.0</v>
      </c>
      <c r="AI1246" s="23"/>
      <c r="AJ1246" s="29" t="s">
        <v>7426</v>
      </c>
      <c r="AK1246" s="25">
        <v>1053032.0</v>
      </c>
      <c r="AL1246" s="11"/>
      <c r="AM1246" s="23"/>
      <c r="AN1246" s="25"/>
      <c r="AO1246" s="23"/>
      <c r="AP1246" s="25"/>
      <c r="AQ1246" s="11"/>
    </row>
    <row r="1247" ht="15.75" customHeight="1">
      <c r="A1247" s="11">
        <v>1053034.0</v>
      </c>
      <c r="B1247" s="23">
        <v>1247.0</v>
      </c>
      <c r="C1247" s="25" t="s">
        <v>7427</v>
      </c>
      <c r="D1247" s="16" t="s">
        <v>7428</v>
      </c>
      <c r="E1247" s="28" t="s">
        <v>7429</v>
      </c>
      <c r="F1247" s="29"/>
      <c r="G1247" s="31" t="s">
        <v>7430</v>
      </c>
      <c r="H1247" s="36">
        <f t="shared" si="1"/>
        <v>50</v>
      </c>
      <c r="I1247" s="11"/>
      <c r="J1247" s="28">
        <f t="shared" si="2"/>
        <v>0</v>
      </c>
      <c r="K1247" s="41">
        <f t="shared" si="3"/>
        <v>238</v>
      </c>
      <c r="L1247" s="25">
        <v>35.0</v>
      </c>
      <c r="M1247" s="11">
        <v>36.0</v>
      </c>
      <c r="N1247" s="11">
        <v>58.0</v>
      </c>
      <c r="O1247" s="11">
        <v>57.0</v>
      </c>
      <c r="P1247" s="11">
        <v>52.0</v>
      </c>
      <c r="Q1247" s="43">
        <v>32.0</v>
      </c>
      <c r="R1247" s="25"/>
      <c r="S1247" s="11"/>
      <c r="T1247" s="11"/>
      <c r="U1247" s="23"/>
      <c r="V1247" s="25"/>
      <c r="W1247" s="11"/>
      <c r="X1247" s="23"/>
      <c r="Y1247" s="29"/>
      <c r="Z1247" s="25">
        <v>71.0</v>
      </c>
      <c r="AA1247" s="11">
        <v>80.0</v>
      </c>
      <c r="AB1247" s="11">
        <v>67.0</v>
      </c>
      <c r="AC1247" s="11">
        <v>32.0</v>
      </c>
      <c r="AD1247" s="23">
        <v>80.0</v>
      </c>
      <c r="AE1247" s="29" t="s">
        <v>166</v>
      </c>
      <c r="AF1247" s="25">
        <v>1514.0</v>
      </c>
      <c r="AG1247" s="11">
        <v>1526.0</v>
      </c>
      <c r="AH1247" s="11">
        <v>1598.0</v>
      </c>
      <c r="AI1247" s="23"/>
      <c r="AJ1247" s="29"/>
      <c r="AK1247" s="25"/>
      <c r="AL1247" s="11"/>
      <c r="AM1247" s="23"/>
      <c r="AN1247" s="25"/>
      <c r="AO1247" s="23"/>
      <c r="AP1247" s="25"/>
      <c r="AQ1247" s="11"/>
    </row>
    <row r="1248" ht="15.75" customHeight="1">
      <c r="A1248" s="11">
        <v>1053035.0</v>
      </c>
      <c r="B1248" s="23">
        <v>1248.0</v>
      </c>
      <c r="C1248" s="25" t="s">
        <v>7431</v>
      </c>
      <c r="D1248" s="16" t="s">
        <v>7432</v>
      </c>
      <c r="E1248" s="28" t="s">
        <v>7433</v>
      </c>
      <c r="F1248" s="29"/>
      <c r="G1248" s="31" t="s">
        <v>7434</v>
      </c>
      <c r="H1248" s="36">
        <f t="shared" si="1"/>
        <v>65</v>
      </c>
      <c r="I1248" s="11"/>
      <c r="J1248" s="28">
        <f t="shared" si="2"/>
        <v>0</v>
      </c>
      <c r="K1248" s="41">
        <f t="shared" si="3"/>
        <v>165</v>
      </c>
      <c r="L1248" s="25">
        <v>24.0</v>
      </c>
      <c r="M1248" s="11">
        <v>36.0</v>
      </c>
      <c r="N1248" s="11">
        <v>35.0</v>
      </c>
      <c r="O1248" s="11">
        <v>33.0</v>
      </c>
      <c r="P1248" s="11">
        <v>37.0</v>
      </c>
      <c r="Q1248" s="43">
        <v>45.0</v>
      </c>
      <c r="R1248" s="25"/>
      <c r="S1248" s="11"/>
      <c r="T1248" s="11"/>
      <c r="U1248" s="23"/>
      <c r="V1248" s="25"/>
      <c r="W1248" s="11"/>
      <c r="X1248" s="23"/>
      <c r="Y1248" s="29"/>
      <c r="Z1248" s="25">
        <v>71.0</v>
      </c>
      <c r="AA1248" s="11">
        <v>80.0</v>
      </c>
      <c r="AB1248" s="11">
        <v>63.0</v>
      </c>
      <c r="AC1248" s="11">
        <v>38.0</v>
      </c>
      <c r="AD1248" s="23">
        <v>81.0</v>
      </c>
      <c r="AE1248" s="29" t="s">
        <v>166</v>
      </c>
      <c r="AF1248" s="25">
        <v>1535.0</v>
      </c>
      <c r="AG1248" s="11">
        <v>1547.0</v>
      </c>
      <c r="AH1248" s="11">
        <v>1587.0</v>
      </c>
      <c r="AI1248" s="23" t="s">
        <v>217</v>
      </c>
      <c r="AJ1248" s="29" t="s">
        <v>7435</v>
      </c>
      <c r="AK1248" s="25">
        <v>1053034.0</v>
      </c>
      <c r="AL1248" s="11"/>
      <c r="AM1248" s="23"/>
      <c r="AN1248" s="25"/>
      <c r="AO1248" s="23"/>
      <c r="AP1248" s="25"/>
      <c r="AQ1248" s="11"/>
    </row>
    <row r="1249" ht="15.75" customHeight="1">
      <c r="A1249" s="11">
        <v>1053036.0</v>
      </c>
      <c r="B1249" s="23">
        <v>1249.0</v>
      </c>
      <c r="C1249" s="25" t="s">
        <v>7436</v>
      </c>
      <c r="D1249" s="16" t="s">
        <v>7437</v>
      </c>
      <c r="E1249" s="28" t="s">
        <v>7438</v>
      </c>
      <c r="F1249" s="29"/>
      <c r="G1249" s="31" t="s">
        <v>7439</v>
      </c>
      <c r="H1249" s="36">
        <f t="shared" si="1"/>
        <v>76</v>
      </c>
      <c r="I1249" s="11"/>
      <c r="J1249" s="28">
        <f t="shared" si="2"/>
        <v>0</v>
      </c>
      <c r="K1249" s="41">
        <f t="shared" si="3"/>
        <v>263</v>
      </c>
      <c r="L1249" s="25">
        <v>63.0</v>
      </c>
      <c r="M1249" s="11">
        <v>68.0</v>
      </c>
      <c r="N1249" s="11">
        <v>32.0</v>
      </c>
      <c r="O1249" s="11">
        <v>45.0</v>
      </c>
      <c r="P1249" s="11">
        <v>55.0</v>
      </c>
      <c r="Q1249" s="43">
        <v>56.0</v>
      </c>
      <c r="R1249" s="25"/>
      <c r="S1249" s="11"/>
      <c r="T1249" s="11" t="s">
        <v>232</v>
      </c>
      <c r="U1249" s="23" t="s">
        <v>185</v>
      </c>
      <c r="V1249" s="25"/>
      <c r="W1249" s="11"/>
      <c r="X1249" s="23"/>
      <c r="Y1249" s="29"/>
      <c r="Z1249" s="25">
        <v>71.0</v>
      </c>
      <c r="AA1249" s="11">
        <v>80.0</v>
      </c>
      <c r="AB1249" s="11">
        <v>51.0</v>
      </c>
      <c r="AC1249" s="11">
        <v>55.0</v>
      </c>
      <c r="AD1249" s="23">
        <v>80.0</v>
      </c>
      <c r="AE1249" s="29" t="s">
        <v>166</v>
      </c>
      <c r="AF1249" s="25">
        <v>1566.0</v>
      </c>
      <c r="AG1249" s="11">
        <v>1578.0</v>
      </c>
      <c r="AH1249" s="11">
        <v>1607.0</v>
      </c>
      <c r="AI1249" s="23"/>
      <c r="AJ1249" s="29" t="s">
        <v>7440</v>
      </c>
      <c r="AK1249" s="25">
        <v>1053035.0</v>
      </c>
      <c r="AL1249" s="11"/>
      <c r="AM1249" s="23"/>
      <c r="AN1249" s="25"/>
      <c r="AO1249" s="23"/>
      <c r="AP1249" s="25"/>
      <c r="AQ1249" s="11"/>
    </row>
    <row r="1250" ht="15.75" customHeight="1">
      <c r="A1250" s="11">
        <v>1053037.0</v>
      </c>
      <c r="B1250" s="23">
        <v>1250.0</v>
      </c>
      <c r="C1250" s="25" t="s">
        <v>7441</v>
      </c>
      <c r="D1250" s="16" t="s">
        <v>7442</v>
      </c>
      <c r="E1250" s="28" t="s">
        <v>7443</v>
      </c>
      <c r="F1250" s="29"/>
      <c r="G1250" s="31" t="s">
        <v>7444</v>
      </c>
      <c r="H1250" s="36">
        <f t="shared" si="1"/>
        <v>80</v>
      </c>
      <c r="I1250" s="11"/>
      <c r="J1250" s="28">
        <f t="shared" si="2"/>
        <v>0</v>
      </c>
      <c r="K1250" s="41">
        <f t="shared" si="3"/>
        <v>228</v>
      </c>
      <c r="L1250" s="25">
        <v>42.0</v>
      </c>
      <c r="M1250" s="11">
        <v>40.0</v>
      </c>
      <c r="N1250" s="11">
        <v>56.0</v>
      </c>
      <c r="O1250" s="11">
        <v>49.0</v>
      </c>
      <c r="P1250" s="11">
        <v>41.0</v>
      </c>
      <c r="Q1250" s="43">
        <v>46.0</v>
      </c>
      <c r="R1250" s="25"/>
      <c r="S1250" s="11"/>
      <c r="T1250" s="11"/>
      <c r="U1250" s="23"/>
      <c r="V1250" s="25"/>
      <c r="W1250" s="11"/>
      <c r="X1250" s="23"/>
      <c r="Y1250" s="29"/>
      <c r="Z1250" s="25">
        <v>29.0</v>
      </c>
      <c r="AA1250" s="11">
        <v>21.0</v>
      </c>
      <c r="AB1250" s="11">
        <v>40.0</v>
      </c>
      <c r="AC1250" s="11">
        <v>50.0</v>
      </c>
      <c r="AD1250" s="23">
        <v>72.0</v>
      </c>
      <c r="AE1250" s="29" t="s">
        <v>270</v>
      </c>
      <c r="AF1250" s="25">
        <v>1511.0</v>
      </c>
      <c r="AG1250" s="11">
        <v>1523.0</v>
      </c>
      <c r="AH1250" s="11">
        <v>1575.0</v>
      </c>
      <c r="AI1250" s="23"/>
      <c r="AJ1250" s="29"/>
      <c r="AK1250" s="25"/>
      <c r="AL1250" s="11"/>
      <c r="AM1250" s="23"/>
      <c r="AN1250" s="25"/>
      <c r="AO1250" s="23"/>
      <c r="AP1250" s="25"/>
      <c r="AQ1250" s="11"/>
    </row>
    <row r="1251" ht="15.75" customHeight="1">
      <c r="A1251" s="11">
        <v>1053038.0</v>
      </c>
      <c r="B1251" s="23">
        <v>1251.0</v>
      </c>
      <c r="C1251" s="25" t="s">
        <v>7445</v>
      </c>
      <c r="D1251" s="16" t="s">
        <v>7446</v>
      </c>
      <c r="E1251" s="28" t="s">
        <v>7447</v>
      </c>
      <c r="F1251" s="29"/>
      <c r="G1251" s="31" t="s">
        <v>7448</v>
      </c>
      <c r="H1251" s="36">
        <f t="shared" si="1"/>
        <v>79</v>
      </c>
      <c r="I1251" s="11"/>
      <c r="J1251" s="28">
        <f t="shared" si="2"/>
        <v>0</v>
      </c>
      <c r="K1251" s="41">
        <f t="shared" si="3"/>
        <v>249</v>
      </c>
      <c r="L1251" s="25">
        <v>51.0</v>
      </c>
      <c r="M1251" s="11">
        <v>51.0</v>
      </c>
      <c r="N1251" s="11">
        <v>48.0</v>
      </c>
      <c r="O1251" s="11">
        <v>48.0</v>
      </c>
      <c r="P1251" s="11">
        <v>51.0</v>
      </c>
      <c r="Q1251" s="43">
        <v>51.0</v>
      </c>
      <c r="R1251" s="25"/>
      <c r="S1251" s="11"/>
      <c r="T1251" s="11"/>
      <c r="U1251" s="23"/>
      <c r="V1251" s="25"/>
      <c r="W1251" s="11"/>
      <c r="X1251" s="23"/>
      <c r="Y1251" s="29"/>
      <c r="Z1251" s="25">
        <v>29.0</v>
      </c>
      <c r="AA1251" s="11">
        <v>21.0</v>
      </c>
      <c r="AB1251" s="11">
        <v>40.0</v>
      </c>
      <c r="AC1251" s="11">
        <v>50.0</v>
      </c>
      <c r="AD1251" s="23">
        <v>72.0</v>
      </c>
      <c r="AE1251" s="29" t="s">
        <v>166</v>
      </c>
      <c r="AF1251" s="25">
        <v>1541.0</v>
      </c>
      <c r="AG1251" s="11">
        <v>1553.0</v>
      </c>
      <c r="AH1251" s="11">
        <v>1581.0</v>
      </c>
      <c r="AI1251" s="23"/>
      <c r="AJ1251" s="29" t="s">
        <v>7449</v>
      </c>
      <c r="AK1251" s="25">
        <v>1053037.0</v>
      </c>
      <c r="AL1251" s="11"/>
      <c r="AM1251" s="23"/>
      <c r="AN1251" s="25"/>
      <c r="AO1251" s="23"/>
      <c r="AP1251" s="25"/>
      <c r="AQ1251" s="11"/>
    </row>
    <row r="1252" ht="15.75" customHeight="1">
      <c r="A1252" s="11">
        <v>1053039.0</v>
      </c>
      <c r="B1252" s="23">
        <v>1252.0</v>
      </c>
      <c r="C1252" s="25" t="s">
        <v>7450</v>
      </c>
      <c r="D1252" s="16" t="s">
        <v>7451</v>
      </c>
      <c r="E1252" s="28" t="s">
        <v>7452</v>
      </c>
      <c r="F1252" s="29"/>
      <c r="G1252" s="31" t="s">
        <v>7453</v>
      </c>
      <c r="H1252" s="36">
        <f t="shared" si="1"/>
        <v>50</v>
      </c>
      <c r="I1252" s="11"/>
      <c r="J1252" s="28">
        <f t="shared" si="2"/>
        <v>0</v>
      </c>
      <c r="K1252" s="41">
        <f t="shared" si="3"/>
        <v>205</v>
      </c>
      <c r="L1252" s="25">
        <v>51.0</v>
      </c>
      <c r="M1252" s="11">
        <v>49.0</v>
      </c>
      <c r="N1252" s="11">
        <v>36.0</v>
      </c>
      <c r="O1252" s="11">
        <v>34.0</v>
      </c>
      <c r="P1252" s="11">
        <v>35.0</v>
      </c>
      <c r="Q1252" s="43">
        <v>47.0</v>
      </c>
      <c r="R1252" s="25" t="s">
        <v>185</v>
      </c>
      <c r="S1252" s="11"/>
      <c r="T1252" s="11"/>
      <c r="U1252" s="23"/>
      <c r="V1252" s="25"/>
      <c r="W1252" s="11"/>
      <c r="X1252" s="23"/>
      <c r="Y1252" s="29"/>
      <c r="Z1252" s="25">
        <v>29.0</v>
      </c>
      <c r="AA1252" s="11">
        <v>21.0</v>
      </c>
      <c r="AB1252" s="11">
        <v>28.0</v>
      </c>
      <c r="AC1252" s="11">
        <v>67.0</v>
      </c>
      <c r="AD1252" s="23">
        <v>71.0</v>
      </c>
      <c r="AE1252" s="29" t="s">
        <v>141</v>
      </c>
      <c r="AF1252" s="25">
        <v>1543.0</v>
      </c>
      <c r="AG1252" s="11">
        <v>1555.0</v>
      </c>
      <c r="AH1252" s="11">
        <v>1592.0</v>
      </c>
      <c r="AI1252" s="23"/>
      <c r="AJ1252" s="29" t="s">
        <v>7449</v>
      </c>
      <c r="AK1252" s="25">
        <v>1053037.0</v>
      </c>
      <c r="AL1252" s="11"/>
      <c r="AM1252" s="23"/>
      <c r="AN1252" s="25"/>
      <c r="AO1252" s="23"/>
      <c r="AP1252" s="25"/>
      <c r="AQ1252" s="11"/>
    </row>
    <row r="1253" ht="15.75" customHeight="1">
      <c r="A1253" s="11">
        <v>1053040.0</v>
      </c>
      <c r="B1253" s="23">
        <v>1253.0</v>
      </c>
      <c r="C1253" s="25" t="s">
        <v>7454</v>
      </c>
      <c r="D1253" s="16" t="s">
        <v>7455</v>
      </c>
      <c r="E1253" s="28" t="s">
        <v>7456</v>
      </c>
      <c r="F1253" s="29"/>
      <c r="G1253" s="31" t="s">
        <v>7457</v>
      </c>
      <c r="H1253" s="36">
        <f t="shared" si="1"/>
        <v>75</v>
      </c>
      <c r="I1253" s="11"/>
      <c r="J1253" s="28">
        <f t="shared" si="2"/>
        <v>0</v>
      </c>
      <c r="K1253" s="41">
        <f t="shared" si="3"/>
        <v>196</v>
      </c>
      <c r="L1253" s="25">
        <v>36.0</v>
      </c>
      <c r="M1253" s="11">
        <v>27.0</v>
      </c>
      <c r="N1253" s="11">
        <v>44.0</v>
      </c>
      <c r="O1253" s="11">
        <v>47.0</v>
      </c>
      <c r="P1253" s="11">
        <v>42.0</v>
      </c>
      <c r="Q1253" s="43">
        <v>42.0</v>
      </c>
      <c r="R1253" s="25"/>
      <c r="S1253" s="11"/>
      <c r="T1253" s="11"/>
      <c r="U1253" s="23"/>
      <c r="V1253" s="25"/>
      <c r="W1253" s="11"/>
      <c r="X1253" s="23"/>
      <c r="Y1253" s="29"/>
      <c r="Z1253" s="25">
        <v>22.0</v>
      </c>
      <c r="AA1253" s="11">
        <v>11.0</v>
      </c>
      <c r="AB1253" s="11">
        <v>30.0</v>
      </c>
      <c r="AC1253" s="11">
        <v>60.0</v>
      </c>
      <c r="AD1253" s="23">
        <v>19.0</v>
      </c>
      <c r="AE1253" s="29" t="s">
        <v>270</v>
      </c>
      <c r="AF1253" s="25">
        <v>1471.0</v>
      </c>
      <c r="AG1253" s="11">
        <v>1483.0</v>
      </c>
      <c r="AH1253" s="11">
        <v>1549.0</v>
      </c>
      <c r="AI1253" s="23"/>
      <c r="AJ1253" s="29"/>
      <c r="AK1253" s="25"/>
      <c r="AL1253" s="11"/>
      <c r="AM1253" s="23"/>
      <c r="AN1253" s="25"/>
      <c r="AO1253" s="23"/>
      <c r="AP1253" s="25"/>
      <c r="AQ1253" s="11"/>
    </row>
    <row r="1254" ht="15.75" customHeight="1">
      <c r="A1254" s="11">
        <v>1053041.0</v>
      </c>
      <c r="B1254" s="23">
        <v>1254.0</v>
      </c>
      <c r="C1254" s="25" t="s">
        <v>7458</v>
      </c>
      <c r="D1254" s="16" t="s">
        <v>7459</v>
      </c>
      <c r="E1254" s="28" t="s">
        <v>7460</v>
      </c>
      <c r="F1254" s="29"/>
      <c r="G1254" s="25"/>
      <c r="H1254" s="36" t="str">
        <f t="shared" si="1"/>
        <v/>
      </c>
      <c r="I1254" s="11"/>
      <c r="J1254" s="28">
        <f t="shared" si="2"/>
        <v>0</v>
      </c>
      <c r="K1254" s="41">
        <f t="shared" si="3"/>
        <v>0</v>
      </c>
      <c r="L1254" s="25">
        <v>0.0</v>
      </c>
      <c r="M1254" s="11">
        <v>0.0</v>
      </c>
      <c r="N1254" s="11">
        <v>0.0</v>
      </c>
      <c r="O1254" s="11">
        <v>0.0</v>
      </c>
      <c r="P1254" s="11">
        <v>0.0</v>
      </c>
      <c r="Q1254" s="23">
        <v>0.0</v>
      </c>
      <c r="R1254" s="25"/>
      <c r="S1254" s="11"/>
      <c r="T1254" s="11"/>
      <c r="U1254" s="23"/>
      <c r="V1254" s="25"/>
      <c r="W1254" s="11"/>
      <c r="X1254" s="23"/>
      <c r="Y1254" s="29"/>
      <c r="Z1254" s="25">
        <v>0.0</v>
      </c>
      <c r="AA1254" s="11">
        <v>0.0</v>
      </c>
      <c r="AB1254" s="11">
        <v>0.0</v>
      </c>
      <c r="AC1254" s="11">
        <v>0.0</v>
      </c>
      <c r="AD1254" s="23">
        <v>89.0</v>
      </c>
      <c r="AE1254" s="29" t="s">
        <v>239</v>
      </c>
      <c r="AF1254" s="25">
        <v>1500.0</v>
      </c>
      <c r="AG1254" s="11">
        <v>9999.0</v>
      </c>
      <c r="AH1254" s="11">
        <v>1550.0</v>
      </c>
      <c r="AI1254" s="23"/>
      <c r="AJ1254" s="29"/>
      <c r="AK1254" s="25"/>
      <c r="AL1254" s="11"/>
      <c r="AM1254" s="23"/>
      <c r="AN1254" s="25"/>
      <c r="AO1254" s="23"/>
      <c r="AP1254" s="25"/>
      <c r="AQ1254" s="11"/>
    </row>
    <row r="1255" ht="15.75" customHeight="1">
      <c r="A1255" s="11">
        <v>1053042.0</v>
      </c>
      <c r="B1255" s="23">
        <v>1255.0</v>
      </c>
      <c r="C1255" s="25" t="s">
        <v>7461</v>
      </c>
      <c r="D1255" s="16" t="s">
        <v>7462</v>
      </c>
      <c r="E1255" s="28" t="s">
        <v>7463</v>
      </c>
      <c r="F1255" s="29" t="s">
        <v>7464</v>
      </c>
      <c r="G1255" s="31" t="s">
        <v>7465</v>
      </c>
      <c r="H1255" s="36">
        <f t="shared" si="1"/>
        <v>77</v>
      </c>
      <c r="I1255" s="11"/>
      <c r="J1255" s="28">
        <f t="shared" si="2"/>
        <v>0</v>
      </c>
      <c r="K1255" s="41">
        <f t="shared" si="3"/>
        <v>316</v>
      </c>
      <c r="L1255" s="25">
        <v>75.0</v>
      </c>
      <c r="M1255" s="11">
        <v>66.0</v>
      </c>
      <c r="N1255" s="11">
        <v>56.0</v>
      </c>
      <c r="O1255" s="11">
        <v>49.0</v>
      </c>
      <c r="P1255" s="11">
        <v>70.0</v>
      </c>
      <c r="Q1255" s="43">
        <v>50.0</v>
      </c>
      <c r="R1255" s="25" t="s">
        <v>185</v>
      </c>
      <c r="S1255" s="11" t="s">
        <v>185</v>
      </c>
      <c r="T1255" s="11"/>
      <c r="U1255" s="23"/>
      <c r="V1255" s="25"/>
      <c r="W1255" s="11"/>
      <c r="X1255" s="23"/>
      <c r="Y1255" s="29"/>
      <c r="Z1255" s="25">
        <v>37.0</v>
      </c>
      <c r="AA1255" s="11">
        <v>32.0</v>
      </c>
      <c r="AB1255" s="11">
        <v>37.0</v>
      </c>
      <c r="AC1255" s="11">
        <v>58.0</v>
      </c>
      <c r="AD1255" s="23">
        <v>89.0</v>
      </c>
      <c r="AE1255" s="29" t="s">
        <v>166</v>
      </c>
      <c r="AF1255" s="25">
        <v>1530.0</v>
      </c>
      <c r="AG1255" s="11">
        <v>1542.0</v>
      </c>
      <c r="AH1255" s="11">
        <v>1580.0</v>
      </c>
      <c r="AI1255" s="23" t="s">
        <v>217</v>
      </c>
      <c r="AJ1255" s="29" t="s">
        <v>7466</v>
      </c>
      <c r="AK1255" s="25">
        <v>1053041.0</v>
      </c>
      <c r="AL1255" s="11"/>
      <c r="AM1255" s="23"/>
      <c r="AN1255" s="25"/>
      <c r="AO1255" s="23"/>
      <c r="AP1255" s="25"/>
      <c r="AQ1255" s="11"/>
    </row>
    <row r="1256" ht="15.75" customHeight="1">
      <c r="A1256" s="11">
        <v>1053043.0</v>
      </c>
      <c r="B1256" s="23">
        <v>1256.0</v>
      </c>
      <c r="C1256" s="25" t="s">
        <v>7467</v>
      </c>
      <c r="D1256" s="16" t="s">
        <v>7468</v>
      </c>
      <c r="E1256" s="28" t="s">
        <v>7469</v>
      </c>
      <c r="F1256" s="29"/>
      <c r="G1256" s="31" t="s">
        <v>7470</v>
      </c>
      <c r="H1256" s="36">
        <f t="shared" si="1"/>
        <v>74</v>
      </c>
      <c r="I1256" s="11"/>
      <c r="J1256" s="28">
        <f t="shared" si="2"/>
        <v>0</v>
      </c>
      <c r="K1256" s="41">
        <f t="shared" si="3"/>
        <v>249</v>
      </c>
      <c r="L1256" s="25">
        <v>62.0</v>
      </c>
      <c r="M1256" s="11">
        <v>70.0</v>
      </c>
      <c r="N1256" s="11">
        <v>43.0</v>
      </c>
      <c r="O1256" s="11">
        <v>32.0</v>
      </c>
      <c r="P1256" s="11">
        <v>42.0</v>
      </c>
      <c r="Q1256" s="43">
        <v>42.0</v>
      </c>
      <c r="R1256" s="25"/>
      <c r="S1256" s="11" t="s">
        <v>232</v>
      </c>
      <c r="T1256" s="11"/>
      <c r="U1256" s="23"/>
      <c r="V1256" s="25"/>
      <c r="W1256" s="11"/>
      <c r="X1256" s="23"/>
      <c r="Y1256" s="29"/>
      <c r="Z1256" s="25">
        <v>50.0</v>
      </c>
      <c r="AA1256" s="11">
        <v>50.0</v>
      </c>
      <c r="AB1256" s="11">
        <v>47.0</v>
      </c>
      <c r="AC1256" s="11">
        <v>50.0</v>
      </c>
      <c r="AD1256" s="23">
        <v>89.0</v>
      </c>
      <c r="AE1256" s="29" t="s">
        <v>166</v>
      </c>
      <c r="AF1256" s="25">
        <v>1543.0</v>
      </c>
      <c r="AG1256" s="11">
        <v>1555.0</v>
      </c>
      <c r="AH1256" s="11">
        <v>1578.0</v>
      </c>
      <c r="AI1256" s="23" t="s">
        <v>217</v>
      </c>
      <c r="AJ1256" s="29" t="s">
        <v>7471</v>
      </c>
      <c r="AK1256" s="25">
        <v>1053041.0</v>
      </c>
      <c r="AL1256" s="11">
        <v>1053042.0</v>
      </c>
      <c r="AM1256" s="23"/>
      <c r="AN1256" s="25"/>
      <c r="AO1256" s="23"/>
      <c r="AP1256" s="25"/>
      <c r="AQ1256" s="11"/>
    </row>
    <row r="1257" ht="15.75" customHeight="1">
      <c r="A1257" s="11">
        <v>1053044.0</v>
      </c>
      <c r="B1257" s="23">
        <v>1257.0</v>
      </c>
      <c r="C1257" s="25" t="s">
        <v>7472</v>
      </c>
      <c r="D1257" s="16" t="s">
        <v>7473</v>
      </c>
      <c r="E1257" s="28" t="s">
        <v>7474</v>
      </c>
      <c r="F1257" s="29"/>
      <c r="G1257" s="31" t="s">
        <v>7475</v>
      </c>
      <c r="H1257" s="36">
        <f t="shared" si="1"/>
        <v>73</v>
      </c>
      <c r="I1257" s="11"/>
      <c r="J1257" s="28">
        <f t="shared" si="2"/>
        <v>0</v>
      </c>
      <c r="K1257" s="41">
        <f t="shared" si="3"/>
        <v>218</v>
      </c>
      <c r="L1257" s="25">
        <v>29.0</v>
      </c>
      <c r="M1257" s="11">
        <v>43.0</v>
      </c>
      <c r="N1257" s="11">
        <v>54.0</v>
      </c>
      <c r="O1257" s="11">
        <v>49.0</v>
      </c>
      <c r="P1257" s="11">
        <v>43.0</v>
      </c>
      <c r="Q1257" s="43">
        <v>54.0</v>
      </c>
      <c r="R1257" s="25"/>
      <c r="S1257" s="11"/>
      <c r="T1257" s="11"/>
      <c r="U1257" s="23"/>
      <c r="V1257" s="25"/>
      <c r="W1257" s="11"/>
      <c r="X1257" s="23"/>
      <c r="Y1257" s="29"/>
      <c r="Z1257" s="25">
        <v>50.0</v>
      </c>
      <c r="AA1257" s="11">
        <v>50.0</v>
      </c>
      <c r="AB1257" s="11">
        <v>55.0</v>
      </c>
      <c r="AC1257" s="11">
        <v>38.0</v>
      </c>
      <c r="AD1257" s="23">
        <v>61.0</v>
      </c>
      <c r="AE1257" s="29" t="s">
        <v>270</v>
      </c>
      <c r="AF1257" s="25">
        <v>1529.0</v>
      </c>
      <c r="AG1257" s="11">
        <v>1541.0</v>
      </c>
      <c r="AH1257" s="11">
        <v>1588.0</v>
      </c>
      <c r="AI1257" s="23"/>
      <c r="AJ1257" s="29" t="s">
        <v>7476</v>
      </c>
      <c r="AK1257" s="25"/>
      <c r="AL1257" s="11"/>
      <c r="AM1257" s="23"/>
      <c r="AN1257" s="25"/>
      <c r="AO1257" s="23"/>
      <c r="AP1257" s="25"/>
      <c r="AQ1257" s="11"/>
    </row>
    <row r="1258" ht="15.75" customHeight="1">
      <c r="A1258" s="11">
        <v>1053045.0</v>
      </c>
      <c r="B1258" s="23">
        <v>1258.0</v>
      </c>
      <c r="C1258" s="25" t="s">
        <v>7477</v>
      </c>
      <c r="D1258" s="16" t="s">
        <v>7478</v>
      </c>
      <c r="E1258" s="28" t="s">
        <v>7479</v>
      </c>
      <c r="F1258" s="29"/>
      <c r="G1258" s="31" t="s">
        <v>7480</v>
      </c>
      <c r="H1258" s="36">
        <f t="shared" si="1"/>
        <v>68</v>
      </c>
      <c r="I1258" s="11"/>
      <c r="J1258" s="28">
        <f t="shared" si="2"/>
        <v>0</v>
      </c>
      <c r="K1258" s="41">
        <f t="shared" si="3"/>
        <v>310</v>
      </c>
      <c r="L1258" s="25">
        <v>70.0</v>
      </c>
      <c r="M1258" s="11">
        <v>52.0</v>
      </c>
      <c r="N1258" s="11">
        <v>59.0</v>
      </c>
      <c r="O1258" s="11">
        <v>62.0</v>
      </c>
      <c r="P1258" s="11">
        <v>67.0</v>
      </c>
      <c r="Q1258" s="43">
        <v>56.0</v>
      </c>
      <c r="R1258" s="25"/>
      <c r="S1258" s="11"/>
      <c r="T1258" s="11"/>
      <c r="U1258" s="23"/>
      <c r="V1258" s="25"/>
      <c r="W1258" s="11"/>
      <c r="X1258" s="23"/>
      <c r="Y1258" s="29"/>
      <c r="Z1258" s="25">
        <v>62.0</v>
      </c>
      <c r="AA1258" s="11">
        <v>67.0</v>
      </c>
      <c r="AB1258" s="11">
        <v>79.0</v>
      </c>
      <c r="AC1258" s="11">
        <v>54.0</v>
      </c>
      <c r="AD1258" s="23">
        <v>74.0</v>
      </c>
      <c r="AE1258" s="29" t="s">
        <v>166</v>
      </c>
      <c r="AF1258" s="25">
        <v>1520.0</v>
      </c>
      <c r="AG1258" s="11">
        <v>1532.0</v>
      </c>
      <c r="AH1258" s="11">
        <v>1579.0</v>
      </c>
      <c r="AI1258" s="23"/>
      <c r="AJ1258" s="29" t="s">
        <v>7481</v>
      </c>
      <c r="AK1258" s="25"/>
      <c r="AL1258" s="11"/>
      <c r="AM1258" s="23"/>
      <c r="AN1258" s="25"/>
      <c r="AO1258" s="23"/>
      <c r="AP1258" s="25"/>
      <c r="AQ1258" s="11"/>
    </row>
    <row r="1259" ht="15.75" customHeight="1">
      <c r="A1259" s="11">
        <v>1053046.0</v>
      </c>
      <c r="B1259" s="23">
        <v>1259.0</v>
      </c>
      <c r="C1259" s="25" t="s">
        <v>7482</v>
      </c>
      <c r="D1259" s="16" t="s">
        <v>7483</v>
      </c>
      <c r="E1259" s="28" t="s">
        <v>7484</v>
      </c>
      <c r="F1259" s="29" t="s">
        <v>7485</v>
      </c>
      <c r="G1259" s="31" t="s">
        <v>7486</v>
      </c>
      <c r="H1259" s="36">
        <f t="shared" si="1"/>
        <v>68</v>
      </c>
      <c r="I1259" s="11"/>
      <c r="J1259" s="28">
        <f t="shared" si="2"/>
        <v>0</v>
      </c>
      <c r="K1259" s="41">
        <f t="shared" si="3"/>
        <v>236</v>
      </c>
      <c r="L1259" s="25">
        <v>32.0</v>
      </c>
      <c r="M1259" s="11">
        <v>35.0</v>
      </c>
      <c r="N1259" s="11">
        <v>47.0</v>
      </c>
      <c r="O1259" s="11">
        <v>57.0</v>
      </c>
      <c r="P1259" s="11">
        <v>65.0</v>
      </c>
      <c r="Q1259" s="43">
        <v>47.0</v>
      </c>
      <c r="R1259" s="25"/>
      <c r="S1259" s="11"/>
      <c r="T1259" s="11"/>
      <c r="U1259" s="23"/>
      <c r="V1259" s="25"/>
      <c r="W1259" s="11"/>
      <c r="X1259" s="23"/>
      <c r="Y1259" s="29"/>
      <c r="Z1259" s="25">
        <v>36.0</v>
      </c>
      <c r="AA1259" s="11">
        <v>30.0</v>
      </c>
      <c r="AB1259" s="11">
        <v>55.0</v>
      </c>
      <c r="AC1259" s="11">
        <v>32.0</v>
      </c>
      <c r="AD1259" s="23">
        <v>81.0</v>
      </c>
      <c r="AE1259" s="29" t="s">
        <v>166</v>
      </c>
      <c r="AF1259" s="25">
        <v>1541.0</v>
      </c>
      <c r="AG1259" s="11">
        <v>1553.0</v>
      </c>
      <c r="AH1259" s="11">
        <v>1600.0</v>
      </c>
      <c r="AI1259" s="23" t="s">
        <v>217</v>
      </c>
      <c r="AJ1259" s="29" t="s">
        <v>7487</v>
      </c>
      <c r="AK1259" s="25"/>
      <c r="AL1259" s="11"/>
      <c r="AM1259" s="23"/>
      <c r="AN1259" s="25"/>
      <c r="AO1259" s="23"/>
      <c r="AP1259" s="25"/>
      <c r="AQ1259" s="11"/>
    </row>
    <row r="1260" ht="15.75" customHeight="1">
      <c r="A1260" s="11">
        <v>1053047.0</v>
      </c>
      <c r="B1260" s="23">
        <v>1260.0</v>
      </c>
      <c r="C1260" s="25" t="s">
        <v>7488</v>
      </c>
      <c r="D1260" s="16" t="s">
        <v>7489</v>
      </c>
      <c r="E1260" s="28" t="s">
        <v>7490</v>
      </c>
      <c r="F1260" s="29"/>
      <c r="G1260" s="31" t="s">
        <v>7491</v>
      </c>
      <c r="H1260" s="36">
        <f t="shared" si="1"/>
        <v>72</v>
      </c>
      <c r="I1260" s="11"/>
      <c r="J1260" s="28">
        <f t="shared" si="2"/>
        <v>0</v>
      </c>
      <c r="K1260" s="41">
        <f t="shared" si="3"/>
        <v>260</v>
      </c>
      <c r="L1260" s="25">
        <v>50.0</v>
      </c>
      <c r="M1260" s="11">
        <v>56.0</v>
      </c>
      <c r="N1260" s="11">
        <v>55.0</v>
      </c>
      <c r="O1260" s="11">
        <v>52.0</v>
      </c>
      <c r="P1260" s="11">
        <v>47.0</v>
      </c>
      <c r="Q1260" s="43">
        <v>54.0</v>
      </c>
      <c r="R1260" s="25" t="s">
        <v>185</v>
      </c>
      <c r="S1260" s="11" t="s">
        <v>185</v>
      </c>
      <c r="T1260" s="11"/>
      <c r="U1260" s="23"/>
      <c r="V1260" s="25"/>
      <c r="W1260" s="11"/>
      <c r="X1260" s="23"/>
      <c r="Y1260" s="29"/>
      <c r="Z1260" s="25">
        <v>50.0</v>
      </c>
      <c r="AA1260" s="11">
        <v>50.0</v>
      </c>
      <c r="AB1260" s="11">
        <v>55.0</v>
      </c>
      <c r="AC1260" s="11">
        <v>38.0</v>
      </c>
      <c r="AD1260" s="23">
        <v>41.0</v>
      </c>
      <c r="AE1260" s="29" t="s">
        <v>141</v>
      </c>
      <c r="AF1260" s="25">
        <v>1477.0</v>
      </c>
      <c r="AG1260" s="11">
        <v>1489.0</v>
      </c>
      <c r="AH1260" s="11">
        <v>1541.0</v>
      </c>
      <c r="AI1260" s="23"/>
      <c r="AJ1260" s="29"/>
      <c r="AK1260" s="25"/>
      <c r="AL1260" s="11"/>
      <c r="AM1260" s="23"/>
      <c r="AN1260" s="25"/>
      <c r="AO1260" s="23"/>
      <c r="AP1260" s="25"/>
      <c r="AQ1260" s="11"/>
    </row>
    <row r="1261" ht="15.75" customHeight="1">
      <c r="A1261" s="11">
        <v>1053048.0</v>
      </c>
      <c r="B1261" s="23">
        <v>1261.0</v>
      </c>
      <c r="C1261" s="25" t="s">
        <v>7492</v>
      </c>
      <c r="D1261" s="16" t="s">
        <v>7493</v>
      </c>
      <c r="E1261" s="28" t="s">
        <v>7494</v>
      </c>
      <c r="F1261" s="29"/>
      <c r="G1261" s="31" t="s">
        <v>7495</v>
      </c>
      <c r="H1261" s="36">
        <f t="shared" si="1"/>
        <v>77</v>
      </c>
      <c r="I1261" s="11" t="s">
        <v>7495</v>
      </c>
      <c r="J1261" s="28">
        <f t="shared" si="2"/>
        <v>77</v>
      </c>
      <c r="K1261" s="41">
        <f t="shared" si="3"/>
        <v>310</v>
      </c>
      <c r="L1261" s="25">
        <v>65.0</v>
      </c>
      <c r="M1261" s="11">
        <v>67.0</v>
      </c>
      <c r="N1261" s="11">
        <v>51.0</v>
      </c>
      <c r="O1261" s="11">
        <v>66.0</v>
      </c>
      <c r="P1261" s="11">
        <v>61.0</v>
      </c>
      <c r="Q1261" s="43">
        <v>58.0</v>
      </c>
      <c r="R1261" s="25" t="s">
        <v>232</v>
      </c>
      <c r="S1261" s="11"/>
      <c r="T1261" s="11"/>
      <c r="U1261" s="23"/>
      <c r="V1261" s="25"/>
      <c r="W1261" s="11"/>
      <c r="X1261" s="23"/>
      <c r="Y1261" s="29"/>
      <c r="Z1261" s="25">
        <v>50.0</v>
      </c>
      <c r="AA1261" s="11">
        <v>50.0</v>
      </c>
      <c r="AB1261" s="11">
        <v>60.0</v>
      </c>
      <c r="AC1261" s="11">
        <v>32.0</v>
      </c>
      <c r="AD1261" s="23">
        <v>40.0</v>
      </c>
      <c r="AE1261" s="29" t="s">
        <v>141</v>
      </c>
      <c r="AF1261" s="25">
        <v>1519.0</v>
      </c>
      <c r="AG1261" s="11">
        <v>1531.0</v>
      </c>
      <c r="AH1261" s="11">
        <v>1578.0</v>
      </c>
      <c r="AI1261" s="23" t="s">
        <v>217</v>
      </c>
      <c r="AJ1261" s="29" t="s">
        <v>7496</v>
      </c>
      <c r="AK1261" s="25">
        <v>1053047.0</v>
      </c>
      <c r="AL1261" s="11"/>
      <c r="AM1261" s="23"/>
      <c r="AN1261" s="25"/>
      <c r="AO1261" s="23"/>
      <c r="AP1261" s="25"/>
      <c r="AQ1261" s="11"/>
    </row>
    <row r="1262" ht="15.75" customHeight="1">
      <c r="A1262" s="11">
        <v>1053049.0</v>
      </c>
      <c r="B1262" s="23">
        <v>1262.0</v>
      </c>
      <c r="C1262" s="25" t="s">
        <v>7497</v>
      </c>
      <c r="D1262" s="16" t="s">
        <v>7498</v>
      </c>
      <c r="E1262" s="28" t="s">
        <v>7499</v>
      </c>
      <c r="F1262" s="29"/>
      <c r="G1262" s="31" t="s">
        <v>7500</v>
      </c>
      <c r="H1262" s="36">
        <f t="shared" si="1"/>
        <v>62</v>
      </c>
      <c r="I1262" s="11"/>
      <c r="J1262" s="28">
        <f t="shared" si="2"/>
        <v>0</v>
      </c>
      <c r="K1262" s="41">
        <f t="shared" si="3"/>
        <v>339</v>
      </c>
      <c r="L1262" s="25">
        <v>69.0</v>
      </c>
      <c r="M1262" s="11">
        <v>50.0</v>
      </c>
      <c r="N1262" s="11">
        <v>67.0</v>
      </c>
      <c r="O1262" s="11">
        <v>73.0</v>
      </c>
      <c r="P1262" s="11">
        <v>80.0</v>
      </c>
      <c r="Q1262" s="43">
        <v>61.0</v>
      </c>
      <c r="R1262" s="25" t="s">
        <v>185</v>
      </c>
      <c r="S1262" s="11"/>
      <c r="T1262" s="11"/>
      <c r="U1262" s="23"/>
      <c r="V1262" s="25"/>
      <c r="W1262" s="11"/>
      <c r="X1262" s="23" t="s">
        <v>232</v>
      </c>
      <c r="Y1262" s="29"/>
      <c r="Z1262" s="25">
        <v>50.0</v>
      </c>
      <c r="AA1262" s="11">
        <v>50.0</v>
      </c>
      <c r="AB1262" s="11">
        <v>35.0</v>
      </c>
      <c r="AC1262" s="11">
        <v>67.0</v>
      </c>
      <c r="AD1262" s="23">
        <v>85.0</v>
      </c>
      <c r="AE1262" s="29" t="s">
        <v>166</v>
      </c>
      <c r="AF1262" s="25">
        <v>1519.0</v>
      </c>
      <c r="AG1262" s="11">
        <v>1531.0</v>
      </c>
      <c r="AH1262" s="11">
        <v>1578.0</v>
      </c>
      <c r="AI1262" s="23" t="s">
        <v>217</v>
      </c>
      <c r="AJ1262" s="29"/>
      <c r="AK1262" s="25"/>
      <c r="AL1262" s="11"/>
      <c r="AM1262" s="23"/>
      <c r="AN1262" s="25"/>
      <c r="AO1262" s="23"/>
      <c r="AP1262" s="25"/>
      <c r="AQ1262" s="11"/>
    </row>
    <row r="1263" ht="15.75" customHeight="1">
      <c r="A1263" s="11">
        <v>1053050.0</v>
      </c>
      <c r="B1263" s="23">
        <v>1263.0</v>
      </c>
      <c r="C1263" s="25" t="s">
        <v>7501</v>
      </c>
      <c r="D1263" s="16" t="s">
        <v>7502</v>
      </c>
      <c r="E1263" s="28" t="s">
        <v>7503</v>
      </c>
      <c r="F1263" s="29"/>
      <c r="G1263" s="31" t="s">
        <v>7504</v>
      </c>
      <c r="H1263" s="36">
        <f t="shared" si="1"/>
        <v>72</v>
      </c>
      <c r="I1263" s="11"/>
      <c r="J1263" s="28">
        <f t="shared" si="2"/>
        <v>0</v>
      </c>
      <c r="K1263" s="41">
        <f t="shared" si="3"/>
        <v>219</v>
      </c>
      <c r="L1263" s="25">
        <v>23.0</v>
      </c>
      <c r="M1263" s="11">
        <v>21.0</v>
      </c>
      <c r="N1263" s="11">
        <v>64.0</v>
      </c>
      <c r="O1263" s="11">
        <v>60.0</v>
      </c>
      <c r="P1263" s="11">
        <v>51.0</v>
      </c>
      <c r="Q1263" s="43">
        <v>47.0</v>
      </c>
      <c r="R1263" s="25"/>
      <c r="S1263" s="11"/>
      <c r="T1263" s="11"/>
      <c r="U1263" s="23"/>
      <c r="V1263" s="25"/>
      <c r="W1263" s="11"/>
      <c r="X1263" s="23"/>
      <c r="Y1263" s="29"/>
      <c r="Z1263" s="25">
        <v>29.0</v>
      </c>
      <c r="AA1263" s="11">
        <v>21.0</v>
      </c>
      <c r="AB1263" s="11">
        <v>28.0</v>
      </c>
      <c r="AC1263" s="11">
        <v>67.0</v>
      </c>
      <c r="AD1263" s="23">
        <v>19.0</v>
      </c>
      <c r="AE1263" s="29" t="s">
        <v>166</v>
      </c>
      <c r="AF1263" s="25">
        <v>1510.0</v>
      </c>
      <c r="AG1263" s="11">
        <v>1522.0</v>
      </c>
      <c r="AH1263" s="11">
        <v>1550.0</v>
      </c>
      <c r="AI1263" s="23" t="s">
        <v>217</v>
      </c>
      <c r="AJ1263" s="29"/>
      <c r="AK1263" s="25"/>
      <c r="AL1263" s="11"/>
      <c r="AM1263" s="23"/>
      <c r="AN1263" s="25"/>
      <c r="AO1263" s="23"/>
      <c r="AP1263" s="25"/>
      <c r="AQ1263" s="11"/>
    </row>
    <row r="1264" ht="15.75" customHeight="1">
      <c r="A1264" s="11">
        <v>1053051.0</v>
      </c>
      <c r="B1264" s="23">
        <v>1264.0</v>
      </c>
      <c r="C1264" s="25" t="s">
        <v>7505</v>
      </c>
      <c r="D1264" s="16" t="s">
        <v>7506</v>
      </c>
      <c r="E1264" s="28" t="s">
        <v>7507</v>
      </c>
      <c r="F1264" s="29"/>
      <c r="G1264" s="31" t="s">
        <v>7508</v>
      </c>
      <c r="H1264" s="36">
        <f t="shared" si="1"/>
        <v>80</v>
      </c>
      <c r="I1264" s="11"/>
      <c r="J1264" s="28">
        <f t="shared" si="2"/>
        <v>0</v>
      </c>
      <c r="K1264" s="41">
        <f t="shared" si="3"/>
        <v>214</v>
      </c>
      <c r="L1264" s="25">
        <v>31.0</v>
      </c>
      <c r="M1264" s="11">
        <v>22.0</v>
      </c>
      <c r="N1264" s="11">
        <v>56.0</v>
      </c>
      <c r="O1264" s="11">
        <v>55.0</v>
      </c>
      <c r="P1264" s="11">
        <v>50.0</v>
      </c>
      <c r="Q1264" s="43">
        <v>47.0</v>
      </c>
      <c r="R1264" s="25"/>
      <c r="S1264" s="11"/>
      <c r="T1264" s="11"/>
      <c r="U1264" s="23"/>
      <c r="V1264" s="25"/>
      <c r="W1264" s="11"/>
      <c r="X1264" s="23"/>
      <c r="Y1264" s="29"/>
      <c r="Z1264" s="25">
        <v>29.0</v>
      </c>
      <c r="AA1264" s="11">
        <v>21.0</v>
      </c>
      <c r="AB1264" s="11">
        <v>29.0</v>
      </c>
      <c r="AC1264" s="11">
        <v>66.0</v>
      </c>
      <c r="AD1264" s="23">
        <v>19.0</v>
      </c>
      <c r="AE1264" s="29" t="s">
        <v>166</v>
      </c>
      <c r="AF1264" s="25">
        <v>1533.0</v>
      </c>
      <c r="AG1264" s="11">
        <v>1545.0</v>
      </c>
      <c r="AH1264" s="11">
        <v>1601.0</v>
      </c>
      <c r="AI1264" s="23"/>
      <c r="AJ1264" s="29" t="s">
        <v>7509</v>
      </c>
      <c r="AK1264" s="25">
        <v>1053050.0</v>
      </c>
      <c r="AL1264" s="11"/>
      <c r="AM1264" s="23"/>
      <c r="AN1264" s="25"/>
      <c r="AO1264" s="23"/>
      <c r="AP1264" s="25"/>
      <c r="AQ1264" s="11"/>
    </row>
    <row r="1265" ht="15.75" customHeight="1">
      <c r="A1265" s="11">
        <v>1053052.0</v>
      </c>
      <c r="B1265" s="23">
        <v>1265.0</v>
      </c>
      <c r="C1265" s="25" t="s">
        <v>7510</v>
      </c>
      <c r="D1265" s="16" t="s">
        <v>7511</v>
      </c>
      <c r="E1265" s="28" t="s">
        <v>7512</v>
      </c>
      <c r="F1265" s="29"/>
      <c r="G1265" s="31" t="s">
        <v>7513</v>
      </c>
      <c r="H1265" s="36">
        <f t="shared" si="1"/>
        <v>54</v>
      </c>
      <c r="I1265" s="11"/>
      <c r="J1265" s="28">
        <f t="shared" si="2"/>
        <v>0</v>
      </c>
      <c r="K1265" s="41">
        <f t="shared" si="3"/>
        <v>210</v>
      </c>
      <c r="L1265" s="25">
        <v>56.0</v>
      </c>
      <c r="M1265" s="11">
        <v>50.0</v>
      </c>
      <c r="N1265" s="11">
        <v>34.0</v>
      </c>
      <c r="O1265" s="11">
        <v>31.0</v>
      </c>
      <c r="P1265" s="11">
        <v>39.0</v>
      </c>
      <c r="Q1265" s="43">
        <v>53.0</v>
      </c>
      <c r="R1265" s="25"/>
      <c r="S1265" s="11"/>
      <c r="T1265" s="11"/>
      <c r="U1265" s="23"/>
      <c r="V1265" s="25"/>
      <c r="W1265" s="11"/>
      <c r="X1265" s="23"/>
      <c r="Y1265" s="29"/>
      <c r="Z1265" s="25">
        <v>50.0</v>
      </c>
      <c r="AA1265" s="11">
        <v>50.0</v>
      </c>
      <c r="AB1265" s="11">
        <v>63.0</v>
      </c>
      <c r="AC1265" s="11">
        <v>27.0</v>
      </c>
      <c r="AD1265" s="23">
        <v>75.0</v>
      </c>
      <c r="AE1265" s="29" t="s">
        <v>141</v>
      </c>
      <c r="AF1265" s="25">
        <v>1529.0</v>
      </c>
      <c r="AG1265" s="11">
        <v>1541.0</v>
      </c>
      <c r="AH1265" s="11">
        <v>1588.0</v>
      </c>
      <c r="AI1265" s="23" t="s">
        <v>217</v>
      </c>
      <c r="AJ1265" s="29"/>
      <c r="AK1265" s="25"/>
      <c r="AL1265" s="11"/>
      <c r="AM1265" s="23"/>
      <c r="AN1265" s="25"/>
      <c r="AO1265" s="23"/>
      <c r="AP1265" s="25"/>
      <c r="AQ1265" s="11"/>
    </row>
    <row r="1266" ht="15.75" customHeight="1">
      <c r="A1266" s="11">
        <v>1053053.0</v>
      </c>
      <c r="B1266" s="23">
        <v>1266.0</v>
      </c>
      <c r="C1266" s="25" t="s">
        <v>7514</v>
      </c>
      <c r="D1266" s="16" t="s">
        <v>7515</v>
      </c>
      <c r="E1266" s="28" t="s">
        <v>7516</v>
      </c>
      <c r="F1266" s="29"/>
      <c r="G1266" s="31" t="s">
        <v>7517</v>
      </c>
      <c r="H1266" s="36">
        <f t="shared" si="1"/>
        <v>72</v>
      </c>
      <c r="I1266" s="11"/>
      <c r="J1266" s="28">
        <f t="shared" si="2"/>
        <v>0</v>
      </c>
      <c r="K1266" s="41">
        <f t="shared" si="3"/>
        <v>289</v>
      </c>
      <c r="L1266" s="25">
        <v>62.0</v>
      </c>
      <c r="M1266" s="11">
        <v>55.0</v>
      </c>
      <c r="N1266" s="11">
        <v>59.0</v>
      </c>
      <c r="O1266" s="11">
        <v>59.0</v>
      </c>
      <c r="P1266" s="11">
        <v>54.0</v>
      </c>
      <c r="Q1266" s="43">
        <v>56.0</v>
      </c>
      <c r="R1266" s="25"/>
      <c r="S1266" s="11"/>
      <c r="T1266" s="11"/>
      <c r="U1266" s="23"/>
      <c r="V1266" s="25"/>
      <c r="W1266" s="11"/>
      <c r="X1266" s="23"/>
      <c r="Y1266" s="29"/>
      <c r="Z1266" s="25">
        <v>50.0</v>
      </c>
      <c r="AA1266" s="11">
        <v>50.0</v>
      </c>
      <c r="AB1266" s="11">
        <v>32.0</v>
      </c>
      <c r="AC1266" s="11">
        <v>71.0</v>
      </c>
      <c r="AD1266" s="23">
        <v>5.0</v>
      </c>
      <c r="AE1266" s="29" t="s">
        <v>270</v>
      </c>
      <c r="AF1266" s="25">
        <v>1557.0</v>
      </c>
      <c r="AG1266" s="11">
        <v>1569.0</v>
      </c>
      <c r="AH1266" s="11">
        <v>1639.0</v>
      </c>
      <c r="AI1266" s="23"/>
      <c r="AJ1266" s="29" t="s">
        <v>7518</v>
      </c>
      <c r="AK1266" s="25"/>
      <c r="AL1266" s="11"/>
      <c r="AM1266" s="23"/>
      <c r="AN1266" s="25"/>
      <c r="AO1266" s="23"/>
      <c r="AP1266" s="25"/>
      <c r="AQ1266" s="11"/>
    </row>
    <row r="1267" ht="15.75" customHeight="1">
      <c r="A1267" s="11">
        <v>1053054.0</v>
      </c>
      <c r="B1267" s="23">
        <v>1267.0</v>
      </c>
      <c r="C1267" s="25" t="s">
        <v>7519</v>
      </c>
      <c r="D1267" s="16" t="s">
        <v>7520</v>
      </c>
      <c r="E1267" s="28" t="s">
        <v>7521</v>
      </c>
      <c r="F1267" s="29"/>
      <c r="G1267" s="31" t="s">
        <v>7522</v>
      </c>
      <c r="H1267" s="36">
        <f t="shared" si="1"/>
        <v>58</v>
      </c>
      <c r="I1267" s="11"/>
      <c r="J1267" s="28">
        <f t="shared" si="2"/>
        <v>0</v>
      </c>
      <c r="K1267" s="41">
        <f t="shared" si="3"/>
        <v>228</v>
      </c>
      <c r="L1267" s="25">
        <v>31.0</v>
      </c>
      <c r="M1267" s="11">
        <v>30.0</v>
      </c>
      <c r="N1267" s="11">
        <v>65.0</v>
      </c>
      <c r="O1267" s="11">
        <v>57.0</v>
      </c>
      <c r="P1267" s="11">
        <v>45.0</v>
      </c>
      <c r="Q1267" s="43">
        <v>58.0</v>
      </c>
      <c r="R1267" s="25"/>
      <c r="S1267" s="11"/>
      <c r="T1267" s="11"/>
      <c r="U1267" s="23"/>
      <c r="V1267" s="25"/>
      <c r="W1267" s="11"/>
      <c r="X1267" s="23"/>
      <c r="Y1267" s="29"/>
      <c r="Z1267" s="25">
        <v>50.0</v>
      </c>
      <c r="AA1267" s="11">
        <v>50.0</v>
      </c>
      <c r="AB1267" s="11">
        <v>19.0</v>
      </c>
      <c r="AC1267" s="11">
        <v>90.0</v>
      </c>
      <c r="AD1267" s="23">
        <v>84.0</v>
      </c>
      <c r="AE1267" s="29" t="s">
        <v>270</v>
      </c>
      <c r="AF1267" s="25">
        <v>1499.0</v>
      </c>
      <c r="AG1267" s="11">
        <v>1511.0</v>
      </c>
      <c r="AH1267" s="11">
        <v>1558.0</v>
      </c>
      <c r="AI1267" s="23"/>
      <c r="AJ1267" s="29" t="s">
        <v>7523</v>
      </c>
      <c r="AK1267" s="25"/>
      <c r="AL1267" s="11"/>
      <c r="AM1267" s="23"/>
      <c r="AN1267" s="25"/>
      <c r="AO1267" s="23"/>
      <c r="AP1267" s="25"/>
      <c r="AQ1267" s="11"/>
    </row>
    <row r="1268" ht="15.75" customHeight="1">
      <c r="A1268" s="11">
        <v>1053055.0</v>
      </c>
      <c r="B1268" s="23">
        <v>1268.0</v>
      </c>
      <c r="C1268" s="25" t="s">
        <v>7524</v>
      </c>
      <c r="D1268" s="16" t="s">
        <v>7525</v>
      </c>
      <c r="E1268" s="28" t="s">
        <v>7526</v>
      </c>
      <c r="F1268" s="29"/>
      <c r="G1268" s="31" t="s">
        <v>7527</v>
      </c>
      <c r="H1268" s="36">
        <f t="shared" si="1"/>
        <v>52</v>
      </c>
      <c r="I1268" s="11"/>
      <c r="J1268" s="28">
        <f t="shared" si="2"/>
        <v>0</v>
      </c>
      <c r="K1268" s="41">
        <f t="shared" si="3"/>
        <v>286</v>
      </c>
      <c r="L1268" s="25">
        <v>56.0</v>
      </c>
      <c r="M1268" s="11">
        <v>49.0</v>
      </c>
      <c r="N1268" s="11">
        <v>53.0</v>
      </c>
      <c r="O1268" s="11">
        <v>68.0</v>
      </c>
      <c r="P1268" s="11">
        <v>60.0</v>
      </c>
      <c r="Q1268" s="43">
        <v>62.0</v>
      </c>
      <c r="R1268" s="25"/>
      <c r="S1268" s="11"/>
      <c r="T1268" s="11"/>
      <c r="U1268" s="23"/>
      <c r="V1268" s="25"/>
      <c r="W1268" s="11"/>
      <c r="X1268" s="23"/>
      <c r="Y1268" s="29"/>
      <c r="Z1268" s="25">
        <v>60.0</v>
      </c>
      <c r="AA1268" s="11">
        <v>65.0</v>
      </c>
      <c r="AB1268" s="11">
        <v>27.0</v>
      </c>
      <c r="AC1268" s="11">
        <v>84.0</v>
      </c>
      <c r="AD1268" s="23">
        <v>30.0</v>
      </c>
      <c r="AE1268" s="29" t="s">
        <v>239</v>
      </c>
      <c r="AF1268" s="25">
        <v>1469.0</v>
      </c>
      <c r="AG1268" s="11">
        <v>1481.0</v>
      </c>
      <c r="AH1268" s="11">
        <v>1539.0</v>
      </c>
      <c r="AI1268" s="23"/>
      <c r="AJ1268" s="29"/>
      <c r="AK1268" s="25"/>
      <c r="AL1268" s="11"/>
      <c r="AM1268" s="23"/>
      <c r="AN1268" s="25"/>
      <c r="AO1268" s="23"/>
      <c r="AP1268" s="25"/>
      <c r="AQ1268" s="11"/>
    </row>
    <row r="1269" ht="15.75" customHeight="1">
      <c r="A1269" s="11">
        <v>1053056.0</v>
      </c>
      <c r="B1269" s="23">
        <v>1269.0</v>
      </c>
      <c r="C1269" s="25" t="s">
        <v>7528</v>
      </c>
      <c r="D1269" s="16" t="s">
        <v>7529</v>
      </c>
      <c r="E1269" s="28" t="s">
        <v>7530</v>
      </c>
      <c r="F1269" s="29"/>
      <c r="G1269" s="31" t="s">
        <v>7531</v>
      </c>
      <c r="H1269" s="36">
        <f t="shared" si="1"/>
        <v>77</v>
      </c>
      <c r="I1269" s="11"/>
      <c r="J1269" s="28">
        <f t="shared" si="2"/>
        <v>0</v>
      </c>
      <c r="K1269" s="41">
        <f t="shared" si="3"/>
        <v>317</v>
      </c>
      <c r="L1269" s="25">
        <v>72.0</v>
      </c>
      <c r="M1269" s="11">
        <v>67.0</v>
      </c>
      <c r="N1269" s="11">
        <v>58.0</v>
      </c>
      <c r="O1269" s="11">
        <v>57.0</v>
      </c>
      <c r="P1269" s="11">
        <v>63.0</v>
      </c>
      <c r="Q1269" s="43">
        <v>41.0</v>
      </c>
      <c r="R1269" s="25"/>
      <c r="S1269" s="11"/>
      <c r="T1269" s="11" t="s">
        <v>185</v>
      </c>
      <c r="U1269" s="23"/>
      <c r="V1269" s="25"/>
      <c r="W1269" s="11"/>
      <c r="X1269" s="23"/>
      <c r="Y1269" s="29"/>
      <c r="Z1269" s="25">
        <v>64.0</v>
      </c>
      <c r="AA1269" s="11">
        <v>70.0</v>
      </c>
      <c r="AB1269" s="11">
        <v>40.0</v>
      </c>
      <c r="AC1269" s="11">
        <v>67.0</v>
      </c>
      <c r="AD1269" s="23">
        <v>90.0</v>
      </c>
      <c r="AE1269" s="29" t="s">
        <v>141</v>
      </c>
      <c r="AF1269" s="25">
        <v>1542.0</v>
      </c>
      <c r="AG1269" s="11">
        <v>1554.0</v>
      </c>
      <c r="AH1269" s="11">
        <v>1593.0</v>
      </c>
      <c r="AI1269" s="23"/>
      <c r="AJ1269" s="29"/>
      <c r="AK1269" s="25"/>
      <c r="AL1269" s="11"/>
      <c r="AM1269" s="23"/>
      <c r="AN1269" s="25"/>
      <c r="AO1269" s="23"/>
      <c r="AP1269" s="25"/>
      <c r="AQ1269" s="11"/>
    </row>
    <row r="1270" ht="15.75" customHeight="1">
      <c r="A1270" s="11">
        <v>1053057.0</v>
      </c>
      <c r="B1270" s="23">
        <v>1270.0</v>
      </c>
      <c r="C1270" s="25" t="s">
        <v>7532</v>
      </c>
      <c r="D1270" s="16" t="s">
        <v>7533</v>
      </c>
      <c r="E1270" s="28" t="s">
        <v>7534</v>
      </c>
      <c r="F1270" s="29" t="s">
        <v>7535</v>
      </c>
      <c r="G1270" s="31" t="s">
        <v>7536</v>
      </c>
      <c r="H1270" s="36">
        <f t="shared" si="1"/>
        <v>76</v>
      </c>
      <c r="I1270" s="11"/>
      <c r="J1270" s="28">
        <f t="shared" si="2"/>
        <v>0</v>
      </c>
      <c r="K1270" s="41">
        <f t="shared" si="3"/>
        <v>390</v>
      </c>
      <c r="L1270" s="25">
        <v>84.0</v>
      </c>
      <c r="M1270" s="11">
        <v>72.0</v>
      </c>
      <c r="N1270" s="11">
        <v>78.0</v>
      </c>
      <c r="O1270" s="11">
        <v>69.0</v>
      </c>
      <c r="P1270" s="11">
        <v>87.0</v>
      </c>
      <c r="Q1270" s="43">
        <v>69.0</v>
      </c>
      <c r="R1270" s="25"/>
      <c r="S1270" s="11"/>
      <c r="T1270" s="11" t="s">
        <v>185</v>
      </c>
      <c r="U1270" s="23" t="s">
        <v>185</v>
      </c>
      <c r="V1270" s="25"/>
      <c r="W1270" s="11"/>
      <c r="X1270" s="23" t="s">
        <v>232</v>
      </c>
      <c r="Y1270" s="29"/>
      <c r="Z1270" s="25">
        <v>50.0</v>
      </c>
      <c r="AA1270" s="11">
        <v>50.0</v>
      </c>
      <c r="AB1270" s="11">
        <v>47.0</v>
      </c>
      <c r="AC1270" s="11">
        <v>50.0</v>
      </c>
      <c r="AD1270" s="23">
        <v>86.0</v>
      </c>
      <c r="AE1270" s="29" t="s">
        <v>166</v>
      </c>
      <c r="AF1270" s="25">
        <v>1499.0</v>
      </c>
      <c r="AG1270" s="11">
        <v>1511.0</v>
      </c>
      <c r="AH1270" s="11">
        <v>1573.0</v>
      </c>
      <c r="AI1270" s="23"/>
      <c r="AJ1270" s="29" t="s">
        <v>7537</v>
      </c>
      <c r="AK1270" s="25"/>
      <c r="AL1270" s="11"/>
      <c r="AM1270" s="23"/>
      <c r="AN1270" s="25"/>
      <c r="AO1270" s="23"/>
      <c r="AP1270" s="25"/>
      <c r="AQ1270" s="11"/>
    </row>
    <row r="1271" ht="15.75" customHeight="1">
      <c r="A1271" s="11">
        <v>1053058.0</v>
      </c>
      <c r="B1271" s="23">
        <v>1271.0</v>
      </c>
      <c r="C1271" s="25" t="s">
        <v>7538</v>
      </c>
      <c r="D1271" s="16" t="s">
        <v>7539</v>
      </c>
      <c r="E1271" s="28" t="s">
        <v>7540</v>
      </c>
      <c r="F1271" s="29"/>
      <c r="G1271" s="31" t="s">
        <v>7541</v>
      </c>
      <c r="H1271" s="36">
        <f t="shared" si="1"/>
        <v>62</v>
      </c>
      <c r="I1271" s="11"/>
      <c r="J1271" s="28">
        <f t="shared" si="2"/>
        <v>0</v>
      </c>
      <c r="K1271" s="41">
        <f t="shared" si="3"/>
        <v>281</v>
      </c>
      <c r="L1271" s="25">
        <v>60.0</v>
      </c>
      <c r="M1271" s="11">
        <v>48.0</v>
      </c>
      <c r="N1271" s="11">
        <v>53.0</v>
      </c>
      <c r="O1271" s="11">
        <v>55.0</v>
      </c>
      <c r="P1271" s="11">
        <v>65.0</v>
      </c>
      <c r="Q1271" s="43">
        <v>57.0</v>
      </c>
      <c r="R1271" s="25"/>
      <c r="S1271" s="11"/>
      <c r="T1271" s="11"/>
      <c r="U1271" s="23"/>
      <c r="V1271" s="25"/>
      <c r="W1271" s="11"/>
      <c r="X1271" s="23"/>
      <c r="Y1271" s="29"/>
      <c r="Z1271" s="25">
        <v>50.0</v>
      </c>
      <c r="AA1271" s="11">
        <v>50.0</v>
      </c>
      <c r="AB1271" s="11">
        <v>32.0</v>
      </c>
      <c r="AC1271" s="11">
        <v>73.0</v>
      </c>
      <c r="AD1271" s="23">
        <v>86.0</v>
      </c>
      <c r="AE1271" s="29" t="s">
        <v>270</v>
      </c>
      <c r="AF1271" s="25">
        <v>1528.0</v>
      </c>
      <c r="AG1271" s="11">
        <v>1540.0</v>
      </c>
      <c r="AH1271" s="11">
        <v>1578.0</v>
      </c>
      <c r="AI1271" s="23" t="s">
        <v>217</v>
      </c>
      <c r="AJ1271" s="29" t="s">
        <v>7542</v>
      </c>
      <c r="AK1271" s="25">
        <v>1053057.0</v>
      </c>
      <c r="AL1271" s="11"/>
      <c r="AM1271" s="23"/>
      <c r="AN1271" s="25"/>
      <c r="AO1271" s="23"/>
      <c r="AP1271" s="25"/>
      <c r="AQ1271" s="11"/>
    </row>
    <row r="1272" ht="15.75" customHeight="1">
      <c r="A1272" s="11">
        <v>1053059.0</v>
      </c>
      <c r="B1272" s="23">
        <v>1272.0</v>
      </c>
      <c r="C1272" s="25" t="s">
        <v>7543</v>
      </c>
      <c r="D1272" s="16" t="s">
        <v>7544</v>
      </c>
      <c r="E1272" s="28" t="s">
        <v>7545</v>
      </c>
      <c r="F1272" s="29"/>
      <c r="G1272" s="31" t="s">
        <v>7546</v>
      </c>
      <c r="H1272" s="36">
        <f t="shared" si="1"/>
        <v>74</v>
      </c>
      <c r="I1272" s="11"/>
      <c r="J1272" s="28">
        <f t="shared" si="2"/>
        <v>0</v>
      </c>
      <c r="K1272" s="41">
        <f t="shared" si="3"/>
        <v>206</v>
      </c>
      <c r="L1272" s="25">
        <v>60.0</v>
      </c>
      <c r="M1272" s="11">
        <v>53.0</v>
      </c>
      <c r="N1272" s="11">
        <v>27.0</v>
      </c>
      <c r="O1272" s="11">
        <v>24.0</v>
      </c>
      <c r="P1272" s="11">
        <v>42.0</v>
      </c>
      <c r="Q1272" s="43">
        <v>53.0</v>
      </c>
      <c r="R1272" s="25" t="s">
        <v>185</v>
      </c>
      <c r="S1272" s="11"/>
      <c r="T1272" s="11"/>
      <c r="U1272" s="23" t="s">
        <v>232</v>
      </c>
      <c r="V1272" s="25"/>
      <c r="W1272" s="11"/>
      <c r="X1272" s="23" t="s">
        <v>136</v>
      </c>
      <c r="Y1272" s="29"/>
      <c r="Z1272" s="25">
        <v>36.0</v>
      </c>
      <c r="AA1272" s="11">
        <v>30.0</v>
      </c>
      <c r="AB1272" s="11">
        <v>30.0</v>
      </c>
      <c r="AC1272" s="11">
        <v>67.0</v>
      </c>
      <c r="AD1272" s="23">
        <v>84.0</v>
      </c>
      <c r="AE1272" s="29" t="s">
        <v>166</v>
      </c>
      <c r="AF1272" s="25">
        <v>1547.0</v>
      </c>
      <c r="AG1272" s="11">
        <v>1559.0</v>
      </c>
      <c r="AH1272" s="11">
        <v>1593.0</v>
      </c>
      <c r="AI1272" s="23"/>
      <c r="AJ1272" s="29"/>
      <c r="AK1272" s="25"/>
      <c r="AL1272" s="11"/>
      <c r="AM1272" s="23"/>
      <c r="AN1272" s="25"/>
      <c r="AO1272" s="23"/>
      <c r="AP1272" s="25"/>
      <c r="AQ1272" s="11"/>
    </row>
    <row r="1273" ht="15.75" customHeight="1">
      <c r="A1273" s="11">
        <v>1053060.0</v>
      </c>
      <c r="B1273" s="23">
        <v>1273.0</v>
      </c>
      <c r="C1273" s="25" t="s">
        <v>7547</v>
      </c>
      <c r="D1273" s="16" t="s">
        <v>7548</v>
      </c>
      <c r="E1273" s="28" t="s">
        <v>7549</v>
      </c>
      <c r="F1273" s="29"/>
      <c r="G1273" s="31" t="s">
        <v>7550</v>
      </c>
      <c r="H1273" s="36">
        <f t="shared" si="1"/>
        <v>80</v>
      </c>
      <c r="I1273" s="11"/>
      <c r="J1273" s="28">
        <f t="shared" si="2"/>
        <v>0</v>
      </c>
      <c r="K1273" s="41">
        <f t="shared" si="3"/>
        <v>202</v>
      </c>
      <c r="L1273" s="25">
        <v>58.0</v>
      </c>
      <c r="M1273" s="11">
        <v>64.0</v>
      </c>
      <c r="N1273" s="11">
        <v>22.0</v>
      </c>
      <c r="O1273" s="11">
        <v>22.0</v>
      </c>
      <c r="P1273" s="11">
        <v>36.0</v>
      </c>
      <c r="Q1273" s="43">
        <v>52.0</v>
      </c>
      <c r="R1273" s="25"/>
      <c r="S1273" s="11"/>
      <c r="T1273" s="11"/>
      <c r="U1273" s="23" t="s">
        <v>136</v>
      </c>
      <c r="V1273" s="25"/>
      <c r="W1273" s="11"/>
      <c r="X1273" s="23"/>
      <c r="Y1273" s="29"/>
      <c r="Z1273" s="25">
        <v>42.0</v>
      </c>
      <c r="AA1273" s="11">
        <v>39.0</v>
      </c>
      <c r="AB1273" s="11">
        <v>36.0</v>
      </c>
      <c r="AC1273" s="11">
        <v>62.0</v>
      </c>
      <c r="AD1273" s="23">
        <v>84.0</v>
      </c>
      <c r="AE1273" s="29" t="s">
        <v>166</v>
      </c>
      <c r="AF1273" s="25">
        <v>1568.0</v>
      </c>
      <c r="AG1273" s="11">
        <v>1580.0</v>
      </c>
      <c r="AH1273" s="11">
        <v>1637.0</v>
      </c>
      <c r="AI1273" s="23"/>
      <c r="AJ1273" s="29" t="s">
        <v>7551</v>
      </c>
      <c r="AK1273" s="25">
        <v>1053059.0</v>
      </c>
      <c r="AL1273" s="11"/>
      <c r="AM1273" s="23"/>
      <c r="AN1273" s="25"/>
      <c r="AO1273" s="23"/>
      <c r="AP1273" s="25"/>
      <c r="AQ1273" s="11"/>
    </row>
    <row r="1274" ht="15.75" customHeight="1">
      <c r="A1274" s="11">
        <v>1204001.0</v>
      </c>
      <c r="B1274" s="23">
        <v>1274.0</v>
      </c>
      <c r="C1274" s="25" t="s">
        <v>7552</v>
      </c>
      <c r="D1274" s="16" t="s">
        <v>7553</v>
      </c>
      <c r="E1274" s="28" t="s">
        <v>7554</v>
      </c>
      <c r="F1274" s="29"/>
      <c r="G1274" s="25"/>
      <c r="H1274" s="36" t="str">
        <f t="shared" si="1"/>
        <v/>
      </c>
      <c r="I1274" s="11"/>
      <c r="J1274" s="28">
        <f t="shared" si="2"/>
        <v>0</v>
      </c>
      <c r="K1274" s="41">
        <f t="shared" si="3"/>
        <v>234</v>
      </c>
      <c r="L1274" s="25">
        <v>41.0</v>
      </c>
      <c r="M1274" s="11">
        <v>27.0</v>
      </c>
      <c r="N1274" s="11">
        <v>51.0</v>
      </c>
      <c r="O1274" s="11">
        <v>60.0</v>
      </c>
      <c r="P1274" s="11">
        <v>55.0</v>
      </c>
      <c r="Q1274" s="43">
        <v>43.0</v>
      </c>
      <c r="R1274" s="25"/>
      <c r="S1274" s="11"/>
      <c r="T1274" s="11"/>
      <c r="U1274" s="23"/>
      <c r="V1274" s="25"/>
      <c r="W1274" s="11"/>
      <c r="X1274" s="23"/>
      <c r="Y1274" s="29"/>
      <c r="Z1274" s="25">
        <v>22.0</v>
      </c>
      <c r="AA1274" s="11">
        <v>11.0</v>
      </c>
      <c r="AB1274" s="11">
        <v>26.0</v>
      </c>
      <c r="AC1274" s="11">
        <v>66.0</v>
      </c>
      <c r="AD1274" s="23">
        <v>21.0</v>
      </c>
      <c r="AE1274" s="29" t="s">
        <v>166</v>
      </c>
      <c r="AF1274" s="25">
        <v>1516.0</v>
      </c>
      <c r="AG1274" s="11">
        <v>1528.0</v>
      </c>
      <c r="AH1274" s="11">
        <v>1558.0</v>
      </c>
      <c r="AI1274" s="23" t="s">
        <v>217</v>
      </c>
      <c r="AJ1274" s="29"/>
      <c r="AK1274" s="25"/>
      <c r="AL1274" s="11"/>
      <c r="AM1274" s="23"/>
      <c r="AN1274" s="25"/>
      <c r="AO1274" s="23"/>
      <c r="AP1274" s="25"/>
      <c r="AQ1274" s="11"/>
    </row>
    <row r="1275" ht="15.75" customHeight="1">
      <c r="A1275" s="11">
        <v>1204002.0</v>
      </c>
      <c r="B1275" s="23">
        <v>1275.0</v>
      </c>
      <c r="C1275" s="25" t="s">
        <v>7555</v>
      </c>
      <c r="D1275" s="16" t="s">
        <v>7556</v>
      </c>
      <c r="E1275" s="28" t="s">
        <v>7557</v>
      </c>
      <c r="F1275" s="29"/>
      <c r="G1275" s="25"/>
      <c r="H1275" s="36" t="str">
        <f t="shared" si="1"/>
        <v/>
      </c>
      <c r="I1275" s="11"/>
      <c r="J1275" s="28">
        <f t="shared" si="2"/>
        <v>0</v>
      </c>
      <c r="K1275" s="41">
        <f t="shared" si="3"/>
        <v>198</v>
      </c>
      <c r="L1275" s="25">
        <v>32.0</v>
      </c>
      <c r="M1275" s="11">
        <v>13.0</v>
      </c>
      <c r="N1275" s="11">
        <v>40.0</v>
      </c>
      <c r="O1275" s="11">
        <v>62.0</v>
      </c>
      <c r="P1275" s="11">
        <v>51.0</v>
      </c>
      <c r="Q1275" s="43">
        <v>42.0</v>
      </c>
      <c r="R1275" s="25"/>
      <c r="S1275" s="11"/>
      <c r="T1275" s="11"/>
      <c r="U1275" s="23"/>
      <c r="V1275" s="25"/>
      <c r="W1275" s="11"/>
      <c r="X1275" s="23"/>
      <c r="Y1275" s="29"/>
      <c r="Z1275" s="25">
        <v>38.0</v>
      </c>
      <c r="AA1275" s="11">
        <v>33.0</v>
      </c>
      <c r="AB1275" s="11">
        <v>53.0</v>
      </c>
      <c r="AC1275" s="11">
        <v>50.0</v>
      </c>
      <c r="AD1275" s="23">
        <v>6.0</v>
      </c>
      <c r="AE1275" s="29" t="s">
        <v>270</v>
      </c>
      <c r="AF1275" s="25">
        <v>1506.0</v>
      </c>
      <c r="AG1275" s="11">
        <v>1518.0</v>
      </c>
      <c r="AH1275" s="11">
        <v>1544.0</v>
      </c>
      <c r="AI1275" s="23" t="s">
        <v>217</v>
      </c>
      <c r="AJ1275" s="29"/>
      <c r="AK1275" s="25"/>
      <c r="AL1275" s="11"/>
      <c r="AM1275" s="23"/>
      <c r="AN1275" s="25"/>
      <c r="AO1275" s="23"/>
      <c r="AP1275" s="25"/>
      <c r="AQ1275" s="11"/>
    </row>
    <row r="1276" ht="15.75" customHeight="1">
      <c r="A1276" s="11">
        <v>1204003.0</v>
      </c>
      <c r="B1276" s="23">
        <v>1276.0</v>
      </c>
      <c r="C1276" s="25" t="s">
        <v>7558</v>
      </c>
      <c r="D1276" s="16" t="s">
        <v>7559</v>
      </c>
      <c r="E1276" s="28" t="s">
        <v>7560</v>
      </c>
      <c r="F1276" s="29"/>
      <c r="G1276" s="31" t="s">
        <v>7561</v>
      </c>
      <c r="H1276" s="36">
        <f t="shared" si="1"/>
        <v>76</v>
      </c>
      <c r="I1276" s="11"/>
      <c r="J1276" s="28">
        <f t="shared" si="2"/>
        <v>0</v>
      </c>
      <c r="K1276" s="41">
        <f t="shared" si="3"/>
        <v>233</v>
      </c>
      <c r="L1276" s="25">
        <v>54.0</v>
      </c>
      <c r="M1276" s="11">
        <v>46.0</v>
      </c>
      <c r="N1276" s="11">
        <v>34.0</v>
      </c>
      <c r="O1276" s="11">
        <v>55.0</v>
      </c>
      <c r="P1276" s="11">
        <v>44.0</v>
      </c>
      <c r="Q1276" s="43">
        <v>45.0</v>
      </c>
      <c r="R1276" s="25"/>
      <c r="S1276" s="11"/>
      <c r="T1276" s="11"/>
      <c r="U1276" s="23"/>
      <c r="V1276" s="25"/>
      <c r="W1276" s="11"/>
      <c r="X1276" s="23"/>
      <c r="Y1276" s="29"/>
      <c r="Z1276" s="25">
        <v>38.0</v>
      </c>
      <c r="AA1276" s="11">
        <v>33.0</v>
      </c>
      <c r="AB1276" s="11">
        <v>79.0</v>
      </c>
      <c r="AC1276" s="11">
        <v>27.0</v>
      </c>
      <c r="AD1276" s="23">
        <v>21.0</v>
      </c>
      <c r="AE1276" s="29" t="s">
        <v>166</v>
      </c>
      <c r="AF1276" s="25">
        <v>1532.0</v>
      </c>
      <c r="AG1276" s="11">
        <v>1544.0</v>
      </c>
      <c r="AH1276" s="11">
        <v>1568.0</v>
      </c>
      <c r="AI1276" s="23" t="s">
        <v>217</v>
      </c>
      <c r="AJ1276" s="29" t="s">
        <v>7562</v>
      </c>
      <c r="AK1276" s="25">
        <v>1204002.0</v>
      </c>
      <c r="AL1276" s="11">
        <v>1204001.0</v>
      </c>
      <c r="AM1276" s="23"/>
      <c r="AN1276" s="25"/>
      <c r="AO1276" s="23"/>
      <c r="AP1276" s="25"/>
      <c r="AQ1276" s="11"/>
    </row>
    <row r="1277" ht="15.75" customHeight="1">
      <c r="A1277" s="11">
        <v>1204004.0</v>
      </c>
      <c r="B1277" s="23">
        <v>1277.0</v>
      </c>
      <c r="C1277" s="25" t="s">
        <v>7563</v>
      </c>
      <c r="D1277" s="16" t="s">
        <v>7564</v>
      </c>
      <c r="E1277" s="28" t="s">
        <v>7565</v>
      </c>
      <c r="F1277" s="29"/>
      <c r="G1277" s="31" t="s">
        <v>7566</v>
      </c>
      <c r="H1277" s="36">
        <f t="shared" si="1"/>
        <v>79</v>
      </c>
      <c r="I1277" s="11"/>
      <c r="J1277" s="28">
        <f t="shared" si="2"/>
        <v>0</v>
      </c>
      <c r="K1277" s="41">
        <f t="shared" si="3"/>
        <v>184</v>
      </c>
      <c r="L1277" s="25">
        <v>50.0</v>
      </c>
      <c r="M1277" s="11">
        <v>36.0</v>
      </c>
      <c r="N1277" s="11">
        <v>34.0</v>
      </c>
      <c r="O1277" s="11">
        <v>31.0</v>
      </c>
      <c r="P1277" s="11">
        <v>33.0</v>
      </c>
      <c r="Q1277" s="43">
        <v>39.0</v>
      </c>
      <c r="R1277" s="25"/>
      <c r="S1277" s="11"/>
      <c r="T1277" s="11"/>
      <c r="U1277" s="23"/>
      <c r="V1277" s="25"/>
      <c r="W1277" s="11"/>
      <c r="X1277" s="23"/>
      <c r="Y1277" s="29"/>
      <c r="Z1277" s="25">
        <v>38.0</v>
      </c>
      <c r="AA1277" s="11">
        <v>33.0</v>
      </c>
      <c r="AB1277" s="11">
        <v>28.0</v>
      </c>
      <c r="AC1277" s="11">
        <v>43.0</v>
      </c>
      <c r="AD1277" s="23">
        <v>21.0</v>
      </c>
      <c r="AE1277" s="29" t="s">
        <v>166</v>
      </c>
      <c r="AF1277" s="25">
        <v>1559.0</v>
      </c>
      <c r="AG1277" s="11">
        <v>1571.0</v>
      </c>
      <c r="AH1277" s="11">
        <v>1617.0</v>
      </c>
      <c r="AI1277" s="23"/>
      <c r="AJ1277" s="29" t="s">
        <v>7567</v>
      </c>
      <c r="AK1277" s="25">
        <v>1204003.0</v>
      </c>
      <c r="AL1277" s="11"/>
      <c r="AM1277" s="23"/>
      <c r="AN1277" s="25"/>
      <c r="AO1277" s="23"/>
      <c r="AP1277" s="25"/>
      <c r="AQ1277" s="11"/>
    </row>
    <row r="1278" ht="15.75" customHeight="1">
      <c r="A1278" s="11">
        <v>1204005.0</v>
      </c>
      <c r="B1278" s="23">
        <v>1278.0</v>
      </c>
      <c r="C1278" s="25" t="s">
        <v>7568</v>
      </c>
      <c r="D1278" s="16" t="s">
        <v>7569</v>
      </c>
      <c r="E1278" s="28" t="s">
        <v>7570</v>
      </c>
      <c r="F1278" s="29" t="s">
        <v>7571</v>
      </c>
      <c r="G1278" s="31" t="s">
        <v>7572</v>
      </c>
      <c r="H1278" s="36">
        <f t="shared" si="1"/>
        <v>78</v>
      </c>
      <c r="I1278" s="11"/>
      <c r="J1278" s="28">
        <f t="shared" si="2"/>
        <v>0</v>
      </c>
      <c r="K1278" s="41">
        <f t="shared" si="3"/>
        <v>401</v>
      </c>
      <c r="L1278" s="25">
        <v>94.0</v>
      </c>
      <c r="M1278" s="11">
        <v>90.0</v>
      </c>
      <c r="N1278" s="11">
        <v>61.0</v>
      </c>
      <c r="O1278" s="11">
        <v>74.0</v>
      </c>
      <c r="P1278" s="11">
        <v>82.0</v>
      </c>
      <c r="Q1278" s="43">
        <v>76.0</v>
      </c>
      <c r="R1278" s="25" t="s">
        <v>161</v>
      </c>
      <c r="S1278" s="11"/>
      <c r="T1278" s="11"/>
      <c r="U1278" s="23" t="s">
        <v>410</v>
      </c>
      <c r="V1278" s="25"/>
      <c r="W1278" s="11"/>
      <c r="X1278" s="23" t="s">
        <v>232</v>
      </c>
      <c r="Y1278" s="29" t="s">
        <v>7573</v>
      </c>
      <c r="Z1278" s="25">
        <v>50.0</v>
      </c>
      <c r="AA1278" s="11">
        <v>50.0</v>
      </c>
      <c r="AB1278" s="11">
        <v>32.0</v>
      </c>
      <c r="AC1278" s="11">
        <v>72.0</v>
      </c>
      <c r="AD1278" s="23">
        <v>84.0</v>
      </c>
      <c r="AE1278" s="29" t="s">
        <v>166</v>
      </c>
      <c r="AF1278" s="25">
        <v>1513.0</v>
      </c>
      <c r="AG1278" s="11">
        <v>1525.0</v>
      </c>
      <c r="AH1278" s="11">
        <v>1585.0</v>
      </c>
      <c r="AI1278" s="23"/>
      <c r="AJ1278" s="29" t="s">
        <v>7574</v>
      </c>
      <c r="AK1278" s="25"/>
      <c r="AL1278" s="11">
        <v>1204004.0</v>
      </c>
      <c r="AM1278" s="23"/>
      <c r="AN1278" s="25"/>
      <c r="AO1278" s="23"/>
      <c r="AP1278" s="25"/>
      <c r="AQ1278" s="11"/>
    </row>
    <row r="1279" ht="15.75" customHeight="1">
      <c r="A1279" s="11">
        <v>1204006.0</v>
      </c>
      <c r="B1279" s="23">
        <v>1279.0</v>
      </c>
      <c r="C1279" s="25" t="s">
        <v>7575</v>
      </c>
      <c r="D1279" s="16" t="s">
        <v>7576</v>
      </c>
      <c r="E1279" s="28" t="s">
        <v>7577</v>
      </c>
      <c r="F1279" s="29" t="s">
        <v>7578</v>
      </c>
      <c r="G1279" s="31" t="s">
        <v>7579</v>
      </c>
      <c r="H1279" s="36">
        <f t="shared" si="1"/>
        <v>79</v>
      </c>
      <c r="I1279" s="11"/>
      <c r="J1279" s="28">
        <f t="shared" si="2"/>
        <v>0</v>
      </c>
      <c r="K1279" s="41">
        <f t="shared" si="3"/>
        <v>267</v>
      </c>
      <c r="L1279" s="25">
        <v>61.0</v>
      </c>
      <c r="M1279" s="11">
        <v>66.0</v>
      </c>
      <c r="N1279" s="11">
        <v>42.0</v>
      </c>
      <c r="O1279" s="11">
        <v>45.0</v>
      </c>
      <c r="P1279" s="11">
        <v>53.0</v>
      </c>
      <c r="Q1279" s="43">
        <v>66.0</v>
      </c>
      <c r="R1279" s="25"/>
      <c r="S1279" s="11" t="s">
        <v>185</v>
      </c>
      <c r="T1279" s="11"/>
      <c r="U1279" s="23" t="s">
        <v>185</v>
      </c>
      <c r="V1279" s="25" t="s">
        <v>185</v>
      </c>
      <c r="W1279" s="11"/>
      <c r="X1279" s="23"/>
      <c r="Y1279" s="29"/>
      <c r="Z1279" s="25">
        <v>50.0</v>
      </c>
      <c r="AA1279" s="11">
        <v>50.0</v>
      </c>
      <c r="AB1279" s="11">
        <v>32.0</v>
      </c>
      <c r="AC1279" s="11">
        <v>72.0</v>
      </c>
      <c r="AD1279" s="23">
        <v>84.0</v>
      </c>
      <c r="AE1279" s="29" t="s">
        <v>141</v>
      </c>
      <c r="AF1279" s="25">
        <v>1569.0</v>
      </c>
      <c r="AG1279" s="11">
        <v>1581.0</v>
      </c>
      <c r="AH1279" s="11">
        <v>1602.0</v>
      </c>
      <c r="AI1279" s="23"/>
      <c r="AJ1279" s="29" t="s">
        <v>7580</v>
      </c>
      <c r="AK1279" s="25">
        <v>1204005.0</v>
      </c>
      <c r="AL1279" s="11"/>
      <c r="AM1279" s="23"/>
      <c r="AN1279" s="25" t="s">
        <v>217</v>
      </c>
      <c r="AO1279" s="23" t="s">
        <v>217</v>
      </c>
      <c r="AP1279" s="25" t="s">
        <v>7581</v>
      </c>
      <c r="AQ1279" s="11"/>
    </row>
    <row r="1280" ht="15.75" customHeight="1">
      <c r="A1280" s="11">
        <v>1204007.0</v>
      </c>
      <c r="B1280" s="23">
        <v>1280.0</v>
      </c>
      <c r="C1280" s="25" t="s">
        <v>7582</v>
      </c>
      <c r="D1280" s="16" t="s">
        <v>7583</v>
      </c>
      <c r="E1280" s="28" t="s">
        <v>7584</v>
      </c>
      <c r="F1280" s="29"/>
      <c r="G1280" s="31" t="s">
        <v>7585</v>
      </c>
      <c r="H1280" s="36">
        <f t="shared" si="1"/>
        <v>73</v>
      </c>
      <c r="I1280" s="11"/>
      <c r="J1280" s="28">
        <f t="shared" si="2"/>
        <v>0</v>
      </c>
      <c r="K1280" s="41">
        <f t="shared" si="3"/>
        <v>285</v>
      </c>
      <c r="L1280" s="25">
        <v>59.0</v>
      </c>
      <c r="M1280" s="11">
        <v>59.0</v>
      </c>
      <c r="N1280" s="11">
        <v>60.0</v>
      </c>
      <c r="O1280" s="11">
        <v>57.0</v>
      </c>
      <c r="P1280" s="11">
        <v>50.0</v>
      </c>
      <c r="Q1280" s="43">
        <v>61.0</v>
      </c>
      <c r="R1280" s="25" t="s">
        <v>232</v>
      </c>
      <c r="S1280" s="11" t="s">
        <v>185</v>
      </c>
      <c r="T1280" s="11" t="s">
        <v>185</v>
      </c>
      <c r="U1280" s="23" t="s">
        <v>185</v>
      </c>
      <c r="V1280" s="25"/>
      <c r="W1280" s="11"/>
      <c r="X1280" s="23"/>
      <c r="Y1280" s="29"/>
      <c r="Z1280" s="25">
        <v>67.0</v>
      </c>
      <c r="AA1280" s="11">
        <v>75.0</v>
      </c>
      <c r="AB1280" s="11">
        <v>46.0</v>
      </c>
      <c r="AC1280" s="11">
        <v>61.0</v>
      </c>
      <c r="AD1280" s="23">
        <v>86.0</v>
      </c>
      <c r="AE1280" s="29" t="s">
        <v>166</v>
      </c>
      <c r="AF1280" s="25">
        <v>1515.0</v>
      </c>
      <c r="AG1280" s="11">
        <v>1527.0</v>
      </c>
      <c r="AH1280" s="11">
        <v>1571.0</v>
      </c>
      <c r="AI1280" s="23"/>
      <c r="AJ1280" s="29"/>
      <c r="AK1280" s="25"/>
      <c r="AL1280" s="11"/>
      <c r="AM1280" s="23"/>
      <c r="AN1280" s="25"/>
      <c r="AO1280" s="23"/>
      <c r="AP1280" s="25"/>
      <c r="AQ1280" s="11"/>
    </row>
    <row r="1281" ht="15.75" customHeight="1">
      <c r="A1281" s="11">
        <v>1204008.0</v>
      </c>
      <c r="B1281" s="23">
        <v>1281.0</v>
      </c>
      <c r="C1281" s="25" t="s">
        <v>7586</v>
      </c>
      <c r="D1281" s="16" t="s">
        <v>7587</v>
      </c>
      <c r="E1281" s="28" t="s">
        <v>7588</v>
      </c>
      <c r="F1281" s="29"/>
      <c r="G1281" s="31" t="s">
        <v>7589</v>
      </c>
      <c r="H1281" s="36">
        <f t="shared" si="1"/>
        <v>80</v>
      </c>
      <c r="I1281" s="11"/>
      <c r="J1281" s="28">
        <f t="shared" si="2"/>
        <v>0</v>
      </c>
      <c r="K1281" s="41">
        <f t="shared" si="3"/>
        <v>242</v>
      </c>
      <c r="L1281" s="25">
        <v>53.0</v>
      </c>
      <c r="M1281" s="11">
        <v>51.0</v>
      </c>
      <c r="N1281" s="11">
        <v>49.0</v>
      </c>
      <c r="O1281" s="11">
        <v>45.0</v>
      </c>
      <c r="P1281" s="11">
        <v>44.0</v>
      </c>
      <c r="Q1281" s="43">
        <v>55.0</v>
      </c>
      <c r="R1281" s="25"/>
      <c r="S1281" s="11"/>
      <c r="T1281" s="11"/>
      <c r="U1281" s="23"/>
      <c r="V1281" s="25"/>
      <c r="W1281" s="11"/>
      <c r="X1281" s="23"/>
      <c r="Y1281" s="29"/>
      <c r="Z1281" s="25">
        <v>67.0</v>
      </c>
      <c r="AA1281" s="11">
        <v>75.0</v>
      </c>
      <c r="AB1281" s="11">
        <v>41.0</v>
      </c>
      <c r="AC1281" s="11">
        <v>67.0</v>
      </c>
      <c r="AD1281" s="23">
        <v>89.0</v>
      </c>
      <c r="AE1281" s="29" t="s">
        <v>141</v>
      </c>
      <c r="AF1281" s="25">
        <v>1540.0</v>
      </c>
      <c r="AG1281" s="11">
        <v>1552.0</v>
      </c>
      <c r="AH1281" s="11">
        <v>1578.0</v>
      </c>
      <c r="AI1281" s="23" t="s">
        <v>217</v>
      </c>
      <c r="AJ1281" s="29" t="s">
        <v>7590</v>
      </c>
      <c r="AK1281" s="25">
        <v>1204007.0</v>
      </c>
      <c r="AL1281" s="11"/>
      <c r="AM1281" s="23"/>
      <c r="AN1281" s="25"/>
      <c r="AO1281" s="23"/>
      <c r="AP1281" s="25"/>
      <c r="AQ1281" s="11"/>
    </row>
    <row r="1282" ht="15.75" customHeight="1">
      <c r="A1282" s="11">
        <v>1204009.0</v>
      </c>
      <c r="B1282" s="23">
        <v>1282.0</v>
      </c>
      <c r="C1282" s="25" t="s">
        <v>7591</v>
      </c>
      <c r="D1282" s="16" t="s">
        <v>7592</v>
      </c>
      <c r="E1282" s="28" t="s">
        <v>7593</v>
      </c>
      <c r="F1282" s="29"/>
      <c r="G1282" s="31" t="s">
        <v>7594</v>
      </c>
      <c r="H1282" s="36">
        <f t="shared" si="1"/>
        <v>69</v>
      </c>
      <c r="I1282" s="11"/>
      <c r="J1282" s="28">
        <f t="shared" si="2"/>
        <v>0</v>
      </c>
      <c r="K1282" s="41">
        <f t="shared" si="3"/>
        <v>292</v>
      </c>
      <c r="L1282" s="25">
        <v>66.0</v>
      </c>
      <c r="M1282" s="11">
        <v>78.0</v>
      </c>
      <c r="N1282" s="11">
        <v>43.0</v>
      </c>
      <c r="O1282" s="11">
        <v>47.0</v>
      </c>
      <c r="P1282" s="11">
        <v>58.0</v>
      </c>
      <c r="Q1282" s="43">
        <v>63.0</v>
      </c>
      <c r="R1282" s="25" t="s">
        <v>232</v>
      </c>
      <c r="S1282" s="11"/>
      <c r="T1282" s="11" t="s">
        <v>185</v>
      </c>
      <c r="U1282" s="23"/>
      <c r="V1282" s="25"/>
      <c r="W1282" s="11"/>
      <c r="X1282" s="23"/>
      <c r="Y1282" s="29" t="s">
        <v>5982</v>
      </c>
      <c r="Z1282" s="25">
        <v>67.0</v>
      </c>
      <c r="AA1282" s="11">
        <v>75.0</v>
      </c>
      <c r="AB1282" s="11">
        <v>34.0</v>
      </c>
      <c r="AC1282" s="11">
        <v>78.0</v>
      </c>
      <c r="AD1282" s="23">
        <v>87.0</v>
      </c>
      <c r="AE1282" s="29" t="s">
        <v>141</v>
      </c>
      <c r="AF1282" s="25">
        <v>1564.0</v>
      </c>
      <c r="AG1282" s="11">
        <v>1576.0</v>
      </c>
      <c r="AH1282" s="11">
        <v>1600.0</v>
      </c>
      <c r="AI1282" s="23" t="s">
        <v>217</v>
      </c>
      <c r="AJ1282" s="29" t="s">
        <v>7595</v>
      </c>
      <c r="AK1282" s="25">
        <v>1204008.0</v>
      </c>
      <c r="AL1282" s="11"/>
      <c r="AM1282" s="23"/>
      <c r="AN1282" s="25"/>
      <c r="AO1282" s="23"/>
      <c r="AP1282" s="25"/>
      <c r="AQ1282" s="11"/>
    </row>
    <row r="1283" ht="15.75" customHeight="1">
      <c r="A1283" s="11">
        <v>1204010.0</v>
      </c>
      <c r="B1283" s="23">
        <v>1283.0</v>
      </c>
      <c r="C1283" s="25" t="s">
        <v>7596</v>
      </c>
      <c r="D1283" s="16" t="s">
        <v>7597</v>
      </c>
      <c r="E1283" s="28" t="s">
        <v>7598</v>
      </c>
      <c r="F1283" s="29"/>
      <c r="G1283" s="31" t="s">
        <v>7599</v>
      </c>
      <c r="H1283" s="36">
        <f t="shared" si="1"/>
        <v>64</v>
      </c>
      <c r="I1283" s="11"/>
      <c r="J1283" s="28">
        <f t="shared" si="2"/>
        <v>0</v>
      </c>
      <c r="K1283" s="41">
        <f t="shared" si="3"/>
        <v>193</v>
      </c>
      <c r="L1283" s="25">
        <v>38.0</v>
      </c>
      <c r="M1283" s="11">
        <v>55.0</v>
      </c>
      <c r="N1283" s="11">
        <v>30.0</v>
      </c>
      <c r="O1283" s="11">
        <v>31.0</v>
      </c>
      <c r="P1283" s="11">
        <v>39.0</v>
      </c>
      <c r="Q1283" s="43">
        <v>46.0</v>
      </c>
      <c r="R1283" s="25"/>
      <c r="S1283" s="11"/>
      <c r="T1283" s="11"/>
      <c r="U1283" s="23"/>
      <c r="V1283" s="25"/>
      <c r="W1283" s="11"/>
      <c r="X1283" s="23"/>
      <c r="Y1283" s="29"/>
      <c r="Z1283" s="25">
        <v>56.0</v>
      </c>
      <c r="AA1283" s="11">
        <v>59.0</v>
      </c>
      <c r="AB1283" s="11">
        <v>38.0</v>
      </c>
      <c r="AC1283" s="11">
        <v>66.0</v>
      </c>
      <c r="AD1283" s="23">
        <v>87.0</v>
      </c>
      <c r="AE1283" s="29" t="s">
        <v>141</v>
      </c>
      <c r="AF1283" s="25">
        <v>1580.0</v>
      </c>
      <c r="AG1283" s="11">
        <v>1592.0</v>
      </c>
      <c r="AH1283" s="11">
        <v>1662.0</v>
      </c>
      <c r="AI1283" s="23"/>
      <c r="AJ1283" s="29" t="s">
        <v>7600</v>
      </c>
      <c r="AK1283" s="25">
        <v>1204009.0</v>
      </c>
      <c r="AL1283" s="11"/>
      <c r="AM1283" s="23"/>
      <c r="AN1283" s="25"/>
      <c r="AO1283" s="23"/>
      <c r="AP1283" s="25"/>
      <c r="AQ1283" s="11"/>
    </row>
    <row r="1284" ht="15.75" customHeight="1">
      <c r="A1284" s="11">
        <v>1204011.0</v>
      </c>
      <c r="B1284" s="23">
        <v>1284.0</v>
      </c>
      <c r="C1284" s="25" t="s">
        <v>7601</v>
      </c>
      <c r="D1284" s="16" t="s">
        <v>7602</v>
      </c>
      <c r="E1284" s="28" t="s">
        <v>7603</v>
      </c>
      <c r="F1284" s="29" t="s">
        <v>7604</v>
      </c>
      <c r="G1284" s="31" t="s">
        <v>7605</v>
      </c>
      <c r="H1284" s="36">
        <f t="shared" si="1"/>
        <v>76</v>
      </c>
      <c r="I1284" s="11"/>
      <c r="J1284" s="28">
        <f t="shared" si="2"/>
        <v>0</v>
      </c>
      <c r="K1284" s="41">
        <f t="shared" si="3"/>
        <v>367</v>
      </c>
      <c r="L1284" s="25">
        <v>86.0</v>
      </c>
      <c r="M1284" s="11">
        <v>89.0</v>
      </c>
      <c r="N1284" s="11">
        <v>55.0</v>
      </c>
      <c r="O1284" s="11">
        <v>63.0</v>
      </c>
      <c r="P1284" s="11">
        <v>74.0</v>
      </c>
      <c r="Q1284" s="43">
        <v>73.0</v>
      </c>
      <c r="R1284" s="25"/>
      <c r="S1284" s="11" t="s">
        <v>410</v>
      </c>
      <c r="T1284" s="11"/>
      <c r="U1284" s="23" t="s">
        <v>185</v>
      </c>
      <c r="V1284" s="25"/>
      <c r="W1284" s="11"/>
      <c r="X1284" s="23"/>
      <c r="Y1284" s="29" t="s">
        <v>2565</v>
      </c>
      <c r="Z1284" s="25">
        <v>64.0</v>
      </c>
      <c r="AA1284" s="11">
        <v>70.0</v>
      </c>
      <c r="AB1284" s="11">
        <v>24.0</v>
      </c>
      <c r="AC1284" s="11">
        <v>90.0</v>
      </c>
      <c r="AD1284" s="23">
        <v>84.0</v>
      </c>
      <c r="AE1284" s="29" t="s">
        <v>141</v>
      </c>
      <c r="AF1284" s="25">
        <v>1548.0</v>
      </c>
      <c r="AG1284" s="11">
        <v>1560.0</v>
      </c>
      <c r="AH1284" s="11">
        <v>1586.0</v>
      </c>
      <c r="AI1284" s="23"/>
      <c r="AJ1284" s="29" t="s">
        <v>7606</v>
      </c>
      <c r="AK1284" s="25">
        <v>1204007.0</v>
      </c>
      <c r="AL1284" s="11"/>
      <c r="AM1284" s="23"/>
      <c r="AN1284" s="25"/>
      <c r="AO1284" s="23"/>
      <c r="AP1284" s="25"/>
      <c r="AQ1284" s="11"/>
    </row>
    <row r="1285" ht="15.75" customHeight="1">
      <c r="A1285" s="11">
        <v>1204012.0</v>
      </c>
      <c r="B1285" s="23">
        <v>1285.0</v>
      </c>
      <c r="C1285" s="25" t="s">
        <v>7607</v>
      </c>
      <c r="D1285" s="16" t="s">
        <v>7608</v>
      </c>
      <c r="E1285" s="28" t="s">
        <v>7609</v>
      </c>
      <c r="F1285" s="29" t="s">
        <v>7610</v>
      </c>
      <c r="G1285" s="31" t="s">
        <v>7611</v>
      </c>
      <c r="H1285" s="36">
        <f t="shared" si="1"/>
        <v>80</v>
      </c>
      <c r="I1285" s="11"/>
      <c r="J1285" s="28">
        <f t="shared" si="2"/>
        <v>0</v>
      </c>
      <c r="K1285" s="41">
        <f t="shared" si="3"/>
        <v>370</v>
      </c>
      <c r="L1285" s="25">
        <v>84.0</v>
      </c>
      <c r="M1285" s="6">
        <v>97.0</v>
      </c>
      <c r="N1285" s="11">
        <v>55.0</v>
      </c>
      <c r="O1285" s="11">
        <v>61.0</v>
      </c>
      <c r="P1285" s="11">
        <v>73.0</v>
      </c>
      <c r="Q1285" s="43">
        <v>77.0</v>
      </c>
      <c r="R1285" s="25"/>
      <c r="S1285" s="11" t="s">
        <v>410</v>
      </c>
      <c r="T1285" s="11" t="s">
        <v>136</v>
      </c>
      <c r="U1285" s="23" t="s">
        <v>161</v>
      </c>
      <c r="V1285" s="25"/>
      <c r="W1285" s="11"/>
      <c r="X1285" s="23"/>
      <c r="Y1285" s="29" t="s">
        <v>7612</v>
      </c>
      <c r="Z1285" s="25">
        <v>60.0</v>
      </c>
      <c r="AA1285" s="11">
        <v>65.0</v>
      </c>
      <c r="AB1285" s="11">
        <v>31.0</v>
      </c>
      <c r="AC1285" s="11">
        <v>78.0</v>
      </c>
      <c r="AD1285" s="23">
        <v>84.0</v>
      </c>
      <c r="AE1285" s="29" t="s">
        <v>141</v>
      </c>
      <c r="AF1285" s="25">
        <v>1567.0</v>
      </c>
      <c r="AG1285" s="11">
        <v>1579.0</v>
      </c>
      <c r="AH1285" s="11">
        <v>1642.0</v>
      </c>
      <c r="AI1285" s="23"/>
      <c r="AJ1285" s="29" t="s">
        <v>7613</v>
      </c>
      <c r="AK1285" s="25">
        <v>1204011.0</v>
      </c>
      <c r="AL1285" s="11">
        <v>1204005.0</v>
      </c>
      <c r="AM1285" s="23"/>
      <c r="AN1285" s="25"/>
      <c r="AO1285" s="23"/>
      <c r="AP1285" s="25"/>
      <c r="AQ1285" s="11"/>
    </row>
    <row r="1286" ht="15.75" customHeight="1">
      <c r="A1286" s="11">
        <v>1204013.0</v>
      </c>
      <c r="B1286" s="23">
        <v>1286.0</v>
      </c>
      <c r="C1286" s="25" t="s">
        <v>7614</v>
      </c>
      <c r="D1286" s="16" t="s">
        <v>7615</v>
      </c>
      <c r="E1286" s="28" t="s">
        <v>7616</v>
      </c>
      <c r="F1286" s="29"/>
      <c r="G1286" s="31" t="s">
        <v>7617</v>
      </c>
      <c r="H1286" s="36">
        <f t="shared" si="1"/>
        <v>69</v>
      </c>
      <c r="I1286" s="11"/>
      <c r="J1286" s="28">
        <f t="shared" si="2"/>
        <v>0</v>
      </c>
      <c r="K1286" s="41">
        <f t="shared" si="3"/>
        <v>263</v>
      </c>
      <c r="L1286" s="25">
        <v>57.0</v>
      </c>
      <c r="M1286" s="11">
        <v>69.0</v>
      </c>
      <c r="N1286" s="11">
        <v>40.0</v>
      </c>
      <c r="O1286" s="11">
        <v>44.0</v>
      </c>
      <c r="P1286" s="11">
        <v>53.0</v>
      </c>
      <c r="Q1286" s="43">
        <v>59.0</v>
      </c>
      <c r="R1286" s="25"/>
      <c r="S1286" s="11" t="s">
        <v>232</v>
      </c>
      <c r="T1286" s="11" t="s">
        <v>136</v>
      </c>
      <c r="U1286" s="23"/>
      <c r="V1286" s="25"/>
      <c r="W1286" s="11"/>
      <c r="X1286" s="23"/>
      <c r="Y1286" s="29"/>
      <c r="Z1286" s="25">
        <v>50.0</v>
      </c>
      <c r="AA1286" s="11">
        <v>50.0</v>
      </c>
      <c r="AB1286" s="11">
        <v>39.0</v>
      </c>
      <c r="AC1286" s="11">
        <v>61.0</v>
      </c>
      <c r="AD1286" s="23">
        <v>84.0</v>
      </c>
      <c r="AE1286" s="29" t="s">
        <v>239</v>
      </c>
      <c r="AF1286" s="25">
        <v>1572.0</v>
      </c>
      <c r="AG1286" s="11">
        <v>1584.0</v>
      </c>
      <c r="AH1286" s="11">
        <v>1617.0</v>
      </c>
      <c r="AI1286" s="23"/>
      <c r="AJ1286" s="29" t="s">
        <v>7618</v>
      </c>
      <c r="AK1286" s="25">
        <v>1204011.0</v>
      </c>
      <c r="AL1286" s="11"/>
      <c r="AM1286" s="23"/>
      <c r="AN1286" s="25"/>
      <c r="AO1286" s="23"/>
      <c r="AP1286" s="25"/>
      <c r="AQ1286" s="11"/>
    </row>
    <row r="1287" ht="15.75" customHeight="1">
      <c r="A1287" s="11">
        <v>1204014.0</v>
      </c>
      <c r="B1287" s="23">
        <v>1287.0</v>
      </c>
      <c r="C1287" s="25" t="s">
        <v>7619</v>
      </c>
      <c r="D1287" s="16" t="s">
        <v>7620</v>
      </c>
      <c r="E1287" s="28" t="s">
        <v>7621</v>
      </c>
      <c r="F1287" s="29"/>
      <c r="G1287" s="31" t="s">
        <v>7622</v>
      </c>
      <c r="H1287" s="36">
        <f t="shared" si="1"/>
        <v>79</v>
      </c>
      <c r="I1287" s="11"/>
      <c r="J1287" s="28">
        <f t="shared" si="2"/>
        <v>0</v>
      </c>
      <c r="K1287" s="41">
        <f t="shared" si="3"/>
        <v>278</v>
      </c>
      <c r="L1287" s="25">
        <v>63.0</v>
      </c>
      <c r="M1287" s="11">
        <v>76.0</v>
      </c>
      <c r="N1287" s="11">
        <v>39.0</v>
      </c>
      <c r="O1287" s="11">
        <v>43.0</v>
      </c>
      <c r="P1287" s="11">
        <v>57.0</v>
      </c>
      <c r="Q1287" s="43">
        <v>58.0</v>
      </c>
      <c r="R1287" s="25" t="s">
        <v>232</v>
      </c>
      <c r="S1287" s="11"/>
      <c r="T1287" s="11"/>
      <c r="U1287" s="23" t="s">
        <v>185</v>
      </c>
      <c r="V1287" s="25"/>
      <c r="W1287" s="11"/>
      <c r="X1287" s="23" t="s">
        <v>232</v>
      </c>
      <c r="Y1287" s="29" t="s">
        <v>2565</v>
      </c>
      <c r="Z1287" s="25">
        <v>50.0</v>
      </c>
      <c r="AA1287" s="11">
        <v>50.0</v>
      </c>
      <c r="AB1287" s="11">
        <v>35.0</v>
      </c>
      <c r="AC1287" s="11">
        <v>67.0</v>
      </c>
      <c r="AD1287" s="23">
        <v>84.0</v>
      </c>
      <c r="AE1287" s="29" t="s">
        <v>166</v>
      </c>
      <c r="AF1287" s="25">
        <v>1543.0</v>
      </c>
      <c r="AG1287" s="11">
        <v>1555.0</v>
      </c>
      <c r="AH1287" s="11">
        <v>1609.0</v>
      </c>
      <c r="AI1287" s="23"/>
      <c r="AJ1287" s="29" t="s">
        <v>7623</v>
      </c>
      <c r="AK1287" s="25"/>
      <c r="AL1287" s="11"/>
      <c r="AM1287" s="23"/>
      <c r="AN1287" s="25"/>
      <c r="AO1287" s="23"/>
      <c r="AP1287" s="25"/>
      <c r="AQ1287" s="11"/>
    </row>
    <row r="1288" ht="15.75" customHeight="1">
      <c r="A1288" s="11">
        <v>1204015.0</v>
      </c>
      <c r="B1288" s="23">
        <v>1288.0</v>
      </c>
      <c r="C1288" s="25" t="s">
        <v>7624</v>
      </c>
      <c r="D1288" s="16" t="s">
        <v>7625</v>
      </c>
      <c r="E1288" s="28" t="s">
        <v>7626</v>
      </c>
      <c r="F1288" s="29"/>
      <c r="G1288" s="31" t="s">
        <v>7627</v>
      </c>
      <c r="H1288" s="36">
        <f t="shared" si="1"/>
        <v>73</v>
      </c>
      <c r="I1288" s="11"/>
      <c r="J1288" s="28">
        <f t="shared" si="2"/>
        <v>0</v>
      </c>
      <c r="K1288" s="41">
        <f t="shared" si="3"/>
        <v>299</v>
      </c>
      <c r="L1288" s="25">
        <v>67.0</v>
      </c>
      <c r="M1288" s="11">
        <v>75.0</v>
      </c>
      <c r="N1288" s="11">
        <v>49.0</v>
      </c>
      <c r="O1288" s="11">
        <v>48.0</v>
      </c>
      <c r="P1288" s="11">
        <v>60.0</v>
      </c>
      <c r="Q1288" s="43">
        <v>64.0</v>
      </c>
      <c r="R1288" s="25" t="s">
        <v>232</v>
      </c>
      <c r="S1288" s="11" t="s">
        <v>185</v>
      </c>
      <c r="T1288" s="11" t="s">
        <v>185</v>
      </c>
      <c r="U1288" s="23"/>
      <c r="V1288" s="25"/>
      <c r="W1288" s="11"/>
      <c r="X1288" s="23"/>
      <c r="Y1288" s="29" t="s">
        <v>2565</v>
      </c>
      <c r="Z1288" s="25">
        <v>50.0</v>
      </c>
      <c r="AA1288" s="11">
        <v>50.0</v>
      </c>
      <c r="AB1288" s="11">
        <v>28.0</v>
      </c>
      <c r="AC1288" s="11">
        <v>77.0</v>
      </c>
      <c r="AD1288" s="23">
        <v>84.0</v>
      </c>
      <c r="AE1288" s="29" t="s">
        <v>270</v>
      </c>
      <c r="AF1288" s="25">
        <v>1556.0</v>
      </c>
      <c r="AG1288" s="11">
        <v>1568.0</v>
      </c>
      <c r="AH1288" s="11">
        <v>1644.0</v>
      </c>
      <c r="AI1288" s="23"/>
      <c r="AJ1288" s="29" t="s">
        <v>7623</v>
      </c>
      <c r="AK1288" s="25"/>
      <c r="AL1288" s="11"/>
      <c r="AM1288" s="23"/>
      <c r="AN1288" s="25"/>
      <c r="AO1288" s="23"/>
      <c r="AP1288" s="25"/>
      <c r="AQ1288" s="11"/>
    </row>
    <row r="1289" ht="15.75" customHeight="1">
      <c r="A1289" s="11">
        <v>1204016.0</v>
      </c>
      <c r="B1289" s="23">
        <v>1289.0</v>
      </c>
      <c r="C1289" s="25" t="s">
        <v>7628</v>
      </c>
      <c r="D1289" s="16" t="s">
        <v>7629</v>
      </c>
      <c r="E1289" s="28" t="s">
        <v>7630</v>
      </c>
      <c r="F1289" s="29"/>
      <c r="G1289" s="31" t="s">
        <v>7631</v>
      </c>
      <c r="H1289" s="36">
        <f t="shared" si="1"/>
        <v>79</v>
      </c>
      <c r="I1289" s="11"/>
      <c r="J1289" s="28">
        <f t="shared" si="2"/>
        <v>0</v>
      </c>
      <c r="K1289" s="41">
        <f t="shared" si="3"/>
        <v>320</v>
      </c>
      <c r="L1289" s="25">
        <v>72.0</v>
      </c>
      <c r="M1289" s="11">
        <v>69.0</v>
      </c>
      <c r="N1289" s="11">
        <v>62.0</v>
      </c>
      <c r="O1289" s="11">
        <v>53.0</v>
      </c>
      <c r="P1289" s="11">
        <v>64.0</v>
      </c>
      <c r="Q1289" s="43">
        <v>62.0</v>
      </c>
      <c r="R1289" s="25" t="s">
        <v>185</v>
      </c>
      <c r="S1289" s="11" t="s">
        <v>232</v>
      </c>
      <c r="T1289" s="11"/>
      <c r="U1289" s="23"/>
      <c r="V1289" s="25"/>
      <c r="W1289" s="11"/>
      <c r="X1289" s="23"/>
      <c r="Y1289" s="29"/>
      <c r="Z1289" s="25">
        <v>57.0</v>
      </c>
      <c r="AA1289" s="11">
        <v>60.0</v>
      </c>
      <c r="AB1289" s="11">
        <v>38.0</v>
      </c>
      <c r="AC1289" s="11">
        <v>67.0</v>
      </c>
      <c r="AD1289" s="23">
        <v>84.0</v>
      </c>
      <c r="AE1289" s="29" t="s">
        <v>141</v>
      </c>
      <c r="AF1289" s="25">
        <v>1527.0</v>
      </c>
      <c r="AG1289" s="11">
        <v>1539.0</v>
      </c>
      <c r="AH1289" s="11">
        <v>1612.0</v>
      </c>
      <c r="AI1289" s="23"/>
      <c r="AJ1289" s="29" t="s">
        <v>7623</v>
      </c>
      <c r="AK1289" s="25"/>
      <c r="AL1289" s="11"/>
      <c r="AM1289" s="23"/>
      <c r="AN1289" s="25"/>
      <c r="AO1289" s="23"/>
      <c r="AP1289" s="25"/>
      <c r="AQ1289" s="11"/>
    </row>
    <row r="1290" ht="15.75" customHeight="1">
      <c r="A1290" s="11">
        <v>1064001.0</v>
      </c>
      <c r="B1290" s="23">
        <v>1290.0</v>
      </c>
      <c r="C1290" s="25" t="s">
        <v>7632</v>
      </c>
      <c r="D1290" s="16" t="s">
        <v>7633</v>
      </c>
      <c r="E1290" s="28" t="s">
        <v>7634</v>
      </c>
      <c r="F1290" s="29"/>
      <c r="G1290" s="31" t="s">
        <v>7635</v>
      </c>
      <c r="H1290" s="36">
        <f t="shared" si="1"/>
        <v>10</v>
      </c>
      <c r="I1290" s="11" t="s">
        <v>7635</v>
      </c>
      <c r="J1290" s="28">
        <f t="shared" si="2"/>
        <v>10</v>
      </c>
      <c r="K1290" s="41">
        <f t="shared" si="3"/>
        <v>0</v>
      </c>
      <c r="L1290" s="25">
        <v>0.0</v>
      </c>
      <c r="M1290" s="11">
        <v>0.0</v>
      </c>
      <c r="N1290" s="11">
        <v>0.0</v>
      </c>
      <c r="O1290" s="11">
        <v>0.0</v>
      </c>
      <c r="P1290" s="11">
        <v>0.0</v>
      </c>
      <c r="Q1290" s="23">
        <v>0.0</v>
      </c>
      <c r="R1290" s="25"/>
      <c r="S1290" s="11"/>
      <c r="T1290" s="11"/>
      <c r="U1290" s="23"/>
      <c r="V1290" s="25"/>
      <c r="W1290" s="11"/>
      <c r="X1290" s="23"/>
      <c r="Y1290" s="29"/>
      <c r="Z1290" s="25">
        <v>0.0</v>
      </c>
      <c r="AA1290" s="11">
        <v>0.0</v>
      </c>
      <c r="AB1290" s="11">
        <v>0.0</v>
      </c>
      <c r="AC1290" s="11">
        <v>0.0</v>
      </c>
      <c r="AD1290" s="23">
        <v>58.0</v>
      </c>
      <c r="AE1290" s="29" t="s">
        <v>239</v>
      </c>
      <c r="AF1290" s="25">
        <v>1477.0</v>
      </c>
      <c r="AG1290" s="11">
        <v>9999.0</v>
      </c>
      <c r="AH1290" s="11">
        <v>1527.0</v>
      </c>
      <c r="AI1290" s="23"/>
      <c r="AJ1290" s="29" t="s">
        <v>7636</v>
      </c>
      <c r="AK1290" s="25"/>
      <c r="AL1290" s="11"/>
      <c r="AM1290" s="23"/>
      <c r="AN1290" s="25"/>
      <c r="AO1290" s="23"/>
      <c r="AP1290" s="25"/>
      <c r="AQ1290" s="11"/>
    </row>
    <row r="1291" ht="15.75" customHeight="1">
      <c r="A1291" s="11">
        <v>1064002.0</v>
      </c>
      <c r="B1291" s="23">
        <v>1291.0</v>
      </c>
      <c r="C1291" s="25" t="s">
        <v>7637</v>
      </c>
      <c r="D1291" s="16" t="s">
        <v>7638</v>
      </c>
      <c r="E1291" s="28" t="s">
        <v>7639</v>
      </c>
      <c r="F1291" s="29"/>
      <c r="G1291" s="31" t="s">
        <v>7640</v>
      </c>
      <c r="H1291" s="36">
        <f t="shared" si="1"/>
        <v>74</v>
      </c>
      <c r="I1291" s="11" t="s">
        <v>7640</v>
      </c>
      <c r="J1291" s="28">
        <f t="shared" si="2"/>
        <v>74</v>
      </c>
      <c r="K1291" s="41">
        <f t="shared" si="3"/>
        <v>321</v>
      </c>
      <c r="L1291" s="25">
        <v>68.0</v>
      </c>
      <c r="M1291" s="11">
        <v>61.0</v>
      </c>
      <c r="N1291" s="11">
        <v>59.0</v>
      </c>
      <c r="O1291" s="11">
        <v>69.0</v>
      </c>
      <c r="P1291" s="11">
        <v>64.0</v>
      </c>
      <c r="Q1291" s="43">
        <v>63.0</v>
      </c>
      <c r="R1291" s="25"/>
      <c r="S1291" s="11" t="s">
        <v>185</v>
      </c>
      <c r="T1291" s="11"/>
      <c r="U1291" s="23"/>
      <c r="V1291" s="25"/>
      <c r="W1291" s="11"/>
      <c r="X1291" s="23"/>
      <c r="Y1291" s="29"/>
      <c r="Z1291" s="25">
        <v>36.0</v>
      </c>
      <c r="AA1291" s="11">
        <v>30.0</v>
      </c>
      <c r="AB1291" s="11">
        <v>61.0</v>
      </c>
      <c r="AC1291" s="11">
        <v>46.0</v>
      </c>
      <c r="AD1291" s="23">
        <v>58.0</v>
      </c>
      <c r="AE1291" s="29" t="s">
        <v>166</v>
      </c>
      <c r="AF1291" s="25">
        <v>1519.0</v>
      </c>
      <c r="AG1291" s="11">
        <v>1531.0</v>
      </c>
      <c r="AH1291" s="11">
        <v>1577.0</v>
      </c>
      <c r="AI1291" s="23" t="s">
        <v>217</v>
      </c>
      <c r="AJ1291" s="29" t="s">
        <v>7641</v>
      </c>
      <c r="AK1291" s="25">
        <v>1064001.0</v>
      </c>
      <c r="AL1291" s="11"/>
      <c r="AM1291" s="23"/>
      <c r="AN1291" s="25"/>
      <c r="AO1291" s="23"/>
      <c r="AP1291" s="25"/>
      <c r="AQ1291" s="11"/>
    </row>
    <row r="1292" ht="15.75" customHeight="1">
      <c r="A1292" s="11">
        <v>1064003.0</v>
      </c>
      <c r="B1292" s="23">
        <v>1292.0</v>
      </c>
      <c r="C1292" s="25" t="s">
        <v>7642</v>
      </c>
      <c r="D1292" s="16" t="s">
        <v>7643</v>
      </c>
      <c r="E1292" s="28" t="s">
        <v>7644</v>
      </c>
      <c r="F1292" s="29"/>
      <c r="G1292" s="31" t="s">
        <v>7645</v>
      </c>
      <c r="H1292" s="36">
        <f t="shared" si="1"/>
        <v>71</v>
      </c>
      <c r="I1292" s="11" t="s">
        <v>7645</v>
      </c>
      <c r="J1292" s="28">
        <f t="shared" si="2"/>
        <v>71</v>
      </c>
      <c r="K1292" s="41">
        <f t="shared" si="3"/>
        <v>254</v>
      </c>
      <c r="L1292" s="25">
        <v>53.0</v>
      </c>
      <c r="M1292" s="11">
        <v>48.0</v>
      </c>
      <c r="N1292" s="11">
        <v>50.0</v>
      </c>
      <c r="O1292" s="11">
        <v>56.0</v>
      </c>
      <c r="P1292" s="11">
        <v>47.0</v>
      </c>
      <c r="Q1292" s="43">
        <v>49.0</v>
      </c>
      <c r="R1292" s="25"/>
      <c r="S1292" s="11"/>
      <c r="T1292" s="11"/>
      <c r="U1292" s="23"/>
      <c r="V1292" s="25"/>
      <c r="W1292" s="11"/>
      <c r="X1292" s="23"/>
      <c r="Y1292" s="29"/>
      <c r="Z1292" s="25">
        <v>36.0</v>
      </c>
      <c r="AA1292" s="11">
        <v>30.0</v>
      </c>
      <c r="AB1292" s="11">
        <v>42.0</v>
      </c>
      <c r="AC1292" s="11">
        <v>50.0</v>
      </c>
      <c r="AD1292" s="23">
        <v>58.0</v>
      </c>
      <c r="AE1292" s="29" t="s">
        <v>166</v>
      </c>
      <c r="AF1292" s="25">
        <v>1544.0</v>
      </c>
      <c r="AG1292" s="11">
        <v>1556.0</v>
      </c>
      <c r="AH1292" s="11">
        <v>1578.0</v>
      </c>
      <c r="AI1292" s="23" t="s">
        <v>217</v>
      </c>
      <c r="AJ1292" s="29" t="s">
        <v>7646</v>
      </c>
      <c r="AK1292" s="25">
        <v>1064002.0</v>
      </c>
      <c r="AL1292" s="11"/>
      <c r="AM1292" s="23"/>
      <c r="AN1292" s="25"/>
      <c r="AO1292" s="23"/>
      <c r="AP1292" s="25"/>
      <c r="AQ1292" s="11"/>
    </row>
    <row r="1293" ht="15.75" customHeight="1">
      <c r="A1293" s="11">
        <v>1064004.0</v>
      </c>
      <c r="B1293" s="23">
        <v>1293.0</v>
      </c>
      <c r="C1293" s="25" t="s">
        <v>7647</v>
      </c>
      <c r="D1293" s="16" t="s">
        <v>7648</v>
      </c>
      <c r="E1293" s="28" t="s">
        <v>7649</v>
      </c>
      <c r="F1293" s="29"/>
      <c r="G1293" s="31" t="s">
        <v>7650</v>
      </c>
      <c r="H1293" s="36">
        <f t="shared" si="1"/>
        <v>49</v>
      </c>
      <c r="I1293" s="6" t="s">
        <v>7651</v>
      </c>
      <c r="J1293" s="28">
        <f t="shared" si="2"/>
        <v>44</v>
      </c>
      <c r="K1293" s="41">
        <f t="shared" si="3"/>
        <v>214</v>
      </c>
      <c r="L1293" s="25">
        <v>52.0</v>
      </c>
      <c r="M1293" s="11">
        <v>48.0</v>
      </c>
      <c r="N1293" s="11">
        <v>31.0</v>
      </c>
      <c r="O1293" s="11">
        <v>36.0</v>
      </c>
      <c r="P1293" s="11">
        <v>47.0</v>
      </c>
      <c r="Q1293" s="43">
        <v>46.0</v>
      </c>
      <c r="R1293" s="25"/>
      <c r="S1293" s="11"/>
      <c r="T1293" s="11"/>
      <c r="U1293" s="23"/>
      <c r="V1293" s="25"/>
      <c r="W1293" s="11"/>
      <c r="X1293" s="23"/>
      <c r="Y1293" s="29"/>
      <c r="Z1293" s="25">
        <v>46.0</v>
      </c>
      <c r="AA1293" s="11">
        <v>45.0</v>
      </c>
      <c r="AB1293" s="11">
        <v>34.0</v>
      </c>
      <c r="AC1293" s="11">
        <v>67.0</v>
      </c>
      <c r="AD1293" s="23">
        <v>56.0</v>
      </c>
      <c r="AE1293" s="29" t="s">
        <v>141</v>
      </c>
      <c r="AF1293" s="25">
        <v>1546.0</v>
      </c>
      <c r="AG1293" s="11">
        <v>1558.0</v>
      </c>
      <c r="AH1293" s="11">
        <v>1577.0</v>
      </c>
      <c r="AI1293" s="23" t="s">
        <v>217</v>
      </c>
      <c r="AJ1293" s="29" t="s">
        <v>7652</v>
      </c>
      <c r="AK1293" s="25">
        <v>1064002.0</v>
      </c>
      <c r="AL1293" s="11"/>
      <c r="AM1293" s="23"/>
      <c r="AN1293" s="25"/>
      <c r="AO1293" s="23"/>
      <c r="AP1293" s="25"/>
      <c r="AQ1293" s="11"/>
    </row>
    <row r="1294" ht="15.75" customHeight="1">
      <c r="A1294" s="11">
        <v>1064005.0</v>
      </c>
      <c r="B1294" s="23">
        <v>1294.0</v>
      </c>
      <c r="C1294" s="25" t="s">
        <v>7653</v>
      </c>
      <c r="D1294" s="16" t="s">
        <v>7654</v>
      </c>
      <c r="E1294" s="28" t="s">
        <v>7655</v>
      </c>
      <c r="F1294" s="29"/>
      <c r="G1294" s="31" t="s">
        <v>7656</v>
      </c>
      <c r="H1294" s="36">
        <f t="shared" si="1"/>
        <v>64</v>
      </c>
      <c r="I1294" s="11" t="s">
        <v>7656</v>
      </c>
      <c r="J1294" s="28">
        <f t="shared" si="2"/>
        <v>64</v>
      </c>
      <c r="K1294" s="41">
        <f t="shared" si="3"/>
        <v>273</v>
      </c>
      <c r="L1294" s="25">
        <v>54.0</v>
      </c>
      <c r="M1294" s="11">
        <v>55.0</v>
      </c>
      <c r="N1294" s="11">
        <v>53.0</v>
      </c>
      <c r="O1294" s="11">
        <v>55.0</v>
      </c>
      <c r="P1294" s="11">
        <v>56.0</v>
      </c>
      <c r="Q1294" s="43">
        <v>51.0</v>
      </c>
      <c r="R1294" s="25" t="s">
        <v>185</v>
      </c>
      <c r="S1294" s="11"/>
      <c r="T1294" s="11"/>
      <c r="U1294" s="23"/>
      <c r="V1294" s="25"/>
      <c r="W1294" s="11"/>
      <c r="X1294" s="23"/>
      <c r="Y1294" s="29"/>
      <c r="Z1294" s="25">
        <v>36.0</v>
      </c>
      <c r="AA1294" s="11">
        <v>30.0</v>
      </c>
      <c r="AB1294" s="11">
        <v>23.0</v>
      </c>
      <c r="AC1294" s="11">
        <v>50.0</v>
      </c>
      <c r="AD1294" s="23">
        <v>72.0</v>
      </c>
      <c r="AE1294" s="29" t="s">
        <v>166</v>
      </c>
      <c r="AF1294" s="25">
        <v>1547.0</v>
      </c>
      <c r="AG1294" s="11">
        <v>1559.0</v>
      </c>
      <c r="AH1294" s="11">
        <v>1588.0</v>
      </c>
      <c r="AI1294" s="23" t="s">
        <v>217</v>
      </c>
      <c r="AJ1294" s="29" t="s">
        <v>7657</v>
      </c>
      <c r="AK1294" s="25">
        <v>1064002.0</v>
      </c>
      <c r="AL1294" s="11"/>
      <c r="AM1294" s="23"/>
      <c r="AN1294" s="25"/>
      <c r="AO1294" s="23"/>
      <c r="AP1294" s="25"/>
      <c r="AQ1294" s="11"/>
    </row>
    <row r="1295" ht="15.75" customHeight="1">
      <c r="A1295" s="11">
        <v>1064006.0</v>
      </c>
      <c r="B1295" s="23">
        <v>1295.0</v>
      </c>
      <c r="C1295" s="25" t="s">
        <v>7658</v>
      </c>
      <c r="D1295" s="16" t="s">
        <v>7659</v>
      </c>
      <c r="E1295" s="28" t="s">
        <v>7660</v>
      </c>
      <c r="F1295" s="29"/>
      <c r="G1295" s="31" t="s">
        <v>7661</v>
      </c>
      <c r="H1295" s="36">
        <f t="shared" si="1"/>
        <v>78</v>
      </c>
      <c r="I1295" s="11" t="s">
        <v>7661</v>
      </c>
      <c r="J1295" s="28">
        <f t="shared" si="2"/>
        <v>78</v>
      </c>
      <c r="K1295" s="41">
        <f t="shared" si="3"/>
        <v>203</v>
      </c>
      <c r="L1295" s="25">
        <v>44.0</v>
      </c>
      <c r="M1295" s="11">
        <v>42.0</v>
      </c>
      <c r="N1295" s="11">
        <v>39.0</v>
      </c>
      <c r="O1295" s="11">
        <v>38.0</v>
      </c>
      <c r="P1295" s="11">
        <v>40.0</v>
      </c>
      <c r="Q1295" s="43">
        <v>43.0</v>
      </c>
      <c r="R1295" s="25"/>
      <c r="S1295" s="11"/>
      <c r="T1295" s="11"/>
      <c r="U1295" s="23"/>
      <c r="V1295" s="25"/>
      <c r="W1295" s="11"/>
      <c r="X1295" s="23"/>
      <c r="Y1295" s="29"/>
      <c r="Z1295" s="25">
        <v>40.0</v>
      </c>
      <c r="AA1295" s="11">
        <v>36.0</v>
      </c>
      <c r="AB1295" s="11">
        <v>19.0</v>
      </c>
      <c r="AC1295" s="11">
        <v>71.0</v>
      </c>
      <c r="AD1295" s="23">
        <v>58.0</v>
      </c>
      <c r="AE1295" s="29" t="s">
        <v>166</v>
      </c>
      <c r="AF1295" s="25">
        <v>1565.0</v>
      </c>
      <c r="AG1295" s="11">
        <v>1577.0</v>
      </c>
      <c r="AH1295" s="11">
        <v>1577.0</v>
      </c>
      <c r="AI1295" s="23" t="s">
        <v>217</v>
      </c>
      <c r="AJ1295" s="29" t="s">
        <v>7662</v>
      </c>
      <c r="AK1295" s="25">
        <v>1064002.0</v>
      </c>
      <c r="AL1295" s="11">
        <v>1064003.0</v>
      </c>
      <c r="AM1295" s="23"/>
      <c r="AN1295" s="25"/>
      <c r="AO1295" s="23"/>
      <c r="AP1295" s="25"/>
      <c r="AQ1295" s="11"/>
    </row>
    <row r="1296" ht="15.75" customHeight="1">
      <c r="A1296" s="11">
        <v>1064007.0</v>
      </c>
      <c r="B1296" s="23">
        <v>1296.0</v>
      </c>
      <c r="C1296" s="25" t="s">
        <v>7663</v>
      </c>
      <c r="D1296" s="16" t="s">
        <v>7664</v>
      </c>
      <c r="E1296" s="28" t="s">
        <v>7665</v>
      </c>
      <c r="F1296" s="29"/>
      <c r="G1296" s="31" t="s">
        <v>7666</v>
      </c>
      <c r="H1296" s="36">
        <f t="shared" si="1"/>
        <v>63</v>
      </c>
      <c r="I1296" s="11" t="s">
        <v>7666</v>
      </c>
      <c r="J1296" s="28">
        <f t="shared" si="2"/>
        <v>63</v>
      </c>
      <c r="K1296" s="41">
        <f t="shared" si="3"/>
        <v>306</v>
      </c>
      <c r="L1296" s="25">
        <v>64.0</v>
      </c>
      <c r="M1296" s="11">
        <v>72.0</v>
      </c>
      <c r="N1296" s="11">
        <v>59.0</v>
      </c>
      <c r="O1296" s="11">
        <v>49.0</v>
      </c>
      <c r="P1296" s="11">
        <v>62.0</v>
      </c>
      <c r="Q1296" s="43">
        <v>63.0</v>
      </c>
      <c r="R1296" s="25"/>
      <c r="S1296" s="11"/>
      <c r="T1296" s="11"/>
      <c r="U1296" s="23" t="s">
        <v>185</v>
      </c>
      <c r="V1296" s="25"/>
      <c r="W1296" s="11"/>
      <c r="X1296" s="23"/>
      <c r="Y1296" s="29"/>
      <c r="Z1296" s="25">
        <v>36.0</v>
      </c>
      <c r="AA1296" s="11">
        <v>30.0</v>
      </c>
      <c r="AB1296" s="11">
        <v>21.0</v>
      </c>
      <c r="AC1296" s="11">
        <v>80.0</v>
      </c>
      <c r="AD1296" s="23">
        <v>59.0</v>
      </c>
      <c r="AE1296" s="29" t="s">
        <v>141</v>
      </c>
      <c r="AF1296" s="25">
        <v>1523.0</v>
      </c>
      <c r="AG1296" s="11">
        <v>1535.0</v>
      </c>
      <c r="AH1296" s="11">
        <v>1577.0</v>
      </c>
      <c r="AI1296" s="23" t="s">
        <v>217</v>
      </c>
      <c r="AJ1296" s="29" t="s">
        <v>7667</v>
      </c>
      <c r="AK1296" s="25">
        <v>1064001.0</v>
      </c>
      <c r="AL1296" s="11"/>
      <c r="AM1296" s="23"/>
      <c r="AN1296" s="25"/>
      <c r="AO1296" s="23"/>
      <c r="AP1296" s="25"/>
      <c r="AQ1296" s="11"/>
    </row>
    <row r="1297" ht="15.75" customHeight="1">
      <c r="A1297" s="11">
        <v>1064008.0</v>
      </c>
      <c r="B1297" s="23">
        <v>1297.0</v>
      </c>
      <c r="C1297" s="25" t="s">
        <v>7668</v>
      </c>
      <c r="D1297" s="16" t="s">
        <v>7669</v>
      </c>
      <c r="E1297" s="28" t="s">
        <v>7670</v>
      </c>
      <c r="F1297" s="29"/>
      <c r="G1297" s="31" t="s">
        <v>7671</v>
      </c>
      <c r="H1297" s="36">
        <f t="shared" si="1"/>
        <v>67</v>
      </c>
      <c r="I1297" s="11" t="s">
        <v>7671</v>
      </c>
      <c r="J1297" s="28">
        <f t="shared" si="2"/>
        <v>67</v>
      </c>
      <c r="K1297" s="41">
        <f t="shared" si="3"/>
        <v>255</v>
      </c>
      <c r="L1297" s="25">
        <v>54.0</v>
      </c>
      <c r="M1297" s="11">
        <v>60.0</v>
      </c>
      <c r="N1297" s="11">
        <v>48.0</v>
      </c>
      <c r="O1297" s="11">
        <v>42.0</v>
      </c>
      <c r="P1297" s="11">
        <v>51.0</v>
      </c>
      <c r="Q1297" s="43">
        <v>53.0</v>
      </c>
      <c r="R1297" s="25"/>
      <c r="S1297" s="11"/>
      <c r="T1297" s="11"/>
      <c r="U1297" s="23"/>
      <c r="V1297" s="25"/>
      <c r="W1297" s="11"/>
      <c r="X1297" s="23"/>
      <c r="Y1297" s="29"/>
      <c r="Z1297" s="25">
        <v>42.0</v>
      </c>
      <c r="AA1297" s="11">
        <v>39.0</v>
      </c>
      <c r="AB1297" s="11">
        <v>60.0</v>
      </c>
      <c r="AC1297" s="11">
        <v>85.0</v>
      </c>
      <c r="AD1297" s="23">
        <v>59.0</v>
      </c>
      <c r="AE1297" s="29" t="s">
        <v>166</v>
      </c>
      <c r="AF1297" s="25">
        <v>1550.0</v>
      </c>
      <c r="AG1297" s="11">
        <v>1562.0</v>
      </c>
      <c r="AH1297" s="11">
        <v>1577.0</v>
      </c>
      <c r="AI1297" s="23" t="s">
        <v>217</v>
      </c>
      <c r="AJ1297" s="29" t="s">
        <v>7672</v>
      </c>
      <c r="AK1297" s="25">
        <v>1064007.0</v>
      </c>
      <c r="AL1297" s="11"/>
      <c r="AM1297" s="23"/>
      <c r="AN1297" s="25"/>
      <c r="AO1297" s="23"/>
      <c r="AP1297" s="25"/>
      <c r="AQ1297" s="11"/>
    </row>
    <row r="1298" ht="15.75" customHeight="1">
      <c r="A1298" s="11">
        <v>1064009.0</v>
      </c>
      <c r="B1298" s="23">
        <v>1298.0</v>
      </c>
      <c r="C1298" s="25" t="s">
        <v>7673</v>
      </c>
      <c r="D1298" s="16" t="s">
        <v>7674</v>
      </c>
      <c r="E1298" s="28" t="s">
        <v>7675</v>
      </c>
      <c r="F1298" s="29"/>
      <c r="G1298" s="31" t="s">
        <v>7676</v>
      </c>
      <c r="H1298" s="36">
        <f t="shared" si="1"/>
        <v>77</v>
      </c>
      <c r="I1298" s="11" t="s">
        <v>7676</v>
      </c>
      <c r="J1298" s="28">
        <f t="shared" si="2"/>
        <v>77</v>
      </c>
      <c r="K1298" s="41">
        <f t="shared" si="3"/>
        <v>188</v>
      </c>
      <c r="L1298" s="25">
        <v>46.0</v>
      </c>
      <c r="M1298" s="11">
        <v>52.0</v>
      </c>
      <c r="N1298" s="11">
        <v>30.0</v>
      </c>
      <c r="O1298" s="11">
        <v>29.0</v>
      </c>
      <c r="P1298" s="11">
        <v>31.0</v>
      </c>
      <c r="Q1298" s="43">
        <v>38.0</v>
      </c>
      <c r="R1298" s="25"/>
      <c r="S1298" s="11"/>
      <c r="T1298" s="11"/>
      <c r="U1298" s="23"/>
      <c r="V1298" s="25"/>
      <c r="W1298" s="11"/>
      <c r="X1298" s="23"/>
      <c r="Y1298" s="29"/>
      <c r="Z1298" s="25">
        <v>26.0</v>
      </c>
      <c r="AA1298" s="11">
        <v>16.0</v>
      </c>
      <c r="AB1298" s="11">
        <v>37.0</v>
      </c>
      <c r="AC1298" s="11">
        <v>81.0</v>
      </c>
      <c r="AD1298" s="23">
        <v>60.0</v>
      </c>
      <c r="AE1298" s="29" t="s">
        <v>141</v>
      </c>
      <c r="AF1298" s="25">
        <v>1526.0</v>
      </c>
      <c r="AG1298" s="11">
        <v>1538.0</v>
      </c>
      <c r="AH1298" s="11">
        <v>1577.0</v>
      </c>
      <c r="AI1298" s="23" t="s">
        <v>217</v>
      </c>
      <c r="AJ1298" s="29" t="s">
        <v>7677</v>
      </c>
      <c r="AK1298" s="25">
        <v>1064001.0</v>
      </c>
      <c r="AL1298" s="11"/>
      <c r="AM1298" s="23"/>
      <c r="AN1298" s="25"/>
      <c r="AO1298" s="23"/>
      <c r="AP1298" s="25"/>
      <c r="AQ1298" s="11"/>
    </row>
    <row r="1299" ht="15.75" customHeight="1">
      <c r="A1299" s="11">
        <v>1064010.0</v>
      </c>
      <c r="B1299" s="23">
        <v>1299.0</v>
      </c>
      <c r="C1299" s="25" t="s">
        <v>7678</v>
      </c>
      <c r="D1299" s="16" t="s">
        <v>7679</v>
      </c>
      <c r="E1299" s="28" t="s">
        <v>7680</v>
      </c>
      <c r="F1299" s="29"/>
      <c r="G1299" s="31" t="s">
        <v>7681</v>
      </c>
      <c r="H1299" s="36">
        <f t="shared" si="1"/>
        <v>76</v>
      </c>
      <c r="I1299" s="11" t="s">
        <v>7681</v>
      </c>
      <c r="J1299" s="28">
        <f t="shared" si="2"/>
        <v>76</v>
      </c>
      <c r="K1299" s="41">
        <f t="shared" si="3"/>
        <v>219</v>
      </c>
      <c r="L1299" s="25">
        <v>60.0</v>
      </c>
      <c r="M1299" s="11">
        <v>62.0</v>
      </c>
      <c r="N1299" s="11">
        <v>31.0</v>
      </c>
      <c r="O1299" s="11">
        <v>28.0</v>
      </c>
      <c r="P1299" s="11">
        <v>38.0</v>
      </c>
      <c r="Q1299" s="43">
        <v>46.0</v>
      </c>
      <c r="R1299" s="25"/>
      <c r="S1299" s="11"/>
      <c r="T1299" s="11"/>
      <c r="U1299" s="23"/>
      <c r="V1299" s="25"/>
      <c r="W1299" s="11"/>
      <c r="X1299" s="23"/>
      <c r="Y1299" s="29"/>
      <c r="Z1299" s="25">
        <v>36.0</v>
      </c>
      <c r="AA1299" s="11">
        <v>30.0</v>
      </c>
      <c r="AB1299" s="11">
        <v>52.0</v>
      </c>
      <c r="AC1299" s="11">
        <v>80.0</v>
      </c>
      <c r="AD1299" s="23">
        <v>60.0</v>
      </c>
      <c r="AE1299" s="29" t="s">
        <v>141</v>
      </c>
      <c r="AF1299" s="25">
        <v>1529.0</v>
      </c>
      <c r="AG1299" s="11">
        <v>1541.0</v>
      </c>
      <c r="AH1299" s="11">
        <v>1577.0</v>
      </c>
      <c r="AI1299" s="23" t="s">
        <v>217</v>
      </c>
      <c r="AJ1299" s="29"/>
      <c r="AK1299" s="25"/>
      <c r="AL1299" s="11"/>
      <c r="AM1299" s="23"/>
      <c r="AN1299" s="25"/>
      <c r="AO1299" s="23"/>
      <c r="AP1299" s="25"/>
      <c r="AQ1299" s="11"/>
    </row>
    <row r="1300" ht="15.75" customHeight="1">
      <c r="A1300" s="11">
        <v>1064011.0</v>
      </c>
      <c r="B1300" s="23">
        <v>1300.0</v>
      </c>
      <c r="C1300" s="25" t="s">
        <v>7682</v>
      </c>
      <c r="D1300" s="16" t="s">
        <v>7683</v>
      </c>
      <c r="E1300" s="28" t="s">
        <v>7684</v>
      </c>
      <c r="F1300" s="29"/>
      <c r="G1300" s="31" t="s">
        <v>7685</v>
      </c>
      <c r="H1300" s="36">
        <f t="shared" si="1"/>
        <v>44</v>
      </c>
      <c r="I1300" s="11" t="s">
        <v>7685</v>
      </c>
      <c r="J1300" s="28">
        <f t="shared" si="2"/>
        <v>44</v>
      </c>
      <c r="K1300" s="41">
        <f t="shared" si="3"/>
        <v>224</v>
      </c>
      <c r="L1300" s="25">
        <v>48.0</v>
      </c>
      <c r="M1300" s="11">
        <v>50.0</v>
      </c>
      <c r="N1300" s="11">
        <v>43.0</v>
      </c>
      <c r="O1300" s="11">
        <v>41.0</v>
      </c>
      <c r="P1300" s="11">
        <v>42.0</v>
      </c>
      <c r="Q1300" s="43">
        <v>43.0</v>
      </c>
      <c r="R1300" s="25"/>
      <c r="S1300" s="11"/>
      <c r="T1300" s="11"/>
      <c r="U1300" s="23"/>
      <c r="V1300" s="25"/>
      <c r="W1300" s="11"/>
      <c r="X1300" s="23"/>
      <c r="Y1300" s="29"/>
      <c r="Z1300" s="25">
        <v>26.0</v>
      </c>
      <c r="AA1300" s="11">
        <v>16.0</v>
      </c>
      <c r="AB1300" s="11">
        <v>51.0</v>
      </c>
      <c r="AC1300" s="11">
        <v>76.0</v>
      </c>
      <c r="AD1300" s="23">
        <v>63.0</v>
      </c>
      <c r="AE1300" s="29" t="s">
        <v>166</v>
      </c>
      <c r="AF1300" s="25">
        <v>1501.0</v>
      </c>
      <c r="AG1300" s="11">
        <v>1513.0</v>
      </c>
      <c r="AH1300" s="11">
        <v>1562.0</v>
      </c>
      <c r="AI1300" s="23"/>
      <c r="AJ1300" s="29"/>
      <c r="AK1300" s="25"/>
      <c r="AL1300" s="11"/>
      <c r="AM1300" s="23"/>
      <c r="AN1300" s="25"/>
      <c r="AO1300" s="23"/>
      <c r="AP1300" s="25"/>
      <c r="AQ1300" s="11"/>
    </row>
    <row r="1301" ht="15.75" customHeight="1">
      <c r="A1301" s="11">
        <v>1064012.0</v>
      </c>
      <c r="B1301" s="23">
        <v>1301.0</v>
      </c>
      <c r="C1301" s="25" t="s">
        <v>7686</v>
      </c>
      <c r="D1301" s="16" t="s">
        <v>7687</v>
      </c>
      <c r="E1301" s="28" t="s">
        <v>7688</v>
      </c>
      <c r="F1301" s="29"/>
      <c r="G1301" s="25"/>
      <c r="H1301" s="36" t="str">
        <f t="shared" si="1"/>
        <v/>
      </c>
      <c r="I1301" s="11"/>
      <c r="J1301" s="28">
        <f t="shared" si="2"/>
        <v>0</v>
      </c>
      <c r="K1301" s="41">
        <f t="shared" si="3"/>
        <v>0</v>
      </c>
      <c r="L1301" s="25">
        <v>0.0</v>
      </c>
      <c r="M1301" s="11">
        <v>0.0</v>
      </c>
      <c r="N1301" s="11">
        <v>0.0</v>
      </c>
      <c r="O1301" s="11">
        <v>0.0</v>
      </c>
      <c r="P1301" s="11">
        <v>0.0</v>
      </c>
      <c r="Q1301" s="23">
        <v>0.0</v>
      </c>
      <c r="R1301" s="25"/>
      <c r="S1301" s="11"/>
      <c r="T1301" s="11"/>
      <c r="U1301" s="23"/>
      <c r="V1301" s="25"/>
      <c r="W1301" s="11"/>
      <c r="X1301" s="23"/>
      <c r="Y1301" s="29"/>
      <c r="Z1301" s="25">
        <v>0.0</v>
      </c>
      <c r="AA1301" s="11">
        <v>0.0</v>
      </c>
      <c r="AB1301" s="11">
        <v>0.0</v>
      </c>
      <c r="AC1301" s="11">
        <v>0.0</v>
      </c>
      <c r="AD1301" s="23">
        <v>68.0</v>
      </c>
      <c r="AE1301" s="29" t="s">
        <v>239</v>
      </c>
      <c r="AF1301" s="25">
        <v>1525.0</v>
      </c>
      <c r="AG1301" s="11">
        <v>9999.0</v>
      </c>
      <c r="AH1301" s="11">
        <v>1575.0</v>
      </c>
      <c r="AI1301" s="23"/>
      <c r="AJ1301" s="29" t="s">
        <v>7689</v>
      </c>
      <c r="AK1301" s="25">
        <v>1064011.0</v>
      </c>
      <c r="AL1301" s="11"/>
      <c r="AM1301" s="23"/>
      <c r="AN1301" s="25"/>
      <c r="AO1301" s="23"/>
      <c r="AP1301" s="25"/>
      <c r="AQ1301" s="11"/>
    </row>
    <row r="1302" ht="15.75" customHeight="1">
      <c r="A1302" s="11">
        <v>1064013.0</v>
      </c>
      <c r="B1302" s="23">
        <v>1302.0</v>
      </c>
      <c r="C1302" s="25" t="s">
        <v>7690</v>
      </c>
      <c r="D1302" s="16" t="s">
        <v>7691</v>
      </c>
      <c r="E1302" s="28" t="s">
        <v>7692</v>
      </c>
      <c r="F1302" s="29"/>
      <c r="G1302" s="31" t="s">
        <v>7693</v>
      </c>
      <c r="H1302" s="36">
        <f t="shared" si="1"/>
        <v>73</v>
      </c>
      <c r="I1302" s="11" t="s">
        <v>7694</v>
      </c>
      <c r="J1302" s="28">
        <f t="shared" si="2"/>
        <v>44</v>
      </c>
      <c r="K1302" s="41">
        <f t="shared" si="3"/>
        <v>196</v>
      </c>
      <c r="L1302" s="25">
        <v>38.0</v>
      </c>
      <c r="M1302" s="11">
        <v>29.0</v>
      </c>
      <c r="N1302" s="11">
        <v>47.0</v>
      </c>
      <c r="O1302" s="11">
        <v>43.0</v>
      </c>
      <c r="P1302" s="11">
        <v>39.0</v>
      </c>
      <c r="Q1302" s="43">
        <v>44.0</v>
      </c>
      <c r="R1302" s="25"/>
      <c r="S1302" s="11"/>
      <c r="T1302" s="11"/>
      <c r="U1302" s="23"/>
      <c r="V1302" s="25"/>
      <c r="W1302" s="11"/>
      <c r="X1302" s="23"/>
      <c r="Y1302" s="29"/>
      <c r="Z1302" s="25">
        <v>48.0</v>
      </c>
      <c r="AA1302" s="11">
        <v>47.0</v>
      </c>
      <c r="AB1302" s="11">
        <v>26.0</v>
      </c>
      <c r="AC1302" s="11">
        <v>66.0</v>
      </c>
      <c r="AD1302" s="23">
        <v>88.0</v>
      </c>
      <c r="AE1302" s="29" t="s">
        <v>270</v>
      </c>
      <c r="AF1302" s="25">
        <v>1553.0</v>
      </c>
      <c r="AG1302" s="11">
        <v>1565.0</v>
      </c>
      <c r="AH1302" s="11">
        <v>1625.0</v>
      </c>
      <c r="AI1302" s="23"/>
      <c r="AJ1302" s="29" t="s">
        <v>7695</v>
      </c>
      <c r="AK1302" s="25">
        <v>1064011.0</v>
      </c>
      <c r="AL1302" s="11"/>
      <c r="AM1302" s="23"/>
      <c r="AN1302" s="25"/>
      <c r="AO1302" s="23"/>
      <c r="AP1302" s="25"/>
      <c r="AQ1302" s="11"/>
    </row>
    <row r="1303" ht="15.75" customHeight="1">
      <c r="A1303" s="11">
        <v>1064014.0</v>
      </c>
      <c r="B1303" s="23">
        <v>1303.0</v>
      </c>
      <c r="C1303" s="25" t="s">
        <v>7696</v>
      </c>
      <c r="D1303" s="16" t="s">
        <v>7697</v>
      </c>
      <c r="E1303" s="28" t="s">
        <v>7698</v>
      </c>
      <c r="F1303" s="29"/>
      <c r="G1303" s="31" t="s">
        <v>7699</v>
      </c>
      <c r="H1303" s="36">
        <f t="shared" si="1"/>
        <v>78</v>
      </c>
      <c r="I1303" s="6" t="s">
        <v>7700</v>
      </c>
      <c r="J1303" s="28">
        <f t="shared" si="2"/>
        <v>79</v>
      </c>
      <c r="K1303" s="41">
        <f t="shared" si="3"/>
        <v>221</v>
      </c>
      <c r="L1303" s="25">
        <v>46.0</v>
      </c>
      <c r="M1303" s="11">
        <v>51.0</v>
      </c>
      <c r="N1303" s="11">
        <v>34.0</v>
      </c>
      <c r="O1303" s="11">
        <v>49.0</v>
      </c>
      <c r="P1303" s="11">
        <v>41.0</v>
      </c>
      <c r="Q1303" s="43">
        <v>43.0</v>
      </c>
      <c r="R1303" s="25"/>
      <c r="S1303" s="11"/>
      <c r="T1303" s="11"/>
      <c r="U1303" s="23"/>
      <c r="V1303" s="25"/>
      <c r="W1303" s="11"/>
      <c r="X1303" s="23"/>
      <c r="Y1303" s="29"/>
      <c r="Z1303" s="25">
        <v>38.0</v>
      </c>
      <c r="AA1303" s="11">
        <v>33.0</v>
      </c>
      <c r="AB1303" s="11">
        <v>31.0</v>
      </c>
      <c r="AC1303" s="11">
        <v>39.0</v>
      </c>
      <c r="AD1303" s="23">
        <v>73.0</v>
      </c>
      <c r="AE1303" s="29" t="s">
        <v>166</v>
      </c>
      <c r="AF1303" s="25">
        <v>1541.0</v>
      </c>
      <c r="AG1303" s="11">
        <v>1553.0</v>
      </c>
      <c r="AH1303" s="11">
        <v>1585.0</v>
      </c>
      <c r="AI1303" s="23" t="s">
        <v>217</v>
      </c>
      <c r="AJ1303" s="29"/>
      <c r="AK1303" s="25"/>
      <c r="AL1303" s="11"/>
      <c r="AM1303" s="23"/>
      <c r="AN1303" s="25"/>
      <c r="AO1303" s="23"/>
      <c r="AP1303" s="25"/>
      <c r="AQ1303" s="11"/>
    </row>
    <row r="1304" ht="15.75" customHeight="1">
      <c r="A1304" s="11">
        <v>1208001.0</v>
      </c>
      <c r="B1304" s="23">
        <v>1304.0</v>
      </c>
      <c r="C1304" s="25" t="s">
        <v>7701</v>
      </c>
      <c r="D1304" s="16" t="s">
        <v>7702</v>
      </c>
      <c r="E1304" s="28" t="s">
        <v>7703</v>
      </c>
      <c r="F1304" s="29"/>
      <c r="G1304" s="31" t="s">
        <v>7704</v>
      </c>
      <c r="H1304" s="36">
        <f t="shared" si="1"/>
        <v>73</v>
      </c>
      <c r="I1304" s="11"/>
      <c r="J1304" s="28">
        <f t="shared" si="2"/>
        <v>0</v>
      </c>
      <c r="K1304" s="41">
        <f t="shared" si="3"/>
        <v>386</v>
      </c>
      <c r="L1304" s="25">
        <v>81.0</v>
      </c>
      <c r="M1304" s="11">
        <v>70.0</v>
      </c>
      <c r="N1304" s="11">
        <v>77.0</v>
      </c>
      <c r="O1304" s="11">
        <v>83.0</v>
      </c>
      <c r="P1304" s="11">
        <v>75.0</v>
      </c>
      <c r="Q1304" s="43">
        <v>42.0</v>
      </c>
      <c r="R1304" s="25" t="s">
        <v>185</v>
      </c>
      <c r="S1304" s="11" t="s">
        <v>232</v>
      </c>
      <c r="T1304" s="11"/>
      <c r="U1304" s="23"/>
      <c r="V1304" s="25"/>
      <c r="W1304" s="11"/>
      <c r="X1304" s="23"/>
      <c r="Y1304" s="29"/>
      <c r="Z1304" s="25">
        <v>22.0</v>
      </c>
      <c r="AA1304" s="11">
        <v>11.0</v>
      </c>
      <c r="AB1304" s="11">
        <v>46.0</v>
      </c>
      <c r="AC1304" s="11">
        <v>38.0</v>
      </c>
      <c r="AD1304" s="23">
        <v>25.0</v>
      </c>
      <c r="AE1304" s="29" t="s">
        <v>141</v>
      </c>
      <c r="AF1304" s="25">
        <v>1492.0</v>
      </c>
      <c r="AG1304" s="11">
        <v>1504.0</v>
      </c>
      <c r="AH1304" s="11">
        <v>1542.0</v>
      </c>
      <c r="AI1304" s="23"/>
      <c r="AJ1304" s="29"/>
      <c r="AK1304" s="25"/>
      <c r="AL1304" s="11"/>
      <c r="AM1304" s="23"/>
      <c r="AN1304" s="25"/>
      <c r="AO1304" s="23"/>
      <c r="AP1304" s="25"/>
      <c r="AQ1304" s="11"/>
    </row>
    <row r="1305" ht="15.75" customHeight="1">
      <c r="A1305" s="11">
        <v>1208002.0</v>
      </c>
      <c r="B1305" s="23">
        <v>1305.0</v>
      </c>
      <c r="C1305" s="25" t="s">
        <v>7705</v>
      </c>
      <c r="D1305" s="16" t="s">
        <v>7706</v>
      </c>
      <c r="E1305" s="28" t="s">
        <v>7707</v>
      </c>
      <c r="F1305" s="29"/>
      <c r="G1305" s="31" t="s">
        <v>7708</v>
      </c>
      <c r="H1305" s="36">
        <f t="shared" si="1"/>
        <v>71</v>
      </c>
      <c r="I1305" s="11"/>
      <c r="J1305" s="28">
        <f t="shared" si="2"/>
        <v>0</v>
      </c>
      <c r="K1305" s="41">
        <f t="shared" si="3"/>
        <v>308</v>
      </c>
      <c r="L1305" s="25">
        <v>57.0</v>
      </c>
      <c r="M1305" s="11">
        <v>75.0</v>
      </c>
      <c r="N1305" s="11">
        <v>54.0</v>
      </c>
      <c r="O1305" s="11">
        <v>51.0</v>
      </c>
      <c r="P1305" s="11">
        <v>71.0</v>
      </c>
      <c r="Q1305" s="43">
        <v>46.0</v>
      </c>
      <c r="R1305" s="25"/>
      <c r="S1305" s="11" t="s">
        <v>136</v>
      </c>
      <c r="T1305" s="11"/>
      <c r="U1305" s="23" t="s">
        <v>410</v>
      </c>
      <c r="V1305" s="25"/>
      <c r="W1305" s="11"/>
      <c r="X1305" s="23"/>
      <c r="Y1305" s="29"/>
      <c r="Z1305" s="25">
        <v>25.0</v>
      </c>
      <c r="AA1305" s="11">
        <v>15.0</v>
      </c>
      <c r="AB1305" s="11">
        <v>67.0</v>
      </c>
      <c r="AC1305" s="11">
        <v>53.0</v>
      </c>
      <c r="AD1305" s="23">
        <v>25.0</v>
      </c>
      <c r="AE1305" s="29" t="s">
        <v>270</v>
      </c>
      <c r="AF1305" s="25">
        <v>1514.0</v>
      </c>
      <c r="AG1305" s="11">
        <v>1526.0</v>
      </c>
      <c r="AH1305" s="11">
        <v>1583.0</v>
      </c>
      <c r="AI1305" s="23"/>
      <c r="AJ1305" s="29" t="s">
        <v>7709</v>
      </c>
      <c r="AK1305" s="25">
        <v>1208001.0</v>
      </c>
      <c r="AL1305" s="11"/>
      <c r="AM1305" s="23"/>
      <c r="AN1305" s="25"/>
      <c r="AO1305" s="23"/>
      <c r="AP1305" s="25"/>
      <c r="AQ1305" s="11"/>
    </row>
    <row r="1306" ht="15.75" customHeight="1">
      <c r="A1306" s="11">
        <v>1208003.0</v>
      </c>
      <c r="B1306" s="23">
        <v>1306.0</v>
      </c>
      <c r="C1306" s="25" t="s">
        <v>7710</v>
      </c>
      <c r="D1306" s="16" t="s">
        <v>7711</v>
      </c>
      <c r="E1306" s="28" t="s">
        <v>7712</v>
      </c>
      <c r="F1306" s="29"/>
      <c r="G1306" s="31" t="s">
        <v>7713</v>
      </c>
      <c r="H1306" s="36">
        <f t="shared" si="1"/>
        <v>75</v>
      </c>
      <c r="I1306" s="11"/>
      <c r="J1306" s="28">
        <f t="shared" si="2"/>
        <v>0</v>
      </c>
      <c r="K1306" s="41">
        <f t="shared" si="3"/>
        <v>283</v>
      </c>
      <c r="L1306" s="25">
        <v>59.0</v>
      </c>
      <c r="M1306" s="11">
        <v>68.0</v>
      </c>
      <c r="N1306" s="11">
        <v>60.0</v>
      </c>
      <c r="O1306" s="11">
        <v>52.0</v>
      </c>
      <c r="P1306" s="11">
        <v>44.0</v>
      </c>
      <c r="Q1306" s="43">
        <v>45.0</v>
      </c>
      <c r="R1306" s="25"/>
      <c r="S1306" s="11" t="s">
        <v>136</v>
      </c>
      <c r="T1306" s="11"/>
      <c r="U1306" s="23" t="s">
        <v>410</v>
      </c>
      <c r="V1306" s="25"/>
      <c r="W1306" s="11"/>
      <c r="X1306" s="23"/>
      <c r="Y1306" s="29" t="s">
        <v>2430</v>
      </c>
      <c r="Z1306" s="25">
        <v>25.0</v>
      </c>
      <c r="AA1306" s="11">
        <v>16.0</v>
      </c>
      <c r="AB1306" s="11">
        <v>31.0</v>
      </c>
      <c r="AC1306" s="11">
        <v>61.0</v>
      </c>
      <c r="AD1306" s="23">
        <v>93.0</v>
      </c>
      <c r="AE1306" s="29" t="s">
        <v>141</v>
      </c>
      <c r="AF1306" s="25">
        <v>1546.0</v>
      </c>
      <c r="AG1306" s="11">
        <v>1558.0</v>
      </c>
      <c r="AH1306" s="11">
        <v>1595.0</v>
      </c>
      <c r="AI1306" s="23"/>
      <c r="AJ1306" s="29" t="s">
        <v>7714</v>
      </c>
      <c r="AK1306" s="25">
        <v>1208002.0</v>
      </c>
      <c r="AL1306" s="11"/>
      <c r="AM1306" s="23"/>
      <c r="AN1306" s="25"/>
      <c r="AO1306" s="23"/>
      <c r="AP1306" s="25"/>
      <c r="AQ1306" s="11"/>
    </row>
    <row r="1307" ht="15.75" customHeight="1">
      <c r="A1307" s="11">
        <v>1208004.0</v>
      </c>
      <c r="B1307" s="23">
        <v>1307.0</v>
      </c>
      <c r="C1307" s="25" t="s">
        <v>7715</v>
      </c>
      <c r="D1307" s="16" t="s">
        <v>7716</v>
      </c>
      <c r="E1307" s="28" t="s">
        <v>7717</v>
      </c>
      <c r="F1307" s="29"/>
      <c r="G1307" s="31" t="s">
        <v>7718</v>
      </c>
      <c r="H1307" s="36">
        <f t="shared" si="1"/>
        <v>78</v>
      </c>
      <c r="I1307" s="11"/>
      <c r="J1307" s="28">
        <f t="shared" si="2"/>
        <v>0</v>
      </c>
      <c r="K1307" s="41">
        <f t="shared" si="3"/>
        <v>282</v>
      </c>
      <c r="L1307" s="25">
        <v>46.0</v>
      </c>
      <c r="M1307" s="11">
        <v>64.0</v>
      </c>
      <c r="N1307" s="11">
        <v>65.0</v>
      </c>
      <c r="O1307" s="11">
        <v>58.0</v>
      </c>
      <c r="P1307" s="11">
        <v>49.0</v>
      </c>
      <c r="Q1307" s="43">
        <v>46.0</v>
      </c>
      <c r="R1307" s="25"/>
      <c r="S1307" s="11" t="s">
        <v>232</v>
      </c>
      <c r="T1307" s="11"/>
      <c r="U1307" s="23" t="s">
        <v>232</v>
      </c>
      <c r="V1307" s="25"/>
      <c r="W1307" s="11"/>
      <c r="X1307" s="23"/>
      <c r="Y1307" s="29"/>
      <c r="Z1307" s="25">
        <v>25.0</v>
      </c>
      <c r="AA1307" s="11">
        <v>16.0</v>
      </c>
      <c r="AB1307" s="11">
        <v>27.0</v>
      </c>
      <c r="AC1307" s="11">
        <v>67.0</v>
      </c>
      <c r="AD1307" s="23">
        <v>93.0</v>
      </c>
      <c r="AE1307" s="29" t="s">
        <v>141</v>
      </c>
      <c r="AF1307" s="25">
        <v>1569.0</v>
      </c>
      <c r="AG1307" s="11">
        <v>1581.0</v>
      </c>
      <c r="AH1307" s="11">
        <v>1615.0</v>
      </c>
      <c r="AI1307" s="23"/>
      <c r="AJ1307" s="29" t="s">
        <v>7719</v>
      </c>
      <c r="AK1307" s="25">
        <v>1208003.0</v>
      </c>
      <c r="AL1307" s="11"/>
      <c r="AM1307" s="23"/>
      <c r="AN1307" s="25"/>
      <c r="AO1307" s="23"/>
      <c r="AP1307" s="25"/>
      <c r="AQ1307" s="11"/>
    </row>
    <row r="1308" ht="15.75" customHeight="1">
      <c r="A1308" s="11">
        <v>1208005.0</v>
      </c>
      <c r="B1308" s="23">
        <v>1308.0</v>
      </c>
      <c r="C1308" s="25" t="s">
        <v>7720</v>
      </c>
      <c r="D1308" s="16" t="s">
        <v>7721</v>
      </c>
      <c r="E1308" s="28" t="s">
        <v>7722</v>
      </c>
      <c r="F1308" s="29"/>
      <c r="G1308" s="31" t="s">
        <v>7723</v>
      </c>
      <c r="H1308" s="36">
        <f t="shared" si="1"/>
        <v>74</v>
      </c>
      <c r="I1308" s="11"/>
      <c r="J1308" s="28">
        <f t="shared" si="2"/>
        <v>0</v>
      </c>
      <c r="K1308" s="41">
        <f t="shared" si="3"/>
        <v>269</v>
      </c>
      <c r="L1308" s="25">
        <v>48.0</v>
      </c>
      <c r="M1308" s="11">
        <v>51.0</v>
      </c>
      <c r="N1308" s="11">
        <v>62.0</v>
      </c>
      <c r="O1308" s="11">
        <v>58.0</v>
      </c>
      <c r="P1308" s="11">
        <v>50.0</v>
      </c>
      <c r="Q1308" s="43">
        <v>43.0</v>
      </c>
      <c r="R1308" s="25"/>
      <c r="S1308" s="11"/>
      <c r="T1308" s="11"/>
      <c r="U1308" s="23"/>
      <c r="V1308" s="25"/>
      <c r="W1308" s="11"/>
      <c r="X1308" s="23"/>
      <c r="Y1308" s="29"/>
      <c r="Z1308" s="25">
        <v>25.0</v>
      </c>
      <c r="AA1308" s="11">
        <v>15.0</v>
      </c>
      <c r="AB1308" s="11">
        <v>45.0</v>
      </c>
      <c r="AC1308" s="11">
        <v>41.0</v>
      </c>
      <c r="AD1308" s="23">
        <v>93.0</v>
      </c>
      <c r="AE1308" s="29" t="s">
        <v>141</v>
      </c>
      <c r="AF1308" s="25">
        <v>1596.0</v>
      </c>
      <c r="AG1308" s="11">
        <v>1608.0</v>
      </c>
      <c r="AH1308" s="11">
        <v>1667.0</v>
      </c>
      <c r="AI1308" s="23"/>
      <c r="AJ1308" s="29" t="s">
        <v>7724</v>
      </c>
      <c r="AK1308" s="25">
        <v>1208004.0</v>
      </c>
      <c r="AL1308" s="11"/>
      <c r="AM1308" s="23"/>
      <c r="AN1308" s="25"/>
      <c r="AO1308" s="23"/>
      <c r="AP1308" s="25"/>
      <c r="AQ1308" s="11"/>
    </row>
    <row r="1309" ht="15.75" customHeight="1">
      <c r="A1309" s="11">
        <v>1208006.0</v>
      </c>
      <c r="B1309" s="23">
        <v>1309.0</v>
      </c>
      <c r="C1309" s="25" t="s">
        <v>7725</v>
      </c>
      <c r="D1309" s="16" t="s">
        <v>7726</v>
      </c>
      <c r="E1309" s="28" t="s">
        <v>7727</v>
      </c>
      <c r="F1309" s="29"/>
      <c r="G1309" s="31" t="s">
        <v>7728</v>
      </c>
      <c r="H1309" s="36">
        <f t="shared" si="1"/>
        <v>69</v>
      </c>
      <c r="I1309" s="11"/>
      <c r="J1309" s="28">
        <f t="shared" si="2"/>
        <v>0</v>
      </c>
      <c r="K1309" s="41">
        <f t="shared" si="3"/>
        <v>301</v>
      </c>
      <c r="L1309" s="25">
        <v>65.0</v>
      </c>
      <c r="M1309" s="11">
        <v>55.0</v>
      </c>
      <c r="N1309" s="11">
        <v>50.0</v>
      </c>
      <c r="O1309" s="11">
        <v>61.0</v>
      </c>
      <c r="P1309" s="11">
        <v>70.0</v>
      </c>
      <c r="Q1309" s="43">
        <v>42.0</v>
      </c>
      <c r="R1309" s="25"/>
      <c r="S1309" s="11"/>
      <c r="T1309" s="11"/>
      <c r="U1309" s="23"/>
      <c r="V1309" s="25"/>
      <c r="W1309" s="11"/>
      <c r="X1309" s="23"/>
      <c r="Y1309" s="29"/>
      <c r="Z1309" s="25">
        <v>22.0</v>
      </c>
      <c r="AA1309" s="11">
        <v>11.0</v>
      </c>
      <c r="AB1309" s="11">
        <v>41.0</v>
      </c>
      <c r="AC1309" s="11">
        <v>44.0</v>
      </c>
      <c r="AD1309" s="23">
        <v>27.0</v>
      </c>
      <c r="AE1309" s="29" t="s">
        <v>166</v>
      </c>
      <c r="AF1309" s="25">
        <v>1521.0</v>
      </c>
      <c r="AG1309" s="11">
        <v>1533.0</v>
      </c>
      <c r="AH1309" s="11">
        <v>1569.0</v>
      </c>
      <c r="AI1309" s="23" t="s">
        <v>217</v>
      </c>
      <c r="AJ1309" s="29" t="s">
        <v>7729</v>
      </c>
      <c r="AK1309" s="25">
        <v>1208001.0</v>
      </c>
      <c r="AL1309" s="11"/>
      <c r="AM1309" s="23"/>
      <c r="AN1309" s="25"/>
      <c r="AO1309" s="23"/>
      <c r="AP1309" s="25"/>
      <c r="AQ1309" s="11"/>
    </row>
    <row r="1310" ht="15.75" customHeight="1">
      <c r="A1310" s="11">
        <v>1208007.0</v>
      </c>
      <c r="B1310" s="23">
        <v>1310.0</v>
      </c>
      <c r="C1310" s="25" t="s">
        <v>7730</v>
      </c>
      <c r="D1310" s="16" t="s">
        <v>7731</v>
      </c>
      <c r="E1310" s="28" t="s">
        <v>7732</v>
      </c>
      <c r="F1310" s="29"/>
      <c r="G1310" s="31" t="s">
        <v>7733</v>
      </c>
      <c r="H1310" s="36">
        <f t="shared" si="1"/>
        <v>80</v>
      </c>
      <c r="I1310" s="11"/>
      <c r="J1310" s="28">
        <f t="shared" si="2"/>
        <v>0</v>
      </c>
      <c r="K1310" s="41">
        <f t="shared" si="3"/>
        <v>217</v>
      </c>
      <c r="L1310" s="25">
        <v>48.0</v>
      </c>
      <c r="M1310" s="11">
        <v>59.0</v>
      </c>
      <c r="N1310" s="11">
        <v>38.0</v>
      </c>
      <c r="O1310" s="11">
        <v>35.0</v>
      </c>
      <c r="P1310" s="11">
        <v>37.0</v>
      </c>
      <c r="Q1310" s="43">
        <v>44.0</v>
      </c>
      <c r="R1310" s="25" t="s">
        <v>185</v>
      </c>
      <c r="S1310" s="11"/>
      <c r="T1310" s="11"/>
      <c r="U1310" s="23"/>
      <c r="V1310" s="25"/>
      <c r="W1310" s="11"/>
      <c r="X1310" s="23"/>
      <c r="Y1310" s="29"/>
      <c r="Z1310" s="25">
        <v>25.0</v>
      </c>
      <c r="AA1310" s="11">
        <v>16.0</v>
      </c>
      <c r="AB1310" s="11">
        <v>43.0</v>
      </c>
      <c r="AC1310" s="11">
        <v>44.0</v>
      </c>
      <c r="AD1310" s="23">
        <v>29.0</v>
      </c>
      <c r="AE1310" s="29" t="s">
        <v>141</v>
      </c>
      <c r="AF1310" s="25">
        <v>1523.0</v>
      </c>
      <c r="AG1310" s="11">
        <v>1535.0</v>
      </c>
      <c r="AH1310" s="11">
        <v>1587.0</v>
      </c>
      <c r="AI1310" s="23"/>
      <c r="AJ1310" s="29" t="s">
        <v>7734</v>
      </c>
      <c r="AK1310" s="25">
        <v>1208001.0</v>
      </c>
      <c r="AL1310" s="11"/>
      <c r="AM1310" s="23"/>
      <c r="AN1310" s="25"/>
      <c r="AO1310" s="23"/>
      <c r="AP1310" s="25"/>
      <c r="AQ1310" s="11"/>
    </row>
    <row r="1311" ht="15.75" customHeight="1">
      <c r="A1311" s="11">
        <v>1208008.0</v>
      </c>
      <c r="B1311" s="23">
        <v>1311.0</v>
      </c>
      <c r="C1311" s="25" t="s">
        <v>7735</v>
      </c>
      <c r="D1311" s="16" t="s">
        <v>7736</v>
      </c>
      <c r="E1311" s="28" t="s">
        <v>7737</v>
      </c>
      <c r="F1311" s="29"/>
      <c r="G1311" s="31" t="s">
        <v>7738</v>
      </c>
      <c r="H1311" s="36">
        <f t="shared" si="1"/>
        <v>77</v>
      </c>
      <c r="I1311" s="11"/>
      <c r="J1311" s="28">
        <f t="shared" si="2"/>
        <v>0</v>
      </c>
      <c r="K1311" s="41">
        <f t="shared" si="3"/>
        <v>220</v>
      </c>
      <c r="L1311" s="25">
        <v>51.0</v>
      </c>
      <c r="M1311" s="11">
        <v>52.0</v>
      </c>
      <c r="N1311" s="11">
        <v>40.0</v>
      </c>
      <c r="O1311" s="11">
        <v>38.0</v>
      </c>
      <c r="P1311" s="11">
        <v>39.0</v>
      </c>
      <c r="Q1311" s="43">
        <v>46.0</v>
      </c>
      <c r="R1311" s="25"/>
      <c r="S1311" s="11" t="s">
        <v>185</v>
      </c>
      <c r="T1311" s="11"/>
      <c r="U1311" s="23"/>
      <c r="V1311" s="25"/>
      <c r="W1311" s="11"/>
      <c r="X1311" s="23"/>
      <c r="Y1311" s="29"/>
      <c r="Z1311" s="25">
        <v>25.0</v>
      </c>
      <c r="AA1311" s="11">
        <v>16.0</v>
      </c>
      <c r="AB1311" s="11">
        <v>27.0</v>
      </c>
      <c r="AC1311" s="11">
        <v>67.0</v>
      </c>
      <c r="AD1311" s="23">
        <v>5.0</v>
      </c>
      <c r="AE1311" s="29" t="s">
        <v>166</v>
      </c>
      <c r="AF1311" s="25">
        <v>1516.0</v>
      </c>
      <c r="AG1311" s="11">
        <v>1528.0</v>
      </c>
      <c r="AH1311" s="11">
        <v>1555.0</v>
      </c>
      <c r="AI1311" s="23"/>
      <c r="AJ1311" s="29"/>
      <c r="AK1311" s="25"/>
      <c r="AL1311" s="11"/>
      <c r="AM1311" s="23"/>
      <c r="AN1311" s="25"/>
      <c r="AO1311" s="23"/>
      <c r="AP1311" s="25"/>
      <c r="AQ1311" s="11"/>
    </row>
    <row r="1312" ht="15.75" customHeight="1">
      <c r="A1312" s="11">
        <v>1208009.0</v>
      </c>
      <c r="B1312" s="23">
        <v>1312.0</v>
      </c>
      <c r="C1312" s="25" t="s">
        <v>7739</v>
      </c>
      <c r="D1312" s="16" t="s">
        <v>7740</v>
      </c>
      <c r="E1312" s="28" t="s">
        <v>7741</v>
      </c>
      <c r="F1312" s="29"/>
      <c r="G1312" s="31" t="s">
        <v>7742</v>
      </c>
      <c r="H1312" s="36">
        <f t="shared" si="1"/>
        <v>73</v>
      </c>
      <c r="I1312" s="11"/>
      <c r="J1312" s="28">
        <f t="shared" si="2"/>
        <v>0</v>
      </c>
      <c r="K1312" s="41">
        <f t="shared" si="3"/>
        <v>266</v>
      </c>
      <c r="L1312" s="25">
        <v>55.0</v>
      </c>
      <c r="M1312" s="11">
        <v>59.0</v>
      </c>
      <c r="N1312" s="11">
        <v>43.0</v>
      </c>
      <c r="O1312" s="11">
        <v>50.0</v>
      </c>
      <c r="P1312" s="11">
        <v>59.0</v>
      </c>
      <c r="Q1312" s="43">
        <v>46.0</v>
      </c>
      <c r="R1312" s="25" t="s">
        <v>185</v>
      </c>
      <c r="S1312" s="11" t="s">
        <v>185</v>
      </c>
      <c r="T1312" s="11"/>
      <c r="U1312" s="23"/>
      <c r="V1312" s="25"/>
      <c r="W1312" s="11"/>
      <c r="X1312" s="23"/>
      <c r="Y1312" s="29"/>
      <c r="Z1312" s="25">
        <v>25.0</v>
      </c>
      <c r="AA1312" s="11">
        <v>16.0</v>
      </c>
      <c r="AB1312" s="11">
        <v>23.0</v>
      </c>
      <c r="AC1312" s="11">
        <v>72.0</v>
      </c>
      <c r="AD1312" s="23">
        <v>5.0</v>
      </c>
      <c r="AE1312" s="29" t="s">
        <v>141</v>
      </c>
      <c r="AF1312" s="25">
        <v>1546.0</v>
      </c>
      <c r="AG1312" s="11">
        <v>1558.0</v>
      </c>
      <c r="AH1312" s="11">
        <v>1620.0</v>
      </c>
      <c r="AI1312" s="23"/>
      <c r="AJ1312" s="29" t="s">
        <v>7743</v>
      </c>
      <c r="AK1312" s="25">
        <v>1208008.0</v>
      </c>
      <c r="AL1312" s="11"/>
      <c r="AM1312" s="23"/>
      <c r="AN1312" s="25"/>
      <c r="AO1312" s="23"/>
      <c r="AP1312" s="25"/>
      <c r="AQ1312" s="11"/>
    </row>
    <row r="1313" ht="15.75" customHeight="1">
      <c r="A1313" s="11">
        <v>1208010.0</v>
      </c>
      <c r="B1313" s="23">
        <v>1313.0</v>
      </c>
      <c r="C1313" s="25" t="s">
        <v>7744</v>
      </c>
      <c r="D1313" s="16" t="s">
        <v>7745</v>
      </c>
      <c r="E1313" s="28" t="s">
        <v>7746</v>
      </c>
      <c r="F1313" s="29"/>
      <c r="G1313" s="31" t="s">
        <v>7747</v>
      </c>
      <c r="H1313" s="36">
        <f t="shared" si="1"/>
        <v>70</v>
      </c>
      <c r="I1313" s="11"/>
      <c r="J1313" s="28">
        <f t="shared" si="2"/>
        <v>0</v>
      </c>
      <c r="K1313" s="41">
        <f t="shared" si="3"/>
        <v>170</v>
      </c>
      <c r="L1313" s="25">
        <v>31.0</v>
      </c>
      <c r="M1313" s="11">
        <v>30.0</v>
      </c>
      <c r="N1313" s="11">
        <v>46.0</v>
      </c>
      <c r="O1313" s="11">
        <v>34.0</v>
      </c>
      <c r="P1313" s="11">
        <v>29.0</v>
      </c>
      <c r="Q1313" s="43">
        <v>45.0</v>
      </c>
      <c r="R1313" s="25"/>
      <c r="S1313" s="11"/>
      <c r="T1313" s="11"/>
      <c r="U1313" s="23"/>
      <c r="V1313" s="25"/>
      <c r="W1313" s="11"/>
      <c r="X1313" s="23"/>
      <c r="Y1313" s="29"/>
      <c r="Z1313" s="25">
        <v>25.0</v>
      </c>
      <c r="AA1313" s="11">
        <v>16.0</v>
      </c>
      <c r="AB1313" s="11">
        <v>35.0</v>
      </c>
      <c r="AC1313" s="11">
        <v>55.0</v>
      </c>
      <c r="AD1313" s="23">
        <v>83.0</v>
      </c>
      <c r="AE1313" s="29" t="s">
        <v>166</v>
      </c>
      <c r="AF1313" s="25">
        <v>1504.0</v>
      </c>
      <c r="AG1313" s="11">
        <v>1516.0</v>
      </c>
      <c r="AH1313" s="11">
        <v>1543.0</v>
      </c>
      <c r="AI1313" s="23"/>
      <c r="AJ1313" s="29"/>
      <c r="AK1313" s="25"/>
      <c r="AL1313" s="11"/>
      <c r="AM1313" s="23"/>
      <c r="AN1313" s="25"/>
      <c r="AO1313" s="23"/>
      <c r="AP1313" s="25"/>
      <c r="AQ1313" s="11"/>
    </row>
    <row r="1314" ht="15.75" customHeight="1">
      <c r="A1314" s="11">
        <v>1208011.0</v>
      </c>
      <c r="B1314" s="23">
        <v>1314.0</v>
      </c>
      <c r="C1314" s="25" t="s">
        <v>7748</v>
      </c>
      <c r="D1314" s="16" t="s">
        <v>7749</v>
      </c>
      <c r="E1314" s="28" t="s">
        <v>7750</v>
      </c>
      <c r="F1314" s="29"/>
      <c r="G1314" s="31" t="s">
        <v>7751</v>
      </c>
      <c r="H1314" s="36">
        <f t="shared" si="1"/>
        <v>79</v>
      </c>
      <c r="I1314" s="11"/>
      <c r="J1314" s="28">
        <f t="shared" si="2"/>
        <v>0</v>
      </c>
      <c r="K1314" s="41">
        <f t="shared" si="3"/>
        <v>177</v>
      </c>
      <c r="L1314" s="25">
        <v>40.0</v>
      </c>
      <c r="M1314" s="11">
        <v>31.0</v>
      </c>
      <c r="N1314" s="11">
        <v>33.0</v>
      </c>
      <c r="O1314" s="11">
        <v>33.0</v>
      </c>
      <c r="P1314" s="11">
        <v>40.0</v>
      </c>
      <c r="Q1314" s="43">
        <v>45.0</v>
      </c>
      <c r="R1314" s="25"/>
      <c r="S1314" s="11"/>
      <c r="T1314" s="11"/>
      <c r="U1314" s="23"/>
      <c r="V1314" s="25"/>
      <c r="W1314" s="11"/>
      <c r="X1314" s="23"/>
      <c r="Y1314" s="29"/>
      <c r="Z1314" s="25">
        <v>25.0</v>
      </c>
      <c r="AA1314" s="11">
        <v>16.0</v>
      </c>
      <c r="AB1314" s="11">
        <v>35.0</v>
      </c>
      <c r="AC1314" s="11">
        <v>55.0</v>
      </c>
      <c r="AD1314" s="23">
        <v>63.0</v>
      </c>
      <c r="AE1314" s="29" t="s">
        <v>166</v>
      </c>
      <c r="AF1314" s="25">
        <v>1506.0</v>
      </c>
      <c r="AG1314" s="11">
        <v>1518.0</v>
      </c>
      <c r="AH1314" s="11">
        <v>1575.0</v>
      </c>
      <c r="AI1314" s="23" t="s">
        <v>217</v>
      </c>
      <c r="AJ1314" s="29" t="s">
        <v>7752</v>
      </c>
      <c r="AK1314" s="25"/>
      <c r="AL1314" s="11">
        <v>1208010.0</v>
      </c>
      <c r="AM1314" s="23"/>
      <c r="AN1314" s="25"/>
      <c r="AO1314" s="23"/>
      <c r="AP1314" s="25"/>
      <c r="AQ1314" s="11"/>
    </row>
    <row r="1315" ht="15.75" customHeight="1">
      <c r="A1315" s="11">
        <v>1208012.0</v>
      </c>
      <c r="B1315" s="23">
        <v>1315.0</v>
      </c>
      <c r="C1315" s="25" t="s">
        <v>7753</v>
      </c>
      <c r="D1315" s="16" t="s">
        <v>7754</v>
      </c>
      <c r="E1315" s="28" t="s">
        <v>7755</v>
      </c>
      <c r="F1315" s="29"/>
      <c r="G1315" s="31" t="s">
        <v>7756</v>
      </c>
      <c r="H1315" s="36">
        <f t="shared" si="1"/>
        <v>71</v>
      </c>
      <c r="I1315" s="11"/>
      <c r="J1315" s="28">
        <f t="shared" si="2"/>
        <v>0</v>
      </c>
      <c r="K1315" s="41">
        <f t="shared" si="3"/>
        <v>234</v>
      </c>
      <c r="L1315" s="25">
        <v>41.0</v>
      </c>
      <c r="M1315" s="11">
        <v>38.0</v>
      </c>
      <c r="N1315" s="11">
        <v>49.0</v>
      </c>
      <c r="O1315" s="11">
        <v>52.0</v>
      </c>
      <c r="P1315" s="11">
        <v>54.0</v>
      </c>
      <c r="Q1315" s="43">
        <v>42.0</v>
      </c>
      <c r="R1315" s="25"/>
      <c r="S1315" s="11"/>
      <c r="T1315" s="11"/>
      <c r="U1315" s="23"/>
      <c r="V1315" s="25"/>
      <c r="W1315" s="11"/>
      <c r="X1315" s="23"/>
      <c r="Y1315" s="29"/>
      <c r="Z1315" s="25">
        <v>22.0</v>
      </c>
      <c r="AA1315" s="11">
        <v>11.0</v>
      </c>
      <c r="AB1315" s="11">
        <v>46.0</v>
      </c>
      <c r="AC1315" s="11">
        <v>38.0</v>
      </c>
      <c r="AD1315" s="23">
        <v>8.0</v>
      </c>
      <c r="AE1315" s="29" t="s">
        <v>166</v>
      </c>
      <c r="AF1315" s="25">
        <v>1506.0</v>
      </c>
      <c r="AG1315" s="11">
        <v>1518.0</v>
      </c>
      <c r="AH1315" s="11">
        <v>1555.0</v>
      </c>
      <c r="AI1315" s="23"/>
      <c r="AJ1315" s="29"/>
      <c r="AK1315" s="25"/>
      <c r="AL1315" s="11"/>
      <c r="AM1315" s="23"/>
      <c r="AN1315" s="25"/>
      <c r="AO1315" s="23"/>
      <c r="AP1315" s="25"/>
      <c r="AQ1315" s="11"/>
    </row>
    <row r="1316" ht="15.75" customHeight="1">
      <c r="A1316" s="11">
        <v>1208013.0</v>
      </c>
      <c r="B1316" s="23">
        <v>1316.0</v>
      </c>
      <c r="C1316" s="25" t="s">
        <v>7757</v>
      </c>
      <c r="D1316" s="16" t="s">
        <v>7758</v>
      </c>
      <c r="E1316" s="28" t="s">
        <v>7759</v>
      </c>
      <c r="F1316" s="29"/>
      <c r="G1316" s="25"/>
      <c r="H1316" s="36" t="str">
        <f t="shared" si="1"/>
        <v/>
      </c>
      <c r="I1316" s="11"/>
      <c r="J1316" s="28">
        <f t="shared" si="2"/>
        <v>0</v>
      </c>
      <c r="K1316" s="41">
        <f t="shared" si="3"/>
        <v>222</v>
      </c>
      <c r="L1316" s="25">
        <v>51.0</v>
      </c>
      <c r="M1316" s="11">
        <v>48.0</v>
      </c>
      <c r="N1316" s="11">
        <v>33.0</v>
      </c>
      <c r="O1316" s="11">
        <v>39.0</v>
      </c>
      <c r="P1316" s="11">
        <v>51.0</v>
      </c>
      <c r="Q1316" s="43">
        <v>46.0</v>
      </c>
      <c r="R1316" s="25"/>
      <c r="S1316" s="11"/>
      <c r="T1316" s="11"/>
      <c r="U1316" s="23"/>
      <c r="V1316" s="25"/>
      <c r="W1316" s="11"/>
      <c r="X1316" s="23"/>
      <c r="Y1316" s="29"/>
      <c r="Z1316" s="25">
        <v>22.0</v>
      </c>
      <c r="AA1316" s="11">
        <v>11.0</v>
      </c>
      <c r="AB1316" s="11">
        <v>9.0</v>
      </c>
      <c r="AC1316" s="11">
        <v>90.0</v>
      </c>
      <c r="AD1316" s="23">
        <v>93.0</v>
      </c>
      <c r="AE1316" s="29" t="s">
        <v>141</v>
      </c>
      <c r="AF1316" s="25">
        <v>1483.0</v>
      </c>
      <c r="AG1316" s="11">
        <v>1495.0</v>
      </c>
      <c r="AH1316" s="11">
        <v>1554.0</v>
      </c>
      <c r="AI1316" s="23" t="s">
        <v>217</v>
      </c>
      <c r="AJ1316" s="29"/>
      <c r="AK1316" s="25"/>
      <c r="AL1316" s="11"/>
      <c r="AM1316" s="23"/>
      <c r="AN1316" s="25"/>
      <c r="AO1316" s="23"/>
      <c r="AP1316" s="25"/>
      <c r="AQ1316" s="11"/>
    </row>
    <row r="1317" ht="15.75" customHeight="1">
      <c r="A1317" s="11">
        <v>1208014.0</v>
      </c>
      <c r="B1317" s="23">
        <v>1317.0</v>
      </c>
      <c r="C1317" s="25" t="s">
        <v>7760</v>
      </c>
      <c r="D1317" s="16" t="s">
        <v>7761</v>
      </c>
      <c r="E1317" s="28" t="s">
        <v>7762</v>
      </c>
      <c r="F1317" s="29"/>
      <c r="G1317" s="25"/>
      <c r="H1317" s="36" t="str">
        <f t="shared" si="1"/>
        <v/>
      </c>
      <c r="I1317" s="11"/>
      <c r="J1317" s="28">
        <f t="shared" si="2"/>
        <v>0</v>
      </c>
      <c r="K1317" s="41">
        <f t="shared" si="3"/>
        <v>205</v>
      </c>
      <c r="L1317" s="25">
        <v>37.0</v>
      </c>
      <c r="M1317" s="11">
        <v>35.0</v>
      </c>
      <c r="N1317" s="11">
        <v>45.0</v>
      </c>
      <c r="O1317" s="11">
        <v>43.0</v>
      </c>
      <c r="P1317" s="11">
        <v>45.0</v>
      </c>
      <c r="Q1317" s="43">
        <v>45.0</v>
      </c>
      <c r="R1317" s="25"/>
      <c r="S1317" s="11"/>
      <c r="T1317" s="11"/>
      <c r="U1317" s="23"/>
      <c r="V1317" s="25"/>
      <c r="W1317" s="11"/>
      <c r="X1317" s="23"/>
      <c r="Y1317" s="29"/>
      <c r="Z1317" s="25">
        <v>22.0</v>
      </c>
      <c r="AA1317" s="11">
        <v>11.0</v>
      </c>
      <c r="AB1317" s="11">
        <v>13.0</v>
      </c>
      <c r="AC1317" s="11">
        <v>84.0</v>
      </c>
      <c r="AD1317" s="23">
        <v>93.0</v>
      </c>
      <c r="AE1317" s="29" t="s">
        <v>166</v>
      </c>
      <c r="AF1317" s="25">
        <v>1515.0</v>
      </c>
      <c r="AG1317" s="11">
        <v>1527.0</v>
      </c>
      <c r="AH1317" s="11">
        <v>1554.0</v>
      </c>
      <c r="AI1317" s="23" t="s">
        <v>217</v>
      </c>
      <c r="AJ1317" s="29" t="s">
        <v>7763</v>
      </c>
      <c r="AK1317" s="25">
        <v>1208013.0</v>
      </c>
      <c r="AL1317" s="11"/>
      <c r="AM1317" s="23"/>
      <c r="AN1317" s="25"/>
      <c r="AO1317" s="23"/>
      <c r="AP1317" s="25"/>
      <c r="AQ1317" s="11"/>
    </row>
    <row r="1318" ht="15.75" customHeight="1">
      <c r="A1318" s="11">
        <v>1208015.0</v>
      </c>
      <c r="B1318" s="23">
        <v>1318.0</v>
      </c>
      <c r="C1318" s="25" t="s">
        <v>7764</v>
      </c>
      <c r="D1318" s="16" t="s">
        <v>7765</v>
      </c>
      <c r="E1318" s="28" t="s">
        <v>7766</v>
      </c>
      <c r="F1318" s="29"/>
      <c r="G1318" s="31" t="s">
        <v>7767</v>
      </c>
      <c r="H1318" s="36">
        <f t="shared" si="1"/>
        <v>58</v>
      </c>
      <c r="I1318" s="11"/>
      <c r="J1318" s="28">
        <f t="shared" si="2"/>
        <v>0</v>
      </c>
      <c r="K1318" s="41">
        <f t="shared" si="3"/>
        <v>256</v>
      </c>
      <c r="L1318" s="25">
        <v>50.0</v>
      </c>
      <c r="M1318" s="11">
        <v>43.0</v>
      </c>
      <c r="N1318" s="11">
        <v>50.0</v>
      </c>
      <c r="O1318" s="11">
        <v>55.0</v>
      </c>
      <c r="P1318" s="11">
        <v>58.0</v>
      </c>
      <c r="Q1318" s="43">
        <v>44.0</v>
      </c>
      <c r="R1318" s="25"/>
      <c r="S1318" s="11"/>
      <c r="T1318" s="11"/>
      <c r="U1318" s="23"/>
      <c r="V1318" s="25"/>
      <c r="W1318" s="11"/>
      <c r="X1318" s="23"/>
      <c r="Y1318" s="29"/>
      <c r="Z1318" s="25">
        <v>22.0</v>
      </c>
      <c r="AA1318" s="11">
        <v>11.0</v>
      </c>
      <c r="AB1318" s="11">
        <v>25.0</v>
      </c>
      <c r="AC1318" s="11">
        <v>67.0</v>
      </c>
      <c r="AD1318" s="23">
        <v>2.0</v>
      </c>
      <c r="AE1318" s="29" t="s">
        <v>141</v>
      </c>
      <c r="AF1318" s="25">
        <v>1539.0</v>
      </c>
      <c r="AG1318" s="11">
        <v>1551.0</v>
      </c>
      <c r="AH1318" s="11">
        <v>1613.0</v>
      </c>
      <c r="AI1318" s="23"/>
      <c r="AJ1318" s="29" t="s">
        <v>7768</v>
      </c>
      <c r="AK1318" s="25">
        <v>1208013.0</v>
      </c>
      <c r="AL1318" s="11"/>
      <c r="AM1318" s="23"/>
      <c r="AN1318" s="25"/>
      <c r="AO1318" s="23"/>
      <c r="AP1318" s="25"/>
      <c r="AQ1318" s="11"/>
    </row>
    <row r="1319" ht="15.75" customHeight="1">
      <c r="A1319" s="11">
        <v>1066001.0</v>
      </c>
      <c r="B1319" s="23">
        <v>1319.0</v>
      </c>
      <c r="C1319" s="25" t="s">
        <v>7769</v>
      </c>
      <c r="D1319" s="16" t="s">
        <v>7770</v>
      </c>
      <c r="E1319" s="28" t="s">
        <v>7771</v>
      </c>
      <c r="F1319" s="29"/>
      <c r="G1319" s="31" t="s">
        <v>7772</v>
      </c>
      <c r="H1319" s="36">
        <f t="shared" si="1"/>
        <v>75</v>
      </c>
      <c r="I1319" s="11"/>
      <c r="J1319" s="28">
        <f t="shared" si="2"/>
        <v>0</v>
      </c>
      <c r="K1319" s="41">
        <f t="shared" si="3"/>
        <v>288</v>
      </c>
      <c r="L1319" s="25">
        <v>61.0</v>
      </c>
      <c r="M1319" s="11">
        <v>60.0</v>
      </c>
      <c r="N1319" s="11">
        <v>50.0</v>
      </c>
      <c r="O1319" s="11">
        <v>56.0</v>
      </c>
      <c r="P1319" s="11">
        <v>61.0</v>
      </c>
      <c r="Q1319" s="43">
        <v>47.0</v>
      </c>
      <c r="R1319" s="25" t="s">
        <v>185</v>
      </c>
      <c r="S1319" s="11" t="s">
        <v>232</v>
      </c>
      <c r="T1319" s="11"/>
      <c r="U1319" s="23"/>
      <c r="V1319" s="25"/>
      <c r="W1319" s="11"/>
      <c r="X1319" s="23"/>
      <c r="Y1319" s="29"/>
      <c r="Z1319" s="25">
        <v>29.0</v>
      </c>
      <c r="AA1319" s="11">
        <v>21.0</v>
      </c>
      <c r="AB1319" s="11">
        <v>32.0</v>
      </c>
      <c r="AC1319" s="11">
        <v>61.0</v>
      </c>
      <c r="AD1319" s="23">
        <v>24.0</v>
      </c>
      <c r="AE1319" s="29" t="s">
        <v>141</v>
      </c>
      <c r="AF1319" s="25">
        <v>1494.0</v>
      </c>
      <c r="AG1319" s="11">
        <v>1506.0</v>
      </c>
      <c r="AH1319" s="11">
        <v>1581.0</v>
      </c>
      <c r="AI1319" s="23"/>
      <c r="AJ1319" s="29"/>
      <c r="AK1319" s="25"/>
      <c r="AL1319" s="11"/>
      <c r="AM1319" s="23"/>
      <c r="AN1319" s="25"/>
      <c r="AO1319" s="23"/>
      <c r="AP1319" s="25"/>
      <c r="AQ1319" s="11"/>
    </row>
    <row r="1320" ht="15.75" customHeight="1">
      <c r="A1320" s="11">
        <v>1066002.0</v>
      </c>
      <c r="B1320" s="23">
        <v>1320.0</v>
      </c>
      <c r="C1320" s="25" t="s">
        <v>7773</v>
      </c>
      <c r="D1320" s="16" t="s">
        <v>7774</v>
      </c>
      <c r="E1320" s="28" t="s">
        <v>7775</v>
      </c>
      <c r="F1320" s="29"/>
      <c r="G1320" s="31" t="s">
        <v>7776</v>
      </c>
      <c r="H1320" s="36">
        <f t="shared" si="1"/>
        <v>75</v>
      </c>
      <c r="I1320" s="11"/>
      <c r="J1320" s="28">
        <f t="shared" si="2"/>
        <v>0</v>
      </c>
      <c r="K1320" s="41">
        <f t="shared" si="3"/>
        <v>316</v>
      </c>
      <c r="L1320" s="25">
        <v>66.0</v>
      </c>
      <c r="M1320" s="11">
        <v>74.0</v>
      </c>
      <c r="N1320" s="11">
        <v>58.0</v>
      </c>
      <c r="O1320" s="11">
        <v>59.0</v>
      </c>
      <c r="P1320" s="11">
        <v>59.0</v>
      </c>
      <c r="Q1320" s="43">
        <v>46.0</v>
      </c>
      <c r="R1320" s="25"/>
      <c r="S1320" s="11" t="s">
        <v>185</v>
      </c>
      <c r="T1320" s="11"/>
      <c r="U1320" s="23"/>
      <c r="V1320" s="25"/>
      <c r="W1320" s="11"/>
      <c r="X1320" s="23"/>
      <c r="Y1320" s="29"/>
      <c r="Z1320" s="25">
        <v>29.0</v>
      </c>
      <c r="AA1320" s="11">
        <v>21.0</v>
      </c>
      <c r="AB1320" s="11">
        <v>36.0</v>
      </c>
      <c r="AC1320" s="11">
        <v>56.0</v>
      </c>
      <c r="AD1320" s="23">
        <v>24.0</v>
      </c>
      <c r="AE1320" s="29" t="s">
        <v>141</v>
      </c>
      <c r="AF1320" s="25">
        <v>1525.0</v>
      </c>
      <c r="AG1320" s="11">
        <v>1537.0</v>
      </c>
      <c r="AH1320" s="11">
        <v>1557.0</v>
      </c>
      <c r="AI1320" s="23" t="s">
        <v>217</v>
      </c>
      <c r="AJ1320" s="29" t="s">
        <v>7777</v>
      </c>
      <c r="AK1320" s="25">
        <v>1066001.0</v>
      </c>
      <c r="AL1320" s="11"/>
      <c r="AM1320" s="23"/>
      <c r="AN1320" s="25"/>
      <c r="AO1320" s="23"/>
      <c r="AP1320" s="25"/>
      <c r="AQ1320" s="11"/>
    </row>
    <row r="1321" ht="15.75" customHeight="1">
      <c r="A1321" s="11">
        <v>1066003.0</v>
      </c>
      <c r="B1321" s="23">
        <v>1321.0</v>
      </c>
      <c r="C1321" s="25" t="s">
        <v>7778</v>
      </c>
      <c r="D1321" s="16" t="s">
        <v>7779</v>
      </c>
      <c r="E1321" s="28" t="s">
        <v>7780</v>
      </c>
      <c r="F1321" s="29"/>
      <c r="G1321" s="31" t="s">
        <v>7781</v>
      </c>
      <c r="H1321" s="36">
        <f t="shared" si="1"/>
        <v>78</v>
      </c>
      <c r="I1321" s="11"/>
      <c r="J1321" s="28">
        <f t="shared" si="2"/>
        <v>0</v>
      </c>
      <c r="K1321" s="41">
        <f t="shared" si="3"/>
        <v>297</v>
      </c>
      <c r="L1321" s="25">
        <v>63.0</v>
      </c>
      <c r="M1321" s="11">
        <v>64.0</v>
      </c>
      <c r="N1321" s="11">
        <v>51.0</v>
      </c>
      <c r="O1321" s="11">
        <v>63.0</v>
      </c>
      <c r="P1321" s="11">
        <v>56.0</v>
      </c>
      <c r="Q1321" s="43">
        <v>56.0</v>
      </c>
      <c r="R1321" s="25"/>
      <c r="S1321" s="11" t="s">
        <v>185</v>
      </c>
      <c r="T1321" s="11"/>
      <c r="U1321" s="23"/>
      <c r="V1321" s="25"/>
      <c r="W1321" s="11"/>
      <c r="X1321" s="23"/>
      <c r="Y1321" s="29"/>
      <c r="Z1321" s="25">
        <v>29.0</v>
      </c>
      <c r="AA1321" s="11">
        <v>21.0</v>
      </c>
      <c r="AB1321" s="11">
        <v>39.0</v>
      </c>
      <c r="AC1321" s="11">
        <v>51.0</v>
      </c>
      <c r="AD1321" s="23">
        <v>24.0</v>
      </c>
      <c r="AE1321" s="29" t="s">
        <v>166</v>
      </c>
      <c r="AF1321" s="25">
        <v>1549.0</v>
      </c>
      <c r="AG1321" s="11">
        <v>1561.0</v>
      </c>
      <c r="AH1321" s="11">
        <v>1605.0</v>
      </c>
      <c r="AI1321" s="23"/>
      <c r="AJ1321" s="29" t="s">
        <v>7782</v>
      </c>
      <c r="AK1321" s="25">
        <v>1066002.0</v>
      </c>
      <c r="AL1321" s="11"/>
      <c r="AM1321" s="23"/>
      <c r="AN1321" s="25"/>
      <c r="AO1321" s="23"/>
      <c r="AP1321" s="25"/>
      <c r="AQ1321" s="11"/>
    </row>
    <row r="1322" ht="15.75" customHeight="1">
      <c r="A1322" s="11">
        <v>1066004.0</v>
      </c>
      <c r="B1322" s="23">
        <v>1322.0</v>
      </c>
      <c r="C1322" s="25" t="s">
        <v>7783</v>
      </c>
      <c r="D1322" s="16" t="s">
        <v>7784</v>
      </c>
      <c r="E1322" s="28" t="s">
        <v>7785</v>
      </c>
      <c r="F1322" s="29"/>
      <c r="G1322" s="31" t="s">
        <v>7786</v>
      </c>
      <c r="H1322" s="36">
        <f t="shared" si="1"/>
        <v>80</v>
      </c>
      <c r="I1322" s="11"/>
      <c r="J1322" s="28">
        <f t="shared" si="2"/>
        <v>0</v>
      </c>
      <c r="K1322" s="41">
        <f t="shared" si="3"/>
        <v>367</v>
      </c>
      <c r="L1322" s="25">
        <v>76.0</v>
      </c>
      <c r="M1322" s="11">
        <v>87.0</v>
      </c>
      <c r="N1322" s="11">
        <v>63.0</v>
      </c>
      <c r="O1322" s="11">
        <v>71.0</v>
      </c>
      <c r="P1322" s="11">
        <v>70.0</v>
      </c>
      <c r="Q1322" s="43">
        <v>73.0</v>
      </c>
      <c r="R1322" s="25" t="s">
        <v>185</v>
      </c>
      <c r="S1322" s="11" t="s">
        <v>136</v>
      </c>
      <c r="T1322" s="11"/>
      <c r="U1322" s="23" t="s">
        <v>185</v>
      </c>
      <c r="V1322" s="25"/>
      <c r="W1322" s="11"/>
      <c r="X1322" s="23"/>
      <c r="Y1322" s="29" t="s">
        <v>550</v>
      </c>
      <c r="Z1322" s="25">
        <v>25.0</v>
      </c>
      <c r="AA1322" s="11">
        <v>15.0</v>
      </c>
      <c r="AB1322" s="11">
        <v>57.0</v>
      </c>
      <c r="AC1322" s="11">
        <v>51.0</v>
      </c>
      <c r="AD1322" s="23">
        <v>20.0</v>
      </c>
      <c r="AE1322" s="29" t="s">
        <v>166</v>
      </c>
      <c r="AF1322" s="25">
        <v>1530.0</v>
      </c>
      <c r="AG1322" s="11">
        <v>1542.0</v>
      </c>
      <c r="AH1322" s="11">
        <v>1578.0</v>
      </c>
      <c r="AI1322" s="23"/>
      <c r="AJ1322" s="29" t="s">
        <v>7787</v>
      </c>
      <c r="AK1322" s="25">
        <v>1066001.0</v>
      </c>
      <c r="AL1322" s="11"/>
      <c r="AM1322" s="23"/>
      <c r="AN1322" s="25"/>
      <c r="AO1322" s="23"/>
      <c r="AP1322" s="25"/>
      <c r="AQ1322" s="11" t="s">
        <v>7788</v>
      </c>
    </row>
    <row r="1323" ht="15.75" customHeight="1">
      <c r="A1323" s="11">
        <v>1066005.0</v>
      </c>
      <c r="B1323" s="23">
        <v>1323.0</v>
      </c>
      <c r="C1323" s="25" t="s">
        <v>7789</v>
      </c>
      <c r="D1323" s="16" t="s">
        <v>7790</v>
      </c>
      <c r="E1323" s="28" t="s">
        <v>7791</v>
      </c>
      <c r="F1323" s="29"/>
      <c r="G1323" s="31" t="s">
        <v>7792</v>
      </c>
      <c r="H1323" s="36">
        <f t="shared" si="1"/>
        <v>80</v>
      </c>
      <c r="I1323" s="11"/>
      <c r="J1323" s="28">
        <f t="shared" si="2"/>
        <v>0</v>
      </c>
      <c r="K1323" s="41">
        <f t="shared" si="3"/>
        <v>271</v>
      </c>
      <c r="L1323" s="25">
        <v>60.0</v>
      </c>
      <c r="M1323" s="11">
        <v>67.0</v>
      </c>
      <c r="N1323" s="11">
        <v>48.0</v>
      </c>
      <c r="O1323" s="11">
        <v>45.0</v>
      </c>
      <c r="P1323" s="11">
        <v>51.0</v>
      </c>
      <c r="Q1323" s="43">
        <v>52.0</v>
      </c>
      <c r="R1323" s="25" t="s">
        <v>185</v>
      </c>
      <c r="S1323" s="11"/>
      <c r="T1323" s="11"/>
      <c r="U1323" s="23"/>
      <c r="V1323" s="25"/>
      <c r="W1323" s="11"/>
      <c r="X1323" s="23"/>
      <c r="Y1323" s="29"/>
      <c r="Z1323" s="25">
        <v>25.0</v>
      </c>
      <c r="AA1323" s="11">
        <v>15.0</v>
      </c>
      <c r="AB1323" s="11">
        <v>49.0</v>
      </c>
      <c r="AC1323" s="11">
        <v>50.0</v>
      </c>
      <c r="AD1323" s="23">
        <v>20.0</v>
      </c>
      <c r="AE1323" s="29" t="s">
        <v>141</v>
      </c>
      <c r="AF1323" s="25">
        <v>1566.0</v>
      </c>
      <c r="AG1323" s="11">
        <v>1578.0</v>
      </c>
      <c r="AH1323" s="11">
        <v>1584.0</v>
      </c>
      <c r="AI1323" s="23"/>
      <c r="AJ1323" s="29" t="s">
        <v>7793</v>
      </c>
      <c r="AK1323" s="25">
        <v>1066004.0</v>
      </c>
      <c r="AL1323" s="11"/>
      <c r="AM1323" s="23"/>
      <c r="AN1323" s="25"/>
      <c r="AO1323" s="23"/>
      <c r="AP1323" s="25"/>
      <c r="AQ1323" s="11"/>
    </row>
    <row r="1324" ht="15.75" customHeight="1">
      <c r="A1324" s="11">
        <v>1066006.0</v>
      </c>
      <c r="B1324" s="23">
        <v>1324.0</v>
      </c>
      <c r="C1324" s="25" t="s">
        <v>7794</v>
      </c>
      <c r="D1324" s="16" t="s">
        <v>7795</v>
      </c>
      <c r="E1324" s="28" t="s">
        <v>7796</v>
      </c>
      <c r="F1324" s="29" t="s">
        <v>7797</v>
      </c>
      <c r="G1324" s="31" t="s">
        <v>7798</v>
      </c>
      <c r="H1324" s="36">
        <f t="shared" si="1"/>
        <v>74</v>
      </c>
      <c r="I1324" s="11"/>
      <c r="J1324" s="28">
        <f t="shared" si="2"/>
        <v>0</v>
      </c>
      <c r="K1324" s="41">
        <f t="shared" si="3"/>
        <v>312</v>
      </c>
      <c r="L1324" s="25">
        <v>63.0</v>
      </c>
      <c r="M1324" s="11">
        <v>52.0</v>
      </c>
      <c r="N1324" s="11">
        <v>63.0</v>
      </c>
      <c r="O1324" s="11">
        <v>69.0</v>
      </c>
      <c r="P1324" s="11">
        <v>65.0</v>
      </c>
      <c r="Q1324" s="43">
        <v>59.0</v>
      </c>
      <c r="R1324" s="25"/>
      <c r="S1324" s="11"/>
      <c r="T1324" s="11"/>
      <c r="U1324" s="23"/>
      <c r="V1324" s="25"/>
      <c r="W1324" s="11"/>
      <c r="X1324" s="23"/>
      <c r="Y1324" s="29"/>
      <c r="Z1324" s="25">
        <v>25.0</v>
      </c>
      <c r="AA1324" s="11">
        <v>15.0</v>
      </c>
      <c r="AB1324" s="11">
        <v>32.0</v>
      </c>
      <c r="AC1324" s="11">
        <v>60.0</v>
      </c>
      <c r="AD1324" s="23">
        <v>19.0</v>
      </c>
      <c r="AE1324" s="29" t="s">
        <v>270</v>
      </c>
      <c r="AF1324" s="25">
        <v>1571.0</v>
      </c>
      <c r="AG1324" s="11">
        <v>1583.0</v>
      </c>
      <c r="AH1324" s="11">
        <v>1653.0</v>
      </c>
      <c r="AI1324" s="23"/>
      <c r="AJ1324" s="29" t="s">
        <v>7793</v>
      </c>
      <c r="AK1324" s="25">
        <v>1066004.0</v>
      </c>
      <c r="AL1324" s="11"/>
      <c r="AM1324" s="23"/>
      <c r="AN1324" s="25"/>
      <c r="AO1324" s="23"/>
      <c r="AP1324" s="25"/>
      <c r="AQ1324" s="11"/>
    </row>
    <row r="1325" ht="15.75" customHeight="1">
      <c r="A1325" s="11">
        <v>1066007.0</v>
      </c>
      <c r="B1325" s="23">
        <v>1325.0</v>
      </c>
      <c r="C1325" s="25" t="s">
        <v>7799</v>
      </c>
      <c r="D1325" s="16" t="s">
        <v>7800</v>
      </c>
      <c r="E1325" s="28" t="s">
        <v>7801</v>
      </c>
      <c r="F1325" s="29"/>
      <c r="G1325" s="31" t="s">
        <v>7802</v>
      </c>
      <c r="H1325" s="36">
        <f t="shared" si="1"/>
        <v>80</v>
      </c>
      <c r="I1325" s="11"/>
      <c r="J1325" s="28">
        <f t="shared" si="2"/>
        <v>0</v>
      </c>
      <c r="K1325" s="41">
        <f t="shared" si="3"/>
        <v>253</v>
      </c>
      <c r="L1325" s="25">
        <v>46.0</v>
      </c>
      <c r="M1325" s="11">
        <v>44.0</v>
      </c>
      <c r="N1325" s="11">
        <v>56.0</v>
      </c>
      <c r="O1325" s="11">
        <v>59.0</v>
      </c>
      <c r="P1325" s="11">
        <v>48.0</v>
      </c>
      <c r="Q1325" s="43">
        <v>56.0</v>
      </c>
      <c r="R1325" s="25"/>
      <c r="S1325" s="11"/>
      <c r="T1325" s="11"/>
      <c r="U1325" s="23"/>
      <c r="V1325" s="25"/>
      <c r="W1325" s="11"/>
      <c r="X1325" s="23"/>
      <c r="Y1325" s="29"/>
      <c r="Z1325" s="25">
        <v>29.0</v>
      </c>
      <c r="AA1325" s="11">
        <v>21.0</v>
      </c>
      <c r="AB1325" s="11">
        <v>34.0</v>
      </c>
      <c r="AC1325" s="11">
        <v>58.0</v>
      </c>
      <c r="AD1325" s="23">
        <v>23.0</v>
      </c>
      <c r="AE1325" s="29" t="s">
        <v>166</v>
      </c>
      <c r="AF1325" s="25">
        <v>1532.0</v>
      </c>
      <c r="AG1325" s="11">
        <v>1544.0</v>
      </c>
      <c r="AH1325" s="11">
        <v>1606.0</v>
      </c>
      <c r="AI1325" s="23"/>
      <c r="AJ1325" s="29" t="s">
        <v>7777</v>
      </c>
      <c r="AK1325" s="25">
        <v>1066001.0</v>
      </c>
      <c r="AL1325" s="11"/>
      <c r="AM1325" s="23"/>
      <c r="AN1325" s="25"/>
      <c r="AO1325" s="23"/>
      <c r="AP1325" s="25"/>
      <c r="AQ1325" s="11"/>
    </row>
    <row r="1326" ht="15.75" customHeight="1">
      <c r="A1326" s="11">
        <v>1066008.0</v>
      </c>
      <c r="B1326" s="23">
        <v>1326.0</v>
      </c>
      <c r="C1326" s="25" t="s">
        <v>7803</v>
      </c>
      <c r="D1326" s="16" t="s">
        <v>7804</v>
      </c>
      <c r="E1326" s="28" t="s">
        <v>7805</v>
      </c>
      <c r="F1326" s="29"/>
      <c r="G1326" s="31" t="s">
        <v>7806</v>
      </c>
      <c r="H1326" s="36">
        <f t="shared" si="1"/>
        <v>68</v>
      </c>
      <c r="I1326" s="11"/>
      <c r="J1326" s="28">
        <f t="shared" si="2"/>
        <v>0</v>
      </c>
      <c r="K1326" s="41">
        <f t="shared" si="3"/>
        <v>239</v>
      </c>
      <c r="L1326" s="25">
        <v>53.0</v>
      </c>
      <c r="M1326" s="11">
        <v>55.0</v>
      </c>
      <c r="N1326" s="11">
        <v>45.0</v>
      </c>
      <c r="O1326" s="11">
        <v>45.0</v>
      </c>
      <c r="P1326" s="11">
        <v>41.0</v>
      </c>
      <c r="Q1326" s="43">
        <v>57.0</v>
      </c>
      <c r="R1326" s="25"/>
      <c r="S1326" s="11"/>
      <c r="T1326" s="11"/>
      <c r="U1326" s="23"/>
      <c r="V1326" s="25"/>
      <c r="W1326" s="11"/>
      <c r="X1326" s="23"/>
      <c r="Y1326" s="29"/>
      <c r="Z1326" s="25">
        <v>29.0</v>
      </c>
      <c r="AA1326" s="11">
        <v>21.0</v>
      </c>
      <c r="AB1326" s="11">
        <v>32.0</v>
      </c>
      <c r="AC1326" s="11">
        <v>61.0</v>
      </c>
      <c r="AD1326" s="23">
        <v>23.0</v>
      </c>
      <c r="AE1326" s="29" t="s">
        <v>166</v>
      </c>
      <c r="AF1326" s="25">
        <v>1553.0</v>
      </c>
      <c r="AG1326" s="11">
        <v>1565.0</v>
      </c>
      <c r="AH1326" s="11">
        <v>1600.0</v>
      </c>
      <c r="AI1326" s="23" t="s">
        <v>217</v>
      </c>
      <c r="AJ1326" s="29" t="s">
        <v>7807</v>
      </c>
      <c r="AK1326" s="25">
        <v>1066007.0</v>
      </c>
      <c r="AL1326" s="11"/>
      <c r="AM1326" s="23"/>
      <c r="AN1326" s="25"/>
      <c r="AO1326" s="23"/>
      <c r="AP1326" s="25"/>
      <c r="AQ1326" s="11"/>
    </row>
    <row r="1327" ht="15.75" customHeight="1">
      <c r="A1327" s="11">
        <v>1066009.0</v>
      </c>
      <c r="B1327" s="23">
        <v>1327.0</v>
      </c>
      <c r="C1327" s="25" t="s">
        <v>7808</v>
      </c>
      <c r="D1327" s="16" t="s">
        <v>7809</v>
      </c>
      <c r="E1327" s="28" t="s">
        <v>7810</v>
      </c>
      <c r="F1327" s="29"/>
      <c r="G1327" s="25"/>
      <c r="H1327" s="36" t="str">
        <f t="shared" si="1"/>
        <v/>
      </c>
      <c r="I1327" s="11"/>
      <c r="J1327" s="28">
        <f t="shared" si="2"/>
        <v>0</v>
      </c>
      <c r="K1327" s="41">
        <f t="shared" si="3"/>
        <v>242</v>
      </c>
      <c r="L1327" s="25">
        <v>40.0</v>
      </c>
      <c r="M1327" s="11">
        <v>44.0</v>
      </c>
      <c r="N1327" s="11">
        <v>57.0</v>
      </c>
      <c r="O1327" s="11">
        <v>58.0</v>
      </c>
      <c r="P1327" s="11">
        <v>43.0</v>
      </c>
      <c r="Q1327" s="43">
        <v>57.0</v>
      </c>
      <c r="R1327" s="25"/>
      <c r="S1327" s="11"/>
      <c r="T1327" s="11"/>
      <c r="U1327" s="23"/>
      <c r="V1327" s="25"/>
      <c r="W1327" s="11"/>
      <c r="X1327" s="23"/>
      <c r="Y1327" s="29"/>
      <c r="Z1327" s="25">
        <v>29.0</v>
      </c>
      <c r="AA1327" s="11">
        <v>21.0</v>
      </c>
      <c r="AB1327" s="11">
        <v>31.0</v>
      </c>
      <c r="AC1327" s="11">
        <v>63.0</v>
      </c>
      <c r="AD1327" s="23">
        <v>22.0</v>
      </c>
      <c r="AE1327" s="29" t="s">
        <v>166</v>
      </c>
      <c r="AF1327" s="25">
        <v>1555.0</v>
      </c>
      <c r="AG1327" s="11">
        <v>1567.0</v>
      </c>
      <c r="AH1327" s="11">
        <v>1611.0</v>
      </c>
      <c r="AI1327" s="23"/>
      <c r="AJ1327" s="29" t="s">
        <v>7807</v>
      </c>
      <c r="AK1327" s="25">
        <v>1066007.0</v>
      </c>
      <c r="AL1327" s="11"/>
      <c r="AM1327" s="23"/>
      <c r="AN1327" s="25"/>
      <c r="AO1327" s="23"/>
      <c r="AP1327" s="25"/>
      <c r="AQ1327" s="11"/>
    </row>
    <row r="1328" ht="15.75" customHeight="1">
      <c r="A1328" s="11">
        <v>1066010.0</v>
      </c>
      <c r="B1328" s="23">
        <v>1328.0</v>
      </c>
      <c r="C1328" s="25" t="s">
        <v>7811</v>
      </c>
      <c r="D1328" s="16" t="s">
        <v>7812</v>
      </c>
      <c r="E1328" s="28" t="s">
        <v>7813</v>
      </c>
      <c r="F1328" s="29"/>
      <c r="G1328" s="31" t="s">
        <v>7814</v>
      </c>
      <c r="H1328" s="36">
        <f t="shared" si="1"/>
        <v>75</v>
      </c>
      <c r="I1328" s="11"/>
      <c r="J1328" s="28">
        <f t="shared" si="2"/>
        <v>0</v>
      </c>
      <c r="K1328" s="41">
        <f t="shared" si="3"/>
        <v>211</v>
      </c>
      <c r="L1328" s="25">
        <v>40.0</v>
      </c>
      <c r="M1328" s="11">
        <v>65.0</v>
      </c>
      <c r="N1328" s="11">
        <v>39.0</v>
      </c>
      <c r="O1328" s="11">
        <v>36.0</v>
      </c>
      <c r="P1328" s="11">
        <v>31.0</v>
      </c>
      <c r="Q1328" s="43">
        <v>53.0</v>
      </c>
      <c r="R1328" s="25"/>
      <c r="S1328" s="11"/>
      <c r="T1328" s="11"/>
      <c r="U1328" s="23"/>
      <c r="V1328" s="25"/>
      <c r="W1328" s="11"/>
      <c r="X1328" s="23"/>
      <c r="Y1328" s="29"/>
      <c r="Z1328" s="25">
        <v>22.0</v>
      </c>
      <c r="AA1328" s="11">
        <v>11.0</v>
      </c>
      <c r="AB1328" s="11">
        <v>38.0</v>
      </c>
      <c r="AC1328" s="11">
        <v>49.0</v>
      </c>
      <c r="AD1328" s="23">
        <v>20.0</v>
      </c>
      <c r="AE1328" s="29" t="s">
        <v>270</v>
      </c>
      <c r="AF1328" s="25">
        <v>1506.0</v>
      </c>
      <c r="AG1328" s="11">
        <v>1518.0</v>
      </c>
      <c r="AH1328" s="11">
        <v>1554.0</v>
      </c>
      <c r="AI1328" s="23"/>
      <c r="AJ1328" s="29"/>
      <c r="AK1328" s="25"/>
      <c r="AL1328" s="11"/>
      <c r="AM1328" s="23"/>
      <c r="AN1328" s="25"/>
      <c r="AO1328" s="23"/>
      <c r="AP1328" s="25"/>
      <c r="AQ1328" s="11"/>
    </row>
    <row r="1329" ht="15.75" customHeight="1">
      <c r="A1329" s="11">
        <v>1066011.0</v>
      </c>
      <c r="B1329" s="23">
        <v>1329.0</v>
      </c>
      <c r="C1329" s="25" t="s">
        <v>7815</v>
      </c>
      <c r="D1329" s="16" t="s">
        <v>7816</v>
      </c>
      <c r="E1329" s="28" t="s">
        <v>7817</v>
      </c>
      <c r="F1329" s="29"/>
      <c r="G1329" s="25"/>
      <c r="H1329" s="36" t="str">
        <f t="shared" si="1"/>
        <v/>
      </c>
      <c r="I1329" s="11"/>
      <c r="J1329" s="28">
        <f t="shared" si="2"/>
        <v>0</v>
      </c>
      <c r="K1329" s="41">
        <f t="shared" si="3"/>
        <v>191</v>
      </c>
      <c r="L1329" s="25">
        <v>43.0</v>
      </c>
      <c r="M1329" s="11">
        <v>55.0</v>
      </c>
      <c r="N1329" s="11">
        <v>38.0</v>
      </c>
      <c r="O1329" s="11">
        <v>29.0</v>
      </c>
      <c r="P1329" s="11">
        <v>26.0</v>
      </c>
      <c r="Q1329" s="43">
        <v>44.0</v>
      </c>
      <c r="R1329" s="25"/>
      <c r="S1329" s="11"/>
      <c r="T1329" s="11"/>
      <c r="U1329" s="23"/>
      <c r="V1329" s="25"/>
      <c r="W1329" s="11"/>
      <c r="X1329" s="23"/>
      <c r="Y1329" s="29"/>
      <c r="Z1329" s="25">
        <v>25.0</v>
      </c>
      <c r="AA1329" s="11">
        <v>15.0</v>
      </c>
      <c r="AB1329" s="11">
        <v>35.0</v>
      </c>
      <c r="AC1329" s="11">
        <v>55.0</v>
      </c>
      <c r="AD1329" s="23">
        <v>24.0</v>
      </c>
      <c r="AE1329" s="29" t="s">
        <v>141</v>
      </c>
      <c r="AF1329" s="25">
        <v>1519.0</v>
      </c>
      <c r="AG1329" s="11">
        <v>1531.0</v>
      </c>
      <c r="AH1329" s="11">
        <v>1575.0</v>
      </c>
      <c r="AI1329" s="23" t="s">
        <v>217</v>
      </c>
      <c r="AJ1329" s="29"/>
      <c r="AK1329" s="25"/>
      <c r="AL1329" s="11"/>
      <c r="AM1329" s="23"/>
      <c r="AN1329" s="25"/>
      <c r="AO1329" s="23"/>
      <c r="AP1329" s="25"/>
      <c r="AQ1329" s="11"/>
    </row>
    <row r="1330" ht="15.75" customHeight="1">
      <c r="A1330" s="11">
        <v>1066012.0</v>
      </c>
      <c r="B1330" s="23">
        <v>1330.0</v>
      </c>
      <c r="C1330" s="25" t="s">
        <v>7818</v>
      </c>
      <c r="D1330" s="16" t="s">
        <v>7819</v>
      </c>
      <c r="E1330" s="28" t="s">
        <v>7820</v>
      </c>
      <c r="F1330" s="29"/>
      <c r="G1330" s="25"/>
      <c r="H1330" s="36" t="str">
        <f t="shared" si="1"/>
        <v/>
      </c>
      <c r="I1330" s="11"/>
      <c r="J1330" s="28">
        <f t="shared" si="2"/>
        <v>0</v>
      </c>
      <c r="K1330" s="41">
        <f t="shared" si="3"/>
        <v>215</v>
      </c>
      <c r="L1330" s="25">
        <v>36.0</v>
      </c>
      <c r="M1330" s="11">
        <v>35.0</v>
      </c>
      <c r="N1330" s="11">
        <v>42.0</v>
      </c>
      <c r="O1330" s="11">
        <v>47.0</v>
      </c>
      <c r="P1330" s="11">
        <v>55.0</v>
      </c>
      <c r="Q1330" s="43">
        <v>47.0</v>
      </c>
      <c r="R1330" s="25"/>
      <c r="S1330" s="11"/>
      <c r="T1330" s="11"/>
      <c r="U1330" s="23"/>
      <c r="V1330" s="25"/>
      <c r="W1330" s="11"/>
      <c r="X1330" s="23"/>
      <c r="Y1330" s="29"/>
      <c r="Z1330" s="25">
        <v>29.0</v>
      </c>
      <c r="AA1330" s="11">
        <v>21.0</v>
      </c>
      <c r="AB1330" s="11">
        <v>32.0</v>
      </c>
      <c r="AC1330" s="11">
        <v>61.0</v>
      </c>
      <c r="AD1330" s="23">
        <v>27.0</v>
      </c>
      <c r="AE1330" s="29" t="s">
        <v>166</v>
      </c>
      <c r="AF1330" s="25">
        <v>1545.0</v>
      </c>
      <c r="AG1330" s="11">
        <v>1557.0</v>
      </c>
      <c r="AH1330" s="11">
        <v>1584.0</v>
      </c>
      <c r="AI1330" s="23"/>
      <c r="AJ1330" s="29" t="s">
        <v>7821</v>
      </c>
      <c r="AK1330" s="25">
        <v>1066011.0</v>
      </c>
      <c r="AL1330" s="11"/>
      <c r="AM1330" s="23"/>
      <c r="AN1330" s="25"/>
      <c r="AO1330" s="23"/>
      <c r="AP1330" s="25"/>
      <c r="AQ1330" s="11"/>
    </row>
    <row r="1331" ht="15.75" customHeight="1">
      <c r="A1331" s="11">
        <v>1066013.0</v>
      </c>
      <c r="B1331" s="23">
        <v>1331.0</v>
      </c>
      <c r="C1331" s="25" t="s">
        <v>7822</v>
      </c>
      <c r="D1331" s="16" t="s">
        <v>7823</v>
      </c>
      <c r="E1331" s="28" t="s">
        <v>7824</v>
      </c>
      <c r="F1331" s="29"/>
      <c r="G1331" s="25"/>
      <c r="H1331" s="36" t="str">
        <f t="shared" si="1"/>
        <v/>
      </c>
      <c r="I1331" s="11"/>
      <c r="J1331" s="28">
        <f t="shared" si="2"/>
        <v>0</v>
      </c>
      <c r="K1331" s="41">
        <f t="shared" si="3"/>
        <v>255</v>
      </c>
      <c r="L1331" s="25">
        <v>48.0</v>
      </c>
      <c r="M1331" s="11">
        <v>55.0</v>
      </c>
      <c r="N1331" s="11">
        <v>53.0</v>
      </c>
      <c r="O1331" s="11">
        <v>53.0</v>
      </c>
      <c r="P1331" s="11">
        <v>46.0</v>
      </c>
      <c r="Q1331" s="43">
        <v>50.0</v>
      </c>
      <c r="R1331" s="25"/>
      <c r="S1331" s="11"/>
      <c r="T1331" s="11"/>
      <c r="U1331" s="23"/>
      <c r="V1331" s="25"/>
      <c r="W1331" s="11"/>
      <c r="X1331" s="23"/>
      <c r="Y1331" s="29"/>
      <c r="Z1331" s="25">
        <v>27.0</v>
      </c>
      <c r="AA1331" s="11">
        <v>18.0</v>
      </c>
      <c r="AB1331" s="11">
        <v>39.0</v>
      </c>
      <c r="AC1331" s="11">
        <v>50.0</v>
      </c>
      <c r="AD1331" s="23">
        <v>19.0</v>
      </c>
      <c r="AE1331" s="29" t="s">
        <v>141</v>
      </c>
      <c r="AF1331" s="25">
        <v>1508.0</v>
      </c>
      <c r="AG1331" s="11">
        <v>1520.0</v>
      </c>
      <c r="AH1331" s="11">
        <v>1571.0</v>
      </c>
      <c r="AI1331" s="23"/>
      <c r="AJ1331" s="29" t="s">
        <v>7825</v>
      </c>
      <c r="AK1331" s="25"/>
      <c r="AL1331" s="11"/>
      <c r="AM1331" s="23"/>
      <c r="AN1331" s="25"/>
      <c r="AO1331" s="23"/>
      <c r="AP1331" s="25"/>
      <c r="AQ1331" s="11"/>
    </row>
    <row r="1332" ht="15.75" customHeight="1">
      <c r="A1332" s="11">
        <v>1066014.0</v>
      </c>
      <c r="B1332" s="23">
        <v>1332.0</v>
      </c>
      <c r="C1332" s="25" t="s">
        <v>7826</v>
      </c>
      <c r="D1332" s="16" t="s">
        <v>7827</v>
      </c>
      <c r="E1332" s="28" t="s">
        <v>7828</v>
      </c>
      <c r="F1332" s="29"/>
      <c r="G1332" s="31" t="s">
        <v>7829</v>
      </c>
      <c r="H1332" s="36">
        <f t="shared" si="1"/>
        <v>75</v>
      </c>
      <c r="I1332" s="11"/>
      <c r="J1332" s="28">
        <f t="shared" si="2"/>
        <v>0</v>
      </c>
      <c r="K1332" s="41">
        <f t="shared" si="3"/>
        <v>244</v>
      </c>
      <c r="L1332" s="25">
        <v>62.0</v>
      </c>
      <c r="M1332" s="11">
        <v>59.0</v>
      </c>
      <c r="N1332" s="11">
        <v>46.0</v>
      </c>
      <c r="O1332" s="11">
        <v>41.0</v>
      </c>
      <c r="P1332" s="11">
        <v>36.0</v>
      </c>
      <c r="Q1332" s="43">
        <v>58.0</v>
      </c>
      <c r="R1332" s="25"/>
      <c r="S1332" s="11"/>
      <c r="T1332" s="11"/>
      <c r="U1332" s="23"/>
      <c r="V1332" s="25"/>
      <c r="W1332" s="11"/>
      <c r="X1332" s="23"/>
      <c r="Y1332" s="29"/>
      <c r="Z1332" s="25">
        <v>29.0</v>
      </c>
      <c r="AA1332" s="11">
        <v>21.0</v>
      </c>
      <c r="AB1332" s="11">
        <v>19.0</v>
      </c>
      <c r="AC1332" s="11">
        <v>79.0</v>
      </c>
      <c r="AD1332" s="23">
        <v>19.0</v>
      </c>
      <c r="AE1332" s="29" t="s">
        <v>141</v>
      </c>
      <c r="AF1332" s="25">
        <v>1530.0</v>
      </c>
      <c r="AG1332" s="11">
        <v>1542.0</v>
      </c>
      <c r="AH1332" s="11">
        <v>1579.0</v>
      </c>
      <c r="AI1332" s="23" t="s">
        <v>217</v>
      </c>
      <c r="AJ1332" s="29" t="s">
        <v>7830</v>
      </c>
      <c r="AK1332" s="25">
        <v>1066013.0</v>
      </c>
      <c r="AL1332" s="11"/>
      <c r="AM1332" s="23"/>
      <c r="AN1332" s="25"/>
      <c r="AO1332" s="23"/>
      <c r="AP1332" s="25"/>
      <c r="AQ1332" s="11"/>
    </row>
    <row r="1333" ht="15.75" customHeight="1">
      <c r="A1333" s="11">
        <v>1066015.0</v>
      </c>
      <c r="B1333" s="23">
        <v>1333.0</v>
      </c>
      <c r="C1333" s="25" t="s">
        <v>7831</v>
      </c>
      <c r="D1333" s="16" t="s">
        <v>7832</v>
      </c>
      <c r="E1333" s="28" t="s">
        <v>7833</v>
      </c>
      <c r="F1333" s="29"/>
      <c r="G1333" s="25"/>
      <c r="H1333" s="36" t="str">
        <f t="shared" si="1"/>
        <v/>
      </c>
      <c r="I1333" s="11"/>
      <c r="J1333" s="28">
        <f t="shared" si="2"/>
        <v>0</v>
      </c>
      <c r="K1333" s="41">
        <f t="shared" si="3"/>
        <v>244</v>
      </c>
      <c r="L1333" s="25">
        <v>56.0</v>
      </c>
      <c r="M1333" s="11">
        <v>53.0</v>
      </c>
      <c r="N1333" s="11">
        <v>51.0</v>
      </c>
      <c r="O1333" s="11">
        <v>44.0</v>
      </c>
      <c r="P1333" s="11">
        <v>40.0</v>
      </c>
      <c r="Q1333" s="43">
        <v>38.0</v>
      </c>
      <c r="R1333" s="25"/>
      <c r="S1333" s="11"/>
      <c r="T1333" s="11"/>
      <c r="U1333" s="23"/>
      <c r="V1333" s="25"/>
      <c r="W1333" s="11"/>
      <c r="X1333" s="23"/>
      <c r="Y1333" s="29"/>
      <c r="Z1333" s="25">
        <v>17.0</v>
      </c>
      <c r="AA1333" s="11">
        <v>4.0</v>
      </c>
      <c r="AB1333" s="11">
        <v>11.0</v>
      </c>
      <c r="AC1333" s="11">
        <v>43.0</v>
      </c>
      <c r="AD1333" s="23">
        <v>19.0</v>
      </c>
      <c r="AE1333" s="29" t="s">
        <v>270</v>
      </c>
      <c r="AF1333" s="25">
        <v>1555.0</v>
      </c>
      <c r="AG1333" s="11">
        <v>1567.0</v>
      </c>
      <c r="AH1333" s="11">
        <v>1621.0</v>
      </c>
      <c r="AI1333" s="23"/>
      <c r="AJ1333" s="29" t="s">
        <v>7834</v>
      </c>
      <c r="AK1333" s="25">
        <v>1066014.0</v>
      </c>
      <c r="AL1333" s="11"/>
      <c r="AM1333" s="23"/>
      <c r="AN1333" s="25"/>
      <c r="AO1333" s="23"/>
      <c r="AP1333" s="25"/>
      <c r="AQ1333" s="11"/>
    </row>
    <row r="1334" ht="15.75" customHeight="1">
      <c r="A1334" s="11">
        <v>1066016.0</v>
      </c>
      <c r="B1334" s="23">
        <v>1334.0</v>
      </c>
      <c r="C1334" s="25" t="s">
        <v>7835</v>
      </c>
      <c r="D1334" s="16" t="s">
        <v>7836</v>
      </c>
      <c r="E1334" s="28" t="s">
        <v>7837</v>
      </c>
      <c r="F1334" s="29"/>
      <c r="G1334" s="25"/>
      <c r="H1334" s="36" t="str">
        <f t="shared" si="1"/>
        <v/>
      </c>
      <c r="I1334" s="11"/>
      <c r="J1334" s="28">
        <f t="shared" si="2"/>
        <v>0</v>
      </c>
      <c r="K1334" s="41">
        <f t="shared" si="3"/>
        <v>199</v>
      </c>
      <c r="L1334" s="25">
        <v>26.0</v>
      </c>
      <c r="M1334" s="11">
        <v>53.0</v>
      </c>
      <c r="N1334" s="11">
        <v>35.0</v>
      </c>
      <c r="O1334" s="11">
        <v>38.0</v>
      </c>
      <c r="P1334" s="11">
        <v>47.0</v>
      </c>
      <c r="Q1334" s="43">
        <v>37.0</v>
      </c>
      <c r="R1334" s="25"/>
      <c r="S1334" s="11"/>
      <c r="T1334" s="11"/>
      <c r="U1334" s="23"/>
      <c r="V1334" s="25"/>
      <c r="W1334" s="11"/>
      <c r="X1334" s="23"/>
      <c r="Y1334" s="29"/>
      <c r="Z1334" s="25">
        <v>28.0</v>
      </c>
      <c r="AA1334" s="11">
        <v>19.0</v>
      </c>
      <c r="AB1334" s="11">
        <v>18.0</v>
      </c>
      <c r="AC1334" s="11">
        <v>80.0</v>
      </c>
      <c r="AD1334" s="23">
        <v>18.0</v>
      </c>
      <c r="AE1334" s="29" t="s">
        <v>166</v>
      </c>
      <c r="AF1334" s="25">
        <v>1532.0</v>
      </c>
      <c r="AG1334" s="11">
        <v>1544.0</v>
      </c>
      <c r="AH1334" s="11">
        <v>1579.0</v>
      </c>
      <c r="AI1334" s="23" t="s">
        <v>217</v>
      </c>
      <c r="AJ1334" s="29" t="s">
        <v>7830</v>
      </c>
      <c r="AK1334" s="25">
        <v>1066013.0</v>
      </c>
      <c r="AL1334" s="11"/>
      <c r="AM1334" s="23"/>
      <c r="AN1334" s="25"/>
      <c r="AO1334" s="23"/>
      <c r="AP1334" s="25"/>
      <c r="AQ1334" s="11"/>
    </row>
    <row r="1335" ht="15.75" customHeight="1">
      <c r="A1335" s="11">
        <v>1066017.0</v>
      </c>
      <c r="B1335" s="23">
        <v>1335.0</v>
      </c>
      <c r="C1335" s="25" t="s">
        <v>7838</v>
      </c>
      <c r="D1335" s="16" t="s">
        <v>7839</v>
      </c>
      <c r="E1335" s="28" t="s">
        <v>7840</v>
      </c>
      <c r="F1335" s="29"/>
      <c r="G1335" s="25"/>
      <c r="H1335" s="36" t="str">
        <f t="shared" si="1"/>
        <v/>
      </c>
      <c r="I1335" s="11"/>
      <c r="J1335" s="28">
        <f t="shared" si="2"/>
        <v>0</v>
      </c>
      <c r="K1335" s="41">
        <f t="shared" si="3"/>
        <v>178</v>
      </c>
      <c r="L1335" s="25">
        <v>39.0</v>
      </c>
      <c r="M1335" s="11">
        <v>15.0</v>
      </c>
      <c r="N1335" s="11">
        <v>46.0</v>
      </c>
      <c r="O1335" s="11">
        <v>46.0</v>
      </c>
      <c r="P1335" s="11">
        <v>32.0</v>
      </c>
      <c r="Q1335" s="43">
        <v>36.0</v>
      </c>
      <c r="R1335" s="25"/>
      <c r="S1335" s="11"/>
      <c r="T1335" s="11"/>
      <c r="U1335" s="23"/>
      <c r="V1335" s="25"/>
      <c r="W1335" s="11"/>
      <c r="X1335" s="23"/>
      <c r="Y1335" s="29"/>
      <c r="Z1335" s="25">
        <v>28.0</v>
      </c>
      <c r="AA1335" s="11">
        <v>19.0</v>
      </c>
      <c r="AB1335" s="11">
        <v>27.0</v>
      </c>
      <c r="AC1335" s="11">
        <v>67.0</v>
      </c>
      <c r="AD1335" s="23">
        <v>17.0</v>
      </c>
      <c r="AE1335" s="29" t="s">
        <v>166</v>
      </c>
      <c r="AF1335" s="25">
        <v>1536.0</v>
      </c>
      <c r="AG1335" s="11">
        <v>1548.0</v>
      </c>
      <c r="AH1335" s="11">
        <v>1579.0</v>
      </c>
      <c r="AI1335" s="23" t="s">
        <v>217</v>
      </c>
      <c r="AJ1335" s="29" t="s">
        <v>7830</v>
      </c>
      <c r="AK1335" s="25">
        <v>1066013.0</v>
      </c>
      <c r="AL1335" s="11"/>
      <c r="AM1335" s="23"/>
      <c r="AN1335" s="25"/>
      <c r="AO1335" s="23"/>
      <c r="AP1335" s="25"/>
      <c r="AQ1335" s="11"/>
    </row>
    <row r="1336" ht="15.75" customHeight="1">
      <c r="A1336" s="11">
        <v>1066018.0</v>
      </c>
      <c r="B1336" s="23">
        <v>1336.0</v>
      </c>
      <c r="C1336" s="25" t="s">
        <v>7841</v>
      </c>
      <c r="D1336" s="16" t="s">
        <v>7842</v>
      </c>
      <c r="E1336" s="28" t="s">
        <v>7843</v>
      </c>
      <c r="F1336" s="29"/>
      <c r="G1336" s="31" t="s">
        <v>7844</v>
      </c>
      <c r="H1336" s="36">
        <f t="shared" si="1"/>
        <v>53</v>
      </c>
      <c r="I1336" s="11"/>
      <c r="J1336" s="28">
        <f t="shared" si="2"/>
        <v>0</v>
      </c>
      <c r="K1336" s="41">
        <f t="shared" si="3"/>
        <v>194</v>
      </c>
      <c r="L1336" s="25">
        <v>55.0</v>
      </c>
      <c r="M1336" s="11">
        <v>66.0</v>
      </c>
      <c r="N1336" s="11">
        <v>24.0</v>
      </c>
      <c r="O1336" s="11">
        <v>21.0</v>
      </c>
      <c r="P1336" s="11">
        <v>28.0</v>
      </c>
      <c r="Q1336" s="43">
        <v>50.0</v>
      </c>
      <c r="R1336" s="25"/>
      <c r="S1336" s="11"/>
      <c r="T1336" s="11"/>
      <c r="U1336" s="23"/>
      <c r="V1336" s="25"/>
      <c r="W1336" s="11"/>
      <c r="X1336" s="23"/>
      <c r="Y1336" s="29"/>
      <c r="Z1336" s="25">
        <v>20.0</v>
      </c>
      <c r="AA1336" s="11">
        <v>8.0</v>
      </c>
      <c r="AB1336" s="11">
        <v>10.0</v>
      </c>
      <c r="AC1336" s="11">
        <v>88.0</v>
      </c>
      <c r="AD1336" s="23">
        <v>22.0</v>
      </c>
      <c r="AE1336" s="29" t="s">
        <v>141</v>
      </c>
      <c r="AF1336" s="25">
        <v>1540.0</v>
      </c>
      <c r="AG1336" s="11">
        <v>1552.0</v>
      </c>
      <c r="AH1336" s="11">
        <v>1579.0</v>
      </c>
      <c r="AI1336" s="23" t="s">
        <v>217</v>
      </c>
      <c r="AJ1336" s="29"/>
      <c r="AK1336" s="25"/>
      <c r="AL1336" s="11"/>
      <c r="AM1336" s="23"/>
      <c r="AN1336" s="25"/>
      <c r="AO1336" s="23"/>
      <c r="AP1336" s="25"/>
      <c r="AQ1336" s="11"/>
    </row>
    <row r="1337" ht="15.75" customHeight="1">
      <c r="A1337" s="11">
        <v>1066019.0</v>
      </c>
      <c r="B1337" s="23">
        <v>1337.0</v>
      </c>
      <c r="C1337" s="25" t="s">
        <v>7845</v>
      </c>
      <c r="D1337" s="16" t="s">
        <v>7846</v>
      </c>
      <c r="E1337" s="28" t="s">
        <v>7847</v>
      </c>
      <c r="F1337" s="29"/>
      <c r="G1337" s="31" t="s">
        <v>7848</v>
      </c>
      <c r="H1337" s="36">
        <f t="shared" si="1"/>
        <v>55</v>
      </c>
      <c r="I1337" s="11"/>
      <c r="J1337" s="28">
        <f t="shared" si="2"/>
        <v>0</v>
      </c>
      <c r="K1337" s="41">
        <f t="shared" si="3"/>
        <v>197</v>
      </c>
      <c r="L1337" s="25">
        <v>48.0</v>
      </c>
      <c r="M1337" s="11">
        <v>53.0</v>
      </c>
      <c r="N1337" s="11">
        <v>31.0</v>
      </c>
      <c r="O1337" s="11">
        <v>33.0</v>
      </c>
      <c r="P1337" s="11">
        <v>32.0</v>
      </c>
      <c r="Q1337" s="43">
        <v>48.0</v>
      </c>
      <c r="R1337" s="25"/>
      <c r="S1337" s="11"/>
      <c r="T1337" s="11"/>
      <c r="U1337" s="23"/>
      <c r="V1337" s="25"/>
      <c r="W1337" s="11"/>
      <c r="X1337" s="23"/>
      <c r="Y1337" s="29"/>
      <c r="Z1337" s="25">
        <v>20.0</v>
      </c>
      <c r="AA1337" s="11">
        <v>8.0</v>
      </c>
      <c r="AB1337" s="11">
        <v>23.0</v>
      </c>
      <c r="AC1337" s="11">
        <v>69.0</v>
      </c>
      <c r="AD1337" s="23">
        <v>22.0</v>
      </c>
      <c r="AE1337" s="29" t="s">
        <v>141</v>
      </c>
      <c r="AF1337" s="25">
        <v>1539.0</v>
      </c>
      <c r="AG1337" s="11">
        <v>1551.0</v>
      </c>
      <c r="AH1337" s="11">
        <v>1579.0</v>
      </c>
      <c r="AI1337" s="23" t="s">
        <v>217</v>
      </c>
      <c r="AJ1337" s="29"/>
      <c r="AK1337" s="25"/>
      <c r="AL1337" s="11"/>
      <c r="AM1337" s="23"/>
      <c r="AN1337" s="25"/>
      <c r="AO1337" s="23"/>
      <c r="AP1337" s="25"/>
      <c r="AQ1337" s="11"/>
    </row>
    <row r="1338" ht="15.75" customHeight="1">
      <c r="A1338" s="11">
        <v>1066020.0</v>
      </c>
      <c r="B1338" s="23">
        <v>1338.0</v>
      </c>
      <c r="C1338" s="25" t="s">
        <v>7849</v>
      </c>
      <c r="D1338" s="16" t="s">
        <v>7850</v>
      </c>
      <c r="E1338" s="28" t="s">
        <v>7851</v>
      </c>
      <c r="F1338" s="29"/>
      <c r="G1338" s="31" t="s">
        <v>7852</v>
      </c>
      <c r="H1338" s="36">
        <f t="shared" si="1"/>
        <v>70</v>
      </c>
      <c r="I1338" s="11"/>
      <c r="J1338" s="28">
        <f t="shared" si="2"/>
        <v>0</v>
      </c>
      <c r="K1338" s="41">
        <f t="shared" si="3"/>
        <v>249</v>
      </c>
      <c r="L1338" s="25">
        <v>62.0</v>
      </c>
      <c r="M1338" s="11">
        <v>58.0</v>
      </c>
      <c r="N1338" s="11">
        <v>26.0</v>
      </c>
      <c r="O1338" s="11">
        <v>38.0</v>
      </c>
      <c r="P1338" s="11">
        <v>65.0</v>
      </c>
      <c r="Q1338" s="43">
        <v>56.0</v>
      </c>
      <c r="R1338" s="25"/>
      <c r="S1338" s="11"/>
      <c r="T1338" s="11"/>
      <c r="U1338" s="23"/>
      <c r="V1338" s="25"/>
      <c r="W1338" s="11"/>
      <c r="X1338" s="23"/>
      <c r="Y1338" s="29"/>
      <c r="Z1338" s="25">
        <v>25.0</v>
      </c>
      <c r="AA1338" s="11">
        <v>15.0</v>
      </c>
      <c r="AB1338" s="11">
        <v>31.0</v>
      </c>
      <c r="AC1338" s="11">
        <v>75.0</v>
      </c>
      <c r="AD1338" s="23">
        <v>24.0</v>
      </c>
      <c r="AE1338" s="29" t="s">
        <v>270</v>
      </c>
      <c r="AF1338" s="25">
        <v>1527.0</v>
      </c>
      <c r="AG1338" s="11">
        <v>1539.0</v>
      </c>
      <c r="AH1338" s="11">
        <v>1578.0</v>
      </c>
      <c r="AI1338" s="23" t="s">
        <v>217</v>
      </c>
      <c r="AJ1338" s="29"/>
      <c r="AK1338" s="25"/>
      <c r="AL1338" s="11"/>
      <c r="AM1338" s="23"/>
      <c r="AN1338" s="25"/>
      <c r="AO1338" s="23"/>
      <c r="AP1338" s="25"/>
      <c r="AQ1338" s="11"/>
    </row>
    <row r="1339" ht="15.75" customHeight="1">
      <c r="A1339" s="11">
        <v>1006001.0</v>
      </c>
      <c r="B1339" s="23">
        <v>1339.0</v>
      </c>
      <c r="C1339" s="25" t="s">
        <v>7853</v>
      </c>
      <c r="D1339" s="16" t="s">
        <v>7854</v>
      </c>
      <c r="E1339" s="28" t="s">
        <v>7855</v>
      </c>
      <c r="F1339" s="29"/>
      <c r="G1339" s="25"/>
      <c r="H1339" s="36" t="str">
        <f t="shared" si="1"/>
        <v/>
      </c>
      <c r="I1339" s="11"/>
      <c r="J1339" s="28">
        <f t="shared" si="2"/>
        <v>0</v>
      </c>
      <c r="K1339" s="41">
        <f t="shared" si="3"/>
        <v>0</v>
      </c>
      <c r="L1339" s="25">
        <v>0.0</v>
      </c>
      <c r="M1339" s="11">
        <v>0.0</v>
      </c>
      <c r="N1339" s="11">
        <v>0.0</v>
      </c>
      <c r="O1339" s="11">
        <v>0.0</v>
      </c>
      <c r="P1339" s="11">
        <v>0.0</v>
      </c>
      <c r="Q1339" s="23">
        <v>0.0</v>
      </c>
      <c r="R1339" s="25"/>
      <c r="S1339" s="11"/>
      <c r="T1339" s="11"/>
      <c r="U1339" s="23"/>
      <c r="V1339" s="25"/>
      <c r="W1339" s="11"/>
      <c r="X1339" s="23"/>
      <c r="Y1339" s="29"/>
      <c r="Z1339" s="25">
        <v>0.0</v>
      </c>
      <c r="AA1339" s="11">
        <v>0.0</v>
      </c>
      <c r="AB1339" s="11">
        <v>0.0</v>
      </c>
      <c r="AC1339" s="11">
        <v>0.0</v>
      </c>
      <c r="AD1339" s="23">
        <v>0.0</v>
      </c>
      <c r="AE1339" s="29" t="s">
        <v>239</v>
      </c>
      <c r="AF1339" s="25">
        <v>1420.0</v>
      </c>
      <c r="AG1339" s="11">
        <v>9999.0</v>
      </c>
      <c r="AH1339" s="11">
        <v>1470.0</v>
      </c>
      <c r="AI1339" s="23"/>
      <c r="AJ1339" s="29"/>
      <c r="AK1339" s="25"/>
      <c r="AL1339" s="11"/>
      <c r="AM1339" s="23"/>
      <c r="AN1339" s="25"/>
      <c r="AO1339" s="23"/>
      <c r="AP1339" s="25"/>
      <c r="AQ1339" s="11"/>
    </row>
    <row r="1340" ht="15.75" customHeight="1">
      <c r="A1340" s="11">
        <v>1006002.0</v>
      </c>
      <c r="B1340" s="23">
        <v>1340.0</v>
      </c>
      <c r="C1340" s="25" t="s">
        <v>7856</v>
      </c>
      <c r="D1340" s="16" t="s">
        <v>7857</v>
      </c>
      <c r="E1340" s="28" t="s">
        <v>7858</v>
      </c>
      <c r="F1340" s="29"/>
      <c r="G1340" s="25"/>
      <c r="H1340" s="36" t="str">
        <f t="shared" si="1"/>
        <v/>
      </c>
      <c r="I1340" s="11"/>
      <c r="J1340" s="28">
        <f t="shared" si="2"/>
        <v>0</v>
      </c>
      <c r="K1340" s="41">
        <f t="shared" si="3"/>
        <v>0</v>
      </c>
      <c r="L1340" s="25">
        <v>0.0</v>
      </c>
      <c r="M1340" s="11">
        <v>0.0</v>
      </c>
      <c r="N1340" s="11">
        <v>0.0</v>
      </c>
      <c r="O1340" s="11">
        <v>0.0</v>
      </c>
      <c r="P1340" s="11">
        <v>0.0</v>
      </c>
      <c r="Q1340" s="23">
        <v>0.0</v>
      </c>
      <c r="R1340" s="25"/>
      <c r="S1340" s="11"/>
      <c r="T1340" s="11"/>
      <c r="U1340" s="23"/>
      <c r="V1340" s="25"/>
      <c r="W1340" s="11"/>
      <c r="X1340" s="23"/>
      <c r="Y1340" s="29"/>
      <c r="Z1340" s="25">
        <v>0.0</v>
      </c>
      <c r="AA1340" s="11">
        <v>0.0</v>
      </c>
      <c r="AB1340" s="11">
        <v>0.0</v>
      </c>
      <c r="AC1340" s="11">
        <v>0.0</v>
      </c>
      <c r="AD1340" s="23">
        <v>0.0</v>
      </c>
      <c r="AE1340" s="29" t="s">
        <v>239</v>
      </c>
      <c r="AF1340" s="25">
        <v>1452.0</v>
      </c>
      <c r="AG1340" s="11">
        <v>9999.0</v>
      </c>
      <c r="AH1340" s="11">
        <v>1495.0</v>
      </c>
      <c r="AI1340" s="23"/>
      <c r="AJ1340" s="29" t="s">
        <v>7859</v>
      </c>
      <c r="AK1340" s="25">
        <v>1006001.0</v>
      </c>
      <c r="AL1340" s="11"/>
      <c r="AM1340" s="23"/>
      <c r="AN1340" s="25"/>
      <c r="AO1340" s="23"/>
      <c r="AP1340" s="25"/>
      <c r="AQ1340" s="11"/>
    </row>
    <row r="1341" ht="15.75" customHeight="1">
      <c r="A1341" s="11">
        <v>1006003.0</v>
      </c>
      <c r="B1341" s="23">
        <v>1341.0</v>
      </c>
      <c r="C1341" s="25" t="s">
        <v>7860</v>
      </c>
      <c r="D1341" s="16" t="s">
        <v>7861</v>
      </c>
      <c r="E1341" s="28" t="s">
        <v>7862</v>
      </c>
      <c r="F1341" s="29"/>
      <c r="G1341" s="31" t="s">
        <v>7863</v>
      </c>
      <c r="H1341" s="36">
        <f t="shared" si="1"/>
        <v>79</v>
      </c>
      <c r="I1341" s="11"/>
      <c r="J1341" s="28">
        <f t="shared" si="2"/>
        <v>0</v>
      </c>
      <c r="K1341" s="41">
        <f t="shared" si="3"/>
        <v>362</v>
      </c>
      <c r="L1341" s="25">
        <v>75.0</v>
      </c>
      <c r="M1341" s="11">
        <v>53.0</v>
      </c>
      <c r="N1341" s="11">
        <v>87.0</v>
      </c>
      <c r="O1341" s="11">
        <v>77.0</v>
      </c>
      <c r="P1341" s="11">
        <v>70.0</v>
      </c>
      <c r="Q1341" s="43">
        <v>58.0</v>
      </c>
      <c r="R1341" s="25"/>
      <c r="S1341" s="11" t="s">
        <v>185</v>
      </c>
      <c r="T1341" s="11"/>
      <c r="U1341" s="23" t="s">
        <v>185</v>
      </c>
      <c r="V1341" s="25"/>
      <c r="W1341" s="11"/>
      <c r="X1341" s="23"/>
      <c r="Y1341" s="29"/>
      <c r="Z1341" s="25">
        <v>57.0</v>
      </c>
      <c r="AA1341" s="11">
        <v>60.0</v>
      </c>
      <c r="AB1341" s="11">
        <v>70.0</v>
      </c>
      <c r="AC1341" s="11">
        <v>21.0</v>
      </c>
      <c r="AD1341" s="23">
        <v>0.0</v>
      </c>
      <c r="AE1341" s="29" t="s">
        <v>166</v>
      </c>
      <c r="AF1341" s="25">
        <v>1486.0</v>
      </c>
      <c r="AG1341" s="11">
        <v>1498.0</v>
      </c>
      <c r="AH1341" s="11">
        <v>1538.0</v>
      </c>
      <c r="AI1341" s="23"/>
      <c r="AJ1341" s="29" t="s">
        <v>7864</v>
      </c>
      <c r="AK1341" s="25">
        <v>1006002.0</v>
      </c>
      <c r="AL1341" s="11"/>
      <c r="AM1341" s="23"/>
      <c r="AN1341" s="25"/>
      <c r="AO1341" s="23"/>
      <c r="AP1341" s="25"/>
      <c r="AQ1341" s="11"/>
    </row>
    <row r="1342" ht="15.75" customHeight="1">
      <c r="A1342" s="11">
        <v>1006004.0</v>
      </c>
      <c r="B1342" s="23">
        <v>1342.0</v>
      </c>
      <c r="C1342" s="25" t="s">
        <v>7865</v>
      </c>
      <c r="D1342" s="16" t="s">
        <v>7866</v>
      </c>
      <c r="E1342" s="28" t="s">
        <v>231</v>
      </c>
      <c r="F1342" s="29"/>
      <c r="G1342" s="31" t="s">
        <v>7867</v>
      </c>
      <c r="H1342" s="36">
        <f t="shared" si="1"/>
        <v>79</v>
      </c>
      <c r="I1342" s="11"/>
      <c r="J1342" s="28">
        <f t="shared" si="2"/>
        <v>0</v>
      </c>
      <c r="K1342" s="41">
        <f t="shared" si="3"/>
        <v>380</v>
      </c>
      <c r="L1342" s="25">
        <v>62.0</v>
      </c>
      <c r="M1342" s="11">
        <v>79.0</v>
      </c>
      <c r="N1342" s="11">
        <v>84.0</v>
      </c>
      <c r="O1342" s="11">
        <v>76.0</v>
      </c>
      <c r="P1342" s="11">
        <v>79.0</v>
      </c>
      <c r="Q1342" s="43">
        <v>70.0</v>
      </c>
      <c r="R1342" s="25" t="s">
        <v>232</v>
      </c>
      <c r="S1342" s="11" t="s">
        <v>185</v>
      </c>
      <c r="T1342" s="11"/>
      <c r="U1342" s="23" t="s">
        <v>185</v>
      </c>
      <c r="V1342" s="25"/>
      <c r="W1342" s="11"/>
      <c r="X1342" s="23"/>
      <c r="Y1342" s="29"/>
      <c r="Z1342" s="25">
        <v>57.0</v>
      </c>
      <c r="AA1342" s="11">
        <v>60.0</v>
      </c>
      <c r="AB1342" s="11">
        <v>54.0</v>
      </c>
      <c r="AC1342" s="11">
        <v>15.0</v>
      </c>
      <c r="AD1342" s="23">
        <v>0.0</v>
      </c>
      <c r="AE1342" s="29" t="s">
        <v>141</v>
      </c>
      <c r="AF1342" s="25">
        <v>1511.0</v>
      </c>
      <c r="AG1342" s="11">
        <v>1523.0</v>
      </c>
      <c r="AH1342" s="11">
        <v>1551.0</v>
      </c>
      <c r="AI1342" s="23"/>
      <c r="AJ1342" s="29" t="s">
        <v>7868</v>
      </c>
      <c r="AK1342" s="25">
        <v>1006003.0</v>
      </c>
      <c r="AL1342" s="11"/>
      <c r="AM1342" s="23"/>
      <c r="AN1342" s="25"/>
      <c r="AO1342" s="23"/>
      <c r="AP1342" s="25"/>
      <c r="AQ1342" s="11"/>
    </row>
    <row r="1343" ht="15.75" customHeight="1">
      <c r="A1343" s="11">
        <v>1006005.0</v>
      </c>
      <c r="B1343" s="23">
        <v>1343.0</v>
      </c>
      <c r="C1343" s="25" t="s">
        <v>7869</v>
      </c>
      <c r="D1343" s="16" t="s">
        <v>7870</v>
      </c>
      <c r="E1343" s="28" t="s">
        <v>7871</v>
      </c>
      <c r="F1343" s="29"/>
      <c r="G1343" s="31" t="s">
        <v>7872</v>
      </c>
      <c r="H1343" s="36">
        <f t="shared" si="1"/>
        <v>68</v>
      </c>
      <c r="I1343" s="11"/>
      <c r="J1343" s="28">
        <f t="shared" si="2"/>
        <v>0</v>
      </c>
      <c r="K1343" s="41">
        <f t="shared" si="3"/>
        <v>280</v>
      </c>
      <c r="L1343" s="25">
        <v>58.0</v>
      </c>
      <c r="M1343" s="11">
        <v>62.0</v>
      </c>
      <c r="N1343" s="11">
        <v>44.0</v>
      </c>
      <c r="O1343" s="11">
        <v>57.0</v>
      </c>
      <c r="P1343" s="11">
        <v>59.0</v>
      </c>
      <c r="Q1343" s="43">
        <v>62.0</v>
      </c>
      <c r="R1343" s="25"/>
      <c r="S1343" s="11"/>
      <c r="T1343" s="11"/>
      <c r="U1343" s="23"/>
      <c r="V1343" s="25"/>
      <c r="W1343" s="11"/>
      <c r="X1343" s="23"/>
      <c r="Y1343" s="29"/>
      <c r="Z1343" s="25">
        <v>57.0</v>
      </c>
      <c r="AA1343" s="11">
        <v>60.0</v>
      </c>
      <c r="AB1343" s="11">
        <v>54.0</v>
      </c>
      <c r="AC1343" s="11">
        <v>44.0</v>
      </c>
      <c r="AD1343" s="23">
        <v>16.0</v>
      </c>
      <c r="AE1343" s="29" t="s">
        <v>166</v>
      </c>
      <c r="AF1343" s="25">
        <v>1527.0</v>
      </c>
      <c r="AG1343" s="11">
        <v>1539.0</v>
      </c>
      <c r="AH1343" s="11">
        <v>1574.0</v>
      </c>
      <c r="AI1343" s="23"/>
      <c r="AJ1343" s="29" t="s">
        <v>7873</v>
      </c>
      <c r="AK1343" s="25">
        <v>1006004.0</v>
      </c>
      <c r="AL1343" s="11"/>
      <c r="AM1343" s="23"/>
      <c r="AN1343" s="25"/>
      <c r="AO1343" s="23"/>
      <c r="AP1343" s="25"/>
      <c r="AQ1343" s="11"/>
    </row>
    <row r="1344" ht="15.75" customHeight="1">
      <c r="A1344" s="11">
        <v>1006006.0</v>
      </c>
      <c r="B1344" s="23">
        <v>1344.0</v>
      </c>
      <c r="C1344" s="25" t="s">
        <v>7874</v>
      </c>
      <c r="D1344" s="16" t="s">
        <v>7875</v>
      </c>
      <c r="E1344" s="28" t="s">
        <v>292</v>
      </c>
      <c r="F1344" s="29"/>
      <c r="G1344" s="31" t="s">
        <v>7876</v>
      </c>
      <c r="H1344" s="36">
        <f t="shared" si="1"/>
        <v>78</v>
      </c>
      <c r="I1344" s="11" t="s">
        <v>7876</v>
      </c>
      <c r="J1344" s="28">
        <f t="shared" si="2"/>
        <v>78</v>
      </c>
      <c r="K1344" s="41">
        <f t="shared" si="3"/>
        <v>469</v>
      </c>
      <c r="L1344" s="25">
        <v>99.0</v>
      </c>
      <c r="M1344" s="6">
        <v>89.0</v>
      </c>
      <c r="N1344" s="11">
        <v>100.0</v>
      </c>
      <c r="O1344" s="11">
        <v>87.0</v>
      </c>
      <c r="P1344" s="6">
        <v>94.0</v>
      </c>
      <c r="Q1344" s="43">
        <v>98.0</v>
      </c>
      <c r="R1344" s="25" t="s">
        <v>232</v>
      </c>
      <c r="S1344" s="11" t="s">
        <v>232</v>
      </c>
      <c r="T1344" s="11" t="s">
        <v>161</v>
      </c>
      <c r="U1344" s="23"/>
      <c r="V1344" s="25"/>
      <c r="W1344" s="11"/>
      <c r="X1344" s="23" t="s">
        <v>232</v>
      </c>
      <c r="Y1344" s="29" t="s">
        <v>7877</v>
      </c>
      <c r="Z1344" s="25">
        <v>85.0</v>
      </c>
      <c r="AA1344" s="11">
        <v>100.0</v>
      </c>
      <c r="AB1344" s="11">
        <v>100.0</v>
      </c>
      <c r="AC1344" s="11">
        <v>80.0</v>
      </c>
      <c r="AD1344" s="23">
        <v>0.0</v>
      </c>
      <c r="AE1344" s="29" t="s">
        <v>141</v>
      </c>
      <c r="AF1344" s="25">
        <v>1534.0</v>
      </c>
      <c r="AG1344" s="11">
        <v>1546.0</v>
      </c>
      <c r="AH1344" s="11">
        <v>1582.0</v>
      </c>
      <c r="AI1344" s="23" t="s">
        <v>217</v>
      </c>
      <c r="AJ1344" s="29" t="s">
        <v>7873</v>
      </c>
      <c r="AK1344" s="25">
        <v>1006004.0</v>
      </c>
      <c r="AL1344" s="11"/>
      <c r="AM1344" s="23"/>
      <c r="AN1344" s="25"/>
      <c r="AO1344" s="23"/>
      <c r="AP1344" s="25" t="s">
        <v>7878</v>
      </c>
      <c r="AQ1344" s="11" t="s">
        <v>7879</v>
      </c>
    </row>
    <row r="1345" ht="15.75" customHeight="1">
      <c r="A1345" s="11">
        <v>1006007.0</v>
      </c>
      <c r="B1345" s="23">
        <v>1345.0</v>
      </c>
      <c r="C1345" s="25" t="s">
        <v>7880</v>
      </c>
      <c r="D1345" s="16" t="s">
        <v>7881</v>
      </c>
      <c r="E1345" s="28" t="s">
        <v>7882</v>
      </c>
      <c r="F1345" s="29"/>
      <c r="G1345" s="31" t="s">
        <v>7883</v>
      </c>
      <c r="H1345" s="36">
        <f t="shared" si="1"/>
        <v>78</v>
      </c>
      <c r="I1345" s="11"/>
      <c r="J1345" s="28">
        <f t="shared" si="2"/>
        <v>0</v>
      </c>
      <c r="K1345" s="41">
        <f t="shared" si="3"/>
        <v>370</v>
      </c>
      <c r="L1345" s="25">
        <v>83.0</v>
      </c>
      <c r="M1345" s="11">
        <v>75.0</v>
      </c>
      <c r="N1345" s="11">
        <v>71.0</v>
      </c>
      <c r="O1345" s="11">
        <v>69.0</v>
      </c>
      <c r="P1345" s="11">
        <v>72.0</v>
      </c>
      <c r="Q1345" s="43">
        <v>76.0</v>
      </c>
      <c r="R1345" s="25" t="s">
        <v>185</v>
      </c>
      <c r="S1345" s="11"/>
      <c r="T1345" s="11" t="s">
        <v>136</v>
      </c>
      <c r="U1345" s="23" t="s">
        <v>185</v>
      </c>
      <c r="V1345" s="25"/>
      <c r="W1345" s="11"/>
      <c r="X1345" s="23"/>
      <c r="Y1345" s="29"/>
      <c r="Z1345" s="25">
        <v>74.0</v>
      </c>
      <c r="AA1345" s="11">
        <v>85.0</v>
      </c>
      <c r="AB1345" s="11">
        <v>55.0</v>
      </c>
      <c r="AC1345" s="11">
        <v>81.0</v>
      </c>
      <c r="AD1345" s="23">
        <v>0.0</v>
      </c>
      <c r="AE1345" s="29" t="s">
        <v>270</v>
      </c>
      <c r="AF1345" s="25">
        <v>1557.0</v>
      </c>
      <c r="AG1345" s="11">
        <v>1569.0</v>
      </c>
      <c r="AH1345" s="11">
        <v>1582.0</v>
      </c>
      <c r="AI1345" s="23" t="s">
        <v>217</v>
      </c>
      <c r="AJ1345" s="29" t="s">
        <v>7884</v>
      </c>
      <c r="AK1345" s="25">
        <v>1006006.0</v>
      </c>
      <c r="AL1345" s="11"/>
      <c r="AM1345" s="23"/>
      <c r="AN1345" s="25"/>
      <c r="AO1345" s="23"/>
      <c r="AP1345" s="25" t="s">
        <v>7885</v>
      </c>
      <c r="AQ1345" s="11"/>
    </row>
    <row r="1346" ht="15.75" customHeight="1">
      <c r="A1346" s="11">
        <v>1006008.0</v>
      </c>
      <c r="B1346" s="23">
        <v>1346.0</v>
      </c>
      <c r="C1346" s="25" t="s">
        <v>7886</v>
      </c>
      <c r="D1346" s="16" t="s">
        <v>7887</v>
      </c>
      <c r="E1346" s="28" t="s">
        <v>7888</v>
      </c>
      <c r="F1346" s="29"/>
      <c r="G1346" s="31" t="s">
        <v>7889</v>
      </c>
      <c r="H1346" s="36">
        <f t="shared" si="1"/>
        <v>80</v>
      </c>
      <c r="I1346" s="11"/>
      <c r="J1346" s="28">
        <f t="shared" si="2"/>
        <v>0</v>
      </c>
      <c r="K1346" s="41">
        <f t="shared" si="3"/>
        <v>274</v>
      </c>
      <c r="L1346" s="25">
        <v>66.0</v>
      </c>
      <c r="M1346" s="11">
        <v>44.0</v>
      </c>
      <c r="N1346" s="11">
        <v>72.0</v>
      </c>
      <c r="O1346" s="11">
        <v>43.0</v>
      </c>
      <c r="P1346" s="11">
        <v>49.0</v>
      </c>
      <c r="Q1346" s="43">
        <v>66.0</v>
      </c>
      <c r="R1346" s="25"/>
      <c r="S1346" s="11"/>
      <c r="T1346" s="11" t="s">
        <v>185</v>
      </c>
      <c r="U1346" s="23"/>
      <c r="V1346" s="25"/>
      <c r="W1346" s="11"/>
      <c r="X1346" s="23"/>
      <c r="Y1346" s="29"/>
      <c r="Z1346" s="25">
        <v>71.0</v>
      </c>
      <c r="AA1346" s="11">
        <v>80.0</v>
      </c>
      <c r="AB1346" s="11">
        <v>43.0</v>
      </c>
      <c r="AC1346" s="11">
        <v>67.0</v>
      </c>
      <c r="AD1346" s="23">
        <v>0.0</v>
      </c>
      <c r="AE1346" s="29" t="s">
        <v>270</v>
      </c>
      <c r="AF1346" s="25">
        <v>1580.0</v>
      </c>
      <c r="AG1346" s="6">
        <v>1588.0</v>
      </c>
      <c r="AH1346" s="11">
        <v>1605.0</v>
      </c>
      <c r="AI1346" s="23" t="s">
        <v>217</v>
      </c>
      <c r="AJ1346" s="29" t="s">
        <v>7890</v>
      </c>
      <c r="AK1346" s="25">
        <v>1006007.0</v>
      </c>
      <c r="AL1346" s="11"/>
      <c r="AM1346" s="23"/>
      <c r="AN1346" s="25"/>
      <c r="AO1346" s="23"/>
      <c r="AP1346" s="25"/>
      <c r="AQ1346" s="11"/>
    </row>
    <row r="1347" ht="15.75" customHeight="1">
      <c r="A1347" s="11">
        <v>1006009.0</v>
      </c>
      <c r="B1347" s="23">
        <v>1347.0</v>
      </c>
      <c r="C1347" s="25" t="s">
        <v>7891</v>
      </c>
      <c r="D1347" s="16" t="s">
        <v>7892</v>
      </c>
      <c r="E1347" s="28" t="s">
        <v>7893</v>
      </c>
      <c r="F1347" s="29"/>
      <c r="G1347" s="31" t="s">
        <v>7894</v>
      </c>
      <c r="H1347" s="36">
        <f t="shared" si="1"/>
        <v>79</v>
      </c>
      <c r="I1347" s="11"/>
      <c r="J1347" s="28">
        <f t="shared" si="2"/>
        <v>0</v>
      </c>
      <c r="K1347" s="41">
        <f t="shared" si="3"/>
        <v>263</v>
      </c>
      <c r="L1347" s="25">
        <v>53.0</v>
      </c>
      <c r="M1347" s="11">
        <v>35.0</v>
      </c>
      <c r="N1347" s="11">
        <v>48.0</v>
      </c>
      <c r="O1347" s="11">
        <v>72.0</v>
      </c>
      <c r="P1347" s="11">
        <v>55.0</v>
      </c>
      <c r="Q1347" s="43">
        <v>63.0</v>
      </c>
      <c r="R1347" s="25"/>
      <c r="S1347" s="11"/>
      <c r="T1347" s="11"/>
      <c r="U1347" s="23" t="s">
        <v>185</v>
      </c>
      <c r="V1347" s="25"/>
      <c r="W1347" s="11"/>
      <c r="X1347" s="23"/>
      <c r="Y1347" s="29" t="s">
        <v>2430</v>
      </c>
      <c r="Z1347" s="25">
        <v>50.0</v>
      </c>
      <c r="AA1347" s="11">
        <v>50.0</v>
      </c>
      <c r="AB1347" s="11">
        <v>70.0</v>
      </c>
      <c r="AC1347" s="11">
        <v>32.0</v>
      </c>
      <c r="AD1347" s="23">
        <v>96.0</v>
      </c>
      <c r="AE1347" s="29" t="s">
        <v>141</v>
      </c>
      <c r="AF1347" s="25">
        <v>1558.0</v>
      </c>
      <c r="AG1347" s="11">
        <v>1570.0</v>
      </c>
      <c r="AH1347" s="11">
        <v>1630.0</v>
      </c>
      <c r="AI1347" s="23" t="s">
        <v>217</v>
      </c>
      <c r="AJ1347" s="29" t="s">
        <v>7895</v>
      </c>
      <c r="AK1347" s="25">
        <v>1006006.0</v>
      </c>
      <c r="AL1347" s="11"/>
      <c r="AM1347" s="23"/>
      <c r="AN1347" s="25"/>
      <c r="AO1347" s="23"/>
      <c r="AP1347" s="25"/>
      <c r="AQ1347" s="11"/>
    </row>
    <row r="1348" ht="15.75" customHeight="1">
      <c r="A1348" s="11">
        <v>1006010.0</v>
      </c>
      <c r="B1348" s="23">
        <v>1348.0</v>
      </c>
      <c r="C1348" s="25" t="s">
        <v>7896</v>
      </c>
      <c r="D1348" s="16" t="s">
        <v>7897</v>
      </c>
      <c r="E1348" s="28" t="s">
        <v>7898</v>
      </c>
      <c r="F1348" s="29"/>
      <c r="G1348" s="31" t="s">
        <v>7899</v>
      </c>
      <c r="H1348" s="36">
        <f t="shared" si="1"/>
        <v>80</v>
      </c>
      <c r="I1348" s="11"/>
      <c r="J1348" s="28">
        <f t="shared" si="2"/>
        <v>0</v>
      </c>
      <c r="K1348" s="41">
        <f t="shared" si="3"/>
        <v>194</v>
      </c>
      <c r="L1348" s="25">
        <v>47.0</v>
      </c>
      <c r="M1348" s="11">
        <v>26.0</v>
      </c>
      <c r="N1348" s="11">
        <v>46.0</v>
      </c>
      <c r="O1348" s="11">
        <v>39.0</v>
      </c>
      <c r="P1348" s="11">
        <v>36.0</v>
      </c>
      <c r="Q1348" s="43">
        <v>63.0</v>
      </c>
      <c r="R1348" s="25"/>
      <c r="S1348" s="11"/>
      <c r="T1348" s="11"/>
      <c r="U1348" s="23"/>
      <c r="V1348" s="25"/>
      <c r="W1348" s="11"/>
      <c r="X1348" s="23"/>
      <c r="Y1348" s="29"/>
      <c r="Z1348" s="25">
        <v>64.0</v>
      </c>
      <c r="AA1348" s="11">
        <v>70.0</v>
      </c>
      <c r="AB1348" s="11">
        <v>52.0</v>
      </c>
      <c r="AC1348" s="11">
        <v>50.0</v>
      </c>
      <c r="AD1348" s="23">
        <v>96.0</v>
      </c>
      <c r="AE1348" s="29" t="s">
        <v>166</v>
      </c>
      <c r="AF1348" s="25">
        <v>1583.0</v>
      </c>
      <c r="AG1348" s="11">
        <v>1595.0</v>
      </c>
      <c r="AH1348" s="11">
        <v>1610.0</v>
      </c>
      <c r="AI1348" s="23"/>
      <c r="AJ1348" s="29" t="s">
        <v>7900</v>
      </c>
      <c r="AK1348" s="25">
        <v>1006009.0</v>
      </c>
      <c r="AL1348" s="11"/>
      <c r="AM1348" s="23"/>
      <c r="AN1348" s="25"/>
      <c r="AO1348" s="23"/>
      <c r="AP1348" s="25"/>
      <c r="AQ1348" s="11"/>
    </row>
    <row r="1349" ht="15.75" customHeight="1">
      <c r="A1349" s="11">
        <v>1006011.0</v>
      </c>
      <c r="B1349" s="23">
        <v>1349.0</v>
      </c>
      <c r="C1349" s="25" t="s">
        <v>7901</v>
      </c>
      <c r="D1349" s="16" t="s">
        <v>7902</v>
      </c>
      <c r="E1349" s="28" t="s">
        <v>7903</v>
      </c>
      <c r="F1349" s="29"/>
      <c r="G1349" s="31" t="s">
        <v>7904</v>
      </c>
      <c r="H1349" s="36">
        <f t="shared" si="1"/>
        <v>78</v>
      </c>
      <c r="I1349" s="11"/>
      <c r="J1349" s="28">
        <f t="shared" si="2"/>
        <v>0</v>
      </c>
      <c r="K1349" s="41">
        <f t="shared" si="3"/>
        <v>283</v>
      </c>
      <c r="L1349" s="25">
        <v>56.0</v>
      </c>
      <c r="M1349" s="11">
        <v>47.0</v>
      </c>
      <c r="N1349" s="11">
        <v>57.0</v>
      </c>
      <c r="O1349" s="11">
        <v>66.0</v>
      </c>
      <c r="P1349" s="11">
        <v>57.0</v>
      </c>
      <c r="Q1349" s="43">
        <v>57.0</v>
      </c>
      <c r="R1349" s="25"/>
      <c r="S1349" s="11"/>
      <c r="T1349" s="11"/>
      <c r="U1349" s="23"/>
      <c r="V1349" s="25"/>
      <c r="W1349" s="11"/>
      <c r="X1349" s="23"/>
      <c r="Y1349" s="29"/>
      <c r="Z1349" s="25">
        <v>50.0</v>
      </c>
      <c r="AA1349" s="11">
        <v>50.0</v>
      </c>
      <c r="AB1349" s="11">
        <v>44.0</v>
      </c>
      <c r="AC1349" s="11">
        <v>54.0</v>
      </c>
      <c r="AD1349" s="23">
        <v>96.0</v>
      </c>
      <c r="AE1349" s="29" t="s">
        <v>141</v>
      </c>
      <c r="AF1349" s="25">
        <v>1590.0</v>
      </c>
      <c r="AG1349" s="11">
        <v>1602.0</v>
      </c>
      <c r="AH1349" s="11">
        <v>1674.0</v>
      </c>
      <c r="AI1349" s="23"/>
      <c r="AJ1349" s="29" t="s">
        <v>7900</v>
      </c>
      <c r="AK1349" s="25">
        <v>1006009.0</v>
      </c>
      <c r="AL1349" s="11"/>
      <c r="AM1349" s="23"/>
      <c r="AN1349" s="25"/>
      <c r="AO1349" s="23"/>
      <c r="AP1349" s="25"/>
      <c r="AQ1349" s="11"/>
    </row>
    <row r="1350" ht="15.75" customHeight="1">
      <c r="A1350" s="11">
        <v>1006012.0</v>
      </c>
      <c r="B1350" s="23">
        <v>1350.0</v>
      </c>
      <c r="C1350" s="25" t="s">
        <v>7905</v>
      </c>
      <c r="D1350" s="16" t="s">
        <v>7906</v>
      </c>
      <c r="E1350" s="28" t="s">
        <v>7907</v>
      </c>
      <c r="F1350" s="29"/>
      <c r="G1350" s="31" t="s">
        <v>7908</v>
      </c>
      <c r="H1350" s="36">
        <f t="shared" si="1"/>
        <v>79</v>
      </c>
      <c r="I1350" s="11"/>
      <c r="J1350" s="28">
        <f t="shared" si="2"/>
        <v>0</v>
      </c>
      <c r="K1350" s="41">
        <f t="shared" si="3"/>
        <v>286</v>
      </c>
      <c r="L1350" s="25">
        <v>62.0</v>
      </c>
      <c r="M1350" s="11">
        <v>54.0</v>
      </c>
      <c r="N1350" s="11">
        <v>57.0</v>
      </c>
      <c r="O1350" s="11">
        <v>61.0</v>
      </c>
      <c r="P1350" s="11">
        <v>52.0</v>
      </c>
      <c r="Q1350" s="43">
        <v>70.0</v>
      </c>
      <c r="R1350" s="25" t="s">
        <v>185</v>
      </c>
      <c r="S1350" s="11"/>
      <c r="T1350" s="11" t="s">
        <v>185</v>
      </c>
      <c r="U1350" s="23"/>
      <c r="V1350" s="25"/>
      <c r="W1350" s="11"/>
      <c r="X1350" s="23"/>
      <c r="Y1350" s="29"/>
      <c r="Z1350" s="25">
        <v>43.0</v>
      </c>
      <c r="AA1350" s="11">
        <v>40.0</v>
      </c>
      <c r="AB1350" s="11">
        <v>59.0</v>
      </c>
      <c r="AC1350" s="11">
        <v>58.0</v>
      </c>
      <c r="AD1350" s="23">
        <v>95.0</v>
      </c>
      <c r="AE1350" s="29" t="s">
        <v>141</v>
      </c>
      <c r="AF1350" s="25">
        <v>1558.0</v>
      </c>
      <c r="AG1350" s="11">
        <v>1570.0</v>
      </c>
      <c r="AH1350" s="11">
        <v>1583.0</v>
      </c>
      <c r="AI1350" s="23" t="s">
        <v>217</v>
      </c>
      <c r="AJ1350" s="29" t="s">
        <v>7909</v>
      </c>
      <c r="AK1350" s="25">
        <v>1006006.0</v>
      </c>
      <c r="AL1350" s="11"/>
      <c r="AM1350" s="23"/>
      <c r="AN1350" s="25"/>
      <c r="AO1350" s="23"/>
      <c r="AP1350" s="25"/>
      <c r="AQ1350" s="11"/>
    </row>
    <row r="1351" ht="15.75" customHeight="1">
      <c r="A1351" s="11">
        <v>1006013.0</v>
      </c>
      <c r="B1351" s="23">
        <v>1351.0</v>
      </c>
      <c r="C1351" s="25" t="s">
        <v>7910</v>
      </c>
      <c r="D1351" s="16" t="s">
        <v>7911</v>
      </c>
      <c r="E1351" s="28" t="s">
        <v>7912</v>
      </c>
      <c r="F1351" s="29"/>
      <c r="G1351" s="31" t="s">
        <v>7913</v>
      </c>
      <c r="H1351" s="36">
        <f t="shared" si="1"/>
        <v>69</v>
      </c>
      <c r="I1351" s="11"/>
      <c r="J1351" s="28">
        <f t="shared" si="2"/>
        <v>0</v>
      </c>
      <c r="K1351" s="41">
        <f t="shared" si="3"/>
        <v>224</v>
      </c>
      <c r="L1351" s="25">
        <v>54.0</v>
      </c>
      <c r="M1351" s="11">
        <v>40.0</v>
      </c>
      <c r="N1351" s="11">
        <v>58.0</v>
      </c>
      <c r="O1351" s="11">
        <v>33.0</v>
      </c>
      <c r="P1351" s="11">
        <v>39.0</v>
      </c>
      <c r="Q1351" s="43">
        <v>74.0</v>
      </c>
      <c r="R1351" s="25"/>
      <c r="S1351" s="11"/>
      <c r="T1351" s="11"/>
      <c r="U1351" s="23"/>
      <c r="V1351" s="25"/>
      <c r="W1351" s="11"/>
      <c r="X1351" s="23"/>
      <c r="Y1351" s="29"/>
      <c r="Z1351" s="25">
        <v>50.0</v>
      </c>
      <c r="AA1351" s="11">
        <v>50.0</v>
      </c>
      <c r="AB1351" s="11">
        <v>45.0</v>
      </c>
      <c r="AC1351" s="11">
        <v>68.0</v>
      </c>
      <c r="AD1351" s="23">
        <v>4.0</v>
      </c>
      <c r="AE1351" s="29" t="s">
        <v>270</v>
      </c>
      <c r="AF1351" s="25">
        <v>1565.0</v>
      </c>
      <c r="AG1351" s="11">
        <v>1577.0</v>
      </c>
      <c r="AH1351" s="11">
        <v>1582.0</v>
      </c>
      <c r="AI1351" s="23" t="s">
        <v>217</v>
      </c>
      <c r="AJ1351" s="29" t="s">
        <v>7914</v>
      </c>
      <c r="AK1351" s="25">
        <v>1006006.0</v>
      </c>
      <c r="AL1351" s="11">
        <v>1012007.0</v>
      </c>
      <c r="AM1351" s="23"/>
      <c r="AN1351" s="25"/>
      <c r="AO1351" s="23"/>
      <c r="AP1351" s="25"/>
      <c r="AQ1351" s="11"/>
    </row>
    <row r="1352" ht="15.75" customHeight="1">
      <c r="A1352" s="11">
        <v>1006014.0</v>
      </c>
      <c r="B1352" s="23">
        <v>1352.0</v>
      </c>
      <c r="C1352" s="25" t="s">
        <v>7915</v>
      </c>
      <c r="D1352" s="16" t="s">
        <v>7916</v>
      </c>
      <c r="E1352" s="28" t="s">
        <v>7917</v>
      </c>
      <c r="F1352" s="29"/>
      <c r="G1352" s="25"/>
      <c r="H1352" s="36" t="str">
        <f t="shared" si="1"/>
        <v/>
      </c>
      <c r="I1352" s="11"/>
      <c r="J1352" s="28">
        <f t="shared" si="2"/>
        <v>0</v>
      </c>
      <c r="K1352" s="41">
        <f t="shared" si="3"/>
        <v>174</v>
      </c>
      <c r="L1352" s="25">
        <v>28.0</v>
      </c>
      <c r="M1352" s="11">
        <v>20.0</v>
      </c>
      <c r="N1352" s="11">
        <v>46.0</v>
      </c>
      <c r="O1352" s="11">
        <v>42.0</v>
      </c>
      <c r="P1352" s="11">
        <v>38.0</v>
      </c>
      <c r="Q1352" s="43">
        <v>57.0</v>
      </c>
      <c r="R1352" s="25"/>
      <c r="S1352" s="11"/>
      <c r="T1352" s="11"/>
      <c r="U1352" s="23"/>
      <c r="V1352" s="25"/>
      <c r="W1352" s="11"/>
      <c r="X1352" s="23"/>
      <c r="Y1352" s="29"/>
      <c r="Z1352" s="25">
        <v>28.0</v>
      </c>
      <c r="AA1352" s="11">
        <v>19.0</v>
      </c>
      <c r="AB1352" s="11">
        <v>44.0</v>
      </c>
      <c r="AC1352" s="11">
        <v>43.0</v>
      </c>
      <c r="AD1352" s="23">
        <v>4.0</v>
      </c>
      <c r="AE1352" s="29" t="s">
        <v>270</v>
      </c>
      <c r="AF1352" s="25">
        <v>1586.0</v>
      </c>
      <c r="AG1352" s="11">
        <v>1598.0</v>
      </c>
      <c r="AH1352" s="11">
        <v>1616.0</v>
      </c>
      <c r="AI1352" s="23"/>
      <c r="AJ1352" s="29" t="s">
        <v>7918</v>
      </c>
      <c r="AK1352" s="25">
        <v>1006013.0</v>
      </c>
      <c r="AL1352" s="11">
        <v>1006034.0</v>
      </c>
      <c r="AM1352" s="23"/>
      <c r="AN1352" s="25"/>
      <c r="AO1352" s="23"/>
      <c r="AP1352" s="25"/>
      <c r="AQ1352" s="11"/>
    </row>
    <row r="1353" ht="15.75" customHeight="1">
      <c r="A1353" s="11">
        <v>1006015.0</v>
      </c>
      <c r="B1353" s="23">
        <v>1353.0</v>
      </c>
      <c r="C1353" s="25" t="s">
        <v>7919</v>
      </c>
      <c r="D1353" s="16" t="s">
        <v>7892</v>
      </c>
      <c r="E1353" s="28" t="s">
        <v>7920</v>
      </c>
      <c r="F1353" s="29"/>
      <c r="G1353" s="31" t="s">
        <v>7921</v>
      </c>
      <c r="H1353" s="36">
        <f t="shared" si="1"/>
        <v>68</v>
      </c>
      <c r="I1353" s="11"/>
      <c r="J1353" s="28">
        <f t="shared" si="2"/>
        <v>0</v>
      </c>
      <c r="K1353" s="41">
        <f t="shared" si="3"/>
        <v>257</v>
      </c>
      <c r="L1353" s="25">
        <v>35.0</v>
      </c>
      <c r="M1353" s="11">
        <v>41.0</v>
      </c>
      <c r="N1353" s="11">
        <v>57.0</v>
      </c>
      <c r="O1353" s="11">
        <v>62.0</v>
      </c>
      <c r="P1353" s="11">
        <v>62.0</v>
      </c>
      <c r="Q1353" s="43">
        <v>77.0</v>
      </c>
      <c r="R1353" s="25"/>
      <c r="S1353" s="11"/>
      <c r="T1353" s="11"/>
      <c r="U1353" s="23"/>
      <c r="V1353" s="25"/>
      <c r="W1353" s="11"/>
      <c r="X1353" s="23"/>
      <c r="Y1353" s="29"/>
      <c r="Z1353" s="25">
        <v>36.0</v>
      </c>
      <c r="AA1353" s="11">
        <v>30.0</v>
      </c>
      <c r="AB1353" s="11">
        <v>50.0</v>
      </c>
      <c r="AC1353" s="11">
        <v>38.0</v>
      </c>
      <c r="AD1353" s="23">
        <v>79.0</v>
      </c>
      <c r="AE1353" s="29" t="s">
        <v>141</v>
      </c>
      <c r="AF1353" s="25">
        <v>1536.0</v>
      </c>
      <c r="AG1353" s="11">
        <v>1548.0</v>
      </c>
      <c r="AH1353" s="11">
        <v>1557.0</v>
      </c>
      <c r="AI1353" s="23"/>
      <c r="AJ1353" s="29" t="s">
        <v>7873</v>
      </c>
      <c r="AK1353" s="25">
        <v>1006004.0</v>
      </c>
      <c r="AL1353" s="11"/>
      <c r="AM1353" s="23"/>
      <c r="AN1353" s="25"/>
      <c r="AO1353" s="23"/>
      <c r="AP1353" s="25"/>
      <c r="AQ1353" s="11"/>
    </row>
    <row r="1354" ht="15.75" customHeight="1">
      <c r="A1354" s="11">
        <v>1006016.0</v>
      </c>
      <c r="B1354" s="23">
        <v>1354.0</v>
      </c>
      <c r="C1354" s="25" t="s">
        <v>7922</v>
      </c>
      <c r="D1354" s="16" t="s">
        <v>7923</v>
      </c>
      <c r="E1354" s="28" t="s">
        <v>7924</v>
      </c>
      <c r="F1354" s="29" t="s">
        <v>7925</v>
      </c>
      <c r="G1354" s="31" t="s">
        <v>7926</v>
      </c>
      <c r="H1354" s="36">
        <f t="shared" si="1"/>
        <v>77</v>
      </c>
      <c r="I1354" s="11"/>
      <c r="J1354" s="28">
        <f t="shared" si="2"/>
        <v>0</v>
      </c>
      <c r="K1354" s="41">
        <f t="shared" si="3"/>
        <v>256</v>
      </c>
      <c r="L1354" s="25">
        <v>57.0</v>
      </c>
      <c r="M1354" s="11">
        <v>62.0</v>
      </c>
      <c r="N1354" s="11">
        <v>49.0</v>
      </c>
      <c r="O1354" s="11">
        <v>44.0</v>
      </c>
      <c r="P1354" s="11">
        <v>44.0</v>
      </c>
      <c r="Q1354" s="43">
        <v>58.0</v>
      </c>
      <c r="R1354" s="25"/>
      <c r="S1354" s="11"/>
      <c r="T1354" s="11"/>
      <c r="U1354" s="23"/>
      <c r="V1354" s="25"/>
      <c r="W1354" s="11"/>
      <c r="X1354" s="23"/>
      <c r="Y1354" s="29"/>
      <c r="Z1354" s="25">
        <v>50.0</v>
      </c>
      <c r="AA1354" s="11">
        <v>50.0</v>
      </c>
      <c r="AB1354" s="11">
        <v>35.0</v>
      </c>
      <c r="AC1354" s="11">
        <v>67.0</v>
      </c>
      <c r="AD1354" s="23">
        <v>79.0</v>
      </c>
      <c r="AE1354" s="29" t="s">
        <v>141</v>
      </c>
      <c r="AF1354" s="25">
        <v>1555.0</v>
      </c>
      <c r="AG1354" s="11">
        <v>1567.0</v>
      </c>
      <c r="AH1354" s="11">
        <v>1582.0</v>
      </c>
      <c r="AI1354" s="23" t="s">
        <v>217</v>
      </c>
      <c r="AJ1354" s="29" t="s">
        <v>7927</v>
      </c>
      <c r="AK1354" s="25">
        <v>1006015.0</v>
      </c>
      <c r="AL1354" s="11"/>
      <c r="AM1354" s="23"/>
      <c r="AN1354" s="25"/>
      <c r="AO1354" s="23"/>
      <c r="AP1354" s="25"/>
      <c r="AQ1354" s="11"/>
    </row>
    <row r="1355" ht="15.75" customHeight="1">
      <c r="A1355" s="11">
        <v>1006017.0</v>
      </c>
      <c r="B1355" s="23">
        <v>1355.0</v>
      </c>
      <c r="C1355" s="25" t="s">
        <v>7928</v>
      </c>
      <c r="D1355" s="16" t="s">
        <v>7929</v>
      </c>
      <c r="E1355" s="28" t="s">
        <v>7930</v>
      </c>
      <c r="F1355" s="29"/>
      <c r="G1355" s="31" t="s">
        <v>7931</v>
      </c>
      <c r="H1355" s="36">
        <f t="shared" si="1"/>
        <v>80</v>
      </c>
      <c r="I1355" s="11"/>
      <c r="J1355" s="28">
        <f t="shared" si="2"/>
        <v>0</v>
      </c>
      <c r="K1355" s="41">
        <f t="shared" si="3"/>
        <v>203</v>
      </c>
      <c r="L1355" s="25">
        <v>32.0</v>
      </c>
      <c r="M1355" s="11">
        <v>51.0</v>
      </c>
      <c r="N1355" s="11">
        <v>41.0</v>
      </c>
      <c r="O1355" s="11">
        <v>39.0</v>
      </c>
      <c r="P1355" s="11">
        <v>40.0</v>
      </c>
      <c r="Q1355" s="43">
        <v>57.0</v>
      </c>
      <c r="R1355" s="25"/>
      <c r="S1355" s="11"/>
      <c r="T1355" s="11"/>
      <c r="U1355" s="23"/>
      <c r="V1355" s="25"/>
      <c r="W1355" s="11"/>
      <c r="X1355" s="23"/>
      <c r="Y1355" s="29"/>
      <c r="Z1355" s="25">
        <v>50.0</v>
      </c>
      <c r="AA1355" s="11">
        <v>50.0</v>
      </c>
      <c r="AB1355" s="11">
        <v>44.0</v>
      </c>
      <c r="AC1355" s="11">
        <v>33.0</v>
      </c>
      <c r="AD1355" s="23">
        <v>79.0</v>
      </c>
      <c r="AE1355" s="29" t="s">
        <v>270</v>
      </c>
      <c r="AF1355" s="25">
        <v>1579.0</v>
      </c>
      <c r="AG1355" s="11">
        <v>1591.0</v>
      </c>
      <c r="AH1355" s="11">
        <v>1641.0</v>
      </c>
      <c r="AI1355" s="23"/>
      <c r="AJ1355" s="29" t="s">
        <v>7932</v>
      </c>
      <c r="AK1355" s="25">
        <v>1006016.0</v>
      </c>
      <c r="AL1355" s="11"/>
      <c r="AM1355" s="23"/>
      <c r="AN1355" s="25"/>
      <c r="AO1355" s="23"/>
      <c r="AP1355" s="25"/>
      <c r="AQ1355" s="11"/>
    </row>
    <row r="1356" ht="15.75" customHeight="1">
      <c r="A1356" s="11">
        <v>1006018.0</v>
      </c>
      <c r="B1356" s="23">
        <v>1356.0</v>
      </c>
      <c r="C1356" s="25" t="s">
        <v>7933</v>
      </c>
      <c r="D1356" s="16" t="s">
        <v>7934</v>
      </c>
      <c r="E1356" s="28" t="s">
        <v>7935</v>
      </c>
      <c r="F1356" s="29"/>
      <c r="G1356" s="31" t="s">
        <v>7936</v>
      </c>
      <c r="H1356" s="36">
        <f t="shared" si="1"/>
        <v>77</v>
      </c>
      <c r="I1356" s="11"/>
      <c r="J1356" s="28">
        <f t="shared" si="2"/>
        <v>0</v>
      </c>
      <c r="K1356" s="41">
        <f t="shared" si="3"/>
        <v>310</v>
      </c>
      <c r="L1356" s="31">
        <v>66.0</v>
      </c>
      <c r="M1356" s="6">
        <v>63.0</v>
      </c>
      <c r="N1356" s="6">
        <v>64.0</v>
      </c>
      <c r="O1356" s="6">
        <v>55.0</v>
      </c>
      <c r="P1356" s="6">
        <v>62.0</v>
      </c>
      <c r="Q1356" s="43">
        <v>72.0</v>
      </c>
      <c r="R1356" s="25" t="s">
        <v>185</v>
      </c>
      <c r="S1356" s="11"/>
      <c r="T1356" s="11" t="s">
        <v>185</v>
      </c>
      <c r="U1356" s="23"/>
      <c r="V1356" s="25"/>
      <c r="W1356" s="11"/>
      <c r="X1356" s="23"/>
      <c r="Y1356" s="29"/>
      <c r="Z1356" s="25">
        <v>50.0</v>
      </c>
      <c r="AA1356" s="11">
        <v>50.0</v>
      </c>
      <c r="AB1356" s="11">
        <v>34.0</v>
      </c>
      <c r="AC1356" s="11">
        <v>53.0</v>
      </c>
      <c r="AD1356" s="23">
        <v>6.0</v>
      </c>
      <c r="AE1356" s="29" t="s">
        <v>270</v>
      </c>
      <c r="AF1356" s="25">
        <v>1543.0</v>
      </c>
      <c r="AG1356" s="11">
        <v>1555.0</v>
      </c>
      <c r="AH1356" s="11">
        <v>1614.0</v>
      </c>
      <c r="AI1356" s="23"/>
      <c r="AJ1356" s="29" t="s">
        <v>7873</v>
      </c>
      <c r="AK1356" s="25">
        <v>1006004.0</v>
      </c>
      <c r="AL1356" s="11"/>
      <c r="AM1356" s="23"/>
      <c r="AN1356" s="25"/>
      <c r="AO1356" s="23"/>
      <c r="AP1356" s="25"/>
      <c r="AQ1356" s="11"/>
    </row>
    <row r="1357" ht="15.75" customHeight="1">
      <c r="A1357" s="11">
        <v>1006019.0</v>
      </c>
      <c r="B1357" s="23">
        <v>1357.0</v>
      </c>
      <c r="C1357" s="25" t="s">
        <v>7937</v>
      </c>
      <c r="D1357" s="16" t="s">
        <v>7938</v>
      </c>
      <c r="E1357" s="28" t="s">
        <v>7939</v>
      </c>
      <c r="F1357" s="29"/>
      <c r="G1357" s="31" t="s">
        <v>7940</v>
      </c>
      <c r="H1357" s="36">
        <f t="shared" si="1"/>
        <v>57</v>
      </c>
      <c r="I1357" s="11"/>
      <c r="J1357" s="28">
        <f t="shared" si="2"/>
        <v>0</v>
      </c>
      <c r="K1357" s="41">
        <f t="shared" si="3"/>
        <v>254</v>
      </c>
      <c r="L1357" s="25">
        <v>49.0</v>
      </c>
      <c r="M1357" s="11">
        <v>42.0</v>
      </c>
      <c r="N1357" s="11">
        <v>52.0</v>
      </c>
      <c r="O1357" s="11">
        <v>54.0</v>
      </c>
      <c r="P1357" s="11">
        <v>57.0</v>
      </c>
      <c r="Q1357" s="43">
        <v>57.0</v>
      </c>
      <c r="R1357" s="25"/>
      <c r="S1357" s="11"/>
      <c r="T1357" s="11"/>
      <c r="U1357" s="23"/>
      <c r="V1357" s="25"/>
      <c r="W1357" s="11"/>
      <c r="X1357" s="23"/>
      <c r="Y1357" s="29"/>
      <c r="Z1357" s="25">
        <v>50.0</v>
      </c>
      <c r="AA1357" s="11">
        <v>50.0</v>
      </c>
      <c r="AB1357" s="11">
        <v>49.0</v>
      </c>
      <c r="AC1357" s="11">
        <v>47.0</v>
      </c>
      <c r="AD1357" s="23">
        <v>6.0</v>
      </c>
      <c r="AE1357" s="29" t="s">
        <v>270</v>
      </c>
      <c r="AF1357" s="25">
        <v>1599.0</v>
      </c>
      <c r="AG1357" s="11">
        <v>1611.0</v>
      </c>
      <c r="AH1357" s="11">
        <v>1630.0</v>
      </c>
      <c r="AI1357" s="23"/>
      <c r="AJ1357" s="29" t="s">
        <v>7941</v>
      </c>
      <c r="AK1357" s="25">
        <v>1006018.0</v>
      </c>
      <c r="AL1357" s="11"/>
      <c r="AM1357" s="23"/>
      <c r="AN1357" s="25"/>
      <c r="AO1357" s="23"/>
      <c r="AP1357" s="25"/>
      <c r="AQ1357" s="11"/>
    </row>
    <row r="1358" ht="15.75" customHeight="1">
      <c r="A1358" s="11">
        <v>1006020.0</v>
      </c>
      <c r="B1358" s="23">
        <v>1358.0</v>
      </c>
      <c r="C1358" s="25" t="s">
        <v>7942</v>
      </c>
      <c r="D1358" s="16" t="s">
        <v>7943</v>
      </c>
      <c r="E1358" s="28" t="s">
        <v>7944</v>
      </c>
      <c r="F1358" s="29" t="s">
        <v>7945</v>
      </c>
      <c r="G1358" s="31" t="s">
        <v>7946</v>
      </c>
      <c r="H1358" s="36">
        <f t="shared" si="1"/>
        <v>77</v>
      </c>
      <c r="I1358" s="11"/>
      <c r="J1358" s="28">
        <f t="shared" si="2"/>
        <v>0</v>
      </c>
      <c r="K1358" s="41">
        <f t="shared" si="3"/>
        <v>170</v>
      </c>
      <c r="L1358" s="25">
        <v>20.0</v>
      </c>
      <c r="M1358" s="11">
        <v>10.0</v>
      </c>
      <c r="N1358" s="11">
        <v>53.0</v>
      </c>
      <c r="O1358" s="11">
        <v>49.0</v>
      </c>
      <c r="P1358" s="11">
        <v>38.0</v>
      </c>
      <c r="Q1358" s="43">
        <v>56.0</v>
      </c>
      <c r="R1358" s="25"/>
      <c r="S1358" s="11"/>
      <c r="T1358" s="11"/>
      <c r="U1358" s="23"/>
      <c r="V1358" s="25"/>
      <c r="W1358" s="11"/>
      <c r="X1358" s="23"/>
      <c r="Y1358" s="29"/>
      <c r="Z1358" s="25">
        <v>75.0</v>
      </c>
      <c r="AA1358" s="11">
        <v>86.0</v>
      </c>
      <c r="AB1358" s="11">
        <v>39.0</v>
      </c>
      <c r="AC1358" s="11">
        <v>31.0</v>
      </c>
      <c r="AD1358" s="23">
        <v>90.0</v>
      </c>
      <c r="AE1358" s="29" t="s">
        <v>270</v>
      </c>
      <c r="AF1358" s="25">
        <v>1547.0</v>
      </c>
      <c r="AG1358" s="11">
        <v>1559.0</v>
      </c>
      <c r="AH1358" s="11">
        <v>1621.0</v>
      </c>
      <c r="AI1358" s="23"/>
      <c r="AJ1358" s="29" t="s">
        <v>7873</v>
      </c>
      <c r="AK1358" s="25">
        <v>1006004.0</v>
      </c>
      <c r="AL1358" s="11"/>
      <c r="AM1358" s="23"/>
      <c r="AN1358" s="25"/>
      <c r="AO1358" s="23"/>
      <c r="AP1358" s="25"/>
      <c r="AQ1358" s="11"/>
    </row>
    <row r="1359" ht="15.75" customHeight="1">
      <c r="A1359" s="11">
        <v>1006021.0</v>
      </c>
      <c r="B1359" s="23">
        <v>1359.0</v>
      </c>
      <c r="C1359" s="25" t="s">
        <v>7947</v>
      </c>
      <c r="D1359" s="16" t="s">
        <v>7948</v>
      </c>
      <c r="E1359" s="28" t="s">
        <v>7949</v>
      </c>
      <c r="F1359" s="29"/>
      <c r="G1359" s="31" t="s">
        <v>7950</v>
      </c>
      <c r="H1359" s="36">
        <f t="shared" si="1"/>
        <v>72</v>
      </c>
      <c r="I1359" s="11"/>
      <c r="J1359" s="28">
        <f t="shared" si="2"/>
        <v>0</v>
      </c>
      <c r="K1359" s="41">
        <f t="shared" si="3"/>
        <v>203</v>
      </c>
      <c r="L1359" s="25">
        <v>25.0</v>
      </c>
      <c r="M1359" s="11">
        <v>36.0</v>
      </c>
      <c r="N1359" s="11">
        <v>44.0</v>
      </c>
      <c r="O1359" s="11">
        <v>46.0</v>
      </c>
      <c r="P1359" s="11">
        <v>52.0</v>
      </c>
      <c r="Q1359" s="43">
        <v>67.0</v>
      </c>
      <c r="R1359" s="25"/>
      <c r="S1359" s="11"/>
      <c r="T1359" s="11"/>
      <c r="U1359" s="23"/>
      <c r="V1359" s="25"/>
      <c r="W1359" s="11"/>
      <c r="X1359" s="23"/>
      <c r="Y1359" s="29"/>
      <c r="Z1359" s="25">
        <v>71.0</v>
      </c>
      <c r="AA1359" s="11">
        <v>80.0</v>
      </c>
      <c r="AB1359" s="11">
        <v>51.0</v>
      </c>
      <c r="AC1359" s="11">
        <v>55.0</v>
      </c>
      <c r="AD1359" s="23">
        <v>90.0</v>
      </c>
      <c r="AE1359" s="29" t="s">
        <v>270</v>
      </c>
      <c r="AF1359" s="25">
        <v>1582.0</v>
      </c>
      <c r="AG1359" s="11">
        <v>1594.0</v>
      </c>
      <c r="AH1359" s="11">
        <v>1620.0</v>
      </c>
      <c r="AI1359" s="23"/>
      <c r="AJ1359" s="29" t="s">
        <v>7951</v>
      </c>
      <c r="AK1359" s="25">
        <v>1006020.0</v>
      </c>
      <c r="AL1359" s="11"/>
      <c r="AM1359" s="23"/>
      <c r="AN1359" s="25"/>
      <c r="AO1359" s="23"/>
      <c r="AP1359" s="25"/>
      <c r="AQ1359" s="11"/>
    </row>
    <row r="1360" ht="15.75" customHeight="1">
      <c r="A1360" s="11">
        <v>1006022.0</v>
      </c>
      <c r="B1360" s="23">
        <v>1360.0</v>
      </c>
      <c r="C1360" s="25" t="s">
        <v>7952</v>
      </c>
      <c r="D1360" s="16" t="s">
        <v>7953</v>
      </c>
      <c r="E1360" s="28" t="s">
        <v>7954</v>
      </c>
      <c r="F1360" s="29"/>
      <c r="G1360" s="25"/>
      <c r="H1360" s="36" t="str">
        <f t="shared" si="1"/>
        <v/>
      </c>
      <c r="I1360" s="11"/>
      <c r="J1360" s="28">
        <f t="shared" si="2"/>
        <v>0</v>
      </c>
      <c r="K1360" s="41">
        <f t="shared" si="3"/>
        <v>0</v>
      </c>
      <c r="L1360" s="25">
        <v>0.0</v>
      </c>
      <c r="M1360" s="11">
        <v>0.0</v>
      </c>
      <c r="N1360" s="11">
        <v>0.0</v>
      </c>
      <c r="O1360" s="11">
        <v>0.0</v>
      </c>
      <c r="P1360" s="11">
        <v>0.0</v>
      </c>
      <c r="Q1360" s="23">
        <v>0.0</v>
      </c>
      <c r="R1360" s="25"/>
      <c r="S1360" s="11"/>
      <c r="T1360" s="11"/>
      <c r="U1360" s="23"/>
      <c r="V1360" s="25"/>
      <c r="W1360" s="11"/>
      <c r="X1360" s="23"/>
      <c r="Y1360" s="29"/>
      <c r="Z1360" s="25">
        <v>0.0</v>
      </c>
      <c r="AA1360" s="11">
        <v>0.0</v>
      </c>
      <c r="AB1360" s="11">
        <v>0.0</v>
      </c>
      <c r="AC1360" s="11">
        <v>0.0</v>
      </c>
      <c r="AD1360" s="23">
        <v>76.0</v>
      </c>
      <c r="AE1360" s="29" t="s">
        <v>239</v>
      </c>
      <c r="AF1360" s="25">
        <v>1512.0</v>
      </c>
      <c r="AG1360" s="11">
        <v>9999.0</v>
      </c>
      <c r="AH1360" s="11">
        <v>1544.0</v>
      </c>
      <c r="AI1360" s="23"/>
      <c r="AJ1360" s="29" t="s">
        <v>7868</v>
      </c>
      <c r="AK1360" s="25">
        <v>1006003.0</v>
      </c>
      <c r="AL1360" s="11"/>
      <c r="AM1360" s="23"/>
      <c r="AN1360" s="25"/>
      <c r="AO1360" s="23"/>
      <c r="AP1360" s="25"/>
      <c r="AQ1360" s="11"/>
    </row>
    <row r="1361" ht="15.75" customHeight="1">
      <c r="A1361" s="11">
        <v>1006023.0</v>
      </c>
      <c r="B1361" s="23">
        <v>1361.0</v>
      </c>
      <c r="C1361" s="25" t="s">
        <v>7955</v>
      </c>
      <c r="D1361" s="16" t="s">
        <v>7956</v>
      </c>
      <c r="E1361" s="28" t="s">
        <v>7957</v>
      </c>
      <c r="F1361" s="29" t="s">
        <v>7958</v>
      </c>
      <c r="G1361" s="31" t="s">
        <v>7959</v>
      </c>
      <c r="H1361" s="36">
        <f t="shared" si="1"/>
        <v>80</v>
      </c>
      <c r="I1361" s="11"/>
      <c r="J1361" s="28">
        <f t="shared" si="2"/>
        <v>0</v>
      </c>
      <c r="K1361" s="41">
        <f t="shared" si="3"/>
        <v>292</v>
      </c>
      <c r="L1361" s="25">
        <v>58.0</v>
      </c>
      <c r="M1361" s="11">
        <v>61.0</v>
      </c>
      <c r="N1361" s="11">
        <v>58.0</v>
      </c>
      <c r="O1361" s="11">
        <v>54.0</v>
      </c>
      <c r="P1361" s="11">
        <v>61.0</v>
      </c>
      <c r="Q1361" s="43">
        <v>53.0</v>
      </c>
      <c r="R1361" s="25" t="s">
        <v>185</v>
      </c>
      <c r="S1361" s="11"/>
      <c r="T1361" s="11"/>
      <c r="U1361" s="23" t="s">
        <v>185</v>
      </c>
      <c r="V1361" s="25"/>
      <c r="W1361" s="11"/>
      <c r="X1361" s="23"/>
      <c r="Y1361" s="29"/>
      <c r="Z1361" s="25">
        <v>25.0</v>
      </c>
      <c r="AA1361" s="11">
        <v>16.0</v>
      </c>
      <c r="AB1361" s="11">
        <v>74.0</v>
      </c>
      <c r="AC1361" s="11">
        <v>40.0</v>
      </c>
      <c r="AD1361" s="23">
        <v>76.0</v>
      </c>
      <c r="AE1361" s="29" t="s">
        <v>270</v>
      </c>
      <c r="AF1361" s="25">
        <v>1537.0</v>
      </c>
      <c r="AG1361" s="11">
        <v>1549.0</v>
      </c>
      <c r="AH1361" s="11">
        <v>1594.0</v>
      </c>
      <c r="AI1361" s="23"/>
      <c r="AJ1361" s="29" t="s">
        <v>7960</v>
      </c>
      <c r="AK1361" s="25">
        <v>1006022.0</v>
      </c>
      <c r="AL1361" s="11"/>
      <c r="AM1361" s="23"/>
      <c r="AN1361" s="25"/>
      <c r="AO1361" s="23"/>
      <c r="AP1361" s="25"/>
      <c r="AQ1361" s="11"/>
    </row>
    <row r="1362" ht="15.75" customHeight="1">
      <c r="A1362" s="11">
        <v>1006024.0</v>
      </c>
      <c r="B1362" s="23">
        <v>1362.0</v>
      </c>
      <c r="C1362" s="25" t="s">
        <v>7961</v>
      </c>
      <c r="D1362" s="16" t="s">
        <v>7962</v>
      </c>
      <c r="E1362" s="28" t="s">
        <v>7963</v>
      </c>
      <c r="F1362" s="29"/>
      <c r="G1362" s="31" t="s">
        <v>7964</v>
      </c>
      <c r="H1362" s="36">
        <f t="shared" si="1"/>
        <v>72</v>
      </c>
      <c r="I1362" s="11"/>
      <c r="J1362" s="28">
        <f t="shared" si="2"/>
        <v>0</v>
      </c>
      <c r="K1362" s="41">
        <f t="shared" si="3"/>
        <v>233</v>
      </c>
      <c r="L1362" s="25">
        <v>25.0</v>
      </c>
      <c r="M1362" s="11">
        <v>30.0</v>
      </c>
      <c r="N1362" s="11">
        <v>62.0</v>
      </c>
      <c r="O1362" s="11">
        <v>64.0</v>
      </c>
      <c r="P1362" s="11">
        <v>52.0</v>
      </c>
      <c r="Q1362" s="43">
        <v>64.0</v>
      </c>
      <c r="R1362" s="25"/>
      <c r="S1362" s="11"/>
      <c r="T1362" s="11"/>
      <c r="U1362" s="23"/>
      <c r="V1362" s="25"/>
      <c r="W1362" s="11"/>
      <c r="X1362" s="23"/>
      <c r="Y1362" s="29"/>
      <c r="Z1362" s="25">
        <v>50.0</v>
      </c>
      <c r="AA1362" s="11">
        <v>50.0</v>
      </c>
      <c r="AB1362" s="11">
        <v>47.0</v>
      </c>
      <c r="AC1362" s="11">
        <v>70.0</v>
      </c>
      <c r="AD1362" s="23">
        <v>95.0</v>
      </c>
      <c r="AE1362" s="29" t="s">
        <v>270</v>
      </c>
      <c r="AF1362" s="25">
        <v>1558.0</v>
      </c>
      <c r="AG1362" s="11">
        <v>1570.0</v>
      </c>
      <c r="AH1362" s="11">
        <v>1633.0</v>
      </c>
      <c r="AI1362" s="23"/>
      <c r="AJ1362" s="29" t="s">
        <v>7965</v>
      </c>
      <c r="AK1362" s="25">
        <v>1006023.0</v>
      </c>
      <c r="AL1362" s="11"/>
      <c r="AM1362" s="23"/>
      <c r="AN1362" s="25"/>
      <c r="AO1362" s="23"/>
      <c r="AP1362" s="25"/>
      <c r="AQ1362" s="11"/>
    </row>
    <row r="1363" ht="15.75" customHeight="1">
      <c r="A1363" s="11">
        <v>1006025.0</v>
      </c>
      <c r="B1363" s="23">
        <v>1363.0</v>
      </c>
      <c r="C1363" s="25" t="s">
        <v>7966</v>
      </c>
      <c r="D1363" s="16" t="s">
        <v>7967</v>
      </c>
      <c r="E1363" s="28" t="s">
        <v>7968</v>
      </c>
      <c r="F1363" s="29"/>
      <c r="G1363" s="31" t="s">
        <v>7969</v>
      </c>
      <c r="H1363" s="36">
        <f t="shared" si="1"/>
        <v>79</v>
      </c>
      <c r="I1363" s="11"/>
      <c r="J1363" s="28">
        <f t="shared" si="2"/>
        <v>0</v>
      </c>
      <c r="K1363" s="41">
        <f t="shared" si="3"/>
        <v>231</v>
      </c>
      <c r="L1363" s="25">
        <v>54.0</v>
      </c>
      <c r="M1363" s="11">
        <v>56.0</v>
      </c>
      <c r="N1363" s="11">
        <v>33.0</v>
      </c>
      <c r="O1363" s="11">
        <v>39.0</v>
      </c>
      <c r="P1363" s="11">
        <v>49.0</v>
      </c>
      <c r="Q1363" s="43">
        <v>50.0</v>
      </c>
      <c r="R1363" s="25"/>
      <c r="S1363" s="11"/>
      <c r="T1363" s="11"/>
      <c r="U1363" s="23"/>
      <c r="V1363" s="25"/>
      <c r="W1363" s="11"/>
      <c r="X1363" s="23"/>
      <c r="Y1363" s="29"/>
      <c r="Z1363" s="25">
        <v>26.0</v>
      </c>
      <c r="AA1363" s="11">
        <v>16.0</v>
      </c>
      <c r="AB1363" s="11">
        <v>39.0</v>
      </c>
      <c r="AC1363" s="11">
        <v>65.0</v>
      </c>
      <c r="AD1363" s="23">
        <v>14.0</v>
      </c>
      <c r="AE1363" s="29" t="s">
        <v>141</v>
      </c>
      <c r="AF1363" s="25">
        <v>1539.0</v>
      </c>
      <c r="AG1363" s="11">
        <v>1551.0</v>
      </c>
      <c r="AH1363" s="11">
        <v>1562.0</v>
      </c>
      <c r="AI1363" s="23" t="s">
        <v>217</v>
      </c>
      <c r="AJ1363" s="29" t="s">
        <v>7960</v>
      </c>
      <c r="AK1363" s="25">
        <v>1006022.0</v>
      </c>
      <c r="AL1363" s="11"/>
      <c r="AM1363" s="23"/>
      <c r="AN1363" s="25"/>
      <c r="AO1363" s="23"/>
      <c r="AP1363" s="25"/>
      <c r="AQ1363" s="11"/>
    </row>
    <row r="1364" ht="15.75" customHeight="1">
      <c r="A1364" s="11">
        <v>1006026.0</v>
      </c>
      <c r="B1364" s="23">
        <v>1364.0</v>
      </c>
      <c r="C1364" s="25" t="s">
        <v>7970</v>
      </c>
      <c r="D1364" s="16" t="s">
        <v>7971</v>
      </c>
      <c r="E1364" s="28" t="s">
        <v>7972</v>
      </c>
      <c r="F1364" s="29"/>
      <c r="G1364" s="31" t="s">
        <v>7973</v>
      </c>
      <c r="H1364" s="36">
        <f t="shared" si="1"/>
        <v>72</v>
      </c>
      <c r="I1364" s="11"/>
      <c r="J1364" s="28">
        <f t="shared" si="2"/>
        <v>0</v>
      </c>
      <c r="K1364" s="41">
        <f t="shared" si="3"/>
        <v>253</v>
      </c>
      <c r="L1364" s="25">
        <v>50.0</v>
      </c>
      <c r="M1364" s="11">
        <v>61.0</v>
      </c>
      <c r="N1364" s="11">
        <v>45.0</v>
      </c>
      <c r="O1364" s="11">
        <v>46.0</v>
      </c>
      <c r="P1364" s="11">
        <v>51.0</v>
      </c>
      <c r="Q1364" s="43">
        <v>32.0</v>
      </c>
      <c r="R1364" s="25"/>
      <c r="S1364" s="11" t="s">
        <v>185</v>
      </c>
      <c r="T1364" s="11"/>
      <c r="U1364" s="23" t="s">
        <v>185</v>
      </c>
      <c r="V1364" s="25"/>
      <c r="W1364" s="11"/>
      <c r="X1364" s="23"/>
      <c r="Y1364" s="29"/>
      <c r="Z1364" s="25">
        <v>36.0</v>
      </c>
      <c r="AA1364" s="11">
        <v>30.0</v>
      </c>
      <c r="AB1364" s="11">
        <v>42.0</v>
      </c>
      <c r="AC1364" s="11">
        <v>50.0</v>
      </c>
      <c r="AD1364" s="23">
        <v>8.0</v>
      </c>
      <c r="AE1364" s="29" t="s">
        <v>141</v>
      </c>
      <c r="AF1364" s="25">
        <v>1516.0</v>
      </c>
      <c r="AG1364" s="11">
        <v>1528.0</v>
      </c>
      <c r="AH1364" s="11">
        <v>1555.0</v>
      </c>
      <c r="AI1364" s="23"/>
      <c r="AJ1364" s="29" t="s">
        <v>7868</v>
      </c>
      <c r="AK1364" s="25">
        <v>1006003.0</v>
      </c>
      <c r="AL1364" s="11"/>
      <c r="AM1364" s="23"/>
      <c r="AN1364" s="25"/>
      <c r="AO1364" s="23"/>
      <c r="AP1364" s="25"/>
      <c r="AQ1364" s="11"/>
    </row>
    <row r="1365" ht="15.75" customHeight="1">
      <c r="A1365" s="11">
        <v>1006027.0</v>
      </c>
      <c r="B1365" s="23">
        <v>1365.0</v>
      </c>
      <c r="C1365" s="25" t="s">
        <v>7974</v>
      </c>
      <c r="D1365" s="16" t="s">
        <v>7975</v>
      </c>
      <c r="E1365" s="28" t="s">
        <v>7976</v>
      </c>
      <c r="F1365" s="29"/>
      <c r="G1365" s="25"/>
      <c r="H1365" s="36" t="str">
        <f t="shared" si="1"/>
        <v/>
      </c>
      <c r="I1365" s="11"/>
      <c r="J1365" s="28">
        <f t="shared" si="2"/>
        <v>0</v>
      </c>
      <c r="K1365" s="41">
        <f t="shared" si="3"/>
        <v>0</v>
      </c>
      <c r="L1365" s="25">
        <v>0.0</v>
      </c>
      <c r="M1365" s="11">
        <v>0.0</v>
      </c>
      <c r="N1365" s="11">
        <v>0.0</v>
      </c>
      <c r="O1365" s="11">
        <v>0.0</v>
      </c>
      <c r="P1365" s="11">
        <v>0.0</v>
      </c>
      <c r="Q1365" s="23">
        <v>0.0</v>
      </c>
      <c r="R1365" s="25"/>
      <c r="S1365" s="11"/>
      <c r="T1365" s="11"/>
      <c r="U1365" s="23"/>
      <c r="V1365" s="25"/>
      <c r="W1365" s="11"/>
      <c r="X1365" s="23"/>
      <c r="Y1365" s="29"/>
      <c r="Z1365" s="25">
        <v>0.0</v>
      </c>
      <c r="AA1365" s="11">
        <v>0.0</v>
      </c>
      <c r="AB1365" s="11">
        <v>0.0</v>
      </c>
      <c r="AC1365" s="11">
        <v>0.0</v>
      </c>
      <c r="AD1365" s="23">
        <v>25.0</v>
      </c>
      <c r="AE1365" s="29" t="s">
        <v>239</v>
      </c>
      <c r="AF1365" s="25">
        <v>1476.0</v>
      </c>
      <c r="AG1365" s="11">
        <v>9999.0</v>
      </c>
      <c r="AH1365" s="11">
        <v>1495.0</v>
      </c>
      <c r="AI1365" s="23"/>
      <c r="AJ1365" s="29" t="s">
        <v>7864</v>
      </c>
      <c r="AK1365" s="25">
        <v>1006002.0</v>
      </c>
      <c r="AL1365" s="11"/>
      <c r="AM1365" s="23"/>
      <c r="AN1365" s="25"/>
      <c r="AO1365" s="23"/>
      <c r="AP1365" s="25"/>
      <c r="AQ1365" s="11"/>
    </row>
    <row r="1366" ht="15.75" customHeight="1">
      <c r="A1366" s="11">
        <v>1006028.0</v>
      </c>
      <c r="B1366" s="23">
        <v>1366.0</v>
      </c>
      <c r="C1366" s="25" t="s">
        <v>7977</v>
      </c>
      <c r="D1366" s="16" t="s">
        <v>7978</v>
      </c>
      <c r="E1366" s="28" t="s">
        <v>7979</v>
      </c>
      <c r="F1366" s="29"/>
      <c r="G1366" s="31" t="s">
        <v>7980</v>
      </c>
      <c r="H1366" s="36">
        <f t="shared" si="1"/>
        <v>80</v>
      </c>
      <c r="I1366" s="11"/>
      <c r="J1366" s="28">
        <f t="shared" si="2"/>
        <v>0</v>
      </c>
      <c r="K1366" s="41">
        <f t="shared" si="3"/>
        <v>230</v>
      </c>
      <c r="L1366" s="25">
        <v>51.0</v>
      </c>
      <c r="M1366" s="11">
        <v>49.0</v>
      </c>
      <c r="N1366" s="11">
        <v>50.0</v>
      </c>
      <c r="O1366" s="11">
        <v>42.0</v>
      </c>
      <c r="P1366" s="11">
        <v>38.0</v>
      </c>
      <c r="Q1366" s="43">
        <v>49.0</v>
      </c>
      <c r="R1366" s="25"/>
      <c r="S1366" s="11"/>
      <c r="T1366" s="11"/>
      <c r="U1366" s="23"/>
      <c r="V1366" s="25"/>
      <c r="W1366" s="11"/>
      <c r="X1366" s="23"/>
      <c r="Y1366" s="29"/>
      <c r="Z1366" s="25">
        <v>36.0</v>
      </c>
      <c r="AA1366" s="11">
        <v>30.0</v>
      </c>
      <c r="AB1366" s="11">
        <v>55.0</v>
      </c>
      <c r="AC1366" s="11">
        <v>32.0</v>
      </c>
      <c r="AD1366" s="23">
        <v>25.0</v>
      </c>
      <c r="AE1366" s="29" t="s">
        <v>270</v>
      </c>
      <c r="AF1366" s="25">
        <v>1499.0</v>
      </c>
      <c r="AG1366" s="11">
        <v>1511.0</v>
      </c>
      <c r="AH1366" s="11">
        <v>1550.0</v>
      </c>
      <c r="AI1366" s="23"/>
      <c r="AJ1366" s="29" t="s">
        <v>7981</v>
      </c>
      <c r="AK1366" s="25">
        <v>1006027.0</v>
      </c>
      <c r="AL1366" s="11"/>
      <c r="AM1366" s="23"/>
      <c r="AN1366" s="25"/>
      <c r="AO1366" s="23"/>
      <c r="AP1366" s="25"/>
      <c r="AQ1366" s="11"/>
    </row>
    <row r="1367" ht="15.75" customHeight="1">
      <c r="A1367" s="11">
        <v>1006029.0</v>
      </c>
      <c r="B1367" s="23">
        <v>1367.0</v>
      </c>
      <c r="C1367" s="25" t="s">
        <v>7982</v>
      </c>
      <c r="D1367" s="16" t="s">
        <v>7983</v>
      </c>
      <c r="E1367" s="28" t="s">
        <v>7984</v>
      </c>
      <c r="F1367" s="29"/>
      <c r="G1367" s="31" t="s">
        <v>7985</v>
      </c>
      <c r="H1367" s="36">
        <f t="shared" si="1"/>
        <v>78</v>
      </c>
      <c r="I1367" s="11"/>
      <c r="J1367" s="28">
        <f t="shared" si="2"/>
        <v>0</v>
      </c>
      <c r="K1367" s="41">
        <f t="shared" si="3"/>
        <v>272</v>
      </c>
      <c r="L1367" s="25">
        <v>65.0</v>
      </c>
      <c r="M1367" s="11">
        <v>47.0</v>
      </c>
      <c r="N1367" s="11">
        <v>49.0</v>
      </c>
      <c r="O1367" s="11">
        <v>55.0</v>
      </c>
      <c r="P1367" s="11">
        <v>56.0</v>
      </c>
      <c r="Q1367" s="43">
        <v>29.0</v>
      </c>
      <c r="R1367" s="25" t="s">
        <v>185</v>
      </c>
      <c r="S1367" s="11" t="s">
        <v>185</v>
      </c>
      <c r="T1367" s="11"/>
      <c r="U1367" s="23" t="s">
        <v>185</v>
      </c>
      <c r="V1367" s="25"/>
      <c r="W1367" s="11"/>
      <c r="X1367" s="23"/>
      <c r="Y1367" s="29" t="s">
        <v>2430</v>
      </c>
      <c r="Z1367" s="25">
        <v>25.0</v>
      </c>
      <c r="AA1367" s="11">
        <v>16.0</v>
      </c>
      <c r="AB1367" s="11">
        <v>39.0</v>
      </c>
      <c r="AC1367" s="11">
        <v>50.0</v>
      </c>
      <c r="AD1367" s="23">
        <v>25.0</v>
      </c>
      <c r="AE1367" s="29" t="s">
        <v>141</v>
      </c>
      <c r="AF1367" s="25">
        <v>1516.0</v>
      </c>
      <c r="AG1367" s="11">
        <v>1528.0</v>
      </c>
      <c r="AH1367" s="11">
        <v>1555.0</v>
      </c>
      <c r="AI1367" s="23"/>
      <c r="AJ1367" s="29" t="s">
        <v>7986</v>
      </c>
      <c r="AK1367" s="25"/>
      <c r="AL1367" s="11">
        <v>1006028.0</v>
      </c>
      <c r="AM1367" s="23"/>
      <c r="AN1367" s="25"/>
      <c r="AO1367" s="23"/>
      <c r="AP1367" s="25"/>
      <c r="AQ1367" s="11"/>
    </row>
    <row r="1368" ht="15.75" customHeight="1">
      <c r="A1368" s="11">
        <v>1006030.0</v>
      </c>
      <c r="B1368" s="23">
        <v>1368.0</v>
      </c>
      <c r="C1368" s="25" t="s">
        <v>7987</v>
      </c>
      <c r="D1368" s="16" t="s">
        <v>7988</v>
      </c>
      <c r="E1368" s="28" t="s">
        <v>7989</v>
      </c>
      <c r="F1368" s="29"/>
      <c r="G1368" s="25"/>
      <c r="H1368" s="36" t="str">
        <f t="shared" si="1"/>
        <v/>
      </c>
      <c r="I1368" s="11"/>
      <c r="J1368" s="28">
        <f t="shared" si="2"/>
        <v>0</v>
      </c>
      <c r="K1368" s="41">
        <f t="shared" si="3"/>
        <v>0</v>
      </c>
      <c r="L1368" s="25">
        <v>0.0</v>
      </c>
      <c r="M1368" s="11">
        <v>0.0</v>
      </c>
      <c r="N1368" s="11">
        <v>0.0</v>
      </c>
      <c r="O1368" s="11">
        <v>0.0</v>
      </c>
      <c r="P1368" s="11">
        <v>0.0</v>
      </c>
      <c r="Q1368" s="23">
        <v>0.0</v>
      </c>
      <c r="R1368" s="25"/>
      <c r="S1368" s="11"/>
      <c r="T1368" s="11"/>
      <c r="U1368" s="23"/>
      <c r="V1368" s="25"/>
      <c r="W1368" s="11"/>
      <c r="X1368" s="23"/>
      <c r="Y1368" s="29"/>
      <c r="Z1368" s="25">
        <v>0.0</v>
      </c>
      <c r="AA1368" s="11">
        <v>0.0</v>
      </c>
      <c r="AB1368" s="11">
        <v>0.0</v>
      </c>
      <c r="AC1368" s="11">
        <v>0.0</v>
      </c>
      <c r="AD1368" s="23">
        <v>46.0</v>
      </c>
      <c r="AE1368" s="29" t="s">
        <v>239</v>
      </c>
      <c r="AF1368" s="25">
        <v>1466.0</v>
      </c>
      <c r="AG1368" s="11">
        <v>9999.0</v>
      </c>
      <c r="AH1368" s="11">
        <v>1517.0</v>
      </c>
      <c r="AI1368" s="23"/>
      <c r="AJ1368" s="29" t="s">
        <v>7859</v>
      </c>
      <c r="AK1368" s="25">
        <v>1006001.0</v>
      </c>
      <c r="AL1368" s="11"/>
      <c r="AM1368" s="23"/>
      <c r="AN1368" s="25"/>
      <c r="AO1368" s="23"/>
      <c r="AP1368" s="25"/>
      <c r="AQ1368" s="11"/>
    </row>
    <row r="1369" ht="15.75" customHeight="1">
      <c r="A1369" s="11">
        <v>1006031.0</v>
      </c>
      <c r="B1369" s="23">
        <v>1369.0</v>
      </c>
      <c r="C1369" s="25" t="s">
        <v>7990</v>
      </c>
      <c r="D1369" s="16" t="s">
        <v>7953</v>
      </c>
      <c r="E1369" s="28" t="s">
        <v>7991</v>
      </c>
      <c r="F1369" s="29"/>
      <c r="G1369" s="31" t="s">
        <v>7992</v>
      </c>
      <c r="H1369" s="36">
        <f t="shared" si="1"/>
        <v>66</v>
      </c>
      <c r="I1369" s="11"/>
      <c r="J1369" s="28">
        <f t="shared" si="2"/>
        <v>0</v>
      </c>
      <c r="K1369" s="41">
        <f t="shared" si="3"/>
        <v>195</v>
      </c>
      <c r="L1369" s="25">
        <v>32.0</v>
      </c>
      <c r="M1369" s="11">
        <v>30.0</v>
      </c>
      <c r="N1369" s="11">
        <v>41.0</v>
      </c>
      <c r="O1369" s="11">
        <v>43.0</v>
      </c>
      <c r="P1369" s="11">
        <v>49.0</v>
      </c>
      <c r="Q1369" s="43">
        <v>51.0</v>
      </c>
      <c r="R1369" s="25"/>
      <c r="S1369" s="11"/>
      <c r="T1369" s="11"/>
      <c r="U1369" s="23"/>
      <c r="V1369" s="25"/>
      <c r="W1369" s="11"/>
      <c r="X1369" s="23"/>
      <c r="Y1369" s="29"/>
      <c r="Z1369" s="25">
        <v>39.0</v>
      </c>
      <c r="AA1369" s="11">
        <v>35.0</v>
      </c>
      <c r="AB1369" s="11">
        <v>52.0</v>
      </c>
      <c r="AC1369" s="11">
        <v>38.0</v>
      </c>
      <c r="AD1369" s="23">
        <v>46.0</v>
      </c>
      <c r="AE1369" s="29" t="s">
        <v>166</v>
      </c>
      <c r="AF1369" s="25">
        <v>1502.0</v>
      </c>
      <c r="AG1369" s="11">
        <v>1514.0</v>
      </c>
      <c r="AH1369" s="11">
        <v>1591.0</v>
      </c>
      <c r="AI1369" s="23"/>
      <c r="AJ1369" s="29" t="s">
        <v>7993</v>
      </c>
      <c r="AK1369" s="25">
        <v>1006030.0</v>
      </c>
      <c r="AL1369" s="11"/>
      <c r="AM1369" s="23"/>
      <c r="AN1369" s="25"/>
      <c r="AO1369" s="23"/>
      <c r="AP1369" s="25"/>
      <c r="AQ1369" s="11"/>
    </row>
    <row r="1370" ht="15.75" customHeight="1">
      <c r="A1370" s="11">
        <v>1006032.0</v>
      </c>
      <c r="B1370" s="23">
        <v>1370.0</v>
      </c>
      <c r="C1370" s="25" t="s">
        <v>7994</v>
      </c>
      <c r="D1370" s="16" t="s">
        <v>7995</v>
      </c>
      <c r="E1370" s="28" t="s">
        <v>7996</v>
      </c>
      <c r="F1370" s="29"/>
      <c r="G1370" s="31" t="s">
        <v>7997</v>
      </c>
      <c r="H1370" s="36">
        <f t="shared" si="1"/>
        <v>67</v>
      </c>
      <c r="I1370" s="11"/>
      <c r="J1370" s="28">
        <f t="shared" si="2"/>
        <v>0</v>
      </c>
      <c r="K1370" s="41">
        <f t="shared" si="3"/>
        <v>203</v>
      </c>
      <c r="L1370" s="25">
        <v>48.0</v>
      </c>
      <c r="M1370" s="11">
        <v>35.0</v>
      </c>
      <c r="N1370" s="11">
        <v>40.0</v>
      </c>
      <c r="O1370" s="11">
        <v>39.0</v>
      </c>
      <c r="P1370" s="11">
        <v>41.0</v>
      </c>
      <c r="Q1370" s="43">
        <v>47.0</v>
      </c>
      <c r="R1370" s="25"/>
      <c r="S1370" s="11"/>
      <c r="T1370" s="11"/>
      <c r="U1370" s="23"/>
      <c r="V1370" s="25"/>
      <c r="W1370" s="11"/>
      <c r="X1370" s="23"/>
      <c r="Y1370" s="29"/>
      <c r="Z1370" s="25">
        <v>36.0</v>
      </c>
      <c r="AA1370" s="11">
        <v>30.0</v>
      </c>
      <c r="AB1370" s="11">
        <v>55.0</v>
      </c>
      <c r="AC1370" s="11">
        <v>32.0</v>
      </c>
      <c r="AD1370" s="23">
        <v>3.0</v>
      </c>
      <c r="AE1370" s="29" t="s">
        <v>166</v>
      </c>
      <c r="AF1370" s="25">
        <v>1563.0</v>
      </c>
      <c r="AG1370" s="11">
        <v>1575.0</v>
      </c>
      <c r="AH1370" s="11">
        <v>1606.0</v>
      </c>
      <c r="AI1370" s="23"/>
      <c r="AJ1370" s="29" t="s">
        <v>7998</v>
      </c>
      <c r="AK1370" s="25"/>
      <c r="AL1370" s="11"/>
      <c r="AM1370" s="23"/>
      <c r="AN1370" s="25"/>
      <c r="AO1370" s="23"/>
      <c r="AP1370" s="25"/>
      <c r="AQ1370" s="11"/>
    </row>
    <row r="1371" ht="15.75" customHeight="1">
      <c r="A1371" s="11">
        <v>1006033.0</v>
      </c>
      <c r="B1371" s="23">
        <v>1371.0</v>
      </c>
      <c r="C1371" s="25" t="s">
        <v>7999</v>
      </c>
      <c r="D1371" s="16" t="s">
        <v>8000</v>
      </c>
      <c r="E1371" s="28" t="s">
        <v>8001</v>
      </c>
      <c r="F1371" s="29"/>
      <c r="G1371" s="31" t="s">
        <v>8002</v>
      </c>
      <c r="H1371" s="36">
        <f t="shared" si="1"/>
        <v>71</v>
      </c>
      <c r="I1371" s="11"/>
      <c r="J1371" s="28">
        <f t="shared" si="2"/>
        <v>0</v>
      </c>
      <c r="K1371" s="41">
        <f t="shared" si="3"/>
        <v>222</v>
      </c>
      <c r="L1371" s="25">
        <v>44.0</v>
      </c>
      <c r="M1371" s="11">
        <v>39.0</v>
      </c>
      <c r="N1371" s="11">
        <v>49.0</v>
      </c>
      <c r="O1371" s="11">
        <v>45.0</v>
      </c>
      <c r="P1371" s="11">
        <v>45.0</v>
      </c>
      <c r="Q1371" s="43">
        <v>53.0</v>
      </c>
      <c r="R1371" s="25"/>
      <c r="S1371" s="11"/>
      <c r="T1371" s="11"/>
      <c r="U1371" s="23"/>
      <c r="V1371" s="25"/>
      <c r="W1371" s="11"/>
      <c r="X1371" s="23"/>
      <c r="Y1371" s="29"/>
      <c r="Z1371" s="25">
        <v>44.0</v>
      </c>
      <c r="AA1371" s="11">
        <v>42.0</v>
      </c>
      <c r="AB1371" s="11">
        <v>37.0</v>
      </c>
      <c r="AC1371" s="11">
        <v>62.0</v>
      </c>
      <c r="AD1371" s="23">
        <v>3.0</v>
      </c>
      <c r="AE1371" s="29" t="s">
        <v>270</v>
      </c>
      <c r="AF1371" s="25">
        <v>1578.0</v>
      </c>
      <c r="AG1371" s="11">
        <v>1590.0</v>
      </c>
      <c r="AH1371" s="11">
        <v>1660.0</v>
      </c>
      <c r="AI1371" s="23"/>
      <c r="AJ1371" s="29" t="s">
        <v>8003</v>
      </c>
      <c r="AK1371" s="25">
        <v>1006032.0</v>
      </c>
      <c r="AL1371" s="11"/>
      <c r="AM1371" s="23"/>
      <c r="AN1371" s="25"/>
      <c r="AO1371" s="23"/>
      <c r="AP1371" s="25"/>
      <c r="AQ1371" s="11"/>
    </row>
    <row r="1372" ht="15.75" customHeight="1">
      <c r="A1372" s="11">
        <v>1006034.0</v>
      </c>
      <c r="B1372" s="23">
        <v>1372.0</v>
      </c>
      <c r="C1372" s="25" t="s">
        <v>8004</v>
      </c>
      <c r="D1372" s="16" t="s">
        <v>8005</v>
      </c>
      <c r="E1372" s="28" t="s">
        <v>8006</v>
      </c>
      <c r="F1372" s="29"/>
      <c r="G1372" s="31" t="s">
        <v>8007</v>
      </c>
      <c r="H1372" s="36">
        <f t="shared" si="1"/>
        <v>80</v>
      </c>
      <c r="I1372" s="11"/>
      <c r="J1372" s="28">
        <f t="shared" si="2"/>
        <v>0</v>
      </c>
      <c r="K1372" s="41">
        <f t="shared" si="3"/>
        <v>319</v>
      </c>
      <c r="L1372" s="25">
        <v>70.0</v>
      </c>
      <c r="M1372" s="11">
        <v>67.0</v>
      </c>
      <c r="N1372" s="11">
        <v>58.0</v>
      </c>
      <c r="O1372" s="11">
        <v>62.0</v>
      </c>
      <c r="P1372" s="11">
        <v>62.0</v>
      </c>
      <c r="Q1372" s="43">
        <v>70.0</v>
      </c>
      <c r="R1372" s="25" t="s">
        <v>185</v>
      </c>
      <c r="S1372" s="11" t="s">
        <v>232</v>
      </c>
      <c r="T1372" s="11" t="s">
        <v>185</v>
      </c>
      <c r="U1372" s="23" t="s">
        <v>185</v>
      </c>
      <c r="V1372" s="25"/>
      <c r="W1372" s="11"/>
      <c r="X1372" s="23"/>
      <c r="Y1372" s="29"/>
      <c r="Z1372" s="25">
        <v>64.0</v>
      </c>
      <c r="AA1372" s="11">
        <v>70.0</v>
      </c>
      <c r="AB1372" s="11">
        <v>25.0</v>
      </c>
      <c r="AC1372" s="11">
        <v>58.0</v>
      </c>
      <c r="AD1372" s="23">
        <v>99.0</v>
      </c>
      <c r="AE1372" s="29" t="s">
        <v>270</v>
      </c>
      <c r="AF1372" s="25">
        <v>1536.0</v>
      </c>
      <c r="AG1372" s="11">
        <v>1548.0</v>
      </c>
      <c r="AH1372" s="11">
        <v>1584.0</v>
      </c>
      <c r="AI1372" s="23" t="s">
        <v>217</v>
      </c>
      <c r="AJ1372" s="29"/>
      <c r="AK1372" s="25"/>
      <c r="AL1372" s="11"/>
      <c r="AM1372" s="23"/>
      <c r="AN1372" s="25"/>
      <c r="AO1372" s="23"/>
      <c r="AP1372" s="25"/>
      <c r="AQ1372" s="11"/>
    </row>
    <row r="1373" ht="15.75" customHeight="1">
      <c r="A1373" s="11">
        <v>1006035.0</v>
      </c>
      <c r="B1373" s="23">
        <v>1373.0</v>
      </c>
      <c r="C1373" s="25" t="s">
        <v>8008</v>
      </c>
      <c r="D1373" s="16" t="s">
        <v>8009</v>
      </c>
      <c r="E1373" s="28" t="s">
        <v>8010</v>
      </c>
      <c r="F1373" s="29"/>
      <c r="G1373" s="31" t="s">
        <v>8011</v>
      </c>
      <c r="H1373" s="36">
        <f t="shared" si="1"/>
        <v>80</v>
      </c>
      <c r="I1373" s="11"/>
      <c r="J1373" s="28">
        <f t="shared" si="2"/>
        <v>0</v>
      </c>
      <c r="K1373" s="41">
        <f t="shared" si="3"/>
        <v>327</v>
      </c>
      <c r="L1373" s="25">
        <v>69.0</v>
      </c>
      <c r="M1373" s="11">
        <v>61.0</v>
      </c>
      <c r="N1373" s="11">
        <v>69.0</v>
      </c>
      <c r="O1373" s="11">
        <v>67.0</v>
      </c>
      <c r="P1373" s="11">
        <v>61.0</v>
      </c>
      <c r="Q1373" s="43">
        <v>62.0</v>
      </c>
      <c r="R1373" s="25" t="s">
        <v>232</v>
      </c>
      <c r="S1373" s="11" t="s">
        <v>185</v>
      </c>
      <c r="T1373" s="11" t="s">
        <v>232</v>
      </c>
      <c r="U1373" s="23" t="s">
        <v>185</v>
      </c>
      <c r="V1373" s="25"/>
      <c r="W1373" s="11"/>
      <c r="X1373" s="23"/>
      <c r="Y1373" s="29"/>
      <c r="Z1373" s="25">
        <v>71.0</v>
      </c>
      <c r="AA1373" s="11">
        <v>80.0</v>
      </c>
      <c r="AB1373" s="11">
        <v>63.0</v>
      </c>
      <c r="AC1373" s="11">
        <v>38.0</v>
      </c>
      <c r="AD1373" s="23">
        <v>99.0</v>
      </c>
      <c r="AE1373" s="29" t="s">
        <v>141</v>
      </c>
      <c r="AF1373" s="25">
        <v>1564.0</v>
      </c>
      <c r="AG1373" s="11">
        <v>1576.0</v>
      </c>
      <c r="AH1373" s="11">
        <v>1613.0</v>
      </c>
      <c r="AI1373" s="23"/>
      <c r="AJ1373" s="29" t="s">
        <v>8012</v>
      </c>
      <c r="AK1373" s="25">
        <v>1006034.0</v>
      </c>
      <c r="AL1373" s="11"/>
      <c r="AM1373" s="23"/>
      <c r="AN1373" s="25"/>
      <c r="AO1373" s="23"/>
      <c r="AP1373" s="25"/>
      <c r="AQ1373" s="11"/>
    </row>
    <row r="1374" ht="15.75" customHeight="1">
      <c r="A1374" s="11">
        <v>1006036.0</v>
      </c>
      <c r="B1374" s="23">
        <v>1374.0</v>
      </c>
      <c r="C1374" s="25" t="s">
        <v>8013</v>
      </c>
      <c r="D1374" s="16" t="s">
        <v>8014</v>
      </c>
      <c r="E1374" s="28" t="s">
        <v>8015</v>
      </c>
      <c r="F1374" s="29"/>
      <c r="G1374" s="31" t="s">
        <v>8016</v>
      </c>
      <c r="H1374" s="36">
        <f t="shared" si="1"/>
        <v>73</v>
      </c>
      <c r="I1374" s="11"/>
      <c r="J1374" s="28">
        <f t="shared" si="2"/>
        <v>0</v>
      </c>
      <c r="K1374" s="41">
        <f t="shared" si="3"/>
        <v>317</v>
      </c>
      <c r="L1374" s="25">
        <v>65.0</v>
      </c>
      <c r="M1374" s="11">
        <v>35.0</v>
      </c>
      <c r="N1374" s="11">
        <v>82.0</v>
      </c>
      <c r="O1374" s="11">
        <v>74.0</v>
      </c>
      <c r="P1374" s="11">
        <v>61.0</v>
      </c>
      <c r="Q1374" s="43">
        <v>62.0</v>
      </c>
      <c r="R1374" s="25"/>
      <c r="S1374" s="11"/>
      <c r="T1374" s="11"/>
      <c r="U1374" s="23"/>
      <c r="V1374" s="25"/>
      <c r="W1374" s="11"/>
      <c r="X1374" s="23"/>
      <c r="Y1374" s="29"/>
      <c r="Z1374" s="25">
        <v>64.0</v>
      </c>
      <c r="AA1374" s="11">
        <v>70.0</v>
      </c>
      <c r="AB1374" s="11">
        <v>40.0</v>
      </c>
      <c r="AC1374" s="11">
        <v>67.0</v>
      </c>
      <c r="AD1374" s="23">
        <v>98.0</v>
      </c>
      <c r="AE1374" s="29" t="s">
        <v>270</v>
      </c>
      <c r="AF1374" s="25">
        <v>1584.0</v>
      </c>
      <c r="AG1374" s="11">
        <v>1596.0</v>
      </c>
      <c r="AH1374" s="11">
        <v>1616.0</v>
      </c>
      <c r="AI1374" s="23"/>
      <c r="AJ1374" s="29" t="s">
        <v>8017</v>
      </c>
      <c r="AK1374" s="25">
        <v>1006035.0</v>
      </c>
      <c r="AL1374" s="11"/>
      <c r="AM1374" s="23"/>
      <c r="AN1374" s="25"/>
      <c r="AO1374" s="23"/>
      <c r="AP1374" s="25"/>
      <c r="AQ1374" s="11"/>
    </row>
    <row r="1375" ht="15.75" customHeight="1">
      <c r="A1375" s="11">
        <v>1006037.0</v>
      </c>
      <c r="B1375" s="23">
        <v>1375.0</v>
      </c>
      <c r="C1375" s="25" t="s">
        <v>8018</v>
      </c>
      <c r="D1375" s="16" t="s">
        <v>8019</v>
      </c>
      <c r="E1375" s="28" t="s">
        <v>8020</v>
      </c>
      <c r="F1375" s="29"/>
      <c r="G1375" s="31" t="s">
        <v>8021</v>
      </c>
      <c r="H1375" s="36">
        <f t="shared" si="1"/>
        <v>70</v>
      </c>
      <c r="I1375" s="11"/>
      <c r="J1375" s="28">
        <f t="shared" si="2"/>
        <v>0</v>
      </c>
      <c r="K1375" s="41">
        <f t="shared" si="3"/>
        <v>323</v>
      </c>
      <c r="L1375" s="25">
        <v>65.0</v>
      </c>
      <c r="M1375" s="11">
        <v>49.0</v>
      </c>
      <c r="N1375" s="11">
        <v>74.0</v>
      </c>
      <c r="O1375" s="11">
        <v>68.0</v>
      </c>
      <c r="P1375" s="11">
        <v>67.0</v>
      </c>
      <c r="Q1375" s="43">
        <v>63.0</v>
      </c>
      <c r="R1375" s="25"/>
      <c r="S1375" s="11"/>
      <c r="T1375" s="11"/>
      <c r="U1375" s="23"/>
      <c r="V1375" s="25"/>
      <c r="W1375" s="11"/>
      <c r="X1375" s="23"/>
      <c r="Y1375" s="29"/>
      <c r="Z1375" s="25">
        <v>64.0</v>
      </c>
      <c r="AA1375" s="11">
        <v>70.0</v>
      </c>
      <c r="AB1375" s="11">
        <v>46.0</v>
      </c>
      <c r="AC1375" s="11">
        <v>55.0</v>
      </c>
      <c r="AD1375" s="23">
        <v>98.0</v>
      </c>
      <c r="AE1375" s="29" t="s">
        <v>141</v>
      </c>
      <c r="AF1375" s="25">
        <v>1609.0</v>
      </c>
      <c r="AG1375" s="11">
        <v>1616.0</v>
      </c>
      <c r="AH1375" s="11">
        <v>1682.0</v>
      </c>
      <c r="AI1375" s="23"/>
      <c r="AJ1375" s="29" t="s">
        <v>8022</v>
      </c>
      <c r="AK1375" s="25">
        <v>1006036.0</v>
      </c>
      <c r="AL1375" s="11"/>
      <c r="AM1375" s="23"/>
      <c r="AN1375" s="25"/>
      <c r="AO1375" s="23"/>
      <c r="AP1375" s="25"/>
      <c r="AQ1375" s="11"/>
    </row>
    <row r="1376" ht="15.75" customHeight="1">
      <c r="A1376" s="11">
        <v>1006038.0</v>
      </c>
      <c r="B1376" s="23">
        <v>1376.0</v>
      </c>
      <c r="C1376" s="25" t="s">
        <v>8023</v>
      </c>
      <c r="D1376" s="16" t="s">
        <v>8024</v>
      </c>
      <c r="E1376" s="28" t="s">
        <v>8025</v>
      </c>
      <c r="F1376" s="29"/>
      <c r="G1376" s="31" t="s">
        <v>8026</v>
      </c>
      <c r="H1376" s="36">
        <f t="shared" si="1"/>
        <v>77</v>
      </c>
      <c r="I1376" s="11"/>
      <c r="J1376" s="28">
        <f t="shared" si="2"/>
        <v>0</v>
      </c>
      <c r="K1376" s="41">
        <f t="shared" si="3"/>
        <v>249</v>
      </c>
      <c r="L1376" s="25">
        <v>52.0</v>
      </c>
      <c r="M1376" s="11">
        <v>56.0</v>
      </c>
      <c r="N1376" s="11">
        <v>49.0</v>
      </c>
      <c r="O1376" s="11">
        <v>46.0</v>
      </c>
      <c r="P1376" s="11">
        <v>46.0</v>
      </c>
      <c r="Q1376" s="43">
        <v>57.0</v>
      </c>
      <c r="R1376" s="25"/>
      <c r="S1376" s="11"/>
      <c r="T1376" s="11"/>
      <c r="U1376" s="23"/>
      <c r="V1376" s="25"/>
      <c r="W1376" s="11"/>
      <c r="X1376" s="23"/>
      <c r="Y1376" s="29"/>
      <c r="Z1376" s="25">
        <v>55.0</v>
      </c>
      <c r="AA1376" s="11">
        <v>57.0</v>
      </c>
      <c r="AB1376" s="11">
        <v>48.0</v>
      </c>
      <c r="AC1376" s="11">
        <v>51.0</v>
      </c>
      <c r="AD1376" s="23">
        <v>95.0</v>
      </c>
      <c r="AE1376" s="29" t="s">
        <v>270</v>
      </c>
      <c r="AF1376" s="25">
        <v>1602.0</v>
      </c>
      <c r="AG1376" s="11">
        <v>1608.0</v>
      </c>
      <c r="AH1376" s="11">
        <v>1632.0</v>
      </c>
      <c r="AI1376" s="23"/>
      <c r="AJ1376" s="29" t="s">
        <v>8027</v>
      </c>
      <c r="AK1376" s="25">
        <v>1006035.0</v>
      </c>
      <c r="AL1376" s="11"/>
      <c r="AM1376" s="23"/>
      <c r="AN1376" s="25"/>
      <c r="AO1376" s="23"/>
      <c r="AP1376" s="25"/>
      <c r="AQ1376" s="11"/>
    </row>
    <row r="1377" ht="15.75" customHeight="1">
      <c r="A1377" s="11">
        <v>1006039.0</v>
      </c>
      <c r="B1377" s="23">
        <v>1377.0</v>
      </c>
      <c r="C1377" s="25" t="s">
        <v>8028</v>
      </c>
      <c r="D1377" s="16" t="s">
        <v>8029</v>
      </c>
      <c r="E1377" s="28" t="s">
        <v>8030</v>
      </c>
      <c r="F1377" s="29"/>
      <c r="G1377" s="31" t="s">
        <v>8031</v>
      </c>
      <c r="H1377" s="36">
        <f t="shared" si="1"/>
        <v>74</v>
      </c>
      <c r="I1377" s="11"/>
      <c r="J1377" s="28">
        <f t="shared" si="2"/>
        <v>0</v>
      </c>
      <c r="K1377" s="41">
        <f t="shared" si="3"/>
        <v>256</v>
      </c>
      <c r="L1377" s="25">
        <v>50.0</v>
      </c>
      <c r="M1377" s="11">
        <v>47.0</v>
      </c>
      <c r="N1377" s="11">
        <v>54.0</v>
      </c>
      <c r="O1377" s="11">
        <v>53.0</v>
      </c>
      <c r="P1377" s="11">
        <v>52.0</v>
      </c>
      <c r="Q1377" s="43">
        <v>54.0</v>
      </c>
      <c r="R1377" s="25"/>
      <c r="S1377" s="11"/>
      <c r="T1377" s="11"/>
      <c r="U1377" s="23"/>
      <c r="V1377" s="25"/>
      <c r="W1377" s="11"/>
      <c r="X1377" s="23"/>
      <c r="Y1377" s="29"/>
      <c r="Z1377" s="25">
        <v>45.0</v>
      </c>
      <c r="AA1377" s="11">
        <v>43.0</v>
      </c>
      <c r="AB1377" s="11">
        <v>36.0</v>
      </c>
      <c r="AC1377" s="11">
        <v>63.0</v>
      </c>
      <c r="AD1377" s="23">
        <v>94.0</v>
      </c>
      <c r="AE1377" s="29" t="s">
        <v>166</v>
      </c>
      <c r="AF1377" s="25">
        <v>1604.0</v>
      </c>
      <c r="AG1377" s="11">
        <v>1615.0</v>
      </c>
      <c r="AH1377" s="11">
        <v>1662.0</v>
      </c>
      <c r="AI1377" s="23"/>
      <c r="AJ1377" s="29" t="s">
        <v>8032</v>
      </c>
      <c r="AK1377" s="25">
        <v>1006035.0</v>
      </c>
      <c r="AL1377" s="11"/>
      <c r="AM1377" s="23"/>
      <c r="AN1377" s="25"/>
      <c r="AO1377" s="23"/>
      <c r="AP1377" s="25"/>
      <c r="AQ1377" s="11"/>
    </row>
    <row r="1378" ht="15.75" customHeight="1">
      <c r="A1378" s="11">
        <v>1006040.0</v>
      </c>
      <c r="B1378" s="23">
        <v>1378.0</v>
      </c>
      <c r="C1378" s="25" t="s">
        <v>8033</v>
      </c>
      <c r="D1378" s="16" t="s">
        <v>8034</v>
      </c>
      <c r="E1378" s="28" t="s">
        <v>8035</v>
      </c>
      <c r="F1378" s="29"/>
      <c r="G1378" s="31" t="s">
        <v>8036</v>
      </c>
      <c r="H1378" s="36">
        <f t="shared" si="1"/>
        <v>71</v>
      </c>
      <c r="I1378" s="11"/>
      <c r="J1378" s="28">
        <f t="shared" si="2"/>
        <v>0</v>
      </c>
      <c r="K1378" s="41">
        <f t="shared" si="3"/>
        <v>285</v>
      </c>
      <c r="L1378" s="25">
        <v>57.0</v>
      </c>
      <c r="M1378" s="11">
        <v>49.0</v>
      </c>
      <c r="N1378" s="11">
        <v>61.0</v>
      </c>
      <c r="O1378" s="11">
        <v>61.0</v>
      </c>
      <c r="P1378" s="11">
        <v>57.0</v>
      </c>
      <c r="Q1378" s="43">
        <v>62.0</v>
      </c>
      <c r="R1378" s="25"/>
      <c r="S1378" s="11"/>
      <c r="T1378" s="11"/>
      <c r="U1378" s="23"/>
      <c r="V1378" s="25"/>
      <c r="W1378" s="11"/>
      <c r="X1378" s="23"/>
      <c r="Y1378" s="29"/>
      <c r="Z1378" s="25">
        <v>70.0</v>
      </c>
      <c r="AA1378" s="11">
        <v>79.0</v>
      </c>
      <c r="AB1378" s="11">
        <v>41.0</v>
      </c>
      <c r="AC1378" s="11">
        <v>69.0</v>
      </c>
      <c r="AD1378" s="23">
        <v>93.0</v>
      </c>
      <c r="AE1378" s="29" t="s">
        <v>270</v>
      </c>
      <c r="AF1378" s="25">
        <v>1605.0</v>
      </c>
      <c r="AG1378" s="11">
        <v>1615.0</v>
      </c>
      <c r="AH1378" s="11">
        <v>1631.0</v>
      </c>
      <c r="AI1378" s="23"/>
      <c r="AJ1378" s="29" t="s">
        <v>8032</v>
      </c>
      <c r="AK1378" s="25">
        <v>1006035.0</v>
      </c>
      <c r="AL1378" s="11"/>
      <c r="AM1378" s="23"/>
      <c r="AN1378" s="25"/>
      <c r="AO1378" s="23"/>
      <c r="AP1378" s="25"/>
      <c r="AQ1378" s="11"/>
    </row>
    <row r="1379" ht="15.75" customHeight="1">
      <c r="A1379" s="11">
        <v>1006041.0</v>
      </c>
      <c r="B1379" s="23">
        <v>1379.0</v>
      </c>
      <c r="C1379" s="25" t="s">
        <v>8037</v>
      </c>
      <c r="D1379" s="16" t="s">
        <v>8038</v>
      </c>
      <c r="E1379" s="28" t="s">
        <v>8039</v>
      </c>
      <c r="F1379" s="29"/>
      <c r="G1379" s="31" t="s">
        <v>8040</v>
      </c>
      <c r="H1379" s="36">
        <f t="shared" si="1"/>
        <v>71</v>
      </c>
      <c r="I1379" s="11"/>
      <c r="J1379" s="28">
        <f t="shared" si="2"/>
        <v>0</v>
      </c>
      <c r="K1379" s="41">
        <f t="shared" si="3"/>
        <v>305</v>
      </c>
      <c r="L1379" s="25">
        <v>56.0</v>
      </c>
      <c r="M1379" s="11">
        <v>52.0</v>
      </c>
      <c r="N1379" s="11">
        <v>66.0</v>
      </c>
      <c r="O1379" s="11">
        <v>67.0</v>
      </c>
      <c r="P1379" s="11">
        <v>64.0</v>
      </c>
      <c r="Q1379" s="43">
        <v>61.0</v>
      </c>
      <c r="R1379" s="25"/>
      <c r="S1379" s="11"/>
      <c r="T1379" s="11"/>
      <c r="U1379" s="23"/>
      <c r="V1379" s="25"/>
      <c r="W1379" s="11"/>
      <c r="X1379" s="23"/>
      <c r="Y1379" s="29"/>
      <c r="Z1379" s="25">
        <v>64.0</v>
      </c>
      <c r="AA1379" s="11">
        <v>70.0</v>
      </c>
      <c r="AB1379" s="11">
        <v>52.0</v>
      </c>
      <c r="AC1379" s="11">
        <v>50.0</v>
      </c>
      <c r="AD1379" s="23">
        <v>97.0</v>
      </c>
      <c r="AE1379" s="29" t="s">
        <v>166</v>
      </c>
      <c r="AF1379" s="25">
        <v>1570.0</v>
      </c>
      <c r="AG1379" s="11">
        <v>1582.0</v>
      </c>
      <c r="AH1379" s="11">
        <v>1614.0</v>
      </c>
      <c r="AI1379" s="23"/>
      <c r="AJ1379" s="29" t="s">
        <v>8041</v>
      </c>
      <c r="AK1379" s="25">
        <v>1006034.0</v>
      </c>
      <c r="AL1379" s="11"/>
      <c r="AM1379" s="23"/>
      <c r="AN1379" s="25"/>
      <c r="AO1379" s="23"/>
      <c r="AP1379" s="25"/>
      <c r="AQ1379" s="11"/>
    </row>
    <row r="1380" ht="15.75" customHeight="1">
      <c r="A1380" s="11">
        <v>1006042.0</v>
      </c>
      <c r="B1380" s="23">
        <v>1380.0</v>
      </c>
      <c r="C1380" s="25" t="s">
        <v>8042</v>
      </c>
      <c r="D1380" s="16" t="s">
        <v>8038</v>
      </c>
      <c r="E1380" s="28" t="s">
        <v>8043</v>
      </c>
      <c r="F1380" s="29"/>
      <c r="G1380" s="31" t="s">
        <v>8044</v>
      </c>
      <c r="H1380" s="36">
        <f t="shared" si="1"/>
        <v>74</v>
      </c>
      <c r="I1380" s="11"/>
      <c r="J1380" s="28">
        <f t="shared" si="2"/>
        <v>0</v>
      </c>
      <c r="K1380" s="41">
        <f t="shared" si="3"/>
        <v>312</v>
      </c>
      <c r="L1380" s="25">
        <v>56.0</v>
      </c>
      <c r="M1380" s="11">
        <v>48.0</v>
      </c>
      <c r="N1380" s="11">
        <v>66.0</v>
      </c>
      <c r="O1380" s="11">
        <v>71.0</v>
      </c>
      <c r="P1380" s="11">
        <v>71.0</v>
      </c>
      <c r="Q1380" s="43">
        <v>61.0</v>
      </c>
      <c r="R1380" s="25"/>
      <c r="S1380" s="11"/>
      <c r="T1380" s="11"/>
      <c r="U1380" s="23"/>
      <c r="V1380" s="25"/>
      <c r="W1380" s="11"/>
      <c r="X1380" s="23"/>
      <c r="Y1380" s="29"/>
      <c r="Z1380" s="25">
        <v>75.0</v>
      </c>
      <c r="AA1380" s="11">
        <v>86.0</v>
      </c>
      <c r="AB1380" s="11">
        <v>42.0</v>
      </c>
      <c r="AC1380" s="11">
        <v>70.0</v>
      </c>
      <c r="AD1380" s="23">
        <v>97.0</v>
      </c>
      <c r="AE1380" s="29" t="s">
        <v>166</v>
      </c>
      <c r="AF1380" s="25">
        <v>1587.0</v>
      </c>
      <c r="AG1380" s="11">
        <v>1599.0</v>
      </c>
      <c r="AH1380" s="11">
        <v>1632.0</v>
      </c>
      <c r="AI1380" s="23"/>
      <c r="AJ1380" s="29" t="s">
        <v>8045</v>
      </c>
      <c r="AK1380" s="25">
        <v>1006041.0</v>
      </c>
      <c r="AL1380" s="11"/>
      <c r="AM1380" s="23"/>
      <c r="AN1380" s="25"/>
      <c r="AO1380" s="23"/>
      <c r="AP1380" s="25"/>
      <c r="AQ1380" s="11"/>
    </row>
    <row r="1381" ht="15.75" customHeight="1">
      <c r="A1381" s="11">
        <v>1006043.0</v>
      </c>
      <c r="B1381" s="23">
        <v>1381.0</v>
      </c>
      <c r="C1381" s="25" t="s">
        <v>8046</v>
      </c>
      <c r="D1381" s="16" t="s">
        <v>8047</v>
      </c>
      <c r="E1381" s="28" t="s">
        <v>8048</v>
      </c>
      <c r="F1381" s="29"/>
      <c r="G1381" s="31" t="s">
        <v>8049</v>
      </c>
      <c r="H1381" s="36">
        <f t="shared" si="1"/>
        <v>80</v>
      </c>
      <c r="I1381" s="11"/>
      <c r="J1381" s="28">
        <f t="shared" si="2"/>
        <v>0</v>
      </c>
      <c r="K1381" s="41">
        <f t="shared" si="3"/>
        <v>270</v>
      </c>
      <c r="L1381" s="25">
        <v>49.0</v>
      </c>
      <c r="M1381" s="11">
        <v>70.0</v>
      </c>
      <c r="N1381" s="11">
        <v>45.0</v>
      </c>
      <c r="O1381" s="11">
        <v>50.0</v>
      </c>
      <c r="P1381" s="11">
        <v>56.0</v>
      </c>
      <c r="Q1381" s="43">
        <v>47.0</v>
      </c>
      <c r="R1381" s="25" t="s">
        <v>185</v>
      </c>
      <c r="S1381" s="11"/>
      <c r="T1381" s="11"/>
      <c r="U1381" s="23"/>
      <c r="V1381" s="25"/>
      <c r="W1381" s="11"/>
      <c r="X1381" s="23"/>
      <c r="Y1381" s="29"/>
      <c r="Z1381" s="25">
        <v>29.0</v>
      </c>
      <c r="AA1381" s="11">
        <v>21.0</v>
      </c>
      <c r="AB1381" s="11">
        <v>24.0</v>
      </c>
      <c r="AC1381" s="11">
        <v>72.0</v>
      </c>
      <c r="AD1381" s="23">
        <v>0.0</v>
      </c>
      <c r="AE1381" s="29" t="s">
        <v>141</v>
      </c>
      <c r="AF1381" s="25">
        <v>1512.0</v>
      </c>
      <c r="AG1381" s="11">
        <v>1524.0</v>
      </c>
      <c r="AH1381" s="11">
        <v>1560.0</v>
      </c>
      <c r="AI1381" s="23" t="s">
        <v>217</v>
      </c>
      <c r="AJ1381" s="29"/>
      <c r="AK1381" s="25"/>
      <c r="AL1381" s="11"/>
      <c r="AM1381" s="23"/>
      <c r="AN1381" s="25"/>
      <c r="AO1381" s="23"/>
      <c r="AP1381" s="25"/>
      <c r="AQ1381" s="11"/>
    </row>
    <row r="1382" ht="15.75" customHeight="1">
      <c r="A1382" s="11">
        <v>1006044.0</v>
      </c>
      <c r="B1382" s="23">
        <v>1382.0</v>
      </c>
      <c r="C1382" s="25" t="s">
        <v>8050</v>
      </c>
      <c r="D1382" s="16" t="s">
        <v>8051</v>
      </c>
      <c r="E1382" s="28" t="s">
        <v>8052</v>
      </c>
      <c r="F1382" s="29"/>
      <c r="G1382" s="31" t="s">
        <v>8053</v>
      </c>
      <c r="H1382" s="36">
        <f t="shared" si="1"/>
        <v>62</v>
      </c>
      <c r="I1382" s="11"/>
      <c r="J1382" s="28">
        <f t="shared" si="2"/>
        <v>0</v>
      </c>
      <c r="K1382" s="41">
        <f t="shared" si="3"/>
        <v>316</v>
      </c>
      <c r="L1382" s="31">
        <v>60.0</v>
      </c>
      <c r="M1382" s="6">
        <v>70.0</v>
      </c>
      <c r="N1382" s="6">
        <v>66.0</v>
      </c>
      <c r="O1382" s="6">
        <v>56.0</v>
      </c>
      <c r="P1382" s="6">
        <v>64.0</v>
      </c>
      <c r="Q1382" s="43">
        <v>61.0</v>
      </c>
      <c r="R1382" s="25"/>
      <c r="S1382" s="11"/>
      <c r="T1382" s="11"/>
      <c r="U1382" s="23"/>
      <c r="V1382" s="25"/>
      <c r="W1382" s="11"/>
      <c r="X1382" s="23"/>
      <c r="Y1382" s="29"/>
      <c r="Z1382" s="25">
        <v>69.0</v>
      </c>
      <c r="AA1382" s="11">
        <v>77.0</v>
      </c>
      <c r="AB1382" s="11">
        <v>33.0</v>
      </c>
      <c r="AC1382" s="11">
        <v>79.0</v>
      </c>
      <c r="AD1382" s="23">
        <v>0.0</v>
      </c>
      <c r="AE1382" s="29" t="s">
        <v>270</v>
      </c>
      <c r="AF1382" s="25">
        <v>1560.0</v>
      </c>
      <c r="AG1382" s="11">
        <v>1572.0</v>
      </c>
      <c r="AH1382" s="11">
        <v>1631.0</v>
      </c>
      <c r="AI1382" s="23"/>
      <c r="AJ1382" s="29" t="s">
        <v>8054</v>
      </c>
      <c r="AK1382" s="25"/>
      <c r="AL1382" s="11"/>
      <c r="AM1382" s="23"/>
      <c r="AN1382" s="25"/>
      <c r="AO1382" s="23"/>
      <c r="AP1382" s="25"/>
      <c r="AQ1382" s="11"/>
    </row>
    <row r="1383" ht="15.75" customHeight="1">
      <c r="A1383" s="11">
        <v>1006045.0</v>
      </c>
      <c r="B1383" s="23">
        <v>1383.0</v>
      </c>
      <c r="C1383" s="25" t="s">
        <v>8055</v>
      </c>
      <c r="D1383" s="16" t="s">
        <v>8056</v>
      </c>
      <c r="E1383" s="28" t="s">
        <v>8057</v>
      </c>
      <c r="F1383" s="29"/>
      <c r="G1383" s="31" t="s">
        <v>8058</v>
      </c>
      <c r="H1383" s="36">
        <f t="shared" si="1"/>
        <v>80</v>
      </c>
      <c r="I1383" s="11"/>
      <c r="J1383" s="28">
        <f t="shared" si="2"/>
        <v>0</v>
      </c>
      <c r="K1383" s="41">
        <f t="shared" si="3"/>
        <v>214</v>
      </c>
      <c r="L1383" s="25">
        <v>46.0</v>
      </c>
      <c r="M1383" s="11">
        <v>41.0</v>
      </c>
      <c r="N1383" s="11">
        <v>45.0</v>
      </c>
      <c r="O1383" s="11">
        <v>41.0</v>
      </c>
      <c r="P1383" s="11">
        <v>41.0</v>
      </c>
      <c r="Q1383" s="43">
        <v>55.0</v>
      </c>
      <c r="R1383" s="25"/>
      <c r="S1383" s="11"/>
      <c r="T1383" s="11"/>
      <c r="U1383" s="23"/>
      <c r="V1383" s="25"/>
      <c r="W1383" s="11"/>
      <c r="X1383" s="23"/>
      <c r="Y1383" s="29"/>
      <c r="Z1383" s="25">
        <v>50.0</v>
      </c>
      <c r="AA1383" s="11">
        <v>50.0</v>
      </c>
      <c r="AB1383" s="11">
        <v>47.0</v>
      </c>
      <c r="AC1383" s="11">
        <v>50.0</v>
      </c>
      <c r="AD1383" s="23">
        <v>7.0</v>
      </c>
      <c r="AE1383" s="29" t="s">
        <v>166</v>
      </c>
      <c r="AF1383" s="25">
        <v>1566.0</v>
      </c>
      <c r="AG1383" s="11">
        <v>1578.0</v>
      </c>
      <c r="AH1383" s="11">
        <v>1617.0</v>
      </c>
      <c r="AI1383" s="23"/>
      <c r="AJ1383" s="29" t="s">
        <v>8059</v>
      </c>
      <c r="AK1383" s="25"/>
      <c r="AL1383" s="11"/>
      <c r="AM1383" s="23"/>
      <c r="AN1383" s="25"/>
      <c r="AO1383" s="23"/>
      <c r="AP1383" s="25"/>
      <c r="AQ1383" s="11"/>
    </row>
    <row r="1384" ht="15.75" customHeight="1">
      <c r="A1384" s="11">
        <v>1006046.0</v>
      </c>
      <c r="B1384" s="23">
        <v>1384.0</v>
      </c>
      <c r="C1384" s="25" t="s">
        <v>8060</v>
      </c>
      <c r="D1384" s="16" t="s">
        <v>8061</v>
      </c>
      <c r="E1384" s="28" t="s">
        <v>8062</v>
      </c>
      <c r="F1384" s="29" t="s">
        <v>8063</v>
      </c>
      <c r="G1384" s="31" t="s">
        <v>8064</v>
      </c>
      <c r="H1384" s="36">
        <f t="shared" si="1"/>
        <v>72</v>
      </c>
      <c r="I1384" s="11"/>
      <c r="J1384" s="28">
        <f t="shared" si="2"/>
        <v>0</v>
      </c>
      <c r="K1384" s="41">
        <f t="shared" si="3"/>
        <v>293</v>
      </c>
      <c r="L1384" s="25">
        <v>46.0</v>
      </c>
      <c r="M1384" s="11">
        <v>60.0</v>
      </c>
      <c r="N1384" s="11">
        <v>73.0</v>
      </c>
      <c r="O1384" s="11">
        <v>58.0</v>
      </c>
      <c r="P1384" s="11">
        <v>56.0</v>
      </c>
      <c r="Q1384" s="43">
        <v>59.0</v>
      </c>
      <c r="R1384" s="25"/>
      <c r="S1384" s="11"/>
      <c r="T1384" s="11"/>
      <c r="U1384" s="23" t="s">
        <v>161</v>
      </c>
      <c r="V1384" s="25"/>
      <c r="W1384" s="11"/>
      <c r="X1384" s="23"/>
      <c r="Y1384" s="29"/>
      <c r="Z1384" s="25">
        <v>50.0</v>
      </c>
      <c r="AA1384" s="11">
        <v>50.0</v>
      </c>
      <c r="AB1384" s="11">
        <v>30.0</v>
      </c>
      <c r="AC1384" s="11">
        <v>75.0</v>
      </c>
      <c r="AD1384" s="23">
        <v>0.0</v>
      </c>
      <c r="AE1384" s="29" t="s">
        <v>141</v>
      </c>
      <c r="AF1384" s="25">
        <v>1527.0</v>
      </c>
      <c r="AG1384" s="11">
        <v>1539.0</v>
      </c>
      <c r="AH1384" s="11">
        <v>1613.0</v>
      </c>
      <c r="AI1384" s="23"/>
      <c r="AJ1384" s="29" t="s">
        <v>8065</v>
      </c>
      <c r="AK1384" s="25"/>
      <c r="AL1384" s="11"/>
      <c r="AM1384" s="23"/>
      <c r="AN1384" s="25"/>
      <c r="AO1384" s="23"/>
      <c r="AP1384" s="25"/>
      <c r="AQ1384" s="11"/>
    </row>
    <row r="1385" ht="15.75" customHeight="1">
      <c r="A1385" s="11">
        <v>1006047.0</v>
      </c>
      <c r="B1385" s="23">
        <v>1385.0</v>
      </c>
      <c r="C1385" s="25" t="s">
        <v>8066</v>
      </c>
      <c r="D1385" s="16" t="s">
        <v>8067</v>
      </c>
      <c r="E1385" s="28" t="s">
        <v>8068</v>
      </c>
      <c r="F1385" s="29"/>
      <c r="G1385" s="31" t="s">
        <v>8069</v>
      </c>
      <c r="H1385" s="36">
        <f t="shared" si="1"/>
        <v>73</v>
      </c>
      <c r="I1385" s="11"/>
      <c r="J1385" s="28">
        <f t="shared" si="2"/>
        <v>0</v>
      </c>
      <c r="K1385" s="41">
        <f t="shared" si="3"/>
        <v>246</v>
      </c>
      <c r="L1385" s="25">
        <v>46.0</v>
      </c>
      <c r="M1385" s="11">
        <v>54.0</v>
      </c>
      <c r="N1385" s="11">
        <v>53.0</v>
      </c>
      <c r="O1385" s="11">
        <v>48.0</v>
      </c>
      <c r="P1385" s="11">
        <v>45.0</v>
      </c>
      <c r="Q1385" s="43">
        <v>55.0</v>
      </c>
      <c r="R1385" s="25"/>
      <c r="S1385" s="11"/>
      <c r="T1385" s="11" t="s">
        <v>232</v>
      </c>
      <c r="U1385" s="23"/>
      <c r="V1385" s="25"/>
      <c r="W1385" s="11"/>
      <c r="X1385" s="23"/>
      <c r="Y1385" s="29"/>
      <c r="Z1385" s="25">
        <v>50.0</v>
      </c>
      <c r="AA1385" s="11">
        <v>50.0</v>
      </c>
      <c r="AB1385" s="11">
        <v>44.0</v>
      </c>
      <c r="AC1385" s="11">
        <v>55.0</v>
      </c>
      <c r="AD1385" s="23">
        <v>29.0</v>
      </c>
      <c r="AE1385" s="29" t="s">
        <v>141</v>
      </c>
      <c r="AF1385" s="25">
        <v>1544.0</v>
      </c>
      <c r="AG1385" s="11">
        <v>1556.0</v>
      </c>
      <c r="AH1385" s="11">
        <v>1600.0</v>
      </c>
      <c r="AI1385" s="23" t="s">
        <v>217</v>
      </c>
      <c r="AJ1385" s="29" t="s">
        <v>8070</v>
      </c>
      <c r="AK1385" s="25"/>
      <c r="AL1385" s="11"/>
      <c r="AM1385" s="23"/>
      <c r="AN1385" s="25"/>
      <c r="AO1385" s="23"/>
      <c r="AP1385" s="25"/>
      <c r="AQ1385" s="11"/>
    </row>
    <row r="1386" ht="15.75" customHeight="1">
      <c r="A1386" s="11">
        <v>1006048.0</v>
      </c>
      <c r="B1386" s="23">
        <v>1386.0</v>
      </c>
      <c r="C1386" s="25" t="s">
        <v>8071</v>
      </c>
      <c r="D1386" s="16" t="s">
        <v>8072</v>
      </c>
      <c r="E1386" s="28" t="s">
        <v>8073</v>
      </c>
      <c r="F1386" s="29" t="s">
        <v>8074</v>
      </c>
      <c r="G1386" s="31" t="s">
        <v>8075</v>
      </c>
      <c r="H1386" s="36">
        <f t="shared" si="1"/>
        <v>71</v>
      </c>
      <c r="I1386" s="11"/>
      <c r="J1386" s="28">
        <f t="shared" si="2"/>
        <v>0</v>
      </c>
      <c r="K1386" s="41">
        <f t="shared" si="3"/>
        <v>373</v>
      </c>
      <c r="L1386" s="25">
        <v>72.0</v>
      </c>
      <c r="M1386" s="11">
        <v>67.0</v>
      </c>
      <c r="N1386" s="11">
        <v>83.0</v>
      </c>
      <c r="O1386" s="11">
        <v>77.0</v>
      </c>
      <c r="P1386" s="11">
        <v>74.0</v>
      </c>
      <c r="Q1386" s="43">
        <v>49.0</v>
      </c>
      <c r="R1386" s="25" t="s">
        <v>185</v>
      </c>
      <c r="S1386" s="11"/>
      <c r="T1386" s="11" t="s">
        <v>185</v>
      </c>
      <c r="U1386" s="23"/>
      <c r="V1386" s="25"/>
      <c r="W1386" s="11"/>
      <c r="X1386" s="23"/>
      <c r="Y1386" s="29"/>
      <c r="Z1386" s="25">
        <v>71.0</v>
      </c>
      <c r="AA1386" s="11">
        <v>80.0</v>
      </c>
      <c r="AB1386" s="11">
        <v>47.0</v>
      </c>
      <c r="AC1386" s="11">
        <v>61.0</v>
      </c>
      <c r="AD1386" s="23">
        <v>96.0</v>
      </c>
      <c r="AE1386" s="29" t="s">
        <v>166</v>
      </c>
      <c r="AF1386" s="25">
        <v>1547.0</v>
      </c>
      <c r="AG1386" s="11">
        <v>1559.0</v>
      </c>
      <c r="AH1386" s="11">
        <v>1608.0</v>
      </c>
      <c r="AI1386" s="23"/>
      <c r="AJ1386" s="29"/>
      <c r="AK1386" s="25"/>
      <c r="AL1386" s="11"/>
      <c r="AM1386" s="23"/>
      <c r="AN1386" s="25"/>
      <c r="AO1386" s="23"/>
      <c r="AP1386" s="25"/>
      <c r="AQ1386" s="11"/>
    </row>
    <row r="1387" ht="15.75" customHeight="1">
      <c r="A1387" s="11">
        <v>1006049.0</v>
      </c>
      <c r="B1387" s="23">
        <v>1387.0</v>
      </c>
      <c r="C1387" s="25" t="s">
        <v>8076</v>
      </c>
      <c r="D1387" s="16" t="s">
        <v>8077</v>
      </c>
      <c r="E1387" s="28" t="s">
        <v>8078</v>
      </c>
      <c r="F1387" s="29" t="s">
        <v>8074</v>
      </c>
      <c r="G1387" s="31" t="s">
        <v>8079</v>
      </c>
      <c r="H1387" s="36">
        <f t="shared" si="1"/>
        <v>79</v>
      </c>
      <c r="I1387" s="11"/>
      <c r="J1387" s="28">
        <f t="shared" si="2"/>
        <v>0</v>
      </c>
      <c r="K1387" s="41">
        <f t="shared" si="3"/>
        <v>326</v>
      </c>
      <c r="L1387" s="25">
        <v>70.0</v>
      </c>
      <c r="M1387" s="11">
        <v>56.0</v>
      </c>
      <c r="N1387" s="11">
        <v>67.0</v>
      </c>
      <c r="O1387" s="11">
        <v>68.0</v>
      </c>
      <c r="P1387" s="11">
        <v>65.0</v>
      </c>
      <c r="Q1387" s="43">
        <v>54.0</v>
      </c>
      <c r="R1387" s="25"/>
      <c r="S1387" s="11"/>
      <c r="T1387" s="11"/>
      <c r="U1387" s="23"/>
      <c r="V1387" s="25"/>
      <c r="W1387" s="11"/>
      <c r="X1387" s="23"/>
      <c r="Y1387" s="29"/>
      <c r="Z1387" s="25">
        <v>71.0</v>
      </c>
      <c r="AA1387" s="11">
        <v>80.0</v>
      </c>
      <c r="AB1387" s="11">
        <v>58.0</v>
      </c>
      <c r="AC1387" s="11">
        <v>45.0</v>
      </c>
      <c r="AD1387" s="23">
        <v>96.0</v>
      </c>
      <c r="AE1387" s="29" t="s">
        <v>270</v>
      </c>
      <c r="AF1387" s="25">
        <v>1577.0</v>
      </c>
      <c r="AG1387" s="11">
        <v>1589.0</v>
      </c>
      <c r="AH1387" s="11">
        <v>1639.0</v>
      </c>
      <c r="AI1387" s="23"/>
      <c r="AJ1387" s="29" t="s">
        <v>8080</v>
      </c>
      <c r="AK1387" s="25">
        <v>1006048.0</v>
      </c>
      <c r="AL1387" s="11"/>
      <c r="AM1387" s="23"/>
      <c r="AN1387" s="25"/>
      <c r="AO1387" s="23"/>
      <c r="AP1387" s="25"/>
      <c r="AQ1387" s="11"/>
    </row>
    <row r="1388" ht="15.75" customHeight="1">
      <c r="A1388" s="11">
        <v>1006050.0</v>
      </c>
      <c r="B1388" s="23">
        <v>1388.0</v>
      </c>
      <c r="C1388" s="25" t="s">
        <v>8081</v>
      </c>
      <c r="D1388" s="16" t="s">
        <v>8082</v>
      </c>
      <c r="E1388" s="28" t="s">
        <v>8083</v>
      </c>
      <c r="F1388" s="29"/>
      <c r="G1388" s="31" t="s">
        <v>8084</v>
      </c>
      <c r="H1388" s="36">
        <f t="shared" si="1"/>
        <v>78</v>
      </c>
      <c r="I1388" s="11"/>
      <c r="J1388" s="28">
        <f t="shared" si="2"/>
        <v>0</v>
      </c>
      <c r="K1388" s="41">
        <f t="shared" si="3"/>
        <v>268</v>
      </c>
      <c r="L1388" s="25">
        <v>61.0</v>
      </c>
      <c r="M1388" s="11">
        <v>54.0</v>
      </c>
      <c r="N1388" s="11">
        <v>54.0</v>
      </c>
      <c r="O1388" s="11">
        <v>54.0</v>
      </c>
      <c r="P1388" s="11">
        <v>45.0</v>
      </c>
      <c r="Q1388" s="43">
        <v>45.0</v>
      </c>
      <c r="R1388" s="25" t="s">
        <v>185</v>
      </c>
      <c r="S1388" s="11"/>
      <c r="T1388" s="11" t="s">
        <v>185</v>
      </c>
      <c r="U1388" s="23" t="s">
        <v>232</v>
      </c>
      <c r="V1388" s="25"/>
      <c r="W1388" s="11"/>
      <c r="X1388" s="23"/>
      <c r="Y1388" s="29"/>
      <c r="Z1388" s="25">
        <v>36.0</v>
      </c>
      <c r="AA1388" s="11">
        <v>30.0</v>
      </c>
      <c r="AB1388" s="11">
        <v>55.0</v>
      </c>
      <c r="AC1388" s="11">
        <v>81.0</v>
      </c>
      <c r="AD1388" s="23">
        <v>4.0</v>
      </c>
      <c r="AE1388" s="29" t="s">
        <v>270</v>
      </c>
      <c r="AF1388" s="25">
        <v>1542.0</v>
      </c>
      <c r="AG1388" s="11">
        <v>1554.0</v>
      </c>
      <c r="AH1388" s="11">
        <v>1624.0</v>
      </c>
      <c r="AI1388" s="23"/>
      <c r="AJ1388" s="29" t="s">
        <v>8085</v>
      </c>
      <c r="AK1388" s="25"/>
      <c r="AL1388" s="11"/>
      <c r="AM1388" s="23"/>
      <c r="AN1388" s="25"/>
      <c r="AO1388" s="23"/>
      <c r="AP1388" s="25"/>
      <c r="AQ1388" s="11"/>
    </row>
    <row r="1389" ht="15.75" customHeight="1">
      <c r="A1389" s="11">
        <v>1006051.0</v>
      </c>
      <c r="B1389" s="23">
        <v>1389.0</v>
      </c>
      <c r="C1389" s="25" t="s">
        <v>8086</v>
      </c>
      <c r="D1389" s="16" t="s">
        <v>8087</v>
      </c>
      <c r="E1389" s="28" t="s">
        <v>8088</v>
      </c>
      <c r="F1389" s="29" t="s">
        <v>8089</v>
      </c>
      <c r="G1389" s="31" t="s">
        <v>8090</v>
      </c>
      <c r="H1389" s="36">
        <f t="shared" si="1"/>
        <v>80</v>
      </c>
      <c r="I1389" s="11"/>
      <c r="J1389" s="28">
        <f t="shared" si="2"/>
        <v>0</v>
      </c>
      <c r="K1389" s="41">
        <f t="shared" si="3"/>
        <v>311</v>
      </c>
      <c r="L1389" s="25">
        <v>64.0</v>
      </c>
      <c r="M1389" s="11">
        <v>60.0</v>
      </c>
      <c r="N1389" s="11">
        <v>67.0</v>
      </c>
      <c r="O1389" s="11">
        <v>60.0</v>
      </c>
      <c r="P1389" s="11">
        <v>60.0</v>
      </c>
      <c r="Q1389" s="43">
        <v>59.0</v>
      </c>
      <c r="R1389" s="25"/>
      <c r="S1389" s="11" t="s">
        <v>232</v>
      </c>
      <c r="T1389" s="11" t="s">
        <v>185</v>
      </c>
      <c r="U1389" s="23"/>
      <c r="V1389" s="25"/>
      <c r="W1389" s="11"/>
      <c r="X1389" s="23"/>
      <c r="Y1389" s="29"/>
      <c r="Z1389" s="25">
        <v>50.0</v>
      </c>
      <c r="AA1389" s="11">
        <v>50.0</v>
      </c>
      <c r="AB1389" s="11">
        <v>56.0</v>
      </c>
      <c r="AC1389" s="11">
        <v>47.0</v>
      </c>
      <c r="AD1389" s="23">
        <v>94.0</v>
      </c>
      <c r="AE1389" s="29" t="s">
        <v>270</v>
      </c>
      <c r="AF1389" s="25">
        <v>1525.0</v>
      </c>
      <c r="AG1389" s="11">
        <v>1537.0</v>
      </c>
      <c r="AH1389" s="11">
        <v>1608.0</v>
      </c>
      <c r="AI1389" s="23"/>
      <c r="AJ1389" s="29" t="s">
        <v>8091</v>
      </c>
      <c r="AK1389" s="25"/>
      <c r="AL1389" s="11"/>
      <c r="AM1389" s="23"/>
      <c r="AN1389" s="25"/>
      <c r="AO1389" s="23"/>
      <c r="AP1389" s="25"/>
      <c r="AQ1389" s="11"/>
    </row>
    <row r="1390" ht="15.75" customHeight="1">
      <c r="A1390" s="11">
        <v>1006052.0</v>
      </c>
      <c r="B1390" s="23">
        <v>1390.0</v>
      </c>
      <c r="C1390" s="25" t="s">
        <v>8092</v>
      </c>
      <c r="D1390" s="16" t="s">
        <v>8093</v>
      </c>
      <c r="E1390" s="28" t="s">
        <v>8094</v>
      </c>
      <c r="F1390" s="29"/>
      <c r="G1390" s="31" t="s">
        <v>8095</v>
      </c>
      <c r="H1390" s="36">
        <f t="shared" si="1"/>
        <v>75</v>
      </c>
      <c r="I1390" s="11"/>
      <c r="J1390" s="28">
        <f t="shared" si="2"/>
        <v>0</v>
      </c>
      <c r="K1390" s="41">
        <f t="shared" si="3"/>
        <v>252</v>
      </c>
      <c r="L1390" s="25">
        <v>47.0</v>
      </c>
      <c r="M1390" s="11">
        <v>37.0</v>
      </c>
      <c r="N1390" s="11">
        <v>59.0</v>
      </c>
      <c r="O1390" s="11">
        <v>57.0</v>
      </c>
      <c r="P1390" s="11">
        <v>52.0</v>
      </c>
      <c r="Q1390" s="43">
        <v>55.0</v>
      </c>
      <c r="R1390" s="25"/>
      <c r="S1390" s="11"/>
      <c r="T1390" s="11"/>
      <c r="U1390" s="23"/>
      <c r="V1390" s="25"/>
      <c r="W1390" s="11"/>
      <c r="X1390" s="23"/>
      <c r="Y1390" s="29"/>
      <c r="Z1390" s="25">
        <v>50.0</v>
      </c>
      <c r="AA1390" s="11">
        <v>50.0</v>
      </c>
      <c r="AB1390" s="11">
        <v>47.0</v>
      </c>
      <c r="AC1390" s="11">
        <v>50.0</v>
      </c>
      <c r="AD1390" s="23">
        <v>92.0</v>
      </c>
      <c r="AE1390" s="29" t="s">
        <v>270</v>
      </c>
      <c r="AF1390" s="25">
        <v>1558.0</v>
      </c>
      <c r="AG1390" s="11">
        <v>1570.0</v>
      </c>
      <c r="AH1390" s="11">
        <v>1615.0</v>
      </c>
      <c r="AI1390" s="23"/>
      <c r="AJ1390" s="29" t="s">
        <v>8096</v>
      </c>
      <c r="AK1390" s="25">
        <v>1006051.0</v>
      </c>
      <c r="AL1390" s="11"/>
      <c r="AM1390" s="23"/>
      <c r="AN1390" s="25"/>
      <c r="AO1390" s="23"/>
      <c r="AP1390" s="25"/>
      <c r="AQ1390" s="11"/>
    </row>
    <row r="1391" ht="15.75" customHeight="1">
      <c r="A1391" s="11">
        <v>1006053.0</v>
      </c>
      <c r="B1391" s="23">
        <v>1391.0</v>
      </c>
      <c r="C1391" s="25" t="s">
        <v>8097</v>
      </c>
      <c r="D1391" s="16" t="s">
        <v>8098</v>
      </c>
      <c r="E1391" s="28" t="s">
        <v>8099</v>
      </c>
      <c r="F1391" s="29"/>
      <c r="G1391" s="31" t="s">
        <v>8100</v>
      </c>
      <c r="H1391" s="36">
        <f t="shared" si="1"/>
        <v>79</v>
      </c>
      <c r="I1391" s="11"/>
      <c r="J1391" s="28">
        <f t="shared" si="2"/>
        <v>0</v>
      </c>
      <c r="K1391" s="41">
        <f t="shared" si="3"/>
        <v>298</v>
      </c>
      <c r="L1391" s="25">
        <v>58.0</v>
      </c>
      <c r="M1391" s="11">
        <v>55.0</v>
      </c>
      <c r="N1391" s="11">
        <v>65.0</v>
      </c>
      <c r="O1391" s="11">
        <v>63.0</v>
      </c>
      <c r="P1391" s="11">
        <v>57.0</v>
      </c>
      <c r="Q1391" s="43">
        <v>56.0</v>
      </c>
      <c r="R1391" s="25"/>
      <c r="S1391" s="11"/>
      <c r="T1391" s="11"/>
      <c r="U1391" s="23"/>
      <c r="V1391" s="25"/>
      <c r="W1391" s="11"/>
      <c r="X1391" s="23"/>
      <c r="Y1391" s="29"/>
      <c r="Z1391" s="25">
        <v>65.0</v>
      </c>
      <c r="AA1391" s="11">
        <v>71.0</v>
      </c>
      <c r="AB1391" s="11">
        <v>56.0</v>
      </c>
      <c r="AC1391" s="11">
        <v>45.0</v>
      </c>
      <c r="AD1391" s="23">
        <v>92.0</v>
      </c>
      <c r="AE1391" s="29" t="s">
        <v>270</v>
      </c>
      <c r="AF1391" s="25">
        <v>1596.0</v>
      </c>
      <c r="AG1391" s="11">
        <v>1608.0</v>
      </c>
      <c r="AH1391" s="11">
        <v>1650.0</v>
      </c>
      <c r="AI1391" s="23"/>
      <c r="AJ1391" s="29" t="s">
        <v>8101</v>
      </c>
      <c r="AK1391" s="25">
        <v>1006052.0</v>
      </c>
      <c r="AL1391" s="11"/>
      <c r="AM1391" s="23"/>
      <c r="AN1391" s="25"/>
      <c r="AO1391" s="23"/>
      <c r="AP1391" s="25"/>
      <c r="AQ1391" s="11"/>
    </row>
    <row r="1392" ht="15.75" customHeight="1">
      <c r="A1392" s="11">
        <v>1006054.0</v>
      </c>
      <c r="B1392" s="23">
        <v>1392.0</v>
      </c>
      <c r="C1392" s="25" t="s">
        <v>8102</v>
      </c>
      <c r="D1392" s="16" t="s">
        <v>8103</v>
      </c>
      <c r="E1392" s="28" t="s">
        <v>8104</v>
      </c>
      <c r="F1392" s="29"/>
      <c r="G1392" s="31" t="s">
        <v>8105</v>
      </c>
      <c r="H1392" s="36">
        <f t="shared" si="1"/>
        <v>79</v>
      </c>
      <c r="I1392" s="11"/>
      <c r="J1392" s="28">
        <f t="shared" si="2"/>
        <v>0</v>
      </c>
      <c r="K1392" s="41">
        <f t="shared" si="3"/>
        <v>275</v>
      </c>
      <c r="L1392" s="25">
        <v>63.0</v>
      </c>
      <c r="M1392" s="11">
        <v>87.0</v>
      </c>
      <c r="N1392" s="11">
        <v>32.0</v>
      </c>
      <c r="O1392" s="11">
        <v>34.0</v>
      </c>
      <c r="P1392" s="11">
        <v>59.0</v>
      </c>
      <c r="Q1392" s="43">
        <v>68.0</v>
      </c>
      <c r="R1392" s="25" t="s">
        <v>136</v>
      </c>
      <c r="S1392" s="11" t="s">
        <v>136</v>
      </c>
      <c r="T1392" s="11"/>
      <c r="U1392" s="23" t="s">
        <v>136</v>
      </c>
      <c r="V1392" s="25" t="s">
        <v>232</v>
      </c>
      <c r="W1392" s="11"/>
      <c r="X1392" s="23"/>
      <c r="Y1392" s="29" t="s">
        <v>2565</v>
      </c>
      <c r="Z1392" s="25">
        <v>50.0</v>
      </c>
      <c r="AA1392" s="11">
        <v>50.0</v>
      </c>
      <c r="AB1392" s="11">
        <v>68.0</v>
      </c>
      <c r="AC1392" s="11">
        <v>50.0</v>
      </c>
      <c r="AD1392" s="23">
        <v>77.0</v>
      </c>
      <c r="AE1392" s="29" t="s">
        <v>141</v>
      </c>
      <c r="AF1392" s="25">
        <v>1554.0</v>
      </c>
      <c r="AG1392" s="11">
        <v>1566.0</v>
      </c>
      <c r="AH1392" s="11">
        <v>1613.0</v>
      </c>
      <c r="AI1392" s="23"/>
      <c r="AJ1392" s="29" t="s">
        <v>8106</v>
      </c>
      <c r="AK1392" s="25"/>
      <c r="AL1392" s="11"/>
      <c r="AM1392" s="23"/>
      <c r="AN1392" s="25"/>
      <c r="AO1392" s="23"/>
      <c r="AP1392" s="25"/>
      <c r="AQ1392" s="11"/>
    </row>
    <row r="1393" ht="15.75" customHeight="1">
      <c r="A1393" s="11">
        <v>1006055.0</v>
      </c>
      <c r="B1393" s="23">
        <v>1393.0</v>
      </c>
      <c r="C1393" s="25" t="s">
        <v>8107</v>
      </c>
      <c r="D1393" s="16" t="s">
        <v>8108</v>
      </c>
      <c r="E1393" s="28" t="s">
        <v>8109</v>
      </c>
      <c r="F1393" s="29"/>
      <c r="G1393" s="31" t="s">
        <v>8110</v>
      </c>
      <c r="H1393" s="36">
        <f t="shared" si="1"/>
        <v>76</v>
      </c>
      <c r="I1393" s="11"/>
      <c r="J1393" s="28">
        <f t="shared" si="2"/>
        <v>0</v>
      </c>
      <c r="K1393" s="41">
        <f t="shared" si="3"/>
        <v>229</v>
      </c>
      <c r="L1393" s="25">
        <v>66.0</v>
      </c>
      <c r="M1393" s="11">
        <v>63.0</v>
      </c>
      <c r="N1393" s="11">
        <v>26.0</v>
      </c>
      <c r="O1393" s="11">
        <v>29.0</v>
      </c>
      <c r="P1393" s="11">
        <v>45.0</v>
      </c>
      <c r="Q1393" s="43">
        <v>60.0</v>
      </c>
      <c r="R1393" s="25" t="s">
        <v>185</v>
      </c>
      <c r="S1393" s="11"/>
      <c r="T1393" s="11"/>
      <c r="U1393" s="23"/>
      <c r="V1393" s="25"/>
      <c r="W1393" s="11"/>
      <c r="X1393" s="23"/>
      <c r="Y1393" s="29"/>
      <c r="Z1393" s="25">
        <v>57.0</v>
      </c>
      <c r="AA1393" s="11">
        <v>60.0</v>
      </c>
      <c r="AB1393" s="11">
        <v>34.0</v>
      </c>
      <c r="AC1393" s="11">
        <v>72.0</v>
      </c>
      <c r="AD1393" s="23">
        <v>95.0</v>
      </c>
      <c r="AE1393" s="29" t="s">
        <v>141</v>
      </c>
      <c r="AF1393" s="25">
        <v>1542.0</v>
      </c>
      <c r="AG1393" s="11">
        <v>1554.0</v>
      </c>
      <c r="AH1393" s="11">
        <v>1627.0</v>
      </c>
      <c r="AI1393" s="23"/>
      <c r="AJ1393" s="29" t="s">
        <v>8111</v>
      </c>
      <c r="AK1393" s="25"/>
      <c r="AL1393" s="11"/>
      <c r="AM1393" s="23"/>
      <c r="AN1393" s="25"/>
      <c r="AO1393" s="23"/>
      <c r="AP1393" s="25"/>
      <c r="AQ1393" s="11"/>
    </row>
    <row r="1394" ht="15.75" customHeight="1">
      <c r="A1394" s="11">
        <v>1006056.0</v>
      </c>
      <c r="B1394" s="23">
        <v>1394.0</v>
      </c>
      <c r="C1394" s="25" t="s">
        <v>8112</v>
      </c>
      <c r="D1394" s="16" t="s">
        <v>8113</v>
      </c>
      <c r="E1394" s="28" t="s">
        <v>8114</v>
      </c>
      <c r="F1394" s="29"/>
      <c r="G1394" s="31" t="s">
        <v>8115</v>
      </c>
      <c r="H1394" s="36">
        <f t="shared" si="1"/>
        <v>77</v>
      </c>
      <c r="I1394" s="11"/>
      <c r="J1394" s="28">
        <f t="shared" si="2"/>
        <v>0</v>
      </c>
      <c r="K1394" s="41">
        <f t="shared" si="3"/>
        <v>322</v>
      </c>
      <c r="L1394" s="25">
        <v>70.0</v>
      </c>
      <c r="M1394" s="11">
        <v>72.0</v>
      </c>
      <c r="N1394" s="11">
        <v>60.0</v>
      </c>
      <c r="O1394" s="11">
        <v>59.0</v>
      </c>
      <c r="P1394" s="11">
        <v>61.0</v>
      </c>
      <c r="Q1394" s="43">
        <v>64.0</v>
      </c>
      <c r="R1394" s="25"/>
      <c r="S1394" s="11" t="s">
        <v>232</v>
      </c>
      <c r="T1394" s="11" t="s">
        <v>185</v>
      </c>
      <c r="U1394" s="23"/>
      <c r="V1394" s="25"/>
      <c r="W1394" s="11"/>
      <c r="X1394" s="23"/>
      <c r="Y1394" s="29"/>
      <c r="Z1394" s="25">
        <v>57.0</v>
      </c>
      <c r="AA1394" s="11">
        <v>60.0</v>
      </c>
      <c r="AB1394" s="11">
        <v>49.0</v>
      </c>
      <c r="AC1394" s="11">
        <v>48.0</v>
      </c>
      <c r="AD1394" s="23">
        <v>0.0</v>
      </c>
      <c r="AE1394" s="29" t="s">
        <v>141</v>
      </c>
      <c r="AF1394" s="25">
        <v>1527.0</v>
      </c>
      <c r="AG1394" s="11">
        <v>1539.0</v>
      </c>
      <c r="AH1394" s="11">
        <v>1582.0</v>
      </c>
      <c r="AI1394" s="23" t="s">
        <v>217</v>
      </c>
      <c r="AJ1394" s="29"/>
      <c r="AK1394" s="25"/>
      <c r="AL1394" s="11"/>
      <c r="AM1394" s="23"/>
      <c r="AN1394" s="25"/>
      <c r="AO1394" s="23"/>
      <c r="AP1394" s="25"/>
      <c r="AQ1394" s="11"/>
    </row>
    <row r="1395" ht="15.75" customHeight="1">
      <c r="A1395" s="11">
        <v>1006057.0</v>
      </c>
      <c r="B1395" s="23">
        <v>1395.0</v>
      </c>
      <c r="C1395" s="25" t="s">
        <v>8116</v>
      </c>
      <c r="D1395" s="16" t="s">
        <v>8117</v>
      </c>
      <c r="E1395" s="28" t="s">
        <v>8118</v>
      </c>
      <c r="F1395" s="29"/>
      <c r="G1395" s="31" t="s">
        <v>8119</v>
      </c>
      <c r="H1395" s="36">
        <f t="shared" si="1"/>
        <v>80</v>
      </c>
      <c r="I1395" s="11"/>
      <c r="J1395" s="28">
        <f t="shared" si="2"/>
        <v>0</v>
      </c>
      <c r="K1395" s="41">
        <f t="shared" si="3"/>
        <v>186</v>
      </c>
      <c r="L1395" s="25">
        <v>35.0</v>
      </c>
      <c r="M1395" s="11">
        <v>55.0</v>
      </c>
      <c r="N1395" s="11">
        <v>29.0</v>
      </c>
      <c r="O1395" s="11">
        <v>29.0</v>
      </c>
      <c r="P1395" s="11">
        <v>38.0</v>
      </c>
      <c r="Q1395" s="43">
        <v>59.0</v>
      </c>
      <c r="R1395" s="25"/>
      <c r="S1395" s="11" t="s">
        <v>185</v>
      </c>
      <c r="T1395" s="11"/>
      <c r="U1395" s="23"/>
      <c r="V1395" s="25"/>
      <c r="W1395" s="11"/>
      <c r="X1395" s="23"/>
      <c r="Y1395" s="29"/>
      <c r="Z1395" s="25">
        <v>57.0</v>
      </c>
      <c r="AA1395" s="11">
        <v>60.0</v>
      </c>
      <c r="AB1395" s="11">
        <v>42.0</v>
      </c>
      <c r="AC1395" s="11">
        <v>61.0</v>
      </c>
      <c r="AD1395" s="23">
        <v>1.0</v>
      </c>
      <c r="AE1395" s="29" t="s">
        <v>166</v>
      </c>
      <c r="AF1395" s="25">
        <v>1554.0</v>
      </c>
      <c r="AG1395" s="11">
        <v>1566.0</v>
      </c>
      <c r="AH1395" s="11">
        <v>1600.0</v>
      </c>
      <c r="AI1395" s="23" t="s">
        <v>217</v>
      </c>
      <c r="AJ1395" s="29" t="s">
        <v>8120</v>
      </c>
      <c r="AK1395" s="25">
        <v>1006056.0</v>
      </c>
      <c r="AL1395" s="11"/>
      <c r="AM1395" s="23"/>
      <c r="AN1395" s="25"/>
      <c r="AO1395" s="23"/>
      <c r="AP1395" s="25"/>
      <c r="AQ1395" s="11"/>
    </row>
    <row r="1396" ht="15.75" customHeight="1">
      <c r="A1396" s="11">
        <v>1006058.0</v>
      </c>
      <c r="B1396" s="23">
        <v>1396.0</v>
      </c>
      <c r="C1396" s="25" t="s">
        <v>8121</v>
      </c>
      <c r="D1396" s="16" t="s">
        <v>8122</v>
      </c>
      <c r="E1396" s="28" t="s">
        <v>8123</v>
      </c>
      <c r="F1396" s="29"/>
      <c r="G1396" s="31" t="s">
        <v>8124</v>
      </c>
      <c r="H1396" s="36">
        <f t="shared" si="1"/>
        <v>77</v>
      </c>
      <c r="I1396" s="11"/>
      <c r="J1396" s="28">
        <f t="shared" si="2"/>
        <v>0</v>
      </c>
      <c r="K1396" s="41">
        <f t="shared" si="3"/>
        <v>241</v>
      </c>
      <c r="L1396" s="25">
        <v>46.0</v>
      </c>
      <c r="M1396" s="11">
        <v>47.0</v>
      </c>
      <c r="N1396" s="11">
        <v>51.0</v>
      </c>
      <c r="O1396" s="11">
        <v>49.0</v>
      </c>
      <c r="P1396" s="11">
        <v>48.0</v>
      </c>
      <c r="Q1396" s="43">
        <v>46.0</v>
      </c>
      <c r="R1396" s="25"/>
      <c r="S1396" s="11"/>
      <c r="T1396" s="11"/>
      <c r="U1396" s="23"/>
      <c r="V1396" s="25"/>
      <c r="W1396" s="11"/>
      <c r="X1396" s="23"/>
      <c r="Y1396" s="29"/>
      <c r="Z1396" s="25">
        <v>29.0</v>
      </c>
      <c r="AA1396" s="11">
        <v>21.0</v>
      </c>
      <c r="AB1396" s="11">
        <v>40.0</v>
      </c>
      <c r="AC1396" s="11">
        <v>50.0</v>
      </c>
      <c r="AD1396" s="23">
        <v>10.0</v>
      </c>
      <c r="AE1396" s="29" t="s">
        <v>166</v>
      </c>
      <c r="AF1396" s="25">
        <v>1524.0</v>
      </c>
      <c r="AG1396" s="11">
        <v>1536.0</v>
      </c>
      <c r="AH1396" s="11">
        <v>1606.0</v>
      </c>
      <c r="AI1396" s="23"/>
      <c r="AJ1396" s="29" t="s">
        <v>8125</v>
      </c>
      <c r="AK1396" s="25"/>
      <c r="AL1396" s="11"/>
      <c r="AM1396" s="23"/>
      <c r="AN1396" s="25"/>
      <c r="AO1396" s="23"/>
      <c r="AP1396" s="25"/>
      <c r="AQ1396" s="11"/>
    </row>
    <row r="1397" ht="15.75" customHeight="1">
      <c r="A1397" s="11">
        <v>1006059.0</v>
      </c>
      <c r="B1397" s="23">
        <v>1397.0</v>
      </c>
      <c r="C1397" s="25" t="s">
        <v>8126</v>
      </c>
      <c r="D1397" s="16" t="s">
        <v>8127</v>
      </c>
      <c r="E1397" s="28" t="s">
        <v>8128</v>
      </c>
      <c r="F1397" s="29"/>
      <c r="G1397" s="31" t="s">
        <v>8129</v>
      </c>
      <c r="H1397" s="36">
        <f t="shared" si="1"/>
        <v>75</v>
      </c>
      <c r="I1397" s="11"/>
      <c r="J1397" s="28">
        <f t="shared" si="2"/>
        <v>0</v>
      </c>
      <c r="K1397" s="41">
        <f t="shared" si="3"/>
        <v>231</v>
      </c>
      <c r="L1397" s="25">
        <v>58.0</v>
      </c>
      <c r="M1397" s="11">
        <v>35.0</v>
      </c>
      <c r="N1397" s="11">
        <v>46.0</v>
      </c>
      <c r="O1397" s="11">
        <v>45.0</v>
      </c>
      <c r="P1397" s="11">
        <v>47.0</v>
      </c>
      <c r="Q1397" s="43">
        <v>49.0</v>
      </c>
      <c r="R1397" s="25"/>
      <c r="S1397" s="11"/>
      <c r="T1397" s="11"/>
      <c r="U1397" s="23"/>
      <c r="V1397" s="25"/>
      <c r="W1397" s="11"/>
      <c r="X1397" s="23"/>
      <c r="Y1397" s="29"/>
      <c r="Z1397" s="25">
        <v>36.0</v>
      </c>
      <c r="AA1397" s="11">
        <v>30.0</v>
      </c>
      <c r="AB1397" s="11">
        <v>39.0</v>
      </c>
      <c r="AC1397" s="11">
        <v>55.0</v>
      </c>
      <c r="AD1397" s="23">
        <v>2.0</v>
      </c>
      <c r="AE1397" s="29" t="s">
        <v>166</v>
      </c>
      <c r="AF1397" s="25">
        <v>1563.0</v>
      </c>
      <c r="AG1397" s="11">
        <v>1575.0</v>
      </c>
      <c r="AH1397" s="11">
        <v>1620.0</v>
      </c>
      <c r="AI1397" s="23"/>
      <c r="AJ1397" s="29" t="s">
        <v>8130</v>
      </c>
      <c r="AK1397" s="25">
        <v>1006058.0</v>
      </c>
      <c r="AL1397" s="11"/>
      <c r="AM1397" s="23"/>
      <c r="AN1397" s="25"/>
      <c r="AO1397" s="23"/>
      <c r="AP1397" s="25"/>
      <c r="AQ1397" s="11"/>
    </row>
    <row r="1398" ht="15.75" customHeight="1">
      <c r="A1398" s="11">
        <v>1006060.0</v>
      </c>
      <c r="B1398" s="23">
        <v>1398.0</v>
      </c>
      <c r="C1398" s="25" t="s">
        <v>8131</v>
      </c>
      <c r="D1398" s="16" t="s">
        <v>8132</v>
      </c>
      <c r="E1398" s="28" t="s">
        <v>8133</v>
      </c>
      <c r="F1398" s="29"/>
      <c r="G1398" s="25"/>
      <c r="H1398" s="36" t="str">
        <f t="shared" si="1"/>
        <v/>
      </c>
      <c r="I1398" s="11"/>
      <c r="J1398" s="28">
        <f t="shared" si="2"/>
        <v>0</v>
      </c>
      <c r="K1398" s="41">
        <f t="shared" si="3"/>
        <v>0</v>
      </c>
      <c r="L1398" s="25">
        <v>0.0</v>
      </c>
      <c r="M1398" s="11">
        <v>0.0</v>
      </c>
      <c r="N1398" s="11">
        <v>0.0</v>
      </c>
      <c r="O1398" s="11">
        <v>0.0</v>
      </c>
      <c r="P1398" s="11">
        <v>0.0</v>
      </c>
      <c r="Q1398" s="23">
        <v>0.0</v>
      </c>
      <c r="R1398" s="25"/>
      <c r="S1398" s="11"/>
      <c r="T1398" s="11"/>
      <c r="U1398" s="23"/>
      <c r="V1398" s="25"/>
      <c r="W1398" s="11"/>
      <c r="X1398" s="23"/>
      <c r="Y1398" s="29"/>
      <c r="Z1398" s="25">
        <v>0.0</v>
      </c>
      <c r="AA1398" s="11">
        <v>0.0</v>
      </c>
      <c r="AB1398" s="11">
        <v>0.0</v>
      </c>
      <c r="AC1398" s="11">
        <v>0.0</v>
      </c>
      <c r="AD1398" s="23">
        <v>0.0</v>
      </c>
      <c r="AE1398" s="29" t="s">
        <v>239</v>
      </c>
      <c r="AF1398" s="25">
        <v>1557.0</v>
      </c>
      <c r="AG1398" s="11">
        <v>9999.0</v>
      </c>
      <c r="AH1398" s="11">
        <v>1582.0</v>
      </c>
      <c r="AI1398" s="23"/>
      <c r="AJ1398" s="29" t="s">
        <v>8134</v>
      </c>
      <c r="AK1398" s="25">
        <v>1006058.0</v>
      </c>
      <c r="AL1398" s="11"/>
      <c r="AM1398" s="23"/>
      <c r="AN1398" s="25"/>
      <c r="AO1398" s="23"/>
      <c r="AP1398" s="25"/>
      <c r="AQ1398" s="11"/>
    </row>
    <row r="1399" ht="15.75" customHeight="1">
      <c r="A1399" s="11">
        <v>1006061.0</v>
      </c>
      <c r="B1399" s="23">
        <v>1399.0</v>
      </c>
      <c r="C1399" s="25" t="s">
        <v>8135</v>
      </c>
      <c r="D1399" s="16" t="s">
        <v>8136</v>
      </c>
      <c r="E1399" s="28" t="s">
        <v>8137</v>
      </c>
      <c r="F1399" s="29"/>
      <c r="G1399" s="31" t="s">
        <v>8138</v>
      </c>
      <c r="H1399" s="36">
        <f t="shared" si="1"/>
        <v>69</v>
      </c>
      <c r="I1399" s="11"/>
      <c r="J1399" s="28">
        <f t="shared" si="2"/>
        <v>0</v>
      </c>
      <c r="K1399" s="41">
        <f t="shared" si="3"/>
        <v>218</v>
      </c>
      <c r="L1399" s="25">
        <v>55.0</v>
      </c>
      <c r="M1399" s="11">
        <v>53.0</v>
      </c>
      <c r="N1399" s="11">
        <v>38.0</v>
      </c>
      <c r="O1399" s="11">
        <v>35.0</v>
      </c>
      <c r="P1399" s="11">
        <v>37.0</v>
      </c>
      <c r="Q1399" s="43">
        <v>51.0</v>
      </c>
      <c r="R1399" s="25"/>
      <c r="S1399" s="11"/>
      <c r="T1399" s="11"/>
      <c r="U1399" s="23"/>
      <c r="V1399" s="25"/>
      <c r="W1399" s="11"/>
      <c r="X1399" s="23"/>
      <c r="Y1399" s="29"/>
      <c r="Z1399" s="25">
        <v>39.0</v>
      </c>
      <c r="AA1399" s="11">
        <v>35.0</v>
      </c>
      <c r="AB1399" s="11">
        <v>36.0</v>
      </c>
      <c r="AC1399" s="11">
        <v>61.0</v>
      </c>
      <c r="AD1399" s="23">
        <v>2.0</v>
      </c>
      <c r="AE1399" s="29" t="s">
        <v>141</v>
      </c>
      <c r="AF1399" s="25">
        <v>1575.0</v>
      </c>
      <c r="AG1399" s="11">
        <v>1587.0</v>
      </c>
      <c r="AH1399" s="11">
        <v>1604.0</v>
      </c>
      <c r="AI1399" s="23"/>
      <c r="AJ1399" s="29" t="s">
        <v>8139</v>
      </c>
      <c r="AK1399" s="25">
        <v>1006060.0</v>
      </c>
      <c r="AL1399" s="11"/>
      <c r="AM1399" s="23"/>
      <c r="AN1399" s="25"/>
      <c r="AO1399" s="23"/>
      <c r="AP1399" s="25"/>
      <c r="AQ1399" s="11"/>
    </row>
    <row r="1400" ht="15.75" customHeight="1">
      <c r="A1400" s="11">
        <v>1006062.0</v>
      </c>
      <c r="B1400" s="23">
        <v>1400.0</v>
      </c>
      <c r="C1400" s="25" t="s">
        <v>8140</v>
      </c>
      <c r="D1400" s="16" t="s">
        <v>8141</v>
      </c>
      <c r="E1400" s="28" t="s">
        <v>8142</v>
      </c>
      <c r="F1400" s="29"/>
      <c r="G1400" s="31" t="s">
        <v>8143</v>
      </c>
      <c r="H1400" s="36">
        <f t="shared" si="1"/>
        <v>80</v>
      </c>
      <c r="I1400" s="11"/>
      <c r="J1400" s="28">
        <f t="shared" si="2"/>
        <v>0</v>
      </c>
      <c r="K1400" s="41">
        <f t="shared" si="3"/>
        <v>230</v>
      </c>
      <c r="L1400" s="25">
        <v>37.0</v>
      </c>
      <c r="M1400" s="11">
        <v>60.0</v>
      </c>
      <c r="N1400" s="11">
        <v>48.0</v>
      </c>
      <c r="O1400" s="11">
        <v>43.0</v>
      </c>
      <c r="P1400" s="11">
        <v>42.0</v>
      </c>
      <c r="Q1400" s="43">
        <v>55.0</v>
      </c>
      <c r="R1400" s="25"/>
      <c r="S1400" s="11"/>
      <c r="T1400" s="11"/>
      <c r="U1400" s="23"/>
      <c r="V1400" s="25"/>
      <c r="W1400" s="11"/>
      <c r="X1400" s="23"/>
      <c r="Y1400" s="29"/>
      <c r="Z1400" s="25">
        <v>50.0</v>
      </c>
      <c r="AA1400" s="11">
        <v>50.0</v>
      </c>
      <c r="AB1400" s="11">
        <v>42.0</v>
      </c>
      <c r="AC1400" s="11">
        <v>57.0</v>
      </c>
      <c r="AD1400" s="23">
        <v>1.0</v>
      </c>
      <c r="AE1400" s="29" t="s">
        <v>166</v>
      </c>
      <c r="AF1400" s="25">
        <v>1578.0</v>
      </c>
      <c r="AG1400" s="11">
        <v>1590.0</v>
      </c>
      <c r="AH1400" s="11">
        <v>1636.0</v>
      </c>
      <c r="AI1400" s="23"/>
      <c r="AJ1400" s="29" t="s">
        <v>8139</v>
      </c>
      <c r="AK1400" s="25">
        <v>1006060.0</v>
      </c>
      <c r="AL1400" s="11"/>
      <c r="AM1400" s="23"/>
      <c r="AN1400" s="25"/>
      <c r="AO1400" s="23"/>
      <c r="AP1400" s="25"/>
      <c r="AQ1400" s="11"/>
    </row>
    <row r="1401" ht="15.75" customHeight="1">
      <c r="A1401" s="11">
        <v>1006063.0</v>
      </c>
      <c r="B1401" s="23">
        <v>1401.0</v>
      </c>
      <c r="C1401" s="25" t="s">
        <v>8144</v>
      </c>
      <c r="D1401" s="16" t="s">
        <v>8145</v>
      </c>
      <c r="E1401" s="28" t="s">
        <v>8146</v>
      </c>
      <c r="F1401" s="29"/>
      <c r="G1401" s="31" t="s">
        <v>8147</v>
      </c>
      <c r="H1401" s="36">
        <f t="shared" si="1"/>
        <v>80</v>
      </c>
      <c r="I1401" s="11"/>
      <c r="J1401" s="28">
        <f t="shared" si="2"/>
        <v>0</v>
      </c>
      <c r="K1401" s="41">
        <f t="shared" si="3"/>
        <v>206</v>
      </c>
      <c r="L1401" s="25">
        <v>55.0</v>
      </c>
      <c r="M1401" s="11">
        <v>47.0</v>
      </c>
      <c r="N1401" s="11">
        <v>33.0</v>
      </c>
      <c r="O1401" s="11">
        <v>32.0</v>
      </c>
      <c r="P1401" s="11">
        <v>39.0</v>
      </c>
      <c r="Q1401" s="43">
        <v>58.0</v>
      </c>
      <c r="R1401" s="25"/>
      <c r="S1401" s="11"/>
      <c r="T1401" s="11"/>
      <c r="U1401" s="23"/>
      <c r="V1401" s="25"/>
      <c r="W1401" s="11"/>
      <c r="X1401" s="23"/>
      <c r="Y1401" s="29"/>
      <c r="Z1401" s="25">
        <v>57.0</v>
      </c>
      <c r="AA1401" s="11">
        <v>60.0</v>
      </c>
      <c r="AB1401" s="11">
        <v>54.0</v>
      </c>
      <c r="AC1401" s="11">
        <v>44.0</v>
      </c>
      <c r="AD1401" s="23">
        <v>95.0</v>
      </c>
      <c r="AE1401" s="29" t="s">
        <v>166</v>
      </c>
      <c r="AF1401" s="25">
        <v>1551.0</v>
      </c>
      <c r="AG1401" s="11">
        <v>1563.0</v>
      </c>
      <c r="AH1401" s="11">
        <v>1625.0</v>
      </c>
      <c r="AI1401" s="23"/>
      <c r="AJ1401" s="29" t="s">
        <v>8148</v>
      </c>
      <c r="AK1401" s="25"/>
      <c r="AL1401" s="11"/>
      <c r="AM1401" s="23"/>
      <c r="AN1401" s="25"/>
      <c r="AO1401" s="23"/>
      <c r="AP1401" s="25"/>
      <c r="AQ1401" s="11"/>
    </row>
    <row r="1402" ht="15.75" customHeight="1">
      <c r="A1402" s="11">
        <v>1006064.0</v>
      </c>
      <c r="B1402" s="23">
        <v>1402.0</v>
      </c>
      <c r="C1402" s="25" t="s">
        <v>8149</v>
      </c>
      <c r="D1402" s="16" t="s">
        <v>8150</v>
      </c>
      <c r="E1402" s="28" t="s">
        <v>8151</v>
      </c>
      <c r="F1402" s="29"/>
      <c r="G1402" s="31" t="s">
        <v>8152</v>
      </c>
      <c r="H1402" s="36">
        <f t="shared" si="1"/>
        <v>80</v>
      </c>
      <c r="I1402" s="11"/>
      <c r="J1402" s="28">
        <f t="shared" si="2"/>
        <v>0</v>
      </c>
      <c r="K1402" s="41">
        <f t="shared" si="3"/>
        <v>294</v>
      </c>
      <c r="L1402" s="25">
        <v>68.0</v>
      </c>
      <c r="M1402" s="11">
        <v>75.0</v>
      </c>
      <c r="N1402" s="11">
        <v>60.0</v>
      </c>
      <c r="O1402" s="11">
        <v>41.0</v>
      </c>
      <c r="P1402" s="11">
        <v>50.0</v>
      </c>
      <c r="Q1402" s="43">
        <v>52.0</v>
      </c>
      <c r="R1402" s="25" t="s">
        <v>185</v>
      </c>
      <c r="S1402" s="11" t="s">
        <v>232</v>
      </c>
      <c r="T1402" s="11" t="s">
        <v>185</v>
      </c>
      <c r="U1402" s="23" t="s">
        <v>136</v>
      </c>
      <c r="V1402" s="25"/>
      <c r="W1402" s="11"/>
      <c r="X1402" s="23"/>
      <c r="Y1402" s="29"/>
      <c r="Z1402" s="25">
        <v>38.0</v>
      </c>
      <c r="AA1402" s="11">
        <v>33.0</v>
      </c>
      <c r="AB1402" s="11">
        <v>32.0</v>
      </c>
      <c r="AC1402" s="11">
        <v>68.0</v>
      </c>
      <c r="AD1402" s="23">
        <v>95.0</v>
      </c>
      <c r="AE1402" s="29" t="s">
        <v>141</v>
      </c>
      <c r="AF1402" s="25">
        <v>1531.0</v>
      </c>
      <c r="AG1402" s="11">
        <v>1543.0</v>
      </c>
      <c r="AH1402" s="11">
        <v>1570.0</v>
      </c>
      <c r="AI1402" s="23" t="s">
        <v>217</v>
      </c>
      <c r="AJ1402" s="29"/>
      <c r="AK1402" s="25"/>
      <c r="AL1402" s="11"/>
      <c r="AM1402" s="23"/>
      <c r="AN1402" s="25"/>
      <c r="AO1402" s="23"/>
      <c r="AP1402" s="25"/>
      <c r="AQ1402" s="11"/>
    </row>
    <row r="1403" ht="15.75" customHeight="1">
      <c r="A1403" s="11">
        <v>1006065.0</v>
      </c>
      <c r="B1403" s="23">
        <v>1403.0</v>
      </c>
      <c r="C1403" s="25" t="s">
        <v>8153</v>
      </c>
      <c r="D1403" s="16" t="s">
        <v>8154</v>
      </c>
      <c r="E1403" s="28" t="s">
        <v>8155</v>
      </c>
      <c r="F1403" s="29"/>
      <c r="G1403" s="25"/>
      <c r="H1403" s="36" t="str">
        <f t="shared" si="1"/>
        <v/>
      </c>
      <c r="I1403" s="11"/>
      <c r="J1403" s="28">
        <f t="shared" si="2"/>
        <v>0</v>
      </c>
      <c r="K1403" s="41">
        <f t="shared" si="3"/>
        <v>0</v>
      </c>
      <c r="L1403" s="25">
        <v>0.0</v>
      </c>
      <c r="M1403" s="11">
        <v>0.0</v>
      </c>
      <c r="N1403" s="11">
        <v>0.0</v>
      </c>
      <c r="O1403" s="11">
        <v>0.0</v>
      </c>
      <c r="P1403" s="11">
        <v>0.0</v>
      </c>
      <c r="Q1403" s="23">
        <v>0.0</v>
      </c>
      <c r="R1403" s="25"/>
      <c r="S1403" s="11"/>
      <c r="T1403" s="11"/>
      <c r="U1403" s="23"/>
      <c r="V1403" s="25"/>
      <c r="W1403" s="11"/>
      <c r="X1403" s="23"/>
      <c r="Y1403" s="29"/>
      <c r="Z1403" s="25">
        <v>0.0</v>
      </c>
      <c r="AA1403" s="11">
        <v>0.0</v>
      </c>
      <c r="AB1403" s="11">
        <v>0.0</v>
      </c>
      <c r="AC1403" s="11">
        <v>0.0</v>
      </c>
      <c r="AD1403" s="23">
        <v>0.0</v>
      </c>
      <c r="AE1403" s="29" t="s">
        <v>239</v>
      </c>
      <c r="AF1403" s="25">
        <v>1450.0</v>
      </c>
      <c r="AG1403" s="11">
        <v>9999.0</v>
      </c>
      <c r="AH1403" s="11">
        <v>1500.0</v>
      </c>
      <c r="AI1403" s="23"/>
      <c r="AJ1403" s="29"/>
      <c r="AK1403" s="25"/>
      <c r="AL1403" s="11"/>
      <c r="AM1403" s="23"/>
      <c r="AN1403" s="25"/>
      <c r="AO1403" s="23"/>
      <c r="AP1403" s="25"/>
      <c r="AQ1403" s="11"/>
    </row>
    <row r="1404" ht="15.75" customHeight="1">
      <c r="A1404" s="11">
        <v>1006066.0</v>
      </c>
      <c r="B1404" s="23">
        <v>1404.0</v>
      </c>
      <c r="C1404" s="25" t="s">
        <v>8156</v>
      </c>
      <c r="D1404" s="16" t="s">
        <v>8157</v>
      </c>
      <c r="E1404" s="28" t="s">
        <v>8158</v>
      </c>
      <c r="F1404" s="29"/>
      <c r="G1404" s="25"/>
      <c r="H1404" s="36" t="str">
        <f t="shared" si="1"/>
        <v/>
      </c>
      <c r="I1404" s="11"/>
      <c r="J1404" s="28">
        <f t="shared" si="2"/>
        <v>0</v>
      </c>
      <c r="K1404" s="41">
        <f t="shared" si="3"/>
        <v>0</v>
      </c>
      <c r="L1404" s="25">
        <v>0.0</v>
      </c>
      <c r="M1404" s="11">
        <v>0.0</v>
      </c>
      <c r="N1404" s="11">
        <v>0.0</v>
      </c>
      <c r="O1404" s="11">
        <v>0.0</v>
      </c>
      <c r="P1404" s="11">
        <v>0.0</v>
      </c>
      <c r="Q1404" s="23">
        <v>0.0</v>
      </c>
      <c r="R1404" s="25"/>
      <c r="S1404" s="11"/>
      <c r="T1404" s="11"/>
      <c r="U1404" s="23"/>
      <c r="V1404" s="25"/>
      <c r="W1404" s="11"/>
      <c r="X1404" s="23"/>
      <c r="Y1404" s="29"/>
      <c r="Z1404" s="25">
        <v>0.0</v>
      </c>
      <c r="AA1404" s="11">
        <v>0.0</v>
      </c>
      <c r="AB1404" s="11">
        <v>0.0</v>
      </c>
      <c r="AC1404" s="11">
        <v>0.0</v>
      </c>
      <c r="AD1404" s="23">
        <v>0.0</v>
      </c>
      <c r="AE1404" s="29" t="s">
        <v>239</v>
      </c>
      <c r="AF1404" s="25">
        <v>1480.0</v>
      </c>
      <c r="AG1404" s="11">
        <v>9999.0</v>
      </c>
      <c r="AH1404" s="11">
        <v>1530.0</v>
      </c>
      <c r="AI1404" s="23"/>
      <c r="AJ1404" s="29" t="s">
        <v>8159</v>
      </c>
      <c r="AK1404" s="25">
        <v>1006065.0</v>
      </c>
      <c r="AL1404" s="11"/>
      <c r="AM1404" s="23"/>
      <c r="AN1404" s="25"/>
      <c r="AO1404" s="23"/>
      <c r="AP1404" s="25"/>
      <c r="AQ1404" s="11"/>
    </row>
    <row r="1405" ht="15.75" customHeight="1">
      <c r="A1405" s="11">
        <v>1006067.0</v>
      </c>
      <c r="B1405" s="23">
        <v>1405.0</v>
      </c>
      <c r="C1405" s="25" t="s">
        <v>8160</v>
      </c>
      <c r="D1405" s="16" t="s">
        <v>8161</v>
      </c>
      <c r="E1405" s="28" t="s">
        <v>8162</v>
      </c>
      <c r="F1405" s="29"/>
      <c r="G1405" s="31" t="s">
        <v>8163</v>
      </c>
      <c r="H1405" s="36">
        <f t="shared" si="1"/>
        <v>57</v>
      </c>
      <c r="I1405" s="11"/>
      <c r="J1405" s="28">
        <f t="shared" si="2"/>
        <v>0</v>
      </c>
      <c r="K1405" s="41">
        <f t="shared" si="3"/>
        <v>268</v>
      </c>
      <c r="L1405" s="25">
        <v>60.0</v>
      </c>
      <c r="M1405" s="11">
        <v>71.0</v>
      </c>
      <c r="N1405" s="11">
        <v>39.0</v>
      </c>
      <c r="O1405" s="11">
        <v>47.0</v>
      </c>
      <c r="P1405" s="11">
        <v>51.0</v>
      </c>
      <c r="Q1405" s="43">
        <v>42.0</v>
      </c>
      <c r="R1405" s="25" t="s">
        <v>185</v>
      </c>
      <c r="S1405" s="11"/>
      <c r="T1405" s="11"/>
      <c r="U1405" s="23"/>
      <c r="V1405" s="25"/>
      <c r="W1405" s="11"/>
      <c r="X1405" s="23"/>
      <c r="Y1405" s="29"/>
      <c r="Z1405" s="25">
        <v>32.0</v>
      </c>
      <c r="AA1405" s="11">
        <v>25.0</v>
      </c>
      <c r="AB1405" s="11">
        <v>54.0</v>
      </c>
      <c r="AC1405" s="11">
        <v>97.0</v>
      </c>
      <c r="AD1405" s="23">
        <v>0.0</v>
      </c>
      <c r="AE1405" s="29" t="s">
        <v>141</v>
      </c>
      <c r="AF1405" s="25">
        <v>1519.0</v>
      </c>
      <c r="AG1405" s="11">
        <v>1531.0</v>
      </c>
      <c r="AH1405" s="11">
        <v>1560.0</v>
      </c>
      <c r="AI1405" s="23" t="s">
        <v>217</v>
      </c>
      <c r="AJ1405" s="29" t="s">
        <v>8164</v>
      </c>
      <c r="AK1405" s="25">
        <v>1006066.0</v>
      </c>
      <c r="AL1405" s="11"/>
      <c r="AM1405" s="23"/>
      <c r="AN1405" s="25"/>
      <c r="AO1405" s="23"/>
      <c r="AP1405" s="25"/>
      <c r="AQ1405" s="11"/>
    </row>
    <row r="1406" ht="15.75" customHeight="1">
      <c r="A1406" s="11">
        <v>1006068.0</v>
      </c>
      <c r="B1406" s="23">
        <v>1406.0</v>
      </c>
      <c r="C1406" s="25" t="s">
        <v>8165</v>
      </c>
      <c r="D1406" s="16" t="s">
        <v>8166</v>
      </c>
      <c r="E1406" s="28" t="s">
        <v>8167</v>
      </c>
      <c r="F1406" s="29"/>
      <c r="G1406" s="25"/>
      <c r="H1406" s="36" t="str">
        <f t="shared" si="1"/>
        <v/>
      </c>
      <c r="I1406" s="11"/>
      <c r="J1406" s="28">
        <f t="shared" si="2"/>
        <v>0</v>
      </c>
      <c r="K1406" s="41">
        <f t="shared" si="3"/>
        <v>0</v>
      </c>
      <c r="L1406" s="25">
        <v>0.0</v>
      </c>
      <c r="M1406" s="11">
        <v>0.0</v>
      </c>
      <c r="N1406" s="11">
        <v>0.0</v>
      </c>
      <c r="O1406" s="11">
        <v>0.0</v>
      </c>
      <c r="P1406" s="11">
        <v>0.0</v>
      </c>
      <c r="Q1406" s="23">
        <v>0.0</v>
      </c>
      <c r="R1406" s="25"/>
      <c r="S1406" s="11"/>
      <c r="T1406" s="11"/>
      <c r="U1406" s="23"/>
      <c r="V1406" s="25"/>
      <c r="W1406" s="11"/>
      <c r="X1406" s="23"/>
      <c r="Y1406" s="29"/>
      <c r="Z1406" s="25">
        <v>0.0</v>
      </c>
      <c r="AA1406" s="11">
        <v>0.0</v>
      </c>
      <c r="AB1406" s="11">
        <v>0.0</v>
      </c>
      <c r="AC1406" s="11">
        <v>0.0</v>
      </c>
      <c r="AD1406" s="23">
        <v>0.0</v>
      </c>
      <c r="AE1406" s="29" t="s">
        <v>239</v>
      </c>
      <c r="AF1406" s="25">
        <v>1481.0</v>
      </c>
      <c r="AG1406" s="11">
        <v>9999.0</v>
      </c>
      <c r="AH1406" s="11">
        <v>1548.0</v>
      </c>
      <c r="AI1406" s="23"/>
      <c r="AJ1406" s="29" t="s">
        <v>8159</v>
      </c>
      <c r="AK1406" s="25">
        <v>1006065.0</v>
      </c>
      <c r="AL1406" s="11"/>
      <c r="AM1406" s="23"/>
      <c r="AN1406" s="25"/>
      <c r="AO1406" s="23"/>
      <c r="AP1406" s="25"/>
      <c r="AQ1406" s="11"/>
    </row>
    <row r="1407" ht="15.75" customHeight="1">
      <c r="A1407" s="11">
        <v>1006069.0</v>
      </c>
      <c r="B1407" s="23">
        <v>1407.0</v>
      </c>
      <c r="C1407" s="25" t="s">
        <v>8168</v>
      </c>
      <c r="D1407" s="16" t="s">
        <v>8169</v>
      </c>
      <c r="E1407" s="28" t="s">
        <v>8170</v>
      </c>
      <c r="F1407" s="29"/>
      <c r="G1407" s="31" t="s">
        <v>8171</v>
      </c>
      <c r="H1407" s="36">
        <f t="shared" si="1"/>
        <v>76</v>
      </c>
      <c r="I1407" s="11"/>
      <c r="J1407" s="28">
        <f t="shared" si="2"/>
        <v>0</v>
      </c>
      <c r="K1407" s="41">
        <f t="shared" si="3"/>
        <v>334</v>
      </c>
      <c r="L1407" s="25">
        <v>76.0</v>
      </c>
      <c r="M1407" s="11">
        <v>68.0</v>
      </c>
      <c r="N1407" s="11">
        <v>59.0</v>
      </c>
      <c r="O1407" s="11">
        <v>65.0</v>
      </c>
      <c r="P1407" s="11">
        <v>66.0</v>
      </c>
      <c r="Q1407" s="43">
        <v>48.0</v>
      </c>
      <c r="R1407" s="25" t="s">
        <v>232</v>
      </c>
      <c r="S1407" s="11"/>
      <c r="T1407" s="11"/>
      <c r="U1407" s="23" t="s">
        <v>136</v>
      </c>
      <c r="V1407" s="25"/>
      <c r="W1407" s="11"/>
      <c r="X1407" s="23"/>
      <c r="Y1407" s="29" t="s">
        <v>5506</v>
      </c>
      <c r="Z1407" s="25">
        <v>32.0</v>
      </c>
      <c r="AA1407" s="11">
        <v>25.0</v>
      </c>
      <c r="AB1407" s="11">
        <v>40.0</v>
      </c>
      <c r="AC1407" s="11">
        <v>45.0</v>
      </c>
      <c r="AD1407" s="23">
        <v>13.0</v>
      </c>
      <c r="AE1407" s="29" t="s">
        <v>270</v>
      </c>
      <c r="AF1407" s="25">
        <v>1527.0</v>
      </c>
      <c r="AG1407" s="11">
        <v>1539.0</v>
      </c>
      <c r="AH1407" s="11">
        <v>1582.0</v>
      </c>
      <c r="AI1407" s="23" t="s">
        <v>217</v>
      </c>
      <c r="AJ1407" s="29" t="s">
        <v>8172</v>
      </c>
      <c r="AK1407" s="25">
        <v>1006068.0</v>
      </c>
      <c r="AL1407" s="11"/>
      <c r="AM1407" s="23"/>
      <c r="AN1407" s="25"/>
      <c r="AO1407" s="23"/>
      <c r="AP1407" s="25" t="s">
        <v>8173</v>
      </c>
      <c r="AQ1407" s="11"/>
    </row>
    <row r="1408" ht="15.75" customHeight="1">
      <c r="A1408" s="11">
        <v>1006070.0</v>
      </c>
      <c r="B1408" s="23">
        <v>1408.0</v>
      </c>
      <c r="C1408" s="25" t="s">
        <v>8174</v>
      </c>
      <c r="D1408" s="16" t="s">
        <v>8175</v>
      </c>
      <c r="E1408" s="28" t="s">
        <v>8176</v>
      </c>
      <c r="F1408" s="29" t="s">
        <v>8177</v>
      </c>
      <c r="G1408" s="31" t="s">
        <v>8178</v>
      </c>
      <c r="H1408" s="36">
        <f t="shared" si="1"/>
        <v>74</v>
      </c>
      <c r="I1408" s="11"/>
      <c r="J1408" s="28">
        <f t="shared" si="2"/>
        <v>0</v>
      </c>
      <c r="K1408" s="41">
        <f t="shared" si="3"/>
        <v>262</v>
      </c>
      <c r="L1408" s="25">
        <v>65.0</v>
      </c>
      <c r="M1408" s="11">
        <v>56.0</v>
      </c>
      <c r="N1408" s="11">
        <v>46.0</v>
      </c>
      <c r="O1408" s="11">
        <v>45.0</v>
      </c>
      <c r="P1408" s="11">
        <v>50.0</v>
      </c>
      <c r="Q1408" s="43">
        <v>50.0</v>
      </c>
      <c r="R1408" s="25"/>
      <c r="S1408" s="11"/>
      <c r="T1408" s="11"/>
      <c r="U1408" s="23"/>
      <c r="V1408" s="25"/>
      <c r="W1408" s="11"/>
      <c r="X1408" s="23"/>
      <c r="Y1408" s="29"/>
      <c r="Z1408" s="25">
        <v>36.0</v>
      </c>
      <c r="AA1408" s="11">
        <v>30.0</v>
      </c>
      <c r="AB1408" s="11">
        <v>27.0</v>
      </c>
      <c r="AC1408" s="11">
        <v>72.0</v>
      </c>
      <c r="AD1408" s="23">
        <v>13.0</v>
      </c>
      <c r="AE1408" s="29" t="s">
        <v>239</v>
      </c>
      <c r="AF1408" s="25">
        <v>1556.0</v>
      </c>
      <c r="AG1408" s="11">
        <v>1568.0</v>
      </c>
      <c r="AH1408" s="11">
        <v>1632.0</v>
      </c>
      <c r="AI1408" s="23"/>
      <c r="AJ1408" s="29" t="s">
        <v>8179</v>
      </c>
      <c r="AK1408" s="25">
        <v>1006069.0</v>
      </c>
      <c r="AL1408" s="11"/>
      <c r="AM1408" s="23"/>
      <c r="AN1408" s="25"/>
      <c r="AO1408" s="23"/>
      <c r="AP1408" s="25"/>
      <c r="AQ1408" s="11"/>
    </row>
    <row r="1409" ht="15.75" customHeight="1">
      <c r="A1409" s="11">
        <v>1006071.0</v>
      </c>
      <c r="B1409" s="23">
        <v>1409.0</v>
      </c>
      <c r="C1409" s="25" t="s">
        <v>8180</v>
      </c>
      <c r="D1409" s="16" t="s">
        <v>8181</v>
      </c>
      <c r="E1409" s="28" t="s">
        <v>8182</v>
      </c>
      <c r="F1409" s="29"/>
      <c r="G1409" s="25"/>
      <c r="H1409" s="36" t="str">
        <f t="shared" si="1"/>
        <v/>
      </c>
      <c r="I1409" s="11"/>
      <c r="J1409" s="28">
        <f t="shared" si="2"/>
        <v>0</v>
      </c>
      <c r="K1409" s="41">
        <f t="shared" si="3"/>
        <v>0</v>
      </c>
      <c r="L1409" s="25">
        <v>0.0</v>
      </c>
      <c r="M1409" s="11">
        <v>0.0</v>
      </c>
      <c r="N1409" s="11">
        <v>0.0</v>
      </c>
      <c r="O1409" s="11">
        <v>0.0</v>
      </c>
      <c r="P1409" s="11">
        <v>0.0</v>
      </c>
      <c r="Q1409" s="23">
        <v>0.0</v>
      </c>
      <c r="R1409" s="25"/>
      <c r="S1409" s="11"/>
      <c r="T1409" s="11"/>
      <c r="U1409" s="23"/>
      <c r="V1409" s="25"/>
      <c r="W1409" s="11"/>
      <c r="X1409" s="23"/>
      <c r="Y1409" s="29"/>
      <c r="Z1409" s="25">
        <v>0.0</v>
      </c>
      <c r="AA1409" s="11">
        <v>0.0</v>
      </c>
      <c r="AB1409" s="11">
        <v>0.0</v>
      </c>
      <c r="AC1409" s="11">
        <v>0.0</v>
      </c>
      <c r="AD1409" s="23">
        <v>0.0</v>
      </c>
      <c r="AE1409" s="29" t="s">
        <v>239</v>
      </c>
      <c r="AF1409" s="25">
        <v>1482.0</v>
      </c>
      <c r="AG1409" s="11">
        <v>9999.0</v>
      </c>
      <c r="AH1409" s="11">
        <v>1539.0</v>
      </c>
      <c r="AI1409" s="23"/>
      <c r="AJ1409" s="29" t="s">
        <v>8159</v>
      </c>
      <c r="AK1409" s="25">
        <v>1006065.0</v>
      </c>
      <c r="AL1409" s="11"/>
      <c r="AM1409" s="23"/>
      <c r="AN1409" s="25"/>
      <c r="AO1409" s="23"/>
      <c r="AP1409" s="25"/>
      <c r="AQ1409" s="11"/>
    </row>
    <row r="1410" ht="15.75" customHeight="1">
      <c r="A1410" s="11">
        <v>1006072.0</v>
      </c>
      <c r="B1410" s="23">
        <v>1410.0</v>
      </c>
      <c r="C1410" s="25" t="s">
        <v>8183</v>
      </c>
      <c r="D1410" s="16" t="s">
        <v>8184</v>
      </c>
      <c r="E1410" s="28" t="s">
        <v>8185</v>
      </c>
      <c r="F1410" s="29"/>
      <c r="G1410" s="25"/>
      <c r="H1410" s="36" t="str">
        <f t="shared" si="1"/>
        <v/>
      </c>
      <c r="I1410" s="11"/>
      <c r="J1410" s="28">
        <f t="shared" si="2"/>
        <v>0</v>
      </c>
      <c r="K1410" s="41">
        <f t="shared" si="3"/>
        <v>0</v>
      </c>
      <c r="L1410" s="25">
        <v>0.0</v>
      </c>
      <c r="M1410" s="11">
        <v>0.0</v>
      </c>
      <c r="N1410" s="11">
        <v>0.0</v>
      </c>
      <c r="O1410" s="11">
        <v>0.0</v>
      </c>
      <c r="P1410" s="11">
        <v>0.0</v>
      </c>
      <c r="Q1410" s="23">
        <v>0.0</v>
      </c>
      <c r="R1410" s="25"/>
      <c r="S1410" s="11"/>
      <c r="T1410" s="11"/>
      <c r="U1410" s="23"/>
      <c r="V1410" s="25"/>
      <c r="W1410" s="11"/>
      <c r="X1410" s="23"/>
      <c r="Y1410" s="29"/>
      <c r="Z1410" s="25">
        <v>0.0</v>
      </c>
      <c r="AA1410" s="11">
        <v>0.0</v>
      </c>
      <c r="AB1410" s="11">
        <v>0.0</v>
      </c>
      <c r="AC1410" s="11">
        <v>0.0</v>
      </c>
      <c r="AD1410" s="23">
        <v>0.0</v>
      </c>
      <c r="AE1410" s="29" t="s">
        <v>239</v>
      </c>
      <c r="AF1410" s="25">
        <v>1520.0</v>
      </c>
      <c r="AG1410" s="11">
        <v>9999.0</v>
      </c>
      <c r="AH1410" s="11">
        <v>1568.0</v>
      </c>
      <c r="AI1410" s="23"/>
      <c r="AJ1410" s="29" t="s">
        <v>8186</v>
      </c>
      <c r="AK1410" s="25">
        <v>1006071.0</v>
      </c>
      <c r="AL1410" s="11"/>
      <c r="AM1410" s="23"/>
      <c r="AN1410" s="25"/>
      <c r="AO1410" s="23"/>
      <c r="AP1410" s="25"/>
      <c r="AQ1410" s="11"/>
    </row>
    <row r="1411" ht="15.75" customHeight="1">
      <c r="A1411" s="11">
        <v>1006073.0</v>
      </c>
      <c r="B1411" s="23">
        <v>1411.0</v>
      </c>
      <c r="C1411" s="25" t="s">
        <v>8187</v>
      </c>
      <c r="D1411" s="16" t="s">
        <v>8188</v>
      </c>
      <c r="E1411" s="28" t="s">
        <v>8189</v>
      </c>
      <c r="F1411" s="29"/>
      <c r="G1411" s="31" t="s">
        <v>8190</v>
      </c>
      <c r="H1411" s="36">
        <f t="shared" si="1"/>
        <v>80</v>
      </c>
      <c r="I1411" s="11"/>
      <c r="J1411" s="28">
        <f t="shared" si="2"/>
        <v>0</v>
      </c>
      <c r="K1411" s="41">
        <f t="shared" si="3"/>
        <v>327</v>
      </c>
      <c r="L1411" s="31">
        <v>79.0</v>
      </c>
      <c r="M1411" s="6">
        <v>90.0</v>
      </c>
      <c r="N1411" s="6">
        <v>45.0</v>
      </c>
      <c r="O1411" s="6">
        <v>51.0</v>
      </c>
      <c r="P1411" s="6">
        <v>62.0</v>
      </c>
      <c r="Q1411" s="43">
        <v>61.0</v>
      </c>
      <c r="R1411" s="25"/>
      <c r="S1411" s="11" t="s">
        <v>136</v>
      </c>
      <c r="T1411" s="11"/>
      <c r="U1411" s="23" t="s">
        <v>185</v>
      </c>
      <c r="V1411" s="25" t="s">
        <v>185</v>
      </c>
      <c r="W1411" s="11"/>
      <c r="X1411" s="23"/>
      <c r="Y1411" s="29" t="s">
        <v>550</v>
      </c>
      <c r="Z1411" s="25">
        <v>32.0</v>
      </c>
      <c r="AA1411" s="11">
        <v>26.0</v>
      </c>
      <c r="AB1411" s="11">
        <v>41.0</v>
      </c>
      <c r="AC1411" s="11">
        <v>50.0</v>
      </c>
      <c r="AD1411" s="23">
        <v>83.0</v>
      </c>
      <c r="AE1411" s="29" t="s">
        <v>141</v>
      </c>
      <c r="AF1411" s="25">
        <v>1553.0</v>
      </c>
      <c r="AG1411" s="11">
        <v>1565.0</v>
      </c>
      <c r="AH1411" s="11">
        <v>1583.0</v>
      </c>
      <c r="AI1411" s="23" t="s">
        <v>217</v>
      </c>
      <c r="AJ1411" s="29" t="s">
        <v>8191</v>
      </c>
      <c r="AK1411" s="25">
        <v>1006072.0</v>
      </c>
      <c r="AL1411" s="11"/>
      <c r="AM1411" s="23"/>
      <c r="AN1411" s="25"/>
      <c r="AO1411" s="23"/>
      <c r="AP1411" s="25"/>
      <c r="AQ1411" s="11"/>
    </row>
    <row r="1412" ht="15.75" customHeight="1">
      <c r="A1412" s="11">
        <v>1006074.0</v>
      </c>
      <c r="B1412" s="23">
        <v>1412.0</v>
      </c>
      <c r="C1412" s="25" t="s">
        <v>8192</v>
      </c>
      <c r="D1412" s="16" t="s">
        <v>8193</v>
      </c>
      <c r="E1412" s="28" t="s">
        <v>8194</v>
      </c>
      <c r="F1412" s="29"/>
      <c r="G1412" s="31" t="s">
        <v>8195</v>
      </c>
      <c r="H1412" s="36">
        <f t="shared" si="1"/>
        <v>77</v>
      </c>
      <c r="I1412" s="11"/>
      <c r="J1412" s="28">
        <f t="shared" si="2"/>
        <v>0</v>
      </c>
      <c r="K1412" s="41">
        <f t="shared" si="3"/>
        <v>266</v>
      </c>
      <c r="L1412" s="31">
        <v>58.0</v>
      </c>
      <c r="M1412" s="6">
        <v>63.0</v>
      </c>
      <c r="N1412" s="6">
        <v>43.0</v>
      </c>
      <c r="O1412" s="6">
        <v>49.0</v>
      </c>
      <c r="P1412" s="6">
        <v>53.0</v>
      </c>
      <c r="Q1412" s="43">
        <v>55.0</v>
      </c>
      <c r="R1412" s="25" t="s">
        <v>185</v>
      </c>
      <c r="S1412" s="11"/>
      <c r="T1412" s="11"/>
      <c r="U1412" s="23"/>
      <c r="V1412" s="25"/>
      <c r="W1412" s="11"/>
      <c r="X1412" s="23"/>
      <c r="Y1412" s="29"/>
      <c r="Z1412" s="25">
        <v>32.0</v>
      </c>
      <c r="AA1412" s="11">
        <v>26.0</v>
      </c>
      <c r="AB1412" s="11">
        <v>38.0</v>
      </c>
      <c r="AC1412" s="11">
        <v>55.0</v>
      </c>
      <c r="AD1412" s="23">
        <v>83.0</v>
      </c>
      <c r="AE1412" s="29" t="s">
        <v>141</v>
      </c>
      <c r="AF1412" s="25">
        <v>1555.0</v>
      </c>
      <c r="AG1412" s="11">
        <v>1567.0</v>
      </c>
      <c r="AH1412" s="11">
        <v>1627.0</v>
      </c>
      <c r="AI1412" s="23"/>
      <c r="AJ1412" s="29" t="s">
        <v>8191</v>
      </c>
      <c r="AK1412" s="25">
        <v>1006072.0</v>
      </c>
      <c r="AL1412" s="11"/>
      <c r="AM1412" s="23"/>
      <c r="AN1412" s="25"/>
      <c r="AO1412" s="23"/>
      <c r="AP1412" s="25"/>
      <c r="AQ1412" s="11"/>
    </row>
    <row r="1413" ht="15.75" customHeight="1">
      <c r="A1413" s="11">
        <v>1006075.0</v>
      </c>
      <c r="B1413" s="23">
        <v>1413.0</v>
      </c>
      <c r="C1413" s="25" t="s">
        <v>8196</v>
      </c>
      <c r="D1413" s="16" t="s">
        <v>8197</v>
      </c>
      <c r="E1413" s="28" t="s">
        <v>8198</v>
      </c>
      <c r="F1413" s="29"/>
      <c r="G1413" s="31" t="s">
        <v>8199</v>
      </c>
      <c r="H1413" s="36">
        <f t="shared" si="1"/>
        <v>80</v>
      </c>
      <c r="I1413" s="11"/>
      <c r="J1413" s="28">
        <f t="shared" si="2"/>
        <v>0</v>
      </c>
      <c r="K1413" s="41">
        <f t="shared" si="3"/>
        <v>240</v>
      </c>
      <c r="L1413" s="25">
        <v>50.0</v>
      </c>
      <c r="M1413" s="11">
        <v>64.0</v>
      </c>
      <c r="N1413" s="11">
        <v>38.0</v>
      </c>
      <c r="O1413" s="11">
        <v>40.0</v>
      </c>
      <c r="P1413" s="11">
        <v>48.0</v>
      </c>
      <c r="Q1413" s="43">
        <v>47.0</v>
      </c>
      <c r="R1413" s="25"/>
      <c r="S1413" s="11"/>
      <c r="T1413" s="11"/>
      <c r="U1413" s="23"/>
      <c r="V1413" s="25"/>
      <c r="W1413" s="11"/>
      <c r="X1413" s="23"/>
      <c r="Y1413" s="29"/>
      <c r="Z1413" s="25">
        <v>32.0</v>
      </c>
      <c r="AA1413" s="11">
        <v>26.0</v>
      </c>
      <c r="AB1413" s="11">
        <v>41.0</v>
      </c>
      <c r="AC1413" s="11">
        <v>50.0</v>
      </c>
      <c r="AD1413" s="23">
        <v>84.0</v>
      </c>
      <c r="AE1413" s="29" t="s">
        <v>141</v>
      </c>
      <c r="AF1413" s="25">
        <v>1557.0</v>
      </c>
      <c r="AG1413" s="11">
        <v>1569.0</v>
      </c>
      <c r="AH1413" s="11">
        <v>1583.0</v>
      </c>
      <c r="AI1413" s="23" t="s">
        <v>217</v>
      </c>
      <c r="AJ1413" s="29" t="s">
        <v>8200</v>
      </c>
      <c r="AK1413" s="25">
        <v>1006072.0</v>
      </c>
      <c r="AL1413" s="11">
        <v>1006078.0</v>
      </c>
      <c r="AM1413" s="23"/>
      <c r="AN1413" s="25"/>
      <c r="AO1413" s="23"/>
      <c r="AP1413" s="25"/>
      <c r="AQ1413" s="11"/>
    </row>
    <row r="1414" ht="15.75" customHeight="1">
      <c r="A1414" s="11">
        <v>1006076.0</v>
      </c>
      <c r="B1414" s="23">
        <v>1414.0</v>
      </c>
      <c r="C1414" s="25" t="s">
        <v>8201</v>
      </c>
      <c r="D1414" s="16" t="s">
        <v>8202</v>
      </c>
      <c r="E1414" s="28" t="s">
        <v>8203</v>
      </c>
      <c r="F1414" s="29"/>
      <c r="G1414" s="31" t="s">
        <v>8204</v>
      </c>
      <c r="H1414" s="36">
        <f t="shared" si="1"/>
        <v>80</v>
      </c>
      <c r="I1414" s="11"/>
      <c r="J1414" s="28">
        <f t="shared" si="2"/>
        <v>0</v>
      </c>
      <c r="K1414" s="41">
        <f t="shared" si="3"/>
        <v>256</v>
      </c>
      <c r="L1414" s="25">
        <v>49.0</v>
      </c>
      <c r="M1414" s="11">
        <v>36.0</v>
      </c>
      <c r="N1414" s="11">
        <v>52.0</v>
      </c>
      <c r="O1414" s="11">
        <v>58.0</v>
      </c>
      <c r="P1414" s="11">
        <v>61.0</v>
      </c>
      <c r="Q1414" s="43">
        <v>49.0</v>
      </c>
      <c r="R1414" s="25"/>
      <c r="S1414" s="11"/>
      <c r="T1414" s="11"/>
      <c r="U1414" s="23"/>
      <c r="V1414" s="25"/>
      <c r="W1414" s="11"/>
      <c r="X1414" s="23"/>
      <c r="Y1414" s="29"/>
      <c r="Z1414" s="25">
        <v>32.0</v>
      </c>
      <c r="AA1414" s="11">
        <v>26.0</v>
      </c>
      <c r="AB1414" s="11">
        <v>26.0</v>
      </c>
      <c r="AC1414" s="11">
        <v>72.0</v>
      </c>
      <c r="AD1414" s="23">
        <v>86.0</v>
      </c>
      <c r="AE1414" s="29" t="s">
        <v>166</v>
      </c>
      <c r="AF1414" s="25">
        <v>1568.0</v>
      </c>
      <c r="AG1414" s="11">
        <v>1580.0</v>
      </c>
      <c r="AH1414" s="11">
        <v>1634.0</v>
      </c>
      <c r="AI1414" s="23"/>
      <c r="AJ1414" s="29" t="s">
        <v>8205</v>
      </c>
      <c r="AK1414" s="25">
        <v>1006072.0</v>
      </c>
      <c r="AL1414" s="11" t="s">
        <v>8206</v>
      </c>
      <c r="AM1414" s="23"/>
      <c r="AN1414" s="25"/>
      <c r="AO1414" s="23"/>
      <c r="AP1414" s="25"/>
      <c r="AQ1414" s="11"/>
    </row>
    <row r="1415" ht="15.75" customHeight="1">
      <c r="A1415" s="11">
        <v>1006077.0</v>
      </c>
      <c r="B1415" s="23">
        <v>1415.0</v>
      </c>
      <c r="C1415" s="25" t="s">
        <v>8207</v>
      </c>
      <c r="D1415" s="16" t="s">
        <v>8208</v>
      </c>
      <c r="E1415" s="28" t="s">
        <v>8209</v>
      </c>
      <c r="F1415" s="29"/>
      <c r="G1415" s="31" t="s">
        <v>8210</v>
      </c>
      <c r="H1415" s="36">
        <f t="shared" si="1"/>
        <v>80</v>
      </c>
      <c r="I1415" s="11"/>
      <c r="J1415" s="28">
        <f t="shared" si="2"/>
        <v>0</v>
      </c>
      <c r="K1415" s="41">
        <f t="shared" si="3"/>
        <v>337</v>
      </c>
      <c r="L1415" s="25">
        <v>76.0</v>
      </c>
      <c r="M1415" s="11">
        <v>84.0</v>
      </c>
      <c r="N1415" s="11">
        <v>59.0</v>
      </c>
      <c r="O1415" s="11">
        <v>55.0</v>
      </c>
      <c r="P1415" s="11">
        <v>63.0</v>
      </c>
      <c r="Q1415" s="43">
        <v>70.0</v>
      </c>
      <c r="R1415" s="25"/>
      <c r="S1415" s="11" t="s">
        <v>232</v>
      </c>
      <c r="T1415" s="11" t="s">
        <v>410</v>
      </c>
      <c r="U1415" s="23"/>
      <c r="V1415" s="25"/>
      <c r="W1415" s="11"/>
      <c r="X1415" s="23"/>
      <c r="Y1415" s="29" t="s">
        <v>8211</v>
      </c>
      <c r="Z1415" s="25">
        <v>71.0</v>
      </c>
      <c r="AA1415" s="11">
        <v>80.0</v>
      </c>
      <c r="AB1415" s="11">
        <v>71.0</v>
      </c>
      <c r="AC1415" s="11">
        <v>71.0</v>
      </c>
      <c r="AD1415" s="23">
        <v>87.0</v>
      </c>
      <c r="AE1415" s="29" t="s">
        <v>141</v>
      </c>
      <c r="AF1415" s="25">
        <v>1536.0</v>
      </c>
      <c r="AG1415" s="11">
        <v>1548.0</v>
      </c>
      <c r="AH1415" s="11">
        <v>1588.0</v>
      </c>
      <c r="AI1415" s="23" t="s">
        <v>217</v>
      </c>
      <c r="AJ1415" s="29"/>
      <c r="AK1415" s="25"/>
      <c r="AL1415" s="11"/>
      <c r="AM1415" s="23"/>
      <c r="AN1415" s="25"/>
      <c r="AO1415" s="23"/>
      <c r="AP1415" s="25"/>
      <c r="AQ1415" s="11"/>
    </row>
    <row r="1416" ht="15.75" customHeight="1">
      <c r="A1416" s="11">
        <v>1006078.0</v>
      </c>
      <c r="B1416" s="23">
        <v>1416.0</v>
      </c>
      <c r="C1416" s="25" t="s">
        <v>8212</v>
      </c>
      <c r="D1416" s="16" t="s">
        <v>8213</v>
      </c>
      <c r="E1416" s="28" t="s">
        <v>8214</v>
      </c>
      <c r="F1416" s="29"/>
      <c r="G1416" s="31" t="s">
        <v>8215</v>
      </c>
      <c r="H1416" s="36">
        <f t="shared" si="1"/>
        <v>78</v>
      </c>
      <c r="I1416" s="11"/>
      <c r="J1416" s="28">
        <f t="shared" si="2"/>
        <v>0</v>
      </c>
      <c r="K1416" s="41">
        <f t="shared" si="3"/>
        <v>393</v>
      </c>
      <c r="L1416" s="25">
        <v>91.0</v>
      </c>
      <c r="M1416" s="6">
        <v>93.0</v>
      </c>
      <c r="N1416" s="6">
        <v>69.0</v>
      </c>
      <c r="O1416" s="6">
        <v>67.0</v>
      </c>
      <c r="P1416" s="11">
        <v>73.0</v>
      </c>
      <c r="Q1416" s="43">
        <v>74.0</v>
      </c>
      <c r="R1416" s="25" t="s">
        <v>232</v>
      </c>
      <c r="S1416" s="11" t="s">
        <v>410</v>
      </c>
      <c r="T1416" s="11"/>
      <c r="U1416" s="23" t="s">
        <v>136</v>
      </c>
      <c r="V1416" s="25"/>
      <c r="W1416" s="11"/>
      <c r="X1416" s="23"/>
      <c r="Y1416" s="29" t="s">
        <v>550</v>
      </c>
      <c r="Z1416" s="25">
        <v>32.0</v>
      </c>
      <c r="AA1416" s="11">
        <v>25.0</v>
      </c>
      <c r="AB1416" s="11">
        <v>50.0</v>
      </c>
      <c r="AC1416" s="11">
        <v>72.0</v>
      </c>
      <c r="AD1416" s="23">
        <v>85.0</v>
      </c>
      <c r="AE1416" s="29" t="s">
        <v>141</v>
      </c>
      <c r="AF1416" s="25">
        <v>1522.0</v>
      </c>
      <c r="AG1416" s="11">
        <v>1534.0</v>
      </c>
      <c r="AH1416" s="11">
        <v>1583.0</v>
      </c>
      <c r="AI1416" s="23" t="s">
        <v>217</v>
      </c>
      <c r="AJ1416" s="29" t="s">
        <v>8216</v>
      </c>
      <c r="AK1416" s="25"/>
      <c r="AL1416" s="11"/>
      <c r="AM1416" s="23"/>
      <c r="AN1416" s="25"/>
      <c r="AO1416" s="23"/>
      <c r="AP1416" s="25" t="s">
        <v>8217</v>
      </c>
      <c r="AQ1416" s="11"/>
    </row>
    <row r="1417" ht="15.75" customHeight="1">
      <c r="A1417" s="11">
        <v>1006079.0</v>
      </c>
      <c r="B1417" s="23">
        <v>1417.0</v>
      </c>
      <c r="C1417" s="25" t="s">
        <v>8218</v>
      </c>
      <c r="D1417" s="16" t="s">
        <v>8219</v>
      </c>
      <c r="E1417" s="28" t="s">
        <v>8220</v>
      </c>
      <c r="F1417" s="29"/>
      <c r="G1417" s="31" t="s">
        <v>8221</v>
      </c>
      <c r="H1417" s="36">
        <f t="shared" si="1"/>
        <v>78</v>
      </c>
      <c r="I1417" s="11"/>
      <c r="J1417" s="28">
        <f t="shared" si="2"/>
        <v>0</v>
      </c>
      <c r="K1417" s="41">
        <f t="shared" si="3"/>
        <v>160</v>
      </c>
      <c r="L1417" s="25">
        <v>24.0</v>
      </c>
      <c r="M1417" s="11">
        <v>35.0</v>
      </c>
      <c r="N1417" s="11">
        <v>43.0</v>
      </c>
      <c r="O1417" s="11">
        <v>30.0</v>
      </c>
      <c r="P1417" s="11">
        <v>28.0</v>
      </c>
      <c r="Q1417" s="43">
        <v>32.0</v>
      </c>
      <c r="R1417" s="25"/>
      <c r="S1417" s="11"/>
      <c r="T1417" s="11"/>
      <c r="U1417" s="23"/>
      <c r="V1417" s="25"/>
      <c r="W1417" s="11"/>
      <c r="X1417" s="23"/>
      <c r="Y1417" s="29"/>
      <c r="Z1417" s="25">
        <v>32.0</v>
      </c>
      <c r="AA1417" s="11">
        <v>26.0</v>
      </c>
      <c r="AB1417" s="11">
        <v>41.0</v>
      </c>
      <c r="AC1417" s="11">
        <v>50.0</v>
      </c>
      <c r="AD1417" s="23">
        <v>85.0</v>
      </c>
      <c r="AE1417" s="29" t="s">
        <v>270</v>
      </c>
      <c r="AF1417" s="25">
        <v>1556.0</v>
      </c>
      <c r="AG1417" s="11">
        <v>1568.0</v>
      </c>
      <c r="AH1417" s="11">
        <v>1583.0</v>
      </c>
      <c r="AI1417" s="23"/>
      <c r="AJ1417" s="29" t="s">
        <v>8222</v>
      </c>
      <c r="AK1417" s="25"/>
      <c r="AL1417" s="11">
        <v>1006078.0</v>
      </c>
      <c r="AM1417" s="23"/>
      <c r="AN1417" s="25"/>
      <c r="AO1417" s="23"/>
      <c r="AP1417" s="25"/>
      <c r="AQ1417" s="11"/>
    </row>
    <row r="1418" ht="15.75" customHeight="1">
      <c r="A1418" s="11">
        <v>1006080.0</v>
      </c>
      <c r="B1418" s="23">
        <v>1418.0</v>
      </c>
      <c r="C1418" s="25" t="s">
        <v>8223</v>
      </c>
      <c r="D1418" s="16" t="s">
        <v>8224</v>
      </c>
      <c r="E1418" s="28" t="s">
        <v>8225</v>
      </c>
      <c r="F1418" s="29"/>
      <c r="G1418" s="31" t="s">
        <v>8226</v>
      </c>
      <c r="H1418" s="36">
        <f t="shared" si="1"/>
        <v>79</v>
      </c>
      <c r="I1418" s="11"/>
      <c r="J1418" s="28">
        <f t="shared" si="2"/>
        <v>0</v>
      </c>
      <c r="K1418" s="41">
        <f t="shared" si="3"/>
        <v>310</v>
      </c>
      <c r="L1418" s="25">
        <v>52.0</v>
      </c>
      <c r="M1418" s="11">
        <v>59.0</v>
      </c>
      <c r="N1418" s="11">
        <v>77.0</v>
      </c>
      <c r="O1418" s="11">
        <v>60.0</v>
      </c>
      <c r="P1418" s="11">
        <v>62.0</v>
      </c>
      <c r="Q1418" s="43">
        <v>56.0</v>
      </c>
      <c r="R1418" s="25"/>
      <c r="S1418" s="11"/>
      <c r="T1418" s="11"/>
      <c r="U1418" s="23"/>
      <c r="V1418" s="25"/>
      <c r="W1418" s="11"/>
      <c r="X1418" s="23"/>
      <c r="Y1418" s="29"/>
      <c r="Z1418" s="25">
        <v>72.0</v>
      </c>
      <c r="AA1418" s="11">
        <v>81.0</v>
      </c>
      <c r="AB1418" s="11">
        <v>41.0</v>
      </c>
      <c r="AC1418" s="11">
        <v>71.0</v>
      </c>
      <c r="AD1418" s="23">
        <v>0.0</v>
      </c>
      <c r="AE1418" s="29" t="s">
        <v>270</v>
      </c>
      <c r="AF1418" s="25">
        <v>1544.0</v>
      </c>
      <c r="AG1418" s="11">
        <v>1556.0</v>
      </c>
      <c r="AH1418" s="11">
        <v>1582.0</v>
      </c>
      <c r="AI1418" s="23"/>
      <c r="AJ1418" s="29"/>
      <c r="AK1418" s="25"/>
      <c r="AL1418" s="11"/>
      <c r="AM1418" s="23"/>
      <c r="AN1418" s="25"/>
      <c r="AO1418" s="23"/>
      <c r="AP1418" s="25"/>
      <c r="AQ1418" s="11"/>
    </row>
    <row r="1419" ht="15.75" customHeight="1">
      <c r="A1419" s="11">
        <v>1006081.0</v>
      </c>
      <c r="B1419" s="23">
        <v>1419.0</v>
      </c>
      <c r="C1419" s="25" t="s">
        <v>8227</v>
      </c>
      <c r="D1419" s="16" t="s">
        <v>8228</v>
      </c>
      <c r="E1419" s="28" t="s">
        <v>8229</v>
      </c>
      <c r="F1419" s="29"/>
      <c r="G1419" s="31" t="s">
        <v>8230</v>
      </c>
      <c r="H1419" s="36">
        <f t="shared" si="1"/>
        <v>78</v>
      </c>
      <c r="I1419" s="11"/>
      <c r="J1419" s="28">
        <f t="shared" si="2"/>
        <v>0</v>
      </c>
      <c r="K1419" s="41">
        <f t="shared" si="3"/>
        <v>211</v>
      </c>
      <c r="L1419" s="25">
        <v>51.0</v>
      </c>
      <c r="M1419" s="11">
        <v>76.0</v>
      </c>
      <c r="N1419" s="11">
        <v>17.0</v>
      </c>
      <c r="O1419" s="11">
        <v>35.0</v>
      </c>
      <c r="P1419" s="11">
        <v>32.0</v>
      </c>
      <c r="Q1419" s="43">
        <v>68.0</v>
      </c>
      <c r="R1419" s="25" t="s">
        <v>185</v>
      </c>
      <c r="S1419" s="11" t="s">
        <v>232</v>
      </c>
      <c r="T1419" s="11"/>
      <c r="U1419" s="23"/>
      <c r="V1419" s="25"/>
      <c r="W1419" s="11"/>
      <c r="X1419" s="23"/>
      <c r="Y1419" s="29"/>
      <c r="Z1419" s="25">
        <v>71.0</v>
      </c>
      <c r="AA1419" s="11">
        <v>80.0</v>
      </c>
      <c r="AB1419" s="11">
        <v>67.0</v>
      </c>
      <c r="AC1419" s="11">
        <v>32.0</v>
      </c>
      <c r="AD1419" s="23">
        <v>4.0</v>
      </c>
      <c r="AE1419" s="29" t="s">
        <v>141</v>
      </c>
      <c r="AF1419" s="25">
        <v>1551.0</v>
      </c>
      <c r="AG1419" s="11">
        <v>1563.0</v>
      </c>
      <c r="AH1419" s="11">
        <v>1614.0</v>
      </c>
      <c r="AI1419" s="23"/>
      <c r="AJ1419" s="29"/>
      <c r="AK1419" s="25"/>
      <c r="AL1419" s="11"/>
      <c r="AM1419" s="23"/>
      <c r="AN1419" s="25"/>
      <c r="AO1419" s="23"/>
      <c r="AP1419" s="25"/>
      <c r="AQ1419" s="11"/>
    </row>
    <row r="1420" ht="15.75" customHeight="1">
      <c r="A1420" s="11">
        <v>1006082.0</v>
      </c>
      <c r="B1420" s="23">
        <v>1420.0</v>
      </c>
      <c r="C1420" s="25" t="s">
        <v>8231</v>
      </c>
      <c r="D1420" s="16" t="s">
        <v>8232</v>
      </c>
      <c r="E1420" s="28" t="s">
        <v>8233</v>
      </c>
      <c r="F1420" s="29"/>
      <c r="G1420" s="31" t="s">
        <v>8234</v>
      </c>
      <c r="H1420" s="36">
        <f t="shared" si="1"/>
        <v>76</v>
      </c>
      <c r="I1420" s="11"/>
      <c r="J1420" s="28">
        <f t="shared" si="2"/>
        <v>0</v>
      </c>
      <c r="K1420" s="41">
        <f t="shared" si="3"/>
        <v>258</v>
      </c>
      <c r="L1420" s="25">
        <v>55.0</v>
      </c>
      <c r="M1420" s="11">
        <v>61.0</v>
      </c>
      <c r="N1420" s="11">
        <v>41.0</v>
      </c>
      <c r="O1420" s="11">
        <v>46.0</v>
      </c>
      <c r="P1420" s="11">
        <v>55.0</v>
      </c>
      <c r="Q1420" s="43">
        <v>53.0</v>
      </c>
      <c r="R1420" s="25"/>
      <c r="S1420" s="11"/>
      <c r="T1420" s="11"/>
      <c r="U1420" s="23"/>
      <c r="V1420" s="25"/>
      <c r="W1420" s="11"/>
      <c r="X1420" s="23"/>
      <c r="Y1420" s="29"/>
      <c r="Z1420" s="25">
        <v>55.0</v>
      </c>
      <c r="AA1420" s="11">
        <v>57.0</v>
      </c>
      <c r="AB1420" s="11">
        <v>41.0</v>
      </c>
      <c r="AC1420" s="11">
        <v>61.0</v>
      </c>
      <c r="AD1420" s="23">
        <v>14.0</v>
      </c>
      <c r="AE1420" s="29" t="s">
        <v>270</v>
      </c>
      <c r="AF1420" s="25">
        <v>1576.0</v>
      </c>
      <c r="AG1420" s="11">
        <v>1588.0</v>
      </c>
      <c r="AH1420" s="11">
        <v>1615.0</v>
      </c>
      <c r="AI1420" s="23" t="s">
        <v>217</v>
      </c>
      <c r="AJ1420" s="29" t="s">
        <v>8235</v>
      </c>
      <c r="AK1420" s="25">
        <v>1006081.0</v>
      </c>
      <c r="AL1420" s="11"/>
      <c r="AM1420" s="23"/>
      <c r="AN1420" s="25"/>
      <c r="AO1420" s="23"/>
      <c r="AP1420" s="25"/>
      <c r="AQ1420" s="11"/>
    </row>
    <row r="1421" ht="15.75" customHeight="1">
      <c r="A1421" s="11">
        <v>1006083.0</v>
      </c>
      <c r="B1421" s="23">
        <v>1421.0</v>
      </c>
      <c r="C1421" s="25" t="s">
        <v>8236</v>
      </c>
      <c r="D1421" s="16" t="s">
        <v>8237</v>
      </c>
      <c r="E1421" s="28" t="s">
        <v>8238</v>
      </c>
      <c r="F1421" s="29"/>
      <c r="G1421" s="31" t="s">
        <v>8239</v>
      </c>
      <c r="H1421" s="36">
        <f t="shared" si="1"/>
        <v>76</v>
      </c>
      <c r="I1421" s="11"/>
      <c r="J1421" s="28">
        <f t="shared" si="2"/>
        <v>0</v>
      </c>
      <c r="K1421" s="41">
        <f t="shared" si="3"/>
        <v>315</v>
      </c>
      <c r="L1421" s="25">
        <v>68.0</v>
      </c>
      <c r="M1421" s="11">
        <v>59.0</v>
      </c>
      <c r="N1421" s="11">
        <v>72.0</v>
      </c>
      <c r="O1421" s="11">
        <v>64.0</v>
      </c>
      <c r="P1421" s="11">
        <v>52.0</v>
      </c>
      <c r="Q1421" s="43">
        <v>53.0</v>
      </c>
      <c r="R1421" s="25"/>
      <c r="S1421" s="11"/>
      <c r="T1421" s="11"/>
      <c r="U1421" s="23" t="s">
        <v>185</v>
      </c>
      <c r="V1421" s="25"/>
      <c r="W1421" s="11"/>
      <c r="X1421" s="23"/>
      <c r="Y1421" s="29"/>
      <c r="Z1421" s="25">
        <v>55.0</v>
      </c>
      <c r="AA1421" s="11">
        <v>57.0</v>
      </c>
      <c r="AB1421" s="11">
        <v>37.0</v>
      </c>
      <c r="AC1421" s="11">
        <v>67.0</v>
      </c>
      <c r="AD1421" s="23">
        <v>4.0</v>
      </c>
      <c r="AE1421" s="29" t="s">
        <v>270</v>
      </c>
      <c r="AF1421" s="25">
        <v>1578.0</v>
      </c>
      <c r="AG1421" s="11">
        <v>1590.0</v>
      </c>
      <c r="AH1421" s="11">
        <v>1628.0</v>
      </c>
      <c r="AI1421" s="23"/>
      <c r="AJ1421" s="29" t="s">
        <v>8235</v>
      </c>
      <c r="AK1421" s="25">
        <v>1006081.0</v>
      </c>
      <c r="AL1421" s="11"/>
      <c r="AM1421" s="23"/>
      <c r="AN1421" s="25"/>
      <c r="AO1421" s="23"/>
      <c r="AP1421" s="25"/>
      <c r="AQ1421" s="11"/>
    </row>
    <row r="1422" ht="15.75" customHeight="1">
      <c r="A1422" s="11">
        <v>1006084.0</v>
      </c>
      <c r="B1422" s="23">
        <v>1422.0</v>
      </c>
      <c r="C1422" s="25" t="s">
        <v>8240</v>
      </c>
      <c r="D1422" s="16" t="s">
        <v>8241</v>
      </c>
      <c r="E1422" s="28" t="s">
        <v>8242</v>
      </c>
      <c r="F1422" s="29"/>
      <c r="G1422" s="31" t="s">
        <v>8243</v>
      </c>
      <c r="H1422" s="36">
        <f t="shared" si="1"/>
        <v>69</v>
      </c>
      <c r="I1422" s="11"/>
      <c r="J1422" s="28">
        <f t="shared" si="2"/>
        <v>0</v>
      </c>
      <c r="K1422" s="41">
        <f t="shared" si="3"/>
        <v>192</v>
      </c>
      <c r="L1422" s="25">
        <v>52.0</v>
      </c>
      <c r="M1422" s="11">
        <v>75.0</v>
      </c>
      <c r="N1422" s="11">
        <v>20.0</v>
      </c>
      <c r="O1422" s="11">
        <v>20.0</v>
      </c>
      <c r="P1422" s="11">
        <v>25.0</v>
      </c>
      <c r="Q1422" s="43">
        <v>54.0</v>
      </c>
      <c r="R1422" s="25"/>
      <c r="S1422" s="11"/>
      <c r="T1422" s="11"/>
      <c r="U1422" s="23" t="s">
        <v>185</v>
      </c>
      <c r="V1422" s="25"/>
      <c r="W1422" s="11"/>
      <c r="X1422" s="23"/>
      <c r="Y1422" s="29"/>
      <c r="Z1422" s="25">
        <v>41.0</v>
      </c>
      <c r="AA1422" s="11">
        <v>37.0</v>
      </c>
      <c r="AB1422" s="11">
        <v>49.0</v>
      </c>
      <c r="AC1422" s="11">
        <v>58.0</v>
      </c>
      <c r="AD1422" s="23">
        <v>3.0</v>
      </c>
      <c r="AE1422" s="29" t="s">
        <v>141</v>
      </c>
      <c r="AF1422" s="25">
        <v>1526.0</v>
      </c>
      <c r="AG1422" s="11">
        <v>1538.0</v>
      </c>
      <c r="AH1422" s="11">
        <v>1610.0</v>
      </c>
      <c r="AI1422" s="23"/>
      <c r="AJ1422" s="29" t="s">
        <v>8244</v>
      </c>
      <c r="AK1422" s="25"/>
      <c r="AL1422" s="11"/>
      <c r="AM1422" s="23"/>
      <c r="AN1422" s="25"/>
      <c r="AO1422" s="23"/>
      <c r="AP1422" s="25"/>
      <c r="AQ1422" s="11"/>
    </row>
    <row r="1423" ht="15.75" customHeight="1">
      <c r="A1423" s="11">
        <v>1006085.0</v>
      </c>
      <c r="B1423" s="23">
        <v>1423.0</v>
      </c>
      <c r="C1423" s="25" t="s">
        <v>8245</v>
      </c>
      <c r="D1423" s="16" t="s">
        <v>8246</v>
      </c>
      <c r="E1423" s="28" t="s">
        <v>8247</v>
      </c>
      <c r="F1423" s="29"/>
      <c r="G1423" s="25"/>
      <c r="H1423" s="36" t="str">
        <f t="shared" si="1"/>
        <v/>
      </c>
      <c r="I1423" s="11"/>
      <c r="J1423" s="28">
        <f t="shared" si="2"/>
        <v>0</v>
      </c>
      <c r="K1423" s="41">
        <f t="shared" si="3"/>
        <v>0</v>
      </c>
      <c r="L1423" s="25">
        <v>0.0</v>
      </c>
      <c r="M1423" s="11">
        <v>0.0</v>
      </c>
      <c r="N1423" s="11">
        <v>0.0</v>
      </c>
      <c r="O1423" s="11">
        <v>0.0</v>
      </c>
      <c r="P1423" s="11">
        <v>0.0</v>
      </c>
      <c r="Q1423" s="23">
        <v>0.0</v>
      </c>
      <c r="R1423" s="25"/>
      <c r="S1423" s="11"/>
      <c r="T1423" s="11"/>
      <c r="U1423" s="23"/>
      <c r="V1423" s="25"/>
      <c r="W1423" s="11"/>
      <c r="X1423" s="23"/>
      <c r="Y1423" s="29"/>
      <c r="Z1423" s="25">
        <v>0.0</v>
      </c>
      <c r="AA1423" s="11">
        <v>0.0</v>
      </c>
      <c r="AB1423" s="11">
        <v>0.0</v>
      </c>
      <c r="AC1423" s="11">
        <v>0.0</v>
      </c>
      <c r="AD1423" s="23">
        <v>0.0</v>
      </c>
      <c r="AE1423" s="29" t="s">
        <v>239</v>
      </c>
      <c r="AF1423" s="25">
        <v>1470.0</v>
      </c>
      <c r="AG1423" s="11">
        <v>9999.0</v>
      </c>
      <c r="AH1423" s="11">
        <v>1530.0</v>
      </c>
      <c r="AI1423" s="23"/>
      <c r="AJ1423" s="29" t="s">
        <v>8248</v>
      </c>
      <c r="AK1423" s="25"/>
      <c r="AL1423" s="11"/>
      <c r="AM1423" s="23"/>
      <c r="AN1423" s="25"/>
      <c r="AO1423" s="23"/>
      <c r="AP1423" s="25"/>
      <c r="AQ1423" s="11"/>
    </row>
    <row r="1424" ht="15.75" customHeight="1">
      <c r="A1424" s="11">
        <v>1006086.0</v>
      </c>
      <c r="B1424" s="23">
        <v>1424.0</v>
      </c>
      <c r="C1424" s="25" t="s">
        <v>8249</v>
      </c>
      <c r="D1424" s="16" t="s">
        <v>8250</v>
      </c>
      <c r="E1424" s="28" t="s">
        <v>8251</v>
      </c>
      <c r="F1424" s="29"/>
      <c r="G1424" s="25"/>
      <c r="H1424" s="36" t="str">
        <f t="shared" si="1"/>
        <v/>
      </c>
      <c r="I1424" s="11"/>
      <c r="J1424" s="28">
        <f t="shared" si="2"/>
        <v>0</v>
      </c>
      <c r="K1424" s="41">
        <f t="shared" si="3"/>
        <v>0</v>
      </c>
      <c r="L1424" s="25">
        <v>0.0</v>
      </c>
      <c r="M1424" s="11">
        <v>0.0</v>
      </c>
      <c r="N1424" s="11">
        <v>0.0</v>
      </c>
      <c r="O1424" s="11">
        <v>0.0</v>
      </c>
      <c r="P1424" s="11">
        <v>0.0</v>
      </c>
      <c r="Q1424" s="23">
        <v>0.0</v>
      </c>
      <c r="R1424" s="25"/>
      <c r="S1424" s="11"/>
      <c r="T1424" s="11"/>
      <c r="U1424" s="23"/>
      <c r="V1424" s="25"/>
      <c r="W1424" s="11"/>
      <c r="X1424" s="23"/>
      <c r="Y1424" s="29"/>
      <c r="Z1424" s="25">
        <v>0.0</v>
      </c>
      <c r="AA1424" s="11">
        <v>0.0</v>
      </c>
      <c r="AB1424" s="11">
        <v>0.0</v>
      </c>
      <c r="AC1424" s="11">
        <v>0.0</v>
      </c>
      <c r="AD1424" s="23">
        <v>0.0</v>
      </c>
      <c r="AE1424" s="29" t="s">
        <v>239</v>
      </c>
      <c r="AF1424" s="25">
        <v>1495.0</v>
      </c>
      <c r="AG1424" s="11">
        <v>9999.0</v>
      </c>
      <c r="AH1424" s="11">
        <v>1530.0</v>
      </c>
      <c r="AI1424" s="23"/>
      <c r="AJ1424" s="29" t="s">
        <v>8252</v>
      </c>
      <c r="AK1424" s="25">
        <v>1006085.0</v>
      </c>
      <c r="AL1424" s="11"/>
      <c r="AM1424" s="23"/>
      <c r="AN1424" s="25"/>
      <c r="AO1424" s="23"/>
      <c r="AP1424" s="25"/>
      <c r="AQ1424" s="11"/>
    </row>
    <row r="1425" ht="15.75" customHeight="1">
      <c r="A1425" s="11">
        <v>1006087.0</v>
      </c>
      <c r="B1425" s="23">
        <v>1425.0</v>
      </c>
      <c r="C1425" s="25" t="s">
        <v>8253</v>
      </c>
      <c r="D1425" s="16" t="s">
        <v>8254</v>
      </c>
      <c r="E1425" s="28" t="s">
        <v>8255</v>
      </c>
      <c r="F1425" s="29"/>
      <c r="G1425" s="31" t="s">
        <v>8256</v>
      </c>
      <c r="H1425" s="36">
        <f t="shared" si="1"/>
        <v>79</v>
      </c>
      <c r="I1425" s="11"/>
      <c r="J1425" s="28">
        <f t="shared" si="2"/>
        <v>0</v>
      </c>
      <c r="K1425" s="41">
        <f t="shared" si="3"/>
        <v>386</v>
      </c>
      <c r="L1425" s="25">
        <v>88.0</v>
      </c>
      <c r="M1425" s="11">
        <v>86.0</v>
      </c>
      <c r="N1425" s="11">
        <v>67.0</v>
      </c>
      <c r="O1425" s="11">
        <v>61.0</v>
      </c>
      <c r="P1425" s="11">
        <v>84.0</v>
      </c>
      <c r="Q1425" s="43">
        <v>65.0</v>
      </c>
      <c r="R1425" s="25" t="s">
        <v>185</v>
      </c>
      <c r="S1425" s="11"/>
      <c r="T1425" s="11" t="s">
        <v>161</v>
      </c>
      <c r="U1425" s="23" t="s">
        <v>232</v>
      </c>
      <c r="V1425" s="25"/>
      <c r="W1425" s="11" t="s">
        <v>232</v>
      </c>
      <c r="X1425" s="23" t="s">
        <v>232</v>
      </c>
      <c r="Y1425" s="29" t="s">
        <v>5506</v>
      </c>
      <c r="Z1425" s="25">
        <v>71.0</v>
      </c>
      <c r="AA1425" s="11">
        <v>80.0</v>
      </c>
      <c r="AB1425" s="11">
        <v>60.0</v>
      </c>
      <c r="AC1425" s="11">
        <v>67.0</v>
      </c>
      <c r="AD1425" s="23">
        <v>0.0</v>
      </c>
      <c r="AE1425" s="29" t="s">
        <v>141</v>
      </c>
      <c r="AF1425" s="25">
        <v>1525.0</v>
      </c>
      <c r="AG1425" s="11">
        <v>1537.0</v>
      </c>
      <c r="AH1425" s="11">
        <v>1586.0</v>
      </c>
      <c r="AI1425" s="23"/>
      <c r="AJ1425" s="29" t="s">
        <v>8257</v>
      </c>
      <c r="AK1425" s="25">
        <v>1006086.0</v>
      </c>
      <c r="AL1425" s="11"/>
      <c r="AM1425" s="23"/>
      <c r="AN1425" s="25"/>
      <c r="AO1425" s="23"/>
      <c r="AP1425" s="25"/>
      <c r="AQ1425" s="11"/>
    </row>
    <row r="1426" ht="15.75" customHeight="1">
      <c r="A1426" s="11">
        <v>1006088.0</v>
      </c>
      <c r="B1426" s="23">
        <v>1426.0</v>
      </c>
      <c r="C1426" s="25" t="s">
        <v>8258</v>
      </c>
      <c r="D1426" s="16" t="s">
        <v>8259</v>
      </c>
      <c r="E1426" s="28" t="s">
        <v>8260</v>
      </c>
      <c r="F1426" s="29"/>
      <c r="G1426" s="25"/>
      <c r="H1426" s="36" t="str">
        <f t="shared" si="1"/>
        <v/>
      </c>
      <c r="I1426" s="11"/>
      <c r="J1426" s="28">
        <f t="shared" si="2"/>
        <v>0</v>
      </c>
      <c r="K1426" s="41">
        <f t="shared" si="3"/>
        <v>0</v>
      </c>
      <c r="L1426" s="25">
        <v>0.0</v>
      </c>
      <c r="M1426" s="11">
        <v>0.0</v>
      </c>
      <c r="N1426" s="11">
        <v>0.0</v>
      </c>
      <c r="O1426" s="11">
        <v>0.0</v>
      </c>
      <c r="P1426" s="11">
        <v>0.0</v>
      </c>
      <c r="Q1426" s="23">
        <v>0.0</v>
      </c>
      <c r="R1426" s="25"/>
      <c r="S1426" s="11"/>
      <c r="T1426" s="11"/>
      <c r="U1426" s="23"/>
      <c r="V1426" s="25"/>
      <c r="W1426" s="11"/>
      <c r="X1426" s="23"/>
      <c r="Y1426" s="29"/>
      <c r="Z1426" s="25">
        <v>0.0</v>
      </c>
      <c r="AA1426" s="11">
        <v>0.0</v>
      </c>
      <c r="AB1426" s="11">
        <v>0.0</v>
      </c>
      <c r="AC1426" s="11">
        <v>0.0</v>
      </c>
      <c r="AD1426" s="23">
        <v>0.0</v>
      </c>
      <c r="AE1426" s="29" t="s">
        <v>239</v>
      </c>
      <c r="AF1426" s="25">
        <v>1566.0</v>
      </c>
      <c r="AG1426" s="11">
        <v>9999.0</v>
      </c>
      <c r="AH1426" s="11">
        <v>1585.0</v>
      </c>
      <c r="AI1426" s="23"/>
      <c r="AJ1426" s="29" t="s">
        <v>8261</v>
      </c>
      <c r="AK1426" s="25">
        <v>1006087.0</v>
      </c>
      <c r="AL1426" s="11"/>
      <c r="AM1426" s="23"/>
      <c r="AN1426" s="25"/>
      <c r="AO1426" s="23"/>
      <c r="AP1426" s="25"/>
      <c r="AQ1426" s="11"/>
    </row>
    <row r="1427" ht="15.75" customHeight="1">
      <c r="A1427" s="11">
        <v>1006089.0</v>
      </c>
      <c r="B1427" s="23">
        <v>1427.0</v>
      </c>
      <c r="C1427" s="25" t="s">
        <v>8262</v>
      </c>
      <c r="D1427" s="16" t="s">
        <v>8263</v>
      </c>
      <c r="E1427" s="28" t="s">
        <v>8264</v>
      </c>
      <c r="F1427" s="29"/>
      <c r="G1427" s="31" t="s">
        <v>8265</v>
      </c>
      <c r="H1427" s="36">
        <f t="shared" si="1"/>
        <v>80</v>
      </c>
      <c r="I1427" s="11"/>
      <c r="J1427" s="28">
        <f t="shared" si="2"/>
        <v>0</v>
      </c>
      <c r="K1427" s="41">
        <f t="shared" si="3"/>
        <v>250</v>
      </c>
      <c r="L1427" s="25">
        <v>53.0</v>
      </c>
      <c r="M1427" s="11">
        <v>61.0</v>
      </c>
      <c r="N1427" s="11">
        <v>51.0</v>
      </c>
      <c r="O1427" s="11">
        <v>47.0</v>
      </c>
      <c r="P1427" s="11">
        <v>38.0</v>
      </c>
      <c r="Q1427" s="43">
        <v>49.0</v>
      </c>
      <c r="R1427" s="25"/>
      <c r="S1427" s="11"/>
      <c r="T1427" s="11"/>
      <c r="U1427" s="23"/>
      <c r="V1427" s="25"/>
      <c r="W1427" s="11" t="s">
        <v>185</v>
      </c>
      <c r="X1427" s="23"/>
      <c r="Y1427" s="29"/>
      <c r="Z1427" s="25">
        <v>50.0</v>
      </c>
      <c r="AA1427" s="11">
        <v>50.0</v>
      </c>
      <c r="AB1427" s="11">
        <v>55.0</v>
      </c>
      <c r="AC1427" s="11">
        <v>38.0</v>
      </c>
      <c r="AD1427" s="23">
        <v>0.0</v>
      </c>
      <c r="AE1427" s="29" t="s">
        <v>166</v>
      </c>
      <c r="AF1427" s="25">
        <v>1585.0</v>
      </c>
      <c r="AG1427" s="11">
        <v>1597.0</v>
      </c>
      <c r="AH1427" s="11">
        <v>1655.0</v>
      </c>
      <c r="AI1427" s="23"/>
      <c r="AJ1427" s="29" t="s">
        <v>8266</v>
      </c>
      <c r="AK1427" s="25">
        <v>1006088.0</v>
      </c>
      <c r="AL1427" s="11"/>
      <c r="AM1427" s="23"/>
      <c r="AN1427" s="25"/>
      <c r="AO1427" s="23"/>
      <c r="AP1427" s="25"/>
      <c r="AQ1427" s="11"/>
    </row>
    <row r="1428" ht="15.75" customHeight="1">
      <c r="A1428" s="11">
        <v>1006090.0</v>
      </c>
      <c r="B1428" s="23">
        <v>1428.0</v>
      </c>
      <c r="C1428" s="25" t="s">
        <v>8267</v>
      </c>
      <c r="D1428" s="16" t="s">
        <v>8268</v>
      </c>
      <c r="E1428" s="28" t="s">
        <v>8269</v>
      </c>
      <c r="F1428" s="29"/>
      <c r="G1428" s="31" t="s">
        <v>8270</v>
      </c>
      <c r="H1428" s="36">
        <f t="shared" si="1"/>
        <v>80</v>
      </c>
      <c r="I1428" s="11"/>
      <c r="J1428" s="28">
        <f t="shared" si="2"/>
        <v>0</v>
      </c>
      <c r="K1428" s="41">
        <f t="shared" si="3"/>
        <v>251</v>
      </c>
      <c r="L1428" s="25">
        <v>62.0</v>
      </c>
      <c r="M1428" s="11">
        <v>65.0</v>
      </c>
      <c r="N1428" s="11">
        <v>40.0</v>
      </c>
      <c r="O1428" s="11">
        <v>39.0</v>
      </c>
      <c r="P1428" s="11">
        <v>45.0</v>
      </c>
      <c r="Q1428" s="43">
        <v>60.0</v>
      </c>
      <c r="R1428" s="25"/>
      <c r="S1428" s="11"/>
      <c r="T1428" s="11" t="s">
        <v>185</v>
      </c>
      <c r="U1428" s="23"/>
      <c r="V1428" s="25"/>
      <c r="W1428" s="11" t="s">
        <v>185</v>
      </c>
      <c r="X1428" s="23"/>
      <c r="Y1428" s="29"/>
      <c r="Z1428" s="25">
        <v>70.0</v>
      </c>
      <c r="AA1428" s="11">
        <v>79.0</v>
      </c>
      <c r="AB1428" s="11">
        <v>47.0</v>
      </c>
      <c r="AC1428" s="11">
        <v>60.0</v>
      </c>
      <c r="AD1428" s="23">
        <v>1.0</v>
      </c>
      <c r="AE1428" s="29" t="s">
        <v>166</v>
      </c>
      <c r="AF1428" s="25">
        <v>1568.0</v>
      </c>
      <c r="AG1428" s="11">
        <v>1580.0</v>
      </c>
      <c r="AH1428" s="11">
        <v>1603.0</v>
      </c>
      <c r="AI1428" s="23"/>
      <c r="AJ1428" s="29" t="s">
        <v>8261</v>
      </c>
      <c r="AK1428" s="25">
        <v>1006087.0</v>
      </c>
      <c r="AL1428" s="11"/>
      <c r="AM1428" s="23"/>
      <c r="AN1428" s="25"/>
      <c r="AO1428" s="23"/>
      <c r="AP1428" s="25"/>
      <c r="AQ1428" s="11"/>
    </row>
    <row r="1429" ht="15.75" customHeight="1">
      <c r="A1429" s="11">
        <v>1006091.0</v>
      </c>
      <c r="B1429" s="23">
        <v>1429.0</v>
      </c>
      <c r="C1429" s="25" t="s">
        <v>8271</v>
      </c>
      <c r="D1429" s="16" t="s">
        <v>8272</v>
      </c>
      <c r="E1429" s="28" t="s">
        <v>8273</v>
      </c>
      <c r="F1429" s="29"/>
      <c r="G1429" s="31" t="s">
        <v>8274</v>
      </c>
      <c r="H1429" s="36">
        <f t="shared" si="1"/>
        <v>61</v>
      </c>
      <c r="I1429" s="11"/>
      <c r="J1429" s="28">
        <f t="shared" si="2"/>
        <v>0</v>
      </c>
      <c r="K1429" s="41">
        <f t="shared" si="3"/>
        <v>234</v>
      </c>
      <c r="L1429" s="25">
        <v>34.0</v>
      </c>
      <c r="M1429" s="11">
        <v>45.0</v>
      </c>
      <c r="N1429" s="11">
        <v>58.0</v>
      </c>
      <c r="O1429" s="11">
        <v>55.0</v>
      </c>
      <c r="P1429" s="11">
        <v>42.0</v>
      </c>
      <c r="Q1429" s="43">
        <v>55.0</v>
      </c>
      <c r="R1429" s="25"/>
      <c r="S1429" s="11"/>
      <c r="T1429" s="11"/>
      <c r="U1429" s="23"/>
      <c r="V1429" s="25"/>
      <c r="W1429" s="11" t="s">
        <v>185</v>
      </c>
      <c r="X1429" s="23"/>
      <c r="Y1429" s="29"/>
      <c r="Z1429" s="25">
        <v>50.0</v>
      </c>
      <c r="AA1429" s="11">
        <v>50.0</v>
      </c>
      <c r="AB1429" s="11">
        <v>44.0</v>
      </c>
      <c r="AC1429" s="11">
        <v>55.0</v>
      </c>
      <c r="AD1429" s="23">
        <v>1.0</v>
      </c>
      <c r="AE1429" s="29" t="s">
        <v>270</v>
      </c>
      <c r="AF1429" s="25">
        <v>1602.0</v>
      </c>
      <c r="AG1429" s="11">
        <v>1614.0</v>
      </c>
      <c r="AH1429" s="11">
        <v>1665.0</v>
      </c>
      <c r="AI1429" s="23"/>
      <c r="AJ1429" s="29" t="s">
        <v>8275</v>
      </c>
      <c r="AK1429" s="25">
        <v>1006090.0</v>
      </c>
      <c r="AL1429" s="11"/>
      <c r="AM1429" s="23"/>
      <c r="AN1429" s="25"/>
      <c r="AO1429" s="23"/>
      <c r="AP1429" s="25"/>
      <c r="AQ1429" s="11"/>
    </row>
    <row r="1430" ht="15.75" customHeight="1">
      <c r="A1430" s="11">
        <v>1006092.0</v>
      </c>
      <c r="B1430" s="23">
        <v>1430.0</v>
      </c>
      <c r="C1430" s="25" t="s">
        <v>8276</v>
      </c>
      <c r="D1430" s="16" t="s">
        <v>8277</v>
      </c>
      <c r="E1430" s="28" t="s">
        <v>8278</v>
      </c>
      <c r="F1430" s="29"/>
      <c r="G1430" s="31" t="s">
        <v>8279</v>
      </c>
      <c r="H1430" s="36">
        <f t="shared" si="1"/>
        <v>31</v>
      </c>
      <c r="I1430" s="11"/>
      <c r="J1430" s="28">
        <f t="shared" si="2"/>
        <v>0</v>
      </c>
      <c r="K1430" s="41">
        <f t="shared" si="3"/>
        <v>266</v>
      </c>
      <c r="L1430" s="25">
        <v>60.0</v>
      </c>
      <c r="M1430" s="11">
        <v>52.0</v>
      </c>
      <c r="N1430" s="11">
        <v>45.0</v>
      </c>
      <c r="O1430" s="11">
        <v>51.0</v>
      </c>
      <c r="P1430" s="11">
        <v>58.0</v>
      </c>
      <c r="Q1430" s="43">
        <v>61.0</v>
      </c>
      <c r="R1430" s="25"/>
      <c r="S1430" s="11"/>
      <c r="T1430" s="11"/>
      <c r="U1430" s="23"/>
      <c r="V1430" s="25"/>
      <c r="W1430" s="11" t="s">
        <v>185</v>
      </c>
      <c r="X1430" s="23"/>
      <c r="Y1430" s="29"/>
      <c r="Z1430" s="25">
        <v>64.0</v>
      </c>
      <c r="AA1430" s="11">
        <v>70.0</v>
      </c>
      <c r="AB1430" s="11">
        <v>56.0</v>
      </c>
      <c r="AC1430" s="11">
        <v>44.0</v>
      </c>
      <c r="AD1430" s="23">
        <v>3.0</v>
      </c>
      <c r="AE1430" s="29" t="s">
        <v>166</v>
      </c>
      <c r="AF1430" s="25">
        <v>1575.0</v>
      </c>
      <c r="AG1430" s="11">
        <v>1587.0</v>
      </c>
      <c r="AH1430" s="11">
        <v>1652.0</v>
      </c>
      <c r="AI1430" s="23"/>
      <c r="AJ1430" s="29" t="s">
        <v>8261</v>
      </c>
      <c r="AK1430" s="25">
        <v>1006087.0</v>
      </c>
      <c r="AL1430" s="11"/>
      <c r="AM1430" s="23"/>
      <c r="AN1430" s="25"/>
      <c r="AO1430" s="23"/>
      <c r="AP1430" s="25"/>
      <c r="AQ1430" s="11"/>
    </row>
    <row r="1431" ht="15.75" customHeight="1">
      <c r="A1431" s="11">
        <v>1006093.0</v>
      </c>
      <c r="B1431" s="23">
        <v>1431.0</v>
      </c>
      <c r="C1431" s="25" t="s">
        <v>8280</v>
      </c>
      <c r="D1431" s="16" t="s">
        <v>8281</v>
      </c>
      <c r="E1431" s="28" t="s">
        <v>8282</v>
      </c>
      <c r="F1431" s="29"/>
      <c r="G1431" s="31" t="s">
        <v>8283</v>
      </c>
      <c r="H1431" s="36">
        <f t="shared" si="1"/>
        <v>79</v>
      </c>
      <c r="I1431" s="11"/>
      <c r="J1431" s="28">
        <f t="shared" si="2"/>
        <v>0</v>
      </c>
      <c r="K1431" s="41">
        <f t="shared" si="3"/>
        <v>191</v>
      </c>
      <c r="L1431" s="25">
        <v>38.0</v>
      </c>
      <c r="M1431" s="11">
        <v>34.0</v>
      </c>
      <c r="N1431" s="11">
        <v>39.0</v>
      </c>
      <c r="O1431" s="11">
        <v>39.0</v>
      </c>
      <c r="P1431" s="11">
        <v>41.0</v>
      </c>
      <c r="Q1431" s="43">
        <v>58.0</v>
      </c>
      <c r="R1431" s="25"/>
      <c r="S1431" s="11"/>
      <c r="T1431" s="11"/>
      <c r="U1431" s="23"/>
      <c r="V1431" s="25"/>
      <c r="W1431" s="11"/>
      <c r="X1431" s="23"/>
      <c r="Y1431" s="29"/>
      <c r="Z1431" s="25">
        <v>57.0</v>
      </c>
      <c r="AA1431" s="11">
        <v>60.0</v>
      </c>
      <c r="AB1431" s="11">
        <v>54.0</v>
      </c>
      <c r="AC1431" s="11">
        <v>44.0</v>
      </c>
      <c r="AD1431" s="23">
        <v>4.0</v>
      </c>
      <c r="AE1431" s="29" t="s">
        <v>166</v>
      </c>
      <c r="AF1431" s="25">
        <v>1546.0</v>
      </c>
      <c r="AG1431" s="11">
        <v>1558.0</v>
      </c>
      <c r="AH1431" s="11">
        <v>1635.0</v>
      </c>
      <c r="AI1431" s="23"/>
      <c r="AJ1431" s="29" t="s">
        <v>8284</v>
      </c>
      <c r="AK1431" s="25"/>
      <c r="AL1431" s="11">
        <v>1006087.0</v>
      </c>
      <c r="AM1431" s="23"/>
      <c r="AN1431" s="25"/>
      <c r="AO1431" s="23"/>
      <c r="AP1431" s="25"/>
      <c r="AQ1431" s="11"/>
    </row>
    <row r="1432" ht="15.75" customHeight="1">
      <c r="A1432" s="11">
        <v>1006094.0</v>
      </c>
      <c r="B1432" s="23">
        <v>1432.0</v>
      </c>
      <c r="C1432" s="25" t="s">
        <v>8285</v>
      </c>
      <c r="D1432" s="16" t="s">
        <v>8286</v>
      </c>
      <c r="E1432" s="28" t="s">
        <v>8287</v>
      </c>
      <c r="F1432" s="29"/>
      <c r="G1432" s="25"/>
      <c r="H1432" s="36" t="str">
        <f t="shared" si="1"/>
        <v/>
      </c>
      <c r="I1432" s="11"/>
      <c r="J1432" s="28">
        <f t="shared" si="2"/>
        <v>0</v>
      </c>
      <c r="K1432" s="41">
        <f t="shared" si="3"/>
        <v>0</v>
      </c>
      <c r="L1432" s="25">
        <v>0.0</v>
      </c>
      <c r="M1432" s="11">
        <v>0.0</v>
      </c>
      <c r="N1432" s="11">
        <v>0.0</v>
      </c>
      <c r="O1432" s="11">
        <v>0.0</v>
      </c>
      <c r="P1432" s="11">
        <v>0.0</v>
      </c>
      <c r="Q1432" s="23">
        <v>0.0</v>
      </c>
      <c r="R1432" s="25"/>
      <c r="S1432" s="11"/>
      <c r="T1432" s="11"/>
      <c r="U1432" s="23"/>
      <c r="V1432" s="25"/>
      <c r="W1432" s="11"/>
      <c r="X1432" s="23"/>
      <c r="Y1432" s="29"/>
      <c r="Z1432" s="25">
        <v>0.0</v>
      </c>
      <c r="AA1432" s="11">
        <v>0.0</v>
      </c>
      <c r="AB1432" s="11">
        <v>0.0</v>
      </c>
      <c r="AC1432" s="11">
        <v>0.0</v>
      </c>
      <c r="AD1432" s="23">
        <v>5.0</v>
      </c>
      <c r="AE1432" s="29" t="s">
        <v>239</v>
      </c>
      <c r="AF1432" s="25">
        <v>1496.0</v>
      </c>
      <c r="AG1432" s="11">
        <v>9999.0</v>
      </c>
      <c r="AH1432" s="11">
        <v>1530.0</v>
      </c>
      <c r="AI1432" s="23"/>
      <c r="AJ1432" s="29" t="s">
        <v>8252</v>
      </c>
      <c r="AK1432" s="25">
        <v>1006085.0</v>
      </c>
      <c r="AL1432" s="11"/>
      <c r="AM1432" s="23"/>
      <c r="AN1432" s="25"/>
      <c r="AO1432" s="23"/>
      <c r="AP1432" s="25"/>
      <c r="AQ1432" s="11"/>
    </row>
    <row r="1433" ht="15.75" customHeight="1">
      <c r="A1433" s="11">
        <v>1006095.0</v>
      </c>
      <c r="B1433" s="23">
        <v>1433.0</v>
      </c>
      <c r="C1433" s="25" t="s">
        <v>8288</v>
      </c>
      <c r="D1433" s="16" t="s">
        <v>8289</v>
      </c>
      <c r="E1433" s="28" t="s">
        <v>8290</v>
      </c>
      <c r="F1433" s="29"/>
      <c r="G1433" s="31" t="s">
        <v>8291</v>
      </c>
      <c r="H1433" s="36">
        <f t="shared" si="1"/>
        <v>61</v>
      </c>
      <c r="I1433" s="11"/>
      <c r="J1433" s="28">
        <f t="shared" si="2"/>
        <v>0</v>
      </c>
      <c r="K1433" s="41">
        <f t="shared" si="3"/>
        <v>275</v>
      </c>
      <c r="L1433" s="25">
        <v>62.0</v>
      </c>
      <c r="M1433" s="11">
        <v>68.0</v>
      </c>
      <c r="N1433" s="11">
        <v>41.0</v>
      </c>
      <c r="O1433" s="11">
        <v>51.0</v>
      </c>
      <c r="P1433" s="11">
        <v>53.0</v>
      </c>
      <c r="Q1433" s="43">
        <v>61.0</v>
      </c>
      <c r="R1433" s="25"/>
      <c r="S1433" s="11" t="s">
        <v>185</v>
      </c>
      <c r="T1433" s="11" t="s">
        <v>185</v>
      </c>
      <c r="U1433" s="23"/>
      <c r="V1433" s="25"/>
      <c r="W1433" s="11" t="s">
        <v>232</v>
      </c>
      <c r="X1433" s="23"/>
      <c r="Y1433" s="29"/>
      <c r="Z1433" s="25">
        <v>75.0</v>
      </c>
      <c r="AA1433" s="11">
        <v>86.0</v>
      </c>
      <c r="AB1433" s="11">
        <v>31.0</v>
      </c>
      <c r="AC1433" s="11">
        <v>55.0</v>
      </c>
      <c r="AD1433" s="23">
        <v>5.0</v>
      </c>
      <c r="AE1433" s="29" t="s">
        <v>141</v>
      </c>
      <c r="AF1433" s="25">
        <v>1523.0</v>
      </c>
      <c r="AG1433" s="11">
        <v>1535.0</v>
      </c>
      <c r="AH1433" s="11">
        <v>1592.0</v>
      </c>
      <c r="AI1433" s="23"/>
      <c r="AJ1433" s="29" t="s">
        <v>8292</v>
      </c>
      <c r="AK1433" s="25">
        <v>1006094.0</v>
      </c>
      <c r="AL1433" s="11"/>
      <c r="AM1433" s="23"/>
      <c r="AN1433" s="25"/>
      <c r="AO1433" s="23"/>
      <c r="AP1433" s="25"/>
      <c r="AQ1433" s="11"/>
    </row>
    <row r="1434" ht="15.75" customHeight="1">
      <c r="A1434" s="11">
        <v>1006096.0</v>
      </c>
      <c r="B1434" s="23">
        <v>1434.0</v>
      </c>
      <c r="C1434" s="25" t="s">
        <v>8293</v>
      </c>
      <c r="D1434" s="16" t="s">
        <v>8294</v>
      </c>
      <c r="E1434" s="28" t="s">
        <v>8295</v>
      </c>
      <c r="F1434" s="29" t="s">
        <v>8296</v>
      </c>
      <c r="G1434" s="31" t="s">
        <v>8297</v>
      </c>
      <c r="H1434" s="36">
        <f t="shared" si="1"/>
        <v>80</v>
      </c>
      <c r="I1434" s="11"/>
      <c r="J1434" s="28">
        <f t="shared" si="2"/>
        <v>0</v>
      </c>
      <c r="K1434" s="41">
        <f t="shared" si="3"/>
        <v>241</v>
      </c>
      <c r="L1434" s="25">
        <v>50.0</v>
      </c>
      <c r="M1434" s="11">
        <v>80.0</v>
      </c>
      <c r="N1434" s="11">
        <v>18.0</v>
      </c>
      <c r="O1434" s="11">
        <v>34.0</v>
      </c>
      <c r="P1434" s="11">
        <v>59.0</v>
      </c>
      <c r="Q1434" s="43">
        <v>90.0</v>
      </c>
      <c r="R1434" s="25"/>
      <c r="S1434" s="11" t="s">
        <v>136</v>
      </c>
      <c r="T1434" s="11"/>
      <c r="U1434" s="23" t="s">
        <v>232</v>
      </c>
      <c r="V1434" s="25" t="s">
        <v>232</v>
      </c>
      <c r="W1434" s="11" t="s">
        <v>232</v>
      </c>
      <c r="X1434" s="23"/>
      <c r="Y1434" s="29" t="s">
        <v>8298</v>
      </c>
      <c r="Z1434" s="25">
        <v>78.0</v>
      </c>
      <c r="AA1434" s="11">
        <v>90.0</v>
      </c>
      <c r="AB1434" s="11">
        <v>80.0</v>
      </c>
      <c r="AC1434" s="11">
        <v>95.0</v>
      </c>
      <c r="AD1434" s="23">
        <v>10.0</v>
      </c>
      <c r="AE1434" s="29" t="s">
        <v>239</v>
      </c>
      <c r="AF1434" s="25">
        <v>1543.0</v>
      </c>
      <c r="AG1434" s="11">
        <v>1555.0</v>
      </c>
      <c r="AH1434" s="11">
        <v>1612.0</v>
      </c>
      <c r="AI1434" s="23"/>
      <c r="AJ1434" s="29" t="s">
        <v>8299</v>
      </c>
      <c r="AK1434" s="25">
        <v>1006095.0</v>
      </c>
      <c r="AL1434" s="11">
        <v>1006154.0</v>
      </c>
      <c r="AM1434" s="23"/>
      <c r="AN1434" s="25"/>
      <c r="AO1434" s="23"/>
      <c r="AP1434" s="25"/>
      <c r="AQ1434" s="11"/>
    </row>
    <row r="1435" ht="15.75" customHeight="1">
      <c r="A1435" s="11">
        <v>1006097.0</v>
      </c>
      <c r="B1435" s="23">
        <v>1435.0</v>
      </c>
      <c r="C1435" s="25" t="s">
        <v>8300</v>
      </c>
      <c r="D1435" s="16" t="s">
        <v>8301</v>
      </c>
      <c r="E1435" s="28" t="s">
        <v>8302</v>
      </c>
      <c r="F1435" s="29"/>
      <c r="G1435" s="31" t="s">
        <v>8303</v>
      </c>
      <c r="H1435" s="36">
        <f t="shared" si="1"/>
        <v>74</v>
      </c>
      <c r="I1435" s="11"/>
      <c r="J1435" s="28">
        <f t="shared" si="2"/>
        <v>0</v>
      </c>
      <c r="K1435" s="41">
        <f t="shared" si="3"/>
        <v>263</v>
      </c>
      <c r="L1435" s="25">
        <v>52.0</v>
      </c>
      <c r="M1435" s="11">
        <v>52.0</v>
      </c>
      <c r="N1435" s="11">
        <v>59.0</v>
      </c>
      <c r="O1435" s="11">
        <v>53.0</v>
      </c>
      <c r="P1435" s="11">
        <v>47.0</v>
      </c>
      <c r="Q1435" s="43">
        <v>52.0</v>
      </c>
      <c r="R1435" s="25" t="s">
        <v>185</v>
      </c>
      <c r="S1435" s="11"/>
      <c r="T1435" s="11" t="s">
        <v>185</v>
      </c>
      <c r="U1435" s="23"/>
      <c r="V1435" s="25"/>
      <c r="W1435" s="11"/>
      <c r="X1435" s="23"/>
      <c r="Y1435" s="29"/>
      <c r="Z1435" s="25">
        <v>36.0</v>
      </c>
      <c r="AA1435" s="11">
        <v>30.0</v>
      </c>
      <c r="AB1435" s="11">
        <v>46.0</v>
      </c>
      <c r="AC1435" s="11">
        <v>44.0</v>
      </c>
      <c r="AD1435" s="23">
        <v>98.0</v>
      </c>
      <c r="AE1435" s="29" t="s">
        <v>166</v>
      </c>
      <c r="AF1435" s="25">
        <v>1548.0</v>
      </c>
      <c r="AG1435" s="11">
        <v>1560.0</v>
      </c>
      <c r="AH1435" s="11">
        <v>1609.0</v>
      </c>
      <c r="AI1435" s="23"/>
      <c r="AJ1435" s="29" t="s">
        <v>8304</v>
      </c>
      <c r="AK1435" s="25"/>
      <c r="AL1435" s="11"/>
      <c r="AM1435" s="23"/>
      <c r="AN1435" s="25"/>
      <c r="AO1435" s="23"/>
      <c r="AP1435" s="25"/>
      <c r="AQ1435" s="11"/>
    </row>
    <row r="1436" ht="15.75" customHeight="1">
      <c r="A1436" s="11">
        <v>1006098.0</v>
      </c>
      <c r="B1436" s="23">
        <v>1436.0</v>
      </c>
      <c r="C1436" s="25" t="s">
        <v>8305</v>
      </c>
      <c r="D1436" s="16" t="s">
        <v>8306</v>
      </c>
      <c r="E1436" s="28" t="s">
        <v>8307</v>
      </c>
      <c r="F1436" s="29"/>
      <c r="G1436" s="31" t="s">
        <v>8308</v>
      </c>
      <c r="H1436" s="36">
        <f t="shared" si="1"/>
        <v>49</v>
      </c>
      <c r="I1436" s="11"/>
      <c r="J1436" s="28">
        <f t="shared" si="2"/>
        <v>0</v>
      </c>
      <c r="K1436" s="41">
        <f t="shared" si="3"/>
        <v>222</v>
      </c>
      <c r="L1436" s="25">
        <v>49.0</v>
      </c>
      <c r="M1436" s="11">
        <v>37.0</v>
      </c>
      <c r="N1436" s="11">
        <v>49.0</v>
      </c>
      <c r="O1436" s="11">
        <v>44.0</v>
      </c>
      <c r="P1436" s="11">
        <v>43.0</v>
      </c>
      <c r="Q1436" s="43">
        <v>54.0</v>
      </c>
      <c r="R1436" s="25"/>
      <c r="S1436" s="11"/>
      <c r="T1436" s="11"/>
      <c r="U1436" s="23"/>
      <c r="V1436" s="25"/>
      <c r="W1436" s="11"/>
      <c r="X1436" s="23"/>
      <c r="Y1436" s="29"/>
      <c r="Z1436" s="25">
        <v>50.0</v>
      </c>
      <c r="AA1436" s="11">
        <v>50.0</v>
      </c>
      <c r="AB1436" s="11">
        <v>56.0</v>
      </c>
      <c r="AC1436" s="11">
        <v>37.0</v>
      </c>
      <c r="AD1436" s="23">
        <v>97.0</v>
      </c>
      <c r="AE1436" s="29" t="s">
        <v>270</v>
      </c>
      <c r="AF1436" s="25">
        <v>1569.0</v>
      </c>
      <c r="AG1436" s="11">
        <v>1581.0</v>
      </c>
      <c r="AH1436" s="11">
        <v>1617.0</v>
      </c>
      <c r="AI1436" s="23"/>
      <c r="AJ1436" s="29" t="s">
        <v>8309</v>
      </c>
      <c r="AK1436" s="25">
        <v>1006097.0</v>
      </c>
      <c r="AL1436" s="11"/>
      <c r="AM1436" s="23"/>
      <c r="AN1436" s="25"/>
      <c r="AO1436" s="23"/>
      <c r="AP1436" s="25"/>
      <c r="AQ1436" s="11"/>
    </row>
    <row r="1437" ht="15.75" customHeight="1">
      <c r="A1437" s="11">
        <v>1006099.0</v>
      </c>
      <c r="B1437" s="23">
        <v>1437.0</v>
      </c>
      <c r="C1437" s="25" t="s">
        <v>8310</v>
      </c>
      <c r="D1437" s="16" t="s">
        <v>8311</v>
      </c>
      <c r="E1437" s="28" t="s">
        <v>8312</v>
      </c>
      <c r="F1437" s="29"/>
      <c r="G1437" s="25"/>
      <c r="H1437" s="36" t="str">
        <f t="shared" si="1"/>
        <v/>
      </c>
      <c r="I1437" s="11"/>
      <c r="J1437" s="28">
        <f t="shared" si="2"/>
        <v>0</v>
      </c>
      <c r="K1437" s="41">
        <f t="shared" si="3"/>
        <v>214</v>
      </c>
      <c r="L1437" s="25">
        <v>47.0</v>
      </c>
      <c r="M1437" s="11">
        <v>21.0</v>
      </c>
      <c r="N1437" s="11">
        <v>53.0</v>
      </c>
      <c r="O1437" s="11">
        <v>48.0</v>
      </c>
      <c r="P1437" s="11">
        <v>45.0</v>
      </c>
      <c r="Q1437" s="43">
        <v>45.0</v>
      </c>
      <c r="R1437" s="25"/>
      <c r="S1437" s="11"/>
      <c r="T1437" s="11"/>
      <c r="U1437" s="23"/>
      <c r="V1437" s="25"/>
      <c r="W1437" s="11"/>
      <c r="X1437" s="23"/>
      <c r="Y1437" s="29"/>
      <c r="Z1437" s="25">
        <v>50.0</v>
      </c>
      <c r="AA1437" s="11">
        <v>50.0</v>
      </c>
      <c r="AB1437" s="11">
        <v>50.0</v>
      </c>
      <c r="AC1437" s="11">
        <v>46.0</v>
      </c>
      <c r="AD1437" s="23">
        <v>96.0</v>
      </c>
      <c r="AE1437" s="29" t="s">
        <v>166</v>
      </c>
      <c r="AF1437" s="25">
        <v>1573.0</v>
      </c>
      <c r="AG1437" s="11">
        <v>1585.0</v>
      </c>
      <c r="AH1437" s="11">
        <v>1629.0</v>
      </c>
      <c r="AI1437" s="23"/>
      <c r="AJ1437" s="29" t="s">
        <v>8309</v>
      </c>
      <c r="AK1437" s="25">
        <v>1006097.0</v>
      </c>
      <c r="AL1437" s="11"/>
      <c r="AM1437" s="23"/>
      <c r="AN1437" s="25"/>
      <c r="AO1437" s="23"/>
      <c r="AP1437" s="25"/>
      <c r="AQ1437" s="11"/>
    </row>
    <row r="1438" ht="15.75" customHeight="1">
      <c r="A1438" s="11">
        <v>1006100.0</v>
      </c>
      <c r="B1438" s="23">
        <v>1438.0</v>
      </c>
      <c r="C1438" s="25" t="s">
        <v>8313</v>
      </c>
      <c r="D1438" s="16" t="s">
        <v>8314</v>
      </c>
      <c r="E1438" s="28" t="s">
        <v>8315</v>
      </c>
      <c r="F1438" s="29"/>
      <c r="G1438" s="31" t="s">
        <v>8316</v>
      </c>
      <c r="H1438" s="36">
        <f t="shared" si="1"/>
        <v>64</v>
      </c>
      <c r="I1438" s="11"/>
      <c r="J1438" s="28">
        <f t="shared" si="2"/>
        <v>0</v>
      </c>
      <c r="K1438" s="41">
        <f t="shared" si="3"/>
        <v>245</v>
      </c>
      <c r="L1438" s="25">
        <v>47.0</v>
      </c>
      <c r="M1438" s="11">
        <v>40.0</v>
      </c>
      <c r="N1438" s="11">
        <v>55.0</v>
      </c>
      <c r="O1438" s="11">
        <v>53.0</v>
      </c>
      <c r="P1438" s="11">
        <v>50.0</v>
      </c>
      <c r="Q1438" s="43">
        <v>51.0</v>
      </c>
      <c r="R1438" s="25"/>
      <c r="S1438" s="11"/>
      <c r="T1438" s="11"/>
      <c r="U1438" s="23"/>
      <c r="V1438" s="25"/>
      <c r="W1438" s="11"/>
      <c r="X1438" s="23"/>
      <c r="Y1438" s="29"/>
      <c r="Z1438" s="25">
        <v>64.0</v>
      </c>
      <c r="AA1438" s="11">
        <v>70.0</v>
      </c>
      <c r="AB1438" s="11">
        <v>56.0</v>
      </c>
      <c r="AC1438" s="11">
        <v>45.0</v>
      </c>
      <c r="AD1438" s="23">
        <v>98.0</v>
      </c>
      <c r="AE1438" s="29" t="s">
        <v>141</v>
      </c>
      <c r="AF1438" s="25">
        <v>1585.0</v>
      </c>
      <c r="AG1438" s="11">
        <v>1597.0</v>
      </c>
      <c r="AH1438" s="11">
        <v>1620.0</v>
      </c>
      <c r="AI1438" s="23"/>
      <c r="AJ1438" s="29" t="s">
        <v>8309</v>
      </c>
      <c r="AK1438" s="25">
        <v>1006097.0</v>
      </c>
      <c r="AL1438" s="11"/>
      <c r="AM1438" s="23"/>
      <c r="AN1438" s="25"/>
      <c r="AO1438" s="23"/>
      <c r="AP1438" s="25"/>
      <c r="AQ1438" s="11"/>
    </row>
    <row r="1439" ht="15.75" customHeight="1">
      <c r="A1439" s="11">
        <v>1006101.0</v>
      </c>
      <c r="B1439" s="23">
        <v>1439.0</v>
      </c>
      <c r="C1439" s="25" t="s">
        <v>8317</v>
      </c>
      <c r="D1439" s="16" t="s">
        <v>8318</v>
      </c>
      <c r="E1439" s="28" t="s">
        <v>8319</v>
      </c>
      <c r="F1439" s="29"/>
      <c r="G1439" s="31" t="s">
        <v>8320</v>
      </c>
      <c r="H1439" s="36">
        <f t="shared" si="1"/>
        <v>65</v>
      </c>
      <c r="I1439" s="11"/>
      <c r="J1439" s="28">
        <f t="shared" si="2"/>
        <v>0</v>
      </c>
      <c r="K1439" s="41">
        <f t="shared" si="3"/>
        <v>221</v>
      </c>
      <c r="L1439" s="25">
        <v>42.0</v>
      </c>
      <c r="M1439" s="11">
        <v>47.0</v>
      </c>
      <c r="N1439" s="11">
        <v>49.0</v>
      </c>
      <c r="O1439" s="11">
        <v>44.0</v>
      </c>
      <c r="P1439" s="11">
        <v>39.0</v>
      </c>
      <c r="Q1439" s="43">
        <v>47.0</v>
      </c>
      <c r="R1439" s="25"/>
      <c r="S1439" s="11"/>
      <c r="T1439" s="11"/>
      <c r="U1439" s="23"/>
      <c r="V1439" s="25"/>
      <c r="W1439" s="11"/>
      <c r="X1439" s="23"/>
      <c r="Y1439" s="29"/>
      <c r="Z1439" s="25">
        <v>25.0</v>
      </c>
      <c r="AA1439" s="11">
        <v>15.0</v>
      </c>
      <c r="AB1439" s="11">
        <v>23.0</v>
      </c>
      <c r="AC1439" s="11">
        <v>79.0</v>
      </c>
      <c r="AD1439" s="23">
        <v>85.0</v>
      </c>
      <c r="AE1439" s="29" t="s">
        <v>166</v>
      </c>
      <c r="AF1439" s="25">
        <v>1514.0</v>
      </c>
      <c r="AG1439" s="11">
        <v>1526.0</v>
      </c>
      <c r="AH1439" s="11">
        <v>1582.0</v>
      </c>
      <c r="AI1439" s="23" t="s">
        <v>217</v>
      </c>
      <c r="AJ1439" s="29" t="s">
        <v>8321</v>
      </c>
      <c r="AK1439" s="25"/>
      <c r="AL1439" s="11"/>
      <c r="AM1439" s="23"/>
      <c r="AN1439" s="25"/>
      <c r="AO1439" s="23"/>
      <c r="AP1439" s="25"/>
      <c r="AQ1439" s="11"/>
    </row>
    <row r="1440" ht="15.75" customHeight="1">
      <c r="A1440" s="11">
        <v>1006102.0</v>
      </c>
      <c r="B1440" s="23">
        <v>1440.0</v>
      </c>
      <c r="C1440" s="25" t="s">
        <v>8322</v>
      </c>
      <c r="D1440" s="16" t="s">
        <v>8323</v>
      </c>
      <c r="E1440" s="28" t="s">
        <v>8324</v>
      </c>
      <c r="F1440" s="29"/>
      <c r="G1440" s="31" t="s">
        <v>8325</v>
      </c>
      <c r="H1440" s="36">
        <f t="shared" si="1"/>
        <v>66</v>
      </c>
      <c r="I1440" s="11"/>
      <c r="J1440" s="28">
        <f t="shared" si="2"/>
        <v>0</v>
      </c>
      <c r="K1440" s="41">
        <f t="shared" si="3"/>
        <v>240</v>
      </c>
      <c r="L1440" s="25">
        <v>51.0</v>
      </c>
      <c r="M1440" s="11">
        <v>29.0</v>
      </c>
      <c r="N1440" s="11">
        <v>49.0</v>
      </c>
      <c r="O1440" s="11">
        <v>61.0</v>
      </c>
      <c r="P1440" s="11">
        <v>50.0</v>
      </c>
      <c r="Q1440" s="43">
        <v>48.0</v>
      </c>
      <c r="R1440" s="25"/>
      <c r="S1440" s="11"/>
      <c r="T1440" s="11"/>
      <c r="U1440" s="23"/>
      <c r="V1440" s="25"/>
      <c r="W1440" s="11"/>
      <c r="X1440" s="23"/>
      <c r="Y1440" s="29"/>
      <c r="Z1440" s="25">
        <v>25.0</v>
      </c>
      <c r="AA1440" s="11">
        <v>15.0</v>
      </c>
      <c r="AB1440" s="11">
        <v>30.0</v>
      </c>
      <c r="AC1440" s="11">
        <v>60.0</v>
      </c>
      <c r="AD1440" s="23">
        <v>85.0</v>
      </c>
      <c r="AE1440" s="29" t="s">
        <v>270</v>
      </c>
      <c r="AF1440" s="25">
        <v>1544.0</v>
      </c>
      <c r="AG1440" s="11">
        <v>1556.0</v>
      </c>
      <c r="AH1440" s="11">
        <v>1618.0</v>
      </c>
      <c r="AI1440" s="23"/>
      <c r="AJ1440" s="29" t="s">
        <v>8326</v>
      </c>
      <c r="AK1440" s="25">
        <v>1006101.0</v>
      </c>
      <c r="AL1440" s="11"/>
      <c r="AM1440" s="23"/>
      <c r="AN1440" s="25"/>
      <c r="AO1440" s="23"/>
      <c r="AP1440" s="25"/>
      <c r="AQ1440" s="11"/>
    </row>
    <row r="1441" ht="15.75" customHeight="1">
      <c r="A1441" s="11">
        <v>1006103.0</v>
      </c>
      <c r="B1441" s="23">
        <v>1441.0</v>
      </c>
      <c r="C1441" s="25" t="s">
        <v>8327</v>
      </c>
      <c r="D1441" s="16" t="s">
        <v>8328</v>
      </c>
      <c r="E1441" s="28" t="s">
        <v>8329</v>
      </c>
      <c r="F1441" s="29"/>
      <c r="G1441" s="31" t="s">
        <v>8330</v>
      </c>
      <c r="H1441" s="36">
        <f t="shared" si="1"/>
        <v>78</v>
      </c>
      <c r="I1441" s="11"/>
      <c r="J1441" s="28">
        <f t="shared" si="2"/>
        <v>0</v>
      </c>
      <c r="K1441" s="41">
        <f t="shared" si="3"/>
        <v>263</v>
      </c>
      <c r="L1441" s="25">
        <v>45.0</v>
      </c>
      <c r="M1441" s="11">
        <v>40.0</v>
      </c>
      <c r="N1441" s="11">
        <v>64.0</v>
      </c>
      <c r="O1441" s="11">
        <v>61.0</v>
      </c>
      <c r="P1441" s="11">
        <v>53.0</v>
      </c>
      <c r="Q1441" s="43">
        <v>44.0</v>
      </c>
      <c r="R1441" s="25"/>
      <c r="S1441" s="11"/>
      <c r="T1441" s="11"/>
      <c r="U1441" s="23"/>
      <c r="V1441" s="25"/>
      <c r="W1441" s="11"/>
      <c r="X1441" s="23"/>
      <c r="Y1441" s="29"/>
      <c r="Z1441" s="25">
        <v>24.0</v>
      </c>
      <c r="AA1441" s="11">
        <v>14.0</v>
      </c>
      <c r="AB1441" s="11">
        <v>37.0</v>
      </c>
      <c r="AC1441" s="11">
        <v>52.0</v>
      </c>
      <c r="AD1441" s="23">
        <v>78.0</v>
      </c>
      <c r="AE1441" s="29" t="s">
        <v>270</v>
      </c>
      <c r="AF1441" s="25">
        <v>1565.0</v>
      </c>
      <c r="AG1441" s="11">
        <v>1577.0</v>
      </c>
      <c r="AH1441" s="11">
        <v>1623.0</v>
      </c>
      <c r="AI1441" s="23"/>
      <c r="AJ1441" s="29" t="s">
        <v>8331</v>
      </c>
      <c r="AK1441" s="25">
        <v>1006102.0</v>
      </c>
      <c r="AL1441" s="11"/>
      <c r="AM1441" s="23"/>
      <c r="AN1441" s="25"/>
      <c r="AO1441" s="23"/>
      <c r="AP1441" s="25"/>
      <c r="AQ1441" s="11"/>
    </row>
    <row r="1442" ht="15.75" customHeight="1">
      <c r="A1442" s="11">
        <v>1006104.0</v>
      </c>
      <c r="B1442" s="23">
        <v>1442.0</v>
      </c>
      <c r="C1442" s="25" t="s">
        <v>8332</v>
      </c>
      <c r="D1442" s="16" t="s">
        <v>8333</v>
      </c>
      <c r="E1442" s="28" t="s">
        <v>8334</v>
      </c>
      <c r="F1442" s="29"/>
      <c r="G1442" s="31" t="s">
        <v>8335</v>
      </c>
      <c r="H1442" s="36">
        <f t="shared" si="1"/>
        <v>76</v>
      </c>
      <c r="I1442" s="11"/>
      <c r="J1442" s="28">
        <f t="shared" si="2"/>
        <v>0</v>
      </c>
      <c r="K1442" s="41">
        <f t="shared" si="3"/>
        <v>256</v>
      </c>
      <c r="L1442" s="25">
        <v>31.0</v>
      </c>
      <c r="M1442" s="11">
        <v>38.0</v>
      </c>
      <c r="N1442" s="11">
        <v>61.0</v>
      </c>
      <c r="O1442" s="11">
        <v>64.0</v>
      </c>
      <c r="P1442" s="11">
        <v>62.0</v>
      </c>
      <c r="Q1442" s="43">
        <v>54.0</v>
      </c>
      <c r="R1442" s="25"/>
      <c r="S1442" s="11"/>
      <c r="T1442" s="11"/>
      <c r="U1442" s="23"/>
      <c r="V1442" s="25"/>
      <c r="W1442" s="11"/>
      <c r="X1442" s="23"/>
      <c r="Y1442" s="29"/>
      <c r="Z1442" s="25">
        <v>50.0</v>
      </c>
      <c r="AA1442" s="11">
        <v>50.0</v>
      </c>
      <c r="AB1442" s="11">
        <v>51.0</v>
      </c>
      <c r="AC1442" s="11">
        <v>44.0</v>
      </c>
      <c r="AD1442" s="23">
        <v>91.0</v>
      </c>
      <c r="AE1442" s="29" t="s">
        <v>166</v>
      </c>
      <c r="AF1442" s="25">
        <v>1549.0</v>
      </c>
      <c r="AG1442" s="11">
        <v>1561.0</v>
      </c>
      <c r="AH1442" s="11">
        <v>1612.0</v>
      </c>
      <c r="AI1442" s="23"/>
      <c r="AJ1442" s="29" t="s">
        <v>8336</v>
      </c>
      <c r="AK1442" s="25"/>
      <c r="AL1442" s="11"/>
      <c r="AM1442" s="23"/>
      <c r="AN1442" s="25"/>
      <c r="AO1442" s="23"/>
      <c r="AP1442" s="25"/>
      <c r="AQ1442" s="11"/>
    </row>
    <row r="1443" ht="15.75" customHeight="1">
      <c r="A1443" s="11">
        <v>1006105.0</v>
      </c>
      <c r="B1443" s="23">
        <v>1443.0</v>
      </c>
      <c r="C1443" s="25" t="s">
        <v>8337</v>
      </c>
      <c r="D1443" s="16" t="s">
        <v>8338</v>
      </c>
      <c r="E1443" s="28" t="s">
        <v>8339</v>
      </c>
      <c r="F1443" s="29"/>
      <c r="G1443" s="31" t="s">
        <v>8340</v>
      </c>
      <c r="H1443" s="36">
        <f t="shared" si="1"/>
        <v>68</v>
      </c>
      <c r="I1443" s="11"/>
      <c r="J1443" s="28">
        <f t="shared" si="2"/>
        <v>0</v>
      </c>
      <c r="K1443" s="41">
        <f t="shared" si="3"/>
        <v>193</v>
      </c>
      <c r="L1443" s="25">
        <v>36.0</v>
      </c>
      <c r="M1443" s="11">
        <v>38.0</v>
      </c>
      <c r="N1443" s="11">
        <v>37.0</v>
      </c>
      <c r="O1443" s="11">
        <v>38.0</v>
      </c>
      <c r="P1443" s="11">
        <v>44.0</v>
      </c>
      <c r="Q1443" s="43">
        <v>55.0</v>
      </c>
      <c r="R1443" s="25"/>
      <c r="S1443" s="11"/>
      <c r="T1443" s="11"/>
      <c r="U1443" s="23"/>
      <c r="V1443" s="25"/>
      <c r="W1443" s="11"/>
      <c r="X1443" s="23"/>
      <c r="Y1443" s="29"/>
      <c r="Z1443" s="25">
        <v>50.0</v>
      </c>
      <c r="AA1443" s="11">
        <v>50.0</v>
      </c>
      <c r="AB1443" s="11">
        <v>41.0</v>
      </c>
      <c r="AC1443" s="11">
        <v>58.0</v>
      </c>
      <c r="AD1443" s="23">
        <v>91.0</v>
      </c>
      <c r="AE1443" s="29" t="s">
        <v>141</v>
      </c>
      <c r="AF1443" s="25">
        <v>1581.0</v>
      </c>
      <c r="AG1443" s="11">
        <v>1593.0</v>
      </c>
      <c r="AH1443" s="11">
        <v>1642.0</v>
      </c>
      <c r="AI1443" s="23"/>
      <c r="AJ1443" s="29" t="s">
        <v>8341</v>
      </c>
      <c r="AK1443" s="25">
        <v>1006104.0</v>
      </c>
      <c r="AL1443" s="11"/>
      <c r="AM1443" s="23"/>
      <c r="AN1443" s="25"/>
      <c r="AO1443" s="23"/>
      <c r="AP1443" s="25"/>
      <c r="AQ1443" s="11"/>
    </row>
    <row r="1444" ht="15.75" customHeight="1">
      <c r="A1444" s="11">
        <v>1006106.0</v>
      </c>
      <c r="B1444" s="23">
        <v>1444.0</v>
      </c>
      <c r="C1444" s="25" t="s">
        <v>8342</v>
      </c>
      <c r="D1444" s="16" t="s">
        <v>8343</v>
      </c>
      <c r="E1444" s="28" t="s">
        <v>8344</v>
      </c>
      <c r="F1444" s="29"/>
      <c r="G1444" s="31" t="s">
        <v>8345</v>
      </c>
      <c r="H1444" s="36">
        <f t="shared" si="1"/>
        <v>73</v>
      </c>
      <c r="I1444" s="11"/>
      <c r="J1444" s="28">
        <f t="shared" si="2"/>
        <v>0</v>
      </c>
      <c r="K1444" s="41">
        <f t="shared" si="3"/>
        <v>288</v>
      </c>
      <c r="L1444" s="25">
        <v>63.0</v>
      </c>
      <c r="M1444" s="11">
        <v>52.0</v>
      </c>
      <c r="N1444" s="11">
        <v>66.0</v>
      </c>
      <c r="O1444" s="11">
        <v>47.0</v>
      </c>
      <c r="P1444" s="11">
        <v>60.0</v>
      </c>
      <c r="Q1444" s="43">
        <v>60.0</v>
      </c>
      <c r="R1444" s="25" t="s">
        <v>185</v>
      </c>
      <c r="S1444" s="11" t="s">
        <v>185</v>
      </c>
      <c r="T1444" s="11"/>
      <c r="U1444" s="23"/>
      <c r="V1444" s="25"/>
      <c r="W1444" s="11"/>
      <c r="X1444" s="23" t="s">
        <v>185</v>
      </c>
      <c r="Y1444" s="29" t="s">
        <v>2430</v>
      </c>
      <c r="Z1444" s="25">
        <v>50.0</v>
      </c>
      <c r="AA1444" s="11">
        <v>50.0</v>
      </c>
      <c r="AB1444" s="11">
        <v>63.0</v>
      </c>
      <c r="AC1444" s="11">
        <v>71.0</v>
      </c>
      <c r="AD1444" s="23">
        <v>9.0</v>
      </c>
      <c r="AE1444" s="29" t="s">
        <v>141</v>
      </c>
      <c r="AF1444" s="25">
        <v>1537.0</v>
      </c>
      <c r="AG1444" s="11">
        <v>1549.0</v>
      </c>
      <c r="AH1444" s="11">
        <v>1594.0</v>
      </c>
      <c r="AI1444" s="23"/>
      <c r="AJ1444" s="29" t="s">
        <v>8346</v>
      </c>
      <c r="AK1444" s="25"/>
      <c r="AL1444" s="11"/>
      <c r="AM1444" s="23"/>
      <c r="AN1444" s="25"/>
      <c r="AO1444" s="23"/>
      <c r="AP1444" s="25"/>
      <c r="AQ1444" s="11"/>
    </row>
    <row r="1445" ht="15.75" customHeight="1">
      <c r="A1445" s="11">
        <v>1006107.0</v>
      </c>
      <c r="B1445" s="23">
        <v>1445.0</v>
      </c>
      <c r="C1445" s="25" t="s">
        <v>8347</v>
      </c>
      <c r="D1445" s="16" t="s">
        <v>8348</v>
      </c>
      <c r="E1445" s="28" t="s">
        <v>8349</v>
      </c>
      <c r="F1445" s="29"/>
      <c r="G1445" s="31" t="s">
        <v>8350</v>
      </c>
      <c r="H1445" s="36">
        <f t="shared" si="1"/>
        <v>76</v>
      </c>
      <c r="I1445" s="11"/>
      <c r="J1445" s="28">
        <f t="shared" si="2"/>
        <v>0</v>
      </c>
      <c r="K1445" s="41">
        <f t="shared" si="3"/>
        <v>265</v>
      </c>
      <c r="L1445" s="25">
        <v>67.0</v>
      </c>
      <c r="M1445" s="11">
        <v>68.0</v>
      </c>
      <c r="N1445" s="11">
        <v>35.0</v>
      </c>
      <c r="O1445" s="11">
        <v>42.0</v>
      </c>
      <c r="P1445" s="11">
        <v>53.0</v>
      </c>
      <c r="Q1445" s="43">
        <v>63.0</v>
      </c>
      <c r="R1445" s="25" t="s">
        <v>185</v>
      </c>
      <c r="S1445" s="11" t="s">
        <v>232</v>
      </c>
      <c r="T1445" s="11"/>
      <c r="U1445" s="23"/>
      <c r="V1445" s="25"/>
      <c r="W1445" s="11"/>
      <c r="X1445" s="23"/>
      <c r="Y1445" s="29"/>
      <c r="Z1445" s="25">
        <v>64.0</v>
      </c>
      <c r="AA1445" s="11">
        <v>70.0</v>
      </c>
      <c r="AB1445" s="11">
        <v>32.0</v>
      </c>
      <c r="AC1445" s="11">
        <v>78.0</v>
      </c>
      <c r="AD1445" s="23">
        <v>9.0</v>
      </c>
      <c r="AE1445" s="29" t="s">
        <v>141</v>
      </c>
      <c r="AF1445" s="25">
        <v>1555.0</v>
      </c>
      <c r="AG1445" s="11">
        <v>1567.0</v>
      </c>
      <c r="AH1445" s="11">
        <v>1600.0</v>
      </c>
      <c r="AI1445" s="23" t="s">
        <v>217</v>
      </c>
      <c r="AJ1445" s="29" t="s">
        <v>8351</v>
      </c>
      <c r="AK1445" s="25">
        <v>1006106.0</v>
      </c>
      <c r="AL1445" s="11"/>
      <c r="AM1445" s="23"/>
      <c r="AN1445" s="25"/>
      <c r="AO1445" s="23"/>
      <c r="AP1445" s="25"/>
      <c r="AQ1445" s="11"/>
    </row>
    <row r="1446" ht="15.75" customHeight="1">
      <c r="A1446" s="11">
        <v>1006108.0</v>
      </c>
      <c r="B1446" s="23">
        <v>1446.0</v>
      </c>
      <c r="C1446" s="25" t="s">
        <v>8352</v>
      </c>
      <c r="D1446" s="16" t="s">
        <v>8353</v>
      </c>
      <c r="E1446" s="28" t="s">
        <v>8354</v>
      </c>
      <c r="F1446" s="29"/>
      <c r="G1446" s="31" t="s">
        <v>8355</v>
      </c>
      <c r="H1446" s="36">
        <f t="shared" si="1"/>
        <v>49</v>
      </c>
      <c r="I1446" s="11"/>
      <c r="J1446" s="28">
        <f t="shared" si="2"/>
        <v>0</v>
      </c>
      <c r="K1446" s="41">
        <f t="shared" si="3"/>
        <v>155</v>
      </c>
      <c r="L1446" s="25">
        <v>26.0</v>
      </c>
      <c r="M1446" s="11">
        <v>33.0</v>
      </c>
      <c r="N1446" s="11">
        <v>29.0</v>
      </c>
      <c r="O1446" s="11">
        <v>29.0</v>
      </c>
      <c r="P1446" s="11">
        <v>38.0</v>
      </c>
      <c r="Q1446" s="43">
        <v>58.0</v>
      </c>
      <c r="R1446" s="25"/>
      <c r="S1446" s="11"/>
      <c r="T1446" s="11"/>
      <c r="U1446" s="23"/>
      <c r="V1446" s="25"/>
      <c r="W1446" s="11"/>
      <c r="X1446" s="23"/>
      <c r="Y1446" s="29"/>
      <c r="Z1446" s="25">
        <v>57.0</v>
      </c>
      <c r="AA1446" s="11">
        <v>60.0</v>
      </c>
      <c r="AB1446" s="11">
        <v>46.0</v>
      </c>
      <c r="AC1446" s="11">
        <v>55.0</v>
      </c>
      <c r="AD1446" s="23">
        <v>2.0</v>
      </c>
      <c r="AE1446" s="29" t="s">
        <v>270</v>
      </c>
      <c r="AF1446" s="25">
        <v>1573.0</v>
      </c>
      <c r="AG1446" s="11">
        <v>1585.0</v>
      </c>
      <c r="AH1446" s="11">
        <v>1623.0</v>
      </c>
      <c r="AI1446" s="23"/>
      <c r="AJ1446" s="29" t="s">
        <v>8356</v>
      </c>
      <c r="AK1446" s="25">
        <v>1006106.0</v>
      </c>
      <c r="AL1446" s="11">
        <v>1006166.0</v>
      </c>
      <c r="AM1446" s="23"/>
      <c r="AN1446" s="25"/>
      <c r="AO1446" s="23"/>
      <c r="AP1446" s="25"/>
      <c r="AQ1446" s="11"/>
    </row>
    <row r="1447" ht="15.75" customHeight="1">
      <c r="A1447" s="11">
        <v>1006109.0</v>
      </c>
      <c r="B1447" s="23">
        <v>1447.0</v>
      </c>
      <c r="C1447" s="25" t="s">
        <v>8357</v>
      </c>
      <c r="D1447" s="16" t="s">
        <v>8358</v>
      </c>
      <c r="E1447" s="28" t="s">
        <v>8359</v>
      </c>
      <c r="F1447" s="29"/>
      <c r="G1447" s="31" t="s">
        <v>8360</v>
      </c>
      <c r="H1447" s="36">
        <f t="shared" si="1"/>
        <v>67</v>
      </c>
      <c r="I1447" s="11"/>
      <c r="J1447" s="28">
        <f t="shared" si="2"/>
        <v>0</v>
      </c>
      <c r="K1447" s="41">
        <f t="shared" si="3"/>
        <v>264</v>
      </c>
      <c r="L1447" s="25">
        <v>41.0</v>
      </c>
      <c r="M1447" s="11">
        <v>46.0</v>
      </c>
      <c r="N1447" s="11">
        <v>67.0</v>
      </c>
      <c r="O1447" s="11">
        <v>60.0</v>
      </c>
      <c r="P1447" s="11">
        <v>50.0</v>
      </c>
      <c r="Q1447" s="43">
        <v>55.0</v>
      </c>
      <c r="R1447" s="25"/>
      <c r="S1447" s="11"/>
      <c r="T1447" s="11"/>
      <c r="U1447" s="23"/>
      <c r="V1447" s="25"/>
      <c r="W1447" s="11"/>
      <c r="X1447" s="23"/>
      <c r="Y1447" s="29"/>
      <c r="Z1447" s="25">
        <v>50.0</v>
      </c>
      <c r="AA1447" s="11">
        <v>50.0</v>
      </c>
      <c r="AB1447" s="11">
        <v>44.0</v>
      </c>
      <c r="AC1447" s="11">
        <v>55.0</v>
      </c>
      <c r="AD1447" s="23">
        <v>3.0</v>
      </c>
      <c r="AE1447" s="29" t="s">
        <v>166</v>
      </c>
      <c r="AF1447" s="25">
        <v>1548.0</v>
      </c>
      <c r="AG1447" s="11">
        <v>1560.0</v>
      </c>
      <c r="AH1447" s="11">
        <v>1609.0</v>
      </c>
      <c r="AI1447" s="23"/>
      <c r="AJ1447" s="29" t="s">
        <v>8361</v>
      </c>
      <c r="AK1447" s="25"/>
      <c r="AL1447" s="11"/>
      <c r="AM1447" s="23"/>
      <c r="AN1447" s="25"/>
      <c r="AO1447" s="23"/>
      <c r="AP1447" s="25"/>
      <c r="AQ1447" s="11"/>
    </row>
    <row r="1448" ht="15.75" customHeight="1">
      <c r="A1448" s="11">
        <v>1006110.0</v>
      </c>
      <c r="B1448" s="23">
        <v>1448.0</v>
      </c>
      <c r="C1448" s="25" t="s">
        <v>8362</v>
      </c>
      <c r="D1448" s="16" t="s">
        <v>8363</v>
      </c>
      <c r="E1448" s="28" t="s">
        <v>8364</v>
      </c>
      <c r="F1448" s="29" t="s">
        <v>8365</v>
      </c>
      <c r="G1448" s="31" t="s">
        <v>8366</v>
      </c>
      <c r="H1448" s="36">
        <f t="shared" si="1"/>
        <v>79</v>
      </c>
      <c r="I1448" s="11"/>
      <c r="J1448" s="28">
        <f t="shared" si="2"/>
        <v>0</v>
      </c>
      <c r="K1448" s="41">
        <f t="shared" si="3"/>
        <v>280</v>
      </c>
      <c r="L1448" s="25">
        <v>46.0</v>
      </c>
      <c r="M1448" s="11">
        <v>64.0</v>
      </c>
      <c r="N1448" s="11">
        <v>66.0</v>
      </c>
      <c r="O1448" s="11">
        <v>59.0</v>
      </c>
      <c r="P1448" s="11">
        <v>45.0</v>
      </c>
      <c r="Q1448" s="43">
        <v>59.0</v>
      </c>
      <c r="R1448" s="25"/>
      <c r="S1448" s="11"/>
      <c r="T1448" s="11"/>
      <c r="U1448" s="23"/>
      <c r="V1448" s="25"/>
      <c r="W1448" s="11"/>
      <c r="X1448" s="23"/>
      <c r="Y1448" s="29"/>
      <c r="Z1448" s="25">
        <v>50.0</v>
      </c>
      <c r="AA1448" s="11">
        <v>50.0</v>
      </c>
      <c r="AB1448" s="11">
        <v>48.0</v>
      </c>
      <c r="AC1448" s="11">
        <v>64.0</v>
      </c>
      <c r="AD1448" s="23">
        <v>10.0</v>
      </c>
      <c r="AE1448" s="29" t="s">
        <v>166</v>
      </c>
      <c r="AF1448" s="25">
        <v>1536.0</v>
      </c>
      <c r="AG1448" s="11">
        <v>1548.0</v>
      </c>
      <c r="AH1448" s="11">
        <v>1584.0</v>
      </c>
      <c r="AI1448" s="23"/>
      <c r="AJ1448" s="29"/>
      <c r="AK1448" s="25"/>
      <c r="AL1448" s="11"/>
      <c r="AM1448" s="23"/>
      <c r="AN1448" s="25"/>
      <c r="AO1448" s="23"/>
      <c r="AP1448" s="25"/>
      <c r="AQ1448" s="11"/>
    </row>
    <row r="1449" ht="15.75" customHeight="1">
      <c r="A1449" s="11">
        <v>1006111.0</v>
      </c>
      <c r="B1449" s="23">
        <v>1449.0</v>
      </c>
      <c r="C1449" s="25" t="s">
        <v>8367</v>
      </c>
      <c r="D1449" s="16" t="s">
        <v>8368</v>
      </c>
      <c r="E1449" s="28" t="s">
        <v>8369</v>
      </c>
      <c r="F1449" s="29" t="s">
        <v>8370</v>
      </c>
      <c r="G1449" s="31" t="s">
        <v>8371</v>
      </c>
      <c r="H1449" s="36">
        <f t="shared" si="1"/>
        <v>74</v>
      </c>
      <c r="I1449" s="11"/>
      <c r="J1449" s="28">
        <f t="shared" si="2"/>
        <v>0</v>
      </c>
      <c r="K1449" s="41">
        <f t="shared" si="3"/>
        <v>209</v>
      </c>
      <c r="L1449" s="25">
        <v>57.0</v>
      </c>
      <c r="M1449" s="11">
        <v>57.0</v>
      </c>
      <c r="N1449" s="11">
        <v>16.0</v>
      </c>
      <c r="O1449" s="11">
        <v>51.0</v>
      </c>
      <c r="P1449" s="11">
        <v>28.0</v>
      </c>
      <c r="Q1449" s="43">
        <v>44.0</v>
      </c>
      <c r="R1449" s="25"/>
      <c r="S1449" s="11"/>
      <c r="T1449" s="11"/>
      <c r="U1449" s="23"/>
      <c r="V1449" s="25"/>
      <c r="W1449" s="11"/>
      <c r="X1449" s="23"/>
      <c r="Y1449" s="29"/>
      <c r="Z1449" s="25">
        <v>69.0</v>
      </c>
      <c r="AA1449" s="11">
        <v>77.0</v>
      </c>
      <c r="AB1449" s="11">
        <v>26.0</v>
      </c>
      <c r="AC1449" s="11">
        <v>42.0</v>
      </c>
      <c r="AD1449" s="23">
        <v>10.0</v>
      </c>
      <c r="AE1449" s="29" t="s">
        <v>166</v>
      </c>
      <c r="AF1449" s="25">
        <v>1562.0</v>
      </c>
      <c r="AG1449" s="11">
        <v>1574.0</v>
      </c>
      <c r="AH1449" s="11">
        <v>1614.0</v>
      </c>
      <c r="AI1449" s="23"/>
      <c r="AJ1449" s="29" t="s">
        <v>8372</v>
      </c>
      <c r="AK1449" s="25">
        <v>1006110.0</v>
      </c>
      <c r="AL1449" s="11"/>
      <c r="AM1449" s="23"/>
      <c r="AN1449" s="25"/>
      <c r="AO1449" s="23"/>
      <c r="AP1449" s="25"/>
      <c r="AQ1449" s="11"/>
    </row>
    <row r="1450" ht="15.75" customHeight="1">
      <c r="A1450" s="11">
        <v>1006112.0</v>
      </c>
      <c r="B1450" s="23">
        <v>1450.0</v>
      </c>
      <c r="C1450" s="25" t="s">
        <v>8373</v>
      </c>
      <c r="D1450" s="16" t="s">
        <v>8374</v>
      </c>
      <c r="E1450" s="28" t="s">
        <v>8375</v>
      </c>
      <c r="F1450" s="29"/>
      <c r="G1450" s="31" t="s">
        <v>8376</v>
      </c>
      <c r="H1450" s="36">
        <f t="shared" si="1"/>
        <v>79</v>
      </c>
      <c r="I1450" s="11"/>
      <c r="J1450" s="28">
        <f t="shared" si="2"/>
        <v>0</v>
      </c>
      <c r="K1450" s="41">
        <f t="shared" si="3"/>
        <v>234</v>
      </c>
      <c r="L1450" s="25">
        <v>38.0</v>
      </c>
      <c r="M1450" s="11">
        <v>43.0</v>
      </c>
      <c r="N1450" s="11">
        <v>48.0</v>
      </c>
      <c r="O1450" s="11">
        <v>51.0</v>
      </c>
      <c r="P1450" s="11">
        <v>54.0</v>
      </c>
      <c r="Q1450" s="43">
        <v>58.0</v>
      </c>
      <c r="R1450" s="25"/>
      <c r="S1450" s="11"/>
      <c r="T1450" s="11"/>
      <c r="U1450" s="23"/>
      <c r="V1450" s="25"/>
      <c r="W1450" s="11"/>
      <c r="X1450" s="23"/>
      <c r="Y1450" s="29"/>
      <c r="Z1450" s="25">
        <v>57.0</v>
      </c>
      <c r="AA1450" s="11">
        <v>60.0</v>
      </c>
      <c r="AB1450" s="11">
        <v>46.0</v>
      </c>
      <c r="AC1450" s="11">
        <v>55.0</v>
      </c>
      <c r="AD1450" s="23">
        <v>0.0</v>
      </c>
      <c r="AE1450" s="29" t="s">
        <v>141</v>
      </c>
      <c r="AF1450" s="25">
        <v>1538.0</v>
      </c>
      <c r="AG1450" s="11">
        <v>1550.0</v>
      </c>
      <c r="AH1450" s="11">
        <v>1610.0</v>
      </c>
      <c r="AI1450" s="23"/>
      <c r="AJ1450" s="29" t="s">
        <v>8377</v>
      </c>
      <c r="AK1450" s="25"/>
      <c r="AL1450" s="11"/>
      <c r="AM1450" s="23"/>
      <c r="AN1450" s="25"/>
      <c r="AO1450" s="23"/>
      <c r="AP1450" s="25"/>
      <c r="AQ1450" s="11"/>
    </row>
    <row r="1451" ht="15.75" customHeight="1">
      <c r="A1451" s="11">
        <v>1006113.0</v>
      </c>
      <c r="B1451" s="23">
        <v>1451.0</v>
      </c>
      <c r="C1451" s="25" t="s">
        <v>8378</v>
      </c>
      <c r="D1451" s="16" t="s">
        <v>8379</v>
      </c>
      <c r="E1451" s="28" t="s">
        <v>8380</v>
      </c>
      <c r="F1451" s="29"/>
      <c r="G1451" s="31" t="s">
        <v>8381</v>
      </c>
      <c r="H1451" s="36">
        <f t="shared" si="1"/>
        <v>80</v>
      </c>
      <c r="I1451" s="6" t="s">
        <v>8381</v>
      </c>
      <c r="J1451" s="28">
        <f t="shared" si="2"/>
        <v>80</v>
      </c>
      <c r="K1451" s="41">
        <f t="shared" si="3"/>
        <v>203</v>
      </c>
      <c r="L1451" s="25">
        <v>29.0</v>
      </c>
      <c r="M1451" s="11">
        <v>32.0</v>
      </c>
      <c r="N1451" s="11">
        <v>51.0</v>
      </c>
      <c r="O1451" s="11">
        <v>51.0</v>
      </c>
      <c r="P1451" s="11">
        <v>40.0</v>
      </c>
      <c r="Q1451" s="43">
        <v>37.0</v>
      </c>
      <c r="R1451" s="25"/>
      <c r="S1451" s="11"/>
      <c r="T1451" s="11"/>
      <c r="U1451" s="23"/>
      <c r="V1451" s="25"/>
      <c r="W1451" s="11"/>
      <c r="X1451" s="23"/>
      <c r="Y1451" s="29"/>
      <c r="Z1451" s="25">
        <v>26.0</v>
      </c>
      <c r="AA1451" s="11">
        <v>16.0</v>
      </c>
      <c r="AB1451" s="11">
        <v>45.0</v>
      </c>
      <c r="AC1451" s="11">
        <v>35.0</v>
      </c>
      <c r="AD1451" s="23">
        <v>86.0</v>
      </c>
      <c r="AE1451" s="29" t="s">
        <v>270</v>
      </c>
      <c r="AF1451" s="25">
        <v>1528.0</v>
      </c>
      <c r="AG1451" s="11">
        <v>1540.0</v>
      </c>
      <c r="AH1451" s="11">
        <v>1574.0</v>
      </c>
      <c r="AI1451" s="23"/>
      <c r="AJ1451" s="29" t="s">
        <v>8382</v>
      </c>
      <c r="AK1451" s="25"/>
      <c r="AL1451" s="11"/>
      <c r="AM1451" s="23"/>
      <c r="AN1451" s="25"/>
      <c r="AO1451" s="23"/>
      <c r="AP1451" s="25"/>
      <c r="AQ1451" s="11"/>
    </row>
    <row r="1452" ht="15.75" customHeight="1">
      <c r="A1452" s="11">
        <v>1006114.0</v>
      </c>
      <c r="B1452" s="23">
        <v>1452.0</v>
      </c>
      <c r="C1452" s="25" t="s">
        <v>8383</v>
      </c>
      <c r="D1452" s="16" t="s">
        <v>8384</v>
      </c>
      <c r="E1452" s="28" t="s">
        <v>8385</v>
      </c>
      <c r="F1452" s="29"/>
      <c r="G1452" s="31"/>
      <c r="H1452" s="36" t="str">
        <f t="shared" si="1"/>
        <v/>
      </c>
      <c r="I1452" s="11"/>
      <c r="J1452" s="28">
        <f t="shared" si="2"/>
        <v>0</v>
      </c>
      <c r="K1452" s="41">
        <f t="shared" si="3"/>
        <v>301</v>
      </c>
      <c r="L1452" s="25">
        <v>56.0</v>
      </c>
      <c r="M1452" s="11">
        <v>60.0</v>
      </c>
      <c r="N1452" s="11">
        <v>57.0</v>
      </c>
      <c r="O1452" s="11">
        <v>62.0</v>
      </c>
      <c r="P1452" s="11">
        <v>66.0</v>
      </c>
      <c r="Q1452" s="43">
        <v>54.0</v>
      </c>
      <c r="R1452" s="25"/>
      <c r="S1452" s="11"/>
      <c r="T1452" s="11"/>
      <c r="U1452" s="23"/>
      <c r="V1452" s="25"/>
      <c r="W1452" s="11"/>
      <c r="X1452" s="23"/>
      <c r="Y1452" s="29"/>
      <c r="Z1452" s="25">
        <v>50.0</v>
      </c>
      <c r="AA1452" s="11">
        <v>50.0</v>
      </c>
      <c r="AB1452" s="11">
        <v>54.0</v>
      </c>
      <c r="AC1452" s="11">
        <v>40.0</v>
      </c>
      <c r="AD1452" s="23">
        <v>1.0</v>
      </c>
      <c r="AE1452" s="29" t="s">
        <v>141</v>
      </c>
      <c r="AF1452" s="25">
        <v>1565.0</v>
      </c>
      <c r="AG1452" s="11">
        <v>1577.0</v>
      </c>
      <c r="AH1452" s="11">
        <v>1638.0</v>
      </c>
      <c r="AI1452" s="23"/>
      <c r="AJ1452" s="29" t="s">
        <v>8386</v>
      </c>
      <c r="AK1452" s="25"/>
      <c r="AL1452" s="11"/>
      <c r="AM1452" s="23"/>
      <c r="AN1452" s="25"/>
      <c r="AO1452" s="23"/>
      <c r="AP1452" s="25"/>
      <c r="AQ1452" s="11"/>
    </row>
    <row r="1453" ht="15.75" customHeight="1">
      <c r="A1453" s="11">
        <v>1006115.0</v>
      </c>
      <c r="B1453" s="23">
        <v>1453.0</v>
      </c>
      <c r="C1453" s="25" t="s">
        <v>8387</v>
      </c>
      <c r="D1453" s="16" t="s">
        <v>8388</v>
      </c>
      <c r="E1453" s="28" t="s">
        <v>8389</v>
      </c>
      <c r="F1453" s="29"/>
      <c r="G1453" s="31" t="s">
        <v>8390</v>
      </c>
      <c r="H1453" s="36">
        <f t="shared" si="1"/>
        <v>79</v>
      </c>
      <c r="I1453" s="11"/>
      <c r="J1453" s="28">
        <f t="shared" si="2"/>
        <v>0</v>
      </c>
      <c r="K1453" s="41">
        <f t="shared" si="3"/>
        <v>253</v>
      </c>
      <c r="L1453" s="25">
        <v>53.0</v>
      </c>
      <c r="M1453" s="11">
        <v>44.0</v>
      </c>
      <c r="N1453" s="11">
        <v>58.0</v>
      </c>
      <c r="O1453" s="11">
        <v>52.0</v>
      </c>
      <c r="P1453" s="11">
        <v>46.0</v>
      </c>
      <c r="Q1453" s="43">
        <v>52.0</v>
      </c>
      <c r="R1453" s="25"/>
      <c r="S1453" s="11"/>
      <c r="T1453" s="11" t="s">
        <v>185</v>
      </c>
      <c r="U1453" s="23"/>
      <c r="V1453" s="25"/>
      <c r="W1453" s="11"/>
      <c r="X1453" s="23"/>
      <c r="Y1453" s="29"/>
      <c r="Z1453" s="25">
        <v>36.0</v>
      </c>
      <c r="AA1453" s="11">
        <v>30.0</v>
      </c>
      <c r="AB1453" s="11">
        <v>42.0</v>
      </c>
      <c r="AC1453" s="11">
        <v>50.0</v>
      </c>
      <c r="AD1453" s="23">
        <v>5.0</v>
      </c>
      <c r="AE1453" s="29" t="s">
        <v>166</v>
      </c>
      <c r="AF1453" s="25">
        <v>1554.0</v>
      </c>
      <c r="AG1453" s="11">
        <v>1566.0</v>
      </c>
      <c r="AH1453" s="11">
        <v>1600.0</v>
      </c>
      <c r="AI1453" s="23"/>
      <c r="AJ1453" s="29"/>
      <c r="AK1453" s="25"/>
      <c r="AL1453" s="11"/>
      <c r="AM1453" s="23"/>
      <c r="AN1453" s="25"/>
      <c r="AO1453" s="23"/>
      <c r="AP1453" s="25"/>
      <c r="AQ1453" s="11"/>
    </row>
    <row r="1454" ht="15.75" customHeight="1">
      <c r="A1454" s="11">
        <v>1006116.0</v>
      </c>
      <c r="B1454" s="23">
        <v>1454.0</v>
      </c>
      <c r="C1454" s="25" t="s">
        <v>8391</v>
      </c>
      <c r="D1454" s="16" t="s">
        <v>8392</v>
      </c>
      <c r="E1454" s="28" t="s">
        <v>8393</v>
      </c>
      <c r="F1454" s="29"/>
      <c r="G1454" s="25"/>
      <c r="H1454" s="36" t="str">
        <f t="shared" si="1"/>
        <v/>
      </c>
      <c r="I1454" s="11"/>
      <c r="J1454" s="28">
        <f t="shared" si="2"/>
        <v>0</v>
      </c>
      <c r="K1454" s="41">
        <f t="shared" si="3"/>
        <v>175</v>
      </c>
      <c r="L1454" s="25">
        <v>36.0</v>
      </c>
      <c r="M1454" s="11">
        <v>68.0</v>
      </c>
      <c r="N1454" s="11">
        <v>22.0</v>
      </c>
      <c r="O1454" s="11">
        <v>22.0</v>
      </c>
      <c r="P1454" s="11">
        <v>27.0</v>
      </c>
      <c r="Q1454" s="43">
        <v>56.0</v>
      </c>
      <c r="R1454" s="25"/>
      <c r="S1454" s="11"/>
      <c r="T1454" s="11"/>
      <c r="U1454" s="23"/>
      <c r="V1454" s="25"/>
      <c r="W1454" s="11"/>
      <c r="X1454" s="23"/>
      <c r="Y1454" s="29"/>
      <c r="Z1454" s="25">
        <v>50.0</v>
      </c>
      <c r="AA1454" s="11">
        <v>50.0</v>
      </c>
      <c r="AB1454" s="11">
        <v>39.0</v>
      </c>
      <c r="AC1454" s="11">
        <v>61.0</v>
      </c>
      <c r="AD1454" s="23">
        <v>95.0</v>
      </c>
      <c r="AE1454" s="29" t="s">
        <v>141</v>
      </c>
      <c r="AF1454" s="25">
        <v>1568.0</v>
      </c>
      <c r="AG1454" s="11">
        <v>1580.0</v>
      </c>
      <c r="AH1454" s="11">
        <v>1638.0</v>
      </c>
      <c r="AI1454" s="23"/>
      <c r="AJ1454" s="29" t="s">
        <v>8386</v>
      </c>
      <c r="AK1454" s="25"/>
      <c r="AL1454" s="11"/>
      <c r="AM1454" s="23"/>
      <c r="AN1454" s="25"/>
      <c r="AO1454" s="23"/>
      <c r="AP1454" s="25"/>
      <c r="AQ1454" s="11"/>
    </row>
    <row r="1455" ht="15.75" customHeight="1">
      <c r="A1455" s="11">
        <v>1006117.0</v>
      </c>
      <c r="B1455" s="23">
        <v>1455.0</v>
      </c>
      <c r="C1455" s="25" t="s">
        <v>8394</v>
      </c>
      <c r="D1455" s="16" t="s">
        <v>8395</v>
      </c>
      <c r="E1455" s="28" t="s">
        <v>8396</v>
      </c>
      <c r="F1455" s="29" t="s">
        <v>8397</v>
      </c>
      <c r="G1455" s="31" t="s">
        <v>8398</v>
      </c>
      <c r="H1455" s="36">
        <f t="shared" si="1"/>
        <v>76</v>
      </c>
      <c r="I1455" s="11"/>
      <c r="J1455" s="28">
        <f t="shared" si="2"/>
        <v>0</v>
      </c>
      <c r="K1455" s="41">
        <f t="shared" si="3"/>
        <v>401</v>
      </c>
      <c r="L1455" s="25">
        <v>79.0</v>
      </c>
      <c r="M1455" s="11">
        <v>70.0</v>
      </c>
      <c r="N1455" s="11">
        <v>86.0</v>
      </c>
      <c r="O1455" s="11">
        <v>80.0</v>
      </c>
      <c r="P1455" s="11">
        <v>86.0</v>
      </c>
      <c r="Q1455" s="43">
        <v>73.0</v>
      </c>
      <c r="R1455" s="25"/>
      <c r="S1455" s="11"/>
      <c r="T1455" s="11" t="s">
        <v>136</v>
      </c>
      <c r="U1455" s="23"/>
      <c r="V1455" s="25"/>
      <c r="W1455" s="11"/>
      <c r="X1455" s="23"/>
      <c r="Y1455" s="29" t="s">
        <v>8399</v>
      </c>
      <c r="Z1455" s="25">
        <v>67.0</v>
      </c>
      <c r="AA1455" s="11">
        <v>74.0</v>
      </c>
      <c r="AB1455" s="11">
        <v>50.0</v>
      </c>
      <c r="AC1455" s="11">
        <v>78.0</v>
      </c>
      <c r="AD1455" s="23">
        <v>0.0</v>
      </c>
      <c r="AE1455" s="29" t="s">
        <v>166</v>
      </c>
      <c r="AF1455" s="25">
        <v>1535.0</v>
      </c>
      <c r="AG1455" s="11">
        <v>1547.0</v>
      </c>
      <c r="AH1455" s="11">
        <v>1585.0</v>
      </c>
      <c r="AI1455" s="23"/>
      <c r="AJ1455" s="29" t="s">
        <v>8216</v>
      </c>
      <c r="AK1455" s="25"/>
      <c r="AL1455" s="11"/>
      <c r="AM1455" s="23"/>
      <c r="AN1455" s="25"/>
      <c r="AO1455" s="23"/>
      <c r="AP1455" s="25" t="s">
        <v>8400</v>
      </c>
      <c r="AQ1455" s="11"/>
    </row>
    <row r="1456" ht="15.75" customHeight="1">
      <c r="A1456" s="11">
        <v>1006118.0</v>
      </c>
      <c r="B1456" s="23">
        <v>1456.0</v>
      </c>
      <c r="C1456" s="25" t="s">
        <v>8401</v>
      </c>
      <c r="D1456" s="16" t="s">
        <v>8402</v>
      </c>
      <c r="E1456" s="28" t="s">
        <v>8403</v>
      </c>
      <c r="F1456" s="29"/>
      <c r="G1456" s="31" t="s">
        <v>8404</v>
      </c>
      <c r="H1456" s="36">
        <f t="shared" si="1"/>
        <v>76</v>
      </c>
      <c r="I1456" s="11"/>
      <c r="J1456" s="28">
        <f t="shared" si="2"/>
        <v>0</v>
      </c>
      <c r="K1456" s="41">
        <f t="shared" si="3"/>
        <v>293</v>
      </c>
      <c r="L1456" s="25">
        <v>56.0</v>
      </c>
      <c r="M1456" s="11">
        <v>51.0</v>
      </c>
      <c r="N1456" s="11">
        <v>67.0</v>
      </c>
      <c r="O1456" s="11">
        <v>62.0</v>
      </c>
      <c r="P1456" s="11">
        <v>57.0</v>
      </c>
      <c r="Q1456" s="43">
        <v>63.0</v>
      </c>
      <c r="R1456" s="25"/>
      <c r="S1456" s="11"/>
      <c r="T1456" s="11" t="s">
        <v>185</v>
      </c>
      <c r="U1456" s="23"/>
      <c r="V1456" s="25"/>
      <c r="W1456" s="11"/>
      <c r="X1456" s="23"/>
      <c r="Y1456" s="29"/>
      <c r="Z1456" s="25">
        <v>71.0</v>
      </c>
      <c r="AA1456" s="11">
        <v>80.0</v>
      </c>
      <c r="AB1456" s="11">
        <v>59.0</v>
      </c>
      <c r="AC1456" s="11">
        <v>44.0</v>
      </c>
      <c r="AD1456" s="23">
        <v>0.0</v>
      </c>
      <c r="AE1456" s="29" t="s">
        <v>270</v>
      </c>
      <c r="AF1456" s="25">
        <v>1571.0</v>
      </c>
      <c r="AG1456" s="11">
        <v>1583.0</v>
      </c>
      <c r="AH1456" s="11">
        <v>1637.0</v>
      </c>
      <c r="AI1456" s="23"/>
      <c r="AJ1456" s="29" t="s">
        <v>8405</v>
      </c>
      <c r="AK1456" s="25">
        <v>1006117.0</v>
      </c>
      <c r="AL1456" s="11"/>
      <c r="AM1456" s="23"/>
      <c r="AN1456" s="25"/>
      <c r="AO1456" s="23"/>
      <c r="AP1456" s="25"/>
      <c r="AQ1456" s="11"/>
    </row>
    <row r="1457" ht="15.75" customHeight="1">
      <c r="A1457" s="11">
        <v>1006119.0</v>
      </c>
      <c r="B1457" s="23">
        <v>1457.0</v>
      </c>
      <c r="C1457" s="25" t="s">
        <v>8406</v>
      </c>
      <c r="D1457" s="16" t="s">
        <v>8407</v>
      </c>
      <c r="E1457" s="28" t="s">
        <v>8408</v>
      </c>
      <c r="F1457" s="29"/>
      <c r="G1457" s="31" t="s">
        <v>8409</v>
      </c>
      <c r="H1457" s="36">
        <f t="shared" si="1"/>
        <v>80</v>
      </c>
      <c r="I1457" s="11"/>
      <c r="J1457" s="28">
        <f t="shared" si="2"/>
        <v>0</v>
      </c>
      <c r="K1457" s="41">
        <f t="shared" si="3"/>
        <v>289</v>
      </c>
      <c r="L1457" s="25">
        <v>54.0</v>
      </c>
      <c r="M1457" s="11">
        <v>49.0</v>
      </c>
      <c r="N1457" s="11">
        <v>65.0</v>
      </c>
      <c r="O1457" s="11">
        <v>54.0</v>
      </c>
      <c r="P1457" s="11">
        <v>67.0</v>
      </c>
      <c r="Q1457" s="43">
        <v>47.0</v>
      </c>
      <c r="R1457" s="25"/>
      <c r="S1457" s="11"/>
      <c r="T1457" s="11"/>
      <c r="U1457" s="23"/>
      <c r="V1457" s="25"/>
      <c r="W1457" s="11"/>
      <c r="X1457" s="23"/>
      <c r="Y1457" s="29"/>
      <c r="Z1457" s="25">
        <v>31.0</v>
      </c>
      <c r="AA1457" s="11">
        <v>23.0</v>
      </c>
      <c r="AB1457" s="11">
        <v>32.0</v>
      </c>
      <c r="AC1457" s="11">
        <v>62.0</v>
      </c>
      <c r="AD1457" s="23">
        <v>0.0</v>
      </c>
      <c r="AE1457" s="29" t="s">
        <v>166</v>
      </c>
      <c r="AF1457" s="25">
        <v>1622.0</v>
      </c>
      <c r="AG1457" s="11">
        <v>1634.0</v>
      </c>
      <c r="AH1457" s="11">
        <v>1701.0</v>
      </c>
      <c r="AI1457" s="23"/>
      <c r="AJ1457" s="29" t="s">
        <v>8410</v>
      </c>
      <c r="AK1457" s="25">
        <v>1006118.0</v>
      </c>
      <c r="AL1457" s="11"/>
      <c r="AM1457" s="23"/>
      <c r="AN1457" s="25"/>
      <c r="AO1457" s="23"/>
      <c r="AP1457" s="25"/>
      <c r="AQ1457" s="11"/>
    </row>
    <row r="1458" ht="15.75" customHeight="1">
      <c r="A1458" s="11">
        <v>1006120.0</v>
      </c>
      <c r="B1458" s="23">
        <v>1458.0</v>
      </c>
      <c r="C1458" s="25" t="s">
        <v>8411</v>
      </c>
      <c r="D1458" s="16" t="s">
        <v>8412</v>
      </c>
      <c r="E1458" s="28" t="s">
        <v>8413</v>
      </c>
      <c r="F1458" s="29"/>
      <c r="G1458" s="31" t="s">
        <v>8414</v>
      </c>
      <c r="H1458" s="36">
        <f t="shared" si="1"/>
        <v>74</v>
      </c>
      <c r="I1458" s="11"/>
      <c r="J1458" s="28">
        <f t="shared" si="2"/>
        <v>0</v>
      </c>
      <c r="K1458" s="41">
        <f t="shared" si="3"/>
        <v>287</v>
      </c>
      <c r="L1458" s="25">
        <v>56.0</v>
      </c>
      <c r="M1458" s="11">
        <v>56.0</v>
      </c>
      <c r="N1458" s="11">
        <v>69.0</v>
      </c>
      <c r="O1458" s="11">
        <v>59.0</v>
      </c>
      <c r="P1458" s="11">
        <v>47.0</v>
      </c>
      <c r="Q1458" s="43">
        <v>61.0</v>
      </c>
      <c r="R1458" s="25"/>
      <c r="S1458" s="11"/>
      <c r="T1458" s="11"/>
      <c r="U1458" s="23"/>
      <c r="V1458" s="25"/>
      <c r="W1458" s="11"/>
      <c r="X1458" s="23"/>
      <c r="Y1458" s="29"/>
      <c r="Z1458" s="25">
        <v>71.0</v>
      </c>
      <c r="AA1458" s="11">
        <v>80.0</v>
      </c>
      <c r="AB1458" s="11">
        <v>55.0</v>
      </c>
      <c r="AC1458" s="11">
        <v>50.0</v>
      </c>
      <c r="AD1458" s="23">
        <v>3.0</v>
      </c>
      <c r="AE1458" s="29" t="s">
        <v>141</v>
      </c>
      <c r="AF1458" s="25">
        <v>1579.0</v>
      </c>
      <c r="AG1458" s="11">
        <v>1591.0</v>
      </c>
      <c r="AH1458" s="11">
        <v>1670.0</v>
      </c>
      <c r="AI1458" s="23"/>
      <c r="AJ1458" s="29" t="s">
        <v>8415</v>
      </c>
      <c r="AK1458" s="25">
        <v>1006117.0</v>
      </c>
      <c r="AL1458" s="11">
        <v>1015048.0</v>
      </c>
      <c r="AM1458" s="23"/>
      <c r="AN1458" s="25"/>
      <c r="AO1458" s="23"/>
      <c r="AP1458" s="25"/>
      <c r="AQ1458" s="11"/>
    </row>
    <row r="1459" ht="15.75" customHeight="1">
      <c r="A1459" s="11">
        <v>1006121.0</v>
      </c>
      <c r="B1459" s="23">
        <v>1459.0</v>
      </c>
      <c r="C1459" s="25" t="s">
        <v>8416</v>
      </c>
      <c r="D1459" s="16" t="s">
        <v>8417</v>
      </c>
      <c r="E1459" s="28" t="s">
        <v>8418</v>
      </c>
      <c r="F1459" s="29"/>
      <c r="G1459" s="31" t="s">
        <v>8419</v>
      </c>
      <c r="H1459" s="36">
        <f t="shared" si="1"/>
        <v>61</v>
      </c>
      <c r="I1459" s="11"/>
      <c r="J1459" s="28">
        <f t="shared" si="2"/>
        <v>0</v>
      </c>
      <c r="K1459" s="41">
        <f t="shared" si="3"/>
        <v>253</v>
      </c>
      <c r="L1459" s="25">
        <v>46.0</v>
      </c>
      <c r="M1459" s="11">
        <v>68.0</v>
      </c>
      <c r="N1459" s="11">
        <v>42.0</v>
      </c>
      <c r="O1459" s="11">
        <v>45.0</v>
      </c>
      <c r="P1459" s="11">
        <v>52.0</v>
      </c>
      <c r="Q1459" s="43">
        <v>53.0</v>
      </c>
      <c r="R1459" s="25" t="s">
        <v>185</v>
      </c>
      <c r="S1459" s="11"/>
      <c r="T1459" s="11"/>
      <c r="U1459" s="23"/>
      <c r="V1459" s="25"/>
      <c r="W1459" s="11"/>
      <c r="X1459" s="23"/>
      <c r="Y1459" s="29"/>
      <c r="Z1459" s="25">
        <v>46.0</v>
      </c>
      <c r="AA1459" s="11">
        <v>45.0</v>
      </c>
      <c r="AB1459" s="11">
        <v>34.0</v>
      </c>
      <c r="AC1459" s="11">
        <v>67.0</v>
      </c>
      <c r="AD1459" s="23">
        <v>85.0</v>
      </c>
      <c r="AE1459" s="29" t="s">
        <v>166</v>
      </c>
      <c r="AF1459" s="25">
        <v>1549.0</v>
      </c>
      <c r="AG1459" s="11">
        <v>1561.0</v>
      </c>
      <c r="AH1459" s="11">
        <v>1583.0</v>
      </c>
      <c r="AI1459" s="23"/>
      <c r="AJ1459" s="29"/>
      <c r="AK1459" s="25"/>
      <c r="AL1459" s="11"/>
      <c r="AM1459" s="23"/>
      <c r="AN1459" s="25"/>
      <c r="AO1459" s="23"/>
      <c r="AP1459" s="25"/>
      <c r="AQ1459" s="11"/>
    </row>
    <row r="1460" ht="15.75" customHeight="1">
      <c r="A1460" s="11">
        <v>1006122.0</v>
      </c>
      <c r="B1460" s="23">
        <v>1460.0</v>
      </c>
      <c r="C1460" s="25" t="s">
        <v>8420</v>
      </c>
      <c r="D1460" s="16" t="s">
        <v>8421</v>
      </c>
      <c r="E1460" s="28" t="s">
        <v>8422</v>
      </c>
      <c r="F1460" s="29"/>
      <c r="G1460" s="31" t="s">
        <v>8423</v>
      </c>
      <c r="H1460" s="36">
        <f t="shared" si="1"/>
        <v>74</v>
      </c>
      <c r="I1460" s="11"/>
      <c r="J1460" s="28">
        <f t="shared" si="2"/>
        <v>0</v>
      </c>
      <c r="K1460" s="41">
        <f t="shared" si="3"/>
        <v>308</v>
      </c>
      <c r="L1460" s="25">
        <v>70.0</v>
      </c>
      <c r="M1460" s="11">
        <v>66.0</v>
      </c>
      <c r="N1460" s="11">
        <v>57.0</v>
      </c>
      <c r="O1460" s="11">
        <v>62.0</v>
      </c>
      <c r="P1460" s="11">
        <v>53.0</v>
      </c>
      <c r="Q1460" s="43">
        <v>59.0</v>
      </c>
      <c r="R1460" s="25" t="s">
        <v>185</v>
      </c>
      <c r="S1460" s="11"/>
      <c r="T1460" s="11" t="s">
        <v>185</v>
      </c>
      <c r="U1460" s="23"/>
      <c r="V1460" s="25"/>
      <c r="W1460" s="11"/>
      <c r="X1460" s="23"/>
      <c r="Y1460" s="29"/>
      <c r="Z1460" s="25">
        <v>64.0</v>
      </c>
      <c r="AA1460" s="11">
        <v>70.0</v>
      </c>
      <c r="AB1460" s="11">
        <v>58.0</v>
      </c>
      <c r="AC1460" s="11">
        <v>58.0</v>
      </c>
      <c r="AD1460" s="23">
        <v>1.0</v>
      </c>
      <c r="AE1460" s="29" t="s">
        <v>166</v>
      </c>
      <c r="AF1460" s="25">
        <v>1534.0</v>
      </c>
      <c r="AG1460" s="11">
        <v>1546.0</v>
      </c>
      <c r="AH1460" s="11">
        <v>1589.0</v>
      </c>
      <c r="AI1460" s="23"/>
      <c r="AJ1460" s="29"/>
      <c r="AK1460" s="25"/>
      <c r="AL1460" s="11"/>
      <c r="AM1460" s="23"/>
      <c r="AN1460" s="25"/>
      <c r="AO1460" s="23"/>
      <c r="AP1460" s="25"/>
      <c r="AQ1460" s="11"/>
    </row>
    <row r="1461" ht="15.75" customHeight="1">
      <c r="A1461" s="11">
        <v>1006123.0</v>
      </c>
      <c r="B1461" s="23">
        <v>1461.0</v>
      </c>
      <c r="C1461" s="25" t="s">
        <v>8424</v>
      </c>
      <c r="D1461" s="16" t="s">
        <v>8425</v>
      </c>
      <c r="E1461" s="28" t="s">
        <v>8426</v>
      </c>
      <c r="F1461" s="29"/>
      <c r="G1461" s="25"/>
      <c r="H1461" s="36" t="str">
        <f t="shared" si="1"/>
        <v/>
      </c>
      <c r="I1461" s="11"/>
      <c r="J1461" s="28">
        <f t="shared" si="2"/>
        <v>0</v>
      </c>
      <c r="K1461" s="41">
        <f t="shared" si="3"/>
        <v>0</v>
      </c>
      <c r="L1461" s="25">
        <v>0.0</v>
      </c>
      <c r="M1461" s="11">
        <v>0.0</v>
      </c>
      <c r="N1461" s="11">
        <v>0.0</v>
      </c>
      <c r="O1461" s="11">
        <v>0.0</v>
      </c>
      <c r="P1461" s="11">
        <v>0.0</v>
      </c>
      <c r="Q1461" s="23">
        <v>0.0</v>
      </c>
      <c r="R1461" s="25"/>
      <c r="S1461" s="11"/>
      <c r="T1461" s="11"/>
      <c r="U1461" s="23"/>
      <c r="V1461" s="25"/>
      <c r="W1461" s="11"/>
      <c r="X1461" s="23"/>
      <c r="Y1461" s="29"/>
      <c r="Z1461" s="25">
        <v>0.0</v>
      </c>
      <c r="AA1461" s="11">
        <v>0.0</v>
      </c>
      <c r="AB1461" s="11">
        <v>0.0</v>
      </c>
      <c r="AC1461" s="11">
        <v>0.0</v>
      </c>
      <c r="AD1461" s="23">
        <v>0.0</v>
      </c>
      <c r="AE1461" s="29" t="s">
        <v>239</v>
      </c>
      <c r="AF1461" s="25">
        <v>1480.0</v>
      </c>
      <c r="AG1461" s="11">
        <v>9999.0</v>
      </c>
      <c r="AH1461" s="11">
        <v>1553.0</v>
      </c>
      <c r="AI1461" s="23"/>
      <c r="AJ1461" s="29"/>
      <c r="AK1461" s="25"/>
      <c r="AL1461" s="11"/>
      <c r="AM1461" s="23"/>
      <c r="AN1461" s="25"/>
      <c r="AO1461" s="23"/>
      <c r="AP1461" s="25"/>
      <c r="AQ1461" s="11"/>
    </row>
    <row r="1462" ht="15.75" customHeight="1">
      <c r="A1462" s="11">
        <v>1006124.0</v>
      </c>
      <c r="B1462" s="23">
        <v>1462.0</v>
      </c>
      <c r="C1462" s="25" t="s">
        <v>8427</v>
      </c>
      <c r="D1462" s="16" t="s">
        <v>8428</v>
      </c>
      <c r="E1462" s="28" t="s">
        <v>8429</v>
      </c>
      <c r="F1462" s="29"/>
      <c r="G1462" s="31" t="s">
        <v>8430</v>
      </c>
      <c r="H1462" s="36">
        <f t="shared" si="1"/>
        <v>61</v>
      </c>
      <c r="I1462" s="11"/>
      <c r="J1462" s="28">
        <f t="shared" si="2"/>
        <v>0</v>
      </c>
      <c r="K1462" s="41">
        <f t="shared" si="3"/>
        <v>283</v>
      </c>
      <c r="L1462" s="25">
        <v>44.0</v>
      </c>
      <c r="M1462" s="11">
        <v>29.0</v>
      </c>
      <c r="N1462" s="11">
        <v>69.0</v>
      </c>
      <c r="O1462" s="11">
        <v>73.0</v>
      </c>
      <c r="P1462" s="11">
        <v>68.0</v>
      </c>
      <c r="Q1462" s="43">
        <v>59.0</v>
      </c>
      <c r="R1462" s="25"/>
      <c r="S1462" s="11"/>
      <c r="T1462" s="11"/>
      <c r="U1462" s="23"/>
      <c r="V1462" s="25"/>
      <c r="W1462" s="11"/>
      <c r="X1462" s="23"/>
      <c r="Y1462" s="29"/>
      <c r="Z1462" s="25">
        <v>36.0</v>
      </c>
      <c r="AA1462" s="11">
        <v>30.0</v>
      </c>
      <c r="AB1462" s="11">
        <v>41.0</v>
      </c>
      <c r="AC1462" s="11">
        <v>51.0</v>
      </c>
      <c r="AD1462" s="23">
        <v>78.0</v>
      </c>
      <c r="AE1462" s="29" t="s">
        <v>270</v>
      </c>
      <c r="AF1462" s="25">
        <v>1514.0</v>
      </c>
      <c r="AG1462" s="11">
        <v>1526.0</v>
      </c>
      <c r="AH1462" s="11">
        <v>1580.0</v>
      </c>
      <c r="AI1462" s="23" t="s">
        <v>217</v>
      </c>
      <c r="AJ1462" s="29" t="s">
        <v>8431</v>
      </c>
      <c r="AK1462" s="25">
        <v>1006123.0</v>
      </c>
      <c r="AL1462" s="11"/>
      <c r="AM1462" s="23"/>
      <c r="AN1462" s="25"/>
      <c r="AO1462" s="23"/>
      <c r="AP1462" s="25" t="s">
        <v>8432</v>
      </c>
      <c r="AQ1462" s="11"/>
    </row>
    <row r="1463" ht="15.75" customHeight="1">
      <c r="A1463" s="11">
        <v>1006125.0</v>
      </c>
      <c r="B1463" s="23">
        <v>1463.0</v>
      </c>
      <c r="C1463" s="25" t="s">
        <v>8433</v>
      </c>
      <c r="D1463" s="16" t="s">
        <v>8434</v>
      </c>
      <c r="E1463" s="28" t="s">
        <v>8435</v>
      </c>
      <c r="F1463" s="29"/>
      <c r="G1463" s="31" t="s">
        <v>8436</v>
      </c>
      <c r="H1463" s="36">
        <f t="shared" si="1"/>
        <v>79</v>
      </c>
      <c r="I1463" s="11"/>
      <c r="J1463" s="28">
        <f t="shared" si="2"/>
        <v>0</v>
      </c>
      <c r="K1463" s="41">
        <f t="shared" si="3"/>
        <v>230</v>
      </c>
      <c r="L1463" s="25">
        <v>50.0</v>
      </c>
      <c r="M1463" s="11">
        <v>70.0</v>
      </c>
      <c r="N1463" s="11">
        <v>36.0</v>
      </c>
      <c r="O1463" s="11">
        <v>33.0</v>
      </c>
      <c r="P1463" s="11">
        <v>41.0</v>
      </c>
      <c r="Q1463" s="43">
        <v>48.0</v>
      </c>
      <c r="R1463" s="25"/>
      <c r="S1463" s="11" t="s">
        <v>232</v>
      </c>
      <c r="T1463" s="11"/>
      <c r="U1463" s="23"/>
      <c r="V1463" s="25"/>
      <c r="W1463" s="11"/>
      <c r="X1463" s="23"/>
      <c r="Y1463" s="29"/>
      <c r="Z1463" s="25">
        <v>36.0</v>
      </c>
      <c r="AA1463" s="11">
        <v>30.0</v>
      </c>
      <c r="AB1463" s="11">
        <v>57.0</v>
      </c>
      <c r="AC1463" s="11">
        <v>65.0</v>
      </c>
      <c r="AD1463" s="23">
        <v>88.0</v>
      </c>
      <c r="AE1463" s="29" t="s">
        <v>141</v>
      </c>
      <c r="AF1463" s="25">
        <v>1536.0</v>
      </c>
      <c r="AG1463" s="11">
        <v>1548.0</v>
      </c>
      <c r="AH1463" s="11">
        <v>1574.0</v>
      </c>
      <c r="AI1463" s="23" t="s">
        <v>217</v>
      </c>
      <c r="AJ1463" s="29" t="s">
        <v>8437</v>
      </c>
      <c r="AK1463" s="25">
        <v>1006124.0</v>
      </c>
      <c r="AL1463" s="11"/>
      <c r="AM1463" s="23"/>
      <c r="AN1463" s="25"/>
      <c r="AO1463" s="23"/>
      <c r="AP1463" s="25"/>
      <c r="AQ1463" s="11"/>
    </row>
    <row r="1464" ht="15.75" customHeight="1">
      <c r="A1464" s="11">
        <v>1006126.0</v>
      </c>
      <c r="B1464" s="23">
        <v>1464.0</v>
      </c>
      <c r="C1464" s="25" t="s">
        <v>8438</v>
      </c>
      <c r="D1464" s="16" t="s">
        <v>8439</v>
      </c>
      <c r="E1464" s="28" t="s">
        <v>8440</v>
      </c>
      <c r="F1464" s="29"/>
      <c r="G1464" s="31" t="s">
        <v>8441</v>
      </c>
      <c r="H1464" s="36">
        <f t="shared" si="1"/>
        <v>76</v>
      </c>
      <c r="I1464" s="11"/>
      <c r="J1464" s="28">
        <f t="shared" si="2"/>
        <v>0</v>
      </c>
      <c r="K1464" s="41">
        <f t="shared" si="3"/>
        <v>279</v>
      </c>
      <c r="L1464" s="25">
        <v>46.0</v>
      </c>
      <c r="M1464" s="11">
        <v>54.0</v>
      </c>
      <c r="N1464" s="11">
        <v>65.0</v>
      </c>
      <c r="O1464" s="11">
        <v>59.0</v>
      </c>
      <c r="P1464" s="11">
        <v>55.0</v>
      </c>
      <c r="Q1464" s="43">
        <v>54.0</v>
      </c>
      <c r="R1464" s="25"/>
      <c r="S1464" s="11"/>
      <c r="T1464" s="11"/>
      <c r="U1464" s="23"/>
      <c r="V1464" s="25"/>
      <c r="W1464" s="11"/>
      <c r="X1464" s="23"/>
      <c r="Y1464" s="29"/>
      <c r="Z1464" s="25">
        <v>36.0</v>
      </c>
      <c r="AA1464" s="11">
        <v>30.0</v>
      </c>
      <c r="AB1464" s="11">
        <v>27.0</v>
      </c>
      <c r="AC1464" s="11">
        <v>58.0</v>
      </c>
      <c r="AD1464" s="23">
        <v>88.0</v>
      </c>
      <c r="AE1464" s="29" t="s">
        <v>166</v>
      </c>
      <c r="AF1464" s="25">
        <v>1544.0</v>
      </c>
      <c r="AG1464" s="11">
        <v>1556.0</v>
      </c>
      <c r="AH1464" s="11">
        <v>1604.0</v>
      </c>
      <c r="AI1464" s="23"/>
      <c r="AJ1464" s="29" t="s">
        <v>8442</v>
      </c>
      <c r="AK1464" s="25">
        <v>1006124.0</v>
      </c>
      <c r="AL1464" s="11"/>
      <c r="AM1464" s="23"/>
      <c r="AN1464" s="25"/>
      <c r="AO1464" s="23"/>
      <c r="AP1464" s="25"/>
      <c r="AQ1464" s="11"/>
    </row>
    <row r="1465" ht="15.75" customHeight="1">
      <c r="A1465" s="11">
        <v>1006127.0</v>
      </c>
      <c r="B1465" s="23">
        <v>1465.0</v>
      </c>
      <c r="C1465" s="25" t="s">
        <v>8443</v>
      </c>
      <c r="D1465" s="16" t="s">
        <v>8444</v>
      </c>
      <c r="E1465" s="28" t="s">
        <v>8445</v>
      </c>
      <c r="F1465" s="29"/>
      <c r="G1465" s="31" t="s">
        <v>8446</v>
      </c>
      <c r="H1465" s="36">
        <f t="shared" si="1"/>
        <v>72</v>
      </c>
      <c r="I1465" s="11"/>
      <c r="J1465" s="28">
        <f t="shared" si="2"/>
        <v>0</v>
      </c>
      <c r="K1465" s="41">
        <f t="shared" si="3"/>
        <v>271</v>
      </c>
      <c r="L1465" s="25">
        <v>53.0</v>
      </c>
      <c r="M1465" s="11">
        <v>48.0</v>
      </c>
      <c r="N1465" s="11">
        <v>46.0</v>
      </c>
      <c r="O1465" s="11">
        <v>61.0</v>
      </c>
      <c r="P1465" s="11">
        <v>63.0</v>
      </c>
      <c r="Q1465" s="43">
        <v>46.0</v>
      </c>
      <c r="R1465" s="25"/>
      <c r="S1465" s="11"/>
      <c r="T1465" s="11"/>
      <c r="U1465" s="23"/>
      <c r="V1465" s="25"/>
      <c r="W1465" s="11"/>
      <c r="X1465" s="23"/>
      <c r="Y1465" s="29"/>
      <c r="Z1465" s="25">
        <v>19.0</v>
      </c>
      <c r="AA1465" s="11">
        <v>7.0</v>
      </c>
      <c r="AB1465" s="11">
        <v>36.0</v>
      </c>
      <c r="AC1465" s="11">
        <v>50.0</v>
      </c>
      <c r="AD1465" s="23">
        <v>73.0</v>
      </c>
      <c r="AE1465" s="29" t="s">
        <v>270</v>
      </c>
      <c r="AF1465" s="25">
        <v>1516.0</v>
      </c>
      <c r="AG1465" s="11">
        <v>1528.0</v>
      </c>
      <c r="AH1465" s="11">
        <v>1556.0</v>
      </c>
      <c r="AI1465" s="23" t="s">
        <v>217</v>
      </c>
      <c r="AJ1465" s="29" t="s">
        <v>8431</v>
      </c>
      <c r="AK1465" s="25">
        <v>1006123.0</v>
      </c>
      <c r="AL1465" s="11"/>
      <c r="AM1465" s="23"/>
      <c r="AN1465" s="25"/>
      <c r="AO1465" s="23"/>
      <c r="AP1465" s="25"/>
      <c r="AQ1465" s="11"/>
    </row>
    <row r="1466" ht="15.75" customHeight="1">
      <c r="A1466" s="11">
        <v>1006128.0</v>
      </c>
      <c r="B1466" s="23">
        <v>1466.0</v>
      </c>
      <c r="C1466" s="25" t="s">
        <v>8447</v>
      </c>
      <c r="D1466" s="16" t="s">
        <v>8448</v>
      </c>
      <c r="E1466" s="28" t="s">
        <v>8449</v>
      </c>
      <c r="F1466" s="29" t="s">
        <v>8450</v>
      </c>
      <c r="G1466" s="31" t="s">
        <v>8451</v>
      </c>
      <c r="H1466" s="36">
        <f t="shared" si="1"/>
        <v>73</v>
      </c>
      <c r="I1466" s="11"/>
      <c r="J1466" s="28">
        <f t="shared" si="2"/>
        <v>0</v>
      </c>
      <c r="K1466" s="41">
        <f t="shared" si="3"/>
        <v>273</v>
      </c>
      <c r="L1466" s="25">
        <v>54.0</v>
      </c>
      <c r="M1466" s="11">
        <v>61.0</v>
      </c>
      <c r="N1466" s="11">
        <v>66.0</v>
      </c>
      <c r="O1466" s="11">
        <v>53.0</v>
      </c>
      <c r="P1466" s="11">
        <v>39.0</v>
      </c>
      <c r="Q1466" s="43">
        <v>57.0</v>
      </c>
      <c r="R1466" s="25"/>
      <c r="S1466" s="11"/>
      <c r="T1466" s="11" t="s">
        <v>232</v>
      </c>
      <c r="U1466" s="23"/>
      <c r="V1466" s="25"/>
      <c r="W1466" s="11"/>
      <c r="X1466" s="23"/>
      <c r="Y1466" s="29"/>
      <c r="Z1466" s="25">
        <v>64.0</v>
      </c>
      <c r="AA1466" s="11">
        <v>70.0</v>
      </c>
      <c r="AB1466" s="11">
        <v>65.0</v>
      </c>
      <c r="AC1466" s="11">
        <v>61.0</v>
      </c>
      <c r="AD1466" s="23">
        <v>0.0</v>
      </c>
      <c r="AE1466" s="29" t="s">
        <v>166</v>
      </c>
      <c r="AF1466" s="25">
        <v>1532.0</v>
      </c>
      <c r="AG1466" s="11">
        <v>1544.0</v>
      </c>
      <c r="AH1466" s="11">
        <v>1576.0</v>
      </c>
      <c r="AI1466" s="23"/>
      <c r="AJ1466" s="29" t="s">
        <v>8452</v>
      </c>
      <c r="AK1466" s="25"/>
      <c r="AL1466" s="11"/>
      <c r="AM1466" s="23"/>
      <c r="AN1466" s="25"/>
      <c r="AO1466" s="23"/>
      <c r="AP1466" s="25"/>
      <c r="AQ1466" s="11"/>
    </row>
    <row r="1467" ht="15.75" customHeight="1">
      <c r="A1467" s="11">
        <v>1006129.0</v>
      </c>
      <c r="B1467" s="23">
        <v>1467.0</v>
      </c>
      <c r="C1467" s="25" t="s">
        <v>8453</v>
      </c>
      <c r="D1467" s="16" t="s">
        <v>8454</v>
      </c>
      <c r="E1467" s="28" t="s">
        <v>8455</v>
      </c>
      <c r="F1467" s="29"/>
      <c r="G1467" s="31" t="s">
        <v>8456</v>
      </c>
      <c r="H1467" s="36">
        <f t="shared" si="1"/>
        <v>59</v>
      </c>
      <c r="I1467" s="11"/>
      <c r="J1467" s="28">
        <f t="shared" si="2"/>
        <v>0</v>
      </c>
      <c r="K1467" s="41">
        <f t="shared" si="3"/>
        <v>230</v>
      </c>
      <c r="L1467" s="25">
        <v>28.0</v>
      </c>
      <c r="M1467" s="11">
        <v>36.0</v>
      </c>
      <c r="N1467" s="11">
        <v>55.0</v>
      </c>
      <c r="O1467" s="11">
        <v>56.0</v>
      </c>
      <c r="P1467" s="11">
        <v>55.0</v>
      </c>
      <c r="Q1467" s="43">
        <v>59.0</v>
      </c>
      <c r="R1467" s="25"/>
      <c r="S1467" s="11"/>
      <c r="T1467" s="11"/>
      <c r="U1467" s="23"/>
      <c r="V1467" s="25"/>
      <c r="W1467" s="11"/>
      <c r="X1467" s="23"/>
      <c r="Y1467" s="29"/>
      <c r="Z1467" s="25">
        <v>57.0</v>
      </c>
      <c r="AA1467" s="11">
        <v>60.0</v>
      </c>
      <c r="AB1467" s="11">
        <v>42.0</v>
      </c>
      <c r="AC1467" s="11">
        <v>61.0</v>
      </c>
      <c r="AD1467" s="23">
        <v>7.0</v>
      </c>
      <c r="AE1467" s="29" t="s">
        <v>166</v>
      </c>
      <c r="AF1467" s="25">
        <v>1556.0</v>
      </c>
      <c r="AG1467" s="11">
        <v>1568.0</v>
      </c>
      <c r="AH1467" s="11">
        <v>1629.0</v>
      </c>
      <c r="AI1467" s="23"/>
      <c r="AJ1467" s="29" t="s">
        <v>8457</v>
      </c>
      <c r="AK1467" s="25">
        <v>1006128.0</v>
      </c>
      <c r="AL1467" s="11"/>
      <c r="AM1467" s="23"/>
      <c r="AN1467" s="25"/>
      <c r="AO1467" s="23"/>
      <c r="AP1467" s="25"/>
      <c r="AQ1467" s="11"/>
    </row>
    <row r="1468" ht="15.75" customHeight="1">
      <c r="A1468" s="11">
        <v>1006130.0</v>
      </c>
      <c r="B1468" s="23">
        <v>1468.0</v>
      </c>
      <c r="C1468" s="25" t="s">
        <v>8458</v>
      </c>
      <c r="D1468" s="16" t="s">
        <v>8459</v>
      </c>
      <c r="E1468" s="28" t="s">
        <v>8460</v>
      </c>
      <c r="F1468" s="29"/>
      <c r="G1468" s="31" t="s">
        <v>8461</v>
      </c>
      <c r="H1468" s="36">
        <f t="shared" si="1"/>
        <v>79</v>
      </c>
      <c r="I1468" s="11"/>
      <c r="J1468" s="28">
        <f t="shared" si="2"/>
        <v>0</v>
      </c>
      <c r="K1468" s="41">
        <f t="shared" si="3"/>
        <v>194</v>
      </c>
      <c r="L1468" s="25">
        <v>30.0</v>
      </c>
      <c r="M1468" s="11">
        <v>44.0</v>
      </c>
      <c r="N1468" s="11">
        <v>34.0</v>
      </c>
      <c r="O1468" s="11">
        <v>38.0</v>
      </c>
      <c r="P1468" s="11">
        <v>48.0</v>
      </c>
      <c r="Q1468" s="43">
        <v>59.0</v>
      </c>
      <c r="R1468" s="25"/>
      <c r="S1468" s="11"/>
      <c r="T1468" s="11"/>
      <c r="U1468" s="23"/>
      <c r="V1468" s="25"/>
      <c r="W1468" s="11"/>
      <c r="X1468" s="23"/>
      <c r="Y1468" s="29"/>
      <c r="Z1468" s="25">
        <v>57.0</v>
      </c>
      <c r="AA1468" s="11">
        <v>60.0</v>
      </c>
      <c r="AB1468" s="11">
        <v>38.0</v>
      </c>
      <c r="AC1468" s="11">
        <v>67.0</v>
      </c>
      <c r="AD1468" s="23">
        <v>94.0</v>
      </c>
      <c r="AE1468" s="29" t="s">
        <v>166</v>
      </c>
      <c r="AF1468" s="25">
        <v>1553.0</v>
      </c>
      <c r="AG1468" s="11">
        <v>1565.0</v>
      </c>
      <c r="AH1468" s="11">
        <v>1608.0</v>
      </c>
      <c r="AI1468" s="23"/>
      <c r="AJ1468" s="29" t="s">
        <v>8462</v>
      </c>
      <c r="AK1468" s="25"/>
      <c r="AL1468" s="11"/>
      <c r="AM1468" s="23"/>
      <c r="AN1468" s="25"/>
      <c r="AO1468" s="23"/>
      <c r="AP1468" s="25"/>
      <c r="AQ1468" s="11"/>
    </row>
    <row r="1469" ht="15.75" customHeight="1">
      <c r="A1469" s="11">
        <v>1006131.0</v>
      </c>
      <c r="B1469" s="23">
        <v>1469.0</v>
      </c>
      <c r="C1469" s="25" t="s">
        <v>8463</v>
      </c>
      <c r="D1469" s="16" t="s">
        <v>8464</v>
      </c>
      <c r="E1469" s="28" t="s">
        <v>8465</v>
      </c>
      <c r="F1469" s="29"/>
      <c r="G1469" s="31" t="s">
        <v>8466</v>
      </c>
      <c r="H1469" s="36">
        <f t="shared" si="1"/>
        <v>79</v>
      </c>
      <c r="I1469" s="11"/>
      <c r="J1469" s="28">
        <f t="shared" si="2"/>
        <v>0</v>
      </c>
      <c r="K1469" s="41">
        <f t="shared" si="3"/>
        <v>202</v>
      </c>
      <c r="L1469" s="25">
        <v>36.0</v>
      </c>
      <c r="M1469" s="11">
        <v>61.0</v>
      </c>
      <c r="N1469" s="11">
        <v>39.0</v>
      </c>
      <c r="O1469" s="11">
        <v>33.0</v>
      </c>
      <c r="P1469" s="11">
        <v>33.0</v>
      </c>
      <c r="Q1469" s="43">
        <v>55.0</v>
      </c>
      <c r="R1469" s="25"/>
      <c r="S1469" s="11"/>
      <c r="T1469" s="11"/>
      <c r="U1469" s="23"/>
      <c r="V1469" s="25"/>
      <c r="W1469" s="11"/>
      <c r="X1469" s="23"/>
      <c r="Y1469" s="29"/>
      <c r="Z1469" s="25">
        <v>50.0</v>
      </c>
      <c r="AA1469" s="11">
        <v>50.0</v>
      </c>
      <c r="AB1469" s="11">
        <v>48.0</v>
      </c>
      <c r="AC1469" s="11">
        <v>48.0</v>
      </c>
      <c r="AD1469" s="23">
        <v>89.0</v>
      </c>
      <c r="AE1469" s="29" t="s">
        <v>141</v>
      </c>
      <c r="AF1469" s="25">
        <v>1583.0</v>
      </c>
      <c r="AG1469" s="11">
        <v>1594.0</v>
      </c>
      <c r="AH1469" s="11">
        <v>1638.0</v>
      </c>
      <c r="AI1469" s="23"/>
      <c r="AJ1469" s="29" t="s">
        <v>8467</v>
      </c>
      <c r="AK1469" s="25">
        <v>1006130.0</v>
      </c>
      <c r="AL1469" s="11"/>
      <c r="AM1469" s="23"/>
      <c r="AN1469" s="25"/>
      <c r="AO1469" s="23"/>
      <c r="AP1469" s="25"/>
      <c r="AQ1469" s="11"/>
    </row>
    <row r="1470" ht="15.75" customHeight="1">
      <c r="A1470" s="11">
        <v>1006132.0</v>
      </c>
      <c r="B1470" s="23">
        <v>1470.0</v>
      </c>
      <c r="C1470" s="25" t="s">
        <v>8468</v>
      </c>
      <c r="D1470" s="16" t="s">
        <v>8469</v>
      </c>
      <c r="E1470" s="28" t="s">
        <v>8470</v>
      </c>
      <c r="F1470" s="29"/>
      <c r="G1470" s="31" t="s">
        <v>8471</v>
      </c>
      <c r="H1470" s="36">
        <f t="shared" si="1"/>
        <v>80</v>
      </c>
      <c r="I1470" s="11"/>
      <c r="J1470" s="28">
        <f t="shared" si="2"/>
        <v>0</v>
      </c>
      <c r="K1470" s="41">
        <f t="shared" si="3"/>
        <v>182</v>
      </c>
      <c r="L1470" s="25">
        <v>39.0</v>
      </c>
      <c r="M1470" s="11">
        <v>49.0</v>
      </c>
      <c r="N1470" s="11">
        <v>31.0</v>
      </c>
      <c r="O1470" s="11">
        <v>28.0</v>
      </c>
      <c r="P1470" s="11">
        <v>35.0</v>
      </c>
      <c r="Q1470" s="43">
        <v>58.0</v>
      </c>
      <c r="R1470" s="25"/>
      <c r="S1470" s="11"/>
      <c r="T1470" s="11"/>
      <c r="U1470" s="23"/>
      <c r="V1470" s="25"/>
      <c r="W1470" s="11"/>
      <c r="X1470" s="23"/>
      <c r="Y1470" s="29"/>
      <c r="Z1470" s="25">
        <v>55.0</v>
      </c>
      <c r="AA1470" s="11">
        <v>57.0</v>
      </c>
      <c r="AB1470" s="11">
        <v>40.0</v>
      </c>
      <c r="AC1470" s="11">
        <v>63.0</v>
      </c>
      <c r="AD1470" s="23">
        <v>94.0</v>
      </c>
      <c r="AE1470" s="29" t="s">
        <v>141</v>
      </c>
      <c r="AF1470" s="25">
        <v>1592.0</v>
      </c>
      <c r="AG1470" s="11">
        <v>1604.0</v>
      </c>
      <c r="AH1470" s="11">
        <v>1629.0</v>
      </c>
      <c r="AI1470" s="23"/>
      <c r="AJ1470" s="29" t="s">
        <v>8467</v>
      </c>
      <c r="AK1470" s="25">
        <v>1006130.0</v>
      </c>
      <c r="AL1470" s="11"/>
      <c r="AM1470" s="23"/>
      <c r="AN1470" s="25"/>
      <c r="AO1470" s="23"/>
      <c r="AP1470" s="25"/>
      <c r="AQ1470" s="11"/>
    </row>
    <row r="1471" ht="15.75" customHeight="1">
      <c r="A1471" s="11">
        <v>1006133.0</v>
      </c>
      <c r="B1471" s="23">
        <v>1471.0</v>
      </c>
      <c r="C1471" s="25" t="s">
        <v>8472</v>
      </c>
      <c r="D1471" s="16" t="s">
        <v>8473</v>
      </c>
      <c r="E1471" s="28" t="s">
        <v>8474</v>
      </c>
      <c r="F1471" s="29"/>
      <c r="G1471" s="31" t="s">
        <v>8475</v>
      </c>
      <c r="H1471" s="36">
        <f t="shared" si="1"/>
        <v>77</v>
      </c>
      <c r="I1471" s="11"/>
      <c r="J1471" s="28">
        <f t="shared" si="2"/>
        <v>0</v>
      </c>
      <c r="K1471" s="41">
        <f t="shared" si="3"/>
        <v>299</v>
      </c>
      <c r="L1471" s="25">
        <v>52.0</v>
      </c>
      <c r="M1471" s="11">
        <v>44.0</v>
      </c>
      <c r="N1471" s="11">
        <v>67.0</v>
      </c>
      <c r="O1471" s="11">
        <v>78.0</v>
      </c>
      <c r="P1471" s="11">
        <v>58.0</v>
      </c>
      <c r="Q1471" s="43">
        <v>61.0</v>
      </c>
      <c r="R1471" s="25"/>
      <c r="S1471" s="11"/>
      <c r="T1471" s="11"/>
      <c r="U1471" s="23"/>
      <c r="V1471" s="25"/>
      <c r="W1471" s="11"/>
      <c r="X1471" s="23"/>
      <c r="Y1471" s="29"/>
      <c r="Z1471" s="25">
        <v>50.0</v>
      </c>
      <c r="AA1471" s="11">
        <v>50.0</v>
      </c>
      <c r="AB1471" s="11">
        <v>23.0</v>
      </c>
      <c r="AC1471" s="11">
        <v>84.0</v>
      </c>
      <c r="AD1471" s="23">
        <v>0.0</v>
      </c>
      <c r="AE1471" s="29" t="s">
        <v>270</v>
      </c>
      <c r="AF1471" s="25">
        <v>1492.0</v>
      </c>
      <c r="AG1471" s="11">
        <v>1504.0</v>
      </c>
      <c r="AH1471" s="11">
        <v>1553.0</v>
      </c>
      <c r="AI1471" s="23" t="s">
        <v>217</v>
      </c>
      <c r="AJ1471" s="29"/>
      <c r="AK1471" s="25"/>
      <c r="AL1471" s="11"/>
      <c r="AM1471" s="23"/>
      <c r="AN1471" s="25"/>
      <c r="AO1471" s="23"/>
      <c r="AP1471" s="25"/>
      <c r="AQ1471" s="11"/>
    </row>
    <row r="1472" ht="15.75" customHeight="1">
      <c r="A1472" s="11">
        <v>1006134.0</v>
      </c>
      <c r="B1472" s="23">
        <v>1472.0</v>
      </c>
      <c r="C1472" s="25" t="s">
        <v>8476</v>
      </c>
      <c r="D1472" s="16" t="s">
        <v>8477</v>
      </c>
      <c r="E1472" s="28" t="s">
        <v>8478</v>
      </c>
      <c r="F1472" s="29"/>
      <c r="G1472" s="25"/>
      <c r="H1472" s="36" t="str">
        <f t="shared" si="1"/>
        <v/>
      </c>
      <c r="I1472" s="11"/>
      <c r="J1472" s="28">
        <f t="shared" si="2"/>
        <v>0</v>
      </c>
      <c r="K1472" s="41">
        <f t="shared" si="3"/>
        <v>273</v>
      </c>
      <c r="L1472" s="25">
        <v>53.0</v>
      </c>
      <c r="M1472" s="11">
        <v>62.0</v>
      </c>
      <c r="N1472" s="11">
        <v>56.0</v>
      </c>
      <c r="O1472" s="11">
        <v>60.0</v>
      </c>
      <c r="P1472" s="11">
        <v>42.0</v>
      </c>
      <c r="Q1472" s="43">
        <v>56.0</v>
      </c>
      <c r="R1472" s="25"/>
      <c r="S1472" s="11"/>
      <c r="T1472" s="11"/>
      <c r="U1472" s="23"/>
      <c r="V1472" s="25"/>
      <c r="W1472" s="11"/>
      <c r="X1472" s="23"/>
      <c r="Y1472" s="29"/>
      <c r="Z1472" s="25">
        <v>50.0</v>
      </c>
      <c r="AA1472" s="11">
        <v>50.0</v>
      </c>
      <c r="AB1472" s="11">
        <v>43.0</v>
      </c>
      <c r="AC1472" s="11">
        <v>71.0</v>
      </c>
      <c r="AD1472" s="23">
        <v>0.0</v>
      </c>
      <c r="AE1472" s="29" t="s">
        <v>166</v>
      </c>
      <c r="AF1472" s="25">
        <v>1525.0</v>
      </c>
      <c r="AG1472" s="11">
        <v>1537.0</v>
      </c>
      <c r="AH1472" s="11">
        <v>1574.0</v>
      </c>
      <c r="AI1472" s="23" t="s">
        <v>217</v>
      </c>
      <c r="AJ1472" s="29" t="s">
        <v>8479</v>
      </c>
      <c r="AK1472" s="25">
        <v>1006133.0</v>
      </c>
      <c r="AL1472" s="11"/>
      <c r="AM1472" s="23"/>
      <c r="AN1472" s="25"/>
      <c r="AO1472" s="23"/>
      <c r="AP1472" s="25"/>
      <c r="AQ1472" s="11"/>
    </row>
    <row r="1473" ht="15.75" customHeight="1">
      <c r="A1473" s="11">
        <v>1006135.0</v>
      </c>
      <c r="B1473" s="23">
        <v>1473.0</v>
      </c>
      <c r="C1473" s="25" t="s">
        <v>8480</v>
      </c>
      <c r="D1473" s="16" t="s">
        <v>8481</v>
      </c>
      <c r="E1473" s="28" t="s">
        <v>8482</v>
      </c>
      <c r="F1473" s="29"/>
      <c r="G1473" s="31" t="s">
        <v>8483</v>
      </c>
      <c r="H1473" s="36">
        <f t="shared" si="1"/>
        <v>80</v>
      </c>
      <c r="I1473" s="11"/>
      <c r="J1473" s="28">
        <f t="shared" si="2"/>
        <v>0</v>
      </c>
      <c r="K1473" s="41">
        <f t="shared" si="3"/>
        <v>285</v>
      </c>
      <c r="L1473" s="25">
        <v>66.0</v>
      </c>
      <c r="M1473" s="11">
        <v>61.0</v>
      </c>
      <c r="N1473" s="11">
        <v>55.0</v>
      </c>
      <c r="O1473" s="11">
        <v>49.0</v>
      </c>
      <c r="P1473" s="11">
        <v>54.0</v>
      </c>
      <c r="Q1473" s="43">
        <v>57.0</v>
      </c>
      <c r="R1473" s="25" t="s">
        <v>185</v>
      </c>
      <c r="S1473" s="11" t="s">
        <v>232</v>
      </c>
      <c r="T1473" s="11" t="s">
        <v>185</v>
      </c>
      <c r="U1473" s="23"/>
      <c r="V1473" s="25"/>
      <c r="W1473" s="11"/>
      <c r="X1473" s="23"/>
      <c r="Y1473" s="29"/>
      <c r="Z1473" s="25">
        <v>50.0</v>
      </c>
      <c r="AA1473" s="11">
        <v>50.0</v>
      </c>
      <c r="AB1473" s="11">
        <v>48.0</v>
      </c>
      <c r="AC1473" s="11">
        <v>66.0</v>
      </c>
      <c r="AD1473" s="23">
        <v>0.0</v>
      </c>
      <c r="AE1473" s="29" t="s">
        <v>141</v>
      </c>
      <c r="AF1473" s="25">
        <v>1529.0</v>
      </c>
      <c r="AG1473" s="11">
        <v>1541.0</v>
      </c>
      <c r="AH1473" s="11">
        <v>1573.0</v>
      </c>
      <c r="AI1473" s="23" t="s">
        <v>217</v>
      </c>
      <c r="AJ1473" s="29" t="s">
        <v>8479</v>
      </c>
      <c r="AK1473" s="25">
        <v>1006133.0</v>
      </c>
      <c r="AL1473" s="11"/>
      <c r="AM1473" s="23"/>
      <c r="AN1473" s="25"/>
      <c r="AO1473" s="23"/>
      <c r="AP1473" s="25"/>
      <c r="AQ1473" s="11"/>
    </row>
    <row r="1474" ht="15.75" customHeight="1">
      <c r="A1474" s="11">
        <v>1006136.0</v>
      </c>
      <c r="B1474" s="23">
        <v>1474.0</v>
      </c>
      <c r="C1474" s="25" t="s">
        <v>8484</v>
      </c>
      <c r="D1474" s="16" t="s">
        <v>8485</v>
      </c>
      <c r="E1474" s="28" t="s">
        <v>8486</v>
      </c>
      <c r="F1474" s="29"/>
      <c r="G1474" s="31" t="s">
        <v>8487</v>
      </c>
      <c r="H1474" s="36">
        <f t="shared" si="1"/>
        <v>80</v>
      </c>
      <c r="I1474" s="11"/>
      <c r="J1474" s="28">
        <f t="shared" si="2"/>
        <v>0</v>
      </c>
      <c r="K1474" s="41">
        <f t="shared" si="3"/>
        <v>245</v>
      </c>
      <c r="L1474" s="25">
        <v>24.0</v>
      </c>
      <c r="M1474" s="11">
        <v>27.0</v>
      </c>
      <c r="N1474" s="11">
        <v>66.0</v>
      </c>
      <c r="O1474" s="11">
        <v>65.0</v>
      </c>
      <c r="P1474" s="11">
        <v>63.0</v>
      </c>
      <c r="Q1474" s="43">
        <v>65.0</v>
      </c>
      <c r="R1474" s="25"/>
      <c r="S1474" s="11"/>
      <c r="T1474" s="11"/>
      <c r="U1474" s="23"/>
      <c r="V1474" s="25"/>
      <c r="W1474" s="11"/>
      <c r="X1474" s="23"/>
      <c r="Y1474" s="29"/>
      <c r="Z1474" s="25">
        <v>74.0</v>
      </c>
      <c r="AA1474" s="11">
        <v>85.0</v>
      </c>
      <c r="AB1474" s="11">
        <v>68.0</v>
      </c>
      <c r="AC1474" s="11">
        <v>32.0</v>
      </c>
      <c r="AD1474" s="23">
        <v>5.0</v>
      </c>
      <c r="AE1474" s="29" t="s">
        <v>270</v>
      </c>
      <c r="AF1474" s="25">
        <v>1544.0</v>
      </c>
      <c r="AG1474" s="11">
        <v>1556.0</v>
      </c>
      <c r="AH1474" s="11">
        <v>1615.0</v>
      </c>
      <c r="AI1474" s="23"/>
      <c r="AJ1474" s="29" t="s">
        <v>8488</v>
      </c>
      <c r="AK1474" s="25"/>
      <c r="AL1474" s="11"/>
      <c r="AM1474" s="23"/>
      <c r="AN1474" s="25"/>
      <c r="AO1474" s="23"/>
      <c r="AP1474" s="25"/>
      <c r="AQ1474" s="11"/>
    </row>
    <row r="1475" ht="15.75" customHeight="1">
      <c r="A1475" s="11">
        <v>1006137.0</v>
      </c>
      <c r="B1475" s="23">
        <v>1475.0</v>
      </c>
      <c r="C1475" s="25" t="s">
        <v>8489</v>
      </c>
      <c r="D1475" s="16" t="s">
        <v>8490</v>
      </c>
      <c r="E1475" s="28" t="s">
        <v>8491</v>
      </c>
      <c r="F1475" s="29"/>
      <c r="G1475" s="25"/>
      <c r="H1475" s="36" t="str">
        <f t="shared" si="1"/>
        <v/>
      </c>
      <c r="I1475" s="11"/>
      <c r="J1475" s="28">
        <f t="shared" si="2"/>
        <v>0</v>
      </c>
      <c r="K1475" s="41">
        <f t="shared" si="3"/>
        <v>0</v>
      </c>
      <c r="L1475" s="25">
        <v>0.0</v>
      </c>
      <c r="M1475" s="11">
        <v>0.0</v>
      </c>
      <c r="N1475" s="11">
        <v>0.0</v>
      </c>
      <c r="O1475" s="11">
        <v>0.0</v>
      </c>
      <c r="P1475" s="11">
        <v>0.0</v>
      </c>
      <c r="Q1475" s="23">
        <v>0.0</v>
      </c>
      <c r="R1475" s="25"/>
      <c r="S1475" s="11"/>
      <c r="T1475" s="11"/>
      <c r="U1475" s="23"/>
      <c r="V1475" s="25"/>
      <c r="W1475" s="11"/>
      <c r="X1475" s="23"/>
      <c r="Y1475" s="29"/>
      <c r="Z1475" s="25">
        <v>0.0</v>
      </c>
      <c r="AA1475" s="11">
        <v>0.0</v>
      </c>
      <c r="AB1475" s="11">
        <v>0.0</v>
      </c>
      <c r="AC1475" s="11">
        <v>0.0</v>
      </c>
      <c r="AD1475" s="23">
        <v>0.0</v>
      </c>
      <c r="AE1475" s="29" t="s">
        <v>239</v>
      </c>
      <c r="AF1475" s="25">
        <v>1500.0</v>
      </c>
      <c r="AG1475" s="11">
        <v>9999.0</v>
      </c>
      <c r="AH1475" s="11">
        <v>1579.0</v>
      </c>
      <c r="AI1475" s="23"/>
      <c r="AJ1475" s="29"/>
      <c r="AK1475" s="25"/>
      <c r="AL1475" s="11"/>
      <c r="AM1475" s="23"/>
      <c r="AN1475" s="25"/>
      <c r="AO1475" s="23"/>
      <c r="AP1475" s="25"/>
      <c r="AQ1475" s="11"/>
    </row>
    <row r="1476" ht="15.75" customHeight="1">
      <c r="A1476" s="11">
        <v>1006138.0</v>
      </c>
      <c r="B1476" s="23">
        <v>1476.0</v>
      </c>
      <c r="C1476" s="25" t="s">
        <v>8492</v>
      </c>
      <c r="D1476" s="16" t="s">
        <v>8493</v>
      </c>
      <c r="E1476" s="28" t="s">
        <v>8494</v>
      </c>
      <c r="F1476" s="29"/>
      <c r="G1476" s="31" t="s">
        <v>8495</v>
      </c>
      <c r="H1476" s="36">
        <f t="shared" si="1"/>
        <v>66</v>
      </c>
      <c r="I1476" s="11"/>
      <c r="J1476" s="28">
        <f t="shared" si="2"/>
        <v>0</v>
      </c>
      <c r="K1476" s="41">
        <f t="shared" si="3"/>
        <v>257</v>
      </c>
      <c r="L1476" s="25">
        <v>60.0</v>
      </c>
      <c r="M1476" s="11">
        <v>35.0</v>
      </c>
      <c r="N1476" s="11">
        <v>55.0</v>
      </c>
      <c r="O1476" s="11">
        <v>55.0</v>
      </c>
      <c r="P1476" s="11">
        <v>52.0</v>
      </c>
      <c r="Q1476" s="43">
        <v>56.0</v>
      </c>
      <c r="R1476" s="25"/>
      <c r="S1476" s="11"/>
      <c r="T1476" s="11"/>
      <c r="U1476" s="23"/>
      <c r="V1476" s="25"/>
      <c r="W1476" s="11"/>
      <c r="X1476" s="23"/>
      <c r="Y1476" s="29"/>
      <c r="Z1476" s="25">
        <v>74.0</v>
      </c>
      <c r="AA1476" s="11">
        <v>85.0</v>
      </c>
      <c r="AB1476" s="11">
        <v>56.0</v>
      </c>
      <c r="AC1476" s="11">
        <v>50.0</v>
      </c>
      <c r="AD1476" s="23">
        <v>1.0</v>
      </c>
      <c r="AE1476" s="29" t="s">
        <v>166</v>
      </c>
      <c r="AF1476" s="25">
        <v>1560.0</v>
      </c>
      <c r="AG1476" s="11">
        <v>1572.0</v>
      </c>
      <c r="AH1476" s="11">
        <v>1606.0</v>
      </c>
      <c r="AI1476" s="23"/>
      <c r="AJ1476" s="29" t="s">
        <v>8496</v>
      </c>
      <c r="AK1476" s="25">
        <v>1006137.0</v>
      </c>
      <c r="AL1476" s="11"/>
      <c r="AM1476" s="23"/>
      <c r="AN1476" s="25"/>
      <c r="AO1476" s="23"/>
      <c r="AP1476" s="25"/>
      <c r="AQ1476" s="11"/>
    </row>
    <row r="1477" ht="15.75" customHeight="1">
      <c r="A1477" s="11">
        <v>1006139.0</v>
      </c>
      <c r="B1477" s="23">
        <v>1477.0</v>
      </c>
      <c r="C1477" s="25" t="s">
        <v>8497</v>
      </c>
      <c r="D1477" s="16" t="s">
        <v>8498</v>
      </c>
      <c r="E1477" s="28" t="s">
        <v>8499</v>
      </c>
      <c r="F1477" s="29"/>
      <c r="G1477" s="31" t="s">
        <v>8500</v>
      </c>
      <c r="H1477" s="36">
        <f t="shared" si="1"/>
        <v>73</v>
      </c>
      <c r="I1477" s="11"/>
      <c r="J1477" s="28">
        <f t="shared" si="2"/>
        <v>0</v>
      </c>
      <c r="K1477" s="41">
        <f t="shared" si="3"/>
        <v>252</v>
      </c>
      <c r="L1477" s="25">
        <v>50.0</v>
      </c>
      <c r="M1477" s="11">
        <v>32.0</v>
      </c>
      <c r="N1477" s="11">
        <v>62.0</v>
      </c>
      <c r="O1477" s="11">
        <v>58.0</v>
      </c>
      <c r="P1477" s="11">
        <v>50.0</v>
      </c>
      <c r="Q1477" s="43">
        <v>57.0</v>
      </c>
      <c r="R1477" s="25"/>
      <c r="S1477" s="11"/>
      <c r="T1477" s="11"/>
      <c r="U1477" s="23"/>
      <c r="V1477" s="25"/>
      <c r="W1477" s="11"/>
      <c r="X1477" s="23"/>
      <c r="Y1477" s="29"/>
      <c r="Z1477" s="25">
        <v>76.0</v>
      </c>
      <c r="AA1477" s="11">
        <v>87.0</v>
      </c>
      <c r="AB1477" s="11">
        <v>49.0</v>
      </c>
      <c r="AC1477" s="11">
        <v>61.0</v>
      </c>
      <c r="AD1477" s="23">
        <v>1.0</v>
      </c>
      <c r="AE1477" s="29" t="s">
        <v>270</v>
      </c>
      <c r="AF1477" s="25">
        <v>1578.0</v>
      </c>
      <c r="AG1477" s="11">
        <v>1590.0</v>
      </c>
      <c r="AH1477" s="11">
        <v>1625.0</v>
      </c>
      <c r="AI1477" s="23"/>
      <c r="AJ1477" s="29" t="s">
        <v>8501</v>
      </c>
      <c r="AK1477" s="25">
        <v>1006137.0</v>
      </c>
      <c r="AL1477" s="11">
        <v>1006138.0</v>
      </c>
      <c r="AM1477" s="23"/>
      <c r="AN1477" s="25"/>
      <c r="AO1477" s="23"/>
      <c r="AP1477" s="25"/>
      <c r="AQ1477" s="11"/>
    </row>
    <row r="1478" ht="15.75" customHeight="1">
      <c r="A1478" s="11">
        <v>1006140.0</v>
      </c>
      <c r="B1478" s="23">
        <v>1478.0</v>
      </c>
      <c r="C1478" s="25" t="s">
        <v>8502</v>
      </c>
      <c r="D1478" s="16" t="s">
        <v>8503</v>
      </c>
      <c r="E1478" s="28" t="s">
        <v>8504</v>
      </c>
      <c r="F1478" s="29"/>
      <c r="G1478" s="31" t="s">
        <v>8505</v>
      </c>
      <c r="H1478" s="36">
        <f t="shared" si="1"/>
        <v>68</v>
      </c>
      <c r="I1478" s="11"/>
      <c r="J1478" s="28">
        <f t="shared" si="2"/>
        <v>0</v>
      </c>
      <c r="K1478" s="41">
        <f t="shared" si="3"/>
        <v>205</v>
      </c>
      <c r="L1478" s="25">
        <v>39.0</v>
      </c>
      <c r="M1478" s="11">
        <v>32.0</v>
      </c>
      <c r="N1478" s="11">
        <v>45.0</v>
      </c>
      <c r="O1478" s="11">
        <v>43.0</v>
      </c>
      <c r="P1478" s="11">
        <v>46.0</v>
      </c>
      <c r="Q1478" s="43">
        <v>51.0</v>
      </c>
      <c r="R1478" s="25"/>
      <c r="S1478" s="11"/>
      <c r="T1478" s="11"/>
      <c r="U1478" s="23"/>
      <c r="V1478" s="25"/>
      <c r="W1478" s="11"/>
      <c r="X1478" s="23"/>
      <c r="Y1478" s="29"/>
      <c r="Z1478" s="25">
        <v>43.0</v>
      </c>
      <c r="AA1478" s="11">
        <v>40.0</v>
      </c>
      <c r="AB1478" s="11">
        <v>49.0</v>
      </c>
      <c r="AC1478" s="11">
        <v>44.0</v>
      </c>
      <c r="AD1478" s="23">
        <v>97.0</v>
      </c>
      <c r="AE1478" s="29" t="s">
        <v>166</v>
      </c>
      <c r="AF1478" s="25">
        <v>1571.0</v>
      </c>
      <c r="AG1478" s="11">
        <v>1583.0</v>
      </c>
      <c r="AH1478" s="11">
        <v>1629.0</v>
      </c>
      <c r="AI1478" s="23"/>
      <c r="AJ1478" s="29" t="s">
        <v>8506</v>
      </c>
      <c r="AK1478" s="25"/>
      <c r="AL1478" s="11"/>
      <c r="AM1478" s="23"/>
      <c r="AN1478" s="25"/>
      <c r="AO1478" s="23"/>
      <c r="AP1478" s="25"/>
      <c r="AQ1478" s="11"/>
    </row>
    <row r="1479" ht="15.75" customHeight="1">
      <c r="A1479" s="11">
        <v>1006141.0</v>
      </c>
      <c r="B1479" s="23">
        <v>1479.0</v>
      </c>
      <c r="C1479" s="25" t="s">
        <v>8507</v>
      </c>
      <c r="D1479" s="16" t="s">
        <v>8508</v>
      </c>
      <c r="E1479" s="28" t="s">
        <v>8509</v>
      </c>
      <c r="F1479" s="29"/>
      <c r="G1479" s="25"/>
      <c r="H1479" s="36" t="str">
        <f t="shared" si="1"/>
        <v/>
      </c>
      <c r="I1479" s="11"/>
      <c r="J1479" s="28">
        <f t="shared" si="2"/>
        <v>0</v>
      </c>
      <c r="K1479" s="41">
        <f t="shared" si="3"/>
        <v>0</v>
      </c>
      <c r="L1479" s="25">
        <v>0.0</v>
      </c>
      <c r="M1479" s="11">
        <v>0.0</v>
      </c>
      <c r="N1479" s="11">
        <v>0.0</v>
      </c>
      <c r="O1479" s="11">
        <v>0.0</v>
      </c>
      <c r="P1479" s="11">
        <v>0.0</v>
      </c>
      <c r="Q1479" s="23">
        <v>0.0</v>
      </c>
      <c r="R1479" s="25"/>
      <c r="S1479" s="11"/>
      <c r="T1479" s="11"/>
      <c r="U1479" s="23"/>
      <c r="V1479" s="25"/>
      <c r="W1479" s="11"/>
      <c r="X1479" s="23"/>
      <c r="Y1479" s="29"/>
      <c r="Z1479" s="25">
        <v>0.0</v>
      </c>
      <c r="AA1479" s="11">
        <v>0.0</v>
      </c>
      <c r="AB1479" s="11">
        <v>0.0</v>
      </c>
      <c r="AC1479" s="11">
        <v>0.0</v>
      </c>
      <c r="AD1479" s="23">
        <v>0.0</v>
      </c>
      <c r="AE1479" s="29" t="s">
        <v>239</v>
      </c>
      <c r="AF1479" s="25">
        <v>1532.0</v>
      </c>
      <c r="AG1479" s="11">
        <v>9999.0</v>
      </c>
      <c r="AH1479" s="11">
        <v>1606.0</v>
      </c>
      <c r="AI1479" s="23"/>
      <c r="AJ1479" s="29"/>
      <c r="AK1479" s="25"/>
      <c r="AL1479" s="11"/>
      <c r="AM1479" s="23"/>
      <c r="AN1479" s="25"/>
      <c r="AO1479" s="23"/>
      <c r="AP1479" s="25"/>
      <c r="AQ1479" s="11"/>
    </row>
    <row r="1480" ht="15.75" customHeight="1">
      <c r="A1480" s="11">
        <v>1006142.0</v>
      </c>
      <c r="B1480" s="23">
        <v>1480.0</v>
      </c>
      <c r="C1480" s="25" t="s">
        <v>8510</v>
      </c>
      <c r="D1480" s="16" t="s">
        <v>8511</v>
      </c>
      <c r="E1480" s="28" t="s">
        <v>8512</v>
      </c>
      <c r="F1480" s="29"/>
      <c r="G1480" s="31" t="s">
        <v>8513</v>
      </c>
      <c r="H1480" s="36">
        <f t="shared" si="1"/>
        <v>79</v>
      </c>
      <c r="I1480" s="11"/>
      <c r="J1480" s="28">
        <f t="shared" si="2"/>
        <v>0</v>
      </c>
      <c r="K1480" s="41">
        <f t="shared" si="3"/>
        <v>409</v>
      </c>
      <c r="L1480" s="25">
        <v>82.0</v>
      </c>
      <c r="M1480" s="11">
        <v>79.0</v>
      </c>
      <c r="N1480" s="11">
        <v>84.0</v>
      </c>
      <c r="O1480" s="11">
        <v>81.0</v>
      </c>
      <c r="P1480" s="11">
        <v>83.0</v>
      </c>
      <c r="Q1480" s="43">
        <v>68.0</v>
      </c>
      <c r="R1480" s="25" t="s">
        <v>232</v>
      </c>
      <c r="S1480" s="11" t="s">
        <v>185</v>
      </c>
      <c r="T1480" s="11" t="s">
        <v>232</v>
      </c>
      <c r="U1480" s="23" t="s">
        <v>185</v>
      </c>
      <c r="V1480" s="25"/>
      <c r="W1480" s="11"/>
      <c r="X1480" s="23"/>
      <c r="Y1480" s="29"/>
      <c r="Z1480" s="25">
        <v>71.0</v>
      </c>
      <c r="AA1480" s="11">
        <v>80.0</v>
      </c>
      <c r="AB1480" s="11">
        <v>43.0</v>
      </c>
      <c r="AC1480" s="11">
        <v>67.0</v>
      </c>
      <c r="AD1480" s="23">
        <v>2.0</v>
      </c>
      <c r="AE1480" s="29" t="s">
        <v>270</v>
      </c>
      <c r="AF1480" s="25">
        <v>1553.0</v>
      </c>
      <c r="AG1480" s="11">
        <v>1565.0</v>
      </c>
      <c r="AH1480" s="11">
        <v>1590.0</v>
      </c>
      <c r="AI1480" s="23"/>
      <c r="AJ1480" s="29" t="s">
        <v>8514</v>
      </c>
      <c r="AK1480" s="25">
        <v>1006141.0</v>
      </c>
      <c r="AL1480" s="11"/>
      <c r="AM1480" s="23"/>
      <c r="AN1480" s="25"/>
      <c r="AO1480" s="23"/>
      <c r="AP1480" s="25"/>
      <c r="AQ1480" s="11"/>
    </row>
    <row r="1481" ht="15.75" customHeight="1">
      <c r="A1481" s="11">
        <v>1006143.0</v>
      </c>
      <c r="B1481" s="23">
        <v>1481.0</v>
      </c>
      <c r="C1481" s="25" t="s">
        <v>8515</v>
      </c>
      <c r="D1481" s="16" t="s">
        <v>8516</v>
      </c>
      <c r="E1481" s="28" t="s">
        <v>8517</v>
      </c>
      <c r="F1481" s="29"/>
      <c r="G1481" s="31" t="s">
        <v>8518</v>
      </c>
      <c r="H1481" s="36">
        <f t="shared" si="1"/>
        <v>76</v>
      </c>
      <c r="I1481" s="11"/>
      <c r="J1481" s="28">
        <f t="shared" si="2"/>
        <v>0</v>
      </c>
      <c r="K1481" s="41">
        <f t="shared" si="3"/>
        <v>274</v>
      </c>
      <c r="L1481" s="25">
        <v>48.0</v>
      </c>
      <c r="M1481" s="11">
        <v>50.0</v>
      </c>
      <c r="N1481" s="11">
        <v>62.0</v>
      </c>
      <c r="O1481" s="11">
        <v>60.0</v>
      </c>
      <c r="P1481" s="11">
        <v>54.0</v>
      </c>
      <c r="Q1481" s="43">
        <v>34.0</v>
      </c>
      <c r="R1481" s="25"/>
      <c r="S1481" s="11"/>
      <c r="T1481" s="11" t="s">
        <v>185</v>
      </c>
      <c r="U1481" s="23" t="s">
        <v>185</v>
      </c>
      <c r="V1481" s="25"/>
      <c r="W1481" s="11"/>
      <c r="X1481" s="23"/>
      <c r="Y1481" s="29"/>
      <c r="Z1481" s="25">
        <v>71.0</v>
      </c>
      <c r="AA1481" s="11">
        <v>80.0</v>
      </c>
      <c r="AB1481" s="11">
        <v>55.0</v>
      </c>
      <c r="AC1481" s="11">
        <v>50.0</v>
      </c>
      <c r="AD1481" s="23">
        <v>99.0</v>
      </c>
      <c r="AE1481" s="29" t="s">
        <v>166</v>
      </c>
      <c r="AF1481" s="25">
        <v>1576.0</v>
      </c>
      <c r="AG1481" s="11">
        <v>1588.0</v>
      </c>
      <c r="AH1481" s="11">
        <v>1606.0</v>
      </c>
      <c r="AI1481" s="23"/>
      <c r="AJ1481" s="29" t="s">
        <v>8519</v>
      </c>
      <c r="AK1481" s="25">
        <v>1006142.0</v>
      </c>
      <c r="AL1481" s="11"/>
      <c r="AM1481" s="23"/>
      <c r="AN1481" s="25"/>
      <c r="AO1481" s="23"/>
      <c r="AP1481" s="25"/>
      <c r="AQ1481" s="11"/>
    </row>
    <row r="1482" ht="15.75" customHeight="1">
      <c r="A1482" s="11">
        <v>1006144.0</v>
      </c>
      <c r="B1482" s="23">
        <v>1482.0</v>
      </c>
      <c r="C1482" s="25" t="s">
        <v>8520</v>
      </c>
      <c r="D1482" s="16" t="s">
        <v>8521</v>
      </c>
      <c r="E1482" s="28" t="s">
        <v>8522</v>
      </c>
      <c r="F1482" s="29"/>
      <c r="G1482" s="31" t="s">
        <v>8523</v>
      </c>
      <c r="H1482" s="36">
        <f t="shared" si="1"/>
        <v>80</v>
      </c>
      <c r="I1482" s="11"/>
      <c r="J1482" s="28">
        <f t="shared" si="2"/>
        <v>0</v>
      </c>
      <c r="K1482" s="41">
        <f t="shared" si="3"/>
        <v>285</v>
      </c>
      <c r="L1482" s="25">
        <v>60.0</v>
      </c>
      <c r="M1482" s="11">
        <v>44.0</v>
      </c>
      <c r="N1482" s="11">
        <v>64.0</v>
      </c>
      <c r="O1482" s="11">
        <v>62.0</v>
      </c>
      <c r="P1482" s="11">
        <v>55.0</v>
      </c>
      <c r="Q1482" s="43">
        <v>62.0</v>
      </c>
      <c r="R1482" s="25"/>
      <c r="S1482" s="11"/>
      <c r="T1482" s="11"/>
      <c r="U1482" s="23"/>
      <c r="V1482" s="25"/>
      <c r="W1482" s="11"/>
      <c r="X1482" s="23"/>
      <c r="Y1482" s="29"/>
      <c r="Z1482" s="25">
        <v>67.0</v>
      </c>
      <c r="AA1482" s="11">
        <v>75.0</v>
      </c>
      <c r="AB1482" s="11">
        <v>57.0</v>
      </c>
      <c r="AC1482" s="11">
        <v>44.0</v>
      </c>
      <c r="AD1482" s="23">
        <v>3.0</v>
      </c>
      <c r="AE1482" s="29" t="s">
        <v>166</v>
      </c>
      <c r="AF1482" s="25">
        <v>1580.0</v>
      </c>
      <c r="AG1482" s="11">
        <v>1590.0</v>
      </c>
      <c r="AH1482" s="11">
        <v>1637.0</v>
      </c>
      <c r="AI1482" s="23"/>
      <c r="AJ1482" s="29" t="s">
        <v>8519</v>
      </c>
      <c r="AK1482" s="25">
        <v>1006142.0</v>
      </c>
      <c r="AL1482" s="11"/>
      <c r="AM1482" s="23"/>
      <c r="AN1482" s="25"/>
      <c r="AO1482" s="23"/>
      <c r="AP1482" s="25"/>
      <c r="AQ1482" s="11"/>
    </row>
    <row r="1483" ht="15.75" customHeight="1">
      <c r="A1483" s="11">
        <v>1006145.0</v>
      </c>
      <c r="B1483" s="23">
        <v>1483.0</v>
      </c>
      <c r="C1483" s="25" t="s">
        <v>8524</v>
      </c>
      <c r="D1483" s="16" t="s">
        <v>8525</v>
      </c>
      <c r="E1483" s="28" t="s">
        <v>8526</v>
      </c>
      <c r="F1483" s="29"/>
      <c r="G1483" s="31" t="s">
        <v>8527</v>
      </c>
      <c r="H1483" s="36">
        <f t="shared" si="1"/>
        <v>50</v>
      </c>
      <c r="I1483" s="11"/>
      <c r="J1483" s="28">
        <f t="shared" si="2"/>
        <v>0</v>
      </c>
      <c r="K1483" s="41">
        <f t="shared" si="3"/>
        <v>184</v>
      </c>
      <c r="L1483" s="25">
        <v>38.0</v>
      </c>
      <c r="M1483" s="11">
        <v>50.0</v>
      </c>
      <c r="N1483" s="11">
        <v>36.0</v>
      </c>
      <c r="O1483" s="11">
        <v>29.0</v>
      </c>
      <c r="P1483" s="11">
        <v>31.0</v>
      </c>
      <c r="Q1483" s="43">
        <v>61.0</v>
      </c>
      <c r="R1483" s="25"/>
      <c r="S1483" s="11"/>
      <c r="T1483" s="11"/>
      <c r="U1483" s="23"/>
      <c r="V1483" s="25"/>
      <c r="W1483" s="11"/>
      <c r="X1483" s="23"/>
      <c r="Y1483" s="29"/>
      <c r="Z1483" s="25">
        <v>54.0</v>
      </c>
      <c r="AA1483" s="11">
        <v>56.0</v>
      </c>
      <c r="AB1483" s="11">
        <v>54.0</v>
      </c>
      <c r="AC1483" s="11">
        <v>42.0</v>
      </c>
      <c r="AD1483" s="23">
        <v>98.0</v>
      </c>
      <c r="AE1483" s="29" t="s">
        <v>141</v>
      </c>
      <c r="AF1483" s="25">
        <v>1588.0</v>
      </c>
      <c r="AG1483" s="11">
        <v>1600.0</v>
      </c>
      <c r="AH1483" s="11">
        <v>1618.0</v>
      </c>
      <c r="AI1483" s="23"/>
      <c r="AJ1483" s="29" t="s">
        <v>8519</v>
      </c>
      <c r="AK1483" s="25">
        <v>1006142.0</v>
      </c>
      <c r="AL1483" s="11"/>
      <c r="AM1483" s="23"/>
      <c r="AN1483" s="25"/>
      <c r="AO1483" s="23"/>
      <c r="AP1483" s="25"/>
      <c r="AQ1483" s="11"/>
    </row>
    <row r="1484" ht="15.75" customHeight="1">
      <c r="A1484" s="11">
        <v>1006146.0</v>
      </c>
      <c r="B1484" s="23">
        <v>1484.0</v>
      </c>
      <c r="C1484" s="25" t="s">
        <v>8528</v>
      </c>
      <c r="D1484" s="16" t="s">
        <v>8529</v>
      </c>
      <c r="E1484" s="28" t="s">
        <v>8530</v>
      </c>
      <c r="F1484" s="29"/>
      <c r="G1484" s="31" t="s">
        <v>8531</v>
      </c>
      <c r="H1484" s="36">
        <f t="shared" si="1"/>
        <v>73</v>
      </c>
      <c r="I1484" s="11"/>
      <c r="J1484" s="28">
        <f t="shared" si="2"/>
        <v>0</v>
      </c>
      <c r="K1484" s="41">
        <f t="shared" si="3"/>
        <v>182</v>
      </c>
      <c r="L1484" s="25">
        <v>40.0</v>
      </c>
      <c r="M1484" s="11">
        <v>48.0</v>
      </c>
      <c r="N1484" s="11">
        <v>29.0</v>
      </c>
      <c r="O1484" s="11">
        <v>28.0</v>
      </c>
      <c r="P1484" s="11">
        <v>37.0</v>
      </c>
      <c r="Q1484" s="43">
        <v>60.0</v>
      </c>
      <c r="R1484" s="25"/>
      <c r="S1484" s="11"/>
      <c r="T1484" s="11"/>
      <c r="U1484" s="23"/>
      <c r="V1484" s="25"/>
      <c r="W1484" s="11"/>
      <c r="X1484" s="23"/>
      <c r="Y1484" s="29"/>
      <c r="Z1484" s="25">
        <v>71.0</v>
      </c>
      <c r="AA1484" s="11">
        <v>80.0</v>
      </c>
      <c r="AB1484" s="11">
        <v>51.0</v>
      </c>
      <c r="AC1484" s="11">
        <v>55.0</v>
      </c>
      <c r="AD1484" s="23">
        <v>96.0</v>
      </c>
      <c r="AE1484" s="29" t="s">
        <v>141</v>
      </c>
      <c r="AF1484" s="25">
        <v>1565.0</v>
      </c>
      <c r="AG1484" s="11">
        <v>1577.0</v>
      </c>
      <c r="AH1484" s="11">
        <v>1616.0</v>
      </c>
      <c r="AI1484" s="23"/>
      <c r="AJ1484" s="29" t="s">
        <v>8532</v>
      </c>
      <c r="AK1484" s="25">
        <v>1006141.0</v>
      </c>
      <c r="AL1484" s="11">
        <v>1006148.0</v>
      </c>
      <c r="AM1484" s="23"/>
      <c r="AN1484" s="25"/>
      <c r="AO1484" s="23"/>
      <c r="AP1484" s="25"/>
      <c r="AQ1484" s="11"/>
    </row>
    <row r="1485" ht="15.75" customHeight="1">
      <c r="A1485" s="11">
        <v>1006147.0</v>
      </c>
      <c r="B1485" s="23">
        <v>1485.0</v>
      </c>
      <c r="C1485" s="25" t="s">
        <v>8533</v>
      </c>
      <c r="D1485" s="16" t="s">
        <v>8534</v>
      </c>
      <c r="E1485" s="28" t="s">
        <v>8535</v>
      </c>
      <c r="F1485" s="29"/>
      <c r="G1485" s="31" t="s">
        <v>8536</v>
      </c>
      <c r="H1485" s="36">
        <f t="shared" si="1"/>
        <v>80</v>
      </c>
      <c r="I1485" s="11"/>
      <c r="J1485" s="28">
        <f t="shared" si="2"/>
        <v>0</v>
      </c>
      <c r="K1485" s="41">
        <f t="shared" si="3"/>
        <v>230</v>
      </c>
      <c r="L1485" s="25">
        <v>47.0</v>
      </c>
      <c r="M1485" s="11">
        <v>69.0</v>
      </c>
      <c r="N1485" s="11">
        <v>35.0</v>
      </c>
      <c r="O1485" s="11">
        <v>36.0</v>
      </c>
      <c r="P1485" s="11">
        <v>43.0</v>
      </c>
      <c r="Q1485" s="43">
        <v>56.0</v>
      </c>
      <c r="R1485" s="25"/>
      <c r="S1485" s="11" t="s">
        <v>185</v>
      </c>
      <c r="T1485" s="11"/>
      <c r="U1485" s="23"/>
      <c r="V1485" s="25"/>
      <c r="W1485" s="11"/>
      <c r="X1485" s="23"/>
      <c r="Y1485" s="29"/>
      <c r="Z1485" s="25">
        <v>55.0</v>
      </c>
      <c r="AA1485" s="11">
        <v>57.0</v>
      </c>
      <c r="AB1485" s="11">
        <v>56.0</v>
      </c>
      <c r="AC1485" s="11">
        <v>40.0</v>
      </c>
      <c r="AD1485" s="23">
        <v>93.0</v>
      </c>
      <c r="AE1485" s="29" t="s">
        <v>270</v>
      </c>
      <c r="AF1485" s="25">
        <v>1581.0</v>
      </c>
      <c r="AG1485" s="11">
        <v>1593.0</v>
      </c>
      <c r="AH1485" s="11">
        <v>1638.0</v>
      </c>
      <c r="AI1485" s="23"/>
      <c r="AJ1485" s="29" t="s">
        <v>8514</v>
      </c>
      <c r="AK1485" s="25">
        <v>1006141.0</v>
      </c>
      <c r="AL1485" s="11"/>
      <c r="AM1485" s="23"/>
      <c r="AN1485" s="25"/>
      <c r="AO1485" s="23"/>
      <c r="AP1485" s="25"/>
      <c r="AQ1485" s="11"/>
    </row>
    <row r="1486" ht="15.75" customHeight="1">
      <c r="A1486" s="11">
        <v>1006148.0</v>
      </c>
      <c r="B1486" s="23">
        <v>1486.0</v>
      </c>
      <c r="C1486" s="25" t="s">
        <v>8537</v>
      </c>
      <c r="D1486" s="16" t="s">
        <v>8538</v>
      </c>
      <c r="E1486" s="28" t="s">
        <v>8539</v>
      </c>
      <c r="F1486" s="29"/>
      <c r="G1486" s="31" t="s">
        <v>8540</v>
      </c>
      <c r="H1486" s="36">
        <f t="shared" si="1"/>
        <v>66</v>
      </c>
      <c r="I1486" s="11"/>
      <c r="J1486" s="28">
        <f t="shared" si="2"/>
        <v>0</v>
      </c>
      <c r="K1486" s="41">
        <f t="shared" si="3"/>
        <v>248</v>
      </c>
      <c r="L1486" s="25">
        <v>41.0</v>
      </c>
      <c r="M1486" s="11">
        <v>46.0</v>
      </c>
      <c r="N1486" s="11">
        <v>55.0</v>
      </c>
      <c r="O1486" s="11">
        <v>54.0</v>
      </c>
      <c r="P1486" s="11">
        <v>52.0</v>
      </c>
      <c r="Q1486" s="43">
        <v>46.0</v>
      </c>
      <c r="R1486" s="25"/>
      <c r="S1486" s="11"/>
      <c r="T1486" s="11"/>
      <c r="U1486" s="23"/>
      <c r="V1486" s="25"/>
      <c r="W1486" s="11"/>
      <c r="X1486" s="23"/>
      <c r="Y1486" s="29"/>
      <c r="Z1486" s="25">
        <v>29.0</v>
      </c>
      <c r="AA1486" s="11">
        <v>21.0</v>
      </c>
      <c r="AB1486" s="11">
        <v>40.0</v>
      </c>
      <c r="AC1486" s="11">
        <v>50.0</v>
      </c>
      <c r="AD1486" s="23">
        <v>71.0</v>
      </c>
      <c r="AE1486" s="29" t="s">
        <v>270</v>
      </c>
      <c r="AF1486" s="25">
        <v>1515.0</v>
      </c>
      <c r="AG1486" s="11">
        <v>1527.0</v>
      </c>
      <c r="AH1486" s="11">
        <v>1587.0</v>
      </c>
      <c r="AI1486" s="23"/>
      <c r="AJ1486" s="29" t="s">
        <v>8541</v>
      </c>
      <c r="AK1486" s="25"/>
      <c r="AL1486" s="11"/>
      <c r="AM1486" s="23"/>
      <c r="AN1486" s="25"/>
      <c r="AO1486" s="23"/>
      <c r="AP1486" s="25"/>
      <c r="AQ1486" s="11"/>
    </row>
    <row r="1487" ht="15.75" customHeight="1">
      <c r="A1487" s="11">
        <v>1006149.0</v>
      </c>
      <c r="B1487" s="23">
        <v>1487.0</v>
      </c>
      <c r="C1487" s="25" t="s">
        <v>8542</v>
      </c>
      <c r="D1487" s="16" t="s">
        <v>8543</v>
      </c>
      <c r="E1487" s="28" t="s">
        <v>8544</v>
      </c>
      <c r="F1487" s="29"/>
      <c r="G1487" s="31" t="s">
        <v>8545</v>
      </c>
      <c r="H1487" s="36">
        <f t="shared" si="1"/>
        <v>47</v>
      </c>
      <c r="I1487" s="11"/>
      <c r="J1487" s="28">
        <f t="shared" si="2"/>
        <v>0</v>
      </c>
      <c r="K1487" s="41">
        <f t="shared" si="3"/>
        <v>221</v>
      </c>
      <c r="L1487" s="25">
        <v>48.0</v>
      </c>
      <c r="M1487" s="11">
        <v>47.0</v>
      </c>
      <c r="N1487" s="11">
        <v>46.0</v>
      </c>
      <c r="O1487" s="11">
        <v>41.0</v>
      </c>
      <c r="P1487" s="11">
        <v>39.0</v>
      </c>
      <c r="Q1487" s="43">
        <v>55.0</v>
      </c>
      <c r="R1487" s="25"/>
      <c r="S1487" s="11"/>
      <c r="T1487" s="11"/>
      <c r="U1487" s="23"/>
      <c r="V1487" s="25"/>
      <c r="W1487" s="11"/>
      <c r="X1487" s="23"/>
      <c r="Y1487" s="29"/>
      <c r="Z1487" s="25">
        <v>50.0</v>
      </c>
      <c r="AA1487" s="11">
        <v>50.0</v>
      </c>
      <c r="AB1487" s="11">
        <v>44.0</v>
      </c>
      <c r="AC1487" s="11">
        <v>55.0</v>
      </c>
      <c r="AD1487" s="23">
        <v>22.0</v>
      </c>
      <c r="AE1487" s="29" t="s">
        <v>141</v>
      </c>
      <c r="AF1487" s="25">
        <v>1535.0</v>
      </c>
      <c r="AG1487" s="11">
        <v>1547.0</v>
      </c>
      <c r="AH1487" s="11">
        <v>1603.0</v>
      </c>
      <c r="AI1487" s="23"/>
      <c r="AJ1487" s="29" t="s">
        <v>8546</v>
      </c>
      <c r="AK1487" s="25"/>
      <c r="AL1487" s="11"/>
      <c r="AM1487" s="23"/>
      <c r="AN1487" s="25"/>
      <c r="AO1487" s="23"/>
      <c r="AP1487" s="25"/>
      <c r="AQ1487" s="11"/>
    </row>
    <row r="1488" ht="15.75" customHeight="1">
      <c r="A1488" s="11">
        <v>1006150.0</v>
      </c>
      <c r="B1488" s="23">
        <v>1488.0</v>
      </c>
      <c r="C1488" s="25" t="s">
        <v>8547</v>
      </c>
      <c r="D1488" s="16" t="s">
        <v>6075</v>
      </c>
      <c r="E1488" s="28" t="s">
        <v>8548</v>
      </c>
      <c r="F1488" s="29"/>
      <c r="G1488" s="31" t="s">
        <v>8549</v>
      </c>
      <c r="H1488" s="36">
        <f t="shared" si="1"/>
        <v>79</v>
      </c>
      <c r="I1488" s="11"/>
      <c r="J1488" s="28">
        <f t="shared" si="2"/>
        <v>0</v>
      </c>
      <c r="K1488" s="41">
        <f t="shared" si="3"/>
        <v>218</v>
      </c>
      <c r="L1488" s="25">
        <v>39.0</v>
      </c>
      <c r="M1488" s="11">
        <v>38.0</v>
      </c>
      <c r="N1488" s="11">
        <v>47.0</v>
      </c>
      <c r="O1488" s="11">
        <v>46.0</v>
      </c>
      <c r="P1488" s="11">
        <v>48.0</v>
      </c>
      <c r="Q1488" s="43">
        <v>55.0</v>
      </c>
      <c r="R1488" s="25"/>
      <c r="S1488" s="11"/>
      <c r="T1488" s="11"/>
      <c r="U1488" s="23"/>
      <c r="V1488" s="25"/>
      <c r="W1488" s="11"/>
      <c r="X1488" s="23"/>
      <c r="Y1488" s="29"/>
      <c r="Z1488" s="25">
        <v>50.0</v>
      </c>
      <c r="AA1488" s="11">
        <v>50.0</v>
      </c>
      <c r="AB1488" s="11">
        <v>44.0</v>
      </c>
      <c r="AC1488" s="11">
        <v>55.0</v>
      </c>
      <c r="AD1488" s="23">
        <v>21.0</v>
      </c>
      <c r="AE1488" s="29" t="s">
        <v>270</v>
      </c>
      <c r="AF1488" s="25">
        <v>1551.0</v>
      </c>
      <c r="AG1488" s="11">
        <v>1563.0</v>
      </c>
      <c r="AH1488" s="11">
        <v>1610.0</v>
      </c>
      <c r="AI1488" s="23"/>
      <c r="AJ1488" s="29" t="s">
        <v>8550</v>
      </c>
      <c r="AK1488" s="25">
        <v>1006149.0</v>
      </c>
      <c r="AL1488" s="11"/>
      <c r="AM1488" s="23"/>
      <c r="AN1488" s="25"/>
      <c r="AO1488" s="23"/>
      <c r="AP1488" s="25"/>
      <c r="AQ1488" s="11"/>
    </row>
    <row r="1489" ht="15.75" customHeight="1">
      <c r="A1489" s="11">
        <v>1006151.0</v>
      </c>
      <c r="B1489" s="23">
        <v>1489.0</v>
      </c>
      <c r="C1489" s="25" t="s">
        <v>8551</v>
      </c>
      <c r="D1489" s="16" t="s">
        <v>8552</v>
      </c>
      <c r="E1489" s="28" t="s">
        <v>8553</v>
      </c>
      <c r="F1489" s="29"/>
      <c r="G1489" s="31" t="s">
        <v>8554</v>
      </c>
      <c r="H1489" s="36">
        <f t="shared" si="1"/>
        <v>72</v>
      </c>
      <c r="I1489" s="11"/>
      <c r="J1489" s="28">
        <f t="shared" si="2"/>
        <v>0</v>
      </c>
      <c r="K1489" s="41">
        <f t="shared" si="3"/>
        <v>317</v>
      </c>
      <c r="L1489" s="25">
        <v>61.0</v>
      </c>
      <c r="M1489" s="11">
        <v>37.0</v>
      </c>
      <c r="N1489" s="11">
        <v>71.0</v>
      </c>
      <c r="O1489" s="11">
        <v>75.0</v>
      </c>
      <c r="P1489" s="11">
        <v>73.0</v>
      </c>
      <c r="Q1489" s="43">
        <v>61.0</v>
      </c>
      <c r="R1489" s="25"/>
      <c r="S1489" s="11"/>
      <c r="T1489" s="11"/>
      <c r="U1489" s="23"/>
      <c r="V1489" s="25"/>
      <c r="W1489" s="11"/>
      <c r="X1489" s="23"/>
      <c r="Y1489" s="29"/>
      <c r="Z1489" s="25">
        <v>64.0</v>
      </c>
      <c r="AA1489" s="11">
        <v>70.0</v>
      </c>
      <c r="AB1489" s="11">
        <v>51.0</v>
      </c>
      <c r="AC1489" s="11">
        <v>52.0</v>
      </c>
      <c r="AD1489" s="23">
        <v>21.0</v>
      </c>
      <c r="AE1489" s="29" t="s">
        <v>270</v>
      </c>
      <c r="AF1489" s="25">
        <v>1598.0</v>
      </c>
      <c r="AG1489" s="11">
        <v>1610.0</v>
      </c>
      <c r="AH1489" s="11">
        <v>1637.0</v>
      </c>
      <c r="AI1489" s="23"/>
      <c r="AJ1489" s="29" t="s">
        <v>8555</v>
      </c>
      <c r="AK1489" s="25">
        <v>1006150.0</v>
      </c>
      <c r="AL1489" s="11"/>
      <c r="AM1489" s="23"/>
      <c r="AN1489" s="25"/>
      <c r="AO1489" s="23"/>
      <c r="AP1489" s="25"/>
      <c r="AQ1489" s="11"/>
    </row>
    <row r="1490" ht="15.75" customHeight="1">
      <c r="A1490" s="11">
        <v>1006152.0</v>
      </c>
      <c r="B1490" s="23">
        <v>1490.0</v>
      </c>
      <c r="C1490" s="25" t="s">
        <v>8556</v>
      </c>
      <c r="D1490" s="16" t="s">
        <v>8557</v>
      </c>
      <c r="E1490" s="28" t="s">
        <v>8558</v>
      </c>
      <c r="F1490" s="29"/>
      <c r="G1490" s="31" t="s">
        <v>8559</v>
      </c>
      <c r="H1490" s="36">
        <f t="shared" si="1"/>
        <v>80</v>
      </c>
      <c r="I1490" s="11"/>
      <c r="J1490" s="28">
        <f t="shared" si="2"/>
        <v>0</v>
      </c>
      <c r="K1490" s="41">
        <f t="shared" si="3"/>
        <v>293</v>
      </c>
      <c r="L1490" s="25">
        <v>21.0</v>
      </c>
      <c r="M1490" s="11">
        <v>19.0</v>
      </c>
      <c r="N1490" s="11">
        <v>88.0</v>
      </c>
      <c r="O1490" s="11">
        <v>91.0</v>
      </c>
      <c r="P1490" s="11">
        <v>74.0</v>
      </c>
      <c r="Q1490" s="43">
        <v>58.0</v>
      </c>
      <c r="R1490" s="25"/>
      <c r="S1490" s="11"/>
      <c r="T1490" s="11"/>
      <c r="U1490" s="23"/>
      <c r="V1490" s="25"/>
      <c r="W1490" s="11"/>
      <c r="X1490" s="23"/>
      <c r="Y1490" s="29"/>
      <c r="Z1490" s="25">
        <v>50.0</v>
      </c>
      <c r="AA1490" s="11">
        <v>50.0</v>
      </c>
      <c r="AB1490" s="11">
        <v>45.0</v>
      </c>
      <c r="AC1490" s="11">
        <v>24.0</v>
      </c>
      <c r="AD1490" s="23">
        <v>1.0</v>
      </c>
      <c r="AE1490" s="29" t="s">
        <v>270</v>
      </c>
      <c r="AF1490" s="25">
        <v>1539.0</v>
      </c>
      <c r="AG1490" s="11">
        <v>1551.0</v>
      </c>
      <c r="AH1490" s="11">
        <v>1602.0</v>
      </c>
      <c r="AI1490" s="23"/>
      <c r="AJ1490" s="29" t="s">
        <v>8560</v>
      </c>
      <c r="AK1490" s="25"/>
      <c r="AL1490" s="11"/>
      <c r="AM1490" s="23"/>
      <c r="AN1490" s="25"/>
      <c r="AO1490" s="23"/>
      <c r="AP1490" s="25"/>
      <c r="AQ1490" s="11"/>
    </row>
    <row r="1491" ht="15.75" customHeight="1">
      <c r="A1491" s="11">
        <v>1006153.0</v>
      </c>
      <c r="B1491" s="23">
        <v>1491.0</v>
      </c>
      <c r="C1491" s="25" t="s">
        <v>8561</v>
      </c>
      <c r="D1491" s="16" t="s">
        <v>8562</v>
      </c>
      <c r="E1491" s="28" t="s">
        <v>8563</v>
      </c>
      <c r="F1491" s="29"/>
      <c r="G1491" s="25"/>
      <c r="H1491" s="36" t="str">
        <f t="shared" si="1"/>
        <v/>
      </c>
      <c r="I1491" s="11"/>
      <c r="J1491" s="28">
        <f t="shared" si="2"/>
        <v>0</v>
      </c>
      <c r="K1491" s="41">
        <f t="shared" si="3"/>
        <v>0</v>
      </c>
      <c r="L1491" s="25">
        <v>0.0</v>
      </c>
      <c r="M1491" s="11">
        <v>0.0</v>
      </c>
      <c r="N1491" s="11">
        <v>0.0</v>
      </c>
      <c r="O1491" s="11">
        <v>0.0</v>
      </c>
      <c r="P1491" s="11">
        <v>0.0</v>
      </c>
      <c r="Q1491" s="23">
        <v>0.0</v>
      </c>
      <c r="R1491" s="25"/>
      <c r="S1491" s="11"/>
      <c r="T1491" s="11"/>
      <c r="U1491" s="23"/>
      <c r="V1491" s="25"/>
      <c r="W1491" s="11"/>
      <c r="X1491" s="23"/>
      <c r="Y1491" s="29"/>
      <c r="Z1491" s="25">
        <v>0.0</v>
      </c>
      <c r="AA1491" s="11">
        <v>0.0</v>
      </c>
      <c r="AB1491" s="11">
        <v>0.0</v>
      </c>
      <c r="AC1491" s="11">
        <v>0.0</v>
      </c>
      <c r="AD1491" s="23">
        <v>90.0</v>
      </c>
      <c r="AE1491" s="29" t="s">
        <v>239</v>
      </c>
      <c r="AF1491" s="25">
        <v>1505.0</v>
      </c>
      <c r="AG1491" s="11">
        <v>9999.0</v>
      </c>
      <c r="AH1491" s="11">
        <v>1560.0</v>
      </c>
      <c r="AI1491" s="23"/>
      <c r="AJ1491" s="29"/>
      <c r="AK1491" s="25"/>
      <c r="AL1491" s="11"/>
      <c r="AM1491" s="23"/>
      <c r="AN1491" s="25"/>
      <c r="AO1491" s="23"/>
      <c r="AP1491" s="25"/>
      <c r="AQ1491" s="11"/>
    </row>
    <row r="1492" ht="15.75" customHeight="1">
      <c r="A1492" s="11">
        <v>1006154.0</v>
      </c>
      <c r="B1492" s="23">
        <v>1492.0</v>
      </c>
      <c r="C1492" s="25" t="s">
        <v>8564</v>
      </c>
      <c r="D1492" s="16" t="s">
        <v>8565</v>
      </c>
      <c r="E1492" s="28" t="s">
        <v>8566</v>
      </c>
      <c r="F1492" s="29"/>
      <c r="G1492" s="31" t="s">
        <v>8567</v>
      </c>
      <c r="H1492" s="36">
        <f t="shared" si="1"/>
        <v>61</v>
      </c>
      <c r="I1492" s="11"/>
      <c r="J1492" s="28">
        <f t="shared" si="2"/>
        <v>0</v>
      </c>
      <c r="K1492" s="41">
        <f t="shared" si="3"/>
        <v>292</v>
      </c>
      <c r="L1492" s="25">
        <v>53.0</v>
      </c>
      <c r="M1492" s="11">
        <v>49.0</v>
      </c>
      <c r="N1492" s="11">
        <v>60.0</v>
      </c>
      <c r="O1492" s="11">
        <v>65.0</v>
      </c>
      <c r="P1492" s="11">
        <v>65.0</v>
      </c>
      <c r="Q1492" s="43">
        <v>57.0</v>
      </c>
      <c r="R1492" s="25"/>
      <c r="S1492" s="11"/>
      <c r="T1492" s="11"/>
      <c r="U1492" s="23"/>
      <c r="V1492" s="25"/>
      <c r="W1492" s="11"/>
      <c r="X1492" s="23"/>
      <c r="Y1492" s="29"/>
      <c r="Z1492" s="25">
        <v>50.0</v>
      </c>
      <c r="AA1492" s="11">
        <v>50.0</v>
      </c>
      <c r="AB1492" s="11">
        <v>32.0</v>
      </c>
      <c r="AC1492" s="11">
        <v>72.0</v>
      </c>
      <c r="AD1492" s="23">
        <v>87.0</v>
      </c>
      <c r="AE1492" s="29" t="s">
        <v>270</v>
      </c>
      <c r="AF1492" s="25">
        <v>1537.0</v>
      </c>
      <c r="AG1492" s="11">
        <v>1549.0</v>
      </c>
      <c r="AH1492" s="11">
        <v>1587.0</v>
      </c>
      <c r="AI1492" s="23"/>
      <c r="AJ1492" s="29" t="s">
        <v>8568</v>
      </c>
      <c r="AK1492" s="25">
        <v>1006153.0</v>
      </c>
      <c r="AL1492" s="11"/>
      <c r="AM1492" s="23"/>
      <c r="AN1492" s="25"/>
      <c r="AO1492" s="23"/>
      <c r="AP1492" s="25"/>
      <c r="AQ1492" s="11"/>
    </row>
    <row r="1493" ht="15.75" customHeight="1">
      <c r="A1493" s="11">
        <v>1006155.0</v>
      </c>
      <c r="B1493" s="23">
        <v>1493.0</v>
      </c>
      <c r="C1493" s="25" t="s">
        <v>8569</v>
      </c>
      <c r="D1493" s="16" t="s">
        <v>8570</v>
      </c>
      <c r="E1493" s="28" t="s">
        <v>8571</v>
      </c>
      <c r="F1493" s="29"/>
      <c r="G1493" s="31" t="s">
        <v>8572</v>
      </c>
      <c r="H1493" s="36">
        <f t="shared" si="1"/>
        <v>80</v>
      </c>
      <c r="I1493" s="11"/>
      <c r="J1493" s="28">
        <f t="shared" si="2"/>
        <v>0</v>
      </c>
      <c r="K1493" s="41">
        <f t="shared" si="3"/>
        <v>366</v>
      </c>
      <c r="L1493" s="25">
        <v>75.0</v>
      </c>
      <c r="M1493" s="11">
        <v>83.0</v>
      </c>
      <c r="N1493" s="11">
        <v>64.0</v>
      </c>
      <c r="O1493" s="11">
        <v>77.0</v>
      </c>
      <c r="P1493" s="11">
        <v>67.0</v>
      </c>
      <c r="Q1493" s="43">
        <v>77.0</v>
      </c>
      <c r="R1493" s="25" t="s">
        <v>232</v>
      </c>
      <c r="S1493" s="11" t="s">
        <v>136</v>
      </c>
      <c r="T1493" s="11" t="s">
        <v>136</v>
      </c>
      <c r="U1493" s="23" t="s">
        <v>232</v>
      </c>
      <c r="V1493" s="25" t="s">
        <v>232</v>
      </c>
      <c r="W1493" s="11"/>
      <c r="X1493" s="23"/>
      <c r="Y1493" s="29" t="s">
        <v>8573</v>
      </c>
      <c r="Z1493" s="25">
        <v>64.0</v>
      </c>
      <c r="AA1493" s="11">
        <v>70.0</v>
      </c>
      <c r="AB1493" s="11">
        <v>60.0</v>
      </c>
      <c r="AC1493" s="11">
        <v>70.0</v>
      </c>
      <c r="AD1493" s="23">
        <v>90.0</v>
      </c>
      <c r="AE1493" s="29" t="s">
        <v>141</v>
      </c>
      <c r="AF1493" s="25">
        <v>1538.0</v>
      </c>
      <c r="AG1493" s="11">
        <v>1550.0</v>
      </c>
      <c r="AH1493" s="11">
        <v>1599.0</v>
      </c>
      <c r="AI1493" s="23"/>
      <c r="AJ1493" s="29" t="s">
        <v>8568</v>
      </c>
      <c r="AK1493" s="25">
        <v>1006153.0</v>
      </c>
      <c r="AL1493" s="11"/>
      <c r="AM1493" s="23"/>
      <c r="AN1493" s="25"/>
      <c r="AO1493" s="23"/>
      <c r="AP1493" s="25"/>
      <c r="AQ1493" s="11"/>
    </row>
    <row r="1494" ht="15.75" customHeight="1">
      <c r="A1494" s="11">
        <v>1006156.0</v>
      </c>
      <c r="B1494" s="23">
        <v>1494.0</v>
      </c>
      <c r="C1494" s="25" t="s">
        <v>8574</v>
      </c>
      <c r="D1494" s="16" t="s">
        <v>8575</v>
      </c>
      <c r="E1494" s="28" t="s">
        <v>8576</v>
      </c>
      <c r="F1494" s="29"/>
      <c r="G1494" s="31" t="s">
        <v>8577</v>
      </c>
      <c r="H1494" s="36">
        <f t="shared" si="1"/>
        <v>80</v>
      </c>
      <c r="I1494" s="11"/>
      <c r="J1494" s="28">
        <f t="shared" si="2"/>
        <v>0</v>
      </c>
      <c r="K1494" s="41">
        <f t="shared" si="3"/>
        <v>297</v>
      </c>
      <c r="L1494" s="25">
        <v>56.0</v>
      </c>
      <c r="M1494" s="11">
        <v>50.0</v>
      </c>
      <c r="N1494" s="11">
        <v>68.0</v>
      </c>
      <c r="O1494" s="11">
        <v>65.0</v>
      </c>
      <c r="P1494" s="11">
        <v>58.0</v>
      </c>
      <c r="Q1494" s="43">
        <v>52.0</v>
      </c>
      <c r="R1494" s="25" t="s">
        <v>185</v>
      </c>
      <c r="S1494" s="11" t="s">
        <v>185</v>
      </c>
      <c r="T1494" s="11" t="s">
        <v>185</v>
      </c>
      <c r="U1494" s="23"/>
      <c r="V1494" s="25"/>
      <c r="W1494" s="11"/>
      <c r="X1494" s="23"/>
      <c r="Y1494" s="29"/>
      <c r="Z1494" s="25">
        <v>64.0</v>
      </c>
      <c r="AA1494" s="11">
        <v>70.0</v>
      </c>
      <c r="AB1494" s="11">
        <v>49.0</v>
      </c>
      <c r="AC1494" s="11">
        <v>55.0</v>
      </c>
      <c r="AD1494" s="23">
        <v>90.0</v>
      </c>
      <c r="AE1494" s="29" t="s">
        <v>270</v>
      </c>
      <c r="AF1494" s="25">
        <v>1562.0</v>
      </c>
      <c r="AG1494" s="11">
        <v>1574.0</v>
      </c>
      <c r="AH1494" s="11">
        <v>1614.0</v>
      </c>
      <c r="AI1494" s="23"/>
      <c r="AJ1494" s="29" t="s">
        <v>8578</v>
      </c>
      <c r="AK1494" s="25">
        <v>1006155.0</v>
      </c>
      <c r="AL1494" s="11"/>
      <c r="AM1494" s="23">
        <v>9.0</v>
      </c>
      <c r="AN1494" s="25"/>
      <c r="AO1494" s="23"/>
      <c r="AP1494" s="25"/>
      <c r="AQ1494" s="11"/>
    </row>
    <row r="1495" ht="15.75" customHeight="1">
      <c r="A1495" s="11">
        <v>1006157.0</v>
      </c>
      <c r="B1495" s="23">
        <v>1495.0</v>
      </c>
      <c r="C1495" s="25" t="s">
        <v>8579</v>
      </c>
      <c r="D1495" s="16" t="s">
        <v>8580</v>
      </c>
      <c r="E1495" s="28" t="s">
        <v>8581</v>
      </c>
      <c r="F1495" s="29"/>
      <c r="G1495" s="31" t="s">
        <v>8582</v>
      </c>
      <c r="H1495" s="36">
        <f t="shared" si="1"/>
        <v>77</v>
      </c>
      <c r="I1495" s="11"/>
      <c r="J1495" s="28">
        <f t="shared" si="2"/>
        <v>0</v>
      </c>
      <c r="K1495" s="41">
        <f t="shared" si="3"/>
        <v>231</v>
      </c>
      <c r="L1495" s="25">
        <v>46.0</v>
      </c>
      <c r="M1495" s="11">
        <v>48.0</v>
      </c>
      <c r="N1495" s="11">
        <v>53.0</v>
      </c>
      <c r="O1495" s="11">
        <v>45.0</v>
      </c>
      <c r="P1495" s="11">
        <v>39.0</v>
      </c>
      <c r="Q1495" s="43">
        <v>45.0</v>
      </c>
      <c r="R1495" s="25"/>
      <c r="S1495" s="11"/>
      <c r="T1495" s="11"/>
      <c r="U1495" s="23"/>
      <c r="V1495" s="25"/>
      <c r="W1495" s="11"/>
      <c r="X1495" s="23"/>
      <c r="Y1495" s="29"/>
      <c r="Z1495" s="25">
        <v>50.0</v>
      </c>
      <c r="AA1495" s="11">
        <v>50.0</v>
      </c>
      <c r="AB1495" s="11">
        <v>51.0</v>
      </c>
      <c r="AC1495" s="11">
        <v>44.0</v>
      </c>
      <c r="AD1495" s="23">
        <v>4.0</v>
      </c>
      <c r="AE1495" s="29" t="s">
        <v>141</v>
      </c>
      <c r="AF1495" s="25">
        <v>1578.0</v>
      </c>
      <c r="AG1495" s="11">
        <v>1590.0</v>
      </c>
      <c r="AH1495" s="11">
        <v>1633.0</v>
      </c>
      <c r="AI1495" s="23"/>
      <c r="AJ1495" s="29" t="s">
        <v>8583</v>
      </c>
      <c r="AK1495" s="25">
        <v>1006155.0</v>
      </c>
      <c r="AL1495" s="11"/>
      <c r="AM1495" s="23">
        <v>9.0</v>
      </c>
      <c r="AN1495" s="25"/>
      <c r="AO1495" s="23"/>
      <c r="AP1495" s="25"/>
      <c r="AQ1495" s="11"/>
    </row>
    <row r="1496" ht="15.75" customHeight="1">
      <c r="A1496" s="11">
        <v>1006158.0</v>
      </c>
      <c r="B1496" s="23">
        <v>1496.0</v>
      </c>
      <c r="C1496" s="25" t="s">
        <v>8584</v>
      </c>
      <c r="D1496" s="16" t="s">
        <v>8585</v>
      </c>
      <c r="E1496" s="28" t="s">
        <v>8586</v>
      </c>
      <c r="F1496" s="29"/>
      <c r="G1496" s="31" t="s">
        <v>8587</v>
      </c>
      <c r="H1496" s="36">
        <f t="shared" si="1"/>
        <v>74.5</v>
      </c>
      <c r="I1496" s="11"/>
      <c r="J1496" s="28">
        <f t="shared" si="2"/>
        <v>0</v>
      </c>
      <c r="K1496" s="41">
        <f t="shared" si="3"/>
        <v>295</v>
      </c>
      <c r="L1496" s="25">
        <v>25.0</v>
      </c>
      <c r="M1496" s="11">
        <v>42.0</v>
      </c>
      <c r="N1496" s="11">
        <v>78.0</v>
      </c>
      <c r="O1496" s="11">
        <v>80.0</v>
      </c>
      <c r="P1496" s="11">
        <v>70.0</v>
      </c>
      <c r="Q1496" s="43">
        <v>62.0</v>
      </c>
      <c r="R1496" s="25"/>
      <c r="S1496" s="11"/>
      <c r="T1496" s="11"/>
      <c r="U1496" s="23"/>
      <c r="V1496" s="25"/>
      <c r="W1496" s="11"/>
      <c r="X1496" s="23"/>
      <c r="Y1496" s="29"/>
      <c r="Z1496" s="25">
        <v>64.0</v>
      </c>
      <c r="AA1496" s="11">
        <v>70.0</v>
      </c>
      <c r="AB1496" s="11">
        <v>44.0</v>
      </c>
      <c r="AC1496" s="11">
        <v>61.0</v>
      </c>
      <c r="AD1496" s="23">
        <v>92.0</v>
      </c>
      <c r="AE1496" s="29" t="s">
        <v>270</v>
      </c>
      <c r="AF1496" s="25">
        <v>1593.0</v>
      </c>
      <c r="AG1496" s="11">
        <v>1605.0</v>
      </c>
      <c r="AH1496" s="11">
        <v>1658.0</v>
      </c>
      <c r="AI1496" s="23"/>
      <c r="AJ1496" s="29" t="s">
        <v>8588</v>
      </c>
      <c r="AK1496" s="25">
        <v>1006155.0</v>
      </c>
      <c r="AL1496" s="11">
        <v>1006156.0</v>
      </c>
      <c r="AM1496" s="23"/>
      <c r="AN1496" s="25"/>
      <c r="AO1496" s="23"/>
      <c r="AP1496" s="25"/>
      <c r="AQ1496" s="11"/>
    </row>
    <row r="1497" ht="15.75" customHeight="1">
      <c r="A1497" s="11">
        <v>1006159.0</v>
      </c>
      <c r="B1497" s="23">
        <v>1497.0</v>
      </c>
      <c r="C1497" s="25" t="s">
        <v>8589</v>
      </c>
      <c r="D1497" s="16" t="s">
        <v>8590</v>
      </c>
      <c r="E1497" s="28" t="s">
        <v>8591</v>
      </c>
      <c r="F1497" s="29"/>
      <c r="G1497" s="31" t="s">
        <v>8592</v>
      </c>
      <c r="H1497" s="36">
        <f t="shared" si="1"/>
        <v>77</v>
      </c>
      <c r="I1497" s="11"/>
      <c r="J1497" s="28">
        <f t="shared" si="2"/>
        <v>0</v>
      </c>
      <c r="K1497" s="41">
        <f t="shared" si="3"/>
        <v>311</v>
      </c>
      <c r="L1497" s="25">
        <v>43.0</v>
      </c>
      <c r="M1497" s="11">
        <v>39.0</v>
      </c>
      <c r="N1497" s="11">
        <v>87.0</v>
      </c>
      <c r="O1497" s="11">
        <v>87.0</v>
      </c>
      <c r="P1497" s="11">
        <v>55.0</v>
      </c>
      <c r="Q1497" s="43">
        <v>45.0</v>
      </c>
      <c r="R1497" s="25"/>
      <c r="S1497" s="11"/>
      <c r="T1497" s="11"/>
      <c r="U1497" s="23"/>
      <c r="V1497" s="25"/>
      <c r="W1497" s="11"/>
      <c r="X1497" s="23"/>
      <c r="Y1497" s="29"/>
      <c r="Z1497" s="25">
        <v>71.0</v>
      </c>
      <c r="AA1497" s="11">
        <v>80.0</v>
      </c>
      <c r="AB1497" s="11">
        <v>55.0</v>
      </c>
      <c r="AC1497" s="11">
        <v>50.0</v>
      </c>
      <c r="AD1497" s="23">
        <v>13.0</v>
      </c>
      <c r="AE1497" s="29" t="s">
        <v>270</v>
      </c>
      <c r="AF1497" s="25">
        <v>1545.0</v>
      </c>
      <c r="AG1497" s="11">
        <v>1557.0</v>
      </c>
      <c r="AH1497" s="11">
        <v>1615.0</v>
      </c>
      <c r="AI1497" s="23"/>
      <c r="AJ1497" s="29" t="s">
        <v>8346</v>
      </c>
      <c r="AK1497" s="25"/>
      <c r="AL1497" s="11"/>
      <c r="AM1497" s="23"/>
      <c r="AN1497" s="25"/>
      <c r="AO1497" s="23"/>
      <c r="AP1497" s="25"/>
      <c r="AQ1497" s="11"/>
    </row>
    <row r="1498" ht="15.75" customHeight="1">
      <c r="A1498" s="11">
        <v>1006160.0</v>
      </c>
      <c r="B1498" s="23">
        <v>1498.0</v>
      </c>
      <c r="C1498" s="25" t="s">
        <v>8593</v>
      </c>
      <c r="D1498" s="16" t="s">
        <v>8594</v>
      </c>
      <c r="E1498" s="28" t="s">
        <v>8595</v>
      </c>
      <c r="F1498" s="29"/>
      <c r="G1498" s="31" t="s">
        <v>8596</v>
      </c>
      <c r="H1498" s="36">
        <f t="shared" si="1"/>
        <v>74</v>
      </c>
      <c r="I1498" s="11"/>
      <c r="J1498" s="28">
        <f t="shared" si="2"/>
        <v>0</v>
      </c>
      <c r="K1498" s="41">
        <f t="shared" si="3"/>
        <v>265</v>
      </c>
      <c r="L1498" s="25">
        <v>56.0</v>
      </c>
      <c r="M1498" s="11">
        <v>59.0</v>
      </c>
      <c r="N1498" s="11">
        <v>52.0</v>
      </c>
      <c r="O1498" s="11">
        <v>49.0</v>
      </c>
      <c r="P1498" s="11">
        <v>49.0</v>
      </c>
      <c r="Q1498" s="43">
        <v>54.0</v>
      </c>
      <c r="R1498" s="25"/>
      <c r="S1498" s="11"/>
      <c r="T1498" s="11"/>
      <c r="U1498" s="23"/>
      <c r="V1498" s="25"/>
      <c r="W1498" s="11"/>
      <c r="X1498" s="23"/>
      <c r="Y1498" s="29"/>
      <c r="Z1498" s="25">
        <v>46.0</v>
      </c>
      <c r="AA1498" s="11">
        <v>44.0</v>
      </c>
      <c r="AB1498" s="11">
        <v>33.0</v>
      </c>
      <c r="AC1498" s="11">
        <v>68.0</v>
      </c>
      <c r="AD1498" s="23">
        <v>13.0</v>
      </c>
      <c r="AE1498" s="29" t="s">
        <v>141</v>
      </c>
      <c r="AF1498" s="25">
        <v>1580.0</v>
      </c>
      <c r="AG1498" s="11">
        <v>1592.0</v>
      </c>
      <c r="AH1498" s="11">
        <v>1615.0</v>
      </c>
      <c r="AI1498" s="23" t="s">
        <v>217</v>
      </c>
      <c r="AJ1498" s="29" t="s">
        <v>8597</v>
      </c>
      <c r="AK1498" s="25">
        <v>1006159.0</v>
      </c>
      <c r="AL1498" s="11"/>
      <c r="AM1498" s="23"/>
      <c r="AN1498" s="25"/>
      <c r="AO1498" s="23"/>
      <c r="AP1498" s="25"/>
      <c r="AQ1498" s="11"/>
    </row>
    <row r="1499" ht="15.75" customHeight="1">
      <c r="A1499" s="11">
        <v>1006161.0</v>
      </c>
      <c r="B1499" s="23">
        <v>1499.0</v>
      </c>
      <c r="C1499" s="25" t="s">
        <v>8598</v>
      </c>
      <c r="D1499" s="16" t="s">
        <v>8599</v>
      </c>
      <c r="E1499" s="28" t="s">
        <v>8600</v>
      </c>
      <c r="F1499" s="29"/>
      <c r="G1499" s="31" t="s">
        <v>8601</v>
      </c>
      <c r="H1499" s="36">
        <f t="shared" si="1"/>
        <v>79</v>
      </c>
      <c r="I1499" s="11"/>
      <c r="J1499" s="28">
        <f t="shared" si="2"/>
        <v>0</v>
      </c>
      <c r="K1499" s="41">
        <f t="shared" si="3"/>
        <v>258</v>
      </c>
      <c r="L1499" s="25">
        <v>47.0</v>
      </c>
      <c r="M1499" s="11">
        <v>49.0</v>
      </c>
      <c r="N1499" s="11">
        <v>54.0</v>
      </c>
      <c r="O1499" s="11">
        <v>54.0</v>
      </c>
      <c r="P1499" s="11">
        <v>54.0</v>
      </c>
      <c r="Q1499" s="43">
        <v>58.0</v>
      </c>
      <c r="R1499" s="25"/>
      <c r="S1499" s="11"/>
      <c r="T1499" s="11" t="s">
        <v>185</v>
      </c>
      <c r="U1499" s="23" t="s">
        <v>185</v>
      </c>
      <c r="V1499" s="25"/>
      <c r="W1499" s="11"/>
      <c r="X1499" s="23"/>
      <c r="Y1499" s="29"/>
      <c r="Z1499" s="25">
        <v>50.0</v>
      </c>
      <c r="AA1499" s="11">
        <v>50.0</v>
      </c>
      <c r="AB1499" s="11">
        <v>44.0</v>
      </c>
      <c r="AC1499" s="11">
        <v>55.0</v>
      </c>
      <c r="AD1499" s="23">
        <v>96.0</v>
      </c>
      <c r="AE1499" s="29" t="s">
        <v>166</v>
      </c>
      <c r="AF1499" s="25">
        <v>1548.0</v>
      </c>
      <c r="AG1499" s="11">
        <v>1560.0</v>
      </c>
      <c r="AH1499" s="11">
        <v>1610.0</v>
      </c>
      <c r="AI1499" s="23"/>
      <c r="AJ1499" s="29" t="s">
        <v>8602</v>
      </c>
      <c r="AK1499" s="25"/>
      <c r="AL1499" s="11"/>
      <c r="AM1499" s="23"/>
      <c r="AN1499" s="25"/>
      <c r="AO1499" s="23"/>
      <c r="AP1499" s="25"/>
      <c r="AQ1499" s="11"/>
    </row>
    <row r="1500" ht="15.75" customHeight="1">
      <c r="A1500" s="11">
        <v>1006162.0</v>
      </c>
      <c r="B1500" s="23">
        <v>1500.0</v>
      </c>
      <c r="C1500" s="25" t="s">
        <v>8603</v>
      </c>
      <c r="D1500" s="16" t="s">
        <v>8604</v>
      </c>
      <c r="E1500" s="28" t="s">
        <v>8605</v>
      </c>
      <c r="F1500" s="29"/>
      <c r="G1500" s="31" t="s">
        <v>8606</v>
      </c>
      <c r="H1500" s="36">
        <f t="shared" si="1"/>
        <v>80</v>
      </c>
      <c r="I1500" s="11"/>
      <c r="J1500" s="28">
        <f t="shared" si="2"/>
        <v>0</v>
      </c>
      <c r="K1500" s="41">
        <f t="shared" si="3"/>
        <v>241</v>
      </c>
      <c r="L1500" s="25">
        <v>42.0</v>
      </c>
      <c r="M1500" s="11">
        <v>51.0</v>
      </c>
      <c r="N1500" s="11">
        <v>57.0</v>
      </c>
      <c r="O1500" s="11">
        <v>49.0</v>
      </c>
      <c r="P1500" s="11">
        <v>42.0</v>
      </c>
      <c r="Q1500" s="43">
        <v>56.0</v>
      </c>
      <c r="R1500" s="25"/>
      <c r="S1500" s="11"/>
      <c r="T1500" s="11"/>
      <c r="U1500" s="23"/>
      <c r="V1500" s="25"/>
      <c r="W1500" s="11"/>
      <c r="X1500" s="23"/>
      <c r="Y1500" s="29"/>
      <c r="Z1500" s="25">
        <v>50.0</v>
      </c>
      <c r="AA1500" s="11">
        <v>50.0</v>
      </c>
      <c r="AB1500" s="11">
        <v>39.0</v>
      </c>
      <c r="AC1500" s="11">
        <v>62.0</v>
      </c>
      <c r="AD1500" s="23">
        <v>96.0</v>
      </c>
      <c r="AE1500" s="29" t="s">
        <v>270</v>
      </c>
      <c r="AF1500" s="25">
        <v>1582.0</v>
      </c>
      <c r="AG1500" s="11">
        <v>1594.0</v>
      </c>
      <c r="AH1500" s="11">
        <v>1628.0</v>
      </c>
      <c r="AI1500" s="23"/>
      <c r="AJ1500" s="29" t="s">
        <v>8607</v>
      </c>
      <c r="AK1500" s="25">
        <v>1006161.0</v>
      </c>
      <c r="AL1500" s="11"/>
      <c r="AM1500" s="23"/>
      <c r="AN1500" s="25"/>
      <c r="AO1500" s="23"/>
      <c r="AP1500" s="25"/>
      <c r="AQ1500" s="11"/>
    </row>
    <row r="1501" ht="15.75" customHeight="1">
      <c r="A1501" s="11">
        <v>1006163.0</v>
      </c>
      <c r="B1501" s="23">
        <v>1501.0</v>
      </c>
      <c r="C1501" s="25" t="s">
        <v>8608</v>
      </c>
      <c r="D1501" s="16" t="s">
        <v>8609</v>
      </c>
      <c r="E1501" s="28" t="s">
        <v>8610</v>
      </c>
      <c r="F1501" s="29"/>
      <c r="G1501" s="31" t="s">
        <v>8611</v>
      </c>
      <c r="H1501" s="36">
        <f t="shared" si="1"/>
        <v>80</v>
      </c>
      <c r="I1501" s="11"/>
      <c r="J1501" s="28">
        <f t="shared" si="2"/>
        <v>0</v>
      </c>
      <c r="K1501" s="41">
        <f t="shared" si="3"/>
        <v>235</v>
      </c>
      <c r="L1501" s="25">
        <v>37.0</v>
      </c>
      <c r="M1501" s="11">
        <v>40.0</v>
      </c>
      <c r="N1501" s="11">
        <v>58.0</v>
      </c>
      <c r="O1501" s="11">
        <v>53.0</v>
      </c>
      <c r="P1501" s="11">
        <v>47.0</v>
      </c>
      <c r="Q1501" s="43">
        <v>56.0</v>
      </c>
      <c r="R1501" s="25"/>
      <c r="S1501" s="11"/>
      <c r="T1501" s="11"/>
      <c r="U1501" s="23"/>
      <c r="V1501" s="25"/>
      <c r="W1501" s="11"/>
      <c r="X1501" s="23"/>
      <c r="Y1501" s="29"/>
      <c r="Z1501" s="25">
        <v>50.0</v>
      </c>
      <c r="AA1501" s="11">
        <v>50.0</v>
      </c>
      <c r="AB1501" s="11">
        <v>34.0</v>
      </c>
      <c r="AC1501" s="11">
        <v>69.0</v>
      </c>
      <c r="AD1501" s="23">
        <v>94.0</v>
      </c>
      <c r="AE1501" s="29" t="s">
        <v>270</v>
      </c>
      <c r="AF1501" s="25">
        <v>1584.0</v>
      </c>
      <c r="AG1501" s="11">
        <v>1596.0</v>
      </c>
      <c r="AH1501" s="11">
        <v>1634.0</v>
      </c>
      <c r="AI1501" s="23"/>
      <c r="AJ1501" s="29" t="s">
        <v>8607</v>
      </c>
      <c r="AK1501" s="25">
        <v>1006161.0</v>
      </c>
      <c r="AL1501" s="11"/>
      <c r="AM1501" s="23"/>
      <c r="AN1501" s="25"/>
      <c r="AO1501" s="23"/>
      <c r="AP1501" s="25"/>
      <c r="AQ1501" s="11"/>
    </row>
    <row r="1502" ht="15.75" customHeight="1">
      <c r="A1502" s="11">
        <v>1006164.0</v>
      </c>
      <c r="B1502" s="23">
        <v>1502.0</v>
      </c>
      <c r="C1502" s="25" t="s">
        <v>8612</v>
      </c>
      <c r="D1502" s="16" t="s">
        <v>8613</v>
      </c>
      <c r="E1502" s="28" t="s">
        <v>8614</v>
      </c>
      <c r="F1502" s="29"/>
      <c r="G1502" s="31" t="s">
        <v>8615</v>
      </c>
      <c r="H1502" s="36">
        <f t="shared" si="1"/>
        <v>73</v>
      </c>
      <c r="I1502" s="11"/>
      <c r="J1502" s="28">
        <f t="shared" si="2"/>
        <v>0</v>
      </c>
      <c r="K1502" s="41">
        <f t="shared" si="3"/>
        <v>283</v>
      </c>
      <c r="L1502" s="25">
        <v>26.0</v>
      </c>
      <c r="M1502" s="11">
        <v>13.0</v>
      </c>
      <c r="N1502" s="11">
        <v>89.0</v>
      </c>
      <c r="O1502" s="11">
        <v>93.0</v>
      </c>
      <c r="P1502" s="11">
        <v>62.0</v>
      </c>
      <c r="Q1502" s="43">
        <v>68.0</v>
      </c>
      <c r="R1502" s="25"/>
      <c r="S1502" s="11"/>
      <c r="T1502" s="11"/>
      <c r="U1502" s="23"/>
      <c r="V1502" s="25"/>
      <c r="W1502" s="11"/>
      <c r="X1502" s="23"/>
      <c r="Y1502" s="29"/>
      <c r="Z1502" s="25">
        <v>61.0</v>
      </c>
      <c r="AA1502" s="11">
        <v>66.0</v>
      </c>
      <c r="AB1502" s="11">
        <v>24.0</v>
      </c>
      <c r="AC1502" s="11">
        <v>61.0</v>
      </c>
      <c r="AD1502" s="23">
        <v>0.0</v>
      </c>
      <c r="AE1502" s="29" t="s">
        <v>270</v>
      </c>
      <c r="AF1502" s="25">
        <v>1520.0</v>
      </c>
      <c r="AG1502" s="11">
        <v>1532.0</v>
      </c>
      <c r="AH1502" s="11">
        <v>1582.0</v>
      </c>
      <c r="AI1502" s="23" t="s">
        <v>217</v>
      </c>
      <c r="AJ1502" s="29"/>
      <c r="AK1502" s="25"/>
      <c r="AL1502" s="11"/>
      <c r="AM1502" s="23"/>
      <c r="AN1502" s="25"/>
      <c r="AO1502" s="23"/>
      <c r="AP1502" s="25"/>
      <c r="AQ1502" s="11"/>
    </row>
    <row r="1503" ht="15.75" customHeight="1">
      <c r="A1503" s="11">
        <v>1006165.0</v>
      </c>
      <c r="B1503" s="23">
        <v>1503.0</v>
      </c>
      <c r="C1503" s="25" t="s">
        <v>8616</v>
      </c>
      <c r="D1503" s="16" t="s">
        <v>8617</v>
      </c>
      <c r="E1503" s="28" t="s">
        <v>8618</v>
      </c>
      <c r="F1503" s="29"/>
      <c r="G1503" s="31" t="s">
        <v>8619</v>
      </c>
      <c r="H1503" s="36">
        <f t="shared" si="1"/>
        <v>68</v>
      </c>
      <c r="I1503" s="11"/>
      <c r="J1503" s="28">
        <f t="shared" si="2"/>
        <v>0</v>
      </c>
      <c r="K1503" s="41">
        <f t="shared" si="3"/>
        <v>273</v>
      </c>
      <c r="L1503" s="25">
        <v>56.0</v>
      </c>
      <c r="M1503" s="11">
        <v>58.0</v>
      </c>
      <c r="N1503" s="11">
        <v>54.0</v>
      </c>
      <c r="O1503" s="11">
        <v>53.0</v>
      </c>
      <c r="P1503" s="11">
        <v>52.0</v>
      </c>
      <c r="Q1503" s="43">
        <v>56.0</v>
      </c>
      <c r="R1503" s="25" t="s">
        <v>185</v>
      </c>
      <c r="S1503" s="11"/>
      <c r="T1503" s="11" t="s">
        <v>232</v>
      </c>
      <c r="U1503" s="23" t="s">
        <v>185</v>
      </c>
      <c r="V1503" s="25"/>
      <c r="W1503" s="11"/>
      <c r="X1503" s="23"/>
      <c r="Y1503" s="29"/>
      <c r="Z1503" s="25">
        <v>43.0</v>
      </c>
      <c r="AA1503" s="11">
        <v>40.0</v>
      </c>
      <c r="AB1503" s="11">
        <v>37.0</v>
      </c>
      <c r="AC1503" s="11">
        <v>61.0</v>
      </c>
      <c r="AD1503" s="23">
        <v>0.0</v>
      </c>
      <c r="AE1503" s="29" t="s">
        <v>166</v>
      </c>
      <c r="AF1503" s="25">
        <v>1543.0</v>
      </c>
      <c r="AG1503" s="11">
        <v>1555.0</v>
      </c>
      <c r="AH1503" s="11">
        <v>1605.0</v>
      </c>
      <c r="AI1503" s="23"/>
      <c r="AJ1503" s="29" t="s">
        <v>8085</v>
      </c>
      <c r="AK1503" s="25"/>
      <c r="AL1503" s="11"/>
      <c r="AM1503" s="23"/>
      <c r="AN1503" s="25"/>
      <c r="AO1503" s="23"/>
      <c r="AP1503" s="25"/>
      <c r="AQ1503" s="11"/>
    </row>
    <row r="1504" ht="15.75" customHeight="1">
      <c r="A1504" s="11">
        <v>1006166.0</v>
      </c>
      <c r="B1504" s="23">
        <v>1504.0</v>
      </c>
      <c r="C1504" s="25" t="s">
        <v>8620</v>
      </c>
      <c r="D1504" s="16" t="s">
        <v>8621</v>
      </c>
      <c r="E1504" s="28" t="s">
        <v>8622</v>
      </c>
      <c r="F1504" s="29"/>
      <c r="G1504" s="31" t="s">
        <v>8623</v>
      </c>
      <c r="H1504" s="36">
        <f t="shared" si="1"/>
        <v>76</v>
      </c>
      <c r="I1504" s="11"/>
      <c r="J1504" s="28">
        <f t="shared" si="2"/>
        <v>0</v>
      </c>
      <c r="K1504" s="41">
        <f t="shared" si="3"/>
        <v>216</v>
      </c>
      <c r="L1504" s="25">
        <v>44.0</v>
      </c>
      <c r="M1504" s="11">
        <v>48.0</v>
      </c>
      <c r="N1504" s="11">
        <v>42.0</v>
      </c>
      <c r="O1504" s="11">
        <v>40.0</v>
      </c>
      <c r="P1504" s="11">
        <v>42.0</v>
      </c>
      <c r="Q1504" s="43">
        <v>58.0</v>
      </c>
      <c r="R1504" s="25"/>
      <c r="S1504" s="11"/>
      <c r="T1504" s="11"/>
      <c r="U1504" s="23"/>
      <c r="V1504" s="25"/>
      <c r="W1504" s="11"/>
      <c r="X1504" s="23"/>
      <c r="Y1504" s="29"/>
      <c r="Z1504" s="25">
        <v>57.0</v>
      </c>
      <c r="AA1504" s="11">
        <v>60.0</v>
      </c>
      <c r="AB1504" s="11">
        <v>46.0</v>
      </c>
      <c r="AC1504" s="11">
        <v>55.0</v>
      </c>
      <c r="AD1504" s="23">
        <v>2.0</v>
      </c>
      <c r="AE1504" s="29" t="s">
        <v>166</v>
      </c>
      <c r="AF1504" s="25">
        <v>1558.0</v>
      </c>
      <c r="AG1504" s="11">
        <v>1570.0</v>
      </c>
      <c r="AH1504" s="11">
        <v>1616.0</v>
      </c>
      <c r="AI1504" s="23"/>
      <c r="AJ1504" s="29" t="s">
        <v>8624</v>
      </c>
      <c r="AK1504" s="25"/>
      <c r="AL1504" s="11"/>
      <c r="AM1504" s="23"/>
      <c r="AN1504" s="25"/>
      <c r="AO1504" s="23"/>
      <c r="AP1504" s="25"/>
      <c r="AQ1504" s="11"/>
    </row>
    <row r="1505" ht="15.75" customHeight="1">
      <c r="A1505" s="11">
        <v>1006167.0</v>
      </c>
      <c r="B1505" s="23">
        <v>1505.0</v>
      </c>
      <c r="C1505" s="25" t="s">
        <v>8625</v>
      </c>
      <c r="D1505" s="16" t="s">
        <v>8626</v>
      </c>
      <c r="E1505" s="28" t="s">
        <v>8627</v>
      </c>
      <c r="F1505" s="29"/>
      <c r="G1505" s="31" t="s">
        <v>8628</v>
      </c>
      <c r="H1505" s="36">
        <f t="shared" si="1"/>
        <v>64</v>
      </c>
      <c r="I1505" s="11"/>
      <c r="J1505" s="28">
        <f t="shared" si="2"/>
        <v>0</v>
      </c>
      <c r="K1505" s="41">
        <f t="shared" si="3"/>
        <v>203</v>
      </c>
      <c r="L1505" s="25">
        <v>50.0</v>
      </c>
      <c r="M1505" s="11">
        <v>64.0</v>
      </c>
      <c r="N1505" s="11">
        <v>26.0</v>
      </c>
      <c r="O1505" s="11">
        <v>26.0</v>
      </c>
      <c r="P1505" s="11">
        <v>37.0</v>
      </c>
      <c r="Q1505" s="43">
        <v>35.0</v>
      </c>
      <c r="R1505" s="25" t="s">
        <v>185</v>
      </c>
      <c r="S1505" s="11"/>
      <c r="T1505" s="11"/>
      <c r="U1505" s="23"/>
      <c r="V1505" s="25"/>
      <c r="W1505" s="11"/>
      <c r="X1505" s="23"/>
      <c r="Y1505" s="29"/>
      <c r="Z1505" s="25">
        <v>36.0</v>
      </c>
      <c r="AA1505" s="11">
        <v>30.0</v>
      </c>
      <c r="AB1505" s="11">
        <v>22.0</v>
      </c>
      <c r="AC1505" s="11">
        <v>78.0</v>
      </c>
      <c r="AD1505" s="23">
        <v>85.0</v>
      </c>
      <c r="AE1505" s="29" t="s">
        <v>166</v>
      </c>
      <c r="AF1505" s="25">
        <v>1551.0</v>
      </c>
      <c r="AG1505" s="11">
        <v>1563.0</v>
      </c>
      <c r="AH1505" s="11">
        <v>1583.0</v>
      </c>
      <c r="AI1505" s="23" t="s">
        <v>217</v>
      </c>
      <c r="AJ1505" s="29" t="s">
        <v>8629</v>
      </c>
      <c r="AK1505" s="25"/>
      <c r="AL1505" s="11"/>
      <c r="AM1505" s="23"/>
      <c r="AN1505" s="25"/>
      <c r="AO1505" s="23"/>
      <c r="AP1505" s="25"/>
      <c r="AQ1505" s="11"/>
    </row>
    <row r="1506" ht="15.75" customHeight="1">
      <c r="A1506" s="11">
        <v>1006168.0</v>
      </c>
      <c r="B1506" s="23">
        <v>1506.0</v>
      </c>
      <c r="C1506" s="25" t="s">
        <v>8630</v>
      </c>
      <c r="D1506" s="16" t="s">
        <v>8631</v>
      </c>
      <c r="E1506" s="28" t="s">
        <v>8632</v>
      </c>
      <c r="F1506" s="29"/>
      <c r="G1506" s="31" t="s">
        <v>8633</v>
      </c>
      <c r="H1506" s="36">
        <f t="shared" si="1"/>
        <v>75</v>
      </c>
      <c r="I1506" s="11"/>
      <c r="J1506" s="28">
        <f t="shared" si="2"/>
        <v>0</v>
      </c>
      <c r="K1506" s="41">
        <f t="shared" si="3"/>
        <v>278</v>
      </c>
      <c r="L1506" s="25">
        <v>60.0</v>
      </c>
      <c r="M1506" s="11">
        <v>51.0</v>
      </c>
      <c r="N1506" s="11">
        <v>55.0</v>
      </c>
      <c r="O1506" s="11">
        <v>56.0</v>
      </c>
      <c r="P1506" s="11">
        <v>56.0</v>
      </c>
      <c r="Q1506" s="43">
        <v>53.0</v>
      </c>
      <c r="R1506" s="25"/>
      <c r="S1506" s="11"/>
      <c r="T1506" s="11"/>
      <c r="U1506" s="23"/>
      <c r="V1506" s="25"/>
      <c r="W1506" s="11"/>
      <c r="X1506" s="23"/>
      <c r="Y1506" s="29"/>
      <c r="Z1506" s="25">
        <v>43.0</v>
      </c>
      <c r="AA1506" s="11">
        <v>40.0</v>
      </c>
      <c r="AB1506" s="11">
        <v>29.0</v>
      </c>
      <c r="AC1506" s="11">
        <v>72.0</v>
      </c>
      <c r="AD1506" s="23">
        <v>89.0</v>
      </c>
      <c r="AE1506" s="29" t="s">
        <v>166</v>
      </c>
      <c r="AF1506" s="25">
        <v>1559.0</v>
      </c>
      <c r="AG1506" s="11">
        <v>1571.0</v>
      </c>
      <c r="AH1506" s="11">
        <v>1628.0</v>
      </c>
      <c r="AI1506" s="23"/>
      <c r="AJ1506" s="29" t="s">
        <v>8634</v>
      </c>
      <c r="AK1506" s="25"/>
      <c r="AL1506" s="11"/>
      <c r="AM1506" s="23"/>
      <c r="AN1506" s="25"/>
      <c r="AO1506" s="23"/>
      <c r="AP1506" s="25"/>
      <c r="AQ1506" s="11"/>
    </row>
    <row r="1507" ht="15.75" customHeight="1">
      <c r="A1507" s="11">
        <v>1006169.0</v>
      </c>
      <c r="B1507" s="23">
        <v>1507.0</v>
      </c>
      <c r="C1507" s="25" t="s">
        <v>8635</v>
      </c>
      <c r="D1507" s="16" t="s">
        <v>8636</v>
      </c>
      <c r="E1507" s="28" t="s">
        <v>8637</v>
      </c>
      <c r="F1507" s="29"/>
      <c r="G1507" s="31" t="s">
        <v>8638</v>
      </c>
      <c r="H1507" s="36">
        <f t="shared" si="1"/>
        <v>72</v>
      </c>
      <c r="I1507" s="11"/>
      <c r="J1507" s="28">
        <f t="shared" si="2"/>
        <v>0</v>
      </c>
      <c r="K1507" s="41">
        <f t="shared" si="3"/>
        <v>223</v>
      </c>
      <c r="L1507" s="25">
        <v>50.0</v>
      </c>
      <c r="M1507" s="11">
        <v>62.0</v>
      </c>
      <c r="N1507" s="11">
        <v>35.0</v>
      </c>
      <c r="O1507" s="11">
        <v>34.0</v>
      </c>
      <c r="P1507" s="11">
        <v>42.0</v>
      </c>
      <c r="Q1507" s="43">
        <v>56.0</v>
      </c>
      <c r="R1507" s="25" t="s">
        <v>185</v>
      </c>
      <c r="S1507" s="11"/>
      <c r="T1507" s="11"/>
      <c r="U1507" s="23"/>
      <c r="V1507" s="25" t="s">
        <v>185</v>
      </c>
      <c r="W1507" s="11"/>
      <c r="X1507" s="23"/>
      <c r="Y1507" s="29"/>
      <c r="Z1507" s="25">
        <v>50.0</v>
      </c>
      <c r="AA1507" s="11">
        <v>50.0</v>
      </c>
      <c r="AB1507" s="11">
        <v>35.0</v>
      </c>
      <c r="AC1507" s="11">
        <v>58.0</v>
      </c>
      <c r="AD1507" s="23">
        <v>3.0</v>
      </c>
      <c r="AE1507" s="29" t="s">
        <v>141</v>
      </c>
      <c r="AF1507" s="25">
        <v>1535.0</v>
      </c>
      <c r="AG1507" s="11">
        <v>1547.0</v>
      </c>
      <c r="AH1507" s="11">
        <v>1582.0</v>
      </c>
      <c r="AI1507" s="23" t="s">
        <v>217</v>
      </c>
      <c r="AJ1507" s="29" t="s">
        <v>8639</v>
      </c>
      <c r="AK1507" s="25"/>
      <c r="AL1507" s="11"/>
      <c r="AM1507" s="23"/>
      <c r="AN1507" s="25"/>
      <c r="AO1507" s="23"/>
      <c r="AP1507" s="25"/>
      <c r="AQ1507" s="11"/>
    </row>
    <row r="1508" ht="15.75" customHeight="1">
      <c r="A1508" s="11">
        <v>1006170.0</v>
      </c>
      <c r="B1508" s="23">
        <v>1508.0</v>
      </c>
      <c r="C1508" s="25" t="s">
        <v>8640</v>
      </c>
      <c r="D1508" s="16" t="s">
        <v>8641</v>
      </c>
      <c r="E1508" s="28" t="s">
        <v>8642</v>
      </c>
      <c r="F1508" s="29"/>
      <c r="G1508" s="25"/>
      <c r="H1508" s="36" t="str">
        <f t="shared" si="1"/>
        <v/>
      </c>
      <c r="I1508" s="11"/>
      <c r="J1508" s="28">
        <f t="shared" si="2"/>
        <v>0</v>
      </c>
      <c r="K1508" s="41">
        <f t="shared" si="3"/>
        <v>0</v>
      </c>
      <c r="L1508" s="25">
        <v>0.0</v>
      </c>
      <c r="M1508" s="11">
        <v>0.0</v>
      </c>
      <c r="N1508" s="11">
        <v>0.0</v>
      </c>
      <c r="O1508" s="11">
        <v>0.0</v>
      </c>
      <c r="P1508" s="11">
        <v>0.0</v>
      </c>
      <c r="Q1508" s="23">
        <v>0.0</v>
      </c>
      <c r="R1508" s="25"/>
      <c r="S1508" s="11"/>
      <c r="T1508" s="11"/>
      <c r="U1508" s="23"/>
      <c r="V1508" s="25"/>
      <c r="W1508" s="11"/>
      <c r="X1508" s="23"/>
      <c r="Y1508" s="29"/>
      <c r="Z1508" s="25">
        <v>0.0</v>
      </c>
      <c r="AA1508" s="11">
        <v>0.0</v>
      </c>
      <c r="AB1508" s="11">
        <v>0.0</v>
      </c>
      <c r="AC1508" s="11">
        <v>0.0</v>
      </c>
      <c r="AD1508" s="23">
        <v>0.0</v>
      </c>
      <c r="AE1508" s="29" t="s">
        <v>239</v>
      </c>
      <c r="AF1508" s="25">
        <v>1490.0</v>
      </c>
      <c r="AG1508" s="11">
        <v>9999.0</v>
      </c>
      <c r="AH1508" s="11">
        <v>1571.0</v>
      </c>
      <c r="AI1508" s="23"/>
      <c r="AJ1508" s="29" t="s">
        <v>8643</v>
      </c>
      <c r="AK1508" s="25"/>
      <c r="AL1508" s="11"/>
      <c r="AM1508" s="23"/>
      <c r="AN1508" s="25"/>
      <c r="AO1508" s="23"/>
      <c r="AP1508" s="25"/>
      <c r="AQ1508" s="11"/>
    </row>
    <row r="1509" ht="15.75" customHeight="1">
      <c r="A1509" s="11">
        <v>1006171.0</v>
      </c>
      <c r="B1509" s="23">
        <v>1509.0</v>
      </c>
      <c r="C1509" s="25" t="s">
        <v>8644</v>
      </c>
      <c r="D1509" s="16" t="s">
        <v>8645</v>
      </c>
      <c r="E1509" s="28" t="s">
        <v>8646</v>
      </c>
      <c r="F1509" s="29"/>
      <c r="G1509" s="31" t="s">
        <v>8647</v>
      </c>
      <c r="H1509" s="36">
        <f t="shared" si="1"/>
        <v>80</v>
      </c>
      <c r="I1509" s="11"/>
      <c r="J1509" s="28">
        <f t="shared" si="2"/>
        <v>0</v>
      </c>
      <c r="K1509" s="41">
        <f t="shared" si="3"/>
        <v>344</v>
      </c>
      <c r="L1509" s="25">
        <v>69.0</v>
      </c>
      <c r="M1509" s="6">
        <v>94.0</v>
      </c>
      <c r="N1509" s="11">
        <v>58.0</v>
      </c>
      <c r="O1509" s="11">
        <v>62.0</v>
      </c>
      <c r="P1509" s="11">
        <v>61.0</v>
      </c>
      <c r="Q1509" s="43">
        <v>72.0</v>
      </c>
      <c r="R1509" s="25" t="s">
        <v>136</v>
      </c>
      <c r="S1509" s="11" t="s">
        <v>136</v>
      </c>
      <c r="T1509" s="11"/>
      <c r="U1509" s="23" t="s">
        <v>185</v>
      </c>
      <c r="V1509" s="25" t="s">
        <v>232</v>
      </c>
      <c r="W1509" s="11"/>
      <c r="X1509" s="23"/>
      <c r="Y1509" s="29" t="s">
        <v>2565</v>
      </c>
      <c r="Z1509" s="25">
        <v>64.0</v>
      </c>
      <c r="AA1509" s="11">
        <v>70.0</v>
      </c>
      <c r="AB1509" s="11">
        <v>26.0</v>
      </c>
      <c r="AC1509" s="11">
        <v>81.0</v>
      </c>
      <c r="AD1509" s="23">
        <v>0.0</v>
      </c>
      <c r="AE1509" s="29" t="s">
        <v>270</v>
      </c>
      <c r="AF1509" s="25">
        <v>1523.0</v>
      </c>
      <c r="AG1509" s="11">
        <v>1535.0</v>
      </c>
      <c r="AH1509" s="11">
        <v>1570.0</v>
      </c>
      <c r="AI1509" s="23" t="s">
        <v>217</v>
      </c>
      <c r="AJ1509" s="29" t="s">
        <v>8648</v>
      </c>
      <c r="AK1509" s="25">
        <v>1006170.0</v>
      </c>
      <c r="AL1509" s="11"/>
      <c r="AM1509" s="23"/>
      <c r="AN1509" s="25"/>
      <c r="AO1509" s="23"/>
      <c r="AP1509" s="25" t="s">
        <v>8649</v>
      </c>
      <c r="AQ1509" s="11"/>
    </row>
    <row r="1510" ht="15.75" customHeight="1">
      <c r="A1510" s="11">
        <v>1006172.0</v>
      </c>
      <c r="B1510" s="23">
        <v>1510.0</v>
      </c>
      <c r="C1510" s="25" t="s">
        <v>8650</v>
      </c>
      <c r="D1510" s="16" t="s">
        <v>8651</v>
      </c>
      <c r="E1510" s="28" t="s">
        <v>8652</v>
      </c>
      <c r="F1510" s="29"/>
      <c r="G1510" s="31" t="s">
        <v>8653</v>
      </c>
      <c r="H1510" s="36">
        <f t="shared" si="1"/>
        <v>77</v>
      </c>
      <c r="I1510" s="11"/>
      <c r="J1510" s="28">
        <f t="shared" si="2"/>
        <v>0</v>
      </c>
      <c r="K1510" s="41">
        <f t="shared" si="3"/>
        <v>270</v>
      </c>
      <c r="L1510" s="25">
        <v>58.0</v>
      </c>
      <c r="M1510" s="11">
        <v>88.0</v>
      </c>
      <c r="N1510" s="11">
        <v>34.0</v>
      </c>
      <c r="O1510" s="11">
        <v>33.0</v>
      </c>
      <c r="P1510" s="11">
        <v>57.0</v>
      </c>
      <c r="Q1510" s="43">
        <v>74.0</v>
      </c>
      <c r="R1510" s="25" t="s">
        <v>185</v>
      </c>
      <c r="S1510" s="11" t="s">
        <v>232</v>
      </c>
      <c r="T1510" s="11"/>
      <c r="U1510" s="23" t="s">
        <v>136</v>
      </c>
      <c r="V1510" s="25" t="s">
        <v>232</v>
      </c>
      <c r="W1510" s="11"/>
      <c r="X1510" s="23"/>
      <c r="Y1510" s="29" t="s">
        <v>550</v>
      </c>
      <c r="Z1510" s="25">
        <v>71.0</v>
      </c>
      <c r="AA1510" s="11">
        <v>80.0</v>
      </c>
      <c r="AB1510" s="11">
        <v>47.0</v>
      </c>
      <c r="AC1510" s="11">
        <v>61.0</v>
      </c>
      <c r="AD1510" s="23">
        <v>0.0</v>
      </c>
      <c r="AE1510" s="29" t="s">
        <v>166</v>
      </c>
      <c r="AF1510" s="25">
        <v>1558.0</v>
      </c>
      <c r="AG1510" s="11">
        <v>1570.0</v>
      </c>
      <c r="AH1510" s="11">
        <v>1584.0</v>
      </c>
      <c r="AI1510" s="23" t="s">
        <v>217</v>
      </c>
      <c r="AJ1510" s="29" t="s">
        <v>8654</v>
      </c>
      <c r="AK1510" s="25">
        <v>1006171.0</v>
      </c>
      <c r="AL1510" s="11"/>
      <c r="AM1510" s="23"/>
      <c r="AN1510" s="25"/>
      <c r="AO1510" s="23"/>
      <c r="AP1510" s="25"/>
      <c r="AQ1510" s="11"/>
    </row>
    <row r="1511" ht="15.75" customHeight="1">
      <c r="A1511" s="11">
        <v>1006173.0</v>
      </c>
      <c r="B1511" s="23">
        <v>1511.0</v>
      </c>
      <c r="C1511" s="25" t="s">
        <v>8655</v>
      </c>
      <c r="D1511" s="16" t="s">
        <v>8656</v>
      </c>
      <c r="E1511" s="28" t="s">
        <v>8657</v>
      </c>
      <c r="F1511" s="29"/>
      <c r="G1511" s="31" t="s">
        <v>8658</v>
      </c>
      <c r="H1511" s="36">
        <f t="shared" si="1"/>
        <v>72</v>
      </c>
      <c r="I1511" s="11"/>
      <c r="J1511" s="28">
        <f t="shared" si="2"/>
        <v>0</v>
      </c>
      <c r="K1511" s="41">
        <f t="shared" si="3"/>
        <v>264</v>
      </c>
      <c r="L1511" s="25">
        <v>47.0</v>
      </c>
      <c r="M1511" s="11">
        <v>62.0</v>
      </c>
      <c r="N1511" s="11">
        <v>54.0</v>
      </c>
      <c r="O1511" s="11">
        <v>53.0</v>
      </c>
      <c r="P1511" s="11">
        <v>48.0</v>
      </c>
      <c r="Q1511" s="43">
        <v>77.0</v>
      </c>
      <c r="R1511" s="25"/>
      <c r="S1511" s="11"/>
      <c r="T1511" s="11"/>
      <c r="U1511" s="23"/>
      <c r="V1511" s="25"/>
      <c r="W1511" s="11"/>
      <c r="X1511" s="23"/>
      <c r="Y1511" s="29"/>
      <c r="Z1511" s="25">
        <v>78.0</v>
      </c>
      <c r="AA1511" s="11">
        <v>90.0</v>
      </c>
      <c r="AB1511" s="11">
        <v>42.0</v>
      </c>
      <c r="AC1511" s="11">
        <v>72.0</v>
      </c>
      <c r="AD1511" s="23">
        <v>2.0</v>
      </c>
      <c r="AE1511" s="29" t="s">
        <v>166</v>
      </c>
      <c r="AF1511" s="25">
        <v>1565.0</v>
      </c>
      <c r="AG1511" s="11">
        <v>1577.0</v>
      </c>
      <c r="AH1511" s="11">
        <v>1582.0</v>
      </c>
      <c r="AI1511" s="23" t="s">
        <v>217</v>
      </c>
      <c r="AJ1511" s="29" t="s">
        <v>8659</v>
      </c>
      <c r="AK1511" s="25">
        <v>1006171.0</v>
      </c>
      <c r="AL1511" s="11"/>
      <c r="AM1511" s="23"/>
      <c r="AN1511" s="25"/>
      <c r="AO1511" s="23"/>
      <c r="AP1511" s="25"/>
      <c r="AQ1511" s="11"/>
    </row>
    <row r="1512" ht="15.75" customHeight="1">
      <c r="A1512" s="11">
        <v>1006174.0</v>
      </c>
      <c r="B1512" s="23">
        <v>1512.0</v>
      </c>
      <c r="C1512" s="25" t="s">
        <v>8660</v>
      </c>
      <c r="D1512" s="16" t="s">
        <v>8661</v>
      </c>
      <c r="E1512" s="28" t="s">
        <v>8662</v>
      </c>
      <c r="F1512" s="29"/>
      <c r="G1512" s="31" t="s">
        <v>8663</v>
      </c>
      <c r="H1512" s="36">
        <f t="shared" si="1"/>
        <v>77</v>
      </c>
      <c r="I1512" s="11"/>
      <c r="J1512" s="28">
        <f t="shared" si="2"/>
        <v>0</v>
      </c>
      <c r="K1512" s="41">
        <f t="shared" si="3"/>
        <v>239</v>
      </c>
      <c r="L1512" s="25">
        <v>30.0</v>
      </c>
      <c r="M1512" s="11">
        <v>40.0</v>
      </c>
      <c r="N1512" s="11">
        <v>61.0</v>
      </c>
      <c r="O1512" s="11">
        <v>57.0</v>
      </c>
      <c r="P1512" s="11">
        <v>51.0</v>
      </c>
      <c r="Q1512" s="43">
        <v>29.0</v>
      </c>
      <c r="R1512" s="25"/>
      <c r="S1512" s="11"/>
      <c r="T1512" s="11"/>
      <c r="U1512" s="23"/>
      <c r="V1512" s="25"/>
      <c r="W1512" s="11"/>
      <c r="X1512" s="23"/>
      <c r="Y1512" s="29"/>
      <c r="Z1512" s="25">
        <v>71.0</v>
      </c>
      <c r="AA1512" s="11">
        <v>80.0</v>
      </c>
      <c r="AB1512" s="11">
        <v>51.0</v>
      </c>
      <c r="AC1512" s="11">
        <v>55.0</v>
      </c>
      <c r="AD1512" s="23">
        <v>1.0</v>
      </c>
      <c r="AE1512" s="29" t="s">
        <v>270</v>
      </c>
      <c r="AF1512" s="25">
        <v>1570.0</v>
      </c>
      <c r="AG1512" s="11">
        <v>1582.0</v>
      </c>
      <c r="AH1512" s="11">
        <v>1634.0</v>
      </c>
      <c r="AI1512" s="23"/>
      <c r="AJ1512" s="29" t="s">
        <v>8654</v>
      </c>
      <c r="AK1512" s="25">
        <v>1006171.0</v>
      </c>
      <c r="AL1512" s="11"/>
      <c r="AM1512" s="23"/>
      <c r="AN1512" s="25"/>
      <c r="AO1512" s="23"/>
      <c r="AP1512" s="25"/>
      <c r="AQ1512" s="11"/>
    </row>
    <row r="1513" ht="15.75" customHeight="1">
      <c r="A1513" s="11">
        <v>1006175.0</v>
      </c>
      <c r="B1513" s="23">
        <v>1513.0</v>
      </c>
      <c r="C1513" s="25" t="s">
        <v>8664</v>
      </c>
      <c r="D1513" s="16" t="s">
        <v>8665</v>
      </c>
      <c r="E1513" s="28" t="s">
        <v>8666</v>
      </c>
      <c r="F1513" s="29"/>
      <c r="G1513" s="25"/>
      <c r="H1513" s="36" t="str">
        <f t="shared" si="1"/>
        <v/>
      </c>
      <c r="I1513" s="11"/>
      <c r="J1513" s="28">
        <f t="shared" si="2"/>
        <v>0</v>
      </c>
      <c r="K1513" s="41">
        <f t="shared" si="3"/>
        <v>0</v>
      </c>
      <c r="L1513" s="25">
        <v>0.0</v>
      </c>
      <c r="M1513" s="11">
        <v>0.0</v>
      </c>
      <c r="N1513" s="11">
        <v>0.0</v>
      </c>
      <c r="O1513" s="11">
        <v>0.0</v>
      </c>
      <c r="P1513" s="11">
        <v>0.0</v>
      </c>
      <c r="Q1513" s="23">
        <v>0.0</v>
      </c>
      <c r="R1513" s="25"/>
      <c r="S1513" s="11"/>
      <c r="T1513" s="11"/>
      <c r="U1513" s="23"/>
      <c r="V1513" s="25"/>
      <c r="W1513" s="11"/>
      <c r="X1513" s="23"/>
      <c r="Y1513" s="29"/>
      <c r="Z1513" s="25">
        <v>0.0</v>
      </c>
      <c r="AA1513" s="11">
        <v>0.0</v>
      </c>
      <c r="AB1513" s="11">
        <v>0.0</v>
      </c>
      <c r="AC1513" s="11">
        <v>0.0</v>
      </c>
      <c r="AD1513" s="23">
        <v>97.0</v>
      </c>
      <c r="AE1513" s="29" t="s">
        <v>239</v>
      </c>
      <c r="AF1513" s="25">
        <v>1560.0</v>
      </c>
      <c r="AG1513" s="11">
        <v>9999.0</v>
      </c>
      <c r="AH1513" s="11">
        <v>1623.0</v>
      </c>
      <c r="AI1513" s="23"/>
      <c r="AJ1513" s="29" t="s">
        <v>8667</v>
      </c>
      <c r="AK1513" s="25">
        <v>1006170.0</v>
      </c>
      <c r="AL1513" s="11"/>
      <c r="AM1513" s="23"/>
      <c r="AN1513" s="25"/>
      <c r="AO1513" s="23"/>
      <c r="AP1513" s="25"/>
      <c r="AQ1513" s="11"/>
    </row>
    <row r="1514" ht="15.75" customHeight="1">
      <c r="A1514" s="11">
        <v>1006176.0</v>
      </c>
      <c r="B1514" s="23">
        <v>1514.0</v>
      </c>
      <c r="C1514" s="25" t="s">
        <v>8668</v>
      </c>
      <c r="D1514" s="16" t="s">
        <v>8669</v>
      </c>
      <c r="E1514" s="28" t="s">
        <v>8670</v>
      </c>
      <c r="F1514" s="29"/>
      <c r="G1514" s="31" t="s">
        <v>8671</v>
      </c>
      <c r="H1514" s="36">
        <f t="shared" si="1"/>
        <v>67</v>
      </c>
      <c r="I1514" s="11"/>
      <c r="J1514" s="28">
        <f t="shared" si="2"/>
        <v>0</v>
      </c>
      <c r="K1514" s="41">
        <f t="shared" si="3"/>
        <v>282</v>
      </c>
      <c r="L1514" s="25">
        <v>53.0</v>
      </c>
      <c r="M1514" s="11">
        <v>56.0</v>
      </c>
      <c r="N1514" s="11">
        <v>61.0</v>
      </c>
      <c r="O1514" s="11">
        <v>59.0</v>
      </c>
      <c r="P1514" s="11">
        <v>53.0</v>
      </c>
      <c r="Q1514" s="43">
        <v>55.0</v>
      </c>
      <c r="R1514" s="25"/>
      <c r="S1514" s="11"/>
      <c r="T1514" s="11"/>
      <c r="U1514" s="23"/>
      <c r="V1514" s="25"/>
      <c r="W1514" s="11"/>
      <c r="X1514" s="23"/>
      <c r="Y1514" s="29"/>
      <c r="Z1514" s="25">
        <v>74.0</v>
      </c>
      <c r="AA1514" s="11">
        <v>84.0</v>
      </c>
      <c r="AB1514" s="11">
        <v>60.0</v>
      </c>
      <c r="AC1514" s="11">
        <v>44.0</v>
      </c>
      <c r="AD1514" s="23">
        <v>97.0</v>
      </c>
      <c r="AE1514" s="29" t="s">
        <v>270</v>
      </c>
      <c r="AF1514" s="25">
        <v>1594.0</v>
      </c>
      <c r="AG1514" s="11">
        <v>1606.0</v>
      </c>
      <c r="AH1514" s="11">
        <v>1651.0</v>
      </c>
      <c r="AI1514" s="23"/>
      <c r="AJ1514" s="29" t="s">
        <v>8672</v>
      </c>
      <c r="AK1514" s="25">
        <v>1006175.0</v>
      </c>
      <c r="AL1514" s="11"/>
      <c r="AM1514" s="23"/>
      <c r="AN1514" s="25"/>
      <c r="AO1514" s="23"/>
      <c r="AP1514" s="25"/>
      <c r="AQ1514" s="11"/>
    </row>
    <row r="1515" ht="15.75" customHeight="1">
      <c r="A1515" s="11">
        <v>1006177.0</v>
      </c>
      <c r="B1515" s="23">
        <v>1515.0</v>
      </c>
      <c r="C1515" s="25" t="s">
        <v>8673</v>
      </c>
      <c r="D1515" s="16" t="s">
        <v>8674</v>
      </c>
      <c r="E1515" s="28" t="s">
        <v>8675</v>
      </c>
      <c r="F1515" s="29"/>
      <c r="G1515" s="25"/>
      <c r="H1515" s="36" t="str">
        <f t="shared" si="1"/>
        <v/>
      </c>
      <c r="I1515" s="11"/>
      <c r="J1515" s="28">
        <f t="shared" si="2"/>
        <v>0</v>
      </c>
      <c r="K1515" s="41">
        <f t="shared" si="3"/>
        <v>242</v>
      </c>
      <c r="L1515" s="25">
        <v>55.0</v>
      </c>
      <c r="M1515" s="11">
        <v>56.0</v>
      </c>
      <c r="N1515" s="11">
        <v>38.0</v>
      </c>
      <c r="O1515" s="11">
        <v>44.0</v>
      </c>
      <c r="P1515" s="11">
        <v>49.0</v>
      </c>
      <c r="Q1515" s="43">
        <v>50.0</v>
      </c>
      <c r="R1515" s="25"/>
      <c r="S1515" s="11"/>
      <c r="T1515" s="11"/>
      <c r="U1515" s="23"/>
      <c r="V1515" s="25"/>
      <c r="W1515" s="11"/>
      <c r="X1515" s="23"/>
      <c r="Y1515" s="29"/>
      <c r="Z1515" s="25">
        <v>50.0</v>
      </c>
      <c r="AA1515" s="11">
        <v>50.0</v>
      </c>
      <c r="AB1515" s="11">
        <v>55.0</v>
      </c>
      <c r="AC1515" s="11">
        <v>36.0</v>
      </c>
      <c r="AD1515" s="23">
        <v>12.0</v>
      </c>
      <c r="AE1515" s="29" t="s">
        <v>166</v>
      </c>
      <c r="AF1515" s="25">
        <v>1499.0</v>
      </c>
      <c r="AG1515" s="11">
        <v>1511.0</v>
      </c>
      <c r="AH1515" s="11">
        <v>1563.0</v>
      </c>
      <c r="AI1515" s="23"/>
      <c r="AJ1515" s="29"/>
      <c r="AK1515" s="25"/>
      <c r="AL1515" s="11"/>
      <c r="AM1515" s="23"/>
      <c r="AN1515" s="25"/>
      <c r="AO1515" s="23"/>
      <c r="AP1515" s="25"/>
      <c r="AQ1515" s="11"/>
    </row>
    <row r="1516" ht="15.75" customHeight="1">
      <c r="A1516" s="11">
        <v>1006178.0</v>
      </c>
      <c r="B1516" s="23">
        <v>1516.0</v>
      </c>
      <c r="C1516" s="25" t="s">
        <v>8676</v>
      </c>
      <c r="D1516" s="16" t="s">
        <v>8677</v>
      </c>
      <c r="E1516" s="28" t="s">
        <v>8678</v>
      </c>
      <c r="F1516" s="29" t="s">
        <v>8679</v>
      </c>
      <c r="G1516" s="25"/>
      <c r="H1516" s="36" t="str">
        <f t="shared" si="1"/>
        <v/>
      </c>
      <c r="I1516" s="11"/>
      <c r="J1516" s="28">
        <f t="shared" si="2"/>
        <v>0</v>
      </c>
      <c r="K1516" s="41">
        <f t="shared" si="3"/>
        <v>306</v>
      </c>
      <c r="L1516" s="25">
        <v>60.0</v>
      </c>
      <c r="M1516" s="11">
        <v>62.0</v>
      </c>
      <c r="N1516" s="11">
        <v>58.0</v>
      </c>
      <c r="O1516" s="11">
        <v>62.0</v>
      </c>
      <c r="P1516" s="11">
        <v>64.0</v>
      </c>
      <c r="Q1516" s="43">
        <v>59.0</v>
      </c>
      <c r="R1516" s="25"/>
      <c r="S1516" s="11"/>
      <c r="T1516" s="11"/>
      <c r="U1516" s="23"/>
      <c r="V1516" s="25"/>
      <c r="W1516" s="11"/>
      <c r="X1516" s="23"/>
      <c r="Y1516" s="29"/>
      <c r="Z1516" s="25">
        <v>58.0</v>
      </c>
      <c r="AA1516" s="11">
        <v>61.0</v>
      </c>
      <c r="AB1516" s="11">
        <v>39.0</v>
      </c>
      <c r="AC1516" s="11">
        <v>65.0</v>
      </c>
      <c r="AD1516" s="23">
        <v>98.0</v>
      </c>
      <c r="AE1516" s="29" t="s">
        <v>166</v>
      </c>
      <c r="AF1516" s="25">
        <v>1532.0</v>
      </c>
      <c r="AG1516" s="11">
        <v>1544.0</v>
      </c>
      <c r="AH1516" s="11">
        <v>1579.0</v>
      </c>
      <c r="AI1516" s="23"/>
      <c r="AJ1516" s="29" t="s">
        <v>8680</v>
      </c>
      <c r="AK1516" s="25">
        <v>1006177.0</v>
      </c>
      <c r="AL1516" s="11"/>
      <c r="AM1516" s="23"/>
      <c r="AN1516" s="25"/>
      <c r="AO1516" s="23"/>
      <c r="AP1516" s="25"/>
      <c r="AQ1516" s="11"/>
    </row>
    <row r="1517" ht="15.75" customHeight="1">
      <c r="A1517" s="11">
        <v>1006179.0</v>
      </c>
      <c r="B1517" s="23">
        <v>1517.0</v>
      </c>
      <c r="C1517" s="25" t="s">
        <v>8681</v>
      </c>
      <c r="D1517" s="16" t="s">
        <v>8682</v>
      </c>
      <c r="E1517" s="28" t="s">
        <v>8683</v>
      </c>
      <c r="F1517" s="29"/>
      <c r="G1517" s="31" t="s">
        <v>8684</v>
      </c>
      <c r="H1517" s="36">
        <f t="shared" si="1"/>
        <v>60</v>
      </c>
      <c r="I1517" s="11"/>
      <c r="J1517" s="28">
        <f t="shared" si="2"/>
        <v>0</v>
      </c>
      <c r="K1517" s="41">
        <f t="shared" si="3"/>
        <v>267</v>
      </c>
      <c r="L1517" s="25">
        <v>55.0</v>
      </c>
      <c r="M1517" s="11">
        <v>65.0</v>
      </c>
      <c r="N1517" s="11">
        <v>52.0</v>
      </c>
      <c r="O1517" s="11">
        <v>53.0</v>
      </c>
      <c r="P1517" s="11">
        <v>42.0</v>
      </c>
      <c r="Q1517" s="43">
        <v>51.0</v>
      </c>
      <c r="R1517" s="25"/>
      <c r="S1517" s="11"/>
      <c r="T1517" s="11"/>
      <c r="U1517" s="23"/>
      <c r="V1517" s="25"/>
      <c r="W1517" s="11"/>
      <c r="X1517" s="23"/>
      <c r="Y1517" s="29"/>
      <c r="Z1517" s="25">
        <v>36.0</v>
      </c>
      <c r="AA1517" s="11">
        <v>30.0</v>
      </c>
      <c r="AB1517" s="11">
        <v>25.0</v>
      </c>
      <c r="AC1517" s="11">
        <v>75.0</v>
      </c>
      <c r="AD1517" s="23">
        <v>27.0</v>
      </c>
      <c r="AE1517" s="29" t="s">
        <v>166</v>
      </c>
      <c r="AF1517" s="25">
        <v>1510.0</v>
      </c>
      <c r="AG1517" s="11">
        <v>1522.0</v>
      </c>
      <c r="AH1517" s="11">
        <v>1557.0</v>
      </c>
      <c r="AI1517" s="23" t="s">
        <v>217</v>
      </c>
      <c r="AJ1517" s="29" t="s">
        <v>8685</v>
      </c>
      <c r="AK1517" s="25"/>
      <c r="AL1517" s="11"/>
      <c r="AM1517" s="23"/>
      <c r="AN1517" s="25"/>
      <c r="AO1517" s="23"/>
      <c r="AP1517" s="25"/>
      <c r="AQ1517" s="11"/>
    </row>
    <row r="1518" ht="15.75" customHeight="1">
      <c r="A1518" s="11">
        <v>1006180.0</v>
      </c>
      <c r="B1518" s="23">
        <v>1518.0</v>
      </c>
      <c r="C1518" s="25" t="s">
        <v>8686</v>
      </c>
      <c r="D1518" s="16" t="s">
        <v>8687</v>
      </c>
      <c r="E1518" s="28" t="s">
        <v>8688</v>
      </c>
      <c r="F1518" s="29"/>
      <c r="G1518" s="31" t="s">
        <v>8689</v>
      </c>
      <c r="H1518" s="36">
        <f t="shared" si="1"/>
        <v>78</v>
      </c>
      <c r="I1518" s="11"/>
      <c r="J1518" s="28">
        <f t="shared" si="2"/>
        <v>0</v>
      </c>
      <c r="K1518" s="41">
        <f t="shared" si="3"/>
        <v>301</v>
      </c>
      <c r="L1518" s="25">
        <v>62.0</v>
      </c>
      <c r="M1518" s="11">
        <v>64.0</v>
      </c>
      <c r="N1518" s="11">
        <v>64.0</v>
      </c>
      <c r="O1518" s="11">
        <v>59.0</v>
      </c>
      <c r="P1518" s="11">
        <v>52.0</v>
      </c>
      <c r="Q1518" s="43">
        <v>67.0</v>
      </c>
      <c r="R1518" s="25"/>
      <c r="S1518" s="11"/>
      <c r="T1518" s="11" t="s">
        <v>185</v>
      </c>
      <c r="U1518" s="23" t="s">
        <v>185</v>
      </c>
      <c r="V1518" s="25"/>
      <c r="W1518" s="11"/>
      <c r="X1518" s="23"/>
      <c r="Y1518" s="29"/>
      <c r="Z1518" s="25">
        <v>71.0</v>
      </c>
      <c r="AA1518" s="11">
        <v>80.0</v>
      </c>
      <c r="AB1518" s="11">
        <v>53.0</v>
      </c>
      <c r="AC1518" s="11">
        <v>21.0</v>
      </c>
      <c r="AD1518" s="23">
        <v>87.0</v>
      </c>
      <c r="AE1518" s="29" t="s">
        <v>166</v>
      </c>
      <c r="AF1518" s="25">
        <v>1546.0</v>
      </c>
      <c r="AG1518" s="11">
        <v>1558.0</v>
      </c>
      <c r="AH1518" s="11">
        <v>1605.0</v>
      </c>
      <c r="AI1518" s="23"/>
      <c r="AJ1518" s="29" t="s">
        <v>8690</v>
      </c>
      <c r="AK1518" s="25">
        <v>1006179.0</v>
      </c>
      <c r="AL1518" s="11"/>
      <c r="AM1518" s="23"/>
      <c r="AN1518" s="25"/>
      <c r="AO1518" s="23"/>
      <c r="AP1518" s="25"/>
      <c r="AQ1518" s="11"/>
    </row>
    <row r="1519" ht="15.75" customHeight="1">
      <c r="A1519" s="11">
        <v>1006181.0</v>
      </c>
      <c r="B1519" s="23">
        <v>1519.0</v>
      </c>
      <c r="C1519" s="25" t="s">
        <v>8691</v>
      </c>
      <c r="D1519" s="16" t="s">
        <v>8692</v>
      </c>
      <c r="E1519" s="28" t="s">
        <v>8693</v>
      </c>
      <c r="F1519" s="29"/>
      <c r="G1519" s="31" t="s">
        <v>8694</v>
      </c>
      <c r="H1519" s="36">
        <f t="shared" si="1"/>
        <v>75</v>
      </c>
      <c r="I1519" s="11"/>
      <c r="J1519" s="28">
        <f t="shared" si="2"/>
        <v>0</v>
      </c>
      <c r="K1519" s="41">
        <f t="shared" si="3"/>
        <v>301</v>
      </c>
      <c r="L1519" s="25">
        <v>57.0</v>
      </c>
      <c r="M1519" s="11">
        <v>50.0</v>
      </c>
      <c r="N1519" s="11">
        <v>69.0</v>
      </c>
      <c r="O1519" s="11">
        <v>66.0</v>
      </c>
      <c r="P1519" s="11">
        <v>59.0</v>
      </c>
      <c r="Q1519" s="43">
        <v>60.0</v>
      </c>
      <c r="R1519" s="25"/>
      <c r="S1519" s="11"/>
      <c r="T1519" s="11"/>
      <c r="U1519" s="23"/>
      <c r="V1519" s="25"/>
      <c r="W1519" s="11"/>
      <c r="X1519" s="23"/>
      <c r="Y1519" s="29"/>
      <c r="Z1519" s="25">
        <v>71.0</v>
      </c>
      <c r="AA1519" s="11">
        <v>80.0</v>
      </c>
      <c r="AB1519" s="11">
        <v>47.0</v>
      </c>
      <c r="AC1519" s="11">
        <v>61.0</v>
      </c>
      <c r="AD1519" s="23">
        <v>87.0</v>
      </c>
      <c r="AE1519" s="29" t="s">
        <v>166</v>
      </c>
      <c r="AF1519" s="25">
        <v>1549.0</v>
      </c>
      <c r="AG1519" s="11">
        <v>1561.0</v>
      </c>
      <c r="AH1519" s="11">
        <v>1625.0</v>
      </c>
      <c r="AI1519" s="23"/>
      <c r="AJ1519" s="29" t="s">
        <v>8690</v>
      </c>
      <c r="AK1519" s="25">
        <v>1006179.0</v>
      </c>
      <c r="AL1519" s="11"/>
      <c r="AM1519" s="23"/>
      <c r="AN1519" s="25"/>
      <c r="AO1519" s="23"/>
      <c r="AP1519" s="25"/>
      <c r="AQ1519" s="11"/>
    </row>
    <row r="1520" ht="15.75" customHeight="1">
      <c r="A1520" s="11">
        <v>1006182.0</v>
      </c>
      <c r="B1520" s="23">
        <v>1520.0</v>
      </c>
      <c r="C1520" s="25" t="s">
        <v>8695</v>
      </c>
      <c r="D1520" s="16" t="s">
        <v>8696</v>
      </c>
      <c r="E1520" s="28" t="s">
        <v>8697</v>
      </c>
      <c r="F1520" s="29"/>
      <c r="G1520" s="31" t="s">
        <v>8698</v>
      </c>
      <c r="H1520" s="36">
        <f t="shared" si="1"/>
        <v>75.5</v>
      </c>
      <c r="I1520" s="11"/>
      <c r="J1520" s="28">
        <f t="shared" si="2"/>
        <v>0</v>
      </c>
      <c r="K1520" s="41">
        <f t="shared" si="3"/>
        <v>276</v>
      </c>
      <c r="L1520" s="25">
        <v>60.0</v>
      </c>
      <c r="M1520" s="11">
        <v>35.0</v>
      </c>
      <c r="N1520" s="11">
        <v>64.0</v>
      </c>
      <c r="O1520" s="11">
        <v>62.0</v>
      </c>
      <c r="P1520" s="11">
        <v>55.0</v>
      </c>
      <c r="Q1520" s="43">
        <v>61.0</v>
      </c>
      <c r="R1520" s="25"/>
      <c r="S1520" s="11"/>
      <c r="T1520" s="11"/>
      <c r="U1520" s="23"/>
      <c r="V1520" s="25"/>
      <c r="W1520" s="11"/>
      <c r="X1520" s="23"/>
      <c r="Y1520" s="29"/>
      <c r="Z1520" s="25">
        <v>71.0</v>
      </c>
      <c r="AA1520" s="11">
        <v>80.0</v>
      </c>
      <c r="AB1520" s="11">
        <v>39.0</v>
      </c>
      <c r="AC1520" s="11">
        <v>72.0</v>
      </c>
      <c r="AD1520" s="23">
        <v>86.0</v>
      </c>
      <c r="AE1520" s="29" t="s">
        <v>270</v>
      </c>
      <c r="AF1520" s="25">
        <v>1592.0</v>
      </c>
      <c r="AG1520" s="11">
        <v>1604.0</v>
      </c>
      <c r="AH1520" s="11">
        <v>1665.0</v>
      </c>
      <c r="AI1520" s="23"/>
      <c r="AJ1520" s="29" t="s">
        <v>8699</v>
      </c>
      <c r="AK1520" s="25">
        <v>1006181.0</v>
      </c>
      <c r="AL1520" s="11">
        <v>1006180.0</v>
      </c>
      <c r="AM1520" s="23"/>
      <c r="AN1520" s="25"/>
      <c r="AO1520" s="23"/>
      <c r="AP1520" s="25"/>
      <c r="AQ1520" s="11"/>
    </row>
    <row r="1521" ht="15.75" customHeight="1">
      <c r="A1521" s="11">
        <v>1006183.0</v>
      </c>
      <c r="B1521" s="23">
        <v>1521.0</v>
      </c>
      <c r="C1521" s="25" t="s">
        <v>8700</v>
      </c>
      <c r="D1521" s="16" t="s">
        <v>8701</v>
      </c>
      <c r="E1521" s="28" t="s">
        <v>8702</v>
      </c>
      <c r="F1521" s="29"/>
      <c r="G1521" s="31" t="s">
        <v>8703</v>
      </c>
      <c r="H1521" s="36">
        <f t="shared" si="1"/>
        <v>79</v>
      </c>
      <c r="I1521" s="11"/>
      <c r="J1521" s="28">
        <f t="shared" si="2"/>
        <v>0</v>
      </c>
      <c r="K1521" s="41">
        <f t="shared" si="3"/>
        <v>200</v>
      </c>
      <c r="L1521" s="25">
        <v>34.0</v>
      </c>
      <c r="M1521" s="11">
        <v>44.0</v>
      </c>
      <c r="N1521" s="11">
        <v>34.0</v>
      </c>
      <c r="O1521" s="11">
        <v>39.0</v>
      </c>
      <c r="P1521" s="11">
        <v>49.0</v>
      </c>
      <c r="Q1521" s="43">
        <v>48.0</v>
      </c>
      <c r="R1521" s="25"/>
      <c r="S1521" s="11"/>
      <c r="T1521" s="11"/>
      <c r="U1521" s="23"/>
      <c r="V1521" s="25"/>
      <c r="W1521" s="11"/>
      <c r="X1521" s="23"/>
      <c r="Y1521" s="29"/>
      <c r="Z1521" s="25">
        <v>36.0</v>
      </c>
      <c r="AA1521" s="11">
        <v>30.0</v>
      </c>
      <c r="AB1521" s="11">
        <v>46.0</v>
      </c>
      <c r="AC1521" s="11">
        <v>44.0</v>
      </c>
      <c r="AD1521" s="23">
        <v>81.0</v>
      </c>
      <c r="AE1521" s="29" t="s">
        <v>141</v>
      </c>
      <c r="AF1521" s="25">
        <v>1564.0</v>
      </c>
      <c r="AG1521" s="11">
        <v>1576.0</v>
      </c>
      <c r="AH1521" s="11">
        <v>1635.0</v>
      </c>
      <c r="AI1521" s="23"/>
      <c r="AJ1521" s="29"/>
      <c r="AK1521" s="25"/>
      <c r="AL1521" s="11"/>
      <c r="AM1521" s="23"/>
      <c r="AN1521" s="25"/>
      <c r="AO1521" s="23"/>
      <c r="AP1521" s="25"/>
      <c r="AQ1521" s="11"/>
    </row>
    <row r="1522" ht="15.75" customHeight="1">
      <c r="A1522" s="11">
        <v>1006184.0</v>
      </c>
      <c r="B1522" s="23">
        <v>1522.0</v>
      </c>
      <c r="C1522" s="25" t="s">
        <v>8704</v>
      </c>
      <c r="D1522" s="16" t="s">
        <v>8705</v>
      </c>
      <c r="E1522" s="28" t="s">
        <v>8706</v>
      </c>
      <c r="F1522" s="29"/>
      <c r="G1522" s="31" t="s">
        <v>8707</v>
      </c>
      <c r="H1522" s="36">
        <f t="shared" si="1"/>
        <v>70</v>
      </c>
      <c r="I1522" s="11"/>
      <c r="J1522" s="28">
        <f t="shared" si="2"/>
        <v>0</v>
      </c>
      <c r="K1522" s="41">
        <f t="shared" si="3"/>
        <v>228</v>
      </c>
      <c r="L1522" s="25">
        <v>46.0</v>
      </c>
      <c r="M1522" s="11">
        <v>46.0</v>
      </c>
      <c r="N1522" s="11">
        <v>41.0</v>
      </c>
      <c r="O1522" s="11">
        <v>44.0</v>
      </c>
      <c r="P1522" s="11">
        <v>51.0</v>
      </c>
      <c r="Q1522" s="43">
        <v>54.0</v>
      </c>
      <c r="R1522" s="25"/>
      <c r="S1522" s="11"/>
      <c r="T1522" s="11"/>
      <c r="U1522" s="23"/>
      <c r="V1522" s="25"/>
      <c r="W1522" s="11"/>
      <c r="X1522" s="23"/>
      <c r="Y1522" s="29"/>
      <c r="Z1522" s="25">
        <v>67.0</v>
      </c>
      <c r="AA1522" s="11">
        <v>75.0</v>
      </c>
      <c r="AB1522" s="11">
        <v>46.0</v>
      </c>
      <c r="AC1522" s="11">
        <v>61.0</v>
      </c>
      <c r="AD1522" s="23">
        <v>10.0</v>
      </c>
      <c r="AE1522" s="29" t="s">
        <v>141</v>
      </c>
      <c r="AF1522" s="25">
        <v>1545.0</v>
      </c>
      <c r="AG1522" s="11">
        <v>1557.0</v>
      </c>
      <c r="AH1522" s="11">
        <v>1600.0</v>
      </c>
      <c r="AI1522" s="23" t="s">
        <v>217</v>
      </c>
      <c r="AJ1522" s="29"/>
      <c r="AK1522" s="25"/>
      <c r="AL1522" s="11"/>
      <c r="AM1522" s="23"/>
      <c r="AN1522" s="25"/>
      <c r="AO1522" s="23"/>
      <c r="AP1522" s="25"/>
      <c r="AQ1522" s="11"/>
    </row>
    <row r="1523" ht="15.75" customHeight="1">
      <c r="A1523" s="11">
        <v>1006185.0</v>
      </c>
      <c r="B1523" s="23">
        <v>1523.0</v>
      </c>
      <c r="C1523" s="25" t="s">
        <v>8708</v>
      </c>
      <c r="D1523" s="16" t="s">
        <v>8709</v>
      </c>
      <c r="E1523" s="28" t="s">
        <v>8710</v>
      </c>
      <c r="F1523" s="29"/>
      <c r="G1523" s="31" t="s">
        <v>8711</v>
      </c>
      <c r="H1523" s="36">
        <f t="shared" si="1"/>
        <v>70</v>
      </c>
      <c r="I1523" s="11"/>
      <c r="J1523" s="28">
        <f t="shared" si="2"/>
        <v>0</v>
      </c>
      <c r="K1523" s="41">
        <f t="shared" si="3"/>
        <v>272</v>
      </c>
      <c r="L1523" s="25">
        <v>54.0</v>
      </c>
      <c r="M1523" s="11">
        <v>59.0</v>
      </c>
      <c r="N1523" s="11">
        <v>55.0</v>
      </c>
      <c r="O1523" s="11">
        <v>53.0</v>
      </c>
      <c r="P1523" s="11">
        <v>51.0</v>
      </c>
      <c r="Q1523" s="43">
        <v>58.0</v>
      </c>
      <c r="R1523" s="25"/>
      <c r="S1523" s="11"/>
      <c r="T1523" s="11"/>
      <c r="U1523" s="23"/>
      <c r="V1523" s="25"/>
      <c r="W1523" s="11"/>
      <c r="X1523" s="23"/>
      <c r="Y1523" s="29"/>
      <c r="Z1523" s="25">
        <v>56.0</v>
      </c>
      <c r="AA1523" s="11">
        <v>59.0</v>
      </c>
      <c r="AB1523" s="11">
        <v>45.0</v>
      </c>
      <c r="AC1523" s="11">
        <v>56.0</v>
      </c>
      <c r="AD1523" s="23">
        <v>10.0</v>
      </c>
      <c r="AE1523" s="29" t="s">
        <v>270</v>
      </c>
      <c r="AF1523" s="25">
        <v>1568.0</v>
      </c>
      <c r="AG1523" s="11">
        <v>1580.0</v>
      </c>
      <c r="AH1523" s="11">
        <v>1615.0</v>
      </c>
      <c r="AI1523" s="23" t="s">
        <v>217</v>
      </c>
      <c r="AJ1523" s="29" t="s">
        <v>8712</v>
      </c>
      <c r="AK1523" s="25">
        <v>1006184.0</v>
      </c>
      <c r="AL1523" s="11"/>
      <c r="AM1523" s="23"/>
      <c r="AN1523" s="25"/>
      <c r="AO1523" s="23"/>
      <c r="AP1523" s="25"/>
      <c r="AQ1523" s="11"/>
    </row>
    <row r="1524" ht="15.75" customHeight="1">
      <c r="A1524" s="11">
        <v>1006186.0</v>
      </c>
      <c r="B1524" s="23">
        <v>1524.0</v>
      </c>
      <c r="C1524" s="25" t="s">
        <v>8713</v>
      </c>
      <c r="D1524" s="16" t="s">
        <v>8714</v>
      </c>
      <c r="E1524" s="28" t="s">
        <v>8715</v>
      </c>
      <c r="F1524" s="29"/>
      <c r="G1524" s="31" t="s">
        <v>8716</v>
      </c>
      <c r="H1524" s="36">
        <f t="shared" si="1"/>
        <v>80</v>
      </c>
      <c r="I1524" s="6" t="s">
        <v>8716</v>
      </c>
      <c r="J1524" s="28">
        <f t="shared" si="2"/>
        <v>80</v>
      </c>
      <c r="K1524" s="41">
        <f t="shared" si="3"/>
        <v>212</v>
      </c>
      <c r="L1524" s="25">
        <v>33.0</v>
      </c>
      <c r="M1524" s="11">
        <v>33.0</v>
      </c>
      <c r="N1524" s="11">
        <v>45.0</v>
      </c>
      <c r="O1524" s="11">
        <v>56.0</v>
      </c>
      <c r="P1524" s="11">
        <v>45.0</v>
      </c>
      <c r="Q1524" s="43">
        <v>36.0</v>
      </c>
      <c r="R1524" s="25"/>
      <c r="S1524" s="11"/>
      <c r="T1524" s="11"/>
      <c r="U1524" s="23"/>
      <c r="V1524" s="25"/>
      <c r="W1524" s="11"/>
      <c r="X1524" s="23"/>
      <c r="Y1524" s="29"/>
      <c r="Z1524" s="25">
        <v>22.0</v>
      </c>
      <c r="AA1524" s="11">
        <v>11.0</v>
      </c>
      <c r="AB1524" s="11">
        <v>50.0</v>
      </c>
      <c r="AC1524" s="11">
        <v>32.0</v>
      </c>
      <c r="AD1524" s="23">
        <v>86.0</v>
      </c>
      <c r="AE1524" s="29" t="s">
        <v>270</v>
      </c>
      <c r="AF1524" s="25">
        <v>1523.0</v>
      </c>
      <c r="AG1524" s="11">
        <v>1535.0</v>
      </c>
      <c r="AH1524" s="11">
        <v>1574.0</v>
      </c>
      <c r="AI1524" s="23"/>
      <c r="AJ1524" s="29" t="s">
        <v>8717</v>
      </c>
      <c r="AK1524" s="25"/>
      <c r="AL1524" s="11"/>
      <c r="AM1524" s="23"/>
      <c r="AN1524" s="25"/>
      <c r="AO1524" s="23"/>
      <c r="AP1524" s="25"/>
      <c r="AQ1524" s="11"/>
    </row>
    <row r="1525" ht="15.75" customHeight="1">
      <c r="A1525" s="11">
        <v>1006187.0</v>
      </c>
      <c r="B1525" s="23">
        <v>1525.0</v>
      </c>
      <c r="C1525" s="25" t="s">
        <v>8718</v>
      </c>
      <c r="D1525" s="16" t="s">
        <v>8719</v>
      </c>
      <c r="E1525" s="28" t="s">
        <v>8720</v>
      </c>
      <c r="F1525" s="29"/>
      <c r="G1525" s="31" t="s">
        <v>8721</v>
      </c>
      <c r="H1525" s="36">
        <f t="shared" si="1"/>
        <v>77</v>
      </c>
      <c r="I1525" s="11"/>
      <c r="J1525" s="28">
        <f t="shared" si="2"/>
        <v>0</v>
      </c>
      <c r="K1525" s="41">
        <f t="shared" si="3"/>
        <v>293</v>
      </c>
      <c r="L1525" s="25">
        <v>57.0</v>
      </c>
      <c r="M1525" s="11">
        <v>77.0</v>
      </c>
      <c r="N1525" s="11">
        <v>56.0</v>
      </c>
      <c r="O1525" s="11">
        <v>42.0</v>
      </c>
      <c r="P1525" s="11">
        <v>61.0</v>
      </c>
      <c r="Q1525" s="43">
        <v>60.0</v>
      </c>
      <c r="R1525" s="25" t="s">
        <v>185</v>
      </c>
      <c r="S1525" s="11" t="s">
        <v>185</v>
      </c>
      <c r="T1525" s="11"/>
      <c r="U1525" s="23"/>
      <c r="V1525" s="25" t="s">
        <v>232</v>
      </c>
      <c r="W1525" s="11"/>
      <c r="X1525" s="23"/>
      <c r="Y1525" s="29" t="s">
        <v>2565</v>
      </c>
      <c r="Z1525" s="25">
        <v>50.0</v>
      </c>
      <c r="AA1525" s="11">
        <v>50.0</v>
      </c>
      <c r="AB1525" s="11">
        <v>60.0</v>
      </c>
      <c r="AC1525" s="11">
        <v>32.0</v>
      </c>
      <c r="AD1525" s="23">
        <v>61.0</v>
      </c>
      <c r="AE1525" s="29" t="s">
        <v>166</v>
      </c>
      <c r="AF1525" s="25">
        <v>1562.0</v>
      </c>
      <c r="AG1525" s="11">
        <v>1574.0</v>
      </c>
      <c r="AH1525" s="11">
        <v>1640.0</v>
      </c>
      <c r="AI1525" s="23"/>
      <c r="AJ1525" s="29" t="s">
        <v>8541</v>
      </c>
      <c r="AK1525" s="25"/>
      <c r="AL1525" s="11"/>
      <c r="AM1525" s="23"/>
      <c r="AN1525" s="25"/>
      <c r="AO1525" s="23"/>
      <c r="AP1525" s="25"/>
      <c r="AQ1525" s="11"/>
    </row>
    <row r="1526" ht="15.75" customHeight="1">
      <c r="A1526" s="11">
        <v>1201001.0</v>
      </c>
      <c r="B1526" s="23">
        <v>1526.0</v>
      </c>
      <c r="C1526" s="25" t="s">
        <v>8722</v>
      </c>
      <c r="D1526" s="16" t="s">
        <v>8723</v>
      </c>
      <c r="E1526" s="28" t="s">
        <v>8724</v>
      </c>
      <c r="F1526" s="29"/>
      <c r="G1526" s="25"/>
      <c r="H1526" s="36" t="str">
        <f t="shared" si="1"/>
        <v/>
      </c>
      <c r="I1526" s="11"/>
      <c r="J1526" s="28">
        <f t="shared" si="2"/>
        <v>0</v>
      </c>
      <c r="K1526" s="41">
        <f t="shared" si="3"/>
        <v>310</v>
      </c>
      <c r="L1526" s="25">
        <v>67.0</v>
      </c>
      <c r="M1526" s="11">
        <v>59.0</v>
      </c>
      <c r="N1526" s="11">
        <v>54.0</v>
      </c>
      <c r="O1526" s="11">
        <v>62.0</v>
      </c>
      <c r="P1526" s="11">
        <v>68.0</v>
      </c>
      <c r="Q1526" s="43">
        <v>58.0</v>
      </c>
      <c r="R1526" s="25"/>
      <c r="S1526" s="11"/>
      <c r="T1526" s="11"/>
      <c r="U1526" s="23" t="s">
        <v>185</v>
      </c>
      <c r="V1526" s="25"/>
      <c r="W1526" s="11"/>
      <c r="X1526" s="23"/>
      <c r="Y1526" s="29"/>
      <c r="Z1526" s="25">
        <v>43.0</v>
      </c>
      <c r="AA1526" s="11">
        <v>40.0</v>
      </c>
      <c r="AB1526" s="11">
        <v>49.0</v>
      </c>
      <c r="AC1526" s="11">
        <v>44.0</v>
      </c>
      <c r="AD1526" s="23">
        <v>86.0</v>
      </c>
      <c r="AE1526" s="29" t="s">
        <v>166</v>
      </c>
      <c r="AF1526" s="25">
        <v>1468.0</v>
      </c>
      <c r="AG1526" s="11">
        <v>1480.0</v>
      </c>
      <c r="AH1526" s="11">
        <v>1538.0</v>
      </c>
      <c r="AI1526" s="23"/>
      <c r="AJ1526" s="29"/>
      <c r="AK1526" s="25"/>
      <c r="AL1526" s="11"/>
      <c r="AM1526" s="23"/>
      <c r="AN1526" s="25"/>
      <c r="AO1526" s="23"/>
      <c r="AP1526" s="25"/>
      <c r="AQ1526" s="11"/>
    </row>
    <row r="1527" ht="15.75" customHeight="1">
      <c r="A1527" s="11">
        <v>1201002.0</v>
      </c>
      <c r="B1527" s="23">
        <v>1527.0</v>
      </c>
      <c r="C1527" s="25" t="s">
        <v>8725</v>
      </c>
      <c r="D1527" s="16" t="s">
        <v>8726</v>
      </c>
      <c r="E1527" s="28" t="s">
        <v>8727</v>
      </c>
      <c r="F1527" s="29"/>
      <c r="G1527" s="25"/>
      <c r="H1527" s="36" t="str">
        <f t="shared" si="1"/>
        <v/>
      </c>
      <c r="I1527" s="11"/>
      <c r="J1527" s="28">
        <f t="shared" si="2"/>
        <v>0</v>
      </c>
      <c r="K1527" s="41">
        <f t="shared" si="3"/>
        <v>257</v>
      </c>
      <c r="L1527" s="25">
        <v>53.0</v>
      </c>
      <c r="M1527" s="11">
        <v>43.0</v>
      </c>
      <c r="N1527" s="11">
        <v>55.0</v>
      </c>
      <c r="O1527" s="11">
        <v>52.0</v>
      </c>
      <c r="P1527" s="11">
        <v>54.0</v>
      </c>
      <c r="Q1527" s="43">
        <v>50.0</v>
      </c>
      <c r="R1527" s="25"/>
      <c r="S1527" s="11"/>
      <c r="T1527" s="11"/>
      <c r="U1527" s="23"/>
      <c r="V1527" s="25"/>
      <c r="W1527" s="11"/>
      <c r="X1527" s="23"/>
      <c r="Y1527" s="29"/>
      <c r="Z1527" s="25">
        <v>36.0</v>
      </c>
      <c r="AA1527" s="11">
        <v>30.0</v>
      </c>
      <c r="AB1527" s="11">
        <v>36.0</v>
      </c>
      <c r="AC1527" s="11">
        <v>58.0</v>
      </c>
      <c r="AD1527" s="23">
        <v>86.0</v>
      </c>
      <c r="AE1527" s="29" t="s">
        <v>166</v>
      </c>
      <c r="AF1527" s="25">
        <v>1497.0</v>
      </c>
      <c r="AG1527" s="11">
        <v>1509.0</v>
      </c>
      <c r="AH1527" s="11">
        <v>1535.0</v>
      </c>
      <c r="AI1527" s="23" t="s">
        <v>217</v>
      </c>
      <c r="AJ1527" s="29" t="s">
        <v>8728</v>
      </c>
      <c r="AK1527" s="25">
        <v>1201001.0</v>
      </c>
      <c r="AL1527" s="11"/>
      <c r="AM1527" s="23"/>
      <c r="AN1527" s="25"/>
      <c r="AO1527" s="23"/>
      <c r="AP1527" s="25"/>
      <c r="AQ1527" s="11"/>
    </row>
    <row r="1528" ht="15.75" customHeight="1">
      <c r="A1528" s="11">
        <v>1201003.0</v>
      </c>
      <c r="B1528" s="23">
        <v>1528.0</v>
      </c>
      <c r="C1528" s="25" t="s">
        <v>8729</v>
      </c>
      <c r="D1528" s="16" t="s">
        <v>8730</v>
      </c>
      <c r="E1528" s="28" t="s">
        <v>8731</v>
      </c>
      <c r="F1528" s="29" t="s">
        <v>8732</v>
      </c>
      <c r="G1528" s="31" t="s">
        <v>8733</v>
      </c>
      <c r="H1528" s="36">
        <f t="shared" si="1"/>
        <v>79</v>
      </c>
      <c r="I1528" s="11"/>
      <c r="J1528" s="28">
        <f t="shared" si="2"/>
        <v>0</v>
      </c>
      <c r="K1528" s="41">
        <f t="shared" si="3"/>
        <v>452</v>
      </c>
      <c r="L1528" s="25">
        <v>89.0</v>
      </c>
      <c r="M1528" s="11">
        <v>87.0</v>
      </c>
      <c r="N1528" s="11">
        <v>92.0</v>
      </c>
      <c r="O1528" s="11">
        <v>93.0</v>
      </c>
      <c r="P1528" s="11">
        <v>91.0</v>
      </c>
      <c r="Q1528" s="43">
        <v>78.0</v>
      </c>
      <c r="R1528" s="25"/>
      <c r="S1528" s="11"/>
      <c r="T1528" s="11" t="s">
        <v>410</v>
      </c>
      <c r="U1528" s="23" t="s">
        <v>136</v>
      </c>
      <c r="V1528" s="25"/>
      <c r="W1528" s="11"/>
      <c r="X1528" s="23"/>
      <c r="Y1528" s="29"/>
      <c r="Z1528" s="25">
        <v>78.0</v>
      </c>
      <c r="AA1528" s="11">
        <v>90.0</v>
      </c>
      <c r="AB1528" s="11">
        <v>72.0</v>
      </c>
      <c r="AC1528" s="11">
        <v>53.0</v>
      </c>
      <c r="AD1528" s="23">
        <v>86.0</v>
      </c>
      <c r="AE1528" s="29" t="s">
        <v>270</v>
      </c>
      <c r="AF1528" s="25">
        <v>1528.0</v>
      </c>
      <c r="AG1528" s="11">
        <v>1540.0</v>
      </c>
      <c r="AH1528" s="11">
        <v>1582.0</v>
      </c>
      <c r="AI1528" s="23" t="s">
        <v>217</v>
      </c>
      <c r="AJ1528" s="29" t="s">
        <v>8734</v>
      </c>
      <c r="AK1528" s="25">
        <v>1201002.0</v>
      </c>
      <c r="AL1528" s="11"/>
      <c r="AM1528" s="23"/>
      <c r="AN1528" s="25"/>
      <c r="AO1528" s="23"/>
      <c r="AP1528" s="25" t="s">
        <v>8735</v>
      </c>
      <c r="AQ1528" s="11"/>
    </row>
    <row r="1529" ht="15.75" customHeight="1">
      <c r="A1529" s="11">
        <v>1201004.0</v>
      </c>
      <c r="B1529" s="23">
        <v>1529.0</v>
      </c>
      <c r="C1529" s="25" t="s">
        <v>8736</v>
      </c>
      <c r="D1529" s="16" t="s">
        <v>8737</v>
      </c>
      <c r="E1529" s="28" t="s">
        <v>8738</v>
      </c>
      <c r="F1529" s="29"/>
      <c r="G1529" s="31" t="s">
        <v>8739</v>
      </c>
      <c r="H1529" s="36">
        <f t="shared" si="1"/>
        <v>77</v>
      </c>
      <c r="I1529" s="11"/>
      <c r="J1529" s="28">
        <f t="shared" si="2"/>
        <v>0</v>
      </c>
      <c r="K1529" s="41">
        <f t="shared" si="3"/>
        <v>276</v>
      </c>
      <c r="L1529" s="25">
        <v>47.0</v>
      </c>
      <c r="M1529" s="11">
        <v>22.0</v>
      </c>
      <c r="N1529" s="11">
        <v>71.0</v>
      </c>
      <c r="O1529" s="11">
        <v>68.0</v>
      </c>
      <c r="P1529" s="11">
        <v>68.0</v>
      </c>
      <c r="Q1529" s="43">
        <v>58.0</v>
      </c>
      <c r="R1529" s="25"/>
      <c r="S1529" s="11"/>
      <c r="T1529" s="11"/>
      <c r="U1529" s="23"/>
      <c r="V1529" s="25"/>
      <c r="W1529" s="11"/>
      <c r="X1529" s="23"/>
      <c r="Y1529" s="29"/>
      <c r="Z1529" s="25">
        <v>64.0</v>
      </c>
      <c r="AA1529" s="11">
        <v>70.0</v>
      </c>
      <c r="AB1529" s="11">
        <v>35.0</v>
      </c>
      <c r="AC1529" s="11">
        <v>61.0</v>
      </c>
      <c r="AD1529" s="23">
        <v>86.0</v>
      </c>
      <c r="AE1529" s="29" t="s">
        <v>270</v>
      </c>
      <c r="AF1529" s="25">
        <v>1569.0</v>
      </c>
      <c r="AG1529" s="11">
        <v>1581.0</v>
      </c>
      <c r="AH1529" s="11">
        <v>1582.0</v>
      </c>
      <c r="AI1529" s="23" t="s">
        <v>217</v>
      </c>
      <c r="AJ1529" s="29" t="s">
        <v>8740</v>
      </c>
      <c r="AK1529" s="25">
        <v>1201003.0</v>
      </c>
      <c r="AL1529" s="11"/>
      <c r="AM1529" s="23"/>
      <c r="AN1529" s="25"/>
      <c r="AO1529" s="23"/>
      <c r="AP1529" s="25"/>
      <c r="AQ1529" s="11"/>
    </row>
    <row r="1530" ht="15.75" customHeight="1">
      <c r="A1530" s="11">
        <v>1201005.0</v>
      </c>
      <c r="B1530" s="23">
        <v>1530.0</v>
      </c>
      <c r="C1530" s="25" t="s">
        <v>8741</v>
      </c>
      <c r="D1530" s="16" t="s">
        <v>8742</v>
      </c>
      <c r="E1530" s="28" t="s">
        <v>8743</v>
      </c>
      <c r="F1530" s="29"/>
      <c r="G1530" s="31" t="s">
        <v>8744</v>
      </c>
      <c r="H1530" s="36">
        <f t="shared" si="1"/>
        <v>68</v>
      </c>
      <c r="I1530" s="11"/>
      <c r="J1530" s="28">
        <f t="shared" si="2"/>
        <v>0</v>
      </c>
      <c r="K1530" s="41">
        <f t="shared" si="3"/>
        <v>293</v>
      </c>
      <c r="L1530" s="25">
        <v>58.0</v>
      </c>
      <c r="M1530" s="11">
        <v>63.0</v>
      </c>
      <c r="N1530" s="11">
        <v>51.0</v>
      </c>
      <c r="O1530" s="11">
        <v>63.0</v>
      </c>
      <c r="P1530" s="11">
        <v>58.0</v>
      </c>
      <c r="Q1530" s="43">
        <v>57.0</v>
      </c>
      <c r="R1530" s="25"/>
      <c r="S1530" s="11"/>
      <c r="T1530" s="11"/>
      <c r="U1530" s="23"/>
      <c r="V1530" s="25"/>
      <c r="W1530" s="11"/>
      <c r="X1530" s="23"/>
      <c r="Y1530" s="29"/>
      <c r="Z1530" s="25">
        <v>43.0</v>
      </c>
      <c r="AA1530" s="11">
        <v>40.0</v>
      </c>
      <c r="AB1530" s="11">
        <v>37.0</v>
      </c>
      <c r="AC1530" s="11">
        <v>61.0</v>
      </c>
      <c r="AD1530" s="23">
        <v>88.0</v>
      </c>
      <c r="AE1530" s="29" t="s">
        <v>166</v>
      </c>
      <c r="AF1530" s="25">
        <v>1500.0</v>
      </c>
      <c r="AG1530" s="11">
        <v>1512.0</v>
      </c>
      <c r="AH1530" s="11">
        <v>1556.0</v>
      </c>
      <c r="AI1530" s="23" t="s">
        <v>217</v>
      </c>
      <c r="AJ1530" s="29" t="s">
        <v>8728</v>
      </c>
      <c r="AK1530" s="25">
        <v>1201001.0</v>
      </c>
      <c r="AL1530" s="11"/>
      <c r="AM1530" s="23"/>
      <c r="AN1530" s="25"/>
      <c r="AO1530" s="23"/>
      <c r="AP1530" s="25"/>
      <c r="AQ1530" s="11"/>
    </row>
    <row r="1531" ht="15.75" customHeight="1">
      <c r="A1531" s="11">
        <v>1201006.0</v>
      </c>
      <c r="B1531" s="23">
        <v>1531.0</v>
      </c>
      <c r="C1531" s="25" t="s">
        <v>8745</v>
      </c>
      <c r="D1531" s="16" t="s">
        <v>8746</v>
      </c>
      <c r="E1531" s="28" t="s">
        <v>8747</v>
      </c>
      <c r="F1531" s="29"/>
      <c r="G1531" s="31" t="s">
        <v>8748</v>
      </c>
      <c r="H1531" s="36">
        <f t="shared" si="1"/>
        <v>69</v>
      </c>
      <c r="I1531" s="11"/>
      <c r="J1531" s="28">
        <f t="shared" si="2"/>
        <v>0</v>
      </c>
      <c r="K1531" s="41">
        <f t="shared" si="3"/>
        <v>334</v>
      </c>
      <c r="L1531" s="25">
        <v>65.0</v>
      </c>
      <c r="M1531" s="11">
        <v>78.0</v>
      </c>
      <c r="N1531" s="11">
        <v>61.0</v>
      </c>
      <c r="O1531" s="11">
        <v>69.0</v>
      </c>
      <c r="P1531" s="11">
        <v>61.0</v>
      </c>
      <c r="Q1531" s="43">
        <v>69.0</v>
      </c>
      <c r="R1531" s="25"/>
      <c r="S1531" s="11"/>
      <c r="T1531" s="11" t="s">
        <v>232</v>
      </c>
      <c r="U1531" s="23" t="s">
        <v>185</v>
      </c>
      <c r="V1531" s="25" t="s">
        <v>185</v>
      </c>
      <c r="W1531" s="11"/>
      <c r="X1531" s="23"/>
      <c r="Y1531" s="29"/>
      <c r="Z1531" s="25">
        <v>64.0</v>
      </c>
      <c r="AA1531" s="11">
        <v>70.0</v>
      </c>
      <c r="AB1531" s="11">
        <v>27.0</v>
      </c>
      <c r="AC1531" s="11">
        <v>80.0</v>
      </c>
      <c r="AD1531" s="23">
        <v>88.0</v>
      </c>
      <c r="AE1531" s="29" t="s">
        <v>166</v>
      </c>
      <c r="AF1531" s="25">
        <v>1536.0</v>
      </c>
      <c r="AG1531" s="11">
        <v>1548.0</v>
      </c>
      <c r="AH1531" s="11">
        <v>1582.0</v>
      </c>
      <c r="AI1531" s="23" t="s">
        <v>217</v>
      </c>
      <c r="AJ1531" s="29" t="s">
        <v>8749</v>
      </c>
      <c r="AK1531" s="25">
        <v>1201005.0</v>
      </c>
      <c r="AL1531" s="11"/>
      <c r="AM1531" s="23"/>
      <c r="AN1531" s="25"/>
      <c r="AO1531" s="23"/>
      <c r="AP1531" s="25"/>
      <c r="AQ1531" s="11"/>
    </row>
    <row r="1532" ht="15.75" customHeight="1">
      <c r="A1532" s="11">
        <v>1201007.0</v>
      </c>
      <c r="B1532" s="23">
        <v>1532.0</v>
      </c>
      <c r="C1532" s="25" t="s">
        <v>8750</v>
      </c>
      <c r="D1532" s="16" t="s">
        <v>8751</v>
      </c>
      <c r="E1532" s="28" t="s">
        <v>8752</v>
      </c>
      <c r="F1532" s="29"/>
      <c r="G1532" s="31" t="s">
        <v>8753</v>
      </c>
      <c r="H1532" s="36">
        <f t="shared" si="1"/>
        <v>64</v>
      </c>
      <c r="I1532" s="11"/>
      <c r="J1532" s="28">
        <f t="shared" si="2"/>
        <v>0</v>
      </c>
      <c r="K1532" s="41">
        <f t="shared" si="3"/>
        <v>261</v>
      </c>
      <c r="L1532" s="25">
        <v>59.0</v>
      </c>
      <c r="M1532" s="11">
        <v>59.0</v>
      </c>
      <c r="N1532" s="11">
        <v>49.0</v>
      </c>
      <c r="O1532" s="11">
        <v>47.0</v>
      </c>
      <c r="P1532" s="11">
        <v>47.0</v>
      </c>
      <c r="Q1532" s="43">
        <v>59.0</v>
      </c>
      <c r="R1532" s="25"/>
      <c r="S1532" s="11"/>
      <c r="T1532" s="11"/>
      <c r="U1532" s="23"/>
      <c r="V1532" s="25"/>
      <c r="W1532" s="11"/>
      <c r="X1532" s="23"/>
      <c r="Y1532" s="29"/>
      <c r="Z1532" s="25">
        <v>75.0</v>
      </c>
      <c r="AA1532" s="11">
        <v>86.0</v>
      </c>
      <c r="AB1532" s="11">
        <v>53.0</v>
      </c>
      <c r="AC1532" s="11">
        <v>70.0</v>
      </c>
      <c r="AD1532" s="23">
        <v>88.0</v>
      </c>
      <c r="AE1532" s="29" t="s">
        <v>166</v>
      </c>
      <c r="AF1532" s="25">
        <v>1581.0</v>
      </c>
      <c r="AG1532" s="11">
        <v>1593.0</v>
      </c>
      <c r="AH1532" s="11">
        <v>1637.0</v>
      </c>
      <c r="AI1532" s="23" t="s">
        <v>217</v>
      </c>
      <c r="AJ1532" s="29" t="s">
        <v>8754</v>
      </c>
      <c r="AK1532" s="25">
        <v>1201006.0</v>
      </c>
      <c r="AL1532" s="11"/>
      <c r="AM1532" s="23"/>
      <c r="AN1532" s="25"/>
      <c r="AO1532" s="23"/>
      <c r="AP1532" s="25"/>
      <c r="AQ1532" s="11"/>
    </row>
    <row r="1533" ht="15.75" customHeight="1">
      <c r="A1533" s="11">
        <v>1201008.0</v>
      </c>
      <c r="B1533" s="23">
        <v>1533.0</v>
      </c>
      <c r="C1533" s="25" t="s">
        <v>8755</v>
      </c>
      <c r="D1533" s="16" t="s">
        <v>8756</v>
      </c>
      <c r="E1533" s="28" t="s">
        <v>8757</v>
      </c>
      <c r="F1533" s="29"/>
      <c r="G1533" s="31" t="s">
        <v>8758</v>
      </c>
      <c r="H1533" s="36">
        <f t="shared" si="1"/>
        <v>80</v>
      </c>
      <c r="I1533" s="11"/>
      <c r="J1533" s="28">
        <f t="shared" si="2"/>
        <v>0</v>
      </c>
      <c r="K1533" s="41">
        <f t="shared" si="3"/>
        <v>262</v>
      </c>
      <c r="L1533" s="25">
        <v>56.0</v>
      </c>
      <c r="M1533" s="11">
        <v>38.0</v>
      </c>
      <c r="N1533" s="11">
        <v>58.0</v>
      </c>
      <c r="O1533" s="11">
        <v>61.0</v>
      </c>
      <c r="P1533" s="11">
        <v>49.0</v>
      </c>
      <c r="Q1533" s="43">
        <v>53.0</v>
      </c>
      <c r="R1533" s="25"/>
      <c r="S1533" s="11"/>
      <c r="T1533" s="11"/>
      <c r="U1533" s="23"/>
      <c r="V1533" s="25"/>
      <c r="W1533" s="11"/>
      <c r="X1533" s="23"/>
      <c r="Y1533" s="29"/>
      <c r="Z1533" s="25">
        <v>44.0</v>
      </c>
      <c r="AA1533" s="11">
        <v>42.0</v>
      </c>
      <c r="AB1533" s="11">
        <v>25.0</v>
      </c>
      <c r="AC1533" s="11">
        <v>79.0</v>
      </c>
      <c r="AD1533" s="23">
        <v>90.0</v>
      </c>
      <c r="AE1533" s="29" t="s">
        <v>166</v>
      </c>
      <c r="AF1533" s="25">
        <v>1505.0</v>
      </c>
      <c r="AG1533" s="11">
        <v>1517.0</v>
      </c>
      <c r="AH1533" s="11">
        <v>1556.0</v>
      </c>
      <c r="AI1533" s="23" t="s">
        <v>217</v>
      </c>
      <c r="AJ1533" s="29" t="s">
        <v>8728</v>
      </c>
      <c r="AK1533" s="25">
        <v>1201001.0</v>
      </c>
      <c r="AL1533" s="11"/>
      <c r="AM1533" s="23"/>
      <c r="AN1533" s="25"/>
      <c r="AO1533" s="23"/>
      <c r="AP1533" s="25"/>
      <c r="AQ1533" s="11"/>
    </row>
    <row r="1534" ht="15.75" customHeight="1">
      <c r="A1534" s="11">
        <v>1201009.0</v>
      </c>
      <c r="B1534" s="23">
        <v>1534.0</v>
      </c>
      <c r="C1534" s="25" t="s">
        <v>8759</v>
      </c>
      <c r="D1534" s="16" t="s">
        <v>8760</v>
      </c>
      <c r="E1534" s="28" t="s">
        <v>8761</v>
      </c>
      <c r="F1534" s="29"/>
      <c r="G1534" s="31" t="s">
        <v>8762</v>
      </c>
      <c r="H1534" s="36">
        <f t="shared" si="1"/>
        <v>55</v>
      </c>
      <c r="I1534" s="11"/>
      <c r="J1534" s="28">
        <f t="shared" si="2"/>
        <v>0</v>
      </c>
      <c r="K1534" s="41">
        <f t="shared" si="3"/>
        <v>280</v>
      </c>
      <c r="L1534" s="25">
        <v>47.0</v>
      </c>
      <c r="M1534" s="11">
        <v>54.0</v>
      </c>
      <c r="N1534" s="11">
        <v>67.0</v>
      </c>
      <c r="O1534" s="11">
        <v>58.0</v>
      </c>
      <c r="P1534" s="11">
        <v>54.0</v>
      </c>
      <c r="Q1534" s="43">
        <v>53.0</v>
      </c>
      <c r="R1534" s="25"/>
      <c r="S1534" s="11"/>
      <c r="T1534" s="11"/>
      <c r="U1534" s="23"/>
      <c r="V1534" s="25"/>
      <c r="W1534" s="11"/>
      <c r="X1534" s="23"/>
      <c r="Y1534" s="29"/>
      <c r="Z1534" s="25">
        <v>38.0</v>
      </c>
      <c r="AA1534" s="11">
        <v>33.0</v>
      </c>
      <c r="AB1534" s="11">
        <v>39.0</v>
      </c>
      <c r="AC1534" s="11">
        <v>55.0</v>
      </c>
      <c r="AD1534" s="23">
        <v>90.0</v>
      </c>
      <c r="AE1534" s="29" t="s">
        <v>166</v>
      </c>
      <c r="AF1534" s="25">
        <v>1540.0</v>
      </c>
      <c r="AG1534" s="11">
        <v>1552.0</v>
      </c>
      <c r="AH1534" s="11">
        <v>1582.0</v>
      </c>
      <c r="AI1534" s="23" t="s">
        <v>217</v>
      </c>
      <c r="AJ1534" s="29" t="s">
        <v>8763</v>
      </c>
      <c r="AK1534" s="25">
        <v>1201008.0</v>
      </c>
      <c r="AL1534" s="11"/>
      <c r="AM1534" s="23"/>
      <c r="AN1534" s="25"/>
      <c r="AO1534" s="23"/>
      <c r="AP1534" s="25"/>
      <c r="AQ1534" s="11"/>
    </row>
    <row r="1535" ht="15.75" customHeight="1">
      <c r="A1535" s="11">
        <v>1201010.0</v>
      </c>
      <c r="B1535" s="23">
        <v>1535.0</v>
      </c>
      <c r="C1535" s="25" t="s">
        <v>8764</v>
      </c>
      <c r="D1535" s="16" t="s">
        <v>8765</v>
      </c>
      <c r="E1535" s="28" t="s">
        <v>8766</v>
      </c>
      <c r="F1535" s="29"/>
      <c r="G1535" s="31" t="s">
        <v>8767</v>
      </c>
      <c r="H1535" s="36">
        <f t="shared" si="1"/>
        <v>49</v>
      </c>
      <c r="I1535" s="11"/>
      <c r="J1535" s="28">
        <f t="shared" si="2"/>
        <v>0</v>
      </c>
      <c r="K1535" s="41">
        <f t="shared" si="3"/>
        <v>257</v>
      </c>
      <c r="L1535" s="25">
        <v>51.0</v>
      </c>
      <c r="M1535" s="11">
        <v>57.0</v>
      </c>
      <c r="N1535" s="11">
        <v>52.0</v>
      </c>
      <c r="O1535" s="11">
        <v>49.0</v>
      </c>
      <c r="P1535" s="11">
        <v>48.0</v>
      </c>
      <c r="Q1535" s="43">
        <v>51.0</v>
      </c>
      <c r="R1535" s="25"/>
      <c r="S1535" s="11"/>
      <c r="T1535" s="11"/>
      <c r="U1535" s="23"/>
      <c r="V1535" s="25"/>
      <c r="W1535" s="11"/>
      <c r="X1535" s="23"/>
      <c r="Y1535" s="29"/>
      <c r="Z1535" s="25">
        <v>50.0</v>
      </c>
      <c r="AA1535" s="11">
        <v>50.0</v>
      </c>
      <c r="AB1535" s="11">
        <v>27.0</v>
      </c>
      <c r="AC1535" s="11">
        <v>65.0</v>
      </c>
      <c r="AD1535" s="23">
        <v>90.0</v>
      </c>
      <c r="AE1535" s="29" t="s">
        <v>166</v>
      </c>
      <c r="AF1535" s="25">
        <v>1566.0</v>
      </c>
      <c r="AG1535" s="11">
        <v>1578.0</v>
      </c>
      <c r="AH1535" s="11">
        <v>1582.0</v>
      </c>
      <c r="AI1535" s="23" t="s">
        <v>217</v>
      </c>
      <c r="AJ1535" s="29" t="s">
        <v>8768</v>
      </c>
      <c r="AK1535" s="25">
        <v>1201009.0</v>
      </c>
      <c r="AL1535" s="11"/>
      <c r="AM1535" s="23"/>
      <c r="AN1535" s="25"/>
      <c r="AO1535" s="23"/>
      <c r="AP1535" s="25"/>
      <c r="AQ1535" s="11"/>
    </row>
    <row r="1536" ht="15.75" customHeight="1">
      <c r="A1536" s="11">
        <v>1201011.0</v>
      </c>
      <c r="B1536" s="23">
        <v>1536.0</v>
      </c>
      <c r="C1536" s="25" t="s">
        <v>8769</v>
      </c>
      <c r="D1536" s="16" t="s">
        <v>8770</v>
      </c>
      <c r="E1536" s="28" t="s">
        <v>8771</v>
      </c>
      <c r="F1536" s="29"/>
      <c r="G1536" s="31" t="s">
        <v>8772</v>
      </c>
      <c r="H1536" s="36">
        <f t="shared" si="1"/>
        <v>66</v>
      </c>
      <c r="I1536" s="11"/>
      <c r="J1536" s="28">
        <f t="shared" si="2"/>
        <v>0</v>
      </c>
      <c r="K1536" s="41">
        <f t="shared" si="3"/>
        <v>263</v>
      </c>
      <c r="L1536" s="25">
        <v>43.0</v>
      </c>
      <c r="M1536" s="11">
        <v>24.0</v>
      </c>
      <c r="N1536" s="11">
        <v>66.0</v>
      </c>
      <c r="O1536" s="11">
        <v>70.0</v>
      </c>
      <c r="P1536" s="11">
        <v>60.0</v>
      </c>
      <c r="Q1536" s="43">
        <v>47.0</v>
      </c>
      <c r="R1536" s="25"/>
      <c r="S1536" s="11"/>
      <c r="T1536" s="11"/>
      <c r="U1536" s="23"/>
      <c r="V1536" s="25"/>
      <c r="W1536" s="11"/>
      <c r="X1536" s="23"/>
      <c r="Y1536" s="29"/>
      <c r="Z1536" s="25">
        <v>22.0</v>
      </c>
      <c r="AA1536" s="11">
        <v>11.0</v>
      </c>
      <c r="AB1536" s="11">
        <v>11.0</v>
      </c>
      <c r="AC1536" s="11">
        <v>74.0</v>
      </c>
      <c r="AD1536" s="23">
        <v>94.0</v>
      </c>
      <c r="AE1536" s="29" t="s">
        <v>270</v>
      </c>
      <c r="AF1536" s="25">
        <v>1530.0</v>
      </c>
      <c r="AG1536" s="11">
        <v>1542.0</v>
      </c>
      <c r="AH1536" s="11">
        <v>1587.0</v>
      </c>
      <c r="AI1536" s="23" t="s">
        <v>217</v>
      </c>
      <c r="AJ1536" s="29" t="s">
        <v>8773</v>
      </c>
      <c r="AK1536" s="25"/>
      <c r="AL1536" s="11"/>
      <c r="AM1536" s="23"/>
      <c r="AN1536" s="25"/>
      <c r="AO1536" s="23"/>
      <c r="AP1536" s="25"/>
      <c r="AQ1536" s="11"/>
    </row>
    <row r="1537" ht="15.75" customHeight="1">
      <c r="A1537" s="11">
        <v>1201012.0</v>
      </c>
      <c r="B1537" s="23">
        <v>1537.0</v>
      </c>
      <c r="C1537" s="25" t="s">
        <v>8774</v>
      </c>
      <c r="D1537" s="16" t="s">
        <v>8775</v>
      </c>
      <c r="E1537" s="28" t="s">
        <v>8776</v>
      </c>
      <c r="F1537" s="29"/>
      <c r="G1537" s="31" t="s">
        <v>8777</v>
      </c>
      <c r="H1537" s="36">
        <f t="shared" si="1"/>
        <v>72</v>
      </c>
      <c r="I1537" s="11"/>
      <c r="J1537" s="28">
        <f t="shared" si="2"/>
        <v>0</v>
      </c>
      <c r="K1537" s="41">
        <f t="shared" si="3"/>
        <v>356</v>
      </c>
      <c r="L1537" s="25">
        <v>78.0</v>
      </c>
      <c r="M1537" s="11">
        <v>74.0</v>
      </c>
      <c r="N1537" s="11">
        <v>63.0</v>
      </c>
      <c r="O1537" s="11">
        <v>62.0</v>
      </c>
      <c r="P1537" s="11">
        <v>79.0</v>
      </c>
      <c r="Q1537" s="43">
        <v>67.0</v>
      </c>
      <c r="R1537" s="25" t="s">
        <v>185</v>
      </c>
      <c r="S1537" s="11"/>
      <c r="T1537" s="11" t="s">
        <v>232</v>
      </c>
      <c r="U1537" s="23" t="s">
        <v>185</v>
      </c>
      <c r="V1537" s="25"/>
      <c r="W1537" s="11"/>
      <c r="X1537" s="23"/>
      <c r="Y1537" s="29"/>
      <c r="Z1537" s="25">
        <v>50.0</v>
      </c>
      <c r="AA1537" s="11">
        <v>50.0</v>
      </c>
      <c r="AB1537" s="11">
        <v>45.0</v>
      </c>
      <c r="AC1537" s="11">
        <v>68.0</v>
      </c>
      <c r="AD1537" s="23">
        <v>92.0</v>
      </c>
      <c r="AE1537" s="29" t="s">
        <v>141</v>
      </c>
      <c r="AF1537" s="25">
        <v>1534.0</v>
      </c>
      <c r="AG1537" s="11">
        <v>1546.0</v>
      </c>
      <c r="AH1537" s="11">
        <v>1582.0</v>
      </c>
      <c r="AI1537" s="23" t="s">
        <v>217</v>
      </c>
      <c r="AJ1537" s="29" t="s">
        <v>8778</v>
      </c>
      <c r="AK1537" s="25">
        <v>1201011.0</v>
      </c>
      <c r="AL1537" s="11"/>
      <c r="AM1537" s="23"/>
      <c r="AN1537" s="25"/>
      <c r="AO1537" s="23"/>
      <c r="AP1537" s="25"/>
      <c r="AQ1537" s="11"/>
    </row>
    <row r="1538" ht="15.75" customHeight="1">
      <c r="A1538" s="11">
        <v>1201013.0</v>
      </c>
      <c r="B1538" s="23">
        <v>1538.0</v>
      </c>
      <c r="C1538" s="25" t="s">
        <v>8779</v>
      </c>
      <c r="D1538" s="16" t="s">
        <v>8780</v>
      </c>
      <c r="E1538" s="28" t="s">
        <v>8781</v>
      </c>
      <c r="F1538" s="29"/>
      <c r="G1538" s="31" t="s">
        <v>8782</v>
      </c>
      <c r="H1538" s="36">
        <f t="shared" si="1"/>
        <v>80</v>
      </c>
      <c r="I1538" s="11"/>
      <c r="J1538" s="28">
        <f t="shared" si="2"/>
        <v>0</v>
      </c>
      <c r="K1538" s="41">
        <f t="shared" si="3"/>
        <v>267</v>
      </c>
      <c r="L1538" s="25">
        <v>60.0</v>
      </c>
      <c r="M1538" s="11">
        <v>68.0</v>
      </c>
      <c r="N1538" s="11">
        <v>42.0</v>
      </c>
      <c r="O1538" s="11">
        <v>44.0</v>
      </c>
      <c r="P1538" s="11">
        <v>53.0</v>
      </c>
      <c r="Q1538" s="43">
        <v>56.0</v>
      </c>
      <c r="R1538" s="25" t="s">
        <v>185</v>
      </c>
      <c r="S1538" s="11"/>
      <c r="T1538" s="11"/>
      <c r="U1538" s="23"/>
      <c r="V1538" s="25"/>
      <c r="W1538" s="11"/>
      <c r="X1538" s="23"/>
      <c r="Y1538" s="29"/>
      <c r="Z1538" s="25">
        <v>50.0</v>
      </c>
      <c r="AA1538" s="11">
        <v>50.0</v>
      </c>
      <c r="AB1538" s="11">
        <v>40.0</v>
      </c>
      <c r="AC1538" s="11">
        <v>60.0</v>
      </c>
      <c r="AD1538" s="23">
        <v>92.0</v>
      </c>
      <c r="AE1538" s="29" t="s">
        <v>141</v>
      </c>
      <c r="AF1538" s="25">
        <v>1567.0</v>
      </c>
      <c r="AG1538" s="11">
        <v>1579.0</v>
      </c>
      <c r="AH1538" s="11">
        <v>1647.0</v>
      </c>
      <c r="AI1538" s="23"/>
      <c r="AJ1538" s="29" t="s">
        <v>8783</v>
      </c>
      <c r="AK1538" s="25">
        <v>1201012.0</v>
      </c>
      <c r="AL1538" s="11"/>
      <c r="AM1538" s="23"/>
      <c r="AN1538" s="25"/>
      <c r="AO1538" s="23"/>
      <c r="AP1538" s="25"/>
      <c r="AQ1538" s="11"/>
    </row>
    <row r="1539" ht="15.75" customHeight="1">
      <c r="A1539" s="11">
        <v>1201014.0</v>
      </c>
      <c r="B1539" s="23">
        <v>1539.0</v>
      </c>
      <c r="C1539" s="25" t="s">
        <v>8784</v>
      </c>
      <c r="D1539" s="16" t="s">
        <v>8785</v>
      </c>
      <c r="E1539" s="28" t="s">
        <v>8786</v>
      </c>
      <c r="F1539" s="29"/>
      <c r="G1539" s="31" t="s">
        <v>8787</v>
      </c>
      <c r="H1539" s="36">
        <f t="shared" si="1"/>
        <v>77</v>
      </c>
      <c r="I1539" s="11"/>
      <c r="J1539" s="28">
        <f t="shared" si="2"/>
        <v>0</v>
      </c>
      <c r="K1539" s="41">
        <f t="shared" si="3"/>
        <v>342</v>
      </c>
      <c r="L1539" s="25">
        <v>73.0</v>
      </c>
      <c r="M1539" s="11">
        <v>76.0</v>
      </c>
      <c r="N1539" s="11">
        <v>68.0</v>
      </c>
      <c r="O1539" s="11">
        <v>58.0</v>
      </c>
      <c r="P1539" s="11">
        <v>67.0</v>
      </c>
      <c r="Q1539" s="43">
        <v>61.0</v>
      </c>
      <c r="R1539" s="25" t="s">
        <v>185</v>
      </c>
      <c r="S1539" s="11"/>
      <c r="T1539" s="11"/>
      <c r="U1539" s="23" t="s">
        <v>185</v>
      </c>
      <c r="V1539" s="25"/>
      <c r="W1539" s="11"/>
      <c r="X1539" s="23"/>
      <c r="Y1539" s="29"/>
      <c r="Z1539" s="25">
        <v>34.0</v>
      </c>
      <c r="AA1539" s="11">
        <v>28.0</v>
      </c>
      <c r="AB1539" s="11">
        <v>32.0</v>
      </c>
      <c r="AC1539" s="11">
        <v>63.0</v>
      </c>
      <c r="AD1539" s="23">
        <v>82.0</v>
      </c>
      <c r="AE1539" s="29" t="s">
        <v>270</v>
      </c>
      <c r="AF1539" s="25">
        <v>1562.0</v>
      </c>
      <c r="AG1539" s="11">
        <v>1574.0</v>
      </c>
      <c r="AH1539" s="11">
        <v>1582.0</v>
      </c>
      <c r="AI1539" s="23" t="s">
        <v>217</v>
      </c>
      <c r="AJ1539" s="29" t="s">
        <v>8788</v>
      </c>
      <c r="AK1539" s="25"/>
      <c r="AL1539" s="11"/>
      <c r="AM1539" s="23"/>
      <c r="AN1539" s="25"/>
      <c r="AO1539" s="23"/>
      <c r="AP1539" s="25"/>
      <c r="AQ1539" s="11"/>
    </row>
    <row r="1540" ht="15.75" customHeight="1">
      <c r="A1540" s="11">
        <v>1201015.0</v>
      </c>
      <c r="B1540" s="23">
        <v>1540.0</v>
      </c>
      <c r="C1540" s="25" t="s">
        <v>8789</v>
      </c>
      <c r="D1540" s="16" t="s">
        <v>8790</v>
      </c>
      <c r="E1540" s="28" t="s">
        <v>8791</v>
      </c>
      <c r="F1540" s="29"/>
      <c r="G1540" s="31" t="s">
        <v>8792</v>
      </c>
      <c r="H1540" s="36">
        <f t="shared" si="1"/>
        <v>78</v>
      </c>
      <c r="I1540" s="11"/>
      <c r="J1540" s="28">
        <f t="shared" si="2"/>
        <v>0</v>
      </c>
      <c r="K1540" s="41">
        <f t="shared" si="3"/>
        <v>217</v>
      </c>
      <c r="L1540" s="25">
        <v>40.0</v>
      </c>
      <c r="M1540" s="11">
        <v>66.0</v>
      </c>
      <c r="N1540" s="11">
        <v>27.0</v>
      </c>
      <c r="O1540" s="11">
        <v>26.0</v>
      </c>
      <c r="P1540" s="11">
        <v>58.0</v>
      </c>
      <c r="Q1540" s="43">
        <v>41.0</v>
      </c>
      <c r="R1540" s="25"/>
      <c r="S1540" s="11"/>
      <c r="T1540" s="11"/>
      <c r="U1540" s="23"/>
      <c r="V1540" s="25"/>
      <c r="W1540" s="11"/>
      <c r="X1540" s="23"/>
      <c r="Y1540" s="29"/>
      <c r="Z1540" s="25">
        <v>26.0</v>
      </c>
      <c r="AA1540" s="11">
        <v>16.0</v>
      </c>
      <c r="AB1540" s="11">
        <v>26.0</v>
      </c>
      <c r="AC1540" s="11">
        <v>54.0</v>
      </c>
      <c r="AD1540" s="23">
        <v>84.0</v>
      </c>
      <c r="AE1540" s="29" t="s">
        <v>166</v>
      </c>
      <c r="AF1540" s="25">
        <v>1541.0</v>
      </c>
      <c r="AG1540" s="11">
        <v>1553.0</v>
      </c>
      <c r="AH1540" s="11">
        <v>1582.0</v>
      </c>
      <c r="AI1540" s="23" t="s">
        <v>217</v>
      </c>
      <c r="AJ1540" s="29" t="s">
        <v>8793</v>
      </c>
      <c r="AK1540" s="25"/>
      <c r="AL1540" s="11"/>
      <c r="AM1540" s="23"/>
      <c r="AN1540" s="25"/>
      <c r="AO1540" s="23"/>
      <c r="AP1540" s="25"/>
      <c r="AQ1540" s="11"/>
    </row>
    <row r="1541" ht="15.75" customHeight="1">
      <c r="A1541" s="11">
        <v>1201016.0</v>
      </c>
      <c r="B1541" s="23">
        <v>1541.0</v>
      </c>
      <c r="C1541" s="25" t="s">
        <v>8794</v>
      </c>
      <c r="D1541" s="16" t="s">
        <v>8795</v>
      </c>
      <c r="E1541" s="28" t="s">
        <v>8796</v>
      </c>
      <c r="F1541" s="29"/>
      <c r="G1541" s="31" t="s">
        <v>8797</v>
      </c>
      <c r="H1541" s="36">
        <f t="shared" si="1"/>
        <v>80</v>
      </c>
      <c r="I1541" s="11"/>
      <c r="J1541" s="28">
        <f t="shared" si="2"/>
        <v>0</v>
      </c>
      <c r="K1541" s="41">
        <f t="shared" si="3"/>
        <v>211</v>
      </c>
      <c r="L1541" s="25">
        <v>28.0</v>
      </c>
      <c r="M1541" s="11">
        <v>12.0</v>
      </c>
      <c r="N1541" s="11">
        <v>67.0</v>
      </c>
      <c r="O1541" s="11">
        <v>64.0</v>
      </c>
      <c r="P1541" s="11">
        <v>40.0</v>
      </c>
      <c r="Q1541" s="43">
        <v>50.0</v>
      </c>
      <c r="R1541" s="25"/>
      <c r="S1541" s="11"/>
      <c r="T1541" s="11"/>
      <c r="U1541" s="23"/>
      <c r="V1541" s="25"/>
      <c r="W1541" s="11"/>
      <c r="X1541" s="23"/>
      <c r="Y1541" s="29"/>
      <c r="Z1541" s="25">
        <v>61.0</v>
      </c>
      <c r="AA1541" s="11">
        <v>66.0</v>
      </c>
      <c r="AB1541" s="11">
        <v>35.0</v>
      </c>
      <c r="AC1541" s="11">
        <v>73.0</v>
      </c>
      <c r="AD1541" s="23">
        <v>97.0</v>
      </c>
      <c r="AE1541" s="29" t="s">
        <v>166</v>
      </c>
      <c r="AF1541" s="25">
        <v>1549.0</v>
      </c>
      <c r="AG1541" s="11">
        <v>1561.0</v>
      </c>
      <c r="AH1541" s="11">
        <v>1598.0</v>
      </c>
      <c r="AI1541" s="23"/>
      <c r="AJ1541" s="29" t="s">
        <v>8798</v>
      </c>
      <c r="AK1541" s="25"/>
      <c r="AL1541" s="11"/>
      <c r="AM1541" s="23"/>
      <c r="AN1541" s="25"/>
      <c r="AO1541" s="23"/>
      <c r="AP1541" s="25"/>
      <c r="AQ1541" s="11"/>
    </row>
    <row r="1542" ht="15.75" customHeight="1">
      <c r="A1542" s="11">
        <v>1201017.0</v>
      </c>
      <c r="B1542" s="23">
        <v>1542.0</v>
      </c>
      <c r="C1542" s="25" t="s">
        <v>8799</v>
      </c>
      <c r="D1542" s="16" t="s">
        <v>8800</v>
      </c>
      <c r="E1542" s="28" t="s">
        <v>8801</v>
      </c>
      <c r="F1542" s="29"/>
      <c r="G1542" s="31" t="s">
        <v>8802</v>
      </c>
      <c r="H1542" s="36">
        <f t="shared" si="1"/>
        <v>68</v>
      </c>
      <c r="I1542" s="11"/>
      <c r="J1542" s="28">
        <f t="shared" si="2"/>
        <v>0</v>
      </c>
      <c r="K1542" s="41">
        <f t="shared" si="3"/>
        <v>218</v>
      </c>
      <c r="L1542" s="25">
        <v>44.0</v>
      </c>
      <c r="M1542" s="11">
        <v>37.0</v>
      </c>
      <c r="N1542" s="11">
        <v>41.0</v>
      </c>
      <c r="O1542" s="11">
        <v>57.0</v>
      </c>
      <c r="P1542" s="11">
        <v>39.0</v>
      </c>
      <c r="Q1542" s="43">
        <v>45.0</v>
      </c>
      <c r="R1542" s="25"/>
      <c r="S1542" s="11"/>
      <c r="T1542" s="11"/>
      <c r="U1542" s="23"/>
      <c r="V1542" s="25"/>
      <c r="W1542" s="11"/>
      <c r="X1542" s="23"/>
      <c r="Y1542" s="29"/>
      <c r="Z1542" s="25">
        <v>50.0</v>
      </c>
      <c r="AA1542" s="11">
        <v>50.0</v>
      </c>
      <c r="AB1542" s="11">
        <v>28.0</v>
      </c>
      <c r="AC1542" s="11">
        <v>77.0</v>
      </c>
      <c r="AD1542" s="23">
        <v>97.0</v>
      </c>
      <c r="AE1542" s="29" t="s">
        <v>166</v>
      </c>
      <c r="AF1542" s="25">
        <v>1573.0</v>
      </c>
      <c r="AG1542" s="11">
        <v>1585.0</v>
      </c>
      <c r="AH1542" s="11">
        <v>1615.0</v>
      </c>
      <c r="AI1542" s="23" t="s">
        <v>217</v>
      </c>
      <c r="AJ1542" s="29" t="s">
        <v>8803</v>
      </c>
      <c r="AK1542" s="25">
        <v>1201016.0</v>
      </c>
      <c r="AL1542" s="11"/>
      <c r="AM1542" s="23"/>
      <c r="AN1542" s="25"/>
      <c r="AO1542" s="23"/>
      <c r="AP1542" s="25"/>
      <c r="AQ1542" s="11"/>
    </row>
    <row r="1543" ht="15.75" customHeight="1">
      <c r="A1543" s="11">
        <v>1201018.0</v>
      </c>
      <c r="B1543" s="23">
        <v>1543.0</v>
      </c>
      <c r="C1543" s="25" t="s">
        <v>8804</v>
      </c>
      <c r="D1543" s="16" t="s">
        <v>8805</v>
      </c>
      <c r="E1543" s="28" t="s">
        <v>8806</v>
      </c>
      <c r="F1543" s="29"/>
      <c r="G1543" s="31" t="s">
        <v>8807</v>
      </c>
      <c r="H1543" s="36">
        <f t="shared" si="1"/>
        <v>69</v>
      </c>
      <c r="I1543" s="11"/>
      <c r="J1543" s="28">
        <f t="shared" si="2"/>
        <v>0</v>
      </c>
      <c r="K1543" s="41">
        <f t="shared" si="3"/>
        <v>277</v>
      </c>
      <c r="L1543" s="25">
        <v>57.0</v>
      </c>
      <c r="M1543" s="11">
        <v>49.0</v>
      </c>
      <c r="N1543" s="11">
        <v>57.0</v>
      </c>
      <c r="O1543" s="11">
        <v>62.0</v>
      </c>
      <c r="P1543" s="11">
        <v>52.0</v>
      </c>
      <c r="Q1543" s="43">
        <v>55.0</v>
      </c>
      <c r="R1543" s="25"/>
      <c r="S1543" s="11"/>
      <c r="T1543" s="11"/>
      <c r="U1543" s="23"/>
      <c r="V1543" s="25"/>
      <c r="W1543" s="11"/>
      <c r="X1543" s="23"/>
      <c r="Y1543" s="29"/>
      <c r="Z1543" s="25">
        <v>45.0</v>
      </c>
      <c r="AA1543" s="11">
        <v>43.0</v>
      </c>
      <c r="AB1543" s="11">
        <v>27.0</v>
      </c>
      <c r="AC1543" s="11">
        <v>76.0</v>
      </c>
      <c r="AD1543" s="23">
        <v>85.0</v>
      </c>
      <c r="AE1543" s="29" t="s">
        <v>166</v>
      </c>
      <c r="AF1543" s="25">
        <v>1519.0</v>
      </c>
      <c r="AG1543" s="11">
        <v>1531.0</v>
      </c>
      <c r="AH1543" s="11">
        <v>1582.0</v>
      </c>
      <c r="AI1543" s="23" t="s">
        <v>217</v>
      </c>
      <c r="AJ1543" s="29"/>
      <c r="AK1543" s="25"/>
      <c r="AL1543" s="11"/>
      <c r="AM1543" s="23"/>
      <c r="AN1543" s="25"/>
      <c r="AO1543" s="23"/>
      <c r="AP1543" s="25"/>
      <c r="AQ1543" s="11"/>
    </row>
    <row r="1544" ht="15.75" customHeight="1">
      <c r="A1544" s="11">
        <v>1201019.0</v>
      </c>
      <c r="B1544" s="23">
        <v>1544.0</v>
      </c>
      <c r="C1544" s="25" t="s">
        <v>8808</v>
      </c>
      <c r="D1544" s="16" t="s">
        <v>8809</v>
      </c>
      <c r="E1544" s="28" t="s">
        <v>8810</v>
      </c>
      <c r="F1544" s="29"/>
      <c r="G1544" s="25"/>
      <c r="H1544" s="36" t="str">
        <f t="shared" si="1"/>
        <v/>
      </c>
      <c r="I1544" s="11"/>
      <c r="J1544" s="28">
        <f t="shared" si="2"/>
        <v>0</v>
      </c>
      <c r="K1544" s="41">
        <f t="shared" si="3"/>
        <v>240</v>
      </c>
      <c r="L1544" s="25">
        <v>48.0</v>
      </c>
      <c r="M1544" s="11">
        <v>37.0</v>
      </c>
      <c r="N1544" s="11">
        <v>52.0</v>
      </c>
      <c r="O1544" s="11">
        <v>56.0</v>
      </c>
      <c r="P1544" s="11">
        <v>47.0</v>
      </c>
      <c r="Q1544" s="43">
        <v>50.0</v>
      </c>
      <c r="R1544" s="25"/>
      <c r="S1544" s="11"/>
      <c r="T1544" s="11"/>
      <c r="U1544" s="23"/>
      <c r="V1544" s="25"/>
      <c r="W1544" s="11"/>
      <c r="X1544" s="23"/>
      <c r="Y1544" s="29"/>
      <c r="Z1544" s="25">
        <v>45.0</v>
      </c>
      <c r="AA1544" s="11">
        <v>43.0</v>
      </c>
      <c r="AB1544" s="11">
        <v>36.0</v>
      </c>
      <c r="AC1544" s="11">
        <v>63.0</v>
      </c>
      <c r="AD1544" s="23">
        <v>85.0</v>
      </c>
      <c r="AE1544" s="29" t="s">
        <v>166</v>
      </c>
      <c r="AF1544" s="25">
        <v>1544.0</v>
      </c>
      <c r="AG1544" s="11">
        <v>1556.0</v>
      </c>
      <c r="AH1544" s="11">
        <v>1582.0</v>
      </c>
      <c r="AI1544" s="23" t="s">
        <v>217</v>
      </c>
      <c r="AJ1544" s="29" t="s">
        <v>8811</v>
      </c>
      <c r="AK1544" s="25">
        <v>1201018.0</v>
      </c>
      <c r="AL1544" s="11"/>
      <c r="AM1544" s="23"/>
      <c r="AN1544" s="25"/>
      <c r="AO1544" s="23"/>
      <c r="AP1544" s="25"/>
      <c r="AQ1544" s="11"/>
    </row>
    <row r="1545" ht="15.75" customHeight="1">
      <c r="A1545" s="11">
        <v>1201020.0</v>
      </c>
      <c r="B1545" s="23">
        <v>1545.0</v>
      </c>
      <c r="C1545" s="25" t="s">
        <v>8812</v>
      </c>
      <c r="D1545" s="16" t="s">
        <v>8813</v>
      </c>
      <c r="E1545" s="28" t="s">
        <v>8814</v>
      </c>
      <c r="F1545" s="29"/>
      <c r="G1545" s="31" t="s">
        <v>8815</v>
      </c>
      <c r="H1545" s="36">
        <f t="shared" si="1"/>
        <v>78</v>
      </c>
      <c r="I1545" s="11"/>
      <c r="J1545" s="28">
        <f t="shared" si="2"/>
        <v>0</v>
      </c>
      <c r="K1545" s="41">
        <f t="shared" si="3"/>
        <v>213</v>
      </c>
      <c r="L1545" s="25">
        <v>49.0</v>
      </c>
      <c r="M1545" s="11">
        <v>71.0</v>
      </c>
      <c r="N1545" s="11">
        <v>29.0</v>
      </c>
      <c r="O1545" s="11">
        <v>27.0</v>
      </c>
      <c r="P1545" s="11">
        <v>37.0</v>
      </c>
      <c r="Q1545" s="43">
        <v>39.0</v>
      </c>
      <c r="R1545" s="25"/>
      <c r="S1545" s="11"/>
      <c r="T1545" s="11"/>
      <c r="U1545" s="23"/>
      <c r="V1545" s="25"/>
      <c r="W1545" s="11"/>
      <c r="X1545" s="23"/>
      <c r="Y1545" s="29"/>
      <c r="Z1545" s="25">
        <v>34.0</v>
      </c>
      <c r="AA1545" s="11">
        <v>28.0</v>
      </c>
      <c r="AB1545" s="11">
        <v>33.0</v>
      </c>
      <c r="AC1545" s="11">
        <v>62.0</v>
      </c>
      <c r="AD1545" s="23">
        <v>25.0</v>
      </c>
      <c r="AE1545" s="29" t="s">
        <v>141</v>
      </c>
      <c r="AF1545" s="25">
        <v>1558.0</v>
      </c>
      <c r="AG1545" s="11">
        <v>1570.0</v>
      </c>
      <c r="AH1545" s="11">
        <v>1642.0</v>
      </c>
      <c r="AI1545" s="23"/>
      <c r="AJ1545" s="29" t="s">
        <v>8816</v>
      </c>
      <c r="AK1545" s="25"/>
      <c r="AL1545" s="11"/>
      <c r="AM1545" s="23"/>
      <c r="AN1545" s="25"/>
      <c r="AO1545" s="23"/>
      <c r="AP1545" s="25"/>
      <c r="AQ1545" s="11"/>
    </row>
    <row r="1546" ht="15.75" customHeight="1">
      <c r="A1546" s="11">
        <v>1201021.0</v>
      </c>
      <c r="B1546" s="23">
        <v>1546.0</v>
      </c>
      <c r="C1546" s="25" t="s">
        <v>8817</v>
      </c>
      <c r="D1546" s="16" t="s">
        <v>8818</v>
      </c>
      <c r="E1546" s="28" t="s">
        <v>8819</v>
      </c>
      <c r="F1546" s="29"/>
      <c r="G1546" s="31" t="s">
        <v>8820</v>
      </c>
      <c r="H1546" s="36">
        <f t="shared" si="1"/>
        <v>79</v>
      </c>
      <c r="I1546" s="11"/>
      <c r="J1546" s="28">
        <f t="shared" si="2"/>
        <v>0</v>
      </c>
      <c r="K1546" s="41">
        <f t="shared" si="3"/>
        <v>277</v>
      </c>
      <c r="L1546" s="25">
        <v>54.0</v>
      </c>
      <c r="M1546" s="11">
        <v>38.0</v>
      </c>
      <c r="N1546" s="11">
        <v>64.0</v>
      </c>
      <c r="O1546" s="11">
        <v>61.0</v>
      </c>
      <c r="P1546" s="11">
        <v>60.0</v>
      </c>
      <c r="Q1546" s="43">
        <v>51.0</v>
      </c>
      <c r="R1546" s="25" t="s">
        <v>185</v>
      </c>
      <c r="S1546" s="11"/>
      <c r="T1546" s="11"/>
      <c r="U1546" s="23" t="s">
        <v>185</v>
      </c>
      <c r="V1546" s="25"/>
      <c r="W1546" s="11"/>
      <c r="X1546" s="23"/>
      <c r="Y1546" s="29"/>
      <c r="Z1546" s="25">
        <v>25.0</v>
      </c>
      <c r="AA1546" s="11">
        <v>15.0</v>
      </c>
      <c r="AB1546" s="11">
        <v>14.0</v>
      </c>
      <c r="AC1546" s="11">
        <v>83.0</v>
      </c>
      <c r="AD1546" s="23">
        <v>86.0</v>
      </c>
      <c r="AE1546" s="29" t="s">
        <v>270</v>
      </c>
      <c r="AF1546" s="25">
        <v>1536.0</v>
      </c>
      <c r="AG1546" s="11">
        <v>1548.0</v>
      </c>
      <c r="AH1546" s="11">
        <v>1582.0</v>
      </c>
      <c r="AI1546" s="23" t="s">
        <v>217</v>
      </c>
      <c r="AJ1546" s="29"/>
      <c r="AK1546" s="25"/>
      <c r="AL1546" s="11"/>
      <c r="AM1546" s="23"/>
      <c r="AN1546" s="25"/>
      <c r="AO1546" s="23"/>
      <c r="AP1546" s="25"/>
      <c r="AQ1546" s="11"/>
    </row>
    <row r="1547" ht="15.75" customHeight="1">
      <c r="A1547" s="11">
        <v>1201022.0</v>
      </c>
      <c r="B1547" s="23">
        <v>1547.0</v>
      </c>
      <c r="C1547" s="25" t="s">
        <v>8821</v>
      </c>
      <c r="D1547" s="16" t="s">
        <v>8822</v>
      </c>
      <c r="E1547" s="28" t="s">
        <v>8823</v>
      </c>
      <c r="F1547" s="29"/>
      <c r="G1547" s="25"/>
      <c r="H1547" s="36" t="str">
        <f t="shared" si="1"/>
        <v/>
      </c>
      <c r="I1547" s="11"/>
      <c r="J1547" s="28">
        <f t="shared" si="2"/>
        <v>0</v>
      </c>
      <c r="K1547" s="41">
        <f t="shared" si="3"/>
        <v>212</v>
      </c>
      <c r="L1547" s="25">
        <v>24.0</v>
      </c>
      <c r="M1547" s="11">
        <v>9.0</v>
      </c>
      <c r="N1547" s="11">
        <v>63.0</v>
      </c>
      <c r="O1547" s="11">
        <v>60.0</v>
      </c>
      <c r="P1547" s="11">
        <v>56.0</v>
      </c>
      <c r="Q1547" s="43">
        <v>44.0</v>
      </c>
      <c r="R1547" s="25"/>
      <c r="S1547" s="11"/>
      <c r="T1547" s="11"/>
      <c r="U1547" s="23"/>
      <c r="V1547" s="25"/>
      <c r="W1547" s="11"/>
      <c r="X1547" s="23"/>
      <c r="Y1547" s="29"/>
      <c r="Z1547" s="25">
        <v>20.0</v>
      </c>
      <c r="AA1547" s="11">
        <v>8.0</v>
      </c>
      <c r="AB1547" s="11">
        <v>20.0</v>
      </c>
      <c r="AC1547" s="11">
        <v>74.0</v>
      </c>
      <c r="AD1547" s="23">
        <v>86.0</v>
      </c>
      <c r="AE1547" s="29" t="s">
        <v>270</v>
      </c>
      <c r="AF1547" s="25">
        <v>1560.0</v>
      </c>
      <c r="AG1547" s="11">
        <v>1572.0</v>
      </c>
      <c r="AH1547" s="11">
        <v>1582.0</v>
      </c>
      <c r="AI1547" s="23" t="s">
        <v>217</v>
      </c>
      <c r="AJ1547" s="29" t="s">
        <v>8824</v>
      </c>
      <c r="AK1547" s="25">
        <v>1201021.0</v>
      </c>
      <c r="AL1547" s="11"/>
      <c r="AM1547" s="23"/>
      <c r="AN1547" s="25"/>
      <c r="AO1547" s="23"/>
      <c r="AP1547" s="25"/>
      <c r="AQ1547" s="11"/>
    </row>
    <row r="1548" ht="15.75" customHeight="1">
      <c r="A1548" s="11">
        <v>1201023.0</v>
      </c>
      <c r="B1548" s="23">
        <v>1548.0</v>
      </c>
      <c r="C1548" s="25" t="s">
        <v>8825</v>
      </c>
      <c r="D1548" s="16" t="s">
        <v>8826</v>
      </c>
      <c r="E1548" s="28" t="s">
        <v>8827</v>
      </c>
      <c r="F1548" s="29"/>
      <c r="G1548" s="25"/>
      <c r="H1548" s="36" t="str">
        <f t="shared" si="1"/>
        <v/>
      </c>
      <c r="I1548" s="11"/>
      <c r="J1548" s="28">
        <f t="shared" si="2"/>
        <v>0</v>
      </c>
      <c r="K1548" s="41">
        <f t="shared" si="3"/>
        <v>192</v>
      </c>
      <c r="L1548" s="25">
        <v>38.0</v>
      </c>
      <c r="M1548" s="11">
        <v>31.0</v>
      </c>
      <c r="N1548" s="11">
        <v>45.0</v>
      </c>
      <c r="O1548" s="11">
        <v>41.0</v>
      </c>
      <c r="P1548" s="11">
        <v>37.0</v>
      </c>
      <c r="Q1548" s="43">
        <v>38.0</v>
      </c>
      <c r="R1548" s="25"/>
      <c r="S1548" s="11"/>
      <c r="T1548" s="11"/>
      <c r="U1548" s="23"/>
      <c r="V1548" s="25"/>
      <c r="W1548" s="11"/>
      <c r="X1548" s="23"/>
      <c r="Y1548" s="29"/>
      <c r="Z1548" s="25">
        <v>26.0</v>
      </c>
      <c r="AA1548" s="11">
        <v>16.0</v>
      </c>
      <c r="AB1548" s="11">
        <v>32.0</v>
      </c>
      <c r="AC1548" s="11">
        <v>60.0</v>
      </c>
      <c r="AD1548" s="23">
        <v>89.0</v>
      </c>
      <c r="AE1548" s="29" t="s">
        <v>270</v>
      </c>
      <c r="AF1548" s="25">
        <v>1522.0</v>
      </c>
      <c r="AG1548" s="11">
        <v>1534.0</v>
      </c>
      <c r="AH1548" s="11">
        <v>1582.0</v>
      </c>
      <c r="AI1548" s="23" t="s">
        <v>217</v>
      </c>
      <c r="AJ1548" s="29" t="s">
        <v>8828</v>
      </c>
      <c r="AK1548" s="25"/>
      <c r="AL1548" s="11">
        <v>1015046.0</v>
      </c>
      <c r="AM1548" s="23"/>
      <c r="AN1548" s="25"/>
      <c r="AO1548" s="23"/>
      <c r="AP1548" s="25"/>
      <c r="AQ1548" s="11"/>
    </row>
    <row r="1549" ht="15.75" customHeight="1">
      <c r="A1549" s="11">
        <v>1201024.0</v>
      </c>
      <c r="B1549" s="23">
        <v>1549.0</v>
      </c>
      <c r="C1549" s="25" t="s">
        <v>8829</v>
      </c>
      <c r="D1549" s="16" t="s">
        <v>8830</v>
      </c>
      <c r="E1549" s="28" t="s">
        <v>8831</v>
      </c>
      <c r="F1549" s="29"/>
      <c r="G1549" s="25"/>
      <c r="H1549" s="36" t="str">
        <f t="shared" si="1"/>
        <v/>
      </c>
      <c r="I1549" s="11"/>
      <c r="J1549" s="28">
        <f t="shared" si="2"/>
        <v>0</v>
      </c>
      <c r="K1549" s="41">
        <f t="shared" si="3"/>
        <v>210</v>
      </c>
      <c r="L1549" s="25">
        <v>43.0</v>
      </c>
      <c r="M1549" s="11">
        <v>55.0</v>
      </c>
      <c r="N1549" s="11">
        <v>41.0</v>
      </c>
      <c r="O1549" s="11">
        <v>37.0</v>
      </c>
      <c r="P1549" s="11">
        <v>34.0</v>
      </c>
      <c r="Q1549" s="43">
        <v>42.0</v>
      </c>
      <c r="R1549" s="25"/>
      <c r="S1549" s="11"/>
      <c r="T1549" s="11"/>
      <c r="U1549" s="23"/>
      <c r="V1549" s="25"/>
      <c r="W1549" s="11"/>
      <c r="X1549" s="23"/>
      <c r="Y1549" s="29"/>
      <c r="Z1549" s="25">
        <v>32.0</v>
      </c>
      <c r="AA1549" s="11">
        <v>25.0</v>
      </c>
      <c r="AB1549" s="11">
        <v>47.0</v>
      </c>
      <c r="AC1549" s="11">
        <v>56.0</v>
      </c>
      <c r="AD1549" s="23">
        <v>89.0</v>
      </c>
      <c r="AE1549" s="29" t="s">
        <v>166</v>
      </c>
      <c r="AF1549" s="25">
        <v>1553.0</v>
      </c>
      <c r="AG1549" s="11">
        <v>1565.0</v>
      </c>
      <c r="AH1549" s="11">
        <v>1610.0</v>
      </c>
      <c r="AI1549" s="23"/>
      <c r="AJ1549" s="29" t="s">
        <v>8832</v>
      </c>
      <c r="AK1549" s="25">
        <v>1201023.0</v>
      </c>
      <c r="AL1549" s="11"/>
      <c r="AM1549" s="23"/>
      <c r="AN1549" s="25"/>
      <c r="AO1549" s="23"/>
      <c r="AP1549" s="25"/>
      <c r="AQ1549" s="11"/>
    </row>
    <row r="1550" ht="15.75" customHeight="1">
      <c r="A1550" s="11">
        <v>1201025.0</v>
      </c>
      <c r="B1550" s="23">
        <v>1550.0</v>
      </c>
      <c r="C1550" s="25" t="s">
        <v>8833</v>
      </c>
      <c r="D1550" s="16" t="s">
        <v>8834</v>
      </c>
      <c r="E1550" s="28" t="s">
        <v>8835</v>
      </c>
      <c r="F1550" s="29"/>
      <c r="G1550" s="31" t="s">
        <v>8836</v>
      </c>
      <c r="H1550" s="36">
        <f t="shared" si="1"/>
        <v>80</v>
      </c>
      <c r="I1550" s="11"/>
      <c r="J1550" s="28">
        <f t="shared" si="2"/>
        <v>0</v>
      </c>
      <c r="K1550" s="41">
        <f t="shared" si="3"/>
        <v>198</v>
      </c>
      <c r="L1550" s="25">
        <v>41.0</v>
      </c>
      <c r="M1550" s="11">
        <v>69.0</v>
      </c>
      <c r="N1550" s="11">
        <v>12.0</v>
      </c>
      <c r="O1550" s="11">
        <v>33.0</v>
      </c>
      <c r="P1550" s="11">
        <v>43.0</v>
      </c>
      <c r="Q1550" s="43">
        <v>43.0</v>
      </c>
      <c r="R1550" s="25"/>
      <c r="S1550" s="11"/>
      <c r="T1550" s="11"/>
      <c r="U1550" s="23"/>
      <c r="V1550" s="25"/>
      <c r="W1550" s="11"/>
      <c r="X1550" s="23"/>
      <c r="Y1550" s="29"/>
      <c r="Z1550" s="25">
        <v>44.0</v>
      </c>
      <c r="AA1550" s="11">
        <v>42.0</v>
      </c>
      <c r="AB1550" s="11">
        <v>56.0</v>
      </c>
      <c r="AC1550" s="11">
        <v>50.0</v>
      </c>
      <c r="AD1550" s="23">
        <v>84.0</v>
      </c>
      <c r="AE1550" s="29" t="s">
        <v>270</v>
      </c>
      <c r="AF1550" s="25">
        <v>1556.0</v>
      </c>
      <c r="AG1550" s="11">
        <v>1568.0</v>
      </c>
      <c r="AH1550" s="11">
        <v>1597.0</v>
      </c>
      <c r="AI1550" s="23" t="s">
        <v>217</v>
      </c>
      <c r="AJ1550" s="29" t="s">
        <v>8837</v>
      </c>
      <c r="AK1550" s="25"/>
      <c r="AL1550" s="11"/>
      <c r="AM1550" s="23"/>
      <c r="AN1550" s="25"/>
      <c r="AO1550" s="23"/>
      <c r="AP1550" s="25"/>
      <c r="AQ1550" s="11"/>
    </row>
    <row r="1551" ht="15.75" customHeight="1">
      <c r="A1551" s="11">
        <v>2801001.0</v>
      </c>
      <c r="B1551" s="23">
        <v>1551.0</v>
      </c>
      <c r="C1551" s="25" t="s">
        <v>8838</v>
      </c>
      <c r="D1551" s="16" t="s">
        <v>8839</v>
      </c>
      <c r="E1551" s="28" t="s">
        <v>8840</v>
      </c>
      <c r="F1551" s="29"/>
      <c r="G1551" s="31" t="s">
        <v>8841</v>
      </c>
      <c r="H1551" s="36">
        <f t="shared" si="1"/>
        <v>69</v>
      </c>
      <c r="I1551" s="11"/>
      <c r="J1551" s="28">
        <f t="shared" si="2"/>
        <v>0</v>
      </c>
      <c r="K1551" s="41">
        <f t="shared" si="3"/>
        <v>226</v>
      </c>
      <c r="L1551" s="25">
        <v>45.0</v>
      </c>
      <c r="M1551" s="11">
        <v>56.0</v>
      </c>
      <c r="N1551" s="11">
        <v>43.0</v>
      </c>
      <c r="O1551" s="11">
        <v>41.0</v>
      </c>
      <c r="P1551" s="11">
        <v>41.0</v>
      </c>
      <c r="Q1551" s="43">
        <v>42.0</v>
      </c>
      <c r="R1551" s="25"/>
      <c r="S1551" s="11"/>
      <c r="T1551" s="11"/>
      <c r="U1551" s="23"/>
      <c r="V1551" s="25"/>
      <c r="W1551" s="11"/>
      <c r="X1551" s="23"/>
      <c r="Y1551" s="29"/>
      <c r="Z1551" s="25">
        <v>22.0</v>
      </c>
      <c r="AA1551" s="11">
        <v>11.0</v>
      </c>
      <c r="AB1551" s="11">
        <v>54.0</v>
      </c>
      <c r="AC1551" s="11">
        <v>69.0</v>
      </c>
      <c r="AD1551" s="23">
        <v>80.0</v>
      </c>
      <c r="AE1551" s="29" t="s">
        <v>166</v>
      </c>
      <c r="AF1551" s="25">
        <v>1515.0</v>
      </c>
      <c r="AG1551" s="11">
        <v>1527.0</v>
      </c>
      <c r="AH1551" s="11">
        <v>1578.0</v>
      </c>
      <c r="AI1551" s="23" t="s">
        <v>217</v>
      </c>
      <c r="AJ1551" s="29" t="s">
        <v>8842</v>
      </c>
      <c r="AK1551" s="25"/>
      <c r="AL1551" s="11"/>
      <c r="AM1551" s="23"/>
      <c r="AN1551" s="25"/>
      <c r="AO1551" s="23"/>
      <c r="AP1551" s="25"/>
      <c r="AQ1551" s="11"/>
    </row>
    <row r="1552" ht="15.75" customHeight="1">
      <c r="A1552" s="11">
        <v>2801002.0</v>
      </c>
      <c r="B1552" s="23">
        <v>1552.0</v>
      </c>
      <c r="C1552" s="25" t="s">
        <v>8843</v>
      </c>
      <c r="D1552" s="16" t="s">
        <v>8844</v>
      </c>
      <c r="E1552" s="28" t="s">
        <v>8845</v>
      </c>
      <c r="F1552" s="29"/>
      <c r="G1552" s="31" t="s">
        <v>8846</v>
      </c>
      <c r="H1552" s="36">
        <f t="shared" si="1"/>
        <v>78</v>
      </c>
      <c r="I1552" s="11"/>
      <c r="J1552" s="28">
        <f t="shared" si="2"/>
        <v>0</v>
      </c>
      <c r="K1552" s="41">
        <f t="shared" si="3"/>
        <v>222</v>
      </c>
      <c r="L1552" s="25">
        <v>41.0</v>
      </c>
      <c r="M1552" s="11">
        <v>31.0</v>
      </c>
      <c r="N1552" s="11">
        <v>64.0</v>
      </c>
      <c r="O1552" s="11">
        <v>47.0</v>
      </c>
      <c r="P1552" s="11">
        <v>39.0</v>
      </c>
      <c r="Q1552" s="43">
        <v>40.0</v>
      </c>
      <c r="R1552" s="25"/>
      <c r="S1552" s="11"/>
      <c r="T1552" s="11"/>
      <c r="U1552" s="23"/>
      <c r="V1552" s="25"/>
      <c r="W1552" s="11"/>
      <c r="X1552" s="23"/>
      <c r="Y1552" s="29"/>
      <c r="Z1552" s="25">
        <v>22.0</v>
      </c>
      <c r="AA1552" s="11">
        <v>11.0</v>
      </c>
      <c r="AB1552" s="11">
        <v>21.0</v>
      </c>
      <c r="AC1552" s="11">
        <v>60.0</v>
      </c>
      <c r="AD1552" s="23">
        <v>80.0</v>
      </c>
      <c r="AE1552" s="29" t="s">
        <v>270</v>
      </c>
      <c r="AF1552" s="25">
        <v>1542.0</v>
      </c>
      <c r="AG1552" s="11">
        <v>1554.0</v>
      </c>
      <c r="AH1552" s="11">
        <v>1579.0</v>
      </c>
      <c r="AI1552" s="23" t="s">
        <v>217</v>
      </c>
      <c r="AJ1552" s="29" t="s">
        <v>8847</v>
      </c>
      <c r="AK1552" s="25">
        <v>2801001.0</v>
      </c>
      <c r="AL1552" s="11"/>
      <c r="AM1552" s="23"/>
      <c r="AN1552" s="25"/>
      <c r="AO1552" s="23"/>
      <c r="AP1552" s="25"/>
      <c r="AQ1552" s="11"/>
    </row>
    <row r="1553" ht="15.75" customHeight="1">
      <c r="A1553" s="11">
        <v>2802001.0</v>
      </c>
      <c r="B1553" s="23">
        <v>1553.0</v>
      </c>
      <c r="C1553" s="25" t="s">
        <v>8848</v>
      </c>
      <c r="D1553" s="16" t="s">
        <v>8849</v>
      </c>
      <c r="E1553" s="28" t="s">
        <v>8850</v>
      </c>
      <c r="F1553" s="29"/>
      <c r="G1553" s="31" t="s">
        <v>8851</v>
      </c>
      <c r="H1553" s="36">
        <f t="shared" si="1"/>
        <v>58</v>
      </c>
      <c r="I1553" s="11"/>
      <c r="J1553" s="28">
        <f t="shared" si="2"/>
        <v>0</v>
      </c>
      <c r="K1553" s="41">
        <f t="shared" si="3"/>
        <v>223</v>
      </c>
      <c r="L1553" s="25">
        <v>49.0</v>
      </c>
      <c r="M1553" s="11">
        <v>59.0</v>
      </c>
      <c r="N1553" s="11">
        <v>44.0</v>
      </c>
      <c r="O1553" s="11">
        <v>28.0</v>
      </c>
      <c r="P1553" s="11">
        <v>43.0</v>
      </c>
      <c r="Q1553" s="43">
        <v>46.0</v>
      </c>
      <c r="R1553" s="25"/>
      <c r="S1553" s="11"/>
      <c r="T1553" s="11"/>
      <c r="U1553" s="23"/>
      <c r="V1553" s="25"/>
      <c r="W1553" s="11"/>
      <c r="X1553" s="23"/>
      <c r="Y1553" s="29"/>
      <c r="Z1553" s="25">
        <v>36.0</v>
      </c>
      <c r="AA1553" s="11">
        <v>30.0</v>
      </c>
      <c r="AB1553" s="11">
        <v>67.0</v>
      </c>
      <c r="AC1553" s="11">
        <v>72.0</v>
      </c>
      <c r="AD1553" s="23">
        <v>82.0</v>
      </c>
      <c r="AE1553" s="29" t="s">
        <v>141</v>
      </c>
      <c r="AF1553" s="25">
        <v>1519.0</v>
      </c>
      <c r="AG1553" s="11">
        <v>1531.0</v>
      </c>
      <c r="AH1553" s="11">
        <v>1582.0</v>
      </c>
      <c r="AI1553" s="23" t="s">
        <v>217</v>
      </c>
      <c r="AJ1553" s="29" t="s">
        <v>8842</v>
      </c>
      <c r="AK1553" s="25"/>
      <c r="AL1553" s="11"/>
      <c r="AM1553" s="23"/>
      <c r="AN1553" s="25"/>
      <c r="AO1553" s="23"/>
      <c r="AP1553" s="25"/>
      <c r="AQ1553" s="11"/>
    </row>
    <row r="1554" ht="15.75" customHeight="1">
      <c r="A1554" s="11">
        <v>2802002.0</v>
      </c>
      <c r="B1554" s="23">
        <v>1554.0</v>
      </c>
      <c r="C1554" s="25" t="s">
        <v>8852</v>
      </c>
      <c r="D1554" s="16" t="s">
        <v>8853</v>
      </c>
      <c r="E1554" s="28" t="s">
        <v>8854</v>
      </c>
      <c r="F1554" s="29"/>
      <c r="G1554" s="31" t="s">
        <v>8855</v>
      </c>
      <c r="H1554" s="36">
        <f t="shared" si="1"/>
        <v>43</v>
      </c>
      <c r="I1554" s="11"/>
      <c r="J1554" s="28">
        <f t="shared" si="2"/>
        <v>0</v>
      </c>
      <c r="K1554" s="41">
        <f t="shared" si="3"/>
        <v>211</v>
      </c>
      <c r="L1554" s="25">
        <v>43.0</v>
      </c>
      <c r="M1554" s="11">
        <v>66.0</v>
      </c>
      <c r="N1554" s="11">
        <v>33.0</v>
      </c>
      <c r="O1554" s="11">
        <v>33.0</v>
      </c>
      <c r="P1554" s="11">
        <v>36.0</v>
      </c>
      <c r="Q1554" s="43">
        <v>44.0</v>
      </c>
      <c r="R1554" s="25"/>
      <c r="S1554" s="11"/>
      <c r="T1554" s="11"/>
      <c r="U1554" s="23"/>
      <c r="V1554" s="25"/>
      <c r="W1554" s="11"/>
      <c r="X1554" s="23"/>
      <c r="Y1554" s="29"/>
      <c r="Z1554" s="25">
        <v>36.0</v>
      </c>
      <c r="AA1554" s="11">
        <v>30.0</v>
      </c>
      <c r="AB1554" s="11">
        <v>24.0</v>
      </c>
      <c r="AC1554" s="11">
        <v>70.0</v>
      </c>
      <c r="AD1554" s="23">
        <v>82.0</v>
      </c>
      <c r="AE1554" s="29" t="s">
        <v>141</v>
      </c>
      <c r="AF1554" s="25">
        <v>1548.0</v>
      </c>
      <c r="AG1554" s="11">
        <v>1560.0</v>
      </c>
      <c r="AH1554" s="11">
        <v>1582.0</v>
      </c>
      <c r="AI1554" s="23" t="s">
        <v>217</v>
      </c>
      <c r="AJ1554" s="29" t="s">
        <v>8856</v>
      </c>
      <c r="AK1554" s="25">
        <v>2802001.0</v>
      </c>
      <c r="AL1554" s="11"/>
      <c r="AM1554" s="23"/>
      <c r="AN1554" s="25"/>
      <c r="AO1554" s="23"/>
      <c r="AP1554" s="25"/>
      <c r="AQ1554" s="11"/>
    </row>
    <row r="1555" ht="15.75" customHeight="1">
      <c r="A1555" s="11">
        <v>2803001.0</v>
      </c>
      <c r="B1555" s="23">
        <v>1555.0</v>
      </c>
      <c r="C1555" s="25" t="s">
        <v>8857</v>
      </c>
      <c r="D1555" s="16" t="s">
        <v>8858</v>
      </c>
      <c r="E1555" s="28" t="s">
        <v>8859</v>
      </c>
      <c r="F1555" s="29"/>
      <c r="G1555" s="25"/>
      <c r="H1555" s="36" t="str">
        <f t="shared" si="1"/>
        <v/>
      </c>
      <c r="I1555" s="11"/>
      <c r="J1555" s="28">
        <f t="shared" si="2"/>
        <v>0</v>
      </c>
      <c r="K1555" s="41">
        <f t="shared" si="3"/>
        <v>0</v>
      </c>
      <c r="L1555" s="25">
        <v>0.0</v>
      </c>
      <c r="M1555" s="11">
        <v>0.0</v>
      </c>
      <c r="N1555" s="11">
        <v>0.0</v>
      </c>
      <c r="O1555" s="11">
        <v>0.0</v>
      </c>
      <c r="P1555" s="11">
        <v>0.0</v>
      </c>
      <c r="Q1555" s="23">
        <v>0.0</v>
      </c>
      <c r="R1555" s="25"/>
      <c r="S1555" s="11"/>
      <c r="T1555" s="11"/>
      <c r="U1555" s="23"/>
      <c r="V1555" s="25"/>
      <c r="W1555" s="11"/>
      <c r="X1555" s="23"/>
      <c r="Y1555" s="29"/>
      <c r="Z1555" s="25">
        <v>0.0</v>
      </c>
      <c r="AA1555" s="11">
        <v>0.0</v>
      </c>
      <c r="AB1555" s="11">
        <v>0.0</v>
      </c>
      <c r="AC1555" s="11">
        <v>0.0</v>
      </c>
      <c r="AD1555" s="23">
        <v>94.0</v>
      </c>
      <c r="AE1555" s="29" t="s">
        <v>239</v>
      </c>
      <c r="AF1555" s="25">
        <v>1520.0</v>
      </c>
      <c r="AG1555" s="11">
        <v>9999.0</v>
      </c>
      <c r="AH1555" s="11">
        <v>1570.0</v>
      </c>
      <c r="AI1555" s="23"/>
      <c r="AJ1555" s="29"/>
      <c r="AK1555" s="25"/>
      <c r="AL1555" s="11"/>
      <c r="AM1555" s="23"/>
      <c r="AN1555" s="25"/>
      <c r="AO1555" s="23"/>
      <c r="AP1555" s="25"/>
      <c r="AQ1555" s="11"/>
    </row>
    <row r="1556" ht="15.75" customHeight="1">
      <c r="A1556" s="11">
        <v>2803002.0</v>
      </c>
      <c r="B1556" s="23">
        <v>1556.0</v>
      </c>
      <c r="C1556" s="25" t="s">
        <v>8860</v>
      </c>
      <c r="D1556" s="16" t="s">
        <v>8861</v>
      </c>
      <c r="E1556" s="28" t="s">
        <v>8862</v>
      </c>
      <c r="F1556" s="29"/>
      <c r="G1556" s="25"/>
      <c r="H1556" s="36" t="str">
        <f t="shared" si="1"/>
        <v/>
      </c>
      <c r="I1556" s="11"/>
      <c r="J1556" s="28">
        <f t="shared" si="2"/>
        <v>0</v>
      </c>
      <c r="K1556" s="41">
        <f t="shared" si="3"/>
        <v>275</v>
      </c>
      <c r="L1556" s="25">
        <v>64.0</v>
      </c>
      <c r="M1556" s="11">
        <v>50.0</v>
      </c>
      <c r="N1556" s="11">
        <v>44.0</v>
      </c>
      <c r="O1556" s="11">
        <v>51.0</v>
      </c>
      <c r="P1556" s="11">
        <v>66.0</v>
      </c>
      <c r="Q1556" s="43">
        <v>48.0</v>
      </c>
      <c r="R1556" s="25"/>
      <c r="S1556" s="11"/>
      <c r="T1556" s="11"/>
      <c r="U1556" s="23"/>
      <c r="V1556" s="25"/>
      <c r="W1556" s="11"/>
      <c r="X1556" s="23"/>
      <c r="Y1556" s="29"/>
      <c r="Z1556" s="25">
        <v>22.0</v>
      </c>
      <c r="AA1556" s="11">
        <v>11.0</v>
      </c>
      <c r="AB1556" s="11">
        <v>33.0</v>
      </c>
      <c r="AC1556" s="11">
        <v>56.0</v>
      </c>
      <c r="AD1556" s="23">
        <v>94.0</v>
      </c>
      <c r="AE1556" s="29" t="s">
        <v>166</v>
      </c>
      <c r="AF1556" s="25">
        <v>1546.0</v>
      </c>
      <c r="AG1556" s="11">
        <v>1558.0</v>
      </c>
      <c r="AH1556" s="11">
        <v>1614.0</v>
      </c>
      <c r="AI1556" s="23" t="s">
        <v>217</v>
      </c>
      <c r="AJ1556" s="29" t="s">
        <v>8863</v>
      </c>
      <c r="AK1556" s="25">
        <v>2803001.0</v>
      </c>
      <c r="AL1556" s="11"/>
      <c r="AM1556" s="23"/>
      <c r="AN1556" s="25"/>
      <c r="AO1556" s="23"/>
      <c r="AP1556" s="25"/>
      <c r="AQ1556" s="11"/>
    </row>
    <row r="1557" ht="15.75" customHeight="1">
      <c r="A1557" s="11">
        <v>2803003.0</v>
      </c>
      <c r="B1557" s="23">
        <v>1557.0</v>
      </c>
      <c r="C1557" s="25" t="s">
        <v>8864</v>
      </c>
      <c r="D1557" s="16" t="s">
        <v>8865</v>
      </c>
      <c r="E1557" s="28" t="s">
        <v>8866</v>
      </c>
      <c r="F1557" s="29"/>
      <c r="G1557" s="31" t="s">
        <v>8867</v>
      </c>
      <c r="H1557" s="36">
        <f t="shared" si="1"/>
        <v>73</v>
      </c>
      <c r="I1557" s="11"/>
      <c r="J1557" s="28">
        <f t="shared" si="2"/>
        <v>0</v>
      </c>
      <c r="K1557" s="41">
        <f t="shared" si="3"/>
        <v>290</v>
      </c>
      <c r="L1557" s="25">
        <v>60.0</v>
      </c>
      <c r="M1557" s="11">
        <v>61.0</v>
      </c>
      <c r="N1557" s="11">
        <v>57.0</v>
      </c>
      <c r="O1557" s="11">
        <v>50.0</v>
      </c>
      <c r="P1557" s="11">
        <v>62.0</v>
      </c>
      <c r="Q1557" s="43">
        <v>53.0</v>
      </c>
      <c r="R1557" s="25"/>
      <c r="S1557" s="11"/>
      <c r="T1557" s="11"/>
      <c r="U1557" s="23"/>
      <c r="V1557" s="25"/>
      <c r="W1557" s="11"/>
      <c r="X1557" s="23"/>
      <c r="Y1557" s="29"/>
      <c r="Z1557" s="25">
        <v>28.0</v>
      </c>
      <c r="AA1557" s="11">
        <v>19.0</v>
      </c>
      <c r="AB1557" s="11">
        <v>47.0</v>
      </c>
      <c r="AC1557" s="11">
        <v>68.0</v>
      </c>
      <c r="AD1557" s="23">
        <v>95.0</v>
      </c>
      <c r="AE1557" s="29" t="s">
        <v>141</v>
      </c>
      <c r="AF1557" s="25">
        <v>1548.0</v>
      </c>
      <c r="AG1557" s="11">
        <v>1560.0</v>
      </c>
      <c r="AH1557" s="11">
        <v>1582.0</v>
      </c>
      <c r="AI1557" s="23" t="s">
        <v>217</v>
      </c>
      <c r="AJ1557" s="29" t="s">
        <v>8868</v>
      </c>
      <c r="AK1557" s="25">
        <v>2803001.0</v>
      </c>
      <c r="AL1557" s="11"/>
      <c r="AM1557" s="23"/>
      <c r="AN1557" s="25"/>
      <c r="AO1557" s="23"/>
      <c r="AP1557" s="25"/>
      <c r="AQ1557" s="11"/>
    </row>
    <row r="1558" ht="15.75" customHeight="1">
      <c r="A1558" s="11">
        <v>2803004.0</v>
      </c>
      <c r="B1558" s="23">
        <v>1558.0</v>
      </c>
      <c r="C1558" s="25" t="s">
        <v>8869</v>
      </c>
      <c r="D1558" s="16" t="s">
        <v>8870</v>
      </c>
      <c r="E1558" s="28" t="s">
        <v>8871</v>
      </c>
      <c r="F1558" s="29"/>
      <c r="G1558" s="31" t="s">
        <v>8872</v>
      </c>
      <c r="H1558" s="36">
        <f t="shared" si="1"/>
        <v>78</v>
      </c>
      <c r="I1558" s="11"/>
      <c r="J1558" s="28">
        <f t="shared" si="2"/>
        <v>0</v>
      </c>
      <c r="K1558" s="41">
        <f t="shared" si="3"/>
        <v>276</v>
      </c>
      <c r="L1558" s="25">
        <v>57.0</v>
      </c>
      <c r="M1558" s="11">
        <v>43.0</v>
      </c>
      <c r="N1558" s="11">
        <v>59.0</v>
      </c>
      <c r="O1558" s="11">
        <v>61.0</v>
      </c>
      <c r="P1558" s="11">
        <v>56.0</v>
      </c>
      <c r="Q1558" s="43">
        <v>53.0</v>
      </c>
      <c r="R1558" s="25"/>
      <c r="S1558" s="11"/>
      <c r="T1558" s="11"/>
      <c r="U1558" s="23"/>
      <c r="V1558" s="25"/>
      <c r="W1558" s="11"/>
      <c r="X1558" s="23"/>
      <c r="Y1558" s="29"/>
      <c r="Z1558" s="25">
        <v>36.0</v>
      </c>
      <c r="AA1558" s="11">
        <v>30.0</v>
      </c>
      <c r="AB1558" s="11">
        <v>22.0</v>
      </c>
      <c r="AC1558" s="11">
        <v>65.0</v>
      </c>
      <c r="AD1558" s="23">
        <v>95.0</v>
      </c>
      <c r="AE1558" s="29" t="s">
        <v>166</v>
      </c>
      <c r="AF1558" s="25">
        <v>1570.0</v>
      </c>
      <c r="AG1558" s="11">
        <v>1582.0</v>
      </c>
      <c r="AH1558" s="11">
        <v>1627.0</v>
      </c>
      <c r="AI1558" s="23"/>
      <c r="AJ1558" s="29" t="s">
        <v>8873</v>
      </c>
      <c r="AK1558" s="25">
        <v>2803003.0</v>
      </c>
      <c r="AL1558" s="11"/>
      <c r="AM1558" s="23"/>
      <c r="AN1558" s="25"/>
      <c r="AO1558" s="23"/>
      <c r="AP1558" s="25"/>
      <c r="AQ1558" s="11"/>
    </row>
    <row r="1559" ht="15.75" customHeight="1">
      <c r="A1559" s="11">
        <v>2803005.0</v>
      </c>
      <c r="B1559" s="23">
        <v>1559.0</v>
      </c>
      <c r="C1559" s="25" t="s">
        <v>8874</v>
      </c>
      <c r="D1559" s="16" t="s">
        <v>8875</v>
      </c>
      <c r="E1559" s="28" t="s">
        <v>8876</v>
      </c>
      <c r="F1559" s="29"/>
      <c r="G1559" s="31" t="s">
        <v>8877</v>
      </c>
      <c r="H1559" s="36">
        <f t="shared" si="1"/>
        <v>77</v>
      </c>
      <c r="I1559" s="11"/>
      <c r="J1559" s="28">
        <f t="shared" si="2"/>
        <v>0</v>
      </c>
      <c r="K1559" s="41">
        <f t="shared" si="3"/>
        <v>184</v>
      </c>
      <c r="L1559" s="25">
        <v>45.0</v>
      </c>
      <c r="M1559" s="11">
        <v>68.0</v>
      </c>
      <c r="N1559" s="11">
        <v>23.0</v>
      </c>
      <c r="O1559" s="11">
        <v>22.0</v>
      </c>
      <c r="P1559" s="11">
        <v>26.0</v>
      </c>
      <c r="Q1559" s="43">
        <v>34.0</v>
      </c>
      <c r="R1559" s="25"/>
      <c r="S1559" s="11"/>
      <c r="T1559" s="11"/>
      <c r="U1559" s="23"/>
      <c r="V1559" s="25"/>
      <c r="W1559" s="11"/>
      <c r="X1559" s="23"/>
      <c r="Y1559" s="29"/>
      <c r="Z1559" s="25">
        <v>18.0</v>
      </c>
      <c r="AA1559" s="11">
        <v>5.0</v>
      </c>
      <c r="AB1559" s="11">
        <v>41.0</v>
      </c>
      <c r="AC1559" s="11">
        <v>72.0</v>
      </c>
      <c r="AD1559" s="23">
        <v>85.0</v>
      </c>
      <c r="AE1559" s="29" t="s">
        <v>141</v>
      </c>
      <c r="AF1559" s="25">
        <v>1543.0</v>
      </c>
      <c r="AG1559" s="11">
        <v>1555.0</v>
      </c>
      <c r="AH1559" s="11">
        <v>1582.0</v>
      </c>
      <c r="AI1559" s="23" t="s">
        <v>217</v>
      </c>
      <c r="AJ1559" s="29"/>
      <c r="AK1559" s="25"/>
      <c r="AL1559" s="11"/>
      <c r="AM1559" s="23"/>
      <c r="AN1559" s="25"/>
      <c r="AO1559" s="23"/>
      <c r="AP1559" s="25"/>
      <c r="AQ1559" s="11"/>
    </row>
    <row r="1560" ht="15.75" customHeight="1">
      <c r="A1560" s="11">
        <v>1401001.0</v>
      </c>
      <c r="B1560" s="23">
        <v>1560.0</v>
      </c>
      <c r="C1560" s="25" t="s">
        <v>8878</v>
      </c>
      <c r="D1560" s="16" t="s">
        <v>8879</v>
      </c>
      <c r="E1560" s="28" t="s">
        <v>703</v>
      </c>
      <c r="F1560" s="29"/>
      <c r="G1560" s="25"/>
      <c r="H1560" s="36" t="str">
        <f t="shared" si="1"/>
        <v/>
      </c>
      <c r="I1560" s="11"/>
      <c r="J1560" s="28">
        <f t="shared" si="2"/>
        <v>0</v>
      </c>
      <c r="K1560" s="41">
        <f t="shared" si="3"/>
        <v>0</v>
      </c>
      <c r="L1560" s="25">
        <v>0.0</v>
      </c>
      <c r="M1560" s="11">
        <v>0.0</v>
      </c>
      <c r="N1560" s="11">
        <v>0.0</v>
      </c>
      <c r="O1560" s="11">
        <v>0.0</v>
      </c>
      <c r="P1560" s="11">
        <v>0.0</v>
      </c>
      <c r="Q1560" s="23">
        <v>0.0</v>
      </c>
      <c r="R1560" s="25"/>
      <c r="S1560" s="11"/>
      <c r="T1560" s="11"/>
      <c r="U1560" s="23"/>
      <c r="V1560" s="25"/>
      <c r="W1560" s="11"/>
      <c r="X1560" s="23"/>
      <c r="Y1560" s="29"/>
      <c r="Z1560" s="25">
        <v>0.0</v>
      </c>
      <c r="AA1560" s="11">
        <v>0.0</v>
      </c>
      <c r="AB1560" s="11">
        <v>0.0</v>
      </c>
      <c r="AC1560" s="11">
        <v>0.0</v>
      </c>
      <c r="AD1560" s="23">
        <v>0.0</v>
      </c>
      <c r="AE1560" s="29" t="s">
        <v>239</v>
      </c>
      <c r="AF1560" s="25">
        <v>1505.0</v>
      </c>
      <c r="AG1560" s="11">
        <v>9999.0</v>
      </c>
      <c r="AH1560" s="11">
        <v>1543.0</v>
      </c>
      <c r="AI1560" s="23"/>
      <c r="AJ1560" s="29"/>
      <c r="AK1560" s="25"/>
      <c r="AL1560" s="11"/>
      <c r="AM1560" s="23"/>
      <c r="AN1560" s="25"/>
      <c r="AO1560" s="23"/>
      <c r="AP1560" s="25"/>
      <c r="AQ1560" s="11"/>
    </row>
    <row r="1561" ht="15.75" customHeight="1">
      <c r="A1561" s="11">
        <v>1401002.0</v>
      </c>
      <c r="B1561" s="23">
        <v>1561.0</v>
      </c>
      <c r="C1561" s="25" t="s">
        <v>8880</v>
      </c>
      <c r="D1561" s="16" t="s">
        <v>8881</v>
      </c>
      <c r="E1561" s="28" t="s">
        <v>8882</v>
      </c>
      <c r="F1561" s="29" t="s">
        <v>8883</v>
      </c>
      <c r="G1561" s="31" t="s">
        <v>8884</v>
      </c>
      <c r="H1561" s="36">
        <f t="shared" si="1"/>
        <v>76</v>
      </c>
      <c r="I1561" s="11" t="s">
        <v>8884</v>
      </c>
      <c r="J1561" s="28">
        <f t="shared" si="2"/>
        <v>76</v>
      </c>
      <c r="K1561" s="41">
        <f t="shared" si="3"/>
        <v>468</v>
      </c>
      <c r="L1561" s="25">
        <v>96.0</v>
      </c>
      <c r="M1561" s="6">
        <v>82.0</v>
      </c>
      <c r="N1561" s="11">
        <v>98.0</v>
      </c>
      <c r="O1561" s="11">
        <v>96.0</v>
      </c>
      <c r="P1561" s="6">
        <v>96.0</v>
      </c>
      <c r="Q1561" s="43">
        <v>97.0</v>
      </c>
      <c r="R1561" s="25" t="s">
        <v>161</v>
      </c>
      <c r="S1561" s="11"/>
      <c r="T1561" s="11"/>
      <c r="U1561" s="23"/>
      <c r="V1561" s="25"/>
      <c r="W1561" s="11"/>
      <c r="X1561" s="23"/>
      <c r="Y1561" s="29" t="s">
        <v>8885</v>
      </c>
      <c r="Z1561" s="25">
        <v>78.0</v>
      </c>
      <c r="AA1561" s="11">
        <v>90.0</v>
      </c>
      <c r="AB1561" s="11">
        <v>100.0</v>
      </c>
      <c r="AC1561" s="11">
        <v>45.0</v>
      </c>
      <c r="AD1561" s="23">
        <v>10.0</v>
      </c>
      <c r="AE1561" s="29" t="s">
        <v>141</v>
      </c>
      <c r="AF1561" s="25">
        <v>1537.0</v>
      </c>
      <c r="AG1561" s="11">
        <v>1549.0</v>
      </c>
      <c r="AH1561" s="11">
        <v>1598.0</v>
      </c>
      <c r="AI1561" s="23"/>
      <c r="AJ1561" s="29" t="s">
        <v>8886</v>
      </c>
      <c r="AK1561" s="25">
        <v>1401001.0</v>
      </c>
      <c r="AL1561" s="11"/>
      <c r="AM1561" s="23"/>
      <c r="AN1561" s="25"/>
      <c r="AO1561" s="23"/>
      <c r="AP1561" s="25" t="s">
        <v>8887</v>
      </c>
      <c r="AQ1561" s="11"/>
    </row>
    <row r="1562" ht="15.75" customHeight="1">
      <c r="A1562" s="11">
        <v>1401003.0</v>
      </c>
      <c r="B1562" s="23">
        <v>1562.0</v>
      </c>
      <c r="C1562" s="25" t="s">
        <v>8888</v>
      </c>
      <c r="D1562" s="16" t="s">
        <v>8889</v>
      </c>
      <c r="E1562" s="28" t="s">
        <v>8890</v>
      </c>
      <c r="F1562" s="29"/>
      <c r="G1562" s="31" t="s">
        <v>8891</v>
      </c>
      <c r="H1562" s="36">
        <f t="shared" si="1"/>
        <v>79</v>
      </c>
      <c r="I1562" s="11"/>
      <c r="J1562" s="28">
        <f t="shared" si="2"/>
        <v>0</v>
      </c>
      <c r="K1562" s="41">
        <f t="shared" si="3"/>
        <v>333</v>
      </c>
      <c r="L1562" s="25">
        <v>76.0</v>
      </c>
      <c r="M1562" s="11">
        <v>57.0</v>
      </c>
      <c r="N1562" s="11">
        <v>67.0</v>
      </c>
      <c r="O1562" s="11">
        <v>73.0</v>
      </c>
      <c r="P1562" s="11">
        <v>60.0</v>
      </c>
      <c r="Q1562" s="43">
        <v>80.0</v>
      </c>
      <c r="R1562" s="25"/>
      <c r="S1562" s="11"/>
      <c r="T1562" s="11" t="s">
        <v>185</v>
      </c>
      <c r="U1562" s="23"/>
      <c r="V1562" s="25"/>
      <c r="W1562" s="11"/>
      <c r="X1562" s="23"/>
      <c r="Y1562" s="29"/>
      <c r="Z1562" s="25">
        <v>67.0</v>
      </c>
      <c r="AA1562" s="11">
        <v>75.0</v>
      </c>
      <c r="AB1562" s="11">
        <v>50.0</v>
      </c>
      <c r="AC1562" s="11">
        <v>55.0</v>
      </c>
      <c r="AD1562" s="23">
        <v>10.0</v>
      </c>
      <c r="AE1562" s="29" t="s">
        <v>270</v>
      </c>
      <c r="AF1562" s="25">
        <v>1593.0</v>
      </c>
      <c r="AG1562" s="6">
        <v>1598.0</v>
      </c>
      <c r="AH1562" s="11">
        <v>1615.0</v>
      </c>
      <c r="AI1562" s="23" t="s">
        <v>217</v>
      </c>
      <c r="AJ1562" s="29" t="s">
        <v>8892</v>
      </c>
      <c r="AK1562" s="25">
        <v>1401002.0</v>
      </c>
      <c r="AL1562" s="11"/>
      <c r="AM1562" s="23">
        <v>26.0</v>
      </c>
      <c r="AN1562" s="25"/>
      <c r="AO1562" s="23"/>
      <c r="AP1562" s="25"/>
      <c r="AQ1562" s="11"/>
    </row>
    <row r="1563" ht="15.75" customHeight="1">
      <c r="A1563" s="11">
        <v>1401004.0</v>
      </c>
      <c r="B1563" s="23">
        <v>1563.0</v>
      </c>
      <c r="C1563" s="25" t="s">
        <v>8893</v>
      </c>
      <c r="D1563" s="16" t="s">
        <v>8894</v>
      </c>
      <c r="E1563" s="28" t="s">
        <v>8895</v>
      </c>
      <c r="F1563" s="29" t="s">
        <v>8896</v>
      </c>
      <c r="G1563" s="31" t="s">
        <v>8897</v>
      </c>
      <c r="H1563" s="36">
        <f t="shared" si="1"/>
        <v>73</v>
      </c>
      <c r="I1563" s="11"/>
      <c r="J1563" s="28">
        <f t="shared" si="2"/>
        <v>0</v>
      </c>
      <c r="K1563" s="41">
        <f t="shared" si="3"/>
        <v>370</v>
      </c>
      <c r="L1563" s="25">
        <v>82.0</v>
      </c>
      <c r="M1563" s="11">
        <v>75.0</v>
      </c>
      <c r="N1563" s="11">
        <v>70.0</v>
      </c>
      <c r="O1563" s="11">
        <v>69.0</v>
      </c>
      <c r="P1563" s="11">
        <v>74.0</v>
      </c>
      <c r="Q1563" s="43">
        <v>74.0</v>
      </c>
      <c r="R1563" s="25" t="s">
        <v>232</v>
      </c>
      <c r="S1563" s="11"/>
      <c r="T1563" s="11" t="s">
        <v>185</v>
      </c>
      <c r="U1563" s="23"/>
      <c r="V1563" s="25"/>
      <c r="W1563" s="11"/>
      <c r="X1563" s="23"/>
      <c r="Y1563" s="29"/>
      <c r="Z1563" s="25">
        <v>68.0</v>
      </c>
      <c r="AA1563" s="11">
        <v>76.0</v>
      </c>
      <c r="AB1563" s="11">
        <v>26.0</v>
      </c>
      <c r="AC1563" s="11">
        <v>87.0</v>
      </c>
      <c r="AD1563" s="23">
        <v>11.0</v>
      </c>
      <c r="AE1563" s="29" t="s">
        <v>270</v>
      </c>
      <c r="AF1563" s="25">
        <v>1540.0</v>
      </c>
      <c r="AG1563" s="11">
        <v>1552.0</v>
      </c>
      <c r="AH1563" s="11">
        <v>1591.0</v>
      </c>
      <c r="AI1563" s="23"/>
      <c r="AJ1563" s="29" t="s">
        <v>8886</v>
      </c>
      <c r="AK1563" s="25">
        <v>1401001.0</v>
      </c>
      <c r="AL1563" s="11"/>
      <c r="AM1563" s="23"/>
      <c r="AN1563" s="25"/>
      <c r="AO1563" s="23"/>
      <c r="AP1563" s="25"/>
      <c r="AQ1563" s="11"/>
    </row>
    <row r="1564" ht="15.75" customHeight="1">
      <c r="A1564" s="11">
        <v>1401005.0</v>
      </c>
      <c r="B1564" s="23">
        <v>1564.0</v>
      </c>
      <c r="C1564" s="25" t="s">
        <v>8898</v>
      </c>
      <c r="D1564" s="16" t="s">
        <v>8899</v>
      </c>
      <c r="E1564" s="28" t="s">
        <v>766</v>
      </c>
      <c r="F1564" s="29"/>
      <c r="G1564" s="25"/>
      <c r="H1564" s="36" t="str">
        <f t="shared" si="1"/>
        <v/>
      </c>
      <c r="I1564" s="11"/>
      <c r="J1564" s="28">
        <f t="shared" si="2"/>
        <v>0</v>
      </c>
      <c r="K1564" s="41">
        <f t="shared" si="3"/>
        <v>0</v>
      </c>
      <c r="L1564" s="25">
        <v>0.0</v>
      </c>
      <c r="M1564" s="11">
        <v>0.0</v>
      </c>
      <c r="N1564" s="11">
        <v>0.0</v>
      </c>
      <c r="O1564" s="11">
        <v>0.0</v>
      </c>
      <c r="P1564" s="11">
        <v>0.0</v>
      </c>
      <c r="Q1564" s="23">
        <v>0.0</v>
      </c>
      <c r="R1564" s="25"/>
      <c r="S1564" s="11"/>
      <c r="T1564" s="11"/>
      <c r="U1564" s="23"/>
      <c r="V1564" s="25"/>
      <c r="W1564" s="11"/>
      <c r="X1564" s="23"/>
      <c r="Y1564" s="29"/>
      <c r="Z1564" s="25">
        <v>0.0</v>
      </c>
      <c r="AA1564" s="11">
        <v>0.0</v>
      </c>
      <c r="AB1564" s="11">
        <v>0.0</v>
      </c>
      <c r="AC1564" s="11">
        <v>0.0</v>
      </c>
      <c r="AD1564" s="23">
        <v>0.0</v>
      </c>
      <c r="AE1564" s="29" t="s">
        <v>239</v>
      </c>
      <c r="AF1564" s="25">
        <v>1510.0</v>
      </c>
      <c r="AG1564" s="11">
        <v>9999.0</v>
      </c>
      <c r="AH1564" s="11">
        <v>1593.0</v>
      </c>
      <c r="AI1564" s="23"/>
      <c r="AJ1564" s="29" t="s">
        <v>8900</v>
      </c>
      <c r="AK1564" s="25"/>
      <c r="AL1564" s="11"/>
      <c r="AM1564" s="23"/>
      <c r="AN1564" s="25"/>
      <c r="AO1564" s="23"/>
      <c r="AP1564" s="25"/>
      <c r="AQ1564" s="11"/>
    </row>
    <row r="1565" ht="15.75" customHeight="1">
      <c r="A1565" s="11">
        <v>1401006.0</v>
      </c>
      <c r="B1565" s="23">
        <v>1565.0</v>
      </c>
      <c r="C1565" s="25" t="s">
        <v>8901</v>
      </c>
      <c r="D1565" s="16" t="s">
        <v>8902</v>
      </c>
      <c r="E1565" s="28" t="s">
        <v>8903</v>
      </c>
      <c r="F1565" s="29"/>
      <c r="G1565" s="31" t="s">
        <v>8904</v>
      </c>
      <c r="H1565" s="36">
        <f t="shared" si="1"/>
        <v>71</v>
      </c>
      <c r="I1565" s="11"/>
      <c r="J1565" s="28">
        <f t="shared" si="2"/>
        <v>0</v>
      </c>
      <c r="K1565" s="41">
        <f t="shared" si="3"/>
        <v>212</v>
      </c>
      <c r="L1565" s="25">
        <v>37.0</v>
      </c>
      <c r="M1565" s="11">
        <v>32.0</v>
      </c>
      <c r="N1565" s="11">
        <v>51.0</v>
      </c>
      <c r="O1565" s="11">
        <v>43.0</v>
      </c>
      <c r="P1565" s="11">
        <v>49.0</v>
      </c>
      <c r="Q1565" s="43">
        <v>54.0</v>
      </c>
      <c r="R1565" s="25"/>
      <c r="S1565" s="11"/>
      <c r="T1565" s="11"/>
      <c r="U1565" s="23"/>
      <c r="V1565" s="25"/>
      <c r="W1565" s="11"/>
      <c r="X1565" s="23"/>
      <c r="Y1565" s="29"/>
      <c r="Z1565" s="25">
        <v>27.0</v>
      </c>
      <c r="AA1565" s="11">
        <v>18.0</v>
      </c>
      <c r="AB1565" s="11">
        <v>42.0</v>
      </c>
      <c r="AC1565" s="11">
        <v>85.0</v>
      </c>
      <c r="AD1565" s="23">
        <v>12.0</v>
      </c>
      <c r="AE1565" s="29" t="s">
        <v>270</v>
      </c>
      <c r="AF1565" s="25">
        <v>1543.0</v>
      </c>
      <c r="AG1565" s="11">
        <v>1555.0</v>
      </c>
      <c r="AH1565" s="11">
        <v>1608.0</v>
      </c>
      <c r="AI1565" s="23"/>
      <c r="AJ1565" s="29" t="s">
        <v>8905</v>
      </c>
      <c r="AK1565" s="25">
        <v>1401005.0</v>
      </c>
      <c r="AL1565" s="11"/>
      <c r="AM1565" s="23"/>
      <c r="AN1565" s="25"/>
      <c r="AO1565" s="23"/>
      <c r="AP1565" s="25"/>
      <c r="AQ1565" s="11"/>
    </row>
    <row r="1566" ht="15.75" customHeight="1">
      <c r="A1566" s="11">
        <v>1401007.0</v>
      </c>
      <c r="B1566" s="23">
        <v>1566.0</v>
      </c>
      <c r="C1566" s="25" t="s">
        <v>8906</v>
      </c>
      <c r="D1566" s="16" t="s">
        <v>8907</v>
      </c>
      <c r="E1566" s="28" t="s">
        <v>8908</v>
      </c>
      <c r="F1566" s="29"/>
      <c r="G1566" s="31" t="s">
        <v>8909</v>
      </c>
      <c r="H1566" s="36">
        <f t="shared" si="1"/>
        <v>68</v>
      </c>
      <c r="I1566" s="11"/>
      <c r="J1566" s="28">
        <f t="shared" si="2"/>
        <v>0</v>
      </c>
      <c r="K1566" s="41">
        <f t="shared" si="3"/>
        <v>221</v>
      </c>
      <c r="L1566" s="25">
        <v>30.0</v>
      </c>
      <c r="M1566" s="11">
        <v>28.0</v>
      </c>
      <c r="N1566" s="11">
        <v>55.0</v>
      </c>
      <c r="O1566" s="11">
        <v>55.0</v>
      </c>
      <c r="P1566" s="11">
        <v>53.0</v>
      </c>
      <c r="Q1566" s="43">
        <v>59.0</v>
      </c>
      <c r="R1566" s="25"/>
      <c r="S1566" s="11"/>
      <c r="T1566" s="11"/>
      <c r="U1566" s="23"/>
      <c r="V1566" s="25"/>
      <c r="W1566" s="11"/>
      <c r="X1566" s="23"/>
      <c r="Y1566" s="29"/>
      <c r="Z1566" s="25">
        <v>60.0</v>
      </c>
      <c r="AA1566" s="11">
        <v>65.0</v>
      </c>
      <c r="AB1566" s="11">
        <v>59.0</v>
      </c>
      <c r="AC1566" s="11">
        <v>38.0</v>
      </c>
      <c r="AD1566" s="23">
        <v>12.0</v>
      </c>
      <c r="AE1566" s="29" t="s">
        <v>270</v>
      </c>
      <c r="AF1566" s="25">
        <v>1569.0</v>
      </c>
      <c r="AG1566" s="11">
        <v>1581.0</v>
      </c>
      <c r="AH1566" s="11">
        <v>1649.0</v>
      </c>
      <c r="AI1566" s="23"/>
      <c r="AJ1566" s="29" t="s">
        <v>8910</v>
      </c>
      <c r="AK1566" s="25">
        <v>1401006.0</v>
      </c>
      <c r="AL1566" s="11"/>
      <c r="AM1566" s="23"/>
      <c r="AN1566" s="25"/>
      <c r="AO1566" s="23"/>
      <c r="AP1566" s="25"/>
      <c r="AQ1566" s="11"/>
    </row>
    <row r="1567" ht="15.75" customHeight="1">
      <c r="A1567" s="11">
        <v>1401008.0</v>
      </c>
      <c r="B1567" s="23">
        <v>1567.0</v>
      </c>
      <c r="C1567" s="25" t="s">
        <v>8911</v>
      </c>
      <c r="D1567" s="16" t="s">
        <v>8912</v>
      </c>
      <c r="E1567" s="28" t="s">
        <v>8913</v>
      </c>
      <c r="F1567" s="29"/>
      <c r="G1567" s="31" t="s">
        <v>8914</v>
      </c>
      <c r="H1567" s="36">
        <f t="shared" si="1"/>
        <v>78</v>
      </c>
      <c r="I1567" s="11"/>
      <c r="J1567" s="28">
        <f t="shared" si="2"/>
        <v>0</v>
      </c>
      <c r="K1567" s="41">
        <f t="shared" si="3"/>
        <v>268</v>
      </c>
      <c r="L1567" s="25">
        <v>50.0</v>
      </c>
      <c r="M1567" s="11">
        <v>47.0</v>
      </c>
      <c r="N1567" s="11">
        <v>58.0</v>
      </c>
      <c r="O1567" s="11">
        <v>58.0</v>
      </c>
      <c r="P1567" s="11">
        <v>55.0</v>
      </c>
      <c r="Q1567" s="43">
        <v>57.0</v>
      </c>
      <c r="R1567" s="25"/>
      <c r="S1567" s="11"/>
      <c r="T1567" s="11"/>
      <c r="U1567" s="23"/>
      <c r="V1567" s="25"/>
      <c r="W1567" s="11"/>
      <c r="X1567" s="23"/>
      <c r="Y1567" s="29"/>
      <c r="Z1567" s="25">
        <v>64.0</v>
      </c>
      <c r="AA1567" s="11">
        <v>70.0</v>
      </c>
      <c r="AB1567" s="11">
        <v>46.0</v>
      </c>
      <c r="AC1567" s="11">
        <v>58.0</v>
      </c>
      <c r="AD1567" s="23">
        <v>16.0</v>
      </c>
      <c r="AE1567" s="29" t="s">
        <v>166</v>
      </c>
      <c r="AF1567" s="25">
        <v>1577.0</v>
      </c>
      <c r="AG1567" s="11">
        <v>1589.0</v>
      </c>
      <c r="AH1567" s="11">
        <v>1642.0</v>
      </c>
      <c r="AI1567" s="23"/>
      <c r="AJ1567" s="29" t="s">
        <v>8915</v>
      </c>
      <c r="AK1567" s="25">
        <v>1401006.0</v>
      </c>
      <c r="AL1567" s="11"/>
      <c r="AM1567" s="23"/>
      <c r="AN1567" s="25"/>
      <c r="AO1567" s="23"/>
      <c r="AP1567" s="25"/>
      <c r="AQ1567" s="11"/>
    </row>
    <row r="1568" ht="15.75" customHeight="1">
      <c r="A1568" s="11">
        <v>1401009.0</v>
      </c>
      <c r="B1568" s="23">
        <v>1568.0</v>
      </c>
      <c r="C1568" s="25" t="s">
        <v>8916</v>
      </c>
      <c r="D1568" s="16" t="s">
        <v>8917</v>
      </c>
      <c r="E1568" s="28" t="s">
        <v>8918</v>
      </c>
      <c r="F1568" s="29"/>
      <c r="G1568" s="31" t="s">
        <v>8919</v>
      </c>
      <c r="H1568" s="36">
        <f t="shared" si="1"/>
        <v>80</v>
      </c>
      <c r="I1568" s="11"/>
      <c r="J1568" s="28">
        <f t="shared" si="2"/>
        <v>0</v>
      </c>
      <c r="K1568" s="41">
        <f t="shared" si="3"/>
        <v>306</v>
      </c>
      <c r="L1568" s="25">
        <v>56.0</v>
      </c>
      <c r="M1568" s="11">
        <v>62.0</v>
      </c>
      <c r="N1568" s="11">
        <v>60.0</v>
      </c>
      <c r="O1568" s="11">
        <v>64.0</v>
      </c>
      <c r="P1568" s="11">
        <v>64.0</v>
      </c>
      <c r="Q1568" s="43">
        <v>41.0</v>
      </c>
      <c r="R1568" s="25"/>
      <c r="S1568" s="11" t="s">
        <v>185</v>
      </c>
      <c r="T1568" s="11"/>
      <c r="U1568" s="23"/>
      <c r="V1568" s="25"/>
      <c r="W1568" s="11"/>
      <c r="X1568" s="23"/>
      <c r="Y1568" s="29"/>
      <c r="Z1568" s="25">
        <v>36.0</v>
      </c>
      <c r="AA1568" s="11">
        <v>30.0</v>
      </c>
      <c r="AB1568" s="11">
        <v>46.0</v>
      </c>
      <c r="AC1568" s="11">
        <v>44.0</v>
      </c>
      <c r="AD1568" s="23">
        <v>21.0</v>
      </c>
      <c r="AE1568" s="29" t="s">
        <v>270</v>
      </c>
      <c r="AF1568" s="25">
        <v>1582.0</v>
      </c>
      <c r="AG1568" s="11">
        <v>1594.0</v>
      </c>
      <c r="AH1568" s="11">
        <v>1602.0</v>
      </c>
      <c r="AI1568" s="23"/>
      <c r="AJ1568" s="29" t="s">
        <v>8920</v>
      </c>
      <c r="AK1568" s="25">
        <v>1401006.0</v>
      </c>
      <c r="AL1568" s="11" t="s">
        <v>8921</v>
      </c>
      <c r="AM1568" s="23"/>
      <c r="AN1568" s="25"/>
      <c r="AO1568" s="23"/>
      <c r="AP1568" s="25"/>
      <c r="AQ1568" s="11"/>
    </row>
    <row r="1569" ht="15.75" customHeight="1">
      <c r="A1569" s="11">
        <v>1401010.0</v>
      </c>
      <c r="B1569" s="23">
        <v>1569.0</v>
      </c>
      <c r="C1569" s="25" t="s">
        <v>8922</v>
      </c>
      <c r="D1569" s="16" t="s">
        <v>8923</v>
      </c>
      <c r="E1569" s="28" t="s">
        <v>8924</v>
      </c>
      <c r="F1569" s="29"/>
      <c r="G1569" s="25"/>
      <c r="H1569" s="36" t="str">
        <f t="shared" si="1"/>
        <v/>
      </c>
      <c r="I1569" s="11"/>
      <c r="J1569" s="28">
        <f t="shared" si="2"/>
        <v>0</v>
      </c>
      <c r="K1569" s="41">
        <f t="shared" si="3"/>
        <v>0</v>
      </c>
      <c r="L1569" s="25">
        <v>0.0</v>
      </c>
      <c r="M1569" s="11">
        <v>0.0</v>
      </c>
      <c r="N1569" s="11">
        <v>0.0</v>
      </c>
      <c r="O1569" s="11">
        <v>0.0</v>
      </c>
      <c r="P1569" s="11">
        <v>0.0</v>
      </c>
      <c r="Q1569" s="23">
        <v>0.0</v>
      </c>
      <c r="R1569" s="25"/>
      <c r="S1569" s="11"/>
      <c r="T1569" s="11"/>
      <c r="U1569" s="23"/>
      <c r="V1569" s="25"/>
      <c r="W1569" s="11"/>
      <c r="X1569" s="23"/>
      <c r="Y1569" s="29"/>
      <c r="Z1569" s="25">
        <v>0.0</v>
      </c>
      <c r="AA1569" s="11">
        <v>0.0</v>
      </c>
      <c r="AB1569" s="11">
        <v>0.0</v>
      </c>
      <c r="AC1569" s="11">
        <v>0.0</v>
      </c>
      <c r="AD1569" s="23">
        <v>0.0</v>
      </c>
      <c r="AE1569" s="29" t="s">
        <v>239</v>
      </c>
      <c r="AF1569" s="25">
        <v>1518.0</v>
      </c>
      <c r="AG1569" s="11">
        <v>9999.0</v>
      </c>
      <c r="AH1569" s="11">
        <v>1568.0</v>
      </c>
      <c r="AI1569" s="23" t="s">
        <v>217</v>
      </c>
      <c r="AJ1569" s="29" t="s">
        <v>8925</v>
      </c>
      <c r="AK1569" s="25"/>
      <c r="AL1569" s="11"/>
      <c r="AM1569" s="23"/>
      <c r="AN1569" s="25"/>
      <c r="AO1569" s="23"/>
      <c r="AP1569" s="25"/>
      <c r="AQ1569" s="11"/>
    </row>
    <row r="1570" ht="15.75" customHeight="1">
      <c r="A1570" s="11">
        <v>1401011.0</v>
      </c>
      <c r="B1570" s="23">
        <v>1570.0</v>
      </c>
      <c r="C1570" s="25" t="s">
        <v>8926</v>
      </c>
      <c r="D1570" s="16" t="s">
        <v>8927</v>
      </c>
      <c r="E1570" s="28" t="s">
        <v>8928</v>
      </c>
      <c r="F1570" s="29"/>
      <c r="G1570" s="31" t="s">
        <v>8929</v>
      </c>
      <c r="H1570" s="36">
        <f t="shared" si="1"/>
        <v>79</v>
      </c>
      <c r="I1570" s="11"/>
      <c r="J1570" s="28">
        <f t="shared" si="2"/>
        <v>0</v>
      </c>
      <c r="K1570" s="41">
        <f t="shared" si="3"/>
        <v>297</v>
      </c>
      <c r="L1570" s="25">
        <v>42.0</v>
      </c>
      <c r="M1570" s="11">
        <v>43.0</v>
      </c>
      <c r="N1570" s="11">
        <v>81.0</v>
      </c>
      <c r="O1570" s="11">
        <v>72.0</v>
      </c>
      <c r="P1570" s="11">
        <v>59.0</v>
      </c>
      <c r="Q1570" s="43">
        <v>53.0</v>
      </c>
      <c r="R1570" s="25"/>
      <c r="S1570" s="11"/>
      <c r="T1570" s="11"/>
      <c r="U1570" s="23"/>
      <c r="V1570" s="25"/>
      <c r="W1570" s="11"/>
      <c r="X1570" s="23"/>
      <c r="Y1570" s="29"/>
      <c r="Z1570" s="25">
        <v>64.0</v>
      </c>
      <c r="AA1570" s="11">
        <v>70.0</v>
      </c>
      <c r="AB1570" s="11">
        <v>49.0</v>
      </c>
      <c r="AC1570" s="11">
        <v>55.0</v>
      </c>
      <c r="AD1570" s="23">
        <v>2.0</v>
      </c>
      <c r="AE1570" s="29" t="s">
        <v>270</v>
      </c>
      <c r="AF1570" s="25">
        <v>1547.0</v>
      </c>
      <c r="AG1570" s="11">
        <v>1559.0</v>
      </c>
      <c r="AH1570" s="11">
        <v>1611.0</v>
      </c>
      <c r="AI1570" s="23"/>
      <c r="AJ1570" s="29" t="s">
        <v>8930</v>
      </c>
      <c r="AK1570" s="25">
        <v>1401010.0</v>
      </c>
      <c r="AL1570" s="11"/>
      <c r="AM1570" s="23"/>
      <c r="AN1570" s="25"/>
      <c r="AO1570" s="23"/>
      <c r="AP1570" s="25"/>
      <c r="AQ1570" s="11"/>
    </row>
    <row r="1571" ht="15.75" customHeight="1">
      <c r="A1571" s="11">
        <v>1401012.0</v>
      </c>
      <c r="B1571" s="23">
        <v>1571.0</v>
      </c>
      <c r="C1571" s="25" t="s">
        <v>8931</v>
      </c>
      <c r="D1571" s="16" t="s">
        <v>8932</v>
      </c>
      <c r="E1571" s="28" t="s">
        <v>8933</v>
      </c>
      <c r="F1571" s="29"/>
      <c r="G1571" s="31" t="s">
        <v>8934</v>
      </c>
      <c r="H1571" s="36">
        <f t="shared" si="1"/>
        <v>75</v>
      </c>
      <c r="I1571" s="11"/>
      <c r="J1571" s="28">
        <f t="shared" si="2"/>
        <v>0</v>
      </c>
      <c r="K1571" s="41">
        <f t="shared" si="3"/>
        <v>272</v>
      </c>
      <c r="L1571" s="25">
        <v>48.0</v>
      </c>
      <c r="M1571" s="11">
        <v>61.0</v>
      </c>
      <c r="N1571" s="11">
        <v>52.0</v>
      </c>
      <c r="O1571" s="11">
        <v>55.0</v>
      </c>
      <c r="P1571" s="11">
        <v>56.0</v>
      </c>
      <c r="Q1571" s="43">
        <v>46.0</v>
      </c>
      <c r="R1571" s="25" t="s">
        <v>185</v>
      </c>
      <c r="S1571" s="11"/>
      <c r="T1571" s="11"/>
      <c r="U1571" s="23" t="s">
        <v>185</v>
      </c>
      <c r="V1571" s="25"/>
      <c r="W1571" s="11"/>
      <c r="X1571" s="23"/>
      <c r="Y1571" s="29"/>
      <c r="Z1571" s="25">
        <v>74.0</v>
      </c>
      <c r="AA1571" s="11">
        <v>85.0</v>
      </c>
      <c r="AB1571" s="11">
        <v>52.0</v>
      </c>
      <c r="AC1571" s="11">
        <v>55.0</v>
      </c>
      <c r="AD1571" s="23">
        <v>97.0</v>
      </c>
      <c r="AE1571" s="29" t="s">
        <v>166</v>
      </c>
      <c r="AF1571" s="25">
        <v>1586.0</v>
      </c>
      <c r="AG1571" s="11">
        <v>1598.0</v>
      </c>
      <c r="AH1571" s="11">
        <v>1632.0</v>
      </c>
      <c r="AI1571" s="23"/>
      <c r="AJ1571" s="29" t="s">
        <v>8935</v>
      </c>
      <c r="AK1571" s="25">
        <v>1401011.0</v>
      </c>
      <c r="AL1571" s="11"/>
      <c r="AM1571" s="23"/>
      <c r="AN1571" s="25"/>
      <c r="AO1571" s="23"/>
      <c r="AP1571" s="25"/>
      <c r="AQ1571" s="11"/>
    </row>
    <row r="1572" ht="15.75" customHeight="1">
      <c r="A1572" s="11">
        <v>1401013.0</v>
      </c>
      <c r="B1572" s="23">
        <v>1572.0</v>
      </c>
      <c r="C1572" s="25" t="s">
        <v>8936</v>
      </c>
      <c r="D1572" s="16" t="s">
        <v>8937</v>
      </c>
      <c r="E1572" s="28" t="s">
        <v>8938</v>
      </c>
      <c r="F1572" s="29"/>
      <c r="G1572" s="31" t="s">
        <v>8939</v>
      </c>
      <c r="H1572" s="36">
        <f t="shared" si="1"/>
        <v>75</v>
      </c>
      <c r="I1572" s="11"/>
      <c r="J1572" s="28">
        <f t="shared" si="2"/>
        <v>0</v>
      </c>
      <c r="K1572" s="41">
        <f t="shared" si="3"/>
        <v>256</v>
      </c>
      <c r="L1572" s="25">
        <v>50.0</v>
      </c>
      <c r="M1572" s="11">
        <v>65.0</v>
      </c>
      <c r="N1572" s="11">
        <v>50.0</v>
      </c>
      <c r="O1572" s="11">
        <v>46.0</v>
      </c>
      <c r="P1572" s="11">
        <v>45.0</v>
      </c>
      <c r="Q1572" s="43">
        <v>58.0</v>
      </c>
      <c r="R1572" s="25"/>
      <c r="S1572" s="11"/>
      <c r="T1572" s="11"/>
      <c r="U1572" s="23"/>
      <c r="V1572" s="25"/>
      <c r="W1572" s="11"/>
      <c r="X1572" s="23"/>
      <c r="Y1572" s="29"/>
      <c r="Z1572" s="25">
        <v>76.0</v>
      </c>
      <c r="AA1572" s="11">
        <v>87.0</v>
      </c>
      <c r="AB1572" s="11">
        <v>42.0</v>
      </c>
      <c r="AC1572" s="11">
        <v>71.0</v>
      </c>
      <c r="AD1572" s="23">
        <v>2.0</v>
      </c>
      <c r="AE1572" s="29" t="s">
        <v>270</v>
      </c>
      <c r="AF1572" s="25">
        <v>1588.0</v>
      </c>
      <c r="AG1572" s="11">
        <v>1600.0</v>
      </c>
      <c r="AH1572" s="11">
        <v>1632.0</v>
      </c>
      <c r="AI1572" s="23"/>
      <c r="AJ1572" s="29" t="s">
        <v>8935</v>
      </c>
      <c r="AK1572" s="25">
        <v>1401011.0</v>
      </c>
      <c r="AL1572" s="11"/>
      <c r="AM1572" s="23"/>
      <c r="AN1572" s="25"/>
      <c r="AO1572" s="23"/>
      <c r="AP1572" s="25"/>
      <c r="AQ1572" s="11"/>
    </row>
    <row r="1573" ht="15.75" customHeight="1">
      <c r="A1573" s="11">
        <v>1401014.0</v>
      </c>
      <c r="B1573" s="23">
        <v>1573.0</v>
      </c>
      <c r="C1573" s="25" t="s">
        <v>8940</v>
      </c>
      <c r="D1573" s="16" t="s">
        <v>8941</v>
      </c>
      <c r="E1573" s="28" t="s">
        <v>8942</v>
      </c>
      <c r="F1573" s="29"/>
      <c r="G1573" s="31" t="s">
        <v>8943</v>
      </c>
      <c r="H1573" s="36">
        <f t="shared" si="1"/>
        <v>79</v>
      </c>
      <c r="I1573" s="11"/>
      <c r="J1573" s="28">
        <f t="shared" si="2"/>
        <v>0</v>
      </c>
      <c r="K1573" s="41">
        <f t="shared" si="3"/>
        <v>317</v>
      </c>
      <c r="L1573" s="25">
        <v>59.0</v>
      </c>
      <c r="M1573" s="11">
        <v>64.0</v>
      </c>
      <c r="N1573" s="11">
        <v>65.0</v>
      </c>
      <c r="O1573" s="11">
        <v>66.0</v>
      </c>
      <c r="P1573" s="11">
        <v>63.0</v>
      </c>
      <c r="Q1573" s="43">
        <v>45.0</v>
      </c>
      <c r="R1573" s="25" t="s">
        <v>232</v>
      </c>
      <c r="S1573" s="11" t="s">
        <v>185</v>
      </c>
      <c r="T1573" s="11" t="s">
        <v>185</v>
      </c>
      <c r="U1573" s="23" t="s">
        <v>185</v>
      </c>
      <c r="V1573" s="25"/>
      <c r="W1573" s="11"/>
      <c r="X1573" s="23"/>
      <c r="Y1573" s="29"/>
      <c r="Z1573" s="25">
        <v>57.0</v>
      </c>
      <c r="AA1573" s="11">
        <v>60.0</v>
      </c>
      <c r="AB1573" s="11">
        <v>50.0</v>
      </c>
      <c r="AC1573" s="11">
        <v>50.0</v>
      </c>
      <c r="AD1573" s="23">
        <v>97.0</v>
      </c>
      <c r="AE1573" s="29" t="s">
        <v>166</v>
      </c>
      <c r="AF1573" s="25">
        <v>1576.0</v>
      </c>
      <c r="AG1573" s="11">
        <v>1588.0</v>
      </c>
      <c r="AH1573" s="11">
        <v>1613.0</v>
      </c>
      <c r="AI1573" s="23"/>
      <c r="AJ1573" s="29" t="s">
        <v>8935</v>
      </c>
      <c r="AK1573" s="25">
        <v>1401011.0</v>
      </c>
      <c r="AL1573" s="11"/>
      <c r="AM1573" s="23"/>
      <c r="AN1573" s="25"/>
      <c r="AO1573" s="23"/>
      <c r="AP1573" s="25"/>
      <c r="AQ1573" s="11"/>
    </row>
    <row r="1574" ht="15.75" customHeight="1">
      <c r="A1574" s="11">
        <v>1401015.0</v>
      </c>
      <c r="B1574" s="23">
        <v>1574.0</v>
      </c>
      <c r="C1574" s="25" t="s">
        <v>8944</v>
      </c>
      <c r="D1574" s="16" t="s">
        <v>8945</v>
      </c>
      <c r="E1574" s="28" t="s">
        <v>8946</v>
      </c>
      <c r="F1574" s="29"/>
      <c r="G1574" s="31" t="s">
        <v>8947</v>
      </c>
      <c r="H1574" s="36">
        <f t="shared" si="1"/>
        <v>78</v>
      </c>
      <c r="I1574" s="11"/>
      <c r="J1574" s="28">
        <f t="shared" si="2"/>
        <v>0</v>
      </c>
      <c r="K1574" s="41">
        <f t="shared" si="3"/>
        <v>284</v>
      </c>
      <c r="L1574" s="25">
        <v>59.0</v>
      </c>
      <c r="M1574" s="11">
        <v>56.0</v>
      </c>
      <c r="N1574" s="11">
        <v>51.0</v>
      </c>
      <c r="O1574" s="11">
        <v>57.0</v>
      </c>
      <c r="P1574" s="11">
        <v>61.0</v>
      </c>
      <c r="Q1574" s="43">
        <v>57.0</v>
      </c>
      <c r="R1574" s="25"/>
      <c r="S1574" s="11"/>
      <c r="T1574" s="11"/>
      <c r="U1574" s="23"/>
      <c r="V1574" s="25"/>
      <c r="W1574" s="11"/>
      <c r="X1574" s="23"/>
      <c r="Y1574" s="29"/>
      <c r="Z1574" s="25">
        <v>52.0</v>
      </c>
      <c r="AA1574" s="11">
        <v>53.0</v>
      </c>
      <c r="AB1574" s="11">
        <v>36.0</v>
      </c>
      <c r="AC1574" s="11">
        <v>67.0</v>
      </c>
      <c r="AD1574" s="23">
        <v>10.0</v>
      </c>
      <c r="AE1574" s="29" t="s">
        <v>141</v>
      </c>
      <c r="AF1574" s="25">
        <v>1574.0</v>
      </c>
      <c r="AG1574" s="11">
        <v>1584.0</v>
      </c>
      <c r="AH1574" s="11">
        <v>1629.0</v>
      </c>
      <c r="AI1574" s="23"/>
      <c r="AJ1574" s="29" t="s">
        <v>8948</v>
      </c>
      <c r="AK1574" s="25"/>
      <c r="AL1574" s="11">
        <v>1401011.0</v>
      </c>
      <c r="AM1574" s="23"/>
      <c r="AN1574" s="25"/>
      <c r="AO1574" s="23"/>
      <c r="AP1574" s="25"/>
      <c r="AQ1574" s="11"/>
    </row>
    <row r="1575" ht="15.75" customHeight="1">
      <c r="A1575" s="11">
        <v>1401016.0</v>
      </c>
      <c r="B1575" s="23">
        <v>1575.0</v>
      </c>
      <c r="C1575" s="25" t="s">
        <v>8949</v>
      </c>
      <c r="D1575" s="16" t="s">
        <v>8950</v>
      </c>
      <c r="E1575" s="28" t="s">
        <v>8951</v>
      </c>
      <c r="F1575" s="29"/>
      <c r="G1575" s="25"/>
      <c r="H1575" s="36" t="str">
        <f t="shared" si="1"/>
        <v/>
      </c>
      <c r="I1575" s="11"/>
      <c r="J1575" s="28">
        <f t="shared" si="2"/>
        <v>0</v>
      </c>
      <c r="K1575" s="41">
        <f t="shared" si="3"/>
        <v>0</v>
      </c>
      <c r="L1575" s="25">
        <v>0.0</v>
      </c>
      <c r="M1575" s="11">
        <v>0.0</v>
      </c>
      <c r="N1575" s="11">
        <v>0.0</v>
      </c>
      <c r="O1575" s="11">
        <v>0.0</v>
      </c>
      <c r="P1575" s="11">
        <v>0.0</v>
      </c>
      <c r="Q1575" s="23">
        <v>0.0</v>
      </c>
      <c r="R1575" s="25"/>
      <c r="S1575" s="11"/>
      <c r="T1575" s="11"/>
      <c r="U1575" s="23"/>
      <c r="V1575" s="25"/>
      <c r="W1575" s="11"/>
      <c r="X1575" s="23"/>
      <c r="Y1575" s="29"/>
      <c r="Z1575" s="25">
        <v>0.0</v>
      </c>
      <c r="AA1575" s="11">
        <v>0.0</v>
      </c>
      <c r="AB1575" s="11">
        <v>0.0</v>
      </c>
      <c r="AC1575" s="11">
        <v>0.0</v>
      </c>
      <c r="AD1575" s="23">
        <v>0.0</v>
      </c>
      <c r="AE1575" s="29" t="s">
        <v>239</v>
      </c>
      <c r="AF1575" s="25">
        <v>1534.0</v>
      </c>
      <c r="AG1575" s="11">
        <v>9999.0</v>
      </c>
      <c r="AH1575" s="11">
        <v>1612.0</v>
      </c>
      <c r="AI1575" s="23"/>
      <c r="AJ1575" s="29" t="s">
        <v>8952</v>
      </c>
      <c r="AK1575" s="25"/>
      <c r="AL1575" s="11"/>
      <c r="AM1575" s="23"/>
      <c r="AN1575" s="25"/>
      <c r="AO1575" s="23"/>
      <c r="AP1575" s="25"/>
      <c r="AQ1575" s="11"/>
    </row>
    <row r="1576" ht="15.75" customHeight="1">
      <c r="A1576" s="11">
        <v>1401017.0</v>
      </c>
      <c r="B1576" s="23">
        <v>1576.0</v>
      </c>
      <c r="C1576" s="25" t="s">
        <v>8953</v>
      </c>
      <c r="D1576" s="16" t="s">
        <v>8954</v>
      </c>
      <c r="E1576" s="28" t="s">
        <v>8955</v>
      </c>
      <c r="F1576" s="29"/>
      <c r="G1576" s="31" t="s">
        <v>8956</v>
      </c>
      <c r="H1576" s="36">
        <f t="shared" si="1"/>
        <v>77</v>
      </c>
      <c r="I1576" s="11"/>
      <c r="J1576" s="28">
        <f t="shared" si="2"/>
        <v>0</v>
      </c>
      <c r="K1576" s="41">
        <f t="shared" si="3"/>
        <v>316</v>
      </c>
      <c r="L1576" s="25">
        <v>63.0</v>
      </c>
      <c r="M1576" s="11">
        <v>48.0</v>
      </c>
      <c r="N1576" s="11">
        <v>66.0</v>
      </c>
      <c r="O1576" s="11">
        <v>71.0</v>
      </c>
      <c r="P1576" s="11">
        <v>68.0</v>
      </c>
      <c r="Q1576" s="43">
        <v>35.0</v>
      </c>
      <c r="R1576" s="25"/>
      <c r="S1576" s="11"/>
      <c r="T1576" s="11"/>
      <c r="U1576" s="23"/>
      <c r="V1576" s="25"/>
      <c r="W1576" s="11"/>
      <c r="X1576" s="23"/>
      <c r="Y1576" s="29"/>
      <c r="Z1576" s="25">
        <v>53.0</v>
      </c>
      <c r="AA1576" s="11">
        <v>55.0</v>
      </c>
      <c r="AB1576" s="11">
        <v>61.0</v>
      </c>
      <c r="AC1576" s="11">
        <v>32.0</v>
      </c>
      <c r="AD1576" s="23">
        <v>9.0</v>
      </c>
      <c r="AE1576" s="29" t="s">
        <v>141</v>
      </c>
      <c r="AF1576" s="25">
        <v>1568.0</v>
      </c>
      <c r="AG1576" s="11">
        <v>1580.0</v>
      </c>
      <c r="AH1576" s="11">
        <v>1595.0</v>
      </c>
      <c r="AI1576" s="23" t="s">
        <v>217</v>
      </c>
      <c r="AJ1576" s="29" t="s">
        <v>8957</v>
      </c>
      <c r="AK1576" s="25">
        <v>1401016.0</v>
      </c>
      <c r="AL1576" s="11">
        <v>1401002.0</v>
      </c>
      <c r="AM1576" s="23">
        <v>15.0</v>
      </c>
      <c r="AN1576" s="25"/>
      <c r="AO1576" s="23"/>
      <c r="AP1576" s="25"/>
      <c r="AQ1576" s="11"/>
    </row>
    <row r="1577" ht="15.75" customHeight="1">
      <c r="A1577" s="11">
        <v>1401018.0</v>
      </c>
      <c r="B1577" s="23">
        <v>1577.0</v>
      </c>
      <c r="C1577" s="25" t="s">
        <v>8958</v>
      </c>
      <c r="D1577" s="16" t="s">
        <v>8959</v>
      </c>
      <c r="E1577" s="28" t="s">
        <v>8960</v>
      </c>
      <c r="F1577" s="29"/>
      <c r="G1577" s="31" t="s">
        <v>8961</v>
      </c>
      <c r="H1577" s="36">
        <f t="shared" si="1"/>
        <v>77</v>
      </c>
      <c r="I1577" s="11"/>
      <c r="J1577" s="28">
        <f t="shared" si="2"/>
        <v>0</v>
      </c>
      <c r="K1577" s="41">
        <f t="shared" si="3"/>
        <v>298</v>
      </c>
      <c r="L1577" s="25">
        <v>46.0</v>
      </c>
      <c r="M1577" s="11">
        <v>35.0</v>
      </c>
      <c r="N1577" s="11">
        <v>85.0</v>
      </c>
      <c r="O1577" s="11">
        <v>73.0</v>
      </c>
      <c r="P1577" s="11">
        <v>59.0</v>
      </c>
      <c r="Q1577" s="43">
        <v>56.0</v>
      </c>
      <c r="R1577" s="25"/>
      <c r="S1577" s="11"/>
      <c r="T1577" s="11"/>
      <c r="U1577" s="23"/>
      <c r="V1577" s="25"/>
      <c r="W1577" s="11"/>
      <c r="X1577" s="23"/>
      <c r="Y1577" s="29"/>
      <c r="Z1577" s="25">
        <v>50.0</v>
      </c>
      <c r="AA1577" s="11">
        <v>50.0</v>
      </c>
      <c r="AB1577" s="11">
        <v>39.0</v>
      </c>
      <c r="AC1577" s="11">
        <v>61.0</v>
      </c>
      <c r="AD1577" s="23">
        <v>5.0</v>
      </c>
      <c r="AE1577" s="29" t="s">
        <v>270</v>
      </c>
      <c r="AF1577" s="25">
        <v>1563.0</v>
      </c>
      <c r="AG1577" s="11">
        <v>1575.0</v>
      </c>
      <c r="AH1577" s="11">
        <v>1625.0</v>
      </c>
      <c r="AI1577" s="23"/>
      <c r="AJ1577" s="29" t="s">
        <v>8962</v>
      </c>
      <c r="AK1577" s="25"/>
      <c r="AL1577" s="11"/>
      <c r="AM1577" s="23"/>
      <c r="AN1577" s="25"/>
      <c r="AO1577" s="23"/>
      <c r="AP1577" s="25"/>
      <c r="AQ1577" s="11"/>
    </row>
    <row r="1578" ht="15.75" customHeight="1">
      <c r="A1578" s="11">
        <v>1401019.0</v>
      </c>
      <c r="B1578" s="23">
        <v>1578.0</v>
      </c>
      <c r="C1578" s="25" t="s">
        <v>8963</v>
      </c>
      <c r="D1578" s="16" t="s">
        <v>8964</v>
      </c>
      <c r="E1578" s="28" t="s">
        <v>8965</v>
      </c>
      <c r="F1578" s="29"/>
      <c r="G1578" s="31" t="s">
        <v>8966</v>
      </c>
      <c r="H1578" s="36">
        <f t="shared" si="1"/>
        <v>78</v>
      </c>
      <c r="I1578" s="11"/>
      <c r="J1578" s="28">
        <f t="shared" si="2"/>
        <v>0</v>
      </c>
      <c r="K1578" s="41">
        <f t="shared" si="3"/>
        <v>256</v>
      </c>
      <c r="L1578" s="25">
        <v>41.0</v>
      </c>
      <c r="M1578" s="11">
        <v>67.0</v>
      </c>
      <c r="N1578" s="11">
        <v>48.0</v>
      </c>
      <c r="O1578" s="11">
        <v>49.0</v>
      </c>
      <c r="P1578" s="11">
        <v>51.0</v>
      </c>
      <c r="Q1578" s="43">
        <v>34.0</v>
      </c>
      <c r="R1578" s="25"/>
      <c r="S1578" s="11"/>
      <c r="T1578" s="11" t="s">
        <v>185</v>
      </c>
      <c r="U1578" s="23"/>
      <c r="V1578" s="25"/>
      <c r="W1578" s="11"/>
      <c r="X1578" s="23"/>
      <c r="Y1578" s="29"/>
      <c r="Z1578" s="25">
        <v>64.0</v>
      </c>
      <c r="AA1578" s="11">
        <v>70.0</v>
      </c>
      <c r="AB1578" s="11">
        <v>49.0</v>
      </c>
      <c r="AC1578" s="11">
        <v>55.0</v>
      </c>
      <c r="AD1578" s="23">
        <v>99.0</v>
      </c>
      <c r="AE1578" s="29" t="s">
        <v>141</v>
      </c>
      <c r="AF1578" s="25">
        <v>1561.0</v>
      </c>
      <c r="AG1578" s="11">
        <v>1573.0</v>
      </c>
      <c r="AH1578" s="11">
        <v>1632.0</v>
      </c>
      <c r="AI1578" s="23"/>
      <c r="AJ1578" s="29" t="s">
        <v>8967</v>
      </c>
      <c r="AK1578" s="25"/>
      <c r="AL1578" s="11"/>
      <c r="AM1578" s="23"/>
      <c r="AN1578" s="25"/>
      <c r="AO1578" s="23"/>
      <c r="AP1578" s="25"/>
      <c r="AQ1578" s="11"/>
    </row>
    <row r="1579" ht="15.75" customHeight="1">
      <c r="A1579" s="11">
        <v>1401020.0</v>
      </c>
      <c r="B1579" s="23">
        <v>1579.0</v>
      </c>
      <c r="C1579" s="25" t="s">
        <v>8968</v>
      </c>
      <c r="D1579" s="16" t="s">
        <v>8969</v>
      </c>
      <c r="E1579" s="28" t="s">
        <v>8970</v>
      </c>
      <c r="F1579" s="29"/>
      <c r="G1579" s="25"/>
      <c r="H1579" s="36" t="str">
        <f t="shared" si="1"/>
        <v/>
      </c>
      <c r="I1579" s="11"/>
      <c r="J1579" s="28">
        <f t="shared" si="2"/>
        <v>0</v>
      </c>
      <c r="K1579" s="41">
        <f t="shared" si="3"/>
        <v>0</v>
      </c>
      <c r="L1579" s="25">
        <v>0.0</v>
      </c>
      <c r="M1579" s="11">
        <v>0.0</v>
      </c>
      <c r="N1579" s="11">
        <v>0.0</v>
      </c>
      <c r="O1579" s="11">
        <v>0.0</v>
      </c>
      <c r="P1579" s="11">
        <v>0.0</v>
      </c>
      <c r="Q1579" s="23">
        <v>0.0</v>
      </c>
      <c r="R1579" s="25"/>
      <c r="S1579" s="11"/>
      <c r="T1579" s="11"/>
      <c r="U1579" s="23"/>
      <c r="V1579" s="25"/>
      <c r="W1579" s="11"/>
      <c r="X1579" s="23"/>
      <c r="Y1579" s="29"/>
      <c r="Z1579" s="25">
        <v>0.0</v>
      </c>
      <c r="AA1579" s="11">
        <v>0.0</v>
      </c>
      <c r="AB1579" s="11">
        <v>0.0</v>
      </c>
      <c r="AC1579" s="11">
        <v>0.0</v>
      </c>
      <c r="AD1579" s="23">
        <v>95.0</v>
      </c>
      <c r="AE1579" s="29" t="s">
        <v>239</v>
      </c>
      <c r="AF1579" s="25">
        <v>1485.0</v>
      </c>
      <c r="AG1579" s="11">
        <v>9999.0</v>
      </c>
      <c r="AH1579" s="11">
        <v>1556.0</v>
      </c>
      <c r="AI1579" s="23"/>
      <c r="AJ1579" s="29"/>
      <c r="AK1579" s="25"/>
      <c r="AL1579" s="11"/>
      <c r="AM1579" s="23"/>
      <c r="AN1579" s="25"/>
      <c r="AO1579" s="23"/>
      <c r="AP1579" s="25"/>
      <c r="AQ1579" s="11"/>
    </row>
    <row r="1580" ht="15.75" customHeight="1">
      <c r="A1580" s="11">
        <v>1401021.0</v>
      </c>
      <c r="B1580" s="23">
        <v>1580.0</v>
      </c>
      <c r="C1580" s="25" t="s">
        <v>8971</v>
      </c>
      <c r="D1580" s="16" t="s">
        <v>8972</v>
      </c>
      <c r="E1580" s="28" t="s">
        <v>8973</v>
      </c>
      <c r="F1580" s="29"/>
      <c r="G1580" s="25"/>
      <c r="H1580" s="36" t="str">
        <f t="shared" si="1"/>
        <v/>
      </c>
      <c r="I1580" s="11"/>
      <c r="J1580" s="28">
        <f t="shared" si="2"/>
        <v>0</v>
      </c>
      <c r="K1580" s="41">
        <f t="shared" si="3"/>
        <v>0</v>
      </c>
      <c r="L1580" s="25">
        <v>0.0</v>
      </c>
      <c r="M1580" s="11">
        <v>0.0</v>
      </c>
      <c r="N1580" s="11">
        <v>0.0</v>
      </c>
      <c r="O1580" s="11">
        <v>0.0</v>
      </c>
      <c r="P1580" s="11">
        <v>0.0</v>
      </c>
      <c r="Q1580" s="23">
        <v>0.0</v>
      </c>
      <c r="R1580" s="25"/>
      <c r="S1580" s="11"/>
      <c r="T1580" s="11"/>
      <c r="U1580" s="23"/>
      <c r="V1580" s="25"/>
      <c r="W1580" s="11"/>
      <c r="X1580" s="23"/>
      <c r="Y1580" s="29"/>
      <c r="Z1580" s="25">
        <v>0.0</v>
      </c>
      <c r="AA1580" s="11">
        <v>0.0</v>
      </c>
      <c r="AB1580" s="11">
        <v>0.0</v>
      </c>
      <c r="AC1580" s="11">
        <v>0.0</v>
      </c>
      <c r="AD1580" s="23">
        <v>95.0</v>
      </c>
      <c r="AE1580" s="29" t="s">
        <v>239</v>
      </c>
      <c r="AF1580" s="25">
        <v>1510.0</v>
      </c>
      <c r="AG1580" s="11">
        <v>9999.0</v>
      </c>
      <c r="AH1580" s="11">
        <v>1556.0</v>
      </c>
      <c r="AI1580" s="23"/>
      <c r="AJ1580" s="29" t="s">
        <v>8974</v>
      </c>
      <c r="AK1580" s="25">
        <v>1401020.0</v>
      </c>
      <c r="AL1580" s="11"/>
      <c r="AM1580" s="23"/>
      <c r="AN1580" s="25"/>
      <c r="AO1580" s="23"/>
      <c r="AP1580" s="25"/>
      <c r="AQ1580" s="11"/>
    </row>
    <row r="1581" ht="15.75" customHeight="1">
      <c r="A1581" s="11">
        <v>1401022.0</v>
      </c>
      <c r="B1581" s="23">
        <v>1581.0</v>
      </c>
      <c r="C1581" s="25" t="s">
        <v>8975</v>
      </c>
      <c r="D1581" s="16" t="s">
        <v>8976</v>
      </c>
      <c r="E1581" s="28" t="s">
        <v>8977</v>
      </c>
      <c r="F1581" s="29"/>
      <c r="G1581" s="25"/>
      <c r="H1581" s="36" t="str">
        <f t="shared" si="1"/>
        <v/>
      </c>
      <c r="I1581" s="11"/>
      <c r="J1581" s="28">
        <f t="shared" si="2"/>
        <v>0</v>
      </c>
      <c r="K1581" s="41">
        <f t="shared" si="3"/>
        <v>0</v>
      </c>
      <c r="L1581" s="25">
        <v>0.0</v>
      </c>
      <c r="M1581" s="11">
        <v>0.0</v>
      </c>
      <c r="N1581" s="11">
        <v>0.0</v>
      </c>
      <c r="O1581" s="11">
        <v>0.0</v>
      </c>
      <c r="P1581" s="11">
        <v>0.0</v>
      </c>
      <c r="Q1581" s="23">
        <v>0.0</v>
      </c>
      <c r="R1581" s="25"/>
      <c r="S1581" s="11"/>
      <c r="T1581" s="11"/>
      <c r="U1581" s="23"/>
      <c r="V1581" s="25"/>
      <c r="W1581" s="11"/>
      <c r="X1581" s="23"/>
      <c r="Y1581" s="29"/>
      <c r="Z1581" s="25">
        <v>0.0</v>
      </c>
      <c r="AA1581" s="11">
        <v>0.0</v>
      </c>
      <c r="AB1581" s="11">
        <v>0.0</v>
      </c>
      <c r="AC1581" s="11">
        <v>0.0</v>
      </c>
      <c r="AD1581" s="23">
        <v>95.0</v>
      </c>
      <c r="AE1581" s="29" t="s">
        <v>239</v>
      </c>
      <c r="AF1581" s="25">
        <v>1540.0</v>
      </c>
      <c r="AG1581" s="11">
        <v>9999.0</v>
      </c>
      <c r="AH1581" s="11">
        <v>1607.0</v>
      </c>
      <c r="AI1581" s="23"/>
      <c r="AJ1581" s="29" t="s">
        <v>8978</v>
      </c>
      <c r="AK1581" s="25">
        <v>1401021.0</v>
      </c>
      <c r="AL1581" s="11"/>
      <c r="AM1581" s="23"/>
      <c r="AN1581" s="25"/>
      <c r="AO1581" s="23"/>
      <c r="AP1581" s="25"/>
      <c r="AQ1581" s="11"/>
    </row>
    <row r="1582" ht="15.75" customHeight="1">
      <c r="A1582" s="11">
        <v>1401023.0</v>
      </c>
      <c r="B1582" s="23">
        <v>1582.0</v>
      </c>
      <c r="C1582" s="25" t="s">
        <v>8979</v>
      </c>
      <c r="D1582" s="16" t="s">
        <v>8980</v>
      </c>
      <c r="E1582" s="28" t="s">
        <v>8981</v>
      </c>
      <c r="F1582" s="29"/>
      <c r="G1582" s="31" t="s">
        <v>8982</v>
      </c>
      <c r="H1582" s="36">
        <f t="shared" si="1"/>
        <v>76</v>
      </c>
      <c r="I1582" s="11"/>
      <c r="J1582" s="28">
        <f t="shared" si="2"/>
        <v>0</v>
      </c>
      <c r="K1582" s="41">
        <f t="shared" si="3"/>
        <v>204</v>
      </c>
      <c r="L1582" s="25">
        <v>44.0</v>
      </c>
      <c r="M1582" s="11">
        <v>55.0</v>
      </c>
      <c r="N1582" s="11">
        <v>34.0</v>
      </c>
      <c r="O1582" s="11">
        <v>33.0</v>
      </c>
      <c r="P1582" s="11">
        <v>38.0</v>
      </c>
      <c r="Q1582" s="43">
        <v>58.0</v>
      </c>
      <c r="R1582" s="25"/>
      <c r="S1582" s="11"/>
      <c r="T1582" s="11"/>
      <c r="U1582" s="23"/>
      <c r="V1582" s="25"/>
      <c r="W1582" s="11"/>
      <c r="X1582" s="23"/>
      <c r="Y1582" s="29"/>
      <c r="Z1582" s="25">
        <v>57.0</v>
      </c>
      <c r="AA1582" s="11">
        <v>60.0</v>
      </c>
      <c r="AB1582" s="11">
        <v>50.0</v>
      </c>
      <c r="AC1582" s="11">
        <v>50.0</v>
      </c>
      <c r="AD1582" s="23">
        <v>95.0</v>
      </c>
      <c r="AE1582" s="29" t="s">
        <v>141</v>
      </c>
      <c r="AF1582" s="25">
        <v>1575.0</v>
      </c>
      <c r="AG1582" s="11">
        <v>1587.0</v>
      </c>
      <c r="AH1582" s="11">
        <v>1670.0</v>
      </c>
      <c r="AI1582" s="23"/>
      <c r="AJ1582" s="29" t="s">
        <v>8983</v>
      </c>
      <c r="AK1582" s="25">
        <v>1401022.0</v>
      </c>
      <c r="AL1582" s="11"/>
      <c r="AM1582" s="23"/>
      <c r="AN1582" s="25"/>
      <c r="AO1582" s="23"/>
      <c r="AP1582" s="25"/>
      <c r="AQ1582" s="11"/>
    </row>
    <row r="1583" ht="15.75" customHeight="1">
      <c r="A1583" s="11">
        <v>1401024.0</v>
      </c>
      <c r="B1583" s="23">
        <v>1583.0</v>
      </c>
      <c r="C1583" s="25" t="s">
        <v>8984</v>
      </c>
      <c r="D1583" s="16" t="s">
        <v>8985</v>
      </c>
      <c r="E1583" s="28" t="s">
        <v>8986</v>
      </c>
      <c r="F1583" s="29"/>
      <c r="G1583" s="25"/>
      <c r="H1583" s="36" t="str">
        <f t="shared" si="1"/>
        <v/>
      </c>
      <c r="I1583" s="11"/>
      <c r="J1583" s="28">
        <f t="shared" si="2"/>
        <v>0</v>
      </c>
      <c r="K1583" s="41">
        <f t="shared" si="3"/>
        <v>0</v>
      </c>
      <c r="L1583" s="25">
        <v>0.0</v>
      </c>
      <c r="M1583" s="11">
        <v>0.0</v>
      </c>
      <c r="N1583" s="11">
        <v>0.0</v>
      </c>
      <c r="O1583" s="11">
        <v>0.0</v>
      </c>
      <c r="P1583" s="11">
        <v>0.0</v>
      </c>
      <c r="Q1583" s="23">
        <v>0.0</v>
      </c>
      <c r="R1583" s="25"/>
      <c r="S1583" s="11"/>
      <c r="T1583" s="11"/>
      <c r="U1583" s="23"/>
      <c r="V1583" s="25"/>
      <c r="W1583" s="11"/>
      <c r="X1583" s="23"/>
      <c r="Y1583" s="29"/>
      <c r="Z1583" s="25">
        <v>0.0</v>
      </c>
      <c r="AA1583" s="11">
        <v>0.0</v>
      </c>
      <c r="AB1583" s="11">
        <v>0.0</v>
      </c>
      <c r="AC1583" s="11">
        <v>0.0</v>
      </c>
      <c r="AD1583" s="23">
        <v>3.0</v>
      </c>
      <c r="AE1583" s="29" t="s">
        <v>239</v>
      </c>
      <c r="AF1583" s="25">
        <v>1515.0</v>
      </c>
      <c r="AG1583" s="11">
        <v>9999.0</v>
      </c>
      <c r="AH1583" s="11">
        <v>1570.0</v>
      </c>
      <c r="AI1583" s="23"/>
      <c r="AJ1583" s="29" t="s">
        <v>8974</v>
      </c>
      <c r="AK1583" s="25">
        <v>1401020.0</v>
      </c>
      <c r="AL1583" s="11"/>
      <c r="AM1583" s="23"/>
      <c r="AN1583" s="25"/>
      <c r="AO1583" s="23"/>
      <c r="AP1583" s="25"/>
      <c r="AQ1583" s="11"/>
    </row>
    <row r="1584" ht="15.75" customHeight="1">
      <c r="A1584" s="11">
        <v>1401025.0</v>
      </c>
      <c r="B1584" s="23">
        <v>1584.0</v>
      </c>
      <c r="C1584" s="25" t="s">
        <v>8987</v>
      </c>
      <c r="D1584" s="16" t="s">
        <v>8988</v>
      </c>
      <c r="E1584" s="28" t="s">
        <v>8989</v>
      </c>
      <c r="F1584" s="29"/>
      <c r="G1584" s="31" t="s">
        <v>8990</v>
      </c>
      <c r="H1584" s="36">
        <f t="shared" si="1"/>
        <v>80</v>
      </c>
      <c r="I1584" s="11"/>
      <c r="J1584" s="28">
        <f t="shared" si="2"/>
        <v>0</v>
      </c>
      <c r="K1584" s="41">
        <f t="shared" si="3"/>
        <v>262</v>
      </c>
      <c r="L1584" s="25">
        <v>48.0</v>
      </c>
      <c r="M1584" s="11">
        <v>44.0</v>
      </c>
      <c r="N1584" s="11">
        <v>64.0</v>
      </c>
      <c r="O1584" s="11">
        <v>57.0</v>
      </c>
      <c r="P1584" s="11">
        <v>49.0</v>
      </c>
      <c r="Q1584" s="43">
        <v>52.0</v>
      </c>
      <c r="R1584" s="25"/>
      <c r="S1584" s="11"/>
      <c r="T1584" s="11"/>
      <c r="U1584" s="23"/>
      <c r="V1584" s="25"/>
      <c r="W1584" s="11"/>
      <c r="X1584" s="23"/>
      <c r="Y1584" s="29"/>
      <c r="Z1584" s="25">
        <v>64.0</v>
      </c>
      <c r="AA1584" s="11">
        <v>70.0</v>
      </c>
      <c r="AB1584" s="11">
        <v>24.0</v>
      </c>
      <c r="AC1584" s="11">
        <v>61.0</v>
      </c>
      <c r="AD1584" s="23">
        <v>3.0</v>
      </c>
      <c r="AE1584" s="29" t="s">
        <v>166</v>
      </c>
      <c r="AF1584" s="25">
        <v>1535.0</v>
      </c>
      <c r="AG1584" s="11">
        <v>1547.0</v>
      </c>
      <c r="AH1584" s="11">
        <v>1603.0</v>
      </c>
      <c r="AI1584" s="23"/>
      <c r="AJ1584" s="29" t="s">
        <v>8991</v>
      </c>
      <c r="AK1584" s="25">
        <v>1401024.0</v>
      </c>
      <c r="AL1584" s="11"/>
      <c r="AM1584" s="23"/>
      <c r="AN1584" s="25"/>
      <c r="AO1584" s="23"/>
      <c r="AP1584" s="25"/>
      <c r="AQ1584" s="11"/>
    </row>
    <row r="1585" ht="15.75" customHeight="1">
      <c r="A1585" s="11">
        <v>1401026.0</v>
      </c>
      <c r="B1585" s="23">
        <v>1585.0</v>
      </c>
      <c r="C1585" s="25" t="s">
        <v>8992</v>
      </c>
      <c r="D1585" s="16" t="s">
        <v>8993</v>
      </c>
      <c r="E1585" s="28" t="s">
        <v>8994</v>
      </c>
      <c r="F1585" s="29"/>
      <c r="G1585" s="31" t="s">
        <v>8995</v>
      </c>
      <c r="H1585" s="36">
        <f t="shared" si="1"/>
        <v>71</v>
      </c>
      <c r="I1585" s="11"/>
      <c r="J1585" s="28">
        <f t="shared" si="2"/>
        <v>0</v>
      </c>
      <c r="K1585" s="41">
        <f t="shared" si="3"/>
        <v>255</v>
      </c>
      <c r="L1585" s="25">
        <v>42.0</v>
      </c>
      <c r="M1585" s="11">
        <v>41.0</v>
      </c>
      <c r="N1585" s="11">
        <v>56.0</v>
      </c>
      <c r="O1585" s="11">
        <v>58.0</v>
      </c>
      <c r="P1585" s="11">
        <v>58.0</v>
      </c>
      <c r="Q1585" s="43">
        <v>45.0</v>
      </c>
      <c r="R1585" s="25"/>
      <c r="S1585" s="11"/>
      <c r="T1585" s="11"/>
      <c r="U1585" s="23"/>
      <c r="V1585" s="25"/>
      <c r="W1585" s="11"/>
      <c r="X1585" s="23"/>
      <c r="Y1585" s="29"/>
      <c r="Z1585" s="25">
        <v>29.0</v>
      </c>
      <c r="AA1585" s="11">
        <v>21.0</v>
      </c>
      <c r="AB1585" s="11">
        <v>44.0</v>
      </c>
      <c r="AC1585" s="11">
        <v>44.0</v>
      </c>
      <c r="AD1585" s="23">
        <v>3.0</v>
      </c>
      <c r="AE1585" s="29" t="s">
        <v>166</v>
      </c>
      <c r="AF1585" s="25">
        <v>1555.0</v>
      </c>
      <c r="AG1585" s="11">
        <v>1567.0</v>
      </c>
      <c r="AH1585" s="11">
        <v>1610.0</v>
      </c>
      <c r="AI1585" s="23"/>
      <c r="AJ1585" s="29" t="s">
        <v>8996</v>
      </c>
      <c r="AK1585" s="25">
        <v>1401025.0</v>
      </c>
      <c r="AL1585" s="11"/>
      <c r="AM1585" s="23"/>
      <c r="AN1585" s="25"/>
      <c r="AO1585" s="23"/>
      <c r="AP1585" s="25"/>
      <c r="AQ1585" s="11"/>
    </row>
    <row r="1586" ht="15.75" customHeight="1">
      <c r="A1586" s="11">
        <v>1401027.0</v>
      </c>
      <c r="B1586" s="23">
        <v>1586.0</v>
      </c>
      <c r="C1586" s="25" t="s">
        <v>8997</v>
      </c>
      <c r="D1586" s="16" t="s">
        <v>8998</v>
      </c>
      <c r="E1586" s="28" t="s">
        <v>8999</v>
      </c>
      <c r="F1586" s="29"/>
      <c r="G1586" s="31" t="s">
        <v>9000</v>
      </c>
      <c r="H1586" s="36">
        <f t="shared" si="1"/>
        <v>70</v>
      </c>
      <c r="I1586" s="11"/>
      <c r="J1586" s="28">
        <f t="shared" si="2"/>
        <v>0</v>
      </c>
      <c r="K1586" s="41">
        <f t="shared" si="3"/>
        <v>207</v>
      </c>
      <c r="L1586" s="25">
        <v>39.0</v>
      </c>
      <c r="M1586" s="11">
        <v>32.0</v>
      </c>
      <c r="N1586" s="11">
        <v>40.0</v>
      </c>
      <c r="O1586" s="11">
        <v>44.0</v>
      </c>
      <c r="P1586" s="11">
        <v>52.0</v>
      </c>
      <c r="Q1586" s="43">
        <v>58.0</v>
      </c>
      <c r="R1586" s="25"/>
      <c r="S1586" s="11"/>
      <c r="T1586" s="11"/>
      <c r="U1586" s="23"/>
      <c r="V1586" s="25"/>
      <c r="W1586" s="11"/>
      <c r="X1586" s="23"/>
      <c r="Y1586" s="29"/>
      <c r="Z1586" s="25">
        <v>55.0</v>
      </c>
      <c r="AA1586" s="11">
        <v>57.0</v>
      </c>
      <c r="AB1586" s="11">
        <v>38.0</v>
      </c>
      <c r="AC1586" s="11">
        <v>66.0</v>
      </c>
      <c r="AD1586" s="23">
        <v>6.0</v>
      </c>
      <c r="AE1586" s="29" t="s">
        <v>270</v>
      </c>
      <c r="AF1586" s="25">
        <v>1586.0</v>
      </c>
      <c r="AG1586" s="11">
        <v>1598.0</v>
      </c>
      <c r="AH1586" s="11">
        <v>1621.0</v>
      </c>
      <c r="AI1586" s="23"/>
      <c r="AJ1586" s="29" t="s">
        <v>9001</v>
      </c>
      <c r="AK1586" s="25">
        <v>1401026.0</v>
      </c>
      <c r="AL1586" s="11"/>
      <c r="AM1586" s="23"/>
      <c r="AN1586" s="25"/>
      <c r="AO1586" s="23"/>
      <c r="AP1586" s="25"/>
      <c r="AQ1586" s="11"/>
    </row>
    <row r="1587" ht="15.75" customHeight="1">
      <c r="A1587" s="11">
        <v>1401028.0</v>
      </c>
      <c r="B1587" s="23">
        <v>1587.0</v>
      </c>
      <c r="C1587" s="25" t="s">
        <v>9002</v>
      </c>
      <c r="D1587" s="16" t="s">
        <v>9003</v>
      </c>
      <c r="E1587" s="28" t="s">
        <v>9004</v>
      </c>
      <c r="F1587" s="29"/>
      <c r="G1587" s="31" t="s">
        <v>9005</v>
      </c>
      <c r="H1587" s="36">
        <f t="shared" si="1"/>
        <v>80</v>
      </c>
      <c r="I1587" s="11"/>
      <c r="J1587" s="28">
        <f t="shared" si="2"/>
        <v>0</v>
      </c>
      <c r="K1587" s="41">
        <f t="shared" si="3"/>
        <v>261</v>
      </c>
      <c r="L1587" s="25">
        <v>65.0</v>
      </c>
      <c r="M1587" s="11">
        <v>53.0</v>
      </c>
      <c r="N1587" s="11">
        <v>55.0</v>
      </c>
      <c r="O1587" s="11">
        <v>47.0</v>
      </c>
      <c r="P1587" s="11">
        <v>41.0</v>
      </c>
      <c r="Q1587" s="43">
        <v>62.0</v>
      </c>
      <c r="R1587" s="25"/>
      <c r="S1587" s="11"/>
      <c r="T1587" s="11"/>
      <c r="U1587" s="23"/>
      <c r="V1587" s="25"/>
      <c r="W1587" s="11"/>
      <c r="X1587" s="23"/>
      <c r="Y1587" s="29"/>
      <c r="Z1587" s="25">
        <v>64.0</v>
      </c>
      <c r="AA1587" s="11">
        <v>70.0</v>
      </c>
      <c r="AB1587" s="11">
        <v>40.0</v>
      </c>
      <c r="AC1587" s="11">
        <v>67.0</v>
      </c>
      <c r="AD1587" s="23">
        <v>65.0</v>
      </c>
      <c r="AE1587" s="29" t="s">
        <v>141</v>
      </c>
      <c r="AF1587" s="25">
        <v>1551.0</v>
      </c>
      <c r="AG1587" s="11">
        <v>1563.0</v>
      </c>
      <c r="AH1587" s="11">
        <v>1626.0</v>
      </c>
      <c r="AI1587" s="23"/>
      <c r="AJ1587" s="29" t="s">
        <v>8125</v>
      </c>
      <c r="AK1587" s="25"/>
      <c r="AL1587" s="11"/>
      <c r="AM1587" s="23"/>
      <c r="AN1587" s="25"/>
      <c r="AO1587" s="23"/>
      <c r="AP1587" s="25"/>
      <c r="AQ1587" s="11"/>
    </row>
    <row r="1588" ht="15.75" customHeight="1">
      <c r="A1588" s="11">
        <v>1401029.0</v>
      </c>
      <c r="B1588" s="23">
        <v>1588.0</v>
      </c>
      <c r="C1588" s="25" t="s">
        <v>9006</v>
      </c>
      <c r="D1588" s="16" t="s">
        <v>9007</v>
      </c>
      <c r="E1588" s="28" t="s">
        <v>9008</v>
      </c>
      <c r="F1588" s="29"/>
      <c r="G1588" s="31" t="s">
        <v>9009</v>
      </c>
      <c r="H1588" s="36">
        <f t="shared" si="1"/>
        <v>77</v>
      </c>
      <c r="I1588" s="11"/>
      <c r="J1588" s="28">
        <f t="shared" si="2"/>
        <v>0</v>
      </c>
      <c r="K1588" s="41">
        <f t="shared" si="3"/>
        <v>309</v>
      </c>
      <c r="L1588" s="25">
        <v>66.0</v>
      </c>
      <c r="M1588" s="11">
        <v>63.0</v>
      </c>
      <c r="N1588" s="11">
        <v>63.0</v>
      </c>
      <c r="O1588" s="11">
        <v>61.0</v>
      </c>
      <c r="P1588" s="11">
        <v>56.0</v>
      </c>
      <c r="Q1588" s="43">
        <v>60.0</v>
      </c>
      <c r="R1588" s="25" t="s">
        <v>185</v>
      </c>
      <c r="S1588" s="11"/>
      <c r="T1588" s="11"/>
      <c r="U1588" s="23"/>
      <c r="V1588" s="25"/>
      <c r="W1588" s="11"/>
      <c r="X1588" s="23"/>
      <c r="Y1588" s="29"/>
      <c r="Z1588" s="25">
        <v>57.0</v>
      </c>
      <c r="AA1588" s="11">
        <v>60.0</v>
      </c>
      <c r="AB1588" s="11">
        <v>34.0</v>
      </c>
      <c r="AC1588" s="11">
        <v>72.0</v>
      </c>
      <c r="AD1588" s="23">
        <v>85.0</v>
      </c>
      <c r="AE1588" s="29" t="s">
        <v>166</v>
      </c>
      <c r="AF1588" s="25">
        <v>1575.0</v>
      </c>
      <c r="AG1588" s="11">
        <v>1587.0</v>
      </c>
      <c r="AH1588" s="11">
        <v>1657.0</v>
      </c>
      <c r="AI1588" s="23"/>
      <c r="AJ1588" s="29" t="s">
        <v>9010</v>
      </c>
      <c r="AK1588" s="25"/>
      <c r="AL1588" s="11">
        <v>1401028.0</v>
      </c>
      <c r="AM1588" s="23"/>
      <c r="AN1588" s="25"/>
      <c r="AO1588" s="23"/>
      <c r="AP1588" s="25"/>
      <c r="AQ1588" s="11"/>
    </row>
    <row r="1589" ht="15.75" customHeight="1">
      <c r="A1589" s="11">
        <v>1401030.0</v>
      </c>
      <c r="B1589" s="23">
        <v>1589.0</v>
      </c>
      <c r="C1589" s="25" t="s">
        <v>9011</v>
      </c>
      <c r="D1589" s="16" t="s">
        <v>9012</v>
      </c>
      <c r="E1589" s="28" t="s">
        <v>9013</v>
      </c>
      <c r="F1589" s="29"/>
      <c r="G1589" s="31" t="s">
        <v>9014</v>
      </c>
      <c r="H1589" s="36">
        <f t="shared" si="1"/>
        <v>79</v>
      </c>
      <c r="I1589" s="11"/>
      <c r="J1589" s="28">
        <f t="shared" si="2"/>
        <v>0</v>
      </c>
      <c r="K1589" s="41">
        <f t="shared" si="3"/>
        <v>299</v>
      </c>
      <c r="L1589" s="25">
        <v>58.0</v>
      </c>
      <c r="M1589" s="11">
        <v>43.0</v>
      </c>
      <c r="N1589" s="11">
        <v>60.0</v>
      </c>
      <c r="O1589" s="11">
        <v>68.0</v>
      </c>
      <c r="P1589" s="11">
        <v>70.0</v>
      </c>
      <c r="Q1589" s="43">
        <v>50.0</v>
      </c>
      <c r="R1589" s="25"/>
      <c r="S1589" s="11"/>
      <c r="T1589" s="11"/>
      <c r="U1589" s="23"/>
      <c r="V1589" s="25"/>
      <c r="W1589" s="11"/>
      <c r="X1589" s="23"/>
      <c r="Y1589" s="29"/>
      <c r="Z1589" s="25">
        <v>36.0</v>
      </c>
      <c r="AA1589" s="11">
        <v>30.0</v>
      </c>
      <c r="AB1589" s="11">
        <v>30.0</v>
      </c>
      <c r="AC1589" s="11">
        <v>67.0</v>
      </c>
      <c r="AD1589" s="23">
        <v>19.0</v>
      </c>
      <c r="AE1589" s="29" t="s">
        <v>270</v>
      </c>
      <c r="AF1589" s="25">
        <v>1536.0</v>
      </c>
      <c r="AG1589" s="11">
        <v>1548.0</v>
      </c>
      <c r="AH1589" s="11">
        <v>1600.0</v>
      </c>
      <c r="AI1589" s="23" t="s">
        <v>217</v>
      </c>
      <c r="AJ1589" s="29" t="s">
        <v>9015</v>
      </c>
      <c r="AK1589" s="25"/>
      <c r="AL1589" s="11"/>
      <c r="AM1589" s="23"/>
      <c r="AN1589" s="25"/>
      <c r="AO1589" s="23"/>
      <c r="AP1589" s="25"/>
      <c r="AQ1589" s="11"/>
    </row>
    <row r="1590" ht="15.75" customHeight="1">
      <c r="A1590" s="11">
        <v>1401031.0</v>
      </c>
      <c r="B1590" s="23">
        <v>1590.0</v>
      </c>
      <c r="C1590" s="25" t="s">
        <v>9016</v>
      </c>
      <c r="D1590" s="16" t="s">
        <v>9017</v>
      </c>
      <c r="E1590" s="28" t="s">
        <v>9018</v>
      </c>
      <c r="F1590" s="29"/>
      <c r="G1590" s="31" t="s">
        <v>9019</v>
      </c>
      <c r="H1590" s="36">
        <f t="shared" si="1"/>
        <v>80</v>
      </c>
      <c r="I1590" s="11"/>
      <c r="J1590" s="28">
        <f t="shared" si="2"/>
        <v>0</v>
      </c>
      <c r="K1590" s="41">
        <f t="shared" si="3"/>
        <v>271</v>
      </c>
      <c r="L1590" s="25">
        <v>36.0</v>
      </c>
      <c r="M1590" s="11">
        <v>26.0</v>
      </c>
      <c r="N1590" s="11">
        <v>74.0</v>
      </c>
      <c r="O1590" s="11">
        <v>72.0</v>
      </c>
      <c r="P1590" s="11">
        <v>63.0</v>
      </c>
      <c r="Q1590" s="43">
        <v>50.0</v>
      </c>
      <c r="R1590" s="25"/>
      <c r="S1590" s="11"/>
      <c r="T1590" s="11"/>
      <c r="U1590" s="23"/>
      <c r="V1590" s="25"/>
      <c r="W1590" s="11"/>
      <c r="X1590" s="23"/>
      <c r="Y1590" s="29"/>
      <c r="Z1590" s="25">
        <v>36.0</v>
      </c>
      <c r="AA1590" s="11">
        <v>30.0</v>
      </c>
      <c r="AB1590" s="11">
        <v>30.0</v>
      </c>
      <c r="AC1590" s="11">
        <v>67.0</v>
      </c>
      <c r="AD1590" s="23">
        <v>19.0</v>
      </c>
      <c r="AE1590" s="29" t="s">
        <v>270</v>
      </c>
      <c r="AF1590" s="25">
        <v>1556.0</v>
      </c>
      <c r="AG1590" s="11">
        <v>1568.0</v>
      </c>
      <c r="AH1590" s="11">
        <v>1600.0</v>
      </c>
      <c r="AI1590" s="23" t="s">
        <v>217</v>
      </c>
      <c r="AJ1590" s="29" t="s">
        <v>9020</v>
      </c>
      <c r="AK1590" s="25">
        <v>1401030.0</v>
      </c>
      <c r="AL1590" s="11"/>
      <c r="AM1590" s="23"/>
      <c r="AN1590" s="25"/>
      <c r="AO1590" s="23"/>
      <c r="AP1590" s="25"/>
      <c r="AQ1590" s="11"/>
    </row>
    <row r="1591" ht="15.75" customHeight="1">
      <c r="A1591" s="11">
        <v>1401032.0</v>
      </c>
      <c r="B1591" s="23">
        <v>1591.0</v>
      </c>
      <c r="C1591" s="25" t="s">
        <v>9021</v>
      </c>
      <c r="D1591" s="16" t="s">
        <v>9022</v>
      </c>
      <c r="E1591" s="28" t="s">
        <v>9023</v>
      </c>
      <c r="F1591" s="29"/>
      <c r="G1591" s="31" t="s">
        <v>9024</v>
      </c>
      <c r="H1591" s="36">
        <f t="shared" si="1"/>
        <v>79</v>
      </c>
      <c r="I1591" s="11"/>
      <c r="J1591" s="28">
        <f t="shared" si="2"/>
        <v>0</v>
      </c>
      <c r="K1591" s="41">
        <f t="shared" si="3"/>
        <v>405</v>
      </c>
      <c r="L1591" s="25">
        <v>76.0</v>
      </c>
      <c r="M1591" s="11">
        <v>59.0</v>
      </c>
      <c r="N1591" s="11">
        <v>95.0</v>
      </c>
      <c r="O1591" s="11">
        <v>90.0</v>
      </c>
      <c r="P1591" s="11">
        <v>85.0</v>
      </c>
      <c r="Q1591" s="43">
        <v>81.0</v>
      </c>
      <c r="R1591" s="25" t="s">
        <v>232</v>
      </c>
      <c r="S1591" s="11"/>
      <c r="T1591" s="11" t="s">
        <v>185</v>
      </c>
      <c r="U1591" s="23" t="s">
        <v>136</v>
      </c>
      <c r="V1591" s="25"/>
      <c r="W1591" s="11"/>
      <c r="X1591" s="23"/>
      <c r="Y1591" s="29"/>
      <c r="Z1591" s="25">
        <v>36.0</v>
      </c>
      <c r="AA1591" s="11">
        <v>30.0</v>
      </c>
      <c r="AB1591" s="11">
        <v>34.0</v>
      </c>
      <c r="AC1591" s="11">
        <v>61.0</v>
      </c>
      <c r="AD1591" s="23">
        <v>20.0</v>
      </c>
      <c r="AE1591" s="29" t="s">
        <v>141</v>
      </c>
      <c r="AF1591" s="25">
        <v>1560.0</v>
      </c>
      <c r="AG1591" s="11">
        <v>1572.0</v>
      </c>
      <c r="AH1591" s="11">
        <v>1600.0</v>
      </c>
      <c r="AI1591" s="23" t="s">
        <v>217</v>
      </c>
      <c r="AJ1591" s="29" t="s">
        <v>9020</v>
      </c>
      <c r="AK1591" s="25">
        <v>1401030.0</v>
      </c>
      <c r="AL1591" s="11"/>
      <c r="AM1591" s="23"/>
      <c r="AN1591" s="25"/>
      <c r="AO1591" s="23"/>
      <c r="AP1591" s="25"/>
      <c r="AQ1591" s="11"/>
    </row>
    <row r="1592" ht="15.75" customHeight="1">
      <c r="A1592" s="11">
        <v>1401033.0</v>
      </c>
      <c r="B1592" s="23">
        <v>1592.0</v>
      </c>
      <c r="C1592" s="25" t="s">
        <v>9025</v>
      </c>
      <c r="D1592" s="16" t="s">
        <v>9026</v>
      </c>
      <c r="E1592" s="28" t="s">
        <v>9027</v>
      </c>
      <c r="F1592" s="29" t="s">
        <v>9028</v>
      </c>
      <c r="G1592" s="31" t="s">
        <v>9029</v>
      </c>
      <c r="H1592" s="36">
        <f t="shared" si="1"/>
        <v>65</v>
      </c>
      <c r="I1592" s="11"/>
      <c r="J1592" s="28">
        <f t="shared" si="2"/>
        <v>0</v>
      </c>
      <c r="K1592" s="41">
        <f t="shared" si="3"/>
        <v>245</v>
      </c>
      <c r="L1592" s="25">
        <v>57.0</v>
      </c>
      <c r="M1592" s="11">
        <v>27.0</v>
      </c>
      <c r="N1592" s="11">
        <v>63.0</v>
      </c>
      <c r="O1592" s="11">
        <v>54.0</v>
      </c>
      <c r="P1592" s="11">
        <v>44.0</v>
      </c>
      <c r="Q1592" s="43">
        <v>59.0</v>
      </c>
      <c r="R1592" s="25"/>
      <c r="S1592" s="11"/>
      <c r="T1592" s="11"/>
      <c r="U1592" s="23"/>
      <c r="V1592" s="25"/>
      <c r="W1592" s="11"/>
      <c r="X1592" s="23"/>
      <c r="Y1592" s="29"/>
      <c r="Z1592" s="25">
        <v>36.0</v>
      </c>
      <c r="AA1592" s="11">
        <v>30.0</v>
      </c>
      <c r="AB1592" s="11">
        <v>42.0</v>
      </c>
      <c r="AC1592" s="11">
        <v>50.0</v>
      </c>
      <c r="AD1592" s="23">
        <v>20.0</v>
      </c>
      <c r="AE1592" s="29" t="s">
        <v>270</v>
      </c>
      <c r="AF1592" s="25">
        <v>1584.0</v>
      </c>
      <c r="AG1592" s="11">
        <v>1596.0</v>
      </c>
      <c r="AH1592" s="11">
        <v>1686.0</v>
      </c>
      <c r="AI1592" s="23"/>
      <c r="AJ1592" s="29" t="s">
        <v>9030</v>
      </c>
      <c r="AK1592" s="25">
        <v>1401032.0</v>
      </c>
      <c r="AL1592" s="11"/>
      <c r="AM1592" s="23"/>
      <c r="AN1592" s="25"/>
      <c r="AO1592" s="23"/>
      <c r="AP1592" s="25"/>
      <c r="AQ1592" s="11"/>
    </row>
    <row r="1593" ht="15.75" customHeight="1">
      <c r="A1593" s="11">
        <v>1401034.0</v>
      </c>
      <c r="B1593" s="23">
        <v>1593.0</v>
      </c>
      <c r="C1593" s="25" t="s">
        <v>9031</v>
      </c>
      <c r="D1593" s="16" t="s">
        <v>9032</v>
      </c>
      <c r="E1593" s="28" t="s">
        <v>9033</v>
      </c>
      <c r="F1593" s="29" t="s">
        <v>9034</v>
      </c>
      <c r="G1593" s="31" t="s">
        <v>9035</v>
      </c>
      <c r="H1593" s="36">
        <f t="shared" si="1"/>
        <v>63</v>
      </c>
      <c r="I1593" s="11"/>
      <c r="J1593" s="28">
        <f t="shared" si="2"/>
        <v>0</v>
      </c>
      <c r="K1593" s="41">
        <f t="shared" si="3"/>
        <v>229</v>
      </c>
      <c r="L1593" s="25">
        <v>46.0</v>
      </c>
      <c r="M1593" s="11">
        <v>25.0</v>
      </c>
      <c r="N1593" s="11">
        <v>61.0</v>
      </c>
      <c r="O1593" s="11">
        <v>53.0</v>
      </c>
      <c r="P1593" s="11">
        <v>44.0</v>
      </c>
      <c r="Q1593" s="43">
        <v>60.0</v>
      </c>
      <c r="R1593" s="25"/>
      <c r="S1593" s="11"/>
      <c r="T1593" s="11"/>
      <c r="U1593" s="23"/>
      <c r="V1593" s="25"/>
      <c r="W1593" s="11"/>
      <c r="X1593" s="23"/>
      <c r="Y1593" s="29"/>
      <c r="Z1593" s="25">
        <v>36.0</v>
      </c>
      <c r="AA1593" s="11">
        <v>30.0</v>
      </c>
      <c r="AB1593" s="11">
        <v>32.0</v>
      </c>
      <c r="AC1593" s="11">
        <v>65.0</v>
      </c>
      <c r="AD1593" s="23">
        <v>20.0</v>
      </c>
      <c r="AE1593" s="29" t="s">
        <v>141</v>
      </c>
      <c r="AF1593" s="25">
        <v>1589.0</v>
      </c>
      <c r="AG1593" s="11">
        <v>1601.0</v>
      </c>
      <c r="AH1593" s="11">
        <v>1641.0</v>
      </c>
      <c r="AI1593" s="23"/>
      <c r="AJ1593" s="29" t="s">
        <v>9036</v>
      </c>
      <c r="AK1593" s="25">
        <v>1401032.0</v>
      </c>
      <c r="AL1593" s="11"/>
      <c r="AM1593" s="23"/>
      <c r="AN1593" s="25"/>
      <c r="AO1593" s="23"/>
      <c r="AP1593" s="25"/>
      <c r="AQ1593" s="11"/>
    </row>
    <row r="1594" ht="15.75" customHeight="1">
      <c r="A1594" s="11">
        <v>1401035.0</v>
      </c>
      <c r="B1594" s="23">
        <v>1594.0</v>
      </c>
      <c r="C1594" s="25" t="s">
        <v>9037</v>
      </c>
      <c r="D1594" s="16" t="s">
        <v>9038</v>
      </c>
      <c r="E1594" s="28" t="s">
        <v>9039</v>
      </c>
      <c r="F1594" s="29"/>
      <c r="G1594" s="31" t="s">
        <v>9040</v>
      </c>
      <c r="H1594" s="36">
        <f t="shared" si="1"/>
        <v>77</v>
      </c>
      <c r="I1594" s="11"/>
      <c r="J1594" s="28">
        <f t="shared" si="2"/>
        <v>0</v>
      </c>
      <c r="K1594" s="41">
        <f t="shared" si="3"/>
        <v>208</v>
      </c>
      <c r="L1594" s="25">
        <v>45.0</v>
      </c>
      <c r="M1594" s="11">
        <v>30.0</v>
      </c>
      <c r="N1594" s="11">
        <v>42.0</v>
      </c>
      <c r="O1594" s="11">
        <v>43.0</v>
      </c>
      <c r="P1594" s="11">
        <v>48.0</v>
      </c>
      <c r="Q1594" s="43">
        <v>56.0</v>
      </c>
      <c r="R1594" s="25"/>
      <c r="S1594" s="11"/>
      <c r="T1594" s="11"/>
      <c r="U1594" s="23"/>
      <c r="V1594" s="25"/>
      <c r="W1594" s="11"/>
      <c r="X1594" s="23"/>
      <c r="Y1594" s="29"/>
      <c r="Z1594" s="25">
        <v>50.0</v>
      </c>
      <c r="AA1594" s="11">
        <v>50.0</v>
      </c>
      <c r="AB1594" s="11">
        <v>32.0</v>
      </c>
      <c r="AC1594" s="11">
        <v>71.0</v>
      </c>
      <c r="AD1594" s="23">
        <v>89.0</v>
      </c>
      <c r="AE1594" s="29" t="s">
        <v>270</v>
      </c>
      <c r="AF1594" s="25">
        <v>1557.0</v>
      </c>
      <c r="AG1594" s="11">
        <v>1569.0</v>
      </c>
      <c r="AH1594" s="11">
        <v>1620.0</v>
      </c>
      <c r="AI1594" s="23"/>
      <c r="AJ1594" s="29" t="s">
        <v>9041</v>
      </c>
      <c r="AK1594" s="25"/>
      <c r="AL1594" s="11"/>
      <c r="AM1594" s="23"/>
      <c r="AN1594" s="25"/>
      <c r="AO1594" s="23"/>
      <c r="AP1594" s="25"/>
      <c r="AQ1594" s="11"/>
    </row>
    <row r="1595" ht="15.75" customHeight="1">
      <c r="A1595" s="11">
        <v>1401036.0</v>
      </c>
      <c r="B1595" s="23">
        <v>1595.0</v>
      </c>
      <c r="C1595" s="25" t="s">
        <v>9042</v>
      </c>
      <c r="D1595" s="16" t="s">
        <v>9043</v>
      </c>
      <c r="E1595" s="28" t="s">
        <v>9044</v>
      </c>
      <c r="F1595" s="29"/>
      <c r="G1595" s="31" t="s">
        <v>9045</v>
      </c>
      <c r="H1595" s="36">
        <f t="shared" si="1"/>
        <v>69</v>
      </c>
      <c r="I1595" s="11"/>
      <c r="J1595" s="28">
        <f t="shared" si="2"/>
        <v>0</v>
      </c>
      <c r="K1595" s="41">
        <f t="shared" si="3"/>
        <v>260</v>
      </c>
      <c r="L1595" s="25">
        <v>56.0</v>
      </c>
      <c r="M1595" s="11">
        <v>54.0</v>
      </c>
      <c r="N1595" s="11">
        <v>44.0</v>
      </c>
      <c r="O1595" s="11">
        <v>51.0</v>
      </c>
      <c r="P1595" s="11">
        <v>55.0</v>
      </c>
      <c r="Q1595" s="43">
        <v>57.0</v>
      </c>
      <c r="R1595" s="25"/>
      <c r="S1595" s="11"/>
      <c r="T1595" s="11"/>
      <c r="U1595" s="23"/>
      <c r="V1595" s="25"/>
      <c r="W1595" s="11"/>
      <c r="X1595" s="23"/>
      <c r="Y1595" s="29"/>
      <c r="Z1595" s="25">
        <v>50.0</v>
      </c>
      <c r="AA1595" s="11">
        <v>50.0</v>
      </c>
      <c r="AB1595" s="11">
        <v>62.0</v>
      </c>
      <c r="AC1595" s="11">
        <v>43.0</v>
      </c>
      <c r="AD1595" s="23">
        <v>92.0</v>
      </c>
      <c r="AE1595" s="29" t="s">
        <v>141</v>
      </c>
      <c r="AF1595" s="25">
        <v>1560.0</v>
      </c>
      <c r="AG1595" s="11">
        <v>1572.0</v>
      </c>
      <c r="AH1595" s="11">
        <v>1629.0</v>
      </c>
      <c r="AI1595" s="23"/>
      <c r="AJ1595" s="29" t="s">
        <v>9046</v>
      </c>
      <c r="AK1595" s="25"/>
      <c r="AL1595" s="11"/>
      <c r="AM1595" s="23"/>
      <c r="AN1595" s="25"/>
      <c r="AO1595" s="23"/>
      <c r="AP1595" s="25"/>
      <c r="AQ1595" s="11"/>
    </row>
    <row r="1596" ht="15.75" customHeight="1">
      <c r="A1596" s="11">
        <v>1401037.0</v>
      </c>
      <c r="B1596" s="23">
        <v>1596.0</v>
      </c>
      <c r="C1596" s="25" t="s">
        <v>9047</v>
      </c>
      <c r="D1596" s="16" t="s">
        <v>9048</v>
      </c>
      <c r="E1596" s="28" t="s">
        <v>9049</v>
      </c>
      <c r="F1596" s="29"/>
      <c r="G1596" s="31" t="s">
        <v>9050</v>
      </c>
      <c r="H1596" s="36">
        <f t="shared" si="1"/>
        <v>76</v>
      </c>
      <c r="I1596" s="11"/>
      <c r="J1596" s="28">
        <f t="shared" si="2"/>
        <v>0</v>
      </c>
      <c r="K1596" s="41">
        <f t="shared" si="3"/>
        <v>279</v>
      </c>
      <c r="L1596" s="25">
        <v>65.0</v>
      </c>
      <c r="M1596" s="11">
        <v>36.0</v>
      </c>
      <c r="N1596" s="11">
        <v>59.0</v>
      </c>
      <c r="O1596" s="11">
        <v>61.0</v>
      </c>
      <c r="P1596" s="11">
        <v>58.0</v>
      </c>
      <c r="Q1596" s="43">
        <v>60.0</v>
      </c>
      <c r="R1596" s="25"/>
      <c r="S1596" s="11"/>
      <c r="T1596" s="11"/>
      <c r="U1596" s="23"/>
      <c r="V1596" s="25"/>
      <c r="W1596" s="11"/>
      <c r="X1596" s="23"/>
      <c r="Y1596" s="29"/>
      <c r="Z1596" s="25">
        <v>60.0</v>
      </c>
      <c r="AA1596" s="11">
        <v>65.0</v>
      </c>
      <c r="AB1596" s="11">
        <v>51.0</v>
      </c>
      <c r="AC1596" s="11">
        <v>50.0</v>
      </c>
      <c r="AD1596" s="23">
        <v>17.0</v>
      </c>
      <c r="AE1596" s="29" t="s">
        <v>166</v>
      </c>
      <c r="AF1596" s="25">
        <v>1567.0</v>
      </c>
      <c r="AG1596" s="11">
        <v>1579.0</v>
      </c>
      <c r="AH1596" s="11">
        <v>1623.0</v>
      </c>
      <c r="AI1596" s="23"/>
      <c r="AJ1596" s="29" t="s">
        <v>9051</v>
      </c>
      <c r="AK1596" s="25"/>
      <c r="AL1596" s="11"/>
      <c r="AM1596" s="23"/>
      <c r="AN1596" s="25"/>
      <c r="AO1596" s="23"/>
      <c r="AP1596" s="25"/>
      <c r="AQ1596" s="11"/>
    </row>
    <row r="1597" ht="15.75" customHeight="1">
      <c r="A1597" s="11">
        <v>1401038.0</v>
      </c>
      <c r="B1597" s="23">
        <v>1597.0</v>
      </c>
      <c r="C1597" s="25" t="s">
        <v>9052</v>
      </c>
      <c r="D1597" s="16" t="s">
        <v>9053</v>
      </c>
      <c r="E1597" s="28" t="s">
        <v>9054</v>
      </c>
      <c r="F1597" s="29"/>
      <c r="G1597" s="31" t="s">
        <v>9055</v>
      </c>
      <c r="H1597" s="36">
        <f t="shared" si="1"/>
        <v>78</v>
      </c>
      <c r="I1597" s="11"/>
      <c r="J1597" s="28">
        <f t="shared" si="2"/>
        <v>0</v>
      </c>
      <c r="K1597" s="41">
        <f t="shared" si="3"/>
        <v>201</v>
      </c>
      <c r="L1597" s="25">
        <v>31.0</v>
      </c>
      <c r="M1597" s="11">
        <v>36.0</v>
      </c>
      <c r="N1597" s="11">
        <v>60.0</v>
      </c>
      <c r="O1597" s="11">
        <v>43.0</v>
      </c>
      <c r="P1597" s="11">
        <v>31.0</v>
      </c>
      <c r="Q1597" s="43">
        <v>44.0</v>
      </c>
      <c r="R1597" s="25"/>
      <c r="S1597" s="11"/>
      <c r="T1597" s="11"/>
      <c r="U1597" s="23"/>
      <c r="V1597" s="25"/>
      <c r="W1597" s="11"/>
      <c r="X1597" s="23"/>
      <c r="Y1597" s="29"/>
      <c r="Z1597" s="25">
        <v>25.0</v>
      </c>
      <c r="AA1597" s="11">
        <v>16.0</v>
      </c>
      <c r="AB1597" s="11">
        <v>39.0</v>
      </c>
      <c r="AC1597" s="11">
        <v>50.0</v>
      </c>
      <c r="AD1597" s="23">
        <v>5.0</v>
      </c>
      <c r="AE1597" s="29" t="s">
        <v>270</v>
      </c>
      <c r="AF1597" s="25">
        <v>1563.0</v>
      </c>
      <c r="AG1597" s="11">
        <v>1575.0</v>
      </c>
      <c r="AH1597" s="11">
        <v>1650.0</v>
      </c>
      <c r="AI1597" s="23"/>
      <c r="AJ1597" s="29" t="s">
        <v>9056</v>
      </c>
      <c r="AK1597" s="25"/>
      <c r="AL1597" s="11"/>
      <c r="AM1597" s="23"/>
      <c r="AN1597" s="25"/>
      <c r="AO1597" s="23"/>
      <c r="AP1597" s="25"/>
      <c r="AQ1597" s="11"/>
    </row>
    <row r="1598" ht="15.75" customHeight="1">
      <c r="A1598" s="11">
        <v>1401039.0</v>
      </c>
      <c r="B1598" s="23">
        <v>1598.0</v>
      </c>
      <c r="C1598" s="25" t="s">
        <v>9057</v>
      </c>
      <c r="D1598" s="16" t="s">
        <v>9058</v>
      </c>
      <c r="E1598" s="28" t="s">
        <v>9059</v>
      </c>
      <c r="F1598" s="29"/>
      <c r="G1598" s="25"/>
      <c r="H1598" s="36" t="str">
        <f t="shared" si="1"/>
        <v/>
      </c>
      <c r="I1598" s="11"/>
      <c r="J1598" s="28">
        <f t="shared" si="2"/>
        <v>0</v>
      </c>
      <c r="K1598" s="41">
        <f t="shared" si="3"/>
        <v>223</v>
      </c>
      <c r="L1598" s="25">
        <v>45.0</v>
      </c>
      <c r="M1598" s="11">
        <v>19.0</v>
      </c>
      <c r="N1598" s="11">
        <v>55.0</v>
      </c>
      <c r="O1598" s="11">
        <v>58.0</v>
      </c>
      <c r="P1598" s="11">
        <v>46.0</v>
      </c>
      <c r="Q1598" s="43">
        <v>47.0</v>
      </c>
      <c r="R1598" s="25"/>
      <c r="S1598" s="11"/>
      <c r="T1598" s="11"/>
      <c r="U1598" s="23"/>
      <c r="V1598" s="25"/>
      <c r="W1598" s="11"/>
      <c r="X1598" s="23"/>
      <c r="Y1598" s="29"/>
      <c r="Z1598" s="25">
        <v>22.0</v>
      </c>
      <c r="AA1598" s="11">
        <v>11.0</v>
      </c>
      <c r="AB1598" s="11">
        <v>21.0</v>
      </c>
      <c r="AC1598" s="11">
        <v>45.0</v>
      </c>
      <c r="AD1598" s="23">
        <v>25.0</v>
      </c>
      <c r="AE1598" s="29" t="s">
        <v>239</v>
      </c>
      <c r="AF1598" s="25">
        <v>1533.0</v>
      </c>
      <c r="AG1598" s="11">
        <v>1545.0</v>
      </c>
      <c r="AH1598" s="11">
        <v>1598.0</v>
      </c>
      <c r="AI1598" s="23"/>
      <c r="AJ1598" s="29" t="s">
        <v>9060</v>
      </c>
      <c r="AK1598" s="25"/>
      <c r="AL1598" s="11"/>
      <c r="AM1598" s="23"/>
      <c r="AN1598" s="25"/>
      <c r="AO1598" s="23"/>
      <c r="AP1598" s="25"/>
      <c r="AQ1598" s="11"/>
    </row>
    <row r="1599" ht="15.75" customHeight="1">
      <c r="A1599" s="11">
        <v>1401040.0</v>
      </c>
      <c r="B1599" s="23">
        <v>1599.0</v>
      </c>
      <c r="C1599" s="25" t="s">
        <v>9061</v>
      </c>
      <c r="D1599" s="16" t="s">
        <v>9062</v>
      </c>
      <c r="E1599" s="28" t="s">
        <v>9063</v>
      </c>
      <c r="F1599" s="29"/>
      <c r="G1599" s="31" t="s">
        <v>9064</v>
      </c>
      <c r="H1599" s="36">
        <f t="shared" si="1"/>
        <v>80</v>
      </c>
      <c r="I1599" s="11"/>
      <c r="J1599" s="28">
        <f t="shared" si="2"/>
        <v>0</v>
      </c>
      <c r="K1599" s="41">
        <f t="shared" si="3"/>
        <v>408</v>
      </c>
      <c r="L1599" s="25">
        <v>86.0</v>
      </c>
      <c r="M1599" s="11">
        <v>78.0</v>
      </c>
      <c r="N1599" s="11">
        <v>85.0</v>
      </c>
      <c r="O1599" s="11">
        <v>70.0</v>
      </c>
      <c r="P1599" s="11">
        <v>89.0</v>
      </c>
      <c r="Q1599" s="43">
        <v>69.0</v>
      </c>
      <c r="R1599" s="25" t="s">
        <v>232</v>
      </c>
      <c r="S1599" s="11"/>
      <c r="T1599" s="11" t="s">
        <v>185</v>
      </c>
      <c r="U1599" s="23" t="s">
        <v>136</v>
      </c>
      <c r="V1599" s="25"/>
      <c r="W1599" s="11"/>
      <c r="X1599" s="23"/>
      <c r="Y1599" s="29"/>
      <c r="Z1599" s="25">
        <v>50.0</v>
      </c>
      <c r="AA1599" s="11">
        <v>50.0</v>
      </c>
      <c r="AB1599" s="11">
        <v>32.0</v>
      </c>
      <c r="AC1599" s="11">
        <v>72.0</v>
      </c>
      <c r="AD1599" s="23">
        <v>15.0</v>
      </c>
      <c r="AE1599" s="29" t="s">
        <v>166</v>
      </c>
      <c r="AF1599" s="25">
        <v>1565.0</v>
      </c>
      <c r="AG1599" s="11">
        <v>1577.0</v>
      </c>
      <c r="AH1599" s="11">
        <v>1600.0</v>
      </c>
      <c r="AI1599" s="23" t="s">
        <v>217</v>
      </c>
      <c r="AJ1599" s="29" t="s">
        <v>9015</v>
      </c>
      <c r="AK1599" s="25"/>
      <c r="AL1599" s="11"/>
      <c r="AM1599" s="23"/>
      <c r="AN1599" s="25"/>
      <c r="AO1599" s="23"/>
      <c r="AP1599" s="25"/>
      <c r="AQ1599" s="11"/>
    </row>
    <row r="1600" ht="15.75" customHeight="1">
      <c r="A1600" s="11">
        <v>1401041.0</v>
      </c>
      <c r="B1600" s="23">
        <v>1600.0</v>
      </c>
      <c r="C1600" s="25" t="s">
        <v>9065</v>
      </c>
      <c r="D1600" s="16" t="s">
        <v>9066</v>
      </c>
      <c r="E1600" s="28" t="s">
        <v>9067</v>
      </c>
      <c r="F1600" s="29"/>
      <c r="G1600" s="31"/>
      <c r="H1600" s="36" t="str">
        <f t="shared" si="1"/>
        <v/>
      </c>
      <c r="I1600" s="11"/>
      <c r="J1600" s="28">
        <f t="shared" si="2"/>
        <v>0</v>
      </c>
      <c r="K1600" s="41">
        <f t="shared" si="3"/>
        <v>281</v>
      </c>
      <c r="L1600" s="25">
        <v>55.0</v>
      </c>
      <c r="M1600" s="11">
        <v>49.0</v>
      </c>
      <c r="N1600" s="11">
        <v>56.0</v>
      </c>
      <c r="O1600" s="11">
        <v>61.0</v>
      </c>
      <c r="P1600" s="11">
        <v>60.0</v>
      </c>
      <c r="Q1600" s="43">
        <v>62.0</v>
      </c>
      <c r="R1600" s="25"/>
      <c r="S1600" s="11"/>
      <c r="T1600" s="11"/>
      <c r="U1600" s="23"/>
      <c r="V1600" s="25"/>
      <c r="W1600" s="11"/>
      <c r="X1600" s="23"/>
      <c r="Y1600" s="29"/>
      <c r="Z1600" s="25">
        <v>64.0</v>
      </c>
      <c r="AA1600" s="11">
        <v>70.0</v>
      </c>
      <c r="AB1600" s="11">
        <v>40.0</v>
      </c>
      <c r="AC1600" s="11">
        <v>67.0</v>
      </c>
      <c r="AD1600" s="23">
        <v>15.0</v>
      </c>
      <c r="AE1600" s="29" t="s">
        <v>166</v>
      </c>
      <c r="AF1600" s="25">
        <v>1590.0</v>
      </c>
      <c r="AG1600" s="11">
        <v>1602.0</v>
      </c>
      <c r="AH1600" s="11">
        <v>1615.0</v>
      </c>
      <c r="AI1600" s="23" t="s">
        <v>217</v>
      </c>
      <c r="AJ1600" s="29" t="s">
        <v>9068</v>
      </c>
      <c r="AK1600" s="25">
        <v>1401040.0</v>
      </c>
      <c r="AL1600" s="11"/>
      <c r="AM1600" s="23"/>
      <c r="AN1600" s="25"/>
      <c r="AO1600" s="23"/>
      <c r="AP1600" s="25"/>
      <c r="AQ1600" s="11"/>
    </row>
    <row r="1601" ht="15.75" customHeight="1">
      <c r="A1601" s="11">
        <v>1401042.0</v>
      </c>
      <c r="B1601" s="23">
        <v>1601.0</v>
      </c>
      <c r="C1601" s="25" t="s">
        <v>9069</v>
      </c>
      <c r="D1601" s="16" t="s">
        <v>9070</v>
      </c>
      <c r="E1601" s="28" t="s">
        <v>9071</v>
      </c>
      <c r="F1601" s="29"/>
      <c r="G1601" s="25"/>
      <c r="H1601" s="36" t="str">
        <f t="shared" si="1"/>
        <v/>
      </c>
      <c r="I1601" s="11"/>
      <c r="J1601" s="28">
        <f t="shared" si="2"/>
        <v>0</v>
      </c>
      <c r="K1601" s="41">
        <f t="shared" si="3"/>
        <v>0</v>
      </c>
      <c r="L1601" s="25">
        <v>0.0</v>
      </c>
      <c r="M1601" s="11">
        <v>0.0</v>
      </c>
      <c r="N1601" s="11">
        <v>0.0</v>
      </c>
      <c r="O1601" s="11">
        <v>0.0</v>
      </c>
      <c r="P1601" s="11">
        <v>0.0</v>
      </c>
      <c r="Q1601" s="23">
        <v>0.0</v>
      </c>
      <c r="R1601" s="25"/>
      <c r="S1601" s="11"/>
      <c r="T1601" s="11"/>
      <c r="U1601" s="23"/>
      <c r="V1601" s="25"/>
      <c r="W1601" s="11"/>
      <c r="X1601" s="23"/>
      <c r="Y1601" s="29"/>
      <c r="Z1601" s="25">
        <v>0.0</v>
      </c>
      <c r="AA1601" s="11">
        <v>0.0</v>
      </c>
      <c r="AB1601" s="11">
        <v>0.0</v>
      </c>
      <c r="AC1601" s="11">
        <v>0.0</v>
      </c>
      <c r="AD1601" s="23">
        <v>0.0</v>
      </c>
      <c r="AE1601" s="29" t="s">
        <v>239</v>
      </c>
      <c r="AF1601" s="25">
        <v>1500.0</v>
      </c>
      <c r="AG1601" s="11">
        <v>9999.0</v>
      </c>
      <c r="AH1601" s="11">
        <v>1530.0</v>
      </c>
      <c r="AI1601" s="23"/>
      <c r="AJ1601" s="29"/>
      <c r="AK1601" s="25"/>
      <c r="AL1601" s="11"/>
      <c r="AM1601" s="23"/>
      <c r="AN1601" s="25"/>
      <c r="AO1601" s="23"/>
      <c r="AP1601" s="25"/>
      <c r="AQ1601" s="11"/>
    </row>
    <row r="1602" ht="15.75" customHeight="1">
      <c r="A1602" s="11">
        <v>1401043.0</v>
      </c>
      <c r="B1602" s="23">
        <v>1602.0</v>
      </c>
      <c r="C1602" s="25" t="s">
        <v>9072</v>
      </c>
      <c r="D1602" s="16" t="s">
        <v>9073</v>
      </c>
      <c r="E1602" s="28" t="s">
        <v>9074</v>
      </c>
      <c r="F1602" s="29"/>
      <c r="G1602" s="31" t="s">
        <v>9075</v>
      </c>
      <c r="H1602" s="36">
        <f t="shared" si="1"/>
        <v>71</v>
      </c>
      <c r="I1602" s="11"/>
      <c r="J1602" s="28">
        <f t="shared" si="2"/>
        <v>0</v>
      </c>
      <c r="K1602" s="41">
        <f t="shared" si="3"/>
        <v>318</v>
      </c>
      <c r="L1602" s="25">
        <v>66.0</v>
      </c>
      <c r="M1602" s="11">
        <v>49.0</v>
      </c>
      <c r="N1602" s="11">
        <v>72.0</v>
      </c>
      <c r="O1602" s="11">
        <v>68.0</v>
      </c>
      <c r="P1602" s="11">
        <v>63.0</v>
      </c>
      <c r="Q1602" s="43">
        <v>58.0</v>
      </c>
      <c r="R1602" s="25"/>
      <c r="S1602" s="11"/>
      <c r="T1602" s="11"/>
      <c r="U1602" s="23"/>
      <c r="V1602" s="25"/>
      <c r="W1602" s="11"/>
      <c r="X1602" s="23"/>
      <c r="Y1602" s="29"/>
      <c r="Z1602" s="25">
        <v>36.0</v>
      </c>
      <c r="AA1602" s="11">
        <v>30.0</v>
      </c>
      <c r="AB1602" s="11">
        <v>27.0</v>
      </c>
      <c r="AC1602" s="11">
        <v>72.0</v>
      </c>
      <c r="AD1602" s="23">
        <v>21.0</v>
      </c>
      <c r="AE1602" s="29" t="s">
        <v>270</v>
      </c>
      <c r="AF1602" s="25">
        <v>1569.0</v>
      </c>
      <c r="AG1602" s="11">
        <v>1581.0</v>
      </c>
      <c r="AH1602" s="11">
        <v>1615.0</v>
      </c>
      <c r="AI1602" s="23" t="s">
        <v>217</v>
      </c>
      <c r="AJ1602" s="29" t="s">
        <v>9076</v>
      </c>
      <c r="AK1602" s="25">
        <v>1401042.0</v>
      </c>
      <c r="AL1602" s="11"/>
      <c r="AM1602" s="23"/>
      <c r="AN1602" s="25"/>
      <c r="AO1602" s="23"/>
      <c r="AP1602" s="25"/>
      <c r="AQ1602" s="11"/>
    </row>
    <row r="1603" ht="15.75" customHeight="1">
      <c r="A1603" s="11">
        <v>1401044.0</v>
      </c>
      <c r="B1603" s="23">
        <v>1603.0</v>
      </c>
      <c r="C1603" s="25" t="s">
        <v>9077</v>
      </c>
      <c r="D1603" s="16" t="s">
        <v>9078</v>
      </c>
      <c r="E1603" s="28" t="s">
        <v>9079</v>
      </c>
      <c r="F1603" s="29"/>
      <c r="G1603" s="31" t="s">
        <v>9080</v>
      </c>
      <c r="H1603" s="36">
        <f t="shared" si="1"/>
        <v>73</v>
      </c>
      <c r="I1603" s="11"/>
      <c r="J1603" s="28">
        <f t="shared" si="2"/>
        <v>0</v>
      </c>
      <c r="K1603" s="41">
        <f t="shared" si="3"/>
        <v>219</v>
      </c>
      <c r="L1603" s="25">
        <v>53.0</v>
      </c>
      <c r="M1603" s="11">
        <v>43.0</v>
      </c>
      <c r="N1603" s="11">
        <v>47.0</v>
      </c>
      <c r="O1603" s="11">
        <v>40.0</v>
      </c>
      <c r="P1603" s="11">
        <v>36.0</v>
      </c>
      <c r="Q1603" s="43">
        <v>53.0</v>
      </c>
      <c r="R1603" s="25" t="s">
        <v>185</v>
      </c>
      <c r="S1603" s="11"/>
      <c r="T1603" s="11" t="s">
        <v>185</v>
      </c>
      <c r="U1603" s="23"/>
      <c r="V1603" s="25"/>
      <c r="W1603" s="11"/>
      <c r="X1603" s="23"/>
      <c r="Y1603" s="29"/>
      <c r="Z1603" s="25">
        <v>43.0</v>
      </c>
      <c r="AA1603" s="11">
        <v>40.0</v>
      </c>
      <c r="AB1603" s="11">
        <v>37.0</v>
      </c>
      <c r="AC1603" s="11">
        <v>61.0</v>
      </c>
      <c r="AD1603" s="23">
        <v>21.0</v>
      </c>
      <c r="AE1603" s="29" t="s">
        <v>166</v>
      </c>
      <c r="AF1603" s="25">
        <v>1574.0</v>
      </c>
      <c r="AG1603" s="11">
        <v>1586.0</v>
      </c>
      <c r="AH1603" s="11">
        <v>1615.0</v>
      </c>
      <c r="AI1603" s="23" t="s">
        <v>217</v>
      </c>
      <c r="AJ1603" s="29" t="s">
        <v>9081</v>
      </c>
      <c r="AK1603" s="25">
        <v>1401042.0</v>
      </c>
      <c r="AL1603" s="11"/>
      <c r="AM1603" s="23"/>
      <c r="AN1603" s="25"/>
      <c r="AO1603" s="23"/>
      <c r="AP1603" s="25"/>
      <c r="AQ1603" s="11"/>
    </row>
    <row r="1604" ht="15.75" customHeight="1">
      <c r="A1604" s="11">
        <v>1401045.0</v>
      </c>
      <c r="B1604" s="23">
        <v>1604.0</v>
      </c>
      <c r="C1604" s="25" t="s">
        <v>9082</v>
      </c>
      <c r="D1604" s="16" t="s">
        <v>9083</v>
      </c>
      <c r="E1604" s="28" t="s">
        <v>9084</v>
      </c>
      <c r="F1604" s="29"/>
      <c r="G1604" s="31" t="s">
        <v>9085</v>
      </c>
      <c r="H1604" s="36">
        <f t="shared" si="1"/>
        <v>74</v>
      </c>
      <c r="I1604" s="11"/>
      <c r="J1604" s="28">
        <f t="shared" si="2"/>
        <v>0</v>
      </c>
      <c r="K1604" s="41">
        <f t="shared" si="3"/>
        <v>252</v>
      </c>
      <c r="L1604" s="25">
        <v>54.0</v>
      </c>
      <c r="M1604" s="11">
        <v>60.0</v>
      </c>
      <c r="N1604" s="11">
        <v>50.0</v>
      </c>
      <c r="O1604" s="11">
        <v>45.0</v>
      </c>
      <c r="P1604" s="11">
        <v>43.0</v>
      </c>
      <c r="Q1604" s="43">
        <v>56.0</v>
      </c>
      <c r="R1604" s="25" t="s">
        <v>185</v>
      </c>
      <c r="S1604" s="11"/>
      <c r="T1604" s="11" t="s">
        <v>232</v>
      </c>
      <c r="U1604" s="23"/>
      <c r="V1604" s="25"/>
      <c r="W1604" s="11"/>
      <c r="X1604" s="23"/>
      <c r="Y1604" s="29"/>
      <c r="Z1604" s="25">
        <v>50.0</v>
      </c>
      <c r="AA1604" s="11">
        <v>50.0</v>
      </c>
      <c r="AB1604" s="11">
        <v>39.0</v>
      </c>
      <c r="AC1604" s="11">
        <v>61.0</v>
      </c>
      <c r="AD1604" s="23">
        <v>21.0</v>
      </c>
      <c r="AE1604" s="29" t="s">
        <v>166</v>
      </c>
      <c r="AF1604" s="25">
        <v>1572.0</v>
      </c>
      <c r="AG1604" s="11">
        <v>1584.0</v>
      </c>
      <c r="AH1604" s="11">
        <v>1615.0</v>
      </c>
      <c r="AI1604" s="23" t="s">
        <v>217</v>
      </c>
      <c r="AJ1604" s="29" t="s">
        <v>9081</v>
      </c>
      <c r="AK1604" s="25">
        <v>1401042.0</v>
      </c>
      <c r="AL1604" s="11"/>
      <c r="AM1604" s="23"/>
      <c r="AN1604" s="25"/>
      <c r="AO1604" s="23"/>
      <c r="AP1604" s="25"/>
      <c r="AQ1604" s="11"/>
    </row>
    <row r="1605" ht="15.75" customHeight="1">
      <c r="A1605" s="11">
        <v>1401046.0</v>
      </c>
      <c r="B1605" s="23">
        <v>1605.0</v>
      </c>
      <c r="C1605" s="25" t="s">
        <v>9086</v>
      </c>
      <c r="D1605" s="16" t="s">
        <v>9087</v>
      </c>
      <c r="E1605" s="28" t="s">
        <v>9088</v>
      </c>
      <c r="F1605" s="29"/>
      <c r="G1605" s="31" t="s">
        <v>9089</v>
      </c>
      <c r="H1605" s="36">
        <f t="shared" si="1"/>
        <v>39</v>
      </c>
      <c r="I1605" s="11"/>
      <c r="J1605" s="28">
        <f t="shared" si="2"/>
        <v>0</v>
      </c>
      <c r="K1605" s="41">
        <f t="shared" si="3"/>
        <v>187</v>
      </c>
      <c r="L1605" s="25">
        <v>35.0</v>
      </c>
      <c r="M1605" s="11">
        <v>49.0</v>
      </c>
      <c r="N1605" s="11">
        <v>35.0</v>
      </c>
      <c r="O1605" s="11">
        <v>32.0</v>
      </c>
      <c r="P1605" s="11">
        <v>36.0</v>
      </c>
      <c r="Q1605" s="43">
        <v>61.0</v>
      </c>
      <c r="R1605" s="25"/>
      <c r="S1605" s="11"/>
      <c r="T1605" s="11"/>
      <c r="U1605" s="23"/>
      <c r="V1605" s="25"/>
      <c r="W1605" s="11"/>
      <c r="X1605" s="23"/>
      <c r="Y1605" s="29"/>
      <c r="Z1605" s="25">
        <v>64.0</v>
      </c>
      <c r="AA1605" s="11">
        <v>70.0</v>
      </c>
      <c r="AB1605" s="11">
        <v>52.0</v>
      </c>
      <c r="AC1605" s="11">
        <v>50.0</v>
      </c>
      <c r="AD1605" s="23">
        <v>94.0</v>
      </c>
      <c r="AE1605" s="29" t="s">
        <v>141</v>
      </c>
      <c r="AF1605" s="25">
        <v>1576.0</v>
      </c>
      <c r="AG1605" s="11">
        <v>1588.0</v>
      </c>
      <c r="AH1605" s="11">
        <v>1636.0</v>
      </c>
      <c r="AI1605" s="23"/>
      <c r="AJ1605" s="29" t="s">
        <v>9090</v>
      </c>
      <c r="AK1605" s="25"/>
      <c r="AL1605" s="11"/>
      <c r="AM1605" s="23"/>
      <c r="AN1605" s="25"/>
      <c r="AO1605" s="23"/>
      <c r="AP1605" s="25"/>
      <c r="AQ1605" s="11"/>
    </row>
    <row r="1606" ht="15.75" customHeight="1">
      <c r="A1606" s="11">
        <v>1401047.0</v>
      </c>
      <c r="B1606" s="23">
        <v>1606.0</v>
      </c>
      <c r="C1606" s="25" t="s">
        <v>9091</v>
      </c>
      <c r="D1606" s="16" t="s">
        <v>9092</v>
      </c>
      <c r="E1606" s="28" t="s">
        <v>9093</v>
      </c>
      <c r="F1606" s="29"/>
      <c r="G1606" s="31" t="s">
        <v>9094</v>
      </c>
      <c r="H1606" s="36">
        <f t="shared" si="1"/>
        <v>75</v>
      </c>
      <c r="I1606" s="11"/>
      <c r="J1606" s="28">
        <f t="shared" si="2"/>
        <v>0</v>
      </c>
      <c r="K1606" s="41">
        <f t="shared" si="3"/>
        <v>259</v>
      </c>
      <c r="L1606" s="25">
        <v>50.0</v>
      </c>
      <c r="M1606" s="11">
        <v>57.0</v>
      </c>
      <c r="N1606" s="11">
        <v>52.0</v>
      </c>
      <c r="O1606" s="11">
        <v>50.0</v>
      </c>
      <c r="P1606" s="11">
        <v>50.0</v>
      </c>
      <c r="Q1606" s="43">
        <v>51.0</v>
      </c>
      <c r="R1606" s="25" t="s">
        <v>185</v>
      </c>
      <c r="S1606" s="11"/>
      <c r="T1606" s="11" t="s">
        <v>185</v>
      </c>
      <c r="U1606" s="23"/>
      <c r="V1606" s="25"/>
      <c r="W1606" s="11"/>
      <c r="X1606" s="23"/>
      <c r="Y1606" s="29"/>
      <c r="Z1606" s="25">
        <v>36.0</v>
      </c>
      <c r="AA1606" s="11">
        <v>30.0</v>
      </c>
      <c r="AB1606" s="11">
        <v>22.0</v>
      </c>
      <c r="AC1606" s="11">
        <v>78.0</v>
      </c>
      <c r="AD1606" s="23">
        <v>6.0</v>
      </c>
      <c r="AE1606" s="29" t="s">
        <v>141</v>
      </c>
      <c r="AF1606" s="25">
        <v>1563.0</v>
      </c>
      <c r="AG1606" s="11">
        <v>1575.0</v>
      </c>
      <c r="AH1606" s="11">
        <v>1600.0</v>
      </c>
      <c r="AI1606" s="23" t="s">
        <v>217</v>
      </c>
      <c r="AJ1606" s="29" t="s">
        <v>9015</v>
      </c>
      <c r="AK1606" s="25"/>
      <c r="AL1606" s="11"/>
      <c r="AM1606" s="23"/>
      <c r="AN1606" s="25"/>
      <c r="AO1606" s="23"/>
      <c r="AP1606" s="25"/>
      <c r="AQ1606" s="11"/>
    </row>
    <row r="1607" ht="15.75" customHeight="1">
      <c r="A1607" s="11">
        <v>1401048.0</v>
      </c>
      <c r="B1607" s="23">
        <v>1607.0</v>
      </c>
      <c r="C1607" s="25" t="s">
        <v>9095</v>
      </c>
      <c r="D1607" s="16" t="s">
        <v>9096</v>
      </c>
      <c r="E1607" s="28" t="s">
        <v>9097</v>
      </c>
      <c r="F1607" s="29"/>
      <c r="G1607" s="31" t="s">
        <v>9098</v>
      </c>
      <c r="H1607" s="36">
        <f t="shared" si="1"/>
        <v>80</v>
      </c>
      <c r="I1607" s="11"/>
      <c r="J1607" s="28">
        <f t="shared" si="2"/>
        <v>0</v>
      </c>
      <c r="K1607" s="41">
        <f t="shared" si="3"/>
        <v>299</v>
      </c>
      <c r="L1607" s="25">
        <v>61.0</v>
      </c>
      <c r="M1607" s="11">
        <v>67.0</v>
      </c>
      <c r="N1607" s="11">
        <v>66.0</v>
      </c>
      <c r="O1607" s="11">
        <v>52.0</v>
      </c>
      <c r="P1607" s="11">
        <v>53.0</v>
      </c>
      <c r="Q1607" s="43">
        <v>62.0</v>
      </c>
      <c r="R1607" s="25" t="s">
        <v>232</v>
      </c>
      <c r="S1607" s="11"/>
      <c r="T1607" s="11"/>
      <c r="U1607" s="23"/>
      <c r="V1607" s="25" t="s">
        <v>185</v>
      </c>
      <c r="W1607" s="11"/>
      <c r="X1607" s="23"/>
      <c r="Y1607" s="29"/>
      <c r="Z1607" s="25">
        <v>64.0</v>
      </c>
      <c r="AA1607" s="11">
        <v>70.0</v>
      </c>
      <c r="AB1607" s="11">
        <v>49.0</v>
      </c>
      <c r="AC1607" s="11">
        <v>55.0</v>
      </c>
      <c r="AD1607" s="23">
        <v>15.0</v>
      </c>
      <c r="AE1607" s="29" t="s">
        <v>141</v>
      </c>
      <c r="AF1607" s="25">
        <v>1562.0</v>
      </c>
      <c r="AG1607" s="11">
        <v>1574.0</v>
      </c>
      <c r="AH1607" s="11">
        <v>1607.0</v>
      </c>
      <c r="AI1607" s="23"/>
      <c r="AJ1607" s="29" t="s">
        <v>9099</v>
      </c>
      <c r="AK1607" s="25"/>
      <c r="AL1607" s="11"/>
      <c r="AM1607" s="23"/>
      <c r="AN1607" s="25"/>
      <c r="AO1607" s="23"/>
      <c r="AP1607" s="25"/>
      <c r="AQ1607" s="11"/>
    </row>
    <row r="1608" ht="15.75" customHeight="1">
      <c r="A1608" s="11">
        <v>1401049.0</v>
      </c>
      <c r="B1608" s="23">
        <v>1608.0</v>
      </c>
      <c r="C1608" s="25" t="s">
        <v>9100</v>
      </c>
      <c r="D1608" s="16" t="s">
        <v>9101</v>
      </c>
      <c r="E1608" s="28" t="s">
        <v>9102</v>
      </c>
      <c r="F1608" s="29"/>
      <c r="G1608" s="25"/>
      <c r="H1608" s="36" t="str">
        <f t="shared" si="1"/>
        <v/>
      </c>
      <c r="I1608" s="11"/>
      <c r="J1608" s="28">
        <f t="shared" si="2"/>
        <v>0</v>
      </c>
      <c r="K1608" s="41">
        <f t="shared" si="3"/>
        <v>0</v>
      </c>
      <c r="L1608" s="25">
        <v>0.0</v>
      </c>
      <c r="M1608" s="11">
        <v>0.0</v>
      </c>
      <c r="N1608" s="11">
        <v>0.0</v>
      </c>
      <c r="O1608" s="11">
        <v>0.0</v>
      </c>
      <c r="P1608" s="11">
        <v>0.0</v>
      </c>
      <c r="Q1608" s="23">
        <v>0.0</v>
      </c>
      <c r="R1608" s="25"/>
      <c r="S1608" s="11"/>
      <c r="T1608" s="11"/>
      <c r="U1608" s="23"/>
      <c r="V1608" s="25"/>
      <c r="W1608" s="11"/>
      <c r="X1608" s="23"/>
      <c r="Y1608" s="29"/>
      <c r="Z1608" s="25">
        <v>0.0</v>
      </c>
      <c r="AA1608" s="11">
        <v>0.0</v>
      </c>
      <c r="AB1608" s="11">
        <v>0.0</v>
      </c>
      <c r="AC1608" s="11">
        <v>0.0</v>
      </c>
      <c r="AD1608" s="23">
        <v>0.0</v>
      </c>
      <c r="AE1608" s="29" t="s">
        <v>239</v>
      </c>
      <c r="AF1608" s="25">
        <v>1522.0</v>
      </c>
      <c r="AG1608" s="11">
        <v>9999.0</v>
      </c>
      <c r="AH1608" s="11">
        <v>1592.0</v>
      </c>
      <c r="AI1608" s="23"/>
      <c r="AJ1608" s="29"/>
      <c r="AK1608" s="25"/>
      <c r="AL1608" s="11"/>
      <c r="AM1608" s="23"/>
      <c r="AN1608" s="25"/>
      <c r="AO1608" s="23"/>
      <c r="AP1608" s="25"/>
      <c r="AQ1608" s="11"/>
    </row>
    <row r="1609" ht="15.75" customHeight="1">
      <c r="A1609" s="11">
        <v>1401050.0</v>
      </c>
      <c r="B1609" s="23">
        <v>1609.0</v>
      </c>
      <c r="C1609" s="25" t="s">
        <v>9103</v>
      </c>
      <c r="D1609" s="16" t="s">
        <v>9104</v>
      </c>
      <c r="E1609" s="28" t="s">
        <v>9105</v>
      </c>
      <c r="F1609" s="29"/>
      <c r="G1609" s="31" t="s">
        <v>9106</v>
      </c>
      <c r="H1609" s="36">
        <f t="shared" si="1"/>
        <v>80</v>
      </c>
      <c r="I1609" s="11"/>
      <c r="J1609" s="28">
        <f t="shared" si="2"/>
        <v>0</v>
      </c>
      <c r="K1609" s="41">
        <f t="shared" si="3"/>
        <v>272</v>
      </c>
      <c r="L1609" s="25">
        <v>52.0</v>
      </c>
      <c r="M1609" s="11">
        <v>61.0</v>
      </c>
      <c r="N1609" s="11">
        <v>65.0</v>
      </c>
      <c r="O1609" s="11">
        <v>50.0</v>
      </c>
      <c r="P1609" s="11">
        <v>44.0</v>
      </c>
      <c r="Q1609" s="43">
        <v>45.0</v>
      </c>
      <c r="R1609" s="25" t="s">
        <v>185</v>
      </c>
      <c r="S1609" s="11"/>
      <c r="T1609" s="11" t="s">
        <v>185</v>
      </c>
      <c r="U1609" s="23"/>
      <c r="V1609" s="25" t="s">
        <v>185</v>
      </c>
      <c r="W1609" s="11"/>
      <c r="X1609" s="23"/>
      <c r="Y1609" s="29"/>
      <c r="Z1609" s="25">
        <v>36.0</v>
      </c>
      <c r="AA1609" s="11">
        <v>30.0</v>
      </c>
      <c r="AB1609" s="11">
        <v>30.0</v>
      </c>
      <c r="AC1609" s="11">
        <v>41.0</v>
      </c>
      <c r="AD1609" s="23">
        <v>5.0</v>
      </c>
      <c r="AE1609" s="29" t="s">
        <v>270</v>
      </c>
      <c r="AF1609" s="25">
        <v>1556.0</v>
      </c>
      <c r="AG1609" s="11">
        <v>1568.0</v>
      </c>
      <c r="AH1609" s="11">
        <v>1615.0</v>
      </c>
      <c r="AI1609" s="23"/>
      <c r="AJ1609" s="29" t="s">
        <v>9107</v>
      </c>
      <c r="AK1609" s="25">
        <v>1401049.0</v>
      </c>
      <c r="AL1609" s="11"/>
      <c r="AM1609" s="23"/>
      <c r="AN1609" s="25"/>
      <c r="AO1609" s="23"/>
      <c r="AP1609" s="25"/>
      <c r="AQ1609" s="11"/>
    </row>
    <row r="1610" ht="15.75" customHeight="1">
      <c r="A1610" s="11">
        <v>1401051.0</v>
      </c>
      <c r="B1610" s="23">
        <v>1610.0</v>
      </c>
      <c r="C1610" s="25" t="s">
        <v>9108</v>
      </c>
      <c r="D1610" s="16" t="s">
        <v>9109</v>
      </c>
      <c r="E1610" s="28" t="s">
        <v>9110</v>
      </c>
      <c r="F1610" s="29"/>
      <c r="G1610" s="31" t="s">
        <v>9111</v>
      </c>
      <c r="H1610" s="36">
        <f t="shared" si="1"/>
        <v>76</v>
      </c>
      <c r="I1610" s="11"/>
      <c r="J1610" s="28">
        <f t="shared" si="2"/>
        <v>0</v>
      </c>
      <c r="K1610" s="41">
        <f t="shared" si="3"/>
        <v>310</v>
      </c>
      <c r="L1610" s="25">
        <v>56.0</v>
      </c>
      <c r="M1610" s="11">
        <v>64.0</v>
      </c>
      <c r="N1610" s="11">
        <v>60.0</v>
      </c>
      <c r="O1610" s="11">
        <v>65.0</v>
      </c>
      <c r="P1610" s="11">
        <v>65.0</v>
      </c>
      <c r="Q1610" s="43">
        <v>48.0</v>
      </c>
      <c r="R1610" s="25"/>
      <c r="S1610" s="11"/>
      <c r="T1610" s="11"/>
      <c r="U1610" s="23"/>
      <c r="V1610" s="25"/>
      <c r="W1610" s="11"/>
      <c r="X1610" s="23"/>
      <c r="Y1610" s="29"/>
      <c r="Z1610" s="25">
        <v>48.0</v>
      </c>
      <c r="AA1610" s="11">
        <v>47.0</v>
      </c>
      <c r="AB1610" s="11">
        <v>32.0</v>
      </c>
      <c r="AC1610" s="11">
        <v>42.0</v>
      </c>
      <c r="AD1610" s="23">
        <v>2.0</v>
      </c>
      <c r="AE1610" s="29" t="s">
        <v>270</v>
      </c>
      <c r="AF1610" s="25">
        <v>1560.0</v>
      </c>
      <c r="AG1610" s="11">
        <v>1572.0</v>
      </c>
      <c r="AH1610" s="11">
        <v>1627.0</v>
      </c>
      <c r="AI1610" s="23"/>
      <c r="AJ1610" s="29" t="s">
        <v>9107</v>
      </c>
      <c r="AK1610" s="25">
        <v>1401049.0</v>
      </c>
      <c r="AL1610" s="11"/>
      <c r="AM1610" s="23"/>
      <c r="AN1610" s="25"/>
      <c r="AO1610" s="23"/>
      <c r="AP1610" s="25"/>
      <c r="AQ1610" s="11"/>
    </row>
    <row r="1611" ht="15.75" customHeight="1">
      <c r="A1611" s="11">
        <v>1401052.0</v>
      </c>
      <c r="B1611" s="23">
        <v>1611.0</v>
      </c>
      <c r="C1611" s="25" t="s">
        <v>9112</v>
      </c>
      <c r="D1611" s="16" t="s">
        <v>9113</v>
      </c>
      <c r="E1611" s="28" t="s">
        <v>9114</v>
      </c>
      <c r="F1611" s="29"/>
      <c r="G1611" s="31" t="s">
        <v>9115</v>
      </c>
      <c r="H1611" s="36">
        <f t="shared" si="1"/>
        <v>79</v>
      </c>
      <c r="I1611" s="11"/>
      <c r="J1611" s="28">
        <f t="shared" si="2"/>
        <v>0</v>
      </c>
      <c r="K1611" s="41">
        <f t="shared" si="3"/>
        <v>389</v>
      </c>
      <c r="L1611" s="25">
        <v>83.0</v>
      </c>
      <c r="M1611" s="11">
        <v>88.0</v>
      </c>
      <c r="N1611" s="11">
        <v>73.0</v>
      </c>
      <c r="O1611" s="11">
        <v>70.0</v>
      </c>
      <c r="P1611" s="11">
        <v>75.0</v>
      </c>
      <c r="Q1611" s="43">
        <v>72.0</v>
      </c>
      <c r="R1611" s="25" t="s">
        <v>161</v>
      </c>
      <c r="S1611" s="11"/>
      <c r="T1611" s="11"/>
      <c r="U1611" s="23" t="s">
        <v>232</v>
      </c>
      <c r="V1611" s="25" t="s">
        <v>232</v>
      </c>
      <c r="W1611" s="11"/>
      <c r="X1611" s="23" t="s">
        <v>232</v>
      </c>
      <c r="Y1611" s="29" t="s">
        <v>2565</v>
      </c>
      <c r="Z1611" s="25">
        <v>64.0</v>
      </c>
      <c r="AA1611" s="11">
        <v>70.0</v>
      </c>
      <c r="AB1611" s="11">
        <v>49.0</v>
      </c>
      <c r="AC1611" s="11">
        <v>55.0</v>
      </c>
      <c r="AD1611" s="23">
        <v>99.0</v>
      </c>
      <c r="AE1611" s="29" t="s">
        <v>141</v>
      </c>
      <c r="AF1611" s="25">
        <v>1562.0</v>
      </c>
      <c r="AG1611" s="11">
        <v>1574.0</v>
      </c>
      <c r="AH1611" s="11">
        <v>1611.0</v>
      </c>
      <c r="AI1611" s="23"/>
      <c r="AJ1611" s="29" t="s">
        <v>9116</v>
      </c>
      <c r="AK1611" s="25"/>
      <c r="AL1611" s="11"/>
      <c r="AM1611" s="23"/>
      <c r="AN1611" s="25"/>
      <c r="AO1611" s="23"/>
      <c r="AP1611" s="25"/>
      <c r="AQ1611" s="11"/>
    </row>
    <row r="1612" ht="15.75" customHeight="1">
      <c r="A1612" s="11">
        <v>1401053.0</v>
      </c>
      <c r="B1612" s="23">
        <v>1612.0</v>
      </c>
      <c r="C1612" s="25" t="s">
        <v>9117</v>
      </c>
      <c r="D1612" s="16" t="s">
        <v>9118</v>
      </c>
      <c r="E1612" s="28" t="s">
        <v>9119</v>
      </c>
      <c r="F1612" s="29"/>
      <c r="G1612" s="31" t="s">
        <v>9120</v>
      </c>
      <c r="H1612" s="36">
        <f t="shared" si="1"/>
        <v>76</v>
      </c>
      <c r="I1612" s="11"/>
      <c r="J1612" s="28">
        <f t="shared" si="2"/>
        <v>0</v>
      </c>
      <c r="K1612" s="41">
        <f t="shared" si="3"/>
        <v>144</v>
      </c>
      <c r="L1612" s="25">
        <v>29.0</v>
      </c>
      <c r="M1612" s="11">
        <v>24.0</v>
      </c>
      <c r="N1612" s="11">
        <v>29.0</v>
      </c>
      <c r="O1612" s="11">
        <v>27.0</v>
      </c>
      <c r="P1612" s="11">
        <v>35.0</v>
      </c>
      <c r="Q1612" s="43">
        <v>57.0</v>
      </c>
      <c r="R1612" s="25"/>
      <c r="S1612" s="11"/>
      <c r="T1612" s="11"/>
      <c r="U1612" s="23"/>
      <c r="V1612" s="25"/>
      <c r="W1612" s="11"/>
      <c r="X1612" s="23"/>
      <c r="Y1612" s="29"/>
      <c r="Z1612" s="25">
        <v>68.0</v>
      </c>
      <c r="AA1612" s="11">
        <v>76.0</v>
      </c>
      <c r="AB1612" s="11">
        <v>51.0</v>
      </c>
      <c r="AC1612" s="11">
        <v>40.0</v>
      </c>
      <c r="AD1612" s="23">
        <v>99.0</v>
      </c>
      <c r="AE1612" s="29" t="s">
        <v>270</v>
      </c>
      <c r="AF1612" s="25">
        <v>1601.0</v>
      </c>
      <c r="AG1612" s="11">
        <v>1611.0</v>
      </c>
      <c r="AH1612" s="11">
        <v>1653.0</v>
      </c>
      <c r="AI1612" s="23"/>
      <c r="AJ1612" s="29" t="s">
        <v>9121</v>
      </c>
      <c r="AK1612" s="25">
        <v>1401052.0</v>
      </c>
      <c r="AL1612" s="11"/>
      <c r="AM1612" s="23"/>
      <c r="AN1612" s="25"/>
      <c r="AO1612" s="23"/>
      <c r="AP1612" s="25"/>
      <c r="AQ1612" s="11"/>
    </row>
    <row r="1613" ht="15.75" customHeight="1">
      <c r="A1613" s="11">
        <v>1401054.0</v>
      </c>
      <c r="B1613" s="23">
        <v>1613.0</v>
      </c>
      <c r="C1613" s="25" t="s">
        <v>9122</v>
      </c>
      <c r="D1613" s="16" t="s">
        <v>9123</v>
      </c>
      <c r="E1613" s="28" t="s">
        <v>9124</v>
      </c>
      <c r="F1613" s="29"/>
      <c r="G1613" s="31" t="s">
        <v>9125</v>
      </c>
      <c r="H1613" s="36">
        <f t="shared" si="1"/>
        <v>79</v>
      </c>
      <c r="I1613" s="11"/>
      <c r="J1613" s="28">
        <f t="shared" si="2"/>
        <v>0</v>
      </c>
      <c r="K1613" s="41">
        <f t="shared" si="3"/>
        <v>347</v>
      </c>
      <c r="L1613" s="25">
        <v>79.0</v>
      </c>
      <c r="M1613" s="11">
        <v>71.0</v>
      </c>
      <c r="N1613" s="11">
        <v>59.0</v>
      </c>
      <c r="O1613" s="11">
        <v>64.0</v>
      </c>
      <c r="P1613" s="11">
        <v>74.0</v>
      </c>
      <c r="Q1613" s="43">
        <v>71.0</v>
      </c>
      <c r="R1613" s="25" t="s">
        <v>232</v>
      </c>
      <c r="S1613" s="11" t="s">
        <v>185</v>
      </c>
      <c r="T1613" s="11" t="s">
        <v>185</v>
      </c>
      <c r="U1613" s="23" t="s">
        <v>136</v>
      </c>
      <c r="V1613" s="25" t="s">
        <v>185</v>
      </c>
      <c r="W1613" s="11"/>
      <c r="X1613" s="23" t="s">
        <v>136</v>
      </c>
      <c r="Y1613" s="29"/>
      <c r="Z1613" s="25">
        <v>74.0</v>
      </c>
      <c r="AA1613" s="11">
        <v>85.0</v>
      </c>
      <c r="AB1613" s="11">
        <v>52.0</v>
      </c>
      <c r="AC1613" s="11">
        <v>55.0</v>
      </c>
      <c r="AD1613" s="23">
        <v>5.0</v>
      </c>
      <c r="AE1613" s="29" t="s">
        <v>166</v>
      </c>
      <c r="AF1613" s="25">
        <v>1563.0</v>
      </c>
      <c r="AG1613" s="11">
        <v>1575.0</v>
      </c>
      <c r="AH1613" s="11">
        <v>1631.0</v>
      </c>
      <c r="AI1613" s="23"/>
      <c r="AJ1613" s="29" t="s">
        <v>9116</v>
      </c>
      <c r="AK1613" s="25"/>
      <c r="AL1613" s="11"/>
      <c r="AM1613" s="23"/>
      <c r="AN1613" s="25"/>
      <c r="AO1613" s="23"/>
      <c r="AP1613" s="25"/>
      <c r="AQ1613" s="11"/>
    </row>
    <row r="1614" ht="15.75" customHeight="1">
      <c r="A1614" s="11">
        <v>1401055.0</v>
      </c>
      <c r="B1614" s="23">
        <v>1614.0</v>
      </c>
      <c r="C1614" s="25" t="s">
        <v>9126</v>
      </c>
      <c r="D1614" s="16" t="s">
        <v>9127</v>
      </c>
      <c r="E1614" s="28" t="s">
        <v>9128</v>
      </c>
      <c r="F1614" s="29"/>
      <c r="G1614" s="31" t="s">
        <v>9129</v>
      </c>
      <c r="H1614" s="36">
        <f t="shared" si="1"/>
        <v>74</v>
      </c>
      <c r="I1614" s="11"/>
      <c r="J1614" s="28">
        <f t="shared" si="2"/>
        <v>0</v>
      </c>
      <c r="K1614" s="41">
        <f t="shared" si="3"/>
        <v>218</v>
      </c>
      <c r="L1614" s="25">
        <v>49.0</v>
      </c>
      <c r="M1614" s="11">
        <v>70.0</v>
      </c>
      <c r="N1614" s="11">
        <v>17.0</v>
      </c>
      <c r="O1614" s="11">
        <v>46.0</v>
      </c>
      <c r="P1614" s="11">
        <v>36.0</v>
      </c>
      <c r="Q1614" s="43">
        <v>43.0</v>
      </c>
      <c r="R1614" s="25" t="s">
        <v>185</v>
      </c>
      <c r="S1614" s="11"/>
      <c r="T1614" s="11"/>
      <c r="U1614" s="23"/>
      <c r="V1614" s="25"/>
      <c r="W1614" s="11"/>
      <c r="X1614" s="23"/>
      <c r="Y1614" s="29"/>
      <c r="Z1614" s="25">
        <v>55.0</v>
      </c>
      <c r="AA1614" s="11">
        <v>57.0</v>
      </c>
      <c r="AB1614" s="11">
        <v>75.0</v>
      </c>
      <c r="AC1614" s="11">
        <v>33.0</v>
      </c>
      <c r="AD1614" s="23">
        <v>8.0</v>
      </c>
      <c r="AE1614" s="29" t="s">
        <v>141</v>
      </c>
      <c r="AF1614" s="25">
        <v>1592.0</v>
      </c>
      <c r="AG1614" s="11">
        <v>1604.0</v>
      </c>
      <c r="AH1614" s="11">
        <v>1661.0</v>
      </c>
      <c r="AI1614" s="23"/>
      <c r="AJ1614" s="29" t="s">
        <v>9130</v>
      </c>
      <c r="AK1614" s="25">
        <v>1401054.0</v>
      </c>
      <c r="AL1614" s="11"/>
      <c r="AM1614" s="23"/>
      <c r="AN1614" s="25"/>
      <c r="AO1614" s="23"/>
      <c r="AP1614" s="25"/>
      <c r="AQ1614" s="11"/>
    </row>
    <row r="1615" ht="15.75" customHeight="1">
      <c r="A1615" s="11">
        <v>1401056.0</v>
      </c>
      <c r="B1615" s="23">
        <v>1615.0</v>
      </c>
      <c r="C1615" s="25" t="s">
        <v>9131</v>
      </c>
      <c r="D1615" s="16" t="s">
        <v>9132</v>
      </c>
      <c r="E1615" s="28" t="s">
        <v>9133</v>
      </c>
      <c r="F1615" s="29"/>
      <c r="G1615" s="31" t="s">
        <v>9134</v>
      </c>
      <c r="H1615" s="36">
        <f t="shared" si="1"/>
        <v>80</v>
      </c>
      <c r="I1615" s="11"/>
      <c r="J1615" s="28">
        <f t="shared" si="2"/>
        <v>0</v>
      </c>
      <c r="K1615" s="41">
        <f t="shared" si="3"/>
        <v>246</v>
      </c>
      <c r="L1615" s="25">
        <v>45.0</v>
      </c>
      <c r="M1615" s="11">
        <v>61.0</v>
      </c>
      <c r="N1615" s="11">
        <v>46.0</v>
      </c>
      <c r="O1615" s="11">
        <v>45.0</v>
      </c>
      <c r="P1615" s="11">
        <v>49.0</v>
      </c>
      <c r="Q1615" s="43">
        <v>55.0</v>
      </c>
      <c r="R1615" s="25"/>
      <c r="S1615" s="11"/>
      <c r="T1615" s="11"/>
      <c r="U1615" s="23"/>
      <c r="V1615" s="25"/>
      <c r="W1615" s="11"/>
      <c r="X1615" s="23"/>
      <c r="Y1615" s="29"/>
      <c r="Z1615" s="25">
        <v>49.0</v>
      </c>
      <c r="AA1615" s="11">
        <v>49.0</v>
      </c>
      <c r="AB1615" s="11">
        <v>42.0</v>
      </c>
      <c r="AC1615" s="11">
        <v>57.0</v>
      </c>
      <c r="AD1615" s="23">
        <v>96.0</v>
      </c>
      <c r="AE1615" s="29" t="s">
        <v>141</v>
      </c>
      <c r="AF1615" s="25">
        <v>1558.0</v>
      </c>
      <c r="AG1615" s="11">
        <v>1570.0</v>
      </c>
      <c r="AH1615" s="11">
        <v>1633.0</v>
      </c>
      <c r="AI1615" s="23"/>
      <c r="AJ1615" s="29" t="s">
        <v>9135</v>
      </c>
      <c r="AK1615" s="25"/>
      <c r="AL1615" s="11"/>
      <c r="AM1615" s="23"/>
      <c r="AN1615" s="25"/>
      <c r="AO1615" s="23"/>
      <c r="AP1615" s="25"/>
      <c r="AQ1615" s="11"/>
    </row>
    <row r="1616" ht="15.75" customHeight="1">
      <c r="A1616" s="11">
        <v>1401057.0</v>
      </c>
      <c r="B1616" s="23">
        <v>1616.0</v>
      </c>
      <c r="C1616" s="25" t="s">
        <v>9136</v>
      </c>
      <c r="D1616" s="16" t="s">
        <v>9137</v>
      </c>
      <c r="E1616" s="28" t="s">
        <v>9138</v>
      </c>
      <c r="F1616" s="29"/>
      <c r="G1616" s="31" t="s">
        <v>9139</v>
      </c>
      <c r="H1616" s="36">
        <f t="shared" si="1"/>
        <v>73</v>
      </c>
      <c r="I1616" s="11"/>
      <c r="J1616" s="28">
        <f t="shared" si="2"/>
        <v>0</v>
      </c>
      <c r="K1616" s="41">
        <f t="shared" si="3"/>
        <v>302</v>
      </c>
      <c r="L1616" s="25">
        <v>58.0</v>
      </c>
      <c r="M1616" s="11">
        <v>67.0</v>
      </c>
      <c r="N1616" s="11">
        <v>64.0</v>
      </c>
      <c r="O1616" s="11">
        <v>59.0</v>
      </c>
      <c r="P1616" s="11">
        <v>54.0</v>
      </c>
      <c r="Q1616" s="43">
        <v>53.0</v>
      </c>
      <c r="R1616" s="25"/>
      <c r="S1616" s="11"/>
      <c r="T1616" s="11" t="s">
        <v>185</v>
      </c>
      <c r="U1616" s="23"/>
      <c r="V1616" s="25"/>
      <c r="W1616" s="11"/>
      <c r="X1616" s="23"/>
      <c r="Y1616" s="29"/>
      <c r="Z1616" s="25">
        <v>29.0</v>
      </c>
      <c r="AA1616" s="11">
        <v>21.0</v>
      </c>
      <c r="AB1616" s="11">
        <v>48.0</v>
      </c>
      <c r="AC1616" s="11">
        <v>38.0</v>
      </c>
      <c r="AD1616" s="23">
        <v>9.0</v>
      </c>
      <c r="AE1616" s="29" t="s">
        <v>270</v>
      </c>
      <c r="AF1616" s="25">
        <v>1559.0</v>
      </c>
      <c r="AG1616" s="11">
        <v>1571.0</v>
      </c>
      <c r="AH1616" s="11">
        <v>1595.0</v>
      </c>
      <c r="AI1616" s="23" t="s">
        <v>217</v>
      </c>
      <c r="AJ1616" s="29"/>
      <c r="AK1616" s="25"/>
      <c r="AL1616" s="11"/>
      <c r="AM1616" s="23"/>
      <c r="AN1616" s="25"/>
      <c r="AO1616" s="23"/>
      <c r="AP1616" s="25"/>
      <c r="AQ1616" s="11"/>
    </row>
    <row r="1617" ht="15.75" customHeight="1">
      <c r="A1617" s="11">
        <v>1401058.0</v>
      </c>
      <c r="B1617" s="23">
        <v>1617.0</v>
      </c>
      <c r="C1617" s="25" t="s">
        <v>9140</v>
      </c>
      <c r="D1617" s="16" t="s">
        <v>9141</v>
      </c>
      <c r="E1617" s="28" t="s">
        <v>9142</v>
      </c>
      <c r="F1617" s="29"/>
      <c r="G1617" s="31" t="s">
        <v>9143</v>
      </c>
      <c r="H1617" s="36">
        <f t="shared" si="1"/>
        <v>72</v>
      </c>
      <c r="I1617" s="11"/>
      <c r="J1617" s="28">
        <f t="shared" si="2"/>
        <v>0</v>
      </c>
      <c r="K1617" s="41">
        <f t="shared" si="3"/>
        <v>285</v>
      </c>
      <c r="L1617" s="25">
        <v>56.0</v>
      </c>
      <c r="M1617" s="11">
        <v>64.0</v>
      </c>
      <c r="N1617" s="11">
        <v>54.0</v>
      </c>
      <c r="O1617" s="11">
        <v>52.0</v>
      </c>
      <c r="P1617" s="11">
        <v>59.0</v>
      </c>
      <c r="Q1617" s="43">
        <v>63.0</v>
      </c>
      <c r="R1617" s="25"/>
      <c r="S1617" s="11" t="s">
        <v>232</v>
      </c>
      <c r="T1617" s="11" t="s">
        <v>185</v>
      </c>
      <c r="U1617" s="23" t="s">
        <v>185</v>
      </c>
      <c r="V1617" s="25"/>
      <c r="W1617" s="11"/>
      <c r="X1617" s="23"/>
      <c r="Y1617" s="29"/>
      <c r="Z1617" s="25">
        <v>50.0</v>
      </c>
      <c r="AA1617" s="11">
        <v>50.0</v>
      </c>
      <c r="AB1617" s="11">
        <v>23.0</v>
      </c>
      <c r="AC1617" s="11">
        <v>84.0</v>
      </c>
      <c r="AD1617" s="23">
        <v>20.0</v>
      </c>
      <c r="AE1617" s="29" t="s">
        <v>270</v>
      </c>
      <c r="AF1617" s="25">
        <v>1593.0</v>
      </c>
      <c r="AG1617" s="11">
        <v>1605.0</v>
      </c>
      <c r="AH1617" s="11">
        <v>1615.0</v>
      </c>
      <c r="AI1617" s="23" t="s">
        <v>217</v>
      </c>
      <c r="AJ1617" s="29" t="s">
        <v>9144</v>
      </c>
      <c r="AK1617" s="25">
        <v>1401057.0</v>
      </c>
      <c r="AL1617" s="11"/>
      <c r="AM1617" s="23"/>
      <c r="AN1617" s="25"/>
      <c r="AO1617" s="23"/>
      <c r="AP1617" s="25"/>
      <c r="AQ1617" s="11"/>
    </row>
    <row r="1618" ht="15.75" customHeight="1">
      <c r="A1618" s="11">
        <v>1401059.0</v>
      </c>
      <c r="B1618" s="23">
        <v>1618.0</v>
      </c>
      <c r="C1618" s="25" t="s">
        <v>9145</v>
      </c>
      <c r="D1618" s="16" t="s">
        <v>9146</v>
      </c>
      <c r="E1618" s="28" t="s">
        <v>9147</v>
      </c>
      <c r="F1618" s="29"/>
      <c r="G1618" s="31" t="s">
        <v>9148</v>
      </c>
      <c r="H1618" s="36">
        <f t="shared" si="1"/>
        <v>77</v>
      </c>
      <c r="I1618" s="11"/>
      <c r="J1618" s="28">
        <f t="shared" si="2"/>
        <v>0</v>
      </c>
      <c r="K1618" s="41">
        <f t="shared" si="3"/>
        <v>198</v>
      </c>
      <c r="L1618" s="25">
        <v>32.0</v>
      </c>
      <c r="M1618" s="11">
        <v>72.0</v>
      </c>
      <c r="N1618" s="11">
        <v>28.0</v>
      </c>
      <c r="O1618" s="11">
        <v>28.0</v>
      </c>
      <c r="P1618" s="11">
        <v>38.0</v>
      </c>
      <c r="Q1618" s="43">
        <v>57.0</v>
      </c>
      <c r="R1618" s="25" t="s">
        <v>185</v>
      </c>
      <c r="S1618" s="11" t="s">
        <v>185</v>
      </c>
      <c r="T1618" s="11"/>
      <c r="U1618" s="23"/>
      <c r="V1618" s="25"/>
      <c r="W1618" s="11"/>
      <c r="X1618" s="23"/>
      <c r="Y1618" s="29"/>
      <c r="Z1618" s="25">
        <v>55.0</v>
      </c>
      <c r="AA1618" s="11">
        <v>57.0</v>
      </c>
      <c r="AB1618" s="11">
        <v>52.0</v>
      </c>
      <c r="AC1618" s="11">
        <v>46.0</v>
      </c>
      <c r="AD1618" s="23">
        <v>95.0</v>
      </c>
      <c r="AE1618" s="29" t="s">
        <v>141</v>
      </c>
      <c r="AF1618" s="25">
        <v>1560.0</v>
      </c>
      <c r="AG1618" s="11">
        <v>1572.0</v>
      </c>
      <c r="AH1618" s="11">
        <v>1615.0</v>
      </c>
      <c r="AI1618" s="23" t="s">
        <v>217</v>
      </c>
      <c r="AJ1618" s="29" t="s">
        <v>9149</v>
      </c>
      <c r="AK1618" s="25"/>
      <c r="AL1618" s="11"/>
      <c r="AM1618" s="23"/>
      <c r="AN1618" s="25"/>
      <c r="AO1618" s="23"/>
      <c r="AP1618" s="25"/>
      <c r="AQ1618" s="11"/>
    </row>
    <row r="1619" ht="15.75" customHeight="1">
      <c r="A1619" s="11">
        <v>1401060.0</v>
      </c>
      <c r="B1619" s="23">
        <v>1619.0</v>
      </c>
      <c r="C1619" s="25" t="s">
        <v>9150</v>
      </c>
      <c r="D1619" s="16" t="s">
        <v>9151</v>
      </c>
      <c r="E1619" s="28" t="s">
        <v>9152</v>
      </c>
      <c r="F1619" s="29"/>
      <c r="G1619" s="31" t="s">
        <v>9153</v>
      </c>
      <c r="H1619" s="36">
        <f t="shared" si="1"/>
        <v>71</v>
      </c>
      <c r="I1619" s="11"/>
      <c r="J1619" s="28">
        <f t="shared" si="2"/>
        <v>0</v>
      </c>
      <c r="K1619" s="41">
        <f t="shared" si="3"/>
        <v>303</v>
      </c>
      <c r="L1619" s="25">
        <v>60.0</v>
      </c>
      <c r="M1619" s="11">
        <v>44.0</v>
      </c>
      <c r="N1619" s="11">
        <v>63.0</v>
      </c>
      <c r="O1619" s="11">
        <v>68.0</v>
      </c>
      <c r="P1619" s="11">
        <v>68.0</v>
      </c>
      <c r="Q1619" s="43">
        <v>54.0</v>
      </c>
      <c r="R1619" s="25"/>
      <c r="S1619" s="11"/>
      <c r="T1619" s="11"/>
      <c r="U1619" s="23"/>
      <c r="V1619" s="25"/>
      <c r="W1619" s="11"/>
      <c r="X1619" s="23"/>
      <c r="Y1619" s="29"/>
      <c r="Z1619" s="25">
        <v>71.0</v>
      </c>
      <c r="AA1619" s="11">
        <v>80.0</v>
      </c>
      <c r="AB1619" s="11">
        <v>51.0</v>
      </c>
      <c r="AC1619" s="11">
        <v>55.0</v>
      </c>
      <c r="AD1619" s="23">
        <v>25.0</v>
      </c>
      <c r="AE1619" s="29" t="s">
        <v>141</v>
      </c>
      <c r="AF1619" s="25">
        <v>1540.0</v>
      </c>
      <c r="AG1619" s="11">
        <v>1552.0</v>
      </c>
      <c r="AH1619" s="11">
        <v>1604.0</v>
      </c>
      <c r="AI1619" s="23"/>
      <c r="AJ1619" s="29" t="s">
        <v>8125</v>
      </c>
      <c r="AK1619" s="25"/>
      <c r="AL1619" s="11"/>
      <c r="AM1619" s="23"/>
      <c r="AN1619" s="25"/>
      <c r="AO1619" s="23"/>
      <c r="AP1619" s="25"/>
      <c r="AQ1619" s="11"/>
    </row>
    <row r="1620" ht="15.75" customHeight="1">
      <c r="A1620" s="11">
        <v>1401061.0</v>
      </c>
      <c r="B1620" s="23">
        <v>1620.0</v>
      </c>
      <c r="C1620" s="25" t="s">
        <v>9154</v>
      </c>
      <c r="D1620" s="16" t="s">
        <v>9155</v>
      </c>
      <c r="E1620" s="28" t="s">
        <v>9156</v>
      </c>
      <c r="F1620" s="29"/>
      <c r="G1620" s="31" t="s">
        <v>9157</v>
      </c>
      <c r="H1620" s="36">
        <f t="shared" si="1"/>
        <v>77</v>
      </c>
      <c r="I1620" s="11"/>
      <c r="J1620" s="28">
        <f t="shared" si="2"/>
        <v>0</v>
      </c>
      <c r="K1620" s="41">
        <f t="shared" si="3"/>
        <v>271</v>
      </c>
      <c r="L1620" s="25">
        <v>65.0</v>
      </c>
      <c r="M1620" s="11">
        <v>44.0</v>
      </c>
      <c r="N1620" s="11">
        <v>55.0</v>
      </c>
      <c r="O1620" s="11">
        <v>54.0</v>
      </c>
      <c r="P1620" s="11">
        <v>53.0</v>
      </c>
      <c r="Q1620" s="43">
        <v>49.0</v>
      </c>
      <c r="R1620" s="25"/>
      <c r="S1620" s="11"/>
      <c r="T1620" s="11"/>
      <c r="U1620" s="23"/>
      <c r="V1620" s="25"/>
      <c r="W1620" s="11"/>
      <c r="X1620" s="23"/>
      <c r="Y1620" s="29"/>
      <c r="Z1620" s="25">
        <v>71.0</v>
      </c>
      <c r="AA1620" s="11">
        <v>80.0</v>
      </c>
      <c r="AB1620" s="11">
        <v>51.0</v>
      </c>
      <c r="AC1620" s="11">
        <v>55.0</v>
      </c>
      <c r="AD1620" s="23">
        <v>27.0</v>
      </c>
      <c r="AE1620" s="29" t="s">
        <v>166</v>
      </c>
      <c r="AF1620" s="25">
        <v>1565.0</v>
      </c>
      <c r="AG1620" s="11">
        <v>1577.0</v>
      </c>
      <c r="AH1620" s="11">
        <v>1613.0</v>
      </c>
      <c r="AI1620" s="23"/>
      <c r="AJ1620" s="29" t="s">
        <v>9158</v>
      </c>
      <c r="AK1620" s="25">
        <v>1401060.0</v>
      </c>
      <c r="AL1620" s="11"/>
      <c r="AM1620" s="23"/>
      <c r="AN1620" s="25"/>
      <c r="AO1620" s="23"/>
      <c r="AP1620" s="25"/>
      <c r="AQ1620" s="11"/>
    </row>
    <row r="1621" ht="15.75" customHeight="1">
      <c r="A1621" s="11">
        <v>1401062.0</v>
      </c>
      <c r="B1621" s="23">
        <v>1621.0</v>
      </c>
      <c r="C1621" s="25" t="s">
        <v>9159</v>
      </c>
      <c r="D1621" s="16" t="s">
        <v>9160</v>
      </c>
      <c r="E1621" s="28" t="s">
        <v>9161</v>
      </c>
      <c r="F1621" s="29"/>
      <c r="G1621" s="31" t="s">
        <v>9162</v>
      </c>
      <c r="H1621" s="36">
        <f t="shared" si="1"/>
        <v>76</v>
      </c>
      <c r="I1621" s="11"/>
      <c r="J1621" s="28">
        <f t="shared" si="2"/>
        <v>0</v>
      </c>
      <c r="K1621" s="41">
        <f t="shared" si="3"/>
        <v>254</v>
      </c>
      <c r="L1621" s="25">
        <v>59.0</v>
      </c>
      <c r="M1621" s="11">
        <v>44.0</v>
      </c>
      <c r="N1621" s="11">
        <v>53.0</v>
      </c>
      <c r="O1621" s="11">
        <v>50.0</v>
      </c>
      <c r="P1621" s="11">
        <v>48.0</v>
      </c>
      <c r="Q1621" s="43">
        <v>58.0</v>
      </c>
      <c r="R1621" s="25"/>
      <c r="S1621" s="11"/>
      <c r="T1621" s="11"/>
      <c r="U1621" s="23"/>
      <c r="V1621" s="25"/>
      <c r="W1621" s="11"/>
      <c r="X1621" s="23"/>
      <c r="Y1621" s="29"/>
      <c r="Z1621" s="25">
        <v>54.0</v>
      </c>
      <c r="AA1621" s="11">
        <v>56.0</v>
      </c>
      <c r="AB1621" s="11">
        <v>46.0</v>
      </c>
      <c r="AC1621" s="11">
        <v>55.0</v>
      </c>
      <c r="AD1621" s="23">
        <v>27.0</v>
      </c>
      <c r="AE1621" s="29" t="s">
        <v>270</v>
      </c>
      <c r="AF1621" s="25">
        <v>1587.0</v>
      </c>
      <c r="AG1621" s="11">
        <v>1599.0</v>
      </c>
      <c r="AH1621" s="11">
        <v>1666.0</v>
      </c>
      <c r="AI1621" s="23"/>
      <c r="AJ1621" s="29" t="s">
        <v>9163</v>
      </c>
      <c r="AK1621" s="25">
        <v>1401061.0</v>
      </c>
      <c r="AL1621" s="11"/>
      <c r="AM1621" s="23"/>
      <c r="AN1621" s="25"/>
      <c r="AO1621" s="23"/>
      <c r="AP1621" s="25"/>
      <c r="AQ1621" s="11"/>
    </row>
    <row r="1622" ht="15.75" customHeight="1">
      <c r="A1622" s="11">
        <v>1401063.0</v>
      </c>
      <c r="B1622" s="23">
        <v>1622.0</v>
      </c>
      <c r="C1622" s="25" t="s">
        <v>9164</v>
      </c>
      <c r="D1622" s="16" t="s">
        <v>9165</v>
      </c>
      <c r="E1622" s="28" t="s">
        <v>9166</v>
      </c>
      <c r="F1622" s="29"/>
      <c r="G1622" s="31" t="s">
        <v>9167</v>
      </c>
      <c r="H1622" s="36">
        <f t="shared" si="1"/>
        <v>59</v>
      </c>
      <c r="I1622" s="11"/>
      <c r="J1622" s="28">
        <f t="shared" si="2"/>
        <v>0</v>
      </c>
      <c r="K1622" s="41">
        <f t="shared" si="3"/>
        <v>224</v>
      </c>
      <c r="L1622" s="25">
        <v>48.0</v>
      </c>
      <c r="M1622" s="11">
        <v>51.0</v>
      </c>
      <c r="N1622" s="11">
        <v>51.0</v>
      </c>
      <c r="O1622" s="11">
        <v>40.0</v>
      </c>
      <c r="P1622" s="11">
        <v>34.0</v>
      </c>
      <c r="Q1622" s="43">
        <v>57.0</v>
      </c>
      <c r="R1622" s="25"/>
      <c r="S1622" s="11"/>
      <c r="T1622" s="11"/>
      <c r="U1622" s="23"/>
      <c r="V1622" s="25"/>
      <c r="W1622" s="11"/>
      <c r="X1622" s="23"/>
      <c r="Y1622" s="29"/>
      <c r="Z1622" s="25">
        <v>54.0</v>
      </c>
      <c r="AA1622" s="11">
        <v>56.0</v>
      </c>
      <c r="AB1622" s="11">
        <v>43.0</v>
      </c>
      <c r="AC1622" s="11">
        <v>58.0</v>
      </c>
      <c r="AD1622" s="23">
        <v>22.0</v>
      </c>
      <c r="AE1622" s="29" t="s">
        <v>270</v>
      </c>
      <c r="AF1622" s="25">
        <v>1590.0</v>
      </c>
      <c r="AG1622" s="11">
        <v>1602.0</v>
      </c>
      <c r="AH1622" s="11">
        <v>1668.0</v>
      </c>
      <c r="AI1622" s="23"/>
      <c r="AJ1622" s="29" t="s">
        <v>9163</v>
      </c>
      <c r="AK1622" s="25">
        <v>1401061.0</v>
      </c>
      <c r="AL1622" s="11"/>
      <c r="AM1622" s="23"/>
      <c r="AN1622" s="25"/>
      <c r="AO1622" s="23"/>
      <c r="AP1622" s="25"/>
      <c r="AQ1622" s="11"/>
    </row>
    <row r="1623" ht="15.75" customHeight="1">
      <c r="A1623" s="11">
        <v>1401064.0</v>
      </c>
      <c r="B1623" s="23">
        <v>1623.0</v>
      </c>
      <c r="C1623" s="25" t="s">
        <v>9168</v>
      </c>
      <c r="D1623" s="16" t="s">
        <v>9169</v>
      </c>
      <c r="E1623" s="28" t="s">
        <v>9170</v>
      </c>
      <c r="F1623" s="29"/>
      <c r="G1623" s="31" t="s">
        <v>9171</v>
      </c>
      <c r="H1623" s="36">
        <f t="shared" si="1"/>
        <v>80</v>
      </c>
      <c r="I1623" s="11"/>
      <c r="J1623" s="28">
        <f t="shared" si="2"/>
        <v>0</v>
      </c>
      <c r="K1623" s="41">
        <f t="shared" si="3"/>
        <v>250</v>
      </c>
      <c r="L1623" s="25">
        <v>49.0</v>
      </c>
      <c r="M1623" s="11">
        <v>42.0</v>
      </c>
      <c r="N1623" s="11">
        <v>54.0</v>
      </c>
      <c r="O1623" s="11">
        <v>53.0</v>
      </c>
      <c r="P1623" s="11">
        <v>52.0</v>
      </c>
      <c r="Q1623" s="43">
        <v>58.0</v>
      </c>
      <c r="R1623" s="25"/>
      <c r="S1623" s="11"/>
      <c r="T1623" s="11"/>
      <c r="U1623" s="23"/>
      <c r="V1623" s="25"/>
      <c r="W1623" s="11"/>
      <c r="X1623" s="23"/>
      <c r="Y1623" s="29"/>
      <c r="Z1623" s="25">
        <v>55.0</v>
      </c>
      <c r="AA1623" s="11">
        <v>57.0</v>
      </c>
      <c r="AB1623" s="11">
        <v>39.0</v>
      </c>
      <c r="AC1623" s="11">
        <v>64.0</v>
      </c>
      <c r="AD1623" s="23">
        <v>18.0</v>
      </c>
      <c r="AE1623" s="29" t="s">
        <v>141</v>
      </c>
      <c r="AF1623" s="25">
        <v>1589.0</v>
      </c>
      <c r="AG1623" s="11">
        <v>1601.0</v>
      </c>
      <c r="AH1623" s="11">
        <v>1642.0</v>
      </c>
      <c r="AI1623" s="23"/>
      <c r="AJ1623" s="29" t="s">
        <v>9172</v>
      </c>
      <c r="AK1623" s="25">
        <v>1401060.0</v>
      </c>
      <c r="AL1623" s="11"/>
      <c r="AM1623" s="23"/>
      <c r="AN1623" s="25"/>
      <c r="AO1623" s="23"/>
      <c r="AP1623" s="25"/>
      <c r="AQ1623" s="11"/>
    </row>
    <row r="1624" ht="15.75" customHeight="1">
      <c r="A1624" s="11">
        <v>1401065.0</v>
      </c>
      <c r="B1624" s="23">
        <v>1624.0</v>
      </c>
      <c r="C1624" s="25" t="s">
        <v>9173</v>
      </c>
      <c r="D1624" s="16" t="s">
        <v>9174</v>
      </c>
      <c r="E1624" s="28" t="s">
        <v>9175</v>
      </c>
      <c r="F1624" s="29"/>
      <c r="G1624" s="31" t="s">
        <v>9176</v>
      </c>
      <c r="H1624" s="36">
        <f t="shared" si="1"/>
        <v>80</v>
      </c>
      <c r="I1624" s="11"/>
      <c r="J1624" s="28">
        <f t="shared" si="2"/>
        <v>0</v>
      </c>
      <c r="K1624" s="41">
        <f t="shared" si="3"/>
        <v>243</v>
      </c>
      <c r="L1624" s="25">
        <v>58.0</v>
      </c>
      <c r="M1624" s="11">
        <v>39.0</v>
      </c>
      <c r="N1624" s="11">
        <v>53.0</v>
      </c>
      <c r="O1624" s="11">
        <v>48.0</v>
      </c>
      <c r="P1624" s="11">
        <v>45.0</v>
      </c>
      <c r="Q1624" s="43">
        <v>62.0</v>
      </c>
      <c r="R1624" s="25"/>
      <c r="S1624" s="11"/>
      <c r="T1624" s="11"/>
      <c r="U1624" s="23"/>
      <c r="V1624" s="25"/>
      <c r="W1624" s="11"/>
      <c r="X1624" s="23"/>
      <c r="Y1624" s="29"/>
      <c r="Z1624" s="25">
        <v>72.0</v>
      </c>
      <c r="AA1624" s="11">
        <v>81.0</v>
      </c>
      <c r="AB1624" s="11">
        <v>37.0</v>
      </c>
      <c r="AC1624" s="11">
        <v>76.0</v>
      </c>
      <c r="AD1624" s="23">
        <v>90.0</v>
      </c>
      <c r="AE1624" s="29" t="s">
        <v>270</v>
      </c>
      <c r="AF1624" s="25">
        <v>1558.0</v>
      </c>
      <c r="AG1624" s="11">
        <v>1570.0</v>
      </c>
      <c r="AH1624" s="11">
        <v>1629.0</v>
      </c>
      <c r="AI1624" s="23"/>
      <c r="AJ1624" s="29" t="s">
        <v>9177</v>
      </c>
      <c r="AK1624" s="25"/>
      <c r="AL1624" s="11"/>
      <c r="AM1624" s="23"/>
      <c r="AN1624" s="25"/>
      <c r="AO1624" s="23"/>
      <c r="AP1624" s="25"/>
      <c r="AQ1624" s="11"/>
    </row>
    <row r="1625" ht="15.75" customHeight="1">
      <c r="A1625" s="11">
        <v>1401066.0</v>
      </c>
      <c r="B1625" s="23">
        <v>1625.0</v>
      </c>
      <c r="C1625" s="25" t="s">
        <v>9178</v>
      </c>
      <c r="D1625" s="16" t="s">
        <v>9179</v>
      </c>
      <c r="E1625" s="28" t="s">
        <v>9180</v>
      </c>
      <c r="F1625" s="29"/>
      <c r="G1625" s="31" t="s">
        <v>9181</v>
      </c>
      <c r="H1625" s="36">
        <f t="shared" si="1"/>
        <v>61</v>
      </c>
      <c r="I1625" s="11"/>
      <c r="J1625" s="28">
        <f t="shared" si="2"/>
        <v>0</v>
      </c>
      <c r="K1625" s="41">
        <f t="shared" si="3"/>
        <v>233</v>
      </c>
      <c r="L1625" s="25">
        <v>48.0</v>
      </c>
      <c r="M1625" s="11">
        <v>72.0</v>
      </c>
      <c r="N1625" s="11">
        <v>26.0</v>
      </c>
      <c r="O1625" s="11">
        <v>32.0</v>
      </c>
      <c r="P1625" s="11">
        <v>55.0</v>
      </c>
      <c r="Q1625" s="43">
        <v>23.0</v>
      </c>
      <c r="R1625" s="25" t="s">
        <v>185</v>
      </c>
      <c r="S1625" s="11"/>
      <c r="T1625" s="11"/>
      <c r="U1625" s="23"/>
      <c r="V1625" s="25" t="s">
        <v>185</v>
      </c>
      <c r="W1625" s="11"/>
      <c r="X1625" s="23"/>
      <c r="Y1625" s="29"/>
      <c r="Z1625" s="25">
        <v>29.0</v>
      </c>
      <c r="AA1625" s="11">
        <v>21.0</v>
      </c>
      <c r="AB1625" s="11">
        <v>48.0</v>
      </c>
      <c r="AC1625" s="11">
        <v>38.0</v>
      </c>
      <c r="AD1625" s="23">
        <v>27.0</v>
      </c>
      <c r="AE1625" s="29" t="s">
        <v>166</v>
      </c>
      <c r="AF1625" s="25">
        <v>1568.0</v>
      </c>
      <c r="AG1625" s="11">
        <v>1580.0</v>
      </c>
      <c r="AH1625" s="11">
        <v>1615.0</v>
      </c>
      <c r="AI1625" s="23" t="s">
        <v>217</v>
      </c>
      <c r="AJ1625" s="29" t="s">
        <v>9182</v>
      </c>
      <c r="AK1625" s="25"/>
      <c r="AL1625" s="11"/>
      <c r="AM1625" s="23"/>
      <c r="AN1625" s="25"/>
      <c r="AO1625" s="23"/>
      <c r="AP1625" s="25"/>
      <c r="AQ1625" s="11"/>
    </row>
    <row r="1626" ht="15.75" customHeight="1">
      <c r="A1626" s="11">
        <v>1401067.0</v>
      </c>
      <c r="B1626" s="23">
        <v>1626.0</v>
      </c>
      <c r="C1626" s="25" t="s">
        <v>9183</v>
      </c>
      <c r="D1626" s="16" t="s">
        <v>9184</v>
      </c>
      <c r="E1626" s="28" t="s">
        <v>9185</v>
      </c>
      <c r="F1626" s="29"/>
      <c r="G1626" s="31" t="s">
        <v>9186</v>
      </c>
      <c r="H1626" s="36">
        <f t="shared" si="1"/>
        <v>78</v>
      </c>
      <c r="I1626" s="11"/>
      <c r="J1626" s="28">
        <f t="shared" si="2"/>
        <v>0</v>
      </c>
      <c r="K1626" s="41">
        <f t="shared" si="3"/>
        <v>188</v>
      </c>
      <c r="L1626" s="25">
        <v>54.0</v>
      </c>
      <c r="M1626" s="11">
        <v>66.0</v>
      </c>
      <c r="N1626" s="11">
        <v>22.0</v>
      </c>
      <c r="O1626" s="11">
        <v>21.0</v>
      </c>
      <c r="P1626" s="11">
        <v>25.0</v>
      </c>
      <c r="Q1626" s="43">
        <v>54.0</v>
      </c>
      <c r="R1626" s="25"/>
      <c r="S1626" s="11"/>
      <c r="T1626" s="11"/>
      <c r="U1626" s="23"/>
      <c r="V1626" s="25"/>
      <c r="W1626" s="11"/>
      <c r="X1626" s="23"/>
      <c r="Y1626" s="29"/>
      <c r="Z1626" s="25">
        <v>50.0</v>
      </c>
      <c r="AA1626" s="11">
        <v>50.0</v>
      </c>
      <c r="AB1626" s="11">
        <v>55.0</v>
      </c>
      <c r="AC1626" s="11">
        <v>38.0</v>
      </c>
      <c r="AD1626" s="23">
        <v>92.0</v>
      </c>
      <c r="AE1626" s="29" t="s">
        <v>239</v>
      </c>
      <c r="AF1626" s="25">
        <v>1589.0</v>
      </c>
      <c r="AG1626" s="11">
        <v>1601.0</v>
      </c>
      <c r="AH1626" s="11">
        <v>1671.0</v>
      </c>
      <c r="AI1626" s="23"/>
      <c r="AJ1626" s="29" t="s">
        <v>9187</v>
      </c>
      <c r="AK1626" s="25"/>
      <c r="AL1626" s="11"/>
      <c r="AM1626" s="23"/>
      <c r="AN1626" s="25"/>
      <c r="AO1626" s="23"/>
      <c r="AP1626" s="25"/>
      <c r="AQ1626" s="11"/>
    </row>
    <row r="1627" ht="15.75" customHeight="1">
      <c r="A1627" s="11">
        <v>1401068.0</v>
      </c>
      <c r="B1627" s="23">
        <v>1627.0</v>
      </c>
      <c r="C1627" s="25" t="s">
        <v>9188</v>
      </c>
      <c r="D1627" s="16" t="s">
        <v>9189</v>
      </c>
      <c r="E1627" s="28" t="s">
        <v>9190</v>
      </c>
      <c r="F1627" s="29"/>
      <c r="G1627" s="25"/>
      <c r="H1627" s="36" t="str">
        <f t="shared" si="1"/>
        <v/>
      </c>
      <c r="I1627" s="11"/>
      <c r="J1627" s="28">
        <f t="shared" si="2"/>
        <v>0</v>
      </c>
      <c r="K1627" s="41">
        <f t="shared" si="3"/>
        <v>0</v>
      </c>
      <c r="L1627" s="25">
        <v>0.0</v>
      </c>
      <c r="M1627" s="11">
        <v>0.0</v>
      </c>
      <c r="N1627" s="11">
        <v>0.0</v>
      </c>
      <c r="O1627" s="11">
        <v>0.0</v>
      </c>
      <c r="P1627" s="11">
        <v>0.0</v>
      </c>
      <c r="Q1627" s="23">
        <v>0.0</v>
      </c>
      <c r="R1627" s="25"/>
      <c r="S1627" s="11"/>
      <c r="T1627" s="11"/>
      <c r="U1627" s="23"/>
      <c r="V1627" s="25"/>
      <c r="W1627" s="11"/>
      <c r="X1627" s="23"/>
      <c r="Y1627" s="29"/>
      <c r="Z1627" s="25">
        <v>0.0</v>
      </c>
      <c r="AA1627" s="11">
        <v>0.0</v>
      </c>
      <c r="AB1627" s="11">
        <v>0.0</v>
      </c>
      <c r="AC1627" s="11">
        <v>0.0</v>
      </c>
      <c r="AD1627" s="23">
        <v>8.0</v>
      </c>
      <c r="AE1627" s="29" t="s">
        <v>239</v>
      </c>
      <c r="AF1627" s="25">
        <v>1470.0</v>
      </c>
      <c r="AG1627" s="11">
        <v>9999.0</v>
      </c>
      <c r="AH1627" s="11">
        <v>1530.0</v>
      </c>
      <c r="AI1627" s="23"/>
      <c r="AJ1627" s="29"/>
      <c r="AK1627" s="25"/>
      <c r="AL1627" s="11"/>
      <c r="AM1627" s="23"/>
      <c r="AN1627" s="25"/>
      <c r="AO1627" s="23"/>
      <c r="AP1627" s="25"/>
      <c r="AQ1627" s="11"/>
    </row>
    <row r="1628" ht="15.75" customHeight="1">
      <c r="A1628" s="11">
        <v>1401069.0</v>
      </c>
      <c r="B1628" s="23">
        <v>1628.0</v>
      </c>
      <c r="C1628" s="25" t="s">
        <v>9191</v>
      </c>
      <c r="D1628" s="16" t="s">
        <v>9192</v>
      </c>
      <c r="E1628" s="28" t="s">
        <v>9193</v>
      </c>
      <c r="F1628" s="29"/>
      <c r="G1628" s="31" t="s">
        <v>9194</v>
      </c>
      <c r="H1628" s="36">
        <f t="shared" si="1"/>
        <v>78</v>
      </c>
      <c r="I1628" s="11"/>
      <c r="J1628" s="28">
        <f t="shared" si="2"/>
        <v>0</v>
      </c>
      <c r="K1628" s="41">
        <f t="shared" si="3"/>
        <v>256</v>
      </c>
      <c r="L1628" s="25">
        <v>63.0</v>
      </c>
      <c r="M1628" s="11">
        <v>59.0</v>
      </c>
      <c r="N1628" s="11">
        <v>44.0</v>
      </c>
      <c r="O1628" s="11">
        <v>42.0</v>
      </c>
      <c r="P1628" s="11">
        <v>48.0</v>
      </c>
      <c r="Q1628" s="43">
        <v>57.0</v>
      </c>
      <c r="R1628" s="25" t="s">
        <v>185</v>
      </c>
      <c r="S1628" s="11"/>
      <c r="T1628" s="11"/>
      <c r="U1628" s="23"/>
      <c r="V1628" s="25"/>
      <c r="W1628" s="11"/>
      <c r="X1628" s="23"/>
      <c r="Y1628" s="29"/>
      <c r="Z1628" s="25">
        <v>50.0</v>
      </c>
      <c r="AA1628" s="11">
        <v>50.0</v>
      </c>
      <c r="AB1628" s="11">
        <v>26.0</v>
      </c>
      <c r="AC1628" s="11">
        <v>80.0</v>
      </c>
      <c r="AD1628" s="23">
        <v>8.0</v>
      </c>
      <c r="AE1628" s="29" t="s">
        <v>166</v>
      </c>
      <c r="AF1628" s="25">
        <v>1499.0</v>
      </c>
      <c r="AG1628" s="11">
        <v>1511.0</v>
      </c>
      <c r="AH1628" s="11">
        <v>1562.0</v>
      </c>
      <c r="AI1628" s="23"/>
      <c r="AJ1628" s="29" t="s">
        <v>9195</v>
      </c>
      <c r="AK1628" s="25">
        <v>1401068.0</v>
      </c>
      <c r="AL1628" s="11"/>
      <c r="AM1628" s="23"/>
      <c r="AN1628" s="25"/>
      <c r="AO1628" s="23"/>
      <c r="AP1628" s="25"/>
      <c r="AQ1628" s="11"/>
    </row>
    <row r="1629" ht="15.75" customHeight="1">
      <c r="A1629" s="11">
        <v>1401070.0</v>
      </c>
      <c r="B1629" s="23">
        <v>1629.0</v>
      </c>
      <c r="C1629" s="25" t="s">
        <v>9196</v>
      </c>
      <c r="D1629" s="16" t="s">
        <v>9197</v>
      </c>
      <c r="E1629" s="28" t="s">
        <v>9198</v>
      </c>
      <c r="F1629" s="29"/>
      <c r="G1629" s="31" t="s">
        <v>9199</v>
      </c>
      <c r="H1629" s="36">
        <f t="shared" si="1"/>
        <v>79</v>
      </c>
      <c r="I1629" s="11"/>
      <c r="J1629" s="28">
        <f t="shared" si="2"/>
        <v>0</v>
      </c>
      <c r="K1629" s="41">
        <f t="shared" si="3"/>
        <v>390</v>
      </c>
      <c r="L1629" s="25">
        <v>83.0</v>
      </c>
      <c r="M1629" s="11">
        <v>74.0</v>
      </c>
      <c r="N1629" s="11">
        <v>64.0</v>
      </c>
      <c r="O1629" s="11">
        <v>78.0</v>
      </c>
      <c r="P1629" s="11">
        <v>91.0</v>
      </c>
      <c r="Q1629" s="43">
        <v>79.0</v>
      </c>
      <c r="R1629" s="25" t="s">
        <v>136</v>
      </c>
      <c r="S1629" s="11"/>
      <c r="T1629" s="11"/>
      <c r="U1629" s="23" t="s">
        <v>232</v>
      </c>
      <c r="V1629" s="25" t="s">
        <v>185</v>
      </c>
      <c r="W1629" s="11"/>
      <c r="X1629" s="23"/>
      <c r="Y1629" s="29" t="s">
        <v>5506</v>
      </c>
      <c r="Z1629" s="25">
        <v>71.0</v>
      </c>
      <c r="AA1629" s="11">
        <v>80.0</v>
      </c>
      <c r="AB1629" s="11">
        <v>30.0</v>
      </c>
      <c r="AC1629" s="11">
        <v>78.0</v>
      </c>
      <c r="AD1629" s="23">
        <v>8.0</v>
      </c>
      <c r="AE1629" s="29" t="s">
        <v>239</v>
      </c>
      <c r="AF1629" s="25">
        <v>1544.0</v>
      </c>
      <c r="AG1629" s="11">
        <v>1556.0</v>
      </c>
      <c r="AH1629" s="11">
        <v>1579.0</v>
      </c>
      <c r="AI1629" s="23"/>
      <c r="AJ1629" s="29" t="s">
        <v>9200</v>
      </c>
      <c r="AK1629" s="25">
        <v>1401069.0</v>
      </c>
      <c r="AL1629" s="11"/>
      <c r="AM1629" s="23"/>
      <c r="AN1629" s="25"/>
      <c r="AO1629" s="23"/>
      <c r="AP1629" s="25" t="s">
        <v>9201</v>
      </c>
      <c r="AQ1629" s="11"/>
    </row>
    <row r="1630" ht="15.75" customHeight="1">
      <c r="A1630" s="11">
        <v>1401071.0</v>
      </c>
      <c r="B1630" s="23">
        <v>1630.0</v>
      </c>
      <c r="C1630" s="25" t="s">
        <v>9202</v>
      </c>
      <c r="D1630" s="16" t="s">
        <v>9203</v>
      </c>
      <c r="E1630" s="28" t="s">
        <v>9204</v>
      </c>
      <c r="F1630" s="29"/>
      <c r="G1630" s="31" t="s">
        <v>9205</v>
      </c>
      <c r="H1630" s="36">
        <f t="shared" si="1"/>
        <v>79</v>
      </c>
      <c r="I1630" s="11"/>
      <c r="J1630" s="28">
        <f t="shared" si="2"/>
        <v>0</v>
      </c>
      <c r="K1630" s="41">
        <f t="shared" si="3"/>
        <v>331</v>
      </c>
      <c r="L1630" s="25">
        <v>64.0</v>
      </c>
      <c r="M1630" s="11">
        <v>53.0</v>
      </c>
      <c r="N1630" s="11">
        <v>66.0</v>
      </c>
      <c r="O1630" s="11">
        <v>73.0</v>
      </c>
      <c r="P1630" s="11">
        <v>75.0</v>
      </c>
      <c r="Q1630" s="43">
        <v>62.0</v>
      </c>
      <c r="R1630" s="25" t="s">
        <v>185</v>
      </c>
      <c r="S1630" s="11"/>
      <c r="T1630" s="11" t="s">
        <v>185</v>
      </c>
      <c r="U1630" s="23"/>
      <c r="V1630" s="25"/>
      <c r="W1630" s="11"/>
      <c r="X1630" s="23"/>
      <c r="Y1630" s="29"/>
      <c r="Z1630" s="25">
        <v>71.0</v>
      </c>
      <c r="AA1630" s="11">
        <v>80.0</v>
      </c>
      <c r="AB1630" s="11">
        <v>43.0</v>
      </c>
      <c r="AC1630" s="11">
        <v>67.0</v>
      </c>
      <c r="AD1630" s="23">
        <v>5.0</v>
      </c>
      <c r="AE1630" s="29" t="s">
        <v>270</v>
      </c>
      <c r="AF1630" s="25">
        <v>1573.0</v>
      </c>
      <c r="AG1630" s="11">
        <v>1585.0</v>
      </c>
      <c r="AH1630" s="11">
        <v>1631.0</v>
      </c>
      <c r="AI1630" s="23"/>
      <c r="AJ1630" s="29" t="s">
        <v>9206</v>
      </c>
      <c r="AK1630" s="25">
        <v>1401070.0</v>
      </c>
      <c r="AL1630" s="11"/>
      <c r="AM1630" s="23"/>
      <c r="AN1630" s="25"/>
      <c r="AO1630" s="23"/>
      <c r="AP1630" s="25"/>
      <c r="AQ1630" s="11"/>
    </row>
    <row r="1631" ht="15.75" customHeight="1">
      <c r="A1631" s="11">
        <v>1401072.0</v>
      </c>
      <c r="B1631" s="23">
        <v>1631.0</v>
      </c>
      <c r="C1631" s="25" t="s">
        <v>9207</v>
      </c>
      <c r="D1631" s="16" t="s">
        <v>9208</v>
      </c>
      <c r="E1631" s="28" t="s">
        <v>9209</v>
      </c>
      <c r="F1631" s="29"/>
      <c r="G1631" s="25"/>
      <c r="H1631" s="36" t="str">
        <f t="shared" si="1"/>
        <v/>
      </c>
      <c r="I1631" s="11"/>
      <c r="J1631" s="28">
        <f t="shared" si="2"/>
        <v>0</v>
      </c>
      <c r="K1631" s="41">
        <f t="shared" si="3"/>
        <v>0</v>
      </c>
      <c r="L1631" s="25">
        <v>0.0</v>
      </c>
      <c r="M1631" s="11">
        <v>0.0</v>
      </c>
      <c r="N1631" s="11">
        <v>0.0</v>
      </c>
      <c r="O1631" s="11">
        <v>0.0</v>
      </c>
      <c r="P1631" s="11">
        <v>0.0</v>
      </c>
      <c r="Q1631" s="23">
        <v>0.0</v>
      </c>
      <c r="R1631" s="25"/>
      <c r="S1631" s="11"/>
      <c r="T1631" s="11"/>
      <c r="U1631" s="23"/>
      <c r="V1631" s="25"/>
      <c r="W1631" s="11"/>
      <c r="X1631" s="23"/>
      <c r="Y1631" s="29"/>
      <c r="Z1631" s="25">
        <v>0.0</v>
      </c>
      <c r="AA1631" s="11">
        <v>0.0</v>
      </c>
      <c r="AB1631" s="11">
        <v>0.0</v>
      </c>
      <c r="AC1631" s="11">
        <v>0.0</v>
      </c>
      <c r="AD1631" s="23">
        <v>3.0</v>
      </c>
      <c r="AE1631" s="29" t="s">
        <v>239</v>
      </c>
      <c r="AF1631" s="25">
        <v>1500.0</v>
      </c>
      <c r="AG1631" s="11">
        <v>9999.0</v>
      </c>
      <c r="AH1631" s="11">
        <v>1530.0</v>
      </c>
      <c r="AI1631" s="23"/>
      <c r="AJ1631" s="29" t="s">
        <v>9195</v>
      </c>
      <c r="AK1631" s="25">
        <v>1401068.0</v>
      </c>
      <c r="AL1631" s="11"/>
      <c r="AM1631" s="23"/>
      <c r="AN1631" s="25"/>
      <c r="AO1631" s="23"/>
      <c r="AP1631" s="25"/>
      <c r="AQ1631" s="11"/>
    </row>
    <row r="1632" ht="15.75" customHeight="1">
      <c r="A1632" s="11">
        <v>1401073.0</v>
      </c>
      <c r="B1632" s="23">
        <v>1632.0</v>
      </c>
      <c r="C1632" s="25" t="s">
        <v>9210</v>
      </c>
      <c r="D1632" s="16" t="s">
        <v>9211</v>
      </c>
      <c r="E1632" s="28" t="s">
        <v>9212</v>
      </c>
      <c r="F1632" s="29"/>
      <c r="G1632" s="31" t="s">
        <v>9213</v>
      </c>
      <c r="H1632" s="36">
        <f t="shared" si="1"/>
        <v>80</v>
      </c>
      <c r="I1632" s="11"/>
      <c r="J1632" s="28">
        <f t="shared" si="2"/>
        <v>0</v>
      </c>
      <c r="K1632" s="41">
        <f t="shared" si="3"/>
        <v>300</v>
      </c>
      <c r="L1632" s="25">
        <v>55.0</v>
      </c>
      <c r="M1632" s="11">
        <v>40.0</v>
      </c>
      <c r="N1632" s="11">
        <v>69.0</v>
      </c>
      <c r="O1632" s="11">
        <v>70.0</v>
      </c>
      <c r="P1632" s="11">
        <v>66.0</v>
      </c>
      <c r="Q1632" s="43">
        <v>60.0</v>
      </c>
      <c r="R1632" s="25"/>
      <c r="S1632" s="11"/>
      <c r="T1632" s="11"/>
      <c r="U1632" s="23"/>
      <c r="V1632" s="25"/>
      <c r="W1632" s="11"/>
      <c r="X1632" s="23"/>
      <c r="Y1632" s="29"/>
      <c r="Z1632" s="25">
        <v>71.0</v>
      </c>
      <c r="AA1632" s="11">
        <v>80.0</v>
      </c>
      <c r="AB1632" s="11">
        <v>49.0</v>
      </c>
      <c r="AC1632" s="11">
        <v>58.0</v>
      </c>
      <c r="AD1632" s="23">
        <v>3.0</v>
      </c>
      <c r="AE1632" s="29" t="s">
        <v>270</v>
      </c>
      <c r="AF1632" s="25">
        <v>1562.0</v>
      </c>
      <c r="AG1632" s="11">
        <v>1574.0</v>
      </c>
      <c r="AH1632" s="11">
        <v>1615.0</v>
      </c>
      <c r="AI1632" s="23"/>
      <c r="AJ1632" s="29" t="s">
        <v>9214</v>
      </c>
      <c r="AK1632" s="25">
        <v>1401072.0</v>
      </c>
      <c r="AL1632" s="11"/>
      <c r="AM1632" s="23"/>
      <c r="AN1632" s="25"/>
      <c r="AO1632" s="23"/>
      <c r="AP1632" s="25"/>
      <c r="AQ1632" s="11"/>
    </row>
    <row r="1633" ht="15.75" customHeight="1">
      <c r="A1633" s="11">
        <v>1401074.0</v>
      </c>
      <c r="B1633" s="23">
        <v>1633.0</v>
      </c>
      <c r="C1633" s="25" t="s">
        <v>9215</v>
      </c>
      <c r="D1633" s="16" t="s">
        <v>9216</v>
      </c>
      <c r="E1633" s="28" t="s">
        <v>9217</v>
      </c>
      <c r="F1633" s="29"/>
      <c r="G1633" s="31" t="s">
        <v>9218</v>
      </c>
      <c r="H1633" s="36">
        <f t="shared" si="1"/>
        <v>69</v>
      </c>
      <c r="I1633" s="11"/>
      <c r="J1633" s="28">
        <f t="shared" si="2"/>
        <v>0</v>
      </c>
      <c r="K1633" s="41">
        <f t="shared" si="3"/>
        <v>289</v>
      </c>
      <c r="L1633" s="25">
        <v>47.0</v>
      </c>
      <c r="M1633" s="11">
        <v>40.0</v>
      </c>
      <c r="N1633" s="11">
        <v>64.0</v>
      </c>
      <c r="O1633" s="11">
        <v>69.0</v>
      </c>
      <c r="P1633" s="11">
        <v>69.0</v>
      </c>
      <c r="Q1633" s="43">
        <v>59.0</v>
      </c>
      <c r="R1633" s="25"/>
      <c r="S1633" s="11"/>
      <c r="T1633" s="11"/>
      <c r="U1633" s="23"/>
      <c r="V1633" s="25"/>
      <c r="W1633" s="11"/>
      <c r="X1633" s="23"/>
      <c r="Y1633" s="29"/>
      <c r="Z1633" s="25">
        <v>71.0</v>
      </c>
      <c r="AA1633" s="11">
        <v>80.0</v>
      </c>
      <c r="AB1633" s="11">
        <v>54.0</v>
      </c>
      <c r="AC1633" s="11">
        <v>51.0</v>
      </c>
      <c r="AD1633" s="23">
        <v>3.0</v>
      </c>
      <c r="AE1633" s="29" t="s">
        <v>141</v>
      </c>
      <c r="AF1633" s="25">
        <v>1587.0</v>
      </c>
      <c r="AG1633" s="11">
        <v>1599.0</v>
      </c>
      <c r="AH1633" s="11">
        <v>1634.0</v>
      </c>
      <c r="AI1633" s="23"/>
      <c r="AJ1633" s="29" t="s">
        <v>9219</v>
      </c>
      <c r="AK1633" s="25">
        <v>1401073.0</v>
      </c>
      <c r="AL1633" s="11"/>
      <c r="AM1633" s="23"/>
      <c r="AN1633" s="25"/>
      <c r="AO1633" s="23"/>
      <c r="AP1633" s="25"/>
      <c r="AQ1633" s="11"/>
    </row>
    <row r="1634" ht="15.75" customHeight="1">
      <c r="A1634" s="11">
        <v>1401075.0</v>
      </c>
      <c r="B1634" s="23">
        <v>1634.0</v>
      </c>
      <c r="C1634" s="25" t="s">
        <v>9220</v>
      </c>
      <c r="D1634" s="16" t="s">
        <v>9221</v>
      </c>
      <c r="E1634" s="28" t="s">
        <v>9222</v>
      </c>
      <c r="F1634" s="29"/>
      <c r="G1634" s="31" t="s">
        <v>9223</v>
      </c>
      <c r="H1634" s="36">
        <f t="shared" si="1"/>
        <v>80</v>
      </c>
      <c r="I1634" s="11"/>
      <c r="J1634" s="28">
        <f t="shared" si="2"/>
        <v>0</v>
      </c>
      <c r="K1634" s="41">
        <f t="shared" si="3"/>
        <v>238</v>
      </c>
      <c r="L1634" s="25">
        <v>60.0</v>
      </c>
      <c r="M1634" s="11">
        <v>72.0</v>
      </c>
      <c r="N1634" s="11">
        <v>31.0</v>
      </c>
      <c r="O1634" s="11">
        <v>33.0</v>
      </c>
      <c r="P1634" s="11">
        <v>42.0</v>
      </c>
      <c r="Q1634" s="43">
        <v>54.0</v>
      </c>
      <c r="R1634" s="25"/>
      <c r="S1634" s="11"/>
      <c r="T1634" s="11" t="s">
        <v>185</v>
      </c>
      <c r="U1634" s="23" t="s">
        <v>185</v>
      </c>
      <c r="V1634" s="25"/>
      <c r="W1634" s="11"/>
      <c r="X1634" s="23"/>
      <c r="Y1634" s="29"/>
      <c r="Z1634" s="25">
        <v>50.0</v>
      </c>
      <c r="AA1634" s="11">
        <v>50.0</v>
      </c>
      <c r="AB1634" s="11">
        <v>52.0</v>
      </c>
      <c r="AC1634" s="11">
        <v>43.0</v>
      </c>
      <c r="AD1634" s="23">
        <v>93.0</v>
      </c>
      <c r="AE1634" s="29" t="s">
        <v>141</v>
      </c>
      <c r="AF1634" s="25">
        <v>1563.0</v>
      </c>
      <c r="AG1634" s="11">
        <v>1575.0</v>
      </c>
      <c r="AH1634" s="11">
        <v>1628.0</v>
      </c>
      <c r="AI1634" s="23"/>
      <c r="AJ1634" s="29" t="s">
        <v>8125</v>
      </c>
      <c r="AK1634" s="25"/>
      <c r="AL1634" s="11"/>
      <c r="AM1634" s="23"/>
      <c r="AN1634" s="25"/>
      <c r="AO1634" s="23"/>
      <c r="AP1634" s="25"/>
      <c r="AQ1634" s="11"/>
    </row>
    <row r="1635" ht="15.75" customHeight="1">
      <c r="A1635" s="11">
        <v>1401076.0</v>
      </c>
      <c r="B1635" s="23">
        <v>1635.0</v>
      </c>
      <c r="C1635" s="25" t="s">
        <v>9224</v>
      </c>
      <c r="D1635" s="16" t="s">
        <v>9225</v>
      </c>
      <c r="E1635" s="28" t="s">
        <v>9226</v>
      </c>
      <c r="F1635" s="29"/>
      <c r="G1635" s="31" t="s">
        <v>9227</v>
      </c>
      <c r="H1635" s="36">
        <f t="shared" si="1"/>
        <v>73</v>
      </c>
      <c r="I1635" s="11"/>
      <c r="J1635" s="28">
        <f t="shared" si="2"/>
        <v>0</v>
      </c>
      <c r="K1635" s="41">
        <f t="shared" si="3"/>
        <v>261</v>
      </c>
      <c r="L1635" s="25">
        <v>59.0</v>
      </c>
      <c r="M1635" s="11">
        <v>56.0</v>
      </c>
      <c r="N1635" s="11">
        <v>45.0</v>
      </c>
      <c r="O1635" s="11">
        <v>48.0</v>
      </c>
      <c r="P1635" s="11">
        <v>53.0</v>
      </c>
      <c r="Q1635" s="43">
        <v>55.0</v>
      </c>
      <c r="R1635" s="25"/>
      <c r="S1635" s="11"/>
      <c r="T1635" s="11"/>
      <c r="U1635" s="23"/>
      <c r="V1635" s="25"/>
      <c r="W1635" s="11"/>
      <c r="X1635" s="23"/>
      <c r="Y1635" s="29"/>
      <c r="Z1635" s="25">
        <v>70.0</v>
      </c>
      <c r="AA1635" s="11">
        <v>79.0</v>
      </c>
      <c r="AB1635" s="11">
        <v>43.0</v>
      </c>
      <c r="AC1635" s="11">
        <v>66.0</v>
      </c>
      <c r="AD1635" s="23">
        <v>1.0</v>
      </c>
      <c r="AE1635" s="29" t="s">
        <v>270</v>
      </c>
      <c r="AF1635" s="25">
        <v>1553.0</v>
      </c>
      <c r="AG1635" s="11">
        <v>1565.0</v>
      </c>
      <c r="AH1635" s="11">
        <v>1634.0</v>
      </c>
      <c r="AI1635" s="23"/>
      <c r="AJ1635" s="29" t="s">
        <v>9228</v>
      </c>
      <c r="AK1635" s="25"/>
      <c r="AL1635" s="11"/>
      <c r="AM1635" s="23"/>
      <c r="AN1635" s="25"/>
      <c r="AO1635" s="23"/>
      <c r="AP1635" s="25"/>
      <c r="AQ1635" s="11"/>
    </row>
    <row r="1636" ht="15.75" customHeight="1">
      <c r="A1636" s="11">
        <v>1401077.0</v>
      </c>
      <c r="B1636" s="23">
        <v>1636.0</v>
      </c>
      <c r="C1636" s="25" t="s">
        <v>9229</v>
      </c>
      <c r="D1636" s="16" t="s">
        <v>9230</v>
      </c>
      <c r="E1636" s="28" t="s">
        <v>9231</v>
      </c>
      <c r="F1636" s="29"/>
      <c r="G1636" s="31" t="s">
        <v>9232</v>
      </c>
      <c r="H1636" s="36">
        <f t="shared" si="1"/>
        <v>79</v>
      </c>
      <c r="I1636" s="11"/>
      <c r="J1636" s="28">
        <f t="shared" si="2"/>
        <v>0</v>
      </c>
      <c r="K1636" s="41">
        <f t="shared" si="3"/>
        <v>265</v>
      </c>
      <c r="L1636" s="25">
        <v>41.0</v>
      </c>
      <c r="M1636" s="11">
        <v>40.0</v>
      </c>
      <c r="N1636" s="11">
        <v>68.0</v>
      </c>
      <c r="O1636" s="11">
        <v>63.0</v>
      </c>
      <c r="P1636" s="11">
        <v>53.0</v>
      </c>
      <c r="Q1636" s="43">
        <v>61.0</v>
      </c>
      <c r="R1636" s="25"/>
      <c r="S1636" s="11"/>
      <c r="T1636" s="11"/>
      <c r="U1636" s="23"/>
      <c r="V1636" s="25"/>
      <c r="W1636" s="11"/>
      <c r="X1636" s="23"/>
      <c r="Y1636" s="29"/>
      <c r="Z1636" s="25">
        <v>64.0</v>
      </c>
      <c r="AA1636" s="11">
        <v>70.0</v>
      </c>
      <c r="AB1636" s="11">
        <v>52.0</v>
      </c>
      <c r="AC1636" s="11">
        <v>50.0</v>
      </c>
      <c r="AD1636" s="23">
        <v>0.0</v>
      </c>
      <c r="AE1636" s="29" t="s">
        <v>270</v>
      </c>
      <c r="AF1636" s="25">
        <v>1563.0</v>
      </c>
      <c r="AG1636" s="11">
        <v>1575.0</v>
      </c>
      <c r="AH1636" s="11">
        <v>1633.0</v>
      </c>
      <c r="AI1636" s="23"/>
      <c r="AJ1636" s="29"/>
      <c r="AK1636" s="25"/>
      <c r="AL1636" s="11"/>
      <c r="AM1636" s="23"/>
      <c r="AN1636" s="25"/>
      <c r="AO1636" s="23"/>
      <c r="AP1636" s="25"/>
      <c r="AQ1636" s="11"/>
    </row>
    <row r="1637" ht="15.75" customHeight="1">
      <c r="A1637" s="11">
        <v>1401078.0</v>
      </c>
      <c r="B1637" s="23">
        <v>1637.0</v>
      </c>
      <c r="C1637" s="25" t="s">
        <v>9233</v>
      </c>
      <c r="D1637" s="16" t="s">
        <v>9234</v>
      </c>
      <c r="E1637" s="28" t="s">
        <v>9235</v>
      </c>
      <c r="F1637" s="29"/>
      <c r="G1637" s="31" t="s">
        <v>9236</v>
      </c>
      <c r="H1637" s="36">
        <f t="shared" si="1"/>
        <v>76</v>
      </c>
      <c r="I1637" s="11"/>
      <c r="J1637" s="28">
        <f t="shared" si="2"/>
        <v>0</v>
      </c>
      <c r="K1637" s="41">
        <f t="shared" si="3"/>
        <v>345</v>
      </c>
      <c r="L1637" s="25">
        <v>67.0</v>
      </c>
      <c r="M1637" s="11">
        <v>54.0</v>
      </c>
      <c r="N1637" s="11">
        <v>78.0</v>
      </c>
      <c r="O1637" s="11">
        <v>84.0</v>
      </c>
      <c r="P1637" s="11">
        <v>62.0</v>
      </c>
      <c r="Q1637" s="43">
        <v>67.0</v>
      </c>
      <c r="R1637" s="25"/>
      <c r="S1637" s="11"/>
      <c r="T1637" s="11"/>
      <c r="U1637" s="23"/>
      <c r="V1637" s="25"/>
      <c r="W1637" s="11"/>
      <c r="X1637" s="23"/>
      <c r="Y1637" s="29"/>
      <c r="Z1637" s="25">
        <v>74.0</v>
      </c>
      <c r="AA1637" s="11">
        <v>85.0</v>
      </c>
      <c r="AB1637" s="11">
        <v>44.0</v>
      </c>
      <c r="AC1637" s="11">
        <v>67.0</v>
      </c>
      <c r="AD1637" s="23">
        <v>84.0</v>
      </c>
      <c r="AE1637" s="29" t="s">
        <v>239</v>
      </c>
      <c r="AF1637" s="25">
        <v>1544.0</v>
      </c>
      <c r="AG1637" s="11">
        <v>1556.0</v>
      </c>
      <c r="AH1637" s="11">
        <v>1599.0</v>
      </c>
      <c r="AI1637" s="23"/>
      <c r="AJ1637" s="29" t="s">
        <v>8346</v>
      </c>
      <c r="AK1637" s="25"/>
      <c r="AL1637" s="11"/>
      <c r="AM1637" s="23"/>
      <c r="AN1637" s="25"/>
      <c r="AO1637" s="23"/>
      <c r="AP1637" s="25"/>
      <c r="AQ1637" s="11"/>
    </row>
    <row r="1638" ht="15.75" customHeight="1">
      <c r="A1638" s="11">
        <v>1401079.0</v>
      </c>
      <c r="B1638" s="23">
        <v>1638.0</v>
      </c>
      <c r="C1638" s="25" t="s">
        <v>9237</v>
      </c>
      <c r="D1638" s="16" t="s">
        <v>9238</v>
      </c>
      <c r="E1638" s="28" t="s">
        <v>9239</v>
      </c>
      <c r="F1638" s="29"/>
      <c r="G1638" s="31" t="s">
        <v>9240</v>
      </c>
      <c r="H1638" s="36">
        <f t="shared" si="1"/>
        <v>76</v>
      </c>
      <c r="I1638" s="11"/>
      <c r="J1638" s="28">
        <f t="shared" si="2"/>
        <v>0</v>
      </c>
      <c r="K1638" s="41">
        <f t="shared" si="3"/>
        <v>281</v>
      </c>
      <c r="L1638" s="25">
        <v>53.0</v>
      </c>
      <c r="M1638" s="11">
        <v>59.0</v>
      </c>
      <c r="N1638" s="11">
        <v>56.0</v>
      </c>
      <c r="O1638" s="11">
        <v>57.0</v>
      </c>
      <c r="P1638" s="11">
        <v>56.0</v>
      </c>
      <c r="Q1638" s="43">
        <v>62.0</v>
      </c>
      <c r="R1638" s="25"/>
      <c r="S1638" s="11"/>
      <c r="T1638" s="11"/>
      <c r="U1638" s="23"/>
      <c r="V1638" s="25"/>
      <c r="W1638" s="11"/>
      <c r="X1638" s="23"/>
      <c r="Y1638" s="29"/>
      <c r="Z1638" s="25">
        <v>71.0</v>
      </c>
      <c r="AA1638" s="11">
        <v>80.0</v>
      </c>
      <c r="AB1638" s="11">
        <v>39.0</v>
      </c>
      <c r="AC1638" s="11">
        <v>72.0</v>
      </c>
      <c r="AD1638" s="23">
        <v>84.0</v>
      </c>
      <c r="AE1638" s="29" t="s">
        <v>166</v>
      </c>
      <c r="AF1638" s="25">
        <v>1564.0</v>
      </c>
      <c r="AG1638" s="11">
        <v>1576.0</v>
      </c>
      <c r="AH1638" s="11">
        <v>1633.0</v>
      </c>
      <c r="AI1638" s="23"/>
      <c r="AJ1638" s="29" t="s">
        <v>9241</v>
      </c>
      <c r="AK1638" s="25">
        <v>1401078.0</v>
      </c>
      <c r="AL1638" s="11"/>
      <c r="AM1638" s="23"/>
      <c r="AN1638" s="25"/>
      <c r="AO1638" s="23"/>
      <c r="AP1638" s="25"/>
      <c r="AQ1638" s="11"/>
    </row>
    <row r="1639" ht="15.75" customHeight="1">
      <c r="A1639" s="11">
        <v>1401080.0</v>
      </c>
      <c r="B1639" s="23">
        <v>1639.0</v>
      </c>
      <c r="C1639" s="25" t="s">
        <v>9242</v>
      </c>
      <c r="D1639" s="16" t="s">
        <v>9243</v>
      </c>
      <c r="E1639" s="28" t="s">
        <v>9244</v>
      </c>
      <c r="F1639" s="29"/>
      <c r="G1639" s="31" t="s">
        <v>9245</v>
      </c>
      <c r="H1639" s="36">
        <f t="shared" si="1"/>
        <v>78</v>
      </c>
      <c r="I1639" s="11"/>
      <c r="J1639" s="28">
        <f t="shared" si="2"/>
        <v>0</v>
      </c>
      <c r="K1639" s="41">
        <f t="shared" si="3"/>
        <v>227</v>
      </c>
      <c r="L1639" s="25">
        <v>24.0</v>
      </c>
      <c r="M1639" s="11">
        <v>27.0</v>
      </c>
      <c r="N1639" s="11">
        <v>86.0</v>
      </c>
      <c r="O1639" s="11">
        <v>58.0</v>
      </c>
      <c r="P1639" s="11">
        <v>32.0</v>
      </c>
      <c r="Q1639" s="43">
        <v>49.0</v>
      </c>
      <c r="R1639" s="25"/>
      <c r="S1639" s="11"/>
      <c r="T1639" s="11"/>
      <c r="U1639" s="23"/>
      <c r="V1639" s="25"/>
      <c r="W1639" s="11"/>
      <c r="X1639" s="23"/>
      <c r="Y1639" s="29"/>
      <c r="Z1639" s="25">
        <v>50.0</v>
      </c>
      <c r="AA1639" s="11">
        <v>50.0</v>
      </c>
      <c r="AB1639" s="11">
        <v>47.0</v>
      </c>
      <c r="AC1639" s="11">
        <v>50.0</v>
      </c>
      <c r="AD1639" s="23">
        <v>23.0</v>
      </c>
      <c r="AE1639" s="29" t="s">
        <v>166</v>
      </c>
      <c r="AF1639" s="25">
        <v>1556.0</v>
      </c>
      <c r="AG1639" s="11">
        <v>1568.0</v>
      </c>
      <c r="AH1639" s="11">
        <v>1600.0</v>
      </c>
      <c r="AI1639" s="23"/>
      <c r="AJ1639" s="29" t="s">
        <v>9246</v>
      </c>
      <c r="AK1639" s="25"/>
      <c r="AL1639" s="11"/>
      <c r="AM1639" s="23"/>
      <c r="AN1639" s="25"/>
      <c r="AO1639" s="23"/>
      <c r="AP1639" s="25"/>
      <c r="AQ1639" s="11"/>
    </row>
    <row r="1640" ht="15.75" customHeight="1">
      <c r="A1640" s="11">
        <v>1401081.0</v>
      </c>
      <c r="B1640" s="23">
        <v>1640.0</v>
      </c>
      <c r="C1640" s="25" t="s">
        <v>9247</v>
      </c>
      <c r="D1640" s="16" t="s">
        <v>9248</v>
      </c>
      <c r="E1640" s="28" t="s">
        <v>9249</v>
      </c>
      <c r="F1640" s="29"/>
      <c r="G1640" s="31" t="s">
        <v>9250</v>
      </c>
      <c r="H1640" s="36">
        <f t="shared" si="1"/>
        <v>71</v>
      </c>
      <c r="I1640" s="11"/>
      <c r="J1640" s="28">
        <f t="shared" si="2"/>
        <v>0</v>
      </c>
      <c r="K1640" s="41">
        <f t="shared" si="3"/>
        <v>219</v>
      </c>
      <c r="L1640" s="25">
        <v>49.0</v>
      </c>
      <c r="M1640" s="11">
        <v>44.0</v>
      </c>
      <c r="N1640" s="11">
        <v>30.0</v>
      </c>
      <c r="O1640" s="11">
        <v>40.0</v>
      </c>
      <c r="P1640" s="11">
        <v>56.0</v>
      </c>
      <c r="Q1640" s="43">
        <v>52.0</v>
      </c>
      <c r="R1640" s="25"/>
      <c r="S1640" s="11"/>
      <c r="T1640" s="11"/>
      <c r="U1640" s="23"/>
      <c r="V1640" s="25"/>
      <c r="W1640" s="11"/>
      <c r="X1640" s="23"/>
      <c r="Y1640" s="29"/>
      <c r="Z1640" s="25">
        <v>64.0</v>
      </c>
      <c r="AA1640" s="11">
        <v>70.0</v>
      </c>
      <c r="AB1640" s="11">
        <v>32.0</v>
      </c>
      <c r="AC1640" s="11">
        <v>78.0</v>
      </c>
      <c r="AD1640" s="23">
        <v>95.0</v>
      </c>
      <c r="AE1640" s="29" t="s">
        <v>166</v>
      </c>
      <c r="AF1640" s="25">
        <v>1560.0</v>
      </c>
      <c r="AG1640" s="11">
        <v>1572.0</v>
      </c>
      <c r="AH1640" s="11">
        <v>1615.0</v>
      </c>
      <c r="AI1640" s="23"/>
      <c r="AJ1640" s="29" t="s">
        <v>9251</v>
      </c>
      <c r="AK1640" s="25"/>
      <c r="AL1640" s="11"/>
      <c r="AM1640" s="23"/>
      <c r="AN1640" s="25"/>
      <c r="AO1640" s="23"/>
      <c r="AP1640" s="25"/>
      <c r="AQ1640" s="11"/>
    </row>
    <row r="1641" ht="15.75" customHeight="1">
      <c r="A1641" s="11">
        <v>1401082.0</v>
      </c>
      <c r="B1641" s="23">
        <v>1641.0</v>
      </c>
      <c r="C1641" s="25" t="s">
        <v>9252</v>
      </c>
      <c r="D1641" s="16" t="s">
        <v>9253</v>
      </c>
      <c r="E1641" s="28" t="s">
        <v>9254</v>
      </c>
      <c r="F1641" s="29"/>
      <c r="G1641" s="31" t="s">
        <v>9255</v>
      </c>
      <c r="H1641" s="36">
        <f t="shared" si="1"/>
        <v>78</v>
      </c>
      <c r="I1641" s="11"/>
      <c r="J1641" s="28">
        <f t="shared" si="2"/>
        <v>0</v>
      </c>
      <c r="K1641" s="41">
        <f t="shared" si="3"/>
        <v>187</v>
      </c>
      <c r="L1641" s="25">
        <v>44.0</v>
      </c>
      <c r="M1641" s="11">
        <v>52.0</v>
      </c>
      <c r="N1641" s="11">
        <v>29.0</v>
      </c>
      <c r="O1641" s="11">
        <v>27.0</v>
      </c>
      <c r="P1641" s="11">
        <v>35.0</v>
      </c>
      <c r="Q1641" s="43">
        <v>60.0</v>
      </c>
      <c r="R1641" s="25"/>
      <c r="S1641" s="11"/>
      <c r="T1641" s="11"/>
      <c r="U1641" s="23"/>
      <c r="V1641" s="25"/>
      <c r="W1641" s="11"/>
      <c r="X1641" s="23"/>
      <c r="Y1641" s="29"/>
      <c r="Z1641" s="25">
        <v>64.0</v>
      </c>
      <c r="AA1641" s="11">
        <v>70.0</v>
      </c>
      <c r="AB1641" s="11">
        <v>60.0</v>
      </c>
      <c r="AC1641" s="11">
        <v>38.0</v>
      </c>
      <c r="AD1641" s="23">
        <v>7.0</v>
      </c>
      <c r="AE1641" s="29" t="s">
        <v>141</v>
      </c>
      <c r="AF1641" s="25">
        <v>1568.0</v>
      </c>
      <c r="AG1641" s="11">
        <v>1580.0</v>
      </c>
      <c r="AH1641" s="11">
        <v>1615.0</v>
      </c>
      <c r="AI1641" s="23" t="s">
        <v>217</v>
      </c>
      <c r="AJ1641" s="29"/>
      <c r="AK1641" s="25"/>
      <c r="AL1641" s="11"/>
      <c r="AM1641" s="23"/>
      <c r="AN1641" s="25"/>
      <c r="AO1641" s="23"/>
      <c r="AP1641" s="25"/>
      <c r="AQ1641" s="11"/>
    </row>
    <row r="1642" ht="15.75" customHeight="1">
      <c r="A1642" s="11">
        <v>1401083.0</v>
      </c>
      <c r="B1642" s="23">
        <v>1642.0</v>
      </c>
      <c r="C1642" s="25" t="s">
        <v>9256</v>
      </c>
      <c r="D1642" s="16" t="s">
        <v>9257</v>
      </c>
      <c r="E1642" s="28" t="s">
        <v>9258</v>
      </c>
      <c r="F1642" s="29"/>
      <c r="G1642" s="31" t="s">
        <v>9259</v>
      </c>
      <c r="H1642" s="36">
        <f t="shared" si="1"/>
        <v>77</v>
      </c>
      <c r="I1642" s="11"/>
      <c r="J1642" s="28">
        <f t="shared" si="2"/>
        <v>0</v>
      </c>
      <c r="K1642" s="41">
        <f t="shared" si="3"/>
        <v>281</v>
      </c>
      <c r="L1642" s="25">
        <v>56.0</v>
      </c>
      <c r="M1642" s="11">
        <v>55.0</v>
      </c>
      <c r="N1642" s="11">
        <v>59.0</v>
      </c>
      <c r="O1642" s="11">
        <v>57.0</v>
      </c>
      <c r="P1642" s="11">
        <v>54.0</v>
      </c>
      <c r="Q1642" s="43">
        <v>46.0</v>
      </c>
      <c r="R1642" s="25" t="s">
        <v>185</v>
      </c>
      <c r="S1642" s="11" t="s">
        <v>185</v>
      </c>
      <c r="T1642" s="11"/>
      <c r="U1642" s="23"/>
      <c r="V1642" s="25"/>
      <c r="W1642" s="11"/>
      <c r="X1642" s="23"/>
      <c r="Y1642" s="29"/>
      <c r="Z1642" s="25">
        <v>25.0</v>
      </c>
      <c r="AA1642" s="11">
        <v>16.0</v>
      </c>
      <c r="AB1642" s="11">
        <v>27.0</v>
      </c>
      <c r="AC1642" s="11">
        <v>67.0</v>
      </c>
      <c r="AD1642" s="23">
        <v>10.0</v>
      </c>
      <c r="AE1642" s="29" t="s">
        <v>166</v>
      </c>
      <c r="AF1642" s="25">
        <v>1559.0</v>
      </c>
      <c r="AG1642" s="11">
        <v>1571.0</v>
      </c>
      <c r="AH1642" s="11">
        <v>1615.0</v>
      </c>
      <c r="AI1642" s="23" t="s">
        <v>217</v>
      </c>
      <c r="AJ1642" s="29"/>
      <c r="AK1642" s="25"/>
      <c r="AL1642" s="11"/>
      <c r="AM1642" s="23"/>
      <c r="AN1642" s="25"/>
      <c r="AO1642" s="23"/>
      <c r="AP1642" s="25"/>
      <c r="AQ1642" s="11"/>
    </row>
    <row r="1643" ht="15.75" customHeight="1">
      <c r="A1643" s="11">
        <v>1401084.0</v>
      </c>
      <c r="B1643" s="23">
        <v>1643.0</v>
      </c>
      <c r="C1643" s="25" t="s">
        <v>9260</v>
      </c>
      <c r="D1643" s="16" t="s">
        <v>9261</v>
      </c>
      <c r="E1643" s="28" t="s">
        <v>9262</v>
      </c>
      <c r="F1643" s="29"/>
      <c r="G1643" s="31" t="s">
        <v>9263</v>
      </c>
      <c r="H1643" s="36">
        <f t="shared" si="1"/>
        <v>80</v>
      </c>
      <c r="I1643" s="11"/>
      <c r="J1643" s="28">
        <f t="shared" si="2"/>
        <v>0</v>
      </c>
      <c r="K1643" s="41">
        <f t="shared" si="3"/>
        <v>203</v>
      </c>
      <c r="L1643" s="25">
        <v>59.0</v>
      </c>
      <c r="M1643" s="11">
        <v>71.0</v>
      </c>
      <c r="N1643" s="11">
        <v>23.0</v>
      </c>
      <c r="O1643" s="11">
        <v>23.0</v>
      </c>
      <c r="P1643" s="11">
        <v>27.0</v>
      </c>
      <c r="Q1643" s="43">
        <v>37.0</v>
      </c>
      <c r="R1643" s="25" t="s">
        <v>185</v>
      </c>
      <c r="S1643" s="11" t="s">
        <v>185</v>
      </c>
      <c r="T1643" s="11"/>
      <c r="U1643" s="23"/>
      <c r="V1643" s="25"/>
      <c r="W1643" s="11"/>
      <c r="X1643" s="23"/>
      <c r="Y1643" s="29"/>
      <c r="Z1643" s="25">
        <v>71.0</v>
      </c>
      <c r="AA1643" s="11">
        <v>80.0</v>
      </c>
      <c r="AB1643" s="11">
        <v>59.0</v>
      </c>
      <c r="AC1643" s="11">
        <v>44.0</v>
      </c>
      <c r="AD1643" s="23">
        <v>11.0</v>
      </c>
      <c r="AE1643" s="29" t="s">
        <v>141</v>
      </c>
      <c r="AF1643" s="25">
        <v>1567.0</v>
      </c>
      <c r="AG1643" s="11">
        <v>1579.0</v>
      </c>
      <c r="AH1643" s="11">
        <v>1615.0</v>
      </c>
      <c r="AI1643" s="23" t="s">
        <v>217</v>
      </c>
      <c r="AJ1643" s="29" t="s">
        <v>9264</v>
      </c>
      <c r="AK1643" s="25"/>
      <c r="AL1643" s="11"/>
      <c r="AM1643" s="23"/>
      <c r="AN1643" s="25"/>
      <c r="AO1643" s="23"/>
      <c r="AP1643" s="25"/>
      <c r="AQ1643" s="11"/>
    </row>
    <row r="1644" ht="15.75" customHeight="1">
      <c r="A1644" s="11">
        <v>1401085.0</v>
      </c>
      <c r="B1644" s="23">
        <v>1644.0</v>
      </c>
      <c r="C1644" s="25" t="s">
        <v>9265</v>
      </c>
      <c r="D1644" s="16" t="s">
        <v>9266</v>
      </c>
      <c r="E1644" s="28" t="s">
        <v>9267</v>
      </c>
      <c r="F1644" s="29"/>
      <c r="G1644" s="31" t="s">
        <v>9268</v>
      </c>
      <c r="H1644" s="36">
        <f t="shared" si="1"/>
        <v>79</v>
      </c>
      <c r="I1644" s="11"/>
      <c r="J1644" s="28">
        <f t="shared" si="2"/>
        <v>0</v>
      </c>
      <c r="K1644" s="41">
        <f t="shared" si="3"/>
        <v>283</v>
      </c>
      <c r="L1644" s="25">
        <v>66.0</v>
      </c>
      <c r="M1644" s="11">
        <v>53.0</v>
      </c>
      <c r="N1644" s="11">
        <v>51.0</v>
      </c>
      <c r="O1644" s="11">
        <v>55.0</v>
      </c>
      <c r="P1644" s="11">
        <v>58.0</v>
      </c>
      <c r="Q1644" s="43">
        <v>58.0</v>
      </c>
      <c r="R1644" s="25"/>
      <c r="S1644" s="11"/>
      <c r="T1644" s="11"/>
      <c r="U1644" s="23"/>
      <c r="V1644" s="25"/>
      <c r="W1644" s="11"/>
      <c r="X1644" s="23"/>
      <c r="Y1644" s="29"/>
      <c r="Z1644" s="25">
        <v>57.0</v>
      </c>
      <c r="AA1644" s="11">
        <v>60.0</v>
      </c>
      <c r="AB1644" s="11">
        <v>46.0</v>
      </c>
      <c r="AC1644" s="11">
        <v>55.0</v>
      </c>
      <c r="AD1644" s="23">
        <v>60.0</v>
      </c>
      <c r="AE1644" s="29" t="s">
        <v>166</v>
      </c>
      <c r="AF1644" s="25">
        <v>1564.0</v>
      </c>
      <c r="AG1644" s="11">
        <v>1576.0</v>
      </c>
      <c r="AH1644" s="11">
        <v>1636.0</v>
      </c>
      <c r="AI1644" s="23"/>
      <c r="AJ1644" s="29" t="s">
        <v>9046</v>
      </c>
      <c r="AK1644" s="25"/>
      <c r="AL1644" s="11"/>
      <c r="AM1644" s="23"/>
      <c r="AN1644" s="25"/>
      <c r="AO1644" s="23"/>
      <c r="AP1644" s="25"/>
      <c r="AQ1644" s="11"/>
    </row>
    <row r="1645" ht="15.75" customHeight="1">
      <c r="A1645" s="11">
        <v>1401086.0</v>
      </c>
      <c r="B1645" s="23">
        <v>1645.0</v>
      </c>
      <c r="C1645" s="25" t="s">
        <v>9269</v>
      </c>
      <c r="D1645" s="16" t="s">
        <v>9270</v>
      </c>
      <c r="E1645" s="28" t="s">
        <v>9271</v>
      </c>
      <c r="F1645" s="29"/>
      <c r="G1645" s="31" t="s">
        <v>9272</v>
      </c>
      <c r="H1645" s="36">
        <f t="shared" si="1"/>
        <v>76</v>
      </c>
      <c r="I1645" s="11"/>
      <c r="J1645" s="28">
        <f t="shared" si="2"/>
        <v>0</v>
      </c>
      <c r="K1645" s="41">
        <f t="shared" si="3"/>
        <v>242</v>
      </c>
      <c r="L1645" s="25">
        <v>33.0</v>
      </c>
      <c r="M1645" s="11">
        <v>34.0</v>
      </c>
      <c r="N1645" s="11">
        <v>51.0</v>
      </c>
      <c r="O1645" s="11">
        <v>59.0</v>
      </c>
      <c r="P1645" s="11">
        <v>65.0</v>
      </c>
      <c r="Q1645" s="43">
        <v>53.0</v>
      </c>
      <c r="R1645" s="25"/>
      <c r="S1645" s="11"/>
      <c r="T1645" s="11"/>
      <c r="U1645" s="23"/>
      <c r="V1645" s="25"/>
      <c r="W1645" s="11"/>
      <c r="X1645" s="23"/>
      <c r="Y1645" s="29"/>
      <c r="Z1645" s="25">
        <v>50.0</v>
      </c>
      <c r="AA1645" s="11">
        <v>50.0</v>
      </c>
      <c r="AB1645" s="11">
        <v>63.0</v>
      </c>
      <c r="AC1645" s="11">
        <v>27.0</v>
      </c>
      <c r="AD1645" s="23">
        <v>23.0</v>
      </c>
      <c r="AE1645" s="29" t="s">
        <v>166</v>
      </c>
      <c r="AF1645" s="25">
        <v>1560.0</v>
      </c>
      <c r="AG1645" s="11">
        <v>1572.0</v>
      </c>
      <c r="AH1645" s="11">
        <v>1607.0</v>
      </c>
      <c r="AI1645" s="23"/>
      <c r="AJ1645" s="29" t="s">
        <v>9273</v>
      </c>
      <c r="AK1645" s="25"/>
      <c r="AL1645" s="11"/>
      <c r="AM1645" s="23"/>
      <c r="AN1645" s="25"/>
      <c r="AO1645" s="23"/>
      <c r="AP1645" s="25"/>
      <c r="AQ1645" s="11"/>
    </row>
    <row r="1646" ht="15.75" customHeight="1">
      <c r="A1646" s="11">
        <v>1401087.0</v>
      </c>
      <c r="B1646" s="23">
        <v>1646.0</v>
      </c>
      <c r="C1646" s="25" t="s">
        <v>9274</v>
      </c>
      <c r="D1646" s="16" t="s">
        <v>9275</v>
      </c>
      <c r="E1646" s="28" t="s">
        <v>9276</v>
      </c>
      <c r="F1646" s="29"/>
      <c r="G1646" s="31" t="s">
        <v>9277</v>
      </c>
      <c r="H1646" s="36">
        <f t="shared" si="1"/>
        <v>77</v>
      </c>
      <c r="I1646" s="11"/>
      <c r="J1646" s="28">
        <f t="shared" si="2"/>
        <v>0</v>
      </c>
      <c r="K1646" s="41">
        <f t="shared" si="3"/>
        <v>279</v>
      </c>
      <c r="L1646" s="25">
        <v>67.0</v>
      </c>
      <c r="M1646" s="11">
        <v>76.0</v>
      </c>
      <c r="N1646" s="11">
        <v>34.0</v>
      </c>
      <c r="O1646" s="11">
        <v>42.0</v>
      </c>
      <c r="P1646" s="11">
        <v>60.0</v>
      </c>
      <c r="Q1646" s="43">
        <v>57.0</v>
      </c>
      <c r="R1646" s="25" t="s">
        <v>232</v>
      </c>
      <c r="S1646" s="11"/>
      <c r="T1646" s="11"/>
      <c r="U1646" s="23"/>
      <c r="V1646" s="25"/>
      <c r="W1646" s="11"/>
      <c r="X1646" s="23"/>
      <c r="Y1646" s="29"/>
      <c r="Z1646" s="25">
        <v>50.0</v>
      </c>
      <c r="AA1646" s="11">
        <v>50.0</v>
      </c>
      <c r="AB1646" s="11">
        <v>27.0</v>
      </c>
      <c r="AC1646" s="11">
        <v>78.0</v>
      </c>
      <c r="AD1646" s="23">
        <v>9.0</v>
      </c>
      <c r="AE1646" s="29" t="s">
        <v>141</v>
      </c>
      <c r="AF1646" s="25">
        <v>1566.0</v>
      </c>
      <c r="AG1646" s="11">
        <v>1578.0</v>
      </c>
      <c r="AH1646" s="11">
        <v>1600.0</v>
      </c>
      <c r="AI1646" s="23" t="s">
        <v>217</v>
      </c>
      <c r="AJ1646" s="29"/>
      <c r="AK1646" s="25"/>
      <c r="AL1646" s="11"/>
      <c r="AM1646" s="23"/>
      <c r="AN1646" s="25"/>
      <c r="AO1646" s="23"/>
      <c r="AP1646" s="25"/>
      <c r="AQ1646" s="11"/>
    </row>
    <row r="1647" ht="15.75" customHeight="1">
      <c r="A1647" s="11">
        <v>1401088.0</v>
      </c>
      <c r="B1647" s="23">
        <v>1647.0</v>
      </c>
      <c r="C1647" s="25" t="s">
        <v>9278</v>
      </c>
      <c r="D1647" s="16" t="s">
        <v>9279</v>
      </c>
      <c r="E1647" s="28" t="s">
        <v>9280</v>
      </c>
      <c r="F1647" s="29"/>
      <c r="G1647" s="31" t="s">
        <v>9281</v>
      </c>
      <c r="H1647" s="36">
        <f t="shared" si="1"/>
        <v>72</v>
      </c>
      <c r="I1647" s="11"/>
      <c r="J1647" s="28">
        <f t="shared" si="2"/>
        <v>0</v>
      </c>
      <c r="K1647" s="41">
        <f t="shared" si="3"/>
        <v>238</v>
      </c>
      <c r="L1647" s="25">
        <v>49.0</v>
      </c>
      <c r="M1647" s="11">
        <v>63.0</v>
      </c>
      <c r="N1647" s="11">
        <v>40.0</v>
      </c>
      <c r="O1647" s="11">
        <v>40.0</v>
      </c>
      <c r="P1647" s="11">
        <v>46.0</v>
      </c>
      <c r="Q1647" s="43">
        <v>62.0</v>
      </c>
      <c r="R1647" s="25" t="s">
        <v>185</v>
      </c>
      <c r="S1647" s="11"/>
      <c r="T1647" s="11"/>
      <c r="U1647" s="23" t="s">
        <v>232</v>
      </c>
      <c r="V1647" s="25" t="s">
        <v>185</v>
      </c>
      <c r="W1647" s="11"/>
      <c r="X1647" s="23"/>
      <c r="Y1647" s="29"/>
      <c r="Z1647" s="25">
        <v>60.0</v>
      </c>
      <c r="AA1647" s="11">
        <v>65.0</v>
      </c>
      <c r="AB1647" s="11">
        <v>47.0</v>
      </c>
      <c r="AC1647" s="11">
        <v>55.0</v>
      </c>
      <c r="AD1647" s="23">
        <v>15.0</v>
      </c>
      <c r="AE1647" s="29" t="s">
        <v>166</v>
      </c>
      <c r="AF1647" s="25">
        <v>1559.0</v>
      </c>
      <c r="AG1647" s="11">
        <v>1571.0</v>
      </c>
      <c r="AH1647" s="11">
        <v>1628.0</v>
      </c>
      <c r="AI1647" s="23"/>
      <c r="AJ1647" s="29"/>
      <c r="AK1647" s="25"/>
      <c r="AL1647" s="11"/>
      <c r="AM1647" s="23"/>
      <c r="AN1647" s="25"/>
      <c r="AO1647" s="23"/>
      <c r="AP1647" s="25"/>
      <c r="AQ1647" s="11"/>
    </row>
    <row r="1648" ht="15.75" customHeight="1">
      <c r="A1648" s="11">
        <v>1401089.0</v>
      </c>
      <c r="B1648" s="23">
        <v>1648.0</v>
      </c>
      <c r="C1648" s="25" t="s">
        <v>9282</v>
      </c>
      <c r="D1648" s="16" t="s">
        <v>9283</v>
      </c>
      <c r="E1648" s="28" t="s">
        <v>9284</v>
      </c>
      <c r="F1648" s="29"/>
      <c r="G1648" s="31" t="s">
        <v>9285</v>
      </c>
      <c r="H1648" s="36">
        <f t="shared" si="1"/>
        <v>73</v>
      </c>
      <c r="I1648" s="11"/>
      <c r="J1648" s="28">
        <f t="shared" si="2"/>
        <v>0</v>
      </c>
      <c r="K1648" s="41">
        <f t="shared" si="3"/>
        <v>175</v>
      </c>
      <c r="L1648" s="25">
        <v>28.0</v>
      </c>
      <c r="M1648" s="11">
        <v>36.0</v>
      </c>
      <c r="N1648" s="11">
        <v>46.0</v>
      </c>
      <c r="O1648" s="11">
        <v>30.0</v>
      </c>
      <c r="P1648" s="11">
        <v>35.0</v>
      </c>
      <c r="Q1648" s="43">
        <v>37.0</v>
      </c>
      <c r="R1648" s="25"/>
      <c r="S1648" s="11"/>
      <c r="T1648" s="11"/>
      <c r="U1648" s="23"/>
      <c r="V1648" s="25"/>
      <c r="W1648" s="11"/>
      <c r="X1648" s="23"/>
      <c r="Y1648" s="29"/>
      <c r="Z1648" s="25">
        <v>20.0</v>
      </c>
      <c r="AA1648" s="11">
        <v>8.0</v>
      </c>
      <c r="AB1648" s="11">
        <v>28.0</v>
      </c>
      <c r="AC1648" s="11">
        <v>40.0</v>
      </c>
      <c r="AD1648" s="23">
        <v>97.0</v>
      </c>
      <c r="AE1648" s="29" t="s">
        <v>166</v>
      </c>
      <c r="AF1648" s="25">
        <v>1525.0</v>
      </c>
      <c r="AG1648" s="11">
        <v>1537.0</v>
      </c>
      <c r="AH1648" s="11">
        <v>1597.0</v>
      </c>
      <c r="AI1648" s="23"/>
      <c r="AJ1648" s="29"/>
      <c r="AK1648" s="25"/>
      <c r="AL1648" s="11"/>
      <c r="AM1648" s="23"/>
      <c r="AN1648" s="25"/>
      <c r="AO1648" s="23"/>
      <c r="AP1648" s="25"/>
      <c r="AQ1648" s="11"/>
    </row>
    <row r="1649" ht="15.75" customHeight="1">
      <c r="A1649" s="11">
        <v>1401090.0</v>
      </c>
      <c r="B1649" s="23">
        <v>1649.0</v>
      </c>
      <c r="C1649" s="25" t="s">
        <v>9286</v>
      </c>
      <c r="D1649" s="16" t="s">
        <v>9287</v>
      </c>
      <c r="E1649" s="28" t="s">
        <v>9288</v>
      </c>
      <c r="F1649" s="29"/>
      <c r="G1649" s="31" t="s">
        <v>9289</v>
      </c>
      <c r="H1649" s="36">
        <f t="shared" si="1"/>
        <v>80</v>
      </c>
      <c r="I1649" s="11"/>
      <c r="J1649" s="28">
        <f t="shared" si="2"/>
        <v>0</v>
      </c>
      <c r="K1649" s="41">
        <f t="shared" si="3"/>
        <v>343</v>
      </c>
      <c r="L1649" s="25">
        <v>79.0</v>
      </c>
      <c r="M1649" s="11">
        <v>90.0</v>
      </c>
      <c r="N1649" s="11">
        <v>66.0</v>
      </c>
      <c r="O1649" s="11">
        <v>62.0</v>
      </c>
      <c r="P1649" s="11">
        <v>46.0</v>
      </c>
      <c r="Q1649" s="43">
        <v>69.0</v>
      </c>
      <c r="R1649" s="25" t="s">
        <v>410</v>
      </c>
      <c r="S1649" s="11" t="s">
        <v>410</v>
      </c>
      <c r="T1649" s="11"/>
      <c r="U1649" s="23" t="s">
        <v>232</v>
      </c>
      <c r="V1649" s="25" t="s">
        <v>232</v>
      </c>
      <c r="W1649" s="11"/>
      <c r="X1649" s="23"/>
      <c r="Y1649" s="29" t="s">
        <v>2565</v>
      </c>
      <c r="Z1649" s="25">
        <v>74.0</v>
      </c>
      <c r="AA1649" s="11">
        <v>85.0</v>
      </c>
      <c r="AB1649" s="11">
        <v>48.0</v>
      </c>
      <c r="AC1649" s="11">
        <v>61.0</v>
      </c>
      <c r="AD1649" s="23">
        <v>97.0</v>
      </c>
      <c r="AE1649" s="29" t="s">
        <v>141</v>
      </c>
      <c r="AF1649" s="25">
        <v>1561.0</v>
      </c>
      <c r="AG1649" s="11">
        <v>1573.0</v>
      </c>
      <c r="AH1649" s="11">
        <v>1624.0</v>
      </c>
      <c r="AI1649" s="23"/>
      <c r="AJ1649" s="29" t="s">
        <v>9290</v>
      </c>
      <c r="AK1649" s="25">
        <v>1401089.0</v>
      </c>
      <c r="AL1649" s="11"/>
      <c r="AM1649" s="23"/>
      <c r="AN1649" s="25"/>
      <c r="AO1649" s="23"/>
      <c r="AP1649" s="25"/>
      <c r="AQ1649" s="11"/>
    </row>
    <row r="1650" ht="15.75" customHeight="1">
      <c r="A1650" s="11">
        <v>1401091.0</v>
      </c>
      <c r="B1650" s="23">
        <v>1650.0</v>
      </c>
      <c r="C1650" s="25" t="s">
        <v>9291</v>
      </c>
      <c r="D1650" s="16" t="s">
        <v>9292</v>
      </c>
      <c r="E1650" s="28" t="s">
        <v>9293</v>
      </c>
      <c r="F1650" s="29"/>
      <c r="G1650" s="31" t="s">
        <v>9294</v>
      </c>
      <c r="H1650" s="36">
        <f t="shared" si="1"/>
        <v>78</v>
      </c>
      <c r="I1650" s="11"/>
      <c r="J1650" s="28">
        <f t="shared" si="2"/>
        <v>0</v>
      </c>
      <c r="K1650" s="41">
        <f t="shared" si="3"/>
        <v>258</v>
      </c>
      <c r="L1650" s="25">
        <v>57.0</v>
      </c>
      <c r="M1650" s="11">
        <v>51.0</v>
      </c>
      <c r="N1650" s="11">
        <v>55.0</v>
      </c>
      <c r="O1650" s="11">
        <v>50.0</v>
      </c>
      <c r="P1650" s="11">
        <v>45.0</v>
      </c>
      <c r="Q1650" s="43">
        <v>51.0</v>
      </c>
      <c r="R1650" s="25"/>
      <c r="S1650" s="11"/>
      <c r="T1650" s="11"/>
      <c r="U1650" s="23"/>
      <c r="V1650" s="25"/>
      <c r="W1650" s="11"/>
      <c r="X1650" s="23"/>
      <c r="Y1650" s="29"/>
      <c r="Z1650" s="25">
        <v>36.0</v>
      </c>
      <c r="AA1650" s="11">
        <v>30.0</v>
      </c>
      <c r="AB1650" s="11">
        <v>41.0</v>
      </c>
      <c r="AC1650" s="11">
        <v>60.0</v>
      </c>
      <c r="AD1650" s="23">
        <v>97.0</v>
      </c>
      <c r="AE1650" s="29" t="s">
        <v>141</v>
      </c>
      <c r="AF1650" s="25">
        <v>1598.0</v>
      </c>
      <c r="AG1650" s="11">
        <v>1610.0</v>
      </c>
      <c r="AH1650" s="11">
        <v>1620.0</v>
      </c>
      <c r="AI1650" s="23"/>
      <c r="AJ1650" s="29" t="s">
        <v>9295</v>
      </c>
      <c r="AK1650" s="25">
        <v>1401090.0</v>
      </c>
      <c r="AL1650" s="11"/>
      <c r="AM1650" s="23"/>
      <c r="AN1650" s="25"/>
      <c r="AO1650" s="23"/>
      <c r="AP1650" s="25"/>
      <c r="AQ1650" s="11"/>
    </row>
    <row r="1651" ht="15.75" customHeight="1">
      <c r="A1651" s="11">
        <v>1401092.0</v>
      </c>
      <c r="B1651" s="23">
        <v>1651.0</v>
      </c>
      <c r="C1651" s="25" t="s">
        <v>9296</v>
      </c>
      <c r="D1651" s="16" t="s">
        <v>9297</v>
      </c>
      <c r="E1651" s="28" t="s">
        <v>9298</v>
      </c>
      <c r="F1651" s="29"/>
      <c r="G1651" s="31" t="s">
        <v>9299</v>
      </c>
      <c r="H1651" s="36">
        <f t="shared" si="1"/>
        <v>78</v>
      </c>
      <c r="I1651" s="11"/>
      <c r="J1651" s="28">
        <f t="shared" si="2"/>
        <v>0</v>
      </c>
      <c r="K1651" s="41">
        <f t="shared" si="3"/>
        <v>244</v>
      </c>
      <c r="L1651" s="25">
        <v>66.0</v>
      </c>
      <c r="M1651" s="11">
        <v>60.0</v>
      </c>
      <c r="N1651" s="11">
        <v>40.0</v>
      </c>
      <c r="O1651" s="11">
        <v>38.0</v>
      </c>
      <c r="P1651" s="11">
        <v>40.0</v>
      </c>
      <c r="Q1651" s="43">
        <v>47.0</v>
      </c>
      <c r="R1651" s="25" t="s">
        <v>232</v>
      </c>
      <c r="S1651" s="11"/>
      <c r="T1651" s="11"/>
      <c r="U1651" s="23"/>
      <c r="V1651" s="25"/>
      <c r="W1651" s="11"/>
      <c r="X1651" s="23"/>
      <c r="Y1651" s="29"/>
      <c r="Z1651" s="25">
        <v>36.0</v>
      </c>
      <c r="AA1651" s="11">
        <v>30.0</v>
      </c>
      <c r="AB1651" s="11">
        <v>55.0</v>
      </c>
      <c r="AC1651" s="11">
        <v>32.0</v>
      </c>
      <c r="AD1651" s="23">
        <v>96.0</v>
      </c>
      <c r="AE1651" s="29" t="s">
        <v>166</v>
      </c>
      <c r="AF1651" s="25">
        <v>1573.0</v>
      </c>
      <c r="AG1651" s="11">
        <v>1585.0</v>
      </c>
      <c r="AH1651" s="11">
        <v>1633.0</v>
      </c>
      <c r="AI1651" s="23"/>
      <c r="AJ1651" s="29" t="s">
        <v>9300</v>
      </c>
      <c r="AK1651" s="25">
        <v>1401089.0</v>
      </c>
      <c r="AL1651" s="11"/>
      <c r="AM1651" s="23"/>
      <c r="AN1651" s="25"/>
      <c r="AO1651" s="23"/>
      <c r="AP1651" s="25"/>
      <c r="AQ1651" s="11"/>
    </row>
    <row r="1652" ht="15.75" customHeight="1">
      <c r="A1652" s="11">
        <v>1401093.0</v>
      </c>
      <c r="B1652" s="23">
        <v>1652.0</v>
      </c>
      <c r="C1652" s="25" t="s">
        <v>9301</v>
      </c>
      <c r="D1652" s="16" t="s">
        <v>9302</v>
      </c>
      <c r="E1652" s="28" t="s">
        <v>9303</v>
      </c>
      <c r="F1652" s="29"/>
      <c r="G1652" s="31" t="s">
        <v>9304</v>
      </c>
      <c r="H1652" s="36">
        <f t="shared" si="1"/>
        <v>61</v>
      </c>
      <c r="I1652" s="11"/>
      <c r="J1652" s="28">
        <f t="shared" si="2"/>
        <v>0</v>
      </c>
      <c r="K1652" s="41">
        <f t="shared" si="3"/>
        <v>247</v>
      </c>
      <c r="L1652" s="25">
        <v>44.0</v>
      </c>
      <c r="M1652" s="11">
        <v>33.0</v>
      </c>
      <c r="N1652" s="11">
        <v>63.0</v>
      </c>
      <c r="O1652" s="11">
        <v>56.0</v>
      </c>
      <c r="P1652" s="11">
        <v>51.0</v>
      </c>
      <c r="Q1652" s="43">
        <v>42.0</v>
      </c>
      <c r="R1652" s="25"/>
      <c r="S1652" s="11"/>
      <c r="T1652" s="11"/>
      <c r="U1652" s="23"/>
      <c r="V1652" s="25"/>
      <c r="W1652" s="11"/>
      <c r="X1652" s="23"/>
      <c r="Y1652" s="29"/>
      <c r="Z1652" s="25">
        <v>20.0</v>
      </c>
      <c r="AA1652" s="11">
        <v>8.0</v>
      </c>
      <c r="AB1652" s="11">
        <v>35.0</v>
      </c>
      <c r="AC1652" s="11">
        <v>52.0</v>
      </c>
      <c r="AD1652" s="23">
        <v>46.0</v>
      </c>
      <c r="AE1652" s="29" t="s">
        <v>166</v>
      </c>
      <c r="AF1652" s="25">
        <v>1517.0</v>
      </c>
      <c r="AG1652" s="11">
        <v>1529.0</v>
      </c>
      <c r="AH1652" s="11">
        <v>1599.0</v>
      </c>
      <c r="AI1652" s="23"/>
      <c r="AJ1652" s="29" t="s">
        <v>9305</v>
      </c>
      <c r="AK1652" s="25"/>
      <c r="AL1652" s="11"/>
      <c r="AM1652" s="23"/>
      <c r="AN1652" s="25"/>
      <c r="AO1652" s="23"/>
      <c r="AP1652" s="25"/>
      <c r="AQ1652" s="11"/>
    </row>
    <row r="1653" ht="15.75" customHeight="1">
      <c r="A1653" s="11">
        <v>1401094.0</v>
      </c>
      <c r="B1653" s="23">
        <v>1653.0</v>
      </c>
      <c r="C1653" s="25" t="s">
        <v>9306</v>
      </c>
      <c r="D1653" s="16" t="s">
        <v>9307</v>
      </c>
      <c r="E1653" s="28" t="s">
        <v>9308</v>
      </c>
      <c r="F1653" s="29"/>
      <c r="G1653" s="31" t="s">
        <v>9309</v>
      </c>
      <c r="H1653" s="36">
        <f t="shared" si="1"/>
        <v>75</v>
      </c>
      <c r="I1653" s="11"/>
      <c r="J1653" s="28">
        <f t="shared" si="2"/>
        <v>0</v>
      </c>
      <c r="K1653" s="41">
        <f t="shared" si="3"/>
        <v>320</v>
      </c>
      <c r="L1653" s="31">
        <v>59.0</v>
      </c>
      <c r="M1653" s="6">
        <v>67.0</v>
      </c>
      <c r="N1653" s="6">
        <v>61.0</v>
      </c>
      <c r="O1653" s="6">
        <v>66.0</v>
      </c>
      <c r="P1653" s="6">
        <v>67.0</v>
      </c>
      <c r="Q1653" s="43">
        <v>61.0</v>
      </c>
      <c r="R1653" s="25" t="s">
        <v>185</v>
      </c>
      <c r="S1653" s="11"/>
      <c r="T1653" s="11" t="s">
        <v>185</v>
      </c>
      <c r="U1653" s="23"/>
      <c r="V1653" s="25"/>
      <c r="W1653" s="11"/>
      <c r="X1653" s="23"/>
      <c r="Y1653" s="29"/>
      <c r="Z1653" s="25">
        <v>50.0</v>
      </c>
      <c r="AA1653" s="11">
        <v>50.0</v>
      </c>
      <c r="AB1653" s="11">
        <v>25.0</v>
      </c>
      <c r="AC1653" s="11">
        <v>63.0</v>
      </c>
      <c r="AD1653" s="23">
        <v>98.0</v>
      </c>
      <c r="AE1653" s="29" t="s">
        <v>270</v>
      </c>
      <c r="AF1653" s="25">
        <v>1543.0</v>
      </c>
      <c r="AG1653" s="11">
        <v>1555.0</v>
      </c>
      <c r="AH1653" s="11">
        <v>1611.0</v>
      </c>
      <c r="AI1653" s="23"/>
      <c r="AJ1653" s="29" t="s">
        <v>9310</v>
      </c>
      <c r="AK1653" s="25">
        <v>1401093.0</v>
      </c>
      <c r="AL1653" s="11"/>
      <c r="AM1653" s="23"/>
      <c r="AN1653" s="25"/>
      <c r="AO1653" s="23"/>
      <c r="AP1653" s="25"/>
      <c r="AQ1653" s="11"/>
    </row>
    <row r="1654" ht="15.75" customHeight="1">
      <c r="A1654" s="11">
        <v>1401095.0</v>
      </c>
      <c r="B1654" s="23">
        <v>1654.0</v>
      </c>
      <c r="C1654" s="25" t="s">
        <v>9311</v>
      </c>
      <c r="D1654" s="16" t="s">
        <v>9312</v>
      </c>
      <c r="E1654" s="28" t="s">
        <v>9313</v>
      </c>
      <c r="F1654" s="29"/>
      <c r="G1654" s="31" t="s">
        <v>9314</v>
      </c>
      <c r="H1654" s="36">
        <f t="shared" si="1"/>
        <v>80</v>
      </c>
      <c r="I1654" s="11"/>
      <c r="J1654" s="28">
        <f t="shared" si="2"/>
        <v>0</v>
      </c>
      <c r="K1654" s="41">
        <f t="shared" si="3"/>
        <v>314</v>
      </c>
      <c r="L1654" s="25">
        <v>65.0</v>
      </c>
      <c r="M1654" s="11">
        <v>53.0</v>
      </c>
      <c r="N1654" s="11">
        <v>64.0</v>
      </c>
      <c r="O1654" s="11">
        <v>67.0</v>
      </c>
      <c r="P1654" s="11">
        <v>65.0</v>
      </c>
      <c r="Q1654" s="43">
        <v>52.0</v>
      </c>
      <c r="R1654" s="25"/>
      <c r="S1654" s="11"/>
      <c r="T1654" s="11"/>
      <c r="U1654" s="23" t="s">
        <v>185</v>
      </c>
      <c r="V1654" s="25"/>
      <c r="W1654" s="11"/>
      <c r="X1654" s="23"/>
      <c r="Y1654" s="29"/>
      <c r="Z1654" s="25">
        <v>50.0</v>
      </c>
      <c r="AA1654" s="11">
        <v>50.0</v>
      </c>
      <c r="AB1654" s="11">
        <v>44.0</v>
      </c>
      <c r="AC1654" s="11">
        <v>55.0</v>
      </c>
      <c r="AD1654" s="23">
        <v>97.0</v>
      </c>
      <c r="AE1654" s="29" t="s">
        <v>270</v>
      </c>
      <c r="AF1654" s="25">
        <v>1578.0</v>
      </c>
      <c r="AG1654" s="11">
        <v>1590.0</v>
      </c>
      <c r="AH1654" s="11">
        <v>1604.0</v>
      </c>
      <c r="AI1654" s="23"/>
      <c r="AJ1654" s="29" t="s">
        <v>9315</v>
      </c>
      <c r="AK1654" s="25">
        <v>1401094.0</v>
      </c>
      <c r="AL1654" s="11"/>
      <c r="AM1654" s="23"/>
      <c r="AN1654" s="25"/>
      <c r="AO1654" s="23"/>
      <c r="AP1654" s="25"/>
      <c r="AQ1654" s="11"/>
    </row>
    <row r="1655" ht="15.75" customHeight="1">
      <c r="A1655" s="11">
        <v>1401096.0</v>
      </c>
      <c r="B1655" s="23">
        <v>1655.0</v>
      </c>
      <c r="C1655" s="25" t="s">
        <v>9316</v>
      </c>
      <c r="D1655" s="16" t="s">
        <v>9317</v>
      </c>
      <c r="E1655" s="28" t="s">
        <v>9318</v>
      </c>
      <c r="F1655" s="29"/>
      <c r="G1655" s="31" t="s">
        <v>9319</v>
      </c>
      <c r="H1655" s="36">
        <f t="shared" si="1"/>
        <v>79</v>
      </c>
      <c r="I1655" s="11"/>
      <c r="J1655" s="28">
        <f t="shared" si="2"/>
        <v>0</v>
      </c>
      <c r="K1655" s="41">
        <f t="shared" si="3"/>
        <v>230</v>
      </c>
      <c r="L1655" s="25">
        <v>56.0</v>
      </c>
      <c r="M1655" s="11">
        <v>68.0</v>
      </c>
      <c r="N1655" s="11">
        <v>33.0</v>
      </c>
      <c r="O1655" s="11">
        <v>33.0</v>
      </c>
      <c r="P1655" s="11">
        <v>40.0</v>
      </c>
      <c r="Q1655" s="43">
        <v>59.0</v>
      </c>
      <c r="R1655" s="25"/>
      <c r="S1655" s="11"/>
      <c r="T1655" s="11"/>
      <c r="U1655" s="23"/>
      <c r="V1655" s="25"/>
      <c r="W1655" s="11"/>
      <c r="X1655" s="23"/>
      <c r="Y1655" s="29"/>
      <c r="Z1655" s="25">
        <v>71.0</v>
      </c>
      <c r="AA1655" s="11">
        <v>80.0</v>
      </c>
      <c r="AB1655" s="11">
        <v>55.0</v>
      </c>
      <c r="AC1655" s="11">
        <v>50.0</v>
      </c>
      <c r="AD1655" s="23">
        <v>98.0</v>
      </c>
      <c r="AE1655" s="29" t="s">
        <v>270</v>
      </c>
      <c r="AF1655" s="25">
        <v>1599.0</v>
      </c>
      <c r="AG1655" s="11">
        <v>1604.0</v>
      </c>
      <c r="AH1655" s="11">
        <v>1633.0</v>
      </c>
      <c r="AI1655" s="23"/>
      <c r="AJ1655" s="29" t="s">
        <v>9320</v>
      </c>
      <c r="AK1655" s="25">
        <v>1401095.0</v>
      </c>
      <c r="AL1655" s="11"/>
      <c r="AM1655" s="23"/>
      <c r="AN1655" s="25"/>
      <c r="AO1655" s="23"/>
      <c r="AP1655" s="25"/>
      <c r="AQ1655" s="11"/>
    </row>
    <row r="1656" ht="15.75" customHeight="1">
      <c r="A1656" s="11">
        <v>1401097.0</v>
      </c>
      <c r="B1656" s="23">
        <v>1656.0</v>
      </c>
      <c r="C1656" s="25" t="s">
        <v>9321</v>
      </c>
      <c r="D1656" s="16" t="s">
        <v>9322</v>
      </c>
      <c r="E1656" s="28" t="s">
        <v>9323</v>
      </c>
      <c r="F1656" s="29"/>
      <c r="G1656" s="31" t="s">
        <v>9324</v>
      </c>
      <c r="H1656" s="36">
        <f t="shared" si="1"/>
        <v>80</v>
      </c>
      <c r="I1656" s="11"/>
      <c r="J1656" s="28">
        <f t="shared" si="2"/>
        <v>0</v>
      </c>
      <c r="K1656" s="41">
        <f t="shared" si="3"/>
        <v>214</v>
      </c>
      <c r="L1656" s="25">
        <v>39.0</v>
      </c>
      <c r="M1656" s="11">
        <v>41.0</v>
      </c>
      <c r="N1656" s="11">
        <v>40.0</v>
      </c>
      <c r="O1656" s="11">
        <v>43.0</v>
      </c>
      <c r="P1656" s="11">
        <v>51.0</v>
      </c>
      <c r="Q1656" s="43">
        <v>53.0</v>
      </c>
      <c r="R1656" s="25"/>
      <c r="S1656" s="11"/>
      <c r="T1656" s="11"/>
      <c r="U1656" s="23"/>
      <c r="V1656" s="25"/>
      <c r="W1656" s="11"/>
      <c r="X1656" s="23"/>
      <c r="Y1656" s="29"/>
      <c r="Z1656" s="25">
        <v>45.0</v>
      </c>
      <c r="AA1656" s="11">
        <v>43.0</v>
      </c>
      <c r="AB1656" s="11">
        <v>40.0</v>
      </c>
      <c r="AC1656" s="11">
        <v>57.0</v>
      </c>
      <c r="AD1656" s="23">
        <v>70.0</v>
      </c>
      <c r="AE1656" s="29" t="s">
        <v>141</v>
      </c>
      <c r="AF1656" s="25">
        <v>1571.0</v>
      </c>
      <c r="AG1656" s="11">
        <v>1583.0</v>
      </c>
      <c r="AH1656" s="11">
        <v>1636.0</v>
      </c>
      <c r="AI1656" s="23"/>
      <c r="AJ1656" s="29" t="s">
        <v>9046</v>
      </c>
      <c r="AK1656" s="25"/>
      <c r="AL1656" s="11"/>
      <c r="AM1656" s="23"/>
      <c r="AN1656" s="25"/>
      <c r="AO1656" s="23"/>
      <c r="AP1656" s="25"/>
      <c r="AQ1656" s="11"/>
    </row>
    <row r="1657" ht="15.75" customHeight="1">
      <c r="A1657" s="11">
        <v>1401098.0</v>
      </c>
      <c r="B1657" s="23">
        <v>1657.0</v>
      </c>
      <c r="C1657" s="25" t="s">
        <v>9325</v>
      </c>
      <c r="D1657" s="16" t="s">
        <v>9326</v>
      </c>
      <c r="E1657" s="28" t="s">
        <v>9327</v>
      </c>
      <c r="F1657" s="29" t="s">
        <v>9328</v>
      </c>
      <c r="G1657" s="31" t="s">
        <v>9329</v>
      </c>
      <c r="H1657" s="36">
        <f t="shared" si="1"/>
        <v>72</v>
      </c>
      <c r="I1657" s="11"/>
      <c r="J1657" s="28">
        <f t="shared" si="2"/>
        <v>0</v>
      </c>
      <c r="K1657" s="41">
        <f t="shared" si="3"/>
        <v>278</v>
      </c>
      <c r="L1657" s="25">
        <v>60.0</v>
      </c>
      <c r="M1657" s="11">
        <v>51.0</v>
      </c>
      <c r="N1657" s="11">
        <v>55.0</v>
      </c>
      <c r="O1657" s="11">
        <v>56.0</v>
      </c>
      <c r="P1657" s="11">
        <v>56.0</v>
      </c>
      <c r="Q1657" s="43">
        <v>53.0</v>
      </c>
      <c r="R1657" s="25"/>
      <c r="S1657" s="11"/>
      <c r="T1657" s="11"/>
      <c r="U1657" s="23"/>
      <c r="V1657" s="25"/>
      <c r="W1657" s="11"/>
      <c r="X1657" s="23"/>
      <c r="Y1657" s="29"/>
      <c r="Z1657" s="25">
        <v>43.0</v>
      </c>
      <c r="AA1657" s="11">
        <v>40.0</v>
      </c>
      <c r="AB1657" s="11">
        <v>29.0</v>
      </c>
      <c r="AC1657" s="11">
        <v>72.0</v>
      </c>
      <c r="AD1657" s="23">
        <v>89.0</v>
      </c>
      <c r="AE1657" s="29" t="s">
        <v>166</v>
      </c>
      <c r="AF1657" s="25">
        <v>1559.0</v>
      </c>
      <c r="AG1657" s="11">
        <v>1571.0</v>
      </c>
      <c r="AH1657" s="11">
        <v>1628.0</v>
      </c>
      <c r="AI1657" s="23"/>
      <c r="AJ1657" s="29" t="s">
        <v>9330</v>
      </c>
      <c r="AK1657" s="25"/>
      <c r="AL1657" s="11"/>
      <c r="AM1657" s="23"/>
      <c r="AN1657" s="25"/>
      <c r="AO1657" s="23"/>
      <c r="AP1657" s="25"/>
      <c r="AQ1657" s="11"/>
    </row>
    <row r="1658" ht="15.75" customHeight="1">
      <c r="A1658" s="11">
        <v>1401099.0</v>
      </c>
      <c r="B1658" s="23">
        <v>1658.0</v>
      </c>
      <c r="C1658" s="25" t="s">
        <v>9331</v>
      </c>
      <c r="D1658" s="16" t="s">
        <v>8645</v>
      </c>
      <c r="E1658" s="28" t="s">
        <v>9332</v>
      </c>
      <c r="F1658" s="29" t="s">
        <v>9333</v>
      </c>
      <c r="G1658" s="31" t="s">
        <v>9334</v>
      </c>
      <c r="H1658" s="36">
        <f t="shared" si="1"/>
        <v>56</v>
      </c>
      <c r="I1658" s="11"/>
      <c r="J1658" s="28">
        <f t="shared" si="2"/>
        <v>0</v>
      </c>
      <c r="K1658" s="41">
        <f t="shared" si="3"/>
        <v>237</v>
      </c>
      <c r="L1658" s="25">
        <v>57.0</v>
      </c>
      <c r="M1658" s="11">
        <v>63.0</v>
      </c>
      <c r="N1658" s="11">
        <v>39.0</v>
      </c>
      <c r="O1658" s="11">
        <v>34.0</v>
      </c>
      <c r="P1658" s="11">
        <v>44.0</v>
      </c>
      <c r="Q1658" s="43">
        <v>48.0</v>
      </c>
      <c r="R1658" s="25"/>
      <c r="S1658" s="11"/>
      <c r="T1658" s="11"/>
      <c r="U1658" s="23"/>
      <c r="V1658" s="25"/>
      <c r="W1658" s="11"/>
      <c r="X1658" s="23"/>
      <c r="Y1658" s="29"/>
      <c r="Z1658" s="25">
        <v>50.0</v>
      </c>
      <c r="AA1658" s="11">
        <v>50.0</v>
      </c>
      <c r="AB1658" s="11">
        <v>54.0</v>
      </c>
      <c r="AC1658" s="11">
        <v>95.0</v>
      </c>
      <c r="AD1658" s="23">
        <v>12.0</v>
      </c>
      <c r="AE1658" s="29" t="s">
        <v>166</v>
      </c>
      <c r="AF1658" s="25">
        <v>1548.0</v>
      </c>
      <c r="AG1658" s="11">
        <v>1560.0</v>
      </c>
      <c r="AH1658" s="11">
        <v>1611.0</v>
      </c>
      <c r="AI1658" s="23"/>
      <c r="AJ1658" s="29" t="s">
        <v>9335</v>
      </c>
      <c r="AK1658" s="25"/>
      <c r="AL1658" s="11"/>
      <c r="AM1658" s="23"/>
      <c r="AN1658" s="25"/>
      <c r="AO1658" s="23"/>
      <c r="AP1658" s="25"/>
      <c r="AQ1658" s="11"/>
    </row>
    <row r="1659" ht="15.75" customHeight="1">
      <c r="A1659" s="11">
        <v>1401100.0</v>
      </c>
      <c r="B1659" s="23">
        <v>1659.0</v>
      </c>
      <c r="C1659" s="25" t="s">
        <v>9336</v>
      </c>
      <c r="D1659" s="16" t="s">
        <v>8665</v>
      </c>
      <c r="E1659" s="28" t="s">
        <v>9337</v>
      </c>
      <c r="F1659" s="29" t="s">
        <v>9338</v>
      </c>
      <c r="G1659" s="31" t="s">
        <v>9339</v>
      </c>
      <c r="H1659" s="36">
        <f t="shared" si="1"/>
        <v>80</v>
      </c>
      <c r="I1659" s="11"/>
      <c r="J1659" s="28">
        <f t="shared" si="2"/>
        <v>0</v>
      </c>
      <c r="K1659" s="41">
        <f t="shared" si="3"/>
        <v>346</v>
      </c>
      <c r="L1659" s="25">
        <v>81.0</v>
      </c>
      <c r="M1659" s="11">
        <v>85.0</v>
      </c>
      <c r="N1659" s="6">
        <v>50.0</v>
      </c>
      <c r="O1659" s="11">
        <v>59.0</v>
      </c>
      <c r="P1659" s="11">
        <v>71.0</v>
      </c>
      <c r="Q1659" s="43">
        <v>64.0</v>
      </c>
      <c r="R1659" s="25"/>
      <c r="S1659" s="11" t="s">
        <v>136</v>
      </c>
      <c r="T1659" s="11"/>
      <c r="U1659" s="23"/>
      <c r="V1659" s="25"/>
      <c r="W1659" s="11"/>
      <c r="X1659" s="23"/>
      <c r="Y1659" s="29"/>
      <c r="Z1659" s="25">
        <v>71.0</v>
      </c>
      <c r="AA1659" s="11">
        <v>80.0</v>
      </c>
      <c r="AB1659" s="11">
        <v>39.0</v>
      </c>
      <c r="AC1659" s="11">
        <v>72.0</v>
      </c>
      <c r="AD1659" s="23">
        <v>9.0</v>
      </c>
      <c r="AE1659" s="29" t="s">
        <v>166</v>
      </c>
      <c r="AF1659" s="25">
        <v>1577.0</v>
      </c>
      <c r="AG1659" s="11">
        <v>1589.0</v>
      </c>
      <c r="AH1659" s="11">
        <v>1615.0</v>
      </c>
      <c r="AI1659" s="23" t="s">
        <v>217</v>
      </c>
      <c r="AJ1659" s="29" t="s">
        <v>9340</v>
      </c>
      <c r="AK1659" s="25">
        <v>1401099.0</v>
      </c>
      <c r="AL1659" s="11"/>
      <c r="AM1659" s="23"/>
      <c r="AN1659" s="25"/>
      <c r="AO1659" s="23"/>
      <c r="AP1659" s="25"/>
      <c r="AQ1659" s="11"/>
    </row>
    <row r="1660" ht="15.75" customHeight="1">
      <c r="A1660" s="11">
        <v>1401101.0</v>
      </c>
      <c r="B1660" s="23">
        <v>1660.0</v>
      </c>
      <c r="C1660" s="25" t="s">
        <v>9341</v>
      </c>
      <c r="D1660" s="16" t="s">
        <v>9342</v>
      </c>
      <c r="E1660" s="28" t="s">
        <v>9343</v>
      </c>
      <c r="F1660" s="29"/>
      <c r="G1660" s="31" t="s">
        <v>9344</v>
      </c>
      <c r="H1660" s="36">
        <f t="shared" si="1"/>
        <v>79</v>
      </c>
      <c r="I1660" s="11"/>
      <c r="J1660" s="28">
        <f t="shared" si="2"/>
        <v>0</v>
      </c>
      <c r="K1660" s="41">
        <f t="shared" si="3"/>
        <v>260</v>
      </c>
      <c r="L1660" s="25">
        <v>35.0</v>
      </c>
      <c r="M1660" s="11">
        <v>71.0</v>
      </c>
      <c r="N1660" s="11">
        <v>63.0</v>
      </c>
      <c r="O1660" s="11">
        <v>51.0</v>
      </c>
      <c r="P1660" s="11">
        <v>40.0</v>
      </c>
      <c r="Q1660" s="43">
        <v>50.0</v>
      </c>
      <c r="R1660" s="25" t="s">
        <v>185</v>
      </c>
      <c r="S1660" s="11"/>
      <c r="T1660" s="11"/>
      <c r="U1660" s="23"/>
      <c r="V1660" s="25"/>
      <c r="W1660" s="11"/>
      <c r="X1660" s="23"/>
      <c r="Y1660" s="29"/>
      <c r="Z1660" s="25">
        <v>36.0</v>
      </c>
      <c r="AA1660" s="11">
        <v>30.0</v>
      </c>
      <c r="AB1660" s="11">
        <v>27.0</v>
      </c>
      <c r="AC1660" s="11">
        <v>72.0</v>
      </c>
      <c r="AD1660" s="23">
        <v>15.0</v>
      </c>
      <c r="AE1660" s="29" t="s">
        <v>141</v>
      </c>
      <c r="AF1660" s="25">
        <v>1560.0</v>
      </c>
      <c r="AG1660" s="11">
        <v>1572.0</v>
      </c>
      <c r="AH1660" s="11">
        <v>1600.0</v>
      </c>
      <c r="AI1660" s="23" t="s">
        <v>217</v>
      </c>
      <c r="AJ1660" s="29" t="s">
        <v>9345</v>
      </c>
      <c r="AK1660" s="25"/>
      <c r="AL1660" s="11"/>
      <c r="AM1660" s="23"/>
      <c r="AN1660" s="25"/>
      <c r="AO1660" s="23"/>
      <c r="AP1660" s="25"/>
      <c r="AQ1660" s="11"/>
    </row>
    <row r="1661" ht="15.75" customHeight="1">
      <c r="A1661" s="11">
        <v>1401102.0</v>
      </c>
      <c r="B1661" s="23">
        <v>1661.0</v>
      </c>
      <c r="C1661" s="25" t="s">
        <v>9346</v>
      </c>
      <c r="D1661" s="16" t="s">
        <v>9347</v>
      </c>
      <c r="E1661" s="28" t="s">
        <v>9348</v>
      </c>
      <c r="F1661" s="29"/>
      <c r="G1661" s="31" t="s">
        <v>9349</v>
      </c>
      <c r="H1661" s="36">
        <f t="shared" si="1"/>
        <v>79</v>
      </c>
      <c r="I1661" s="11"/>
      <c r="J1661" s="28">
        <f t="shared" si="2"/>
        <v>0</v>
      </c>
      <c r="K1661" s="41">
        <f t="shared" si="3"/>
        <v>236</v>
      </c>
      <c r="L1661" s="25">
        <v>56.0</v>
      </c>
      <c r="M1661" s="11">
        <v>63.0</v>
      </c>
      <c r="N1661" s="11">
        <v>36.0</v>
      </c>
      <c r="O1661" s="11">
        <v>37.0</v>
      </c>
      <c r="P1661" s="11">
        <v>44.0</v>
      </c>
      <c r="Q1661" s="43">
        <v>54.0</v>
      </c>
      <c r="R1661" s="25" t="s">
        <v>185</v>
      </c>
      <c r="S1661" s="11"/>
      <c r="T1661" s="11" t="s">
        <v>185</v>
      </c>
      <c r="U1661" s="23" t="s">
        <v>185</v>
      </c>
      <c r="V1661" s="25" t="s">
        <v>185</v>
      </c>
      <c r="W1661" s="11"/>
      <c r="X1661" s="23"/>
      <c r="Y1661" s="29"/>
      <c r="Z1661" s="25">
        <v>36.0</v>
      </c>
      <c r="AA1661" s="11">
        <v>30.0</v>
      </c>
      <c r="AB1661" s="11">
        <v>55.0</v>
      </c>
      <c r="AC1661" s="11">
        <v>32.0</v>
      </c>
      <c r="AD1661" s="23">
        <v>6.0</v>
      </c>
      <c r="AE1661" s="29" t="s">
        <v>270</v>
      </c>
      <c r="AF1661" s="25">
        <v>1554.0</v>
      </c>
      <c r="AG1661" s="11">
        <v>1566.0</v>
      </c>
      <c r="AH1661" s="11">
        <v>1626.0</v>
      </c>
      <c r="AI1661" s="23"/>
      <c r="AJ1661" s="29"/>
      <c r="AK1661" s="25"/>
      <c r="AL1661" s="11"/>
      <c r="AM1661" s="23"/>
      <c r="AN1661" s="25"/>
      <c r="AO1661" s="23"/>
      <c r="AP1661" s="25"/>
      <c r="AQ1661" s="11"/>
    </row>
    <row r="1662" ht="15.75" customHeight="1">
      <c r="A1662" s="11">
        <v>1401103.0</v>
      </c>
      <c r="B1662" s="23">
        <v>1662.0</v>
      </c>
      <c r="C1662" s="25" t="s">
        <v>9350</v>
      </c>
      <c r="D1662" s="16" t="s">
        <v>9351</v>
      </c>
      <c r="E1662" s="28" t="s">
        <v>9352</v>
      </c>
      <c r="F1662" s="29"/>
      <c r="G1662" s="31" t="s">
        <v>9353</v>
      </c>
      <c r="H1662" s="36">
        <f t="shared" si="1"/>
        <v>68</v>
      </c>
      <c r="I1662" s="11"/>
      <c r="J1662" s="28">
        <f t="shared" si="2"/>
        <v>0</v>
      </c>
      <c r="K1662" s="41">
        <f t="shared" si="3"/>
        <v>278</v>
      </c>
      <c r="L1662" s="25">
        <v>28.0</v>
      </c>
      <c r="M1662" s="11">
        <v>56.0</v>
      </c>
      <c r="N1662" s="11">
        <v>64.0</v>
      </c>
      <c r="O1662" s="11">
        <v>66.0</v>
      </c>
      <c r="P1662" s="11">
        <v>64.0</v>
      </c>
      <c r="Q1662" s="43">
        <v>55.0</v>
      </c>
      <c r="R1662" s="25" t="s">
        <v>185</v>
      </c>
      <c r="S1662" s="11"/>
      <c r="T1662" s="11" t="s">
        <v>185</v>
      </c>
      <c r="U1662" s="23"/>
      <c r="V1662" s="25"/>
      <c r="W1662" s="11"/>
      <c r="X1662" s="23"/>
      <c r="Y1662" s="29"/>
      <c r="Z1662" s="25">
        <v>50.0</v>
      </c>
      <c r="AA1662" s="11">
        <v>50.0</v>
      </c>
      <c r="AB1662" s="11">
        <v>44.0</v>
      </c>
      <c r="AC1662" s="11">
        <v>55.0</v>
      </c>
      <c r="AD1662" s="23">
        <v>97.0</v>
      </c>
      <c r="AE1662" s="29" t="s">
        <v>166</v>
      </c>
      <c r="AF1662" s="25">
        <v>1584.0</v>
      </c>
      <c r="AG1662" s="11">
        <v>1596.0</v>
      </c>
      <c r="AH1662" s="11">
        <v>1653.0</v>
      </c>
      <c r="AI1662" s="23"/>
      <c r="AJ1662" s="29" t="s">
        <v>9354</v>
      </c>
      <c r="AK1662" s="25">
        <v>1401102.0</v>
      </c>
      <c r="AL1662" s="11"/>
      <c r="AM1662" s="23"/>
      <c r="AN1662" s="25"/>
      <c r="AO1662" s="23"/>
      <c r="AP1662" s="25"/>
      <c r="AQ1662" s="11"/>
    </row>
    <row r="1663" ht="15.75" customHeight="1">
      <c r="A1663" s="11">
        <v>1035001.0</v>
      </c>
      <c r="B1663" s="23">
        <v>1663.0</v>
      </c>
      <c r="C1663" s="25" t="s">
        <v>9355</v>
      </c>
      <c r="D1663" s="16" t="s">
        <v>9356</v>
      </c>
      <c r="E1663" s="28" t="s">
        <v>9357</v>
      </c>
      <c r="F1663" s="29"/>
      <c r="G1663" s="25"/>
      <c r="H1663" s="36" t="str">
        <f t="shared" si="1"/>
        <v/>
      </c>
      <c r="I1663" s="11"/>
      <c r="J1663" s="28">
        <f t="shared" si="2"/>
        <v>0</v>
      </c>
      <c r="K1663" s="41">
        <f t="shared" si="3"/>
        <v>0</v>
      </c>
      <c r="L1663" s="25">
        <v>0.0</v>
      </c>
      <c r="M1663" s="11">
        <v>0.0</v>
      </c>
      <c r="N1663" s="11">
        <v>0.0</v>
      </c>
      <c r="O1663" s="11">
        <v>0.0</v>
      </c>
      <c r="P1663" s="11">
        <v>0.0</v>
      </c>
      <c r="Q1663" s="23">
        <v>0.0</v>
      </c>
      <c r="R1663" s="25"/>
      <c r="S1663" s="11"/>
      <c r="T1663" s="11"/>
      <c r="U1663" s="23"/>
      <c r="V1663" s="25"/>
      <c r="W1663" s="11"/>
      <c r="X1663" s="23"/>
      <c r="Y1663" s="29"/>
      <c r="Z1663" s="25">
        <v>0.0</v>
      </c>
      <c r="AA1663" s="11">
        <v>0.0</v>
      </c>
      <c r="AB1663" s="11">
        <v>0.0</v>
      </c>
      <c r="AC1663" s="11">
        <v>0.0</v>
      </c>
      <c r="AD1663" s="23">
        <v>69.0</v>
      </c>
      <c r="AE1663" s="29" t="s">
        <v>239</v>
      </c>
      <c r="AF1663" s="25">
        <v>1300.0</v>
      </c>
      <c r="AG1663" s="11">
        <v>9999.0</v>
      </c>
      <c r="AH1663" s="11">
        <v>1353.0</v>
      </c>
      <c r="AI1663" s="23"/>
      <c r="AJ1663" s="29"/>
      <c r="AK1663" s="25"/>
      <c r="AL1663" s="11"/>
      <c r="AM1663" s="23"/>
      <c r="AN1663" s="25"/>
      <c r="AO1663" s="23"/>
      <c r="AP1663" s="25"/>
      <c r="AQ1663" s="11"/>
    </row>
    <row r="1664" ht="15.75" customHeight="1">
      <c r="A1664" s="11">
        <v>1035002.0</v>
      </c>
      <c r="B1664" s="23">
        <v>1664.0</v>
      </c>
      <c r="C1664" s="25" t="s">
        <v>9358</v>
      </c>
      <c r="D1664" s="16" t="s">
        <v>9359</v>
      </c>
      <c r="E1664" s="28" t="s">
        <v>9360</v>
      </c>
      <c r="F1664" s="29"/>
      <c r="G1664" s="25"/>
      <c r="H1664" s="36" t="str">
        <f t="shared" si="1"/>
        <v/>
      </c>
      <c r="I1664" s="11"/>
      <c r="J1664" s="28">
        <f t="shared" si="2"/>
        <v>0</v>
      </c>
      <c r="K1664" s="41">
        <f t="shared" si="3"/>
        <v>0</v>
      </c>
      <c r="L1664" s="25">
        <v>0.0</v>
      </c>
      <c r="M1664" s="11">
        <v>0.0</v>
      </c>
      <c r="N1664" s="11">
        <v>0.0</v>
      </c>
      <c r="O1664" s="11">
        <v>0.0</v>
      </c>
      <c r="P1664" s="11">
        <v>0.0</v>
      </c>
      <c r="Q1664" s="23">
        <v>0.0</v>
      </c>
      <c r="R1664" s="25"/>
      <c r="S1664" s="11"/>
      <c r="T1664" s="11"/>
      <c r="U1664" s="23"/>
      <c r="V1664" s="25"/>
      <c r="W1664" s="11"/>
      <c r="X1664" s="23"/>
      <c r="Y1664" s="29"/>
      <c r="Z1664" s="25">
        <v>0.0</v>
      </c>
      <c r="AA1664" s="11">
        <v>0.0</v>
      </c>
      <c r="AB1664" s="11">
        <v>0.0</v>
      </c>
      <c r="AC1664" s="11">
        <v>0.0</v>
      </c>
      <c r="AD1664" s="23">
        <v>69.0</v>
      </c>
      <c r="AE1664" s="29" t="s">
        <v>239</v>
      </c>
      <c r="AF1664" s="25">
        <v>1337.0</v>
      </c>
      <c r="AG1664" s="11">
        <v>9999.0</v>
      </c>
      <c r="AH1664" s="11">
        <v>1414.0</v>
      </c>
      <c r="AI1664" s="23"/>
      <c r="AJ1664" s="29" t="s">
        <v>9361</v>
      </c>
      <c r="AK1664" s="25">
        <v>1035001.0</v>
      </c>
      <c r="AL1664" s="11"/>
      <c r="AM1664" s="23"/>
      <c r="AN1664" s="25"/>
      <c r="AO1664" s="23"/>
      <c r="AP1664" s="25"/>
      <c r="AQ1664" s="11"/>
    </row>
    <row r="1665" ht="15.75" customHeight="1">
      <c r="A1665" s="11">
        <v>1035003.0</v>
      </c>
      <c r="B1665" s="23">
        <v>1665.0</v>
      </c>
      <c r="C1665" s="25" t="s">
        <v>9362</v>
      </c>
      <c r="D1665" s="16" t="s">
        <v>9363</v>
      </c>
      <c r="E1665" s="28" t="s">
        <v>9364</v>
      </c>
      <c r="F1665" s="29"/>
      <c r="G1665" s="31" t="s">
        <v>9365</v>
      </c>
      <c r="H1665" s="36">
        <f t="shared" si="1"/>
        <v>8</v>
      </c>
      <c r="I1665" s="11" t="s">
        <v>9365</v>
      </c>
      <c r="J1665" s="28">
        <f t="shared" si="2"/>
        <v>8</v>
      </c>
      <c r="K1665" s="41">
        <f t="shared" si="3"/>
        <v>0</v>
      </c>
      <c r="L1665" s="25">
        <v>0.0</v>
      </c>
      <c r="M1665" s="11">
        <v>0.0</v>
      </c>
      <c r="N1665" s="11">
        <v>0.0</v>
      </c>
      <c r="O1665" s="11">
        <v>0.0</v>
      </c>
      <c r="P1665" s="11">
        <v>0.0</v>
      </c>
      <c r="Q1665" s="23">
        <v>0.0</v>
      </c>
      <c r="R1665" s="25"/>
      <c r="S1665" s="11"/>
      <c r="T1665" s="11"/>
      <c r="U1665" s="23"/>
      <c r="V1665" s="25"/>
      <c r="W1665" s="11"/>
      <c r="X1665" s="23"/>
      <c r="Y1665" s="29"/>
      <c r="Z1665" s="25">
        <v>0.0</v>
      </c>
      <c r="AA1665" s="11">
        <v>0.0</v>
      </c>
      <c r="AB1665" s="11">
        <v>0.0</v>
      </c>
      <c r="AC1665" s="11">
        <v>0.0</v>
      </c>
      <c r="AD1665" s="23">
        <v>69.0</v>
      </c>
      <c r="AE1665" s="29" t="s">
        <v>239</v>
      </c>
      <c r="AF1665" s="25">
        <v>1449.0</v>
      </c>
      <c r="AG1665" s="11">
        <v>9999.0</v>
      </c>
      <c r="AH1665" s="11">
        <v>1514.0</v>
      </c>
      <c r="AI1665" s="23"/>
      <c r="AJ1665" s="29" t="s">
        <v>9366</v>
      </c>
      <c r="AK1665" s="25">
        <v>1035002.0</v>
      </c>
      <c r="AL1665" s="11"/>
      <c r="AM1665" s="23"/>
      <c r="AN1665" s="25"/>
      <c r="AO1665" s="23"/>
      <c r="AP1665" s="25"/>
      <c r="AQ1665" s="11"/>
    </row>
    <row r="1666" ht="15.75" customHeight="1">
      <c r="A1666" s="11">
        <v>1035004.0</v>
      </c>
      <c r="B1666" s="23">
        <v>1666.0</v>
      </c>
      <c r="C1666" s="25" t="s">
        <v>9367</v>
      </c>
      <c r="D1666" s="16" t="s">
        <v>9368</v>
      </c>
      <c r="E1666" s="28" t="s">
        <v>9369</v>
      </c>
      <c r="F1666" s="29"/>
      <c r="G1666" s="31" t="s">
        <v>9370</v>
      </c>
      <c r="H1666" s="36">
        <f t="shared" si="1"/>
        <v>8</v>
      </c>
      <c r="I1666" s="11" t="s">
        <v>9370</v>
      </c>
      <c r="J1666" s="28">
        <f t="shared" si="2"/>
        <v>8</v>
      </c>
      <c r="K1666" s="41">
        <f t="shared" si="3"/>
        <v>0</v>
      </c>
      <c r="L1666" s="25">
        <v>0.0</v>
      </c>
      <c r="M1666" s="11">
        <v>0.0</v>
      </c>
      <c r="N1666" s="11">
        <v>0.0</v>
      </c>
      <c r="O1666" s="11">
        <v>0.0</v>
      </c>
      <c r="P1666" s="11">
        <v>0.0</v>
      </c>
      <c r="Q1666" s="23">
        <v>0.0</v>
      </c>
      <c r="R1666" s="25"/>
      <c r="S1666" s="11"/>
      <c r="T1666" s="11"/>
      <c r="U1666" s="23"/>
      <c r="V1666" s="25"/>
      <c r="W1666" s="11"/>
      <c r="X1666" s="23"/>
      <c r="Y1666" s="29"/>
      <c r="Z1666" s="25">
        <v>0.0</v>
      </c>
      <c r="AA1666" s="11">
        <v>0.0</v>
      </c>
      <c r="AB1666" s="11">
        <v>0.0</v>
      </c>
      <c r="AC1666" s="11">
        <v>0.0</v>
      </c>
      <c r="AD1666" s="23">
        <v>69.0</v>
      </c>
      <c r="AE1666" s="29" t="s">
        <v>239</v>
      </c>
      <c r="AF1666" s="25">
        <v>1472.0</v>
      </c>
      <c r="AG1666" s="11">
        <v>9999.0</v>
      </c>
      <c r="AH1666" s="11">
        <v>1496.0</v>
      </c>
      <c r="AI1666" s="23" t="s">
        <v>217</v>
      </c>
      <c r="AJ1666" s="29" t="s">
        <v>9371</v>
      </c>
      <c r="AK1666" s="25">
        <v>1035003.0</v>
      </c>
      <c r="AL1666" s="11"/>
      <c r="AM1666" s="23"/>
      <c r="AN1666" s="25"/>
      <c r="AO1666" s="23"/>
      <c r="AP1666" s="25"/>
      <c r="AQ1666" s="11"/>
    </row>
    <row r="1667" ht="15.75" customHeight="1">
      <c r="A1667" s="11">
        <v>1035005.0</v>
      </c>
      <c r="B1667" s="23">
        <v>1667.0</v>
      </c>
      <c r="C1667" s="25" t="s">
        <v>9372</v>
      </c>
      <c r="D1667" s="16" t="s">
        <v>9373</v>
      </c>
      <c r="E1667" s="28" t="s">
        <v>9374</v>
      </c>
      <c r="F1667" s="29"/>
      <c r="G1667" s="25"/>
      <c r="H1667" s="36" t="str">
        <f t="shared" si="1"/>
        <v/>
      </c>
      <c r="I1667" s="11"/>
      <c r="J1667" s="28">
        <f t="shared" si="2"/>
        <v>0</v>
      </c>
      <c r="K1667" s="41">
        <f t="shared" si="3"/>
        <v>0</v>
      </c>
      <c r="L1667" s="25">
        <v>0.0</v>
      </c>
      <c r="M1667" s="11">
        <v>0.0</v>
      </c>
      <c r="N1667" s="11">
        <v>0.0</v>
      </c>
      <c r="O1667" s="11">
        <v>0.0</v>
      </c>
      <c r="P1667" s="11">
        <v>0.0</v>
      </c>
      <c r="Q1667" s="23">
        <v>0.0</v>
      </c>
      <c r="R1667" s="25"/>
      <c r="S1667" s="11"/>
      <c r="T1667" s="11"/>
      <c r="U1667" s="23"/>
      <c r="V1667" s="25"/>
      <c r="W1667" s="11"/>
      <c r="X1667" s="23"/>
      <c r="Y1667" s="29"/>
      <c r="Z1667" s="25">
        <v>0.0</v>
      </c>
      <c r="AA1667" s="11">
        <v>0.0</v>
      </c>
      <c r="AB1667" s="11">
        <v>0.0</v>
      </c>
      <c r="AC1667" s="11">
        <v>0.0</v>
      </c>
      <c r="AD1667" s="23">
        <v>69.0</v>
      </c>
      <c r="AE1667" s="29" t="s">
        <v>239</v>
      </c>
      <c r="AF1667" s="25">
        <v>1490.0</v>
      </c>
      <c r="AG1667" s="11">
        <v>9999.0</v>
      </c>
      <c r="AH1667" s="11">
        <v>1540.0</v>
      </c>
      <c r="AI1667" s="23"/>
      <c r="AJ1667" s="29" t="s">
        <v>9375</v>
      </c>
      <c r="AK1667" s="25">
        <v>1035004.0</v>
      </c>
      <c r="AL1667" s="11"/>
      <c r="AM1667" s="23"/>
      <c r="AN1667" s="25"/>
      <c r="AO1667" s="23"/>
      <c r="AP1667" s="25"/>
      <c r="AQ1667" s="11"/>
    </row>
    <row r="1668" ht="15.75" customHeight="1">
      <c r="A1668" s="11">
        <v>1035006.0</v>
      </c>
      <c r="B1668" s="23">
        <v>1668.0</v>
      </c>
      <c r="C1668" s="25" t="s">
        <v>9376</v>
      </c>
      <c r="D1668" s="16" t="s">
        <v>9377</v>
      </c>
      <c r="E1668" s="28" t="s">
        <v>9378</v>
      </c>
      <c r="F1668" s="29"/>
      <c r="G1668" s="31" t="s">
        <v>9379</v>
      </c>
      <c r="H1668" s="36">
        <f t="shared" si="1"/>
        <v>64</v>
      </c>
      <c r="I1668" s="6" t="s">
        <v>9380</v>
      </c>
      <c r="J1668" s="28">
        <f t="shared" si="2"/>
        <v>59</v>
      </c>
      <c r="K1668" s="41">
        <f t="shared" si="3"/>
        <v>244</v>
      </c>
      <c r="L1668" s="25">
        <v>49.0</v>
      </c>
      <c r="M1668" s="11">
        <v>54.0</v>
      </c>
      <c r="N1668" s="11">
        <v>50.0</v>
      </c>
      <c r="O1668" s="11">
        <v>47.0</v>
      </c>
      <c r="P1668" s="11">
        <v>44.0</v>
      </c>
      <c r="Q1668" s="43">
        <v>46.0</v>
      </c>
      <c r="R1668" s="25"/>
      <c r="S1668" s="11"/>
      <c r="T1668" s="11"/>
      <c r="U1668" s="23"/>
      <c r="V1668" s="25"/>
      <c r="W1668" s="11"/>
      <c r="X1668" s="23"/>
      <c r="Y1668" s="29"/>
      <c r="Z1668" s="25">
        <v>26.0</v>
      </c>
      <c r="AA1668" s="11">
        <v>16.0</v>
      </c>
      <c r="AB1668" s="11">
        <v>47.0</v>
      </c>
      <c r="AC1668" s="11">
        <v>82.0</v>
      </c>
      <c r="AD1668" s="23">
        <v>67.0</v>
      </c>
      <c r="AE1668" s="29" t="s">
        <v>166</v>
      </c>
      <c r="AF1668" s="25">
        <v>1532.0</v>
      </c>
      <c r="AG1668" s="11">
        <v>1544.0</v>
      </c>
      <c r="AH1668" s="11">
        <v>1569.0</v>
      </c>
      <c r="AI1668" s="23" t="s">
        <v>217</v>
      </c>
      <c r="AJ1668" s="29" t="s">
        <v>9381</v>
      </c>
      <c r="AK1668" s="25">
        <v>1035005.0</v>
      </c>
      <c r="AL1668" s="11"/>
      <c r="AM1668" s="23"/>
      <c r="AN1668" s="25"/>
      <c r="AO1668" s="23"/>
      <c r="AP1668" s="25"/>
      <c r="AQ1668" s="11"/>
    </row>
    <row r="1669" ht="15.75" customHeight="1">
      <c r="A1669" s="11">
        <v>1035007.0</v>
      </c>
      <c r="B1669" s="23">
        <v>1669.0</v>
      </c>
      <c r="C1669" s="25" t="s">
        <v>9382</v>
      </c>
      <c r="D1669" s="16" t="s">
        <v>9383</v>
      </c>
      <c r="E1669" s="28" t="s">
        <v>9384</v>
      </c>
      <c r="F1669" s="29"/>
      <c r="G1669" s="31" t="s">
        <v>9385</v>
      </c>
      <c r="H1669" s="36">
        <f t="shared" si="1"/>
        <v>66</v>
      </c>
      <c r="I1669" s="11" t="s">
        <v>9385</v>
      </c>
      <c r="J1669" s="28">
        <f t="shared" si="2"/>
        <v>66</v>
      </c>
      <c r="K1669" s="41">
        <f t="shared" si="3"/>
        <v>223</v>
      </c>
      <c r="L1669" s="25">
        <v>41.0</v>
      </c>
      <c r="M1669" s="11">
        <v>59.0</v>
      </c>
      <c r="N1669" s="11">
        <v>57.0</v>
      </c>
      <c r="O1669" s="11">
        <v>31.0</v>
      </c>
      <c r="P1669" s="11">
        <v>35.0</v>
      </c>
      <c r="Q1669" s="43">
        <v>42.0</v>
      </c>
      <c r="R1669" s="25"/>
      <c r="S1669" s="11"/>
      <c r="T1669" s="11"/>
      <c r="U1669" s="23"/>
      <c r="V1669" s="25"/>
      <c r="W1669" s="11"/>
      <c r="X1669" s="23"/>
      <c r="Y1669" s="29"/>
      <c r="Z1669" s="25">
        <v>26.0</v>
      </c>
      <c r="AA1669" s="11">
        <v>16.0</v>
      </c>
      <c r="AB1669" s="11">
        <v>25.0</v>
      </c>
      <c r="AC1669" s="11">
        <v>69.0</v>
      </c>
      <c r="AD1669" s="23">
        <v>67.0</v>
      </c>
      <c r="AE1669" s="29" t="s">
        <v>166</v>
      </c>
      <c r="AF1669" s="25">
        <v>1554.0</v>
      </c>
      <c r="AG1669" s="11">
        <v>1566.0</v>
      </c>
      <c r="AH1669" s="11">
        <v>1618.0</v>
      </c>
      <c r="AI1669" s="23"/>
      <c r="AJ1669" s="29" t="s">
        <v>9386</v>
      </c>
      <c r="AK1669" s="25">
        <v>1035006.0</v>
      </c>
      <c r="AL1669" s="11"/>
      <c r="AM1669" s="23"/>
      <c r="AN1669" s="25"/>
      <c r="AO1669" s="23"/>
      <c r="AP1669" s="25"/>
      <c r="AQ1669" s="11"/>
    </row>
    <row r="1670" ht="15.75" customHeight="1">
      <c r="A1670" s="11">
        <v>1035008.0</v>
      </c>
      <c r="B1670" s="23">
        <v>1670.0</v>
      </c>
      <c r="C1670" s="25" t="s">
        <v>9387</v>
      </c>
      <c r="D1670" s="16" t="s">
        <v>9388</v>
      </c>
      <c r="E1670" s="28" t="s">
        <v>9389</v>
      </c>
      <c r="F1670" s="29"/>
      <c r="G1670" s="25"/>
      <c r="H1670" s="36" t="str">
        <f t="shared" si="1"/>
        <v/>
      </c>
      <c r="I1670" s="11"/>
      <c r="J1670" s="28">
        <f t="shared" si="2"/>
        <v>0</v>
      </c>
      <c r="K1670" s="41">
        <f t="shared" si="3"/>
        <v>225</v>
      </c>
      <c r="L1670" s="25">
        <v>51.0</v>
      </c>
      <c r="M1670" s="11">
        <v>47.0</v>
      </c>
      <c r="N1670" s="11">
        <v>45.0</v>
      </c>
      <c r="O1670" s="11">
        <v>41.0</v>
      </c>
      <c r="P1670" s="11">
        <v>41.0</v>
      </c>
      <c r="Q1670" s="43">
        <v>41.0</v>
      </c>
      <c r="R1670" s="25"/>
      <c r="S1670" s="11"/>
      <c r="T1670" s="11"/>
      <c r="U1670" s="23"/>
      <c r="V1670" s="25"/>
      <c r="W1670" s="11"/>
      <c r="X1670" s="23"/>
      <c r="Y1670" s="29"/>
      <c r="Z1670" s="25">
        <v>24.0</v>
      </c>
      <c r="AA1670" s="11">
        <v>14.0</v>
      </c>
      <c r="AB1670" s="11">
        <v>20.0</v>
      </c>
      <c r="AC1670" s="11">
        <v>62.0</v>
      </c>
      <c r="AD1670" s="23">
        <v>66.0</v>
      </c>
      <c r="AE1670" s="29" t="s">
        <v>166</v>
      </c>
      <c r="AF1670" s="25">
        <v>1488.0</v>
      </c>
      <c r="AG1670" s="11">
        <v>1500.0</v>
      </c>
      <c r="AH1670" s="11">
        <v>1563.0</v>
      </c>
      <c r="AI1670" s="23"/>
      <c r="AJ1670" s="29" t="s">
        <v>9371</v>
      </c>
      <c r="AK1670" s="25">
        <v>1035003.0</v>
      </c>
      <c r="AL1670" s="11"/>
      <c r="AM1670" s="23"/>
      <c r="AN1670" s="25"/>
      <c r="AO1670" s="23"/>
      <c r="AP1670" s="25"/>
      <c r="AQ1670" s="11"/>
    </row>
    <row r="1671" ht="15.75" customHeight="1">
      <c r="A1671" s="11">
        <v>1035009.0</v>
      </c>
      <c r="B1671" s="23">
        <v>1671.0</v>
      </c>
      <c r="C1671" s="25" t="s">
        <v>9390</v>
      </c>
      <c r="D1671" s="16" t="s">
        <v>9391</v>
      </c>
      <c r="E1671" s="28" t="s">
        <v>9392</v>
      </c>
      <c r="F1671" s="29"/>
      <c r="G1671" s="31" t="s">
        <v>9393</v>
      </c>
      <c r="H1671" s="36">
        <f t="shared" si="1"/>
        <v>69</v>
      </c>
      <c r="I1671" s="11" t="s">
        <v>9393</v>
      </c>
      <c r="J1671" s="28">
        <f t="shared" si="2"/>
        <v>69</v>
      </c>
      <c r="K1671" s="41">
        <f t="shared" si="3"/>
        <v>300</v>
      </c>
      <c r="L1671" s="25">
        <v>65.0</v>
      </c>
      <c r="M1671" s="11">
        <v>61.0</v>
      </c>
      <c r="N1671" s="11">
        <v>50.0</v>
      </c>
      <c r="O1671" s="11">
        <v>69.0</v>
      </c>
      <c r="P1671" s="11">
        <v>55.0</v>
      </c>
      <c r="Q1671" s="43">
        <v>56.0</v>
      </c>
      <c r="R1671" s="25" t="s">
        <v>185</v>
      </c>
      <c r="S1671" s="11"/>
      <c r="T1671" s="11"/>
      <c r="U1671" s="23"/>
      <c r="V1671" s="25"/>
      <c r="W1671" s="11"/>
      <c r="X1671" s="23"/>
      <c r="Y1671" s="29"/>
      <c r="Z1671" s="25">
        <v>29.0</v>
      </c>
      <c r="AA1671" s="11">
        <v>21.0</v>
      </c>
      <c r="AB1671" s="11">
        <v>60.0</v>
      </c>
      <c r="AC1671" s="11">
        <v>21.0</v>
      </c>
      <c r="AD1671" s="23">
        <v>69.0</v>
      </c>
      <c r="AE1671" s="29" t="s">
        <v>141</v>
      </c>
      <c r="AF1671" s="25">
        <v>1492.0</v>
      </c>
      <c r="AG1671" s="11">
        <v>1504.0</v>
      </c>
      <c r="AH1671" s="11">
        <v>1548.0</v>
      </c>
      <c r="AI1671" s="23"/>
      <c r="AJ1671" s="29" t="s">
        <v>9371</v>
      </c>
      <c r="AK1671" s="25">
        <v>1035003.0</v>
      </c>
      <c r="AL1671" s="11"/>
      <c r="AM1671" s="23"/>
      <c r="AN1671" s="25"/>
      <c r="AO1671" s="23"/>
      <c r="AP1671" s="25"/>
      <c r="AQ1671" s="11"/>
    </row>
    <row r="1672" ht="15.75" customHeight="1">
      <c r="A1672" s="11">
        <v>1035010.0</v>
      </c>
      <c r="B1672" s="23">
        <v>1672.0</v>
      </c>
      <c r="C1672" s="25" t="s">
        <v>9394</v>
      </c>
      <c r="D1672" s="16" t="s">
        <v>9395</v>
      </c>
      <c r="E1672" s="28" t="s">
        <v>9396</v>
      </c>
      <c r="F1672" s="29"/>
      <c r="G1672" s="31" t="s">
        <v>9397</v>
      </c>
      <c r="H1672" s="36">
        <f t="shared" si="1"/>
        <v>75</v>
      </c>
      <c r="I1672" s="6" t="s">
        <v>9397</v>
      </c>
      <c r="J1672" s="28">
        <f t="shared" si="2"/>
        <v>75</v>
      </c>
      <c r="K1672" s="41">
        <f t="shared" si="3"/>
        <v>283</v>
      </c>
      <c r="L1672" s="25">
        <v>58.0</v>
      </c>
      <c r="M1672" s="11">
        <v>66.0</v>
      </c>
      <c r="N1672" s="11">
        <v>45.0</v>
      </c>
      <c r="O1672" s="11">
        <v>61.0</v>
      </c>
      <c r="P1672" s="11">
        <v>53.0</v>
      </c>
      <c r="Q1672" s="43">
        <v>29.0</v>
      </c>
      <c r="R1672" s="25"/>
      <c r="S1672" s="11" t="s">
        <v>185</v>
      </c>
      <c r="T1672" s="11"/>
      <c r="U1672" s="23"/>
      <c r="V1672" s="25"/>
      <c r="W1672" s="11"/>
      <c r="X1672" s="23"/>
      <c r="Y1672" s="29" t="s">
        <v>9398</v>
      </c>
      <c r="Z1672" s="25">
        <v>29.0</v>
      </c>
      <c r="AA1672" s="11">
        <v>21.0</v>
      </c>
      <c r="AB1672" s="11">
        <v>89.0</v>
      </c>
      <c r="AC1672" s="11">
        <v>57.0</v>
      </c>
      <c r="AD1672" s="23">
        <v>70.0</v>
      </c>
      <c r="AE1672" s="29" t="s">
        <v>141</v>
      </c>
      <c r="AF1672" s="25">
        <v>1531.0</v>
      </c>
      <c r="AG1672" s="11">
        <v>1543.0</v>
      </c>
      <c r="AH1672" s="11">
        <v>1601.0</v>
      </c>
      <c r="AI1672" s="23"/>
      <c r="AJ1672" s="29" t="s">
        <v>9399</v>
      </c>
      <c r="AK1672" s="25">
        <v>1035009.0</v>
      </c>
      <c r="AL1672" s="11"/>
      <c r="AM1672" s="23"/>
      <c r="AN1672" s="25"/>
      <c r="AO1672" s="23"/>
      <c r="AP1672" s="25" t="s">
        <v>9400</v>
      </c>
      <c r="AQ1672" s="11"/>
    </row>
    <row r="1673" ht="15.75" customHeight="1">
      <c r="A1673" s="11">
        <v>1035011.0</v>
      </c>
      <c r="B1673" s="23">
        <v>1673.0</v>
      </c>
      <c r="C1673" s="25" t="s">
        <v>9401</v>
      </c>
      <c r="D1673" s="16" t="s">
        <v>9402</v>
      </c>
      <c r="E1673" s="28" t="s">
        <v>9403</v>
      </c>
      <c r="F1673" s="29"/>
      <c r="G1673" s="31" t="s">
        <v>9404</v>
      </c>
      <c r="H1673" s="36">
        <f t="shared" si="1"/>
        <v>73</v>
      </c>
      <c r="I1673" s="11" t="s">
        <v>9404</v>
      </c>
      <c r="J1673" s="28">
        <f t="shared" si="2"/>
        <v>73</v>
      </c>
      <c r="K1673" s="41">
        <f t="shared" si="3"/>
        <v>256</v>
      </c>
      <c r="L1673" s="25">
        <v>42.0</v>
      </c>
      <c r="M1673" s="11">
        <v>36.0</v>
      </c>
      <c r="N1673" s="11">
        <v>61.0</v>
      </c>
      <c r="O1673" s="11">
        <v>60.0</v>
      </c>
      <c r="P1673" s="11">
        <v>57.0</v>
      </c>
      <c r="Q1673" s="43">
        <v>50.0</v>
      </c>
      <c r="R1673" s="25"/>
      <c r="S1673" s="11"/>
      <c r="T1673" s="11"/>
      <c r="U1673" s="23"/>
      <c r="V1673" s="25"/>
      <c r="W1673" s="11"/>
      <c r="X1673" s="23"/>
      <c r="Y1673" s="29"/>
      <c r="Z1673" s="25">
        <v>29.0</v>
      </c>
      <c r="AA1673" s="11">
        <v>21.0</v>
      </c>
      <c r="AB1673" s="11">
        <v>40.0</v>
      </c>
      <c r="AC1673" s="11">
        <v>50.0</v>
      </c>
      <c r="AD1673" s="23">
        <v>71.0</v>
      </c>
      <c r="AE1673" s="29" t="s">
        <v>270</v>
      </c>
      <c r="AF1673" s="25">
        <v>1548.0</v>
      </c>
      <c r="AG1673" s="11">
        <v>1560.0</v>
      </c>
      <c r="AH1673" s="11">
        <v>1604.0</v>
      </c>
      <c r="AI1673" s="23"/>
      <c r="AJ1673" s="29" t="s">
        <v>9405</v>
      </c>
      <c r="AK1673" s="25">
        <v>1035010.0</v>
      </c>
      <c r="AL1673" s="11"/>
      <c r="AM1673" s="23"/>
      <c r="AN1673" s="25"/>
      <c r="AO1673" s="23"/>
      <c r="AP1673" s="25"/>
      <c r="AQ1673" s="11"/>
    </row>
    <row r="1674" ht="15.75" customHeight="1">
      <c r="A1674" s="11">
        <v>1035012.0</v>
      </c>
      <c r="B1674" s="23">
        <v>1674.0</v>
      </c>
      <c r="C1674" s="25" t="s">
        <v>9406</v>
      </c>
      <c r="D1674" s="16" t="s">
        <v>9407</v>
      </c>
      <c r="E1674" s="28" t="s">
        <v>9408</v>
      </c>
      <c r="F1674" s="29"/>
      <c r="G1674" s="31" t="s">
        <v>9409</v>
      </c>
      <c r="H1674" s="36">
        <f t="shared" si="1"/>
        <v>69</v>
      </c>
      <c r="I1674" s="11"/>
      <c r="J1674" s="28">
        <f t="shared" si="2"/>
        <v>0</v>
      </c>
      <c r="K1674" s="41">
        <f t="shared" si="3"/>
        <v>235</v>
      </c>
      <c r="L1674" s="25">
        <v>44.0</v>
      </c>
      <c r="M1674" s="11">
        <v>37.0</v>
      </c>
      <c r="N1674" s="11">
        <v>58.0</v>
      </c>
      <c r="O1674" s="11">
        <v>52.0</v>
      </c>
      <c r="P1674" s="11">
        <v>44.0</v>
      </c>
      <c r="Q1674" s="43">
        <v>49.0</v>
      </c>
      <c r="R1674" s="25"/>
      <c r="S1674" s="11"/>
      <c r="T1674" s="11"/>
      <c r="U1674" s="23"/>
      <c r="V1674" s="25"/>
      <c r="W1674" s="11"/>
      <c r="X1674" s="23"/>
      <c r="Y1674" s="29"/>
      <c r="Z1674" s="25">
        <v>29.0</v>
      </c>
      <c r="AA1674" s="11">
        <v>21.0</v>
      </c>
      <c r="AB1674" s="11">
        <v>51.0</v>
      </c>
      <c r="AC1674" s="11">
        <v>78.0</v>
      </c>
      <c r="AD1674" s="23">
        <v>71.0</v>
      </c>
      <c r="AE1674" s="29" t="s">
        <v>166</v>
      </c>
      <c r="AF1674" s="25">
        <v>1567.0</v>
      </c>
      <c r="AG1674" s="11">
        <v>1579.0</v>
      </c>
      <c r="AH1674" s="11">
        <v>1616.0</v>
      </c>
      <c r="AI1674" s="23"/>
      <c r="AJ1674" s="29" t="s">
        <v>9410</v>
      </c>
      <c r="AK1674" s="25">
        <v>1035011.0</v>
      </c>
      <c r="AL1674" s="11"/>
      <c r="AM1674" s="23"/>
      <c r="AN1674" s="25"/>
      <c r="AO1674" s="23"/>
      <c r="AP1674" s="25"/>
      <c r="AQ1674" s="11"/>
    </row>
    <row r="1675" ht="15.75" customHeight="1">
      <c r="A1675" s="11">
        <v>1035013.0</v>
      </c>
      <c r="B1675" s="23">
        <v>1675.0</v>
      </c>
      <c r="C1675" s="25" t="s">
        <v>9411</v>
      </c>
      <c r="D1675" s="16" t="s">
        <v>9412</v>
      </c>
      <c r="E1675" s="28" t="s">
        <v>9413</v>
      </c>
      <c r="F1675" s="29"/>
      <c r="G1675" s="31" t="s">
        <v>9414</v>
      </c>
      <c r="H1675" s="36">
        <f t="shared" si="1"/>
        <v>78</v>
      </c>
      <c r="I1675" s="11"/>
      <c r="J1675" s="28">
        <f t="shared" si="2"/>
        <v>0</v>
      </c>
      <c r="K1675" s="41">
        <f t="shared" si="3"/>
        <v>241</v>
      </c>
      <c r="L1675" s="25">
        <v>45.0</v>
      </c>
      <c r="M1675" s="11">
        <v>55.0</v>
      </c>
      <c r="N1675" s="11">
        <v>51.0</v>
      </c>
      <c r="O1675" s="11">
        <v>45.0</v>
      </c>
      <c r="P1675" s="11">
        <v>45.0</v>
      </c>
      <c r="Q1675" s="43">
        <v>49.0</v>
      </c>
      <c r="R1675" s="25"/>
      <c r="S1675" s="11"/>
      <c r="T1675" s="11"/>
      <c r="U1675" s="23"/>
      <c r="V1675" s="25"/>
      <c r="W1675" s="11"/>
      <c r="X1675" s="23"/>
      <c r="Y1675" s="29"/>
      <c r="Z1675" s="25">
        <v>26.0</v>
      </c>
      <c r="AA1675" s="11">
        <v>16.0</v>
      </c>
      <c r="AB1675" s="11">
        <v>47.0</v>
      </c>
      <c r="AC1675" s="11">
        <v>81.0</v>
      </c>
      <c r="AD1675" s="23">
        <v>72.0</v>
      </c>
      <c r="AE1675" s="29" t="s">
        <v>166</v>
      </c>
      <c r="AF1675" s="25">
        <v>1586.0</v>
      </c>
      <c r="AG1675" s="11">
        <v>1598.0</v>
      </c>
      <c r="AH1675" s="11">
        <v>1638.0</v>
      </c>
      <c r="AI1675" s="23"/>
      <c r="AJ1675" s="29" t="s">
        <v>9410</v>
      </c>
      <c r="AK1675" s="25">
        <v>1035011.0</v>
      </c>
      <c r="AL1675" s="11"/>
      <c r="AM1675" s="23"/>
      <c r="AN1675" s="25"/>
      <c r="AO1675" s="23"/>
      <c r="AP1675" s="25"/>
      <c r="AQ1675" s="11"/>
    </row>
    <row r="1676" ht="15.75" customHeight="1">
      <c r="A1676" s="11">
        <v>1035014.0</v>
      </c>
      <c r="B1676" s="23">
        <v>1676.0</v>
      </c>
      <c r="C1676" s="25" t="s">
        <v>9415</v>
      </c>
      <c r="D1676" s="16" t="s">
        <v>9416</v>
      </c>
      <c r="E1676" s="28" t="s">
        <v>9417</v>
      </c>
      <c r="F1676" s="29"/>
      <c r="G1676" s="31" t="s">
        <v>9418</v>
      </c>
      <c r="H1676" s="36">
        <f t="shared" si="1"/>
        <v>79</v>
      </c>
      <c r="I1676" s="11" t="s">
        <v>9419</v>
      </c>
      <c r="J1676" s="28">
        <f t="shared" si="2"/>
        <v>8</v>
      </c>
      <c r="K1676" s="41">
        <f t="shared" si="3"/>
        <v>225</v>
      </c>
      <c r="L1676" s="25">
        <v>49.0</v>
      </c>
      <c r="M1676" s="11">
        <v>43.0</v>
      </c>
      <c r="N1676" s="11">
        <v>41.0</v>
      </c>
      <c r="O1676" s="11">
        <v>45.0</v>
      </c>
      <c r="P1676" s="11">
        <v>47.0</v>
      </c>
      <c r="Q1676" s="43">
        <v>43.0</v>
      </c>
      <c r="R1676" s="25"/>
      <c r="S1676" s="11"/>
      <c r="T1676" s="11"/>
      <c r="U1676" s="23"/>
      <c r="V1676" s="25"/>
      <c r="W1676" s="11"/>
      <c r="X1676" s="23"/>
      <c r="Y1676" s="29"/>
      <c r="Z1676" s="25">
        <v>29.0</v>
      </c>
      <c r="AA1676" s="11">
        <v>21.0</v>
      </c>
      <c r="AB1676" s="11">
        <v>20.0</v>
      </c>
      <c r="AC1676" s="11">
        <v>65.0</v>
      </c>
      <c r="AD1676" s="23">
        <v>70.0</v>
      </c>
      <c r="AE1676" s="29" t="s">
        <v>270</v>
      </c>
      <c r="AF1676" s="25">
        <v>1557.0</v>
      </c>
      <c r="AG1676" s="11">
        <v>1569.0</v>
      </c>
      <c r="AH1676" s="11">
        <v>1610.0</v>
      </c>
      <c r="AI1676" s="23"/>
      <c r="AJ1676" s="29" t="s">
        <v>9420</v>
      </c>
      <c r="AK1676" s="25">
        <v>1035010.0</v>
      </c>
      <c r="AL1676" s="11"/>
      <c r="AM1676" s="23"/>
      <c r="AN1676" s="25"/>
      <c r="AO1676" s="23"/>
      <c r="AP1676" s="25"/>
      <c r="AQ1676" s="11"/>
    </row>
    <row r="1677" ht="15.75" customHeight="1">
      <c r="A1677" s="11">
        <v>1035015.0</v>
      </c>
      <c r="B1677" s="23">
        <v>1677.0</v>
      </c>
      <c r="C1677" s="25" t="s">
        <v>9421</v>
      </c>
      <c r="D1677" s="16" t="s">
        <v>9422</v>
      </c>
      <c r="E1677" s="28" t="s">
        <v>9423</v>
      </c>
      <c r="F1677" s="29"/>
      <c r="G1677" s="25"/>
      <c r="H1677" s="36" t="str">
        <f t="shared" si="1"/>
        <v/>
      </c>
      <c r="I1677" s="11"/>
      <c r="J1677" s="28">
        <f t="shared" si="2"/>
        <v>0</v>
      </c>
      <c r="K1677" s="41">
        <f t="shared" si="3"/>
        <v>215</v>
      </c>
      <c r="L1677" s="25">
        <v>45.0</v>
      </c>
      <c r="M1677" s="11">
        <v>54.0</v>
      </c>
      <c r="N1677" s="11">
        <v>39.0</v>
      </c>
      <c r="O1677" s="11">
        <v>37.0</v>
      </c>
      <c r="P1677" s="11">
        <v>40.0</v>
      </c>
      <c r="Q1677" s="43">
        <v>42.0</v>
      </c>
      <c r="R1677" s="25"/>
      <c r="S1677" s="11"/>
      <c r="T1677" s="11"/>
      <c r="U1677" s="23"/>
      <c r="V1677" s="25"/>
      <c r="W1677" s="11"/>
      <c r="X1677" s="23"/>
      <c r="Y1677" s="29"/>
      <c r="Z1677" s="25">
        <v>27.0</v>
      </c>
      <c r="AA1677" s="11">
        <v>18.0</v>
      </c>
      <c r="AB1677" s="11">
        <v>48.0</v>
      </c>
      <c r="AC1677" s="11">
        <v>67.0</v>
      </c>
      <c r="AD1677" s="23">
        <v>73.0</v>
      </c>
      <c r="AE1677" s="29" t="s">
        <v>166</v>
      </c>
      <c r="AF1677" s="25">
        <v>1558.0</v>
      </c>
      <c r="AG1677" s="11">
        <v>1570.0</v>
      </c>
      <c r="AH1677" s="11">
        <v>1573.0</v>
      </c>
      <c r="AI1677" s="23" t="s">
        <v>217</v>
      </c>
      <c r="AJ1677" s="29" t="s">
        <v>9420</v>
      </c>
      <c r="AK1677" s="25">
        <v>1035010.0</v>
      </c>
      <c r="AL1677" s="11"/>
      <c r="AM1677" s="23"/>
      <c r="AN1677" s="25"/>
      <c r="AO1677" s="23"/>
      <c r="AP1677" s="25"/>
      <c r="AQ1677" s="11"/>
    </row>
    <row r="1678" ht="15.75" customHeight="1">
      <c r="A1678" s="11">
        <v>1035016.0</v>
      </c>
      <c r="B1678" s="23">
        <v>1678.0</v>
      </c>
      <c r="C1678" s="25" t="s">
        <v>9424</v>
      </c>
      <c r="D1678" s="16" t="s">
        <v>9425</v>
      </c>
      <c r="E1678" s="28" t="s">
        <v>9426</v>
      </c>
      <c r="F1678" s="29"/>
      <c r="G1678" s="25"/>
      <c r="H1678" s="36" t="str">
        <f t="shared" si="1"/>
        <v/>
      </c>
      <c r="I1678" s="11"/>
      <c r="J1678" s="28">
        <f t="shared" si="2"/>
        <v>0</v>
      </c>
      <c r="K1678" s="41">
        <f t="shared" si="3"/>
        <v>0</v>
      </c>
      <c r="L1678" s="25">
        <v>0.0</v>
      </c>
      <c r="M1678" s="11">
        <v>0.0</v>
      </c>
      <c r="N1678" s="11">
        <v>0.0</v>
      </c>
      <c r="O1678" s="11">
        <v>0.0</v>
      </c>
      <c r="P1678" s="11">
        <v>0.0</v>
      </c>
      <c r="Q1678" s="23">
        <v>0.0</v>
      </c>
      <c r="R1678" s="25"/>
      <c r="S1678" s="11"/>
      <c r="T1678" s="11"/>
      <c r="U1678" s="23"/>
      <c r="V1678" s="25"/>
      <c r="W1678" s="11"/>
      <c r="X1678" s="23"/>
      <c r="Y1678" s="29"/>
      <c r="Z1678" s="25">
        <v>0.0</v>
      </c>
      <c r="AA1678" s="11">
        <v>0.0</v>
      </c>
      <c r="AB1678" s="11">
        <v>0.0</v>
      </c>
      <c r="AC1678" s="11">
        <v>0.0</v>
      </c>
      <c r="AD1678" s="23">
        <v>74.0</v>
      </c>
      <c r="AE1678" s="29" t="s">
        <v>239</v>
      </c>
      <c r="AF1678" s="25">
        <v>1340.0</v>
      </c>
      <c r="AG1678" s="11">
        <v>9999.0</v>
      </c>
      <c r="AH1678" s="11">
        <v>1390.0</v>
      </c>
      <c r="AI1678" s="23"/>
      <c r="AJ1678" s="29" t="s">
        <v>9361</v>
      </c>
      <c r="AK1678" s="25">
        <v>1035001.0</v>
      </c>
      <c r="AL1678" s="11"/>
      <c r="AM1678" s="23"/>
      <c r="AN1678" s="25"/>
      <c r="AO1678" s="23"/>
      <c r="AP1678" s="25"/>
      <c r="AQ1678" s="11"/>
    </row>
    <row r="1679" ht="15.75" customHeight="1">
      <c r="A1679" s="11">
        <v>1035017.0</v>
      </c>
      <c r="B1679" s="23">
        <v>1679.0</v>
      </c>
      <c r="C1679" s="25" t="s">
        <v>9427</v>
      </c>
      <c r="D1679" s="16" t="s">
        <v>9428</v>
      </c>
      <c r="E1679" s="28" t="s">
        <v>9429</v>
      </c>
      <c r="F1679" s="29"/>
      <c r="G1679" s="31" t="s">
        <v>9430</v>
      </c>
      <c r="H1679" s="36">
        <f t="shared" si="1"/>
        <v>11</v>
      </c>
      <c r="I1679" s="11" t="s">
        <v>9430</v>
      </c>
      <c r="J1679" s="28">
        <f t="shared" si="2"/>
        <v>11</v>
      </c>
      <c r="K1679" s="41">
        <f t="shared" si="3"/>
        <v>231</v>
      </c>
      <c r="L1679" s="25">
        <v>53.0</v>
      </c>
      <c r="M1679" s="11">
        <v>46.0</v>
      </c>
      <c r="N1679" s="11">
        <v>41.0</v>
      </c>
      <c r="O1679" s="11">
        <v>47.0</v>
      </c>
      <c r="P1679" s="11">
        <v>44.0</v>
      </c>
      <c r="Q1679" s="43">
        <v>41.0</v>
      </c>
      <c r="R1679" s="25"/>
      <c r="S1679" s="11"/>
      <c r="T1679" s="11"/>
      <c r="U1679" s="23"/>
      <c r="V1679" s="25"/>
      <c r="W1679" s="11"/>
      <c r="X1679" s="23"/>
      <c r="Y1679" s="29"/>
      <c r="Z1679" s="25">
        <v>22.0</v>
      </c>
      <c r="AA1679" s="11">
        <v>11.0</v>
      </c>
      <c r="AB1679" s="11">
        <v>55.0</v>
      </c>
      <c r="AC1679" s="11">
        <v>40.0</v>
      </c>
      <c r="AD1679" s="23">
        <v>74.0</v>
      </c>
      <c r="AE1679" s="29" t="s">
        <v>166</v>
      </c>
      <c r="AF1679" s="25">
        <v>1503.0</v>
      </c>
      <c r="AG1679" s="11">
        <v>1515.0</v>
      </c>
      <c r="AH1679" s="11">
        <v>1557.0</v>
      </c>
      <c r="AI1679" s="23"/>
      <c r="AJ1679" s="29" t="s">
        <v>9431</v>
      </c>
      <c r="AK1679" s="25">
        <v>1035016.0</v>
      </c>
      <c r="AL1679" s="11"/>
      <c r="AM1679" s="23"/>
      <c r="AN1679" s="25"/>
      <c r="AO1679" s="23"/>
      <c r="AP1679" s="25"/>
      <c r="AQ1679" s="11"/>
    </row>
    <row r="1680" ht="15.75" customHeight="1">
      <c r="A1680" s="11">
        <v>1035018.0</v>
      </c>
      <c r="B1680" s="23">
        <v>1680.0</v>
      </c>
      <c r="C1680" s="25" t="s">
        <v>9432</v>
      </c>
      <c r="D1680" s="16" t="s">
        <v>9433</v>
      </c>
      <c r="E1680" s="28" t="s">
        <v>9434</v>
      </c>
      <c r="F1680" s="29"/>
      <c r="G1680" s="31" t="s">
        <v>9435</v>
      </c>
      <c r="H1680" s="36">
        <f t="shared" si="1"/>
        <v>44</v>
      </c>
      <c r="I1680" s="11" t="s">
        <v>9435</v>
      </c>
      <c r="J1680" s="28">
        <f t="shared" si="2"/>
        <v>44</v>
      </c>
      <c r="K1680" s="41">
        <f t="shared" si="3"/>
        <v>223</v>
      </c>
      <c r="L1680" s="25">
        <v>49.0</v>
      </c>
      <c r="M1680" s="11">
        <v>45.0</v>
      </c>
      <c r="N1680" s="11">
        <v>42.0</v>
      </c>
      <c r="O1680" s="11">
        <v>42.0</v>
      </c>
      <c r="P1680" s="11">
        <v>45.0</v>
      </c>
      <c r="Q1680" s="43">
        <v>41.0</v>
      </c>
      <c r="R1680" s="25"/>
      <c r="S1680" s="11"/>
      <c r="T1680" s="11"/>
      <c r="U1680" s="23"/>
      <c r="V1680" s="25"/>
      <c r="W1680" s="11"/>
      <c r="X1680" s="23"/>
      <c r="Y1680" s="29"/>
      <c r="Z1680" s="25">
        <v>22.0</v>
      </c>
      <c r="AA1680" s="11">
        <v>11.0</v>
      </c>
      <c r="AB1680" s="11">
        <v>34.0</v>
      </c>
      <c r="AC1680" s="11">
        <v>70.0</v>
      </c>
      <c r="AD1680" s="23">
        <v>74.0</v>
      </c>
      <c r="AE1680" s="29" t="s">
        <v>166</v>
      </c>
      <c r="AF1680" s="25">
        <v>1525.0</v>
      </c>
      <c r="AG1680" s="11">
        <v>1537.0</v>
      </c>
      <c r="AH1680" s="11">
        <v>1564.0</v>
      </c>
      <c r="AI1680" s="23"/>
      <c r="AJ1680" s="29" t="s">
        <v>9436</v>
      </c>
      <c r="AK1680" s="25">
        <v>1035017.0</v>
      </c>
      <c r="AL1680" s="11"/>
      <c r="AM1680" s="23"/>
      <c r="AN1680" s="25"/>
      <c r="AO1680" s="23"/>
      <c r="AP1680" s="25"/>
      <c r="AQ1680" s="11"/>
    </row>
    <row r="1681" ht="15.75" customHeight="1">
      <c r="A1681" s="11">
        <v>1035019.0</v>
      </c>
      <c r="B1681" s="23">
        <v>1681.0</v>
      </c>
      <c r="C1681" s="25" t="s">
        <v>9437</v>
      </c>
      <c r="D1681" s="16" t="s">
        <v>9438</v>
      </c>
      <c r="E1681" s="28" t="s">
        <v>9439</v>
      </c>
      <c r="F1681" s="29"/>
      <c r="G1681" s="31" t="s">
        <v>9440</v>
      </c>
      <c r="H1681" s="36">
        <f t="shared" si="1"/>
        <v>65</v>
      </c>
      <c r="I1681" s="11" t="s">
        <v>9440</v>
      </c>
      <c r="J1681" s="28">
        <f t="shared" si="2"/>
        <v>65</v>
      </c>
      <c r="K1681" s="41">
        <f t="shared" si="3"/>
        <v>241</v>
      </c>
      <c r="L1681" s="25">
        <v>55.0</v>
      </c>
      <c r="M1681" s="11">
        <v>53.0</v>
      </c>
      <c r="N1681" s="11">
        <v>44.0</v>
      </c>
      <c r="O1681" s="11">
        <v>44.0</v>
      </c>
      <c r="P1681" s="11">
        <v>45.0</v>
      </c>
      <c r="Q1681" s="43">
        <v>47.0</v>
      </c>
      <c r="R1681" s="25"/>
      <c r="S1681" s="11"/>
      <c r="T1681" s="11"/>
      <c r="U1681" s="23"/>
      <c r="V1681" s="25"/>
      <c r="W1681" s="11"/>
      <c r="X1681" s="23"/>
      <c r="Y1681" s="29"/>
      <c r="Z1681" s="25">
        <v>29.0</v>
      </c>
      <c r="AA1681" s="11">
        <v>21.0</v>
      </c>
      <c r="AB1681" s="11">
        <v>16.0</v>
      </c>
      <c r="AC1681" s="11">
        <v>84.0</v>
      </c>
      <c r="AD1681" s="23">
        <v>75.0</v>
      </c>
      <c r="AE1681" s="29" t="s">
        <v>141</v>
      </c>
      <c r="AF1681" s="25">
        <v>1547.0</v>
      </c>
      <c r="AG1681" s="11">
        <v>1559.0</v>
      </c>
      <c r="AH1681" s="11">
        <v>1586.0</v>
      </c>
      <c r="AI1681" s="23" t="s">
        <v>217</v>
      </c>
      <c r="AJ1681" s="29" t="s">
        <v>9441</v>
      </c>
      <c r="AK1681" s="25"/>
      <c r="AL1681" s="11">
        <v>1035018.0</v>
      </c>
      <c r="AM1681" s="23"/>
      <c r="AN1681" s="25"/>
      <c r="AO1681" s="23"/>
      <c r="AP1681" s="25"/>
      <c r="AQ1681" s="11"/>
    </row>
    <row r="1682" ht="15.75" customHeight="1">
      <c r="A1682" s="11">
        <v>1035020.0</v>
      </c>
      <c r="B1682" s="23">
        <v>1682.0</v>
      </c>
      <c r="C1682" s="25" t="s">
        <v>9442</v>
      </c>
      <c r="D1682" s="16" t="s">
        <v>9443</v>
      </c>
      <c r="E1682" s="28" t="s">
        <v>9444</v>
      </c>
      <c r="F1682" s="29"/>
      <c r="G1682" s="31" t="s">
        <v>9445</v>
      </c>
      <c r="H1682" s="36">
        <f t="shared" si="1"/>
        <v>73</v>
      </c>
      <c r="I1682" s="11" t="s">
        <v>9446</v>
      </c>
      <c r="J1682" s="28">
        <f t="shared" si="2"/>
        <v>78</v>
      </c>
      <c r="K1682" s="41">
        <f t="shared" si="3"/>
        <v>261</v>
      </c>
      <c r="L1682" s="25">
        <v>62.0</v>
      </c>
      <c r="M1682" s="11">
        <v>64.0</v>
      </c>
      <c r="N1682" s="11">
        <v>42.0</v>
      </c>
      <c r="O1682" s="11">
        <v>45.0</v>
      </c>
      <c r="P1682" s="11">
        <v>48.0</v>
      </c>
      <c r="Q1682" s="43">
        <v>53.0</v>
      </c>
      <c r="R1682" s="25"/>
      <c r="S1682" s="11" t="s">
        <v>185</v>
      </c>
      <c r="T1682" s="11"/>
      <c r="U1682" s="23"/>
      <c r="V1682" s="25"/>
      <c r="W1682" s="11"/>
      <c r="X1682" s="23"/>
      <c r="Y1682" s="29"/>
      <c r="Z1682" s="25">
        <v>29.0</v>
      </c>
      <c r="AA1682" s="11">
        <v>21.0</v>
      </c>
      <c r="AB1682" s="11">
        <v>51.0</v>
      </c>
      <c r="AC1682" s="11">
        <v>78.0</v>
      </c>
      <c r="AD1682" s="23">
        <v>74.0</v>
      </c>
      <c r="AE1682" s="29" t="s">
        <v>166</v>
      </c>
      <c r="AF1682" s="25">
        <v>1560.0</v>
      </c>
      <c r="AG1682" s="11">
        <v>1572.0</v>
      </c>
      <c r="AH1682" s="11">
        <v>1588.0</v>
      </c>
      <c r="AI1682" s="23" t="s">
        <v>217</v>
      </c>
      <c r="AJ1682" s="29" t="s">
        <v>9447</v>
      </c>
      <c r="AK1682" s="25">
        <v>1035018.0</v>
      </c>
      <c r="AL1682" s="11">
        <v>1035021.0</v>
      </c>
      <c r="AM1682" s="23"/>
      <c r="AN1682" s="25"/>
      <c r="AO1682" s="23"/>
      <c r="AP1682" s="25"/>
      <c r="AQ1682" s="11"/>
    </row>
    <row r="1683" ht="15.75" customHeight="1">
      <c r="A1683" s="11">
        <v>1035021.0</v>
      </c>
      <c r="B1683" s="23">
        <v>1683.0</v>
      </c>
      <c r="C1683" s="25" t="s">
        <v>9448</v>
      </c>
      <c r="D1683" s="16" t="s">
        <v>9449</v>
      </c>
      <c r="E1683" s="28" t="s">
        <v>9450</v>
      </c>
      <c r="F1683" s="29"/>
      <c r="G1683" s="31" t="s">
        <v>9451</v>
      </c>
      <c r="H1683" s="36">
        <f t="shared" si="1"/>
        <v>79</v>
      </c>
      <c r="I1683" s="11" t="s">
        <v>9452</v>
      </c>
      <c r="J1683" s="28">
        <f t="shared" si="2"/>
        <v>78</v>
      </c>
      <c r="K1683" s="41">
        <f t="shared" si="3"/>
        <v>233</v>
      </c>
      <c r="L1683" s="25">
        <v>44.0</v>
      </c>
      <c r="M1683" s="11">
        <v>34.0</v>
      </c>
      <c r="N1683" s="11">
        <v>56.0</v>
      </c>
      <c r="O1683" s="11">
        <v>54.0</v>
      </c>
      <c r="P1683" s="11">
        <v>45.0</v>
      </c>
      <c r="Q1683" s="43">
        <v>43.0</v>
      </c>
      <c r="R1683" s="25"/>
      <c r="S1683" s="11"/>
      <c r="T1683" s="11"/>
      <c r="U1683" s="23"/>
      <c r="V1683" s="25"/>
      <c r="W1683" s="11"/>
      <c r="X1683" s="23"/>
      <c r="Y1683" s="29"/>
      <c r="Z1683" s="25">
        <v>36.0</v>
      </c>
      <c r="AA1683" s="11">
        <v>30.0</v>
      </c>
      <c r="AB1683" s="11">
        <v>72.0</v>
      </c>
      <c r="AC1683" s="11">
        <v>51.0</v>
      </c>
      <c r="AD1683" s="23">
        <v>77.0</v>
      </c>
      <c r="AE1683" s="29" t="s">
        <v>166</v>
      </c>
      <c r="AF1683" s="25">
        <v>1539.0</v>
      </c>
      <c r="AG1683" s="11">
        <v>1551.0</v>
      </c>
      <c r="AH1683" s="11">
        <v>1587.0</v>
      </c>
      <c r="AI1683" s="23" t="s">
        <v>217</v>
      </c>
      <c r="AJ1683" s="29" t="s">
        <v>9436</v>
      </c>
      <c r="AK1683" s="25">
        <v>1035017.0</v>
      </c>
      <c r="AL1683" s="11"/>
      <c r="AM1683" s="23"/>
      <c r="AN1683" s="25"/>
      <c r="AO1683" s="23"/>
      <c r="AP1683" s="25"/>
      <c r="AQ1683" s="11"/>
    </row>
    <row r="1684" ht="15.75" customHeight="1">
      <c r="A1684" s="11">
        <v>1035022.0</v>
      </c>
      <c r="B1684" s="23">
        <v>1684.0</v>
      </c>
      <c r="C1684" s="25" t="s">
        <v>9453</v>
      </c>
      <c r="D1684" s="16" t="s">
        <v>9454</v>
      </c>
      <c r="E1684" s="28" t="s">
        <v>9455</v>
      </c>
      <c r="F1684" s="29"/>
      <c r="G1684" s="31" t="s">
        <v>9456</v>
      </c>
      <c r="H1684" s="36">
        <f t="shared" si="1"/>
        <v>76</v>
      </c>
      <c r="I1684" s="6" t="s">
        <v>9457</v>
      </c>
      <c r="J1684" s="28">
        <f t="shared" si="2"/>
        <v>74</v>
      </c>
      <c r="K1684" s="41">
        <f t="shared" si="3"/>
        <v>285</v>
      </c>
      <c r="L1684" s="25">
        <v>59.0</v>
      </c>
      <c r="M1684" s="11">
        <v>59.0</v>
      </c>
      <c r="N1684" s="11">
        <v>63.0</v>
      </c>
      <c r="O1684" s="11">
        <v>51.0</v>
      </c>
      <c r="P1684" s="11">
        <v>53.0</v>
      </c>
      <c r="Q1684" s="43">
        <v>53.0</v>
      </c>
      <c r="R1684" s="25"/>
      <c r="S1684" s="11"/>
      <c r="T1684" s="11"/>
      <c r="U1684" s="23"/>
      <c r="V1684" s="25"/>
      <c r="W1684" s="11"/>
      <c r="X1684" s="23"/>
      <c r="Y1684" s="29"/>
      <c r="Z1684" s="25">
        <v>29.0</v>
      </c>
      <c r="AA1684" s="11">
        <v>21.0</v>
      </c>
      <c r="AB1684" s="11">
        <v>45.0</v>
      </c>
      <c r="AC1684" s="11">
        <v>72.0</v>
      </c>
      <c r="AD1684" s="23">
        <v>70.0</v>
      </c>
      <c r="AE1684" s="29" t="s">
        <v>166</v>
      </c>
      <c r="AF1684" s="25">
        <v>1505.0</v>
      </c>
      <c r="AG1684" s="11">
        <v>1517.0</v>
      </c>
      <c r="AH1684" s="11">
        <v>1556.0</v>
      </c>
      <c r="AI1684" s="23" t="s">
        <v>217</v>
      </c>
      <c r="AJ1684" s="29" t="s">
        <v>9458</v>
      </c>
      <c r="AK1684" s="25"/>
      <c r="AL1684" s="11"/>
      <c r="AM1684" s="23"/>
      <c r="AN1684" s="25"/>
      <c r="AO1684" s="23"/>
      <c r="AP1684" s="25"/>
      <c r="AQ1684" s="11"/>
    </row>
    <row r="1685" ht="15.75" customHeight="1">
      <c r="A1685" s="11">
        <v>1035023.0</v>
      </c>
      <c r="B1685" s="23">
        <v>1685.0</v>
      </c>
      <c r="C1685" s="25" t="s">
        <v>9459</v>
      </c>
      <c r="D1685" s="16" t="s">
        <v>9460</v>
      </c>
      <c r="E1685" s="28" t="s">
        <v>9461</v>
      </c>
      <c r="F1685" s="29"/>
      <c r="G1685" s="31" t="s">
        <v>9462</v>
      </c>
      <c r="H1685" s="36">
        <f t="shared" si="1"/>
        <v>71</v>
      </c>
      <c r="I1685" s="11" t="s">
        <v>9462</v>
      </c>
      <c r="J1685" s="28">
        <f t="shared" si="2"/>
        <v>71</v>
      </c>
      <c r="K1685" s="41">
        <f t="shared" si="3"/>
        <v>320</v>
      </c>
      <c r="L1685" s="25">
        <v>65.0</v>
      </c>
      <c r="M1685" s="11">
        <v>51.0</v>
      </c>
      <c r="N1685" s="11">
        <v>54.0</v>
      </c>
      <c r="O1685" s="11">
        <v>73.0</v>
      </c>
      <c r="P1685" s="11">
        <v>77.0</v>
      </c>
      <c r="Q1685" s="43">
        <v>58.0</v>
      </c>
      <c r="R1685" s="25"/>
      <c r="S1685" s="11"/>
      <c r="T1685" s="11"/>
      <c r="U1685" s="23"/>
      <c r="V1685" s="25"/>
      <c r="W1685" s="11"/>
      <c r="X1685" s="23"/>
      <c r="Y1685" s="29"/>
      <c r="Z1685" s="25">
        <v>29.0</v>
      </c>
      <c r="AA1685" s="11">
        <v>21.0</v>
      </c>
      <c r="AB1685" s="11">
        <v>17.0</v>
      </c>
      <c r="AC1685" s="11">
        <v>82.0</v>
      </c>
      <c r="AD1685" s="23">
        <v>70.0</v>
      </c>
      <c r="AE1685" s="29" t="s">
        <v>239</v>
      </c>
      <c r="AF1685" s="25">
        <v>1516.0</v>
      </c>
      <c r="AG1685" s="11">
        <v>1528.0</v>
      </c>
      <c r="AH1685" s="11">
        <v>1588.0</v>
      </c>
      <c r="AI1685" s="23"/>
      <c r="AJ1685" s="29"/>
      <c r="AK1685" s="25"/>
      <c r="AL1685" s="11"/>
      <c r="AM1685" s="23"/>
      <c r="AN1685" s="25"/>
      <c r="AO1685" s="23"/>
      <c r="AP1685" s="25"/>
      <c r="AQ1685" s="11"/>
    </row>
    <row r="1686" ht="15.75" customHeight="1">
      <c r="A1686" s="11">
        <v>1035024.0</v>
      </c>
      <c r="B1686" s="23">
        <v>1686.0</v>
      </c>
      <c r="C1686" s="25" t="s">
        <v>9463</v>
      </c>
      <c r="D1686" s="16" t="s">
        <v>9464</v>
      </c>
      <c r="E1686" s="28" t="s">
        <v>9465</v>
      </c>
      <c r="F1686" s="29"/>
      <c r="G1686" s="31" t="s">
        <v>9466</v>
      </c>
      <c r="H1686" s="36">
        <f t="shared" si="1"/>
        <v>80</v>
      </c>
      <c r="I1686" s="11" t="s">
        <v>9466</v>
      </c>
      <c r="J1686" s="28">
        <f t="shared" si="2"/>
        <v>80</v>
      </c>
      <c r="K1686" s="41">
        <f t="shared" si="3"/>
        <v>221</v>
      </c>
      <c r="L1686" s="25">
        <v>51.0</v>
      </c>
      <c r="M1686" s="11">
        <v>74.0</v>
      </c>
      <c r="N1686" s="11">
        <v>33.0</v>
      </c>
      <c r="O1686" s="11">
        <v>31.0</v>
      </c>
      <c r="P1686" s="11">
        <v>32.0</v>
      </c>
      <c r="Q1686" s="43">
        <v>42.0</v>
      </c>
      <c r="R1686" s="25"/>
      <c r="S1686" s="11" t="s">
        <v>185</v>
      </c>
      <c r="T1686" s="11"/>
      <c r="U1686" s="23"/>
      <c r="V1686" s="25"/>
      <c r="W1686" s="11"/>
      <c r="X1686" s="23"/>
      <c r="Y1686" s="29"/>
      <c r="Z1686" s="25">
        <v>22.0</v>
      </c>
      <c r="AA1686" s="11">
        <v>11.0</v>
      </c>
      <c r="AB1686" s="11">
        <v>57.0</v>
      </c>
      <c r="AC1686" s="11">
        <v>80.0</v>
      </c>
      <c r="AD1686" s="23">
        <v>70.0</v>
      </c>
      <c r="AE1686" s="29" t="s">
        <v>141</v>
      </c>
      <c r="AF1686" s="25">
        <v>1528.0</v>
      </c>
      <c r="AG1686" s="11">
        <v>1540.0</v>
      </c>
      <c r="AH1686" s="11">
        <v>1573.0</v>
      </c>
      <c r="AI1686" s="23" t="s">
        <v>217</v>
      </c>
      <c r="AJ1686" s="29"/>
      <c r="AK1686" s="25"/>
      <c r="AL1686" s="11"/>
      <c r="AM1686" s="23"/>
      <c r="AN1686" s="25"/>
      <c r="AO1686" s="23"/>
      <c r="AP1686" s="25"/>
      <c r="AQ1686" s="11"/>
    </row>
    <row r="1687" ht="15.75" customHeight="1">
      <c r="A1687" s="11">
        <v>1035025.0</v>
      </c>
      <c r="B1687" s="23">
        <v>1687.0</v>
      </c>
      <c r="C1687" s="25" t="s">
        <v>9467</v>
      </c>
      <c r="D1687" s="16" t="s">
        <v>9468</v>
      </c>
      <c r="E1687" s="28" t="s">
        <v>9469</v>
      </c>
      <c r="F1687" s="29"/>
      <c r="G1687" s="25"/>
      <c r="H1687" s="36" t="str">
        <f t="shared" si="1"/>
        <v/>
      </c>
      <c r="I1687" s="11"/>
      <c r="J1687" s="28">
        <f t="shared" si="2"/>
        <v>0</v>
      </c>
      <c r="K1687" s="41">
        <f t="shared" si="3"/>
        <v>0</v>
      </c>
      <c r="L1687" s="25">
        <v>0.0</v>
      </c>
      <c r="M1687" s="11">
        <v>0.0</v>
      </c>
      <c r="N1687" s="11">
        <v>0.0</v>
      </c>
      <c r="O1687" s="11">
        <v>0.0</v>
      </c>
      <c r="P1687" s="11">
        <v>0.0</v>
      </c>
      <c r="Q1687" s="23">
        <v>0.0</v>
      </c>
      <c r="R1687" s="25"/>
      <c r="S1687" s="11"/>
      <c r="T1687" s="11"/>
      <c r="U1687" s="23"/>
      <c r="V1687" s="25"/>
      <c r="W1687" s="11"/>
      <c r="X1687" s="23"/>
      <c r="Y1687" s="29"/>
      <c r="Z1687" s="25">
        <v>0.0</v>
      </c>
      <c r="AA1687" s="11">
        <v>0.0</v>
      </c>
      <c r="AB1687" s="11">
        <v>0.0</v>
      </c>
      <c r="AC1687" s="11">
        <v>0.0</v>
      </c>
      <c r="AD1687" s="23">
        <v>70.0</v>
      </c>
      <c r="AE1687" s="29" t="s">
        <v>239</v>
      </c>
      <c r="AF1687" s="25">
        <v>1440.0</v>
      </c>
      <c r="AG1687" s="11">
        <v>9999.0</v>
      </c>
      <c r="AH1687" s="11">
        <v>1490.0</v>
      </c>
      <c r="AI1687" s="23"/>
      <c r="AJ1687" s="29"/>
      <c r="AK1687" s="25"/>
      <c r="AL1687" s="11"/>
      <c r="AM1687" s="23"/>
      <c r="AN1687" s="25"/>
      <c r="AO1687" s="23"/>
      <c r="AP1687" s="25"/>
      <c r="AQ1687" s="11"/>
    </row>
    <row r="1688" ht="15.75" customHeight="1">
      <c r="A1688" s="11">
        <v>1035026.0</v>
      </c>
      <c r="B1688" s="23">
        <v>1688.0</v>
      </c>
      <c r="C1688" s="25" t="s">
        <v>9470</v>
      </c>
      <c r="D1688" s="16" t="s">
        <v>9471</v>
      </c>
      <c r="E1688" s="28" t="s">
        <v>9472</v>
      </c>
      <c r="F1688" s="29"/>
      <c r="G1688" s="25"/>
      <c r="H1688" s="36" t="str">
        <f t="shared" si="1"/>
        <v/>
      </c>
      <c r="I1688" s="11"/>
      <c r="J1688" s="28">
        <f t="shared" si="2"/>
        <v>0</v>
      </c>
      <c r="K1688" s="41">
        <f t="shared" si="3"/>
        <v>0</v>
      </c>
      <c r="L1688" s="25">
        <v>0.0</v>
      </c>
      <c r="M1688" s="11">
        <v>0.0</v>
      </c>
      <c r="N1688" s="11">
        <v>0.0</v>
      </c>
      <c r="O1688" s="11">
        <v>0.0</v>
      </c>
      <c r="P1688" s="11">
        <v>0.0</v>
      </c>
      <c r="Q1688" s="23">
        <v>0.0</v>
      </c>
      <c r="R1688" s="25"/>
      <c r="S1688" s="11"/>
      <c r="T1688" s="11"/>
      <c r="U1688" s="23"/>
      <c r="V1688" s="25"/>
      <c r="W1688" s="11"/>
      <c r="X1688" s="23"/>
      <c r="Y1688" s="29"/>
      <c r="Z1688" s="25">
        <v>0.0</v>
      </c>
      <c r="AA1688" s="11">
        <v>0.0</v>
      </c>
      <c r="AB1688" s="11">
        <v>0.0</v>
      </c>
      <c r="AC1688" s="11">
        <v>0.0</v>
      </c>
      <c r="AD1688" s="23">
        <v>70.0</v>
      </c>
      <c r="AE1688" s="29" t="s">
        <v>239</v>
      </c>
      <c r="AF1688" s="25">
        <v>1460.0</v>
      </c>
      <c r="AG1688" s="11">
        <v>9999.0</v>
      </c>
      <c r="AH1688" s="11">
        <v>1530.0</v>
      </c>
      <c r="AI1688" s="23"/>
      <c r="AJ1688" s="29" t="s">
        <v>9473</v>
      </c>
      <c r="AK1688" s="25">
        <v>1035025.0</v>
      </c>
      <c r="AL1688" s="11"/>
      <c r="AM1688" s="23"/>
      <c r="AN1688" s="25"/>
      <c r="AO1688" s="23"/>
      <c r="AP1688" s="25"/>
      <c r="AQ1688" s="11"/>
    </row>
    <row r="1689" ht="15.75" customHeight="1">
      <c r="A1689" s="11">
        <v>1035027.0</v>
      </c>
      <c r="B1689" s="23">
        <v>1689.0</v>
      </c>
      <c r="C1689" s="25" t="s">
        <v>9474</v>
      </c>
      <c r="D1689" s="16" t="s">
        <v>9475</v>
      </c>
      <c r="E1689" s="28" t="s">
        <v>9476</v>
      </c>
      <c r="F1689" s="29"/>
      <c r="G1689" s="25"/>
      <c r="H1689" s="36" t="str">
        <f t="shared" si="1"/>
        <v/>
      </c>
      <c r="I1689" s="11"/>
      <c r="J1689" s="28">
        <f t="shared" si="2"/>
        <v>0</v>
      </c>
      <c r="K1689" s="41">
        <f t="shared" si="3"/>
        <v>0</v>
      </c>
      <c r="L1689" s="25">
        <v>0.0</v>
      </c>
      <c r="M1689" s="11">
        <v>0.0</v>
      </c>
      <c r="N1689" s="11">
        <v>0.0</v>
      </c>
      <c r="O1689" s="11">
        <v>0.0</v>
      </c>
      <c r="P1689" s="11">
        <v>0.0</v>
      </c>
      <c r="Q1689" s="23">
        <v>0.0</v>
      </c>
      <c r="R1689" s="25"/>
      <c r="S1689" s="11"/>
      <c r="T1689" s="11"/>
      <c r="U1689" s="23"/>
      <c r="V1689" s="25"/>
      <c r="W1689" s="11"/>
      <c r="X1689" s="23"/>
      <c r="Y1689" s="29"/>
      <c r="Z1689" s="25">
        <v>0.0</v>
      </c>
      <c r="AA1689" s="11">
        <v>0.0</v>
      </c>
      <c r="AB1689" s="11">
        <v>0.0</v>
      </c>
      <c r="AC1689" s="11">
        <v>0.0</v>
      </c>
      <c r="AD1689" s="23">
        <v>75.0</v>
      </c>
      <c r="AE1689" s="29" t="s">
        <v>239</v>
      </c>
      <c r="AF1689" s="25">
        <v>1476.0</v>
      </c>
      <c r="AG1689" s="11">
        <v>9999.0</v>
      </c>
      <c r="AH1689" s="11">
        <v>1526.0</v>
      </c>
      <c r="AI1689" s="23"/>
      <c r="AJ1689" s="29" t="s">
        <v>9477</v>
      </c>
      <c r="AK1689" s="25"/>
      <c r="AL1689" s="11"/>
      <c r="AM1689" s="23"/>
      <c r="AN1689" s="25"/>
      <c r="AO1689" s="23"/>
      <c r="AP1689" s="25"/>
      <c r="AQ1689" s="11"/>
    </row>
    <row r="1690" ht="15.75" customHeight="1">
      <c r="A1690" s="11">
        <v>1035028.0</v>
      </c>
      <c r="B1690" s="23">
        <v>1690.0</v>
      </c>
      <c r="C1690" s="25" t="s">
        <v>9478</v>
      </c>
      <c r="D1690" s="16" t="s">
        <v>9479</v>
      </c>
      <c r="E1690" s="28" t="s">
        <v>9480</v>
      </c>
      <c r="F1690" s="29"/>
      <c r="G1690" s="31" t="s">
        <v>9481</v>
      </c>
      <c r="H1690" s="36">
        <f t="shared" si="1"/>
        <v>80</v>
      </c>
      <c r="I1690" s="11" t="s">
        <v>9482</v>
      </c>
      <c r="J1690" s="28">
        <f t="shared" si="2"/>
        <v>79</v>
      </c>
      <c r="K1690" s="41">
        <f t="shared" si="3"/>
        <v>321</v>
      </c>
      <c r="L1690" s="25">
        <v>70.0</v>
      </c>
      <c r="M1690" s="11">
        <v>63.0</v>
      </c>
      <c r="N1690" s="11">
        <v>62.0</v>
      </c>
      <c r="O1690" s="11">
        <v>61.0</v>
      </c>
      <c r="P1690" s="11">
        <v>65.0</v>
      </c>
      <c r="Q1690" s="43">
        <v>60.0</v>
      </c>
      <c r="R1690" s="25" t="s">
        <v>185</v>
      </c>
      <c r="S1690" s="11" t="s">
        <v>232</v>
      </c>
      <c r="T1690" s="11"/>
      <c r="U1690" s="23"/>
      <c r="V1690" s="25"/>
      <c r="W1690" s="11"/>
      <c r="X1690" s="23"/>
      <c r="Y1690" s="29"/>
      <c r="Z1690" s="25">
        <v>29.0</v>
      </c>
      <c r="AA1690" s="11">
        <v>30.0</v>
      </c>
      <c r="AB1690" s="11">
        <v>22.0</v>
      </c>
      <c r="AC1690" s="11">
        <v>88.0</v>
      </c>
      <c r="AD1690" s="23">
        <v>75.0</v>
      </c>
      <c r="AE1690" s="29" t="s">
        <v>141</v>
      </c>
      <c r="AF1690" s="25">
        <v>1493.0</v>
      </c>
      <c r="AG1690" s="11">
        <v>1505.0</v>
      </c>
      <c r="AH1690" s="11">
        <v>1575.0</v>
      </c>
      <c r="AI1690" s="23"/>
      <c r="AJ1690" s="29" t="s">
        <v>9483</v>
      </c>
      <c r="AK1690" s="25">
        <v>1035027.0</v>
      </c>
      <c r="AL1690" s="11">
        <v>1035035.0</v>
      </c>
      <c r="AM1690" s="23"/>
      <c r="AN1690" s="25"/>
      <c r="AO1690" s="23"/>
      <c r="AP1690" s="25"/>
      <c r="AQ1690" s="11"/>
    </row>
    <row r="1691" ht="15.75" customHeight="1">
      <c r="A1691" s="11">
        <v>1035029.0</v>
      </c>
      <c r="B1691" s="23">
        <v>1691.0</v>
      </c>
      <c r="C1691" s="25" t="s">
        <v>9484</v>
      </c>
      <c r="D1691" s="16" t="s">
        <v>9485</v>
      </c>
      <c r="E1691" s="28" t="s">
        <v>9486</v>
      </c>
      <c r="F1691" s="29"/>
      <c r="G1691" s="31" t="s">
        <v>9487</v>
      </c>
      <c r="H1691" s="36">
        <f t="shared" si="1"/>
        <v>78</v>
      </c>
      <c r="I1691" s="11" t="s">
        <v>9488</v>
      </c>
      <c r="J1691" s="28">
        <f t="shared" si="2"/>
        <v>77</v>
      </c>
      <c r="K1691" s="41">
        <f t="shared" si="3"/>
        <v>318</v>
      </c>
      <c r="L1691" s="25">
        <v>73.0</v>
      </c>
      <c r="M1691" s="11">
        <v>70.0</v>
      </c>
      <c r="N1691" s="11">
        <v>56.0</v>
      </c>
      <c r="O1691" s="11">
        <v>58.0</v>
      </c>
      <c r="P1691" s="11">
        <v>61.0</v>
      </c>
      <c r="Q1691" s="43">
        <v>60.0</v>
      </c>
      <c r="R1691" s="25" t="s">
        <v>185</v>
      </c>
      <c r="S1691" s="11" t="s">
        <v>185</v>
      </c>
      <c r="T1691" s="11"/>
      <c r="U1691" s="23"/>
      <c r="V1691" s="25"/>
      <c r="W1691" s="11"/>
      <c r="X1691" s="23"/>
      <c r="Y1691" s="29"/>
      <c r="Z1691" s="25">
        <v>36.0</v>
      </c>
      <c r="AA1691" s="11">
        <v>30.0</v>
      </c>
      <c r="AB1691" s="11">
        <v>22.0</v>
      </c>
      <c r="AC1691" s="11">
        <v>86.0</v>
      </c>
      <c r="AD1691" s="23">
        <v>75.0</v>
      </c>
      <c r="AE1691" s="29" t="s">
        <v>166</v>
      </c>
      <c r="AF1691" s="25">
        <v>1518.0</v>
      </c>
      <c r="AG1691" s="11">
        <v>1530.0</v>
      </c>
      <c r="AH1691" s="11">
        <v>1592.0</v>
      </c>
      <c r="AI1691" s="23"/>
      <c r="AJ1691" s="29" t="s">
        <v>9489</v>
      </c>
      <c r="AK1691" s="25">
        <v>1035028.0</v>
      </c>
      <c r="AL1691" s="11"/>
      <c r="AM1691" s="23"/>
      <c r="AN1691" s="25"/>
      <c r="AO1691" s="23"/>
      <c r="AP1691" s="25"/>
      <c r="AQ1691" s="11"/>
    </row>
    <row r="1692" ht="15.75" customHeight="1">
      <c r="A1692" s="11">
        <v>1035030.0</v>
      </c>
      <c r="B1692" s="23">
        <v>1692.0</v>
      </c>
      <c r="C1692" s="25" t="s">
        <v>9490</v>
      </c>
      <c r="D1692" s="16" t="s">
        <v>9491</v>
      </c>
      <c r="E1692" s="28" t="s">
        <v>9492</v>
      </c>
      <c r="F1692" s="29"/>
      <c r="G1692" s="31" t="s">
        <v>9493</v>
      </c>
      <c r="H1692" s="36">
        <f t="shared" si="1"/>
        <v>67</v>
      </c>
      <c r="I1692" s="11"/>
      <c r="J1692" s="28">
        <f t="shared" si="2"/>
        <v>0</v>
      </c>
      <c r="K1692" s="41">
        <f t="shared" si="3"/>
        <v>257</v>
      </c>
      <c r="L1692" s="25">
        <v>57.0</v>
      </c>
      <c r="M1692" s="11">
        <v>56.0</v>
      </c>
      <c r="N1692" s="11">
        <v>37.0</v>
      </c>
      <c r="O1692" s="11">
        <v>47.0</v>
      </c>
      <c r="P1692" s="11">
        <v>60.0</v>
      </c>
      <c r="Q1692" s="43">
        <v>49.0</v>
      </c>
      <c r="R1692" s="25"/>
      <c r="S1692" s="11"/>
      <c r="T1692" s="11"/>
      <c r="U1692" s="23"/>
      <c r="V1692" s="25"/>
      <c r="W1692" s="11"/>
      <c r="X1692" s="23"/>
      <c r="Y1692" s="29"/>
      <c r="Z1692" s="25">
        <v>29.0</v>
      </c>
      <c r="AA1692" s="11">
        <v>21.0</v>
      </c>
      <c r="AB1692" s="11">
        <v>16.0</v>
      </c>
      <c r="AC1692" s="11">
        <v>84.0</v>
      </c>
      <c r="AD1692" s="23">
        <v>75.0</v>
      </c>
      <c r="AE1692" s="29" t="s">
        <v>166</v>
      </c>
      <c r="AF1692" s="25">
        <v>1558.0</v>
      </c>
      <c r="AG1692" s="11">
        <v>1570.0</v>
      </c>
      <c r="AH1692" s="11">
        <v>1612.0</v>
      </c>
      <c r="AI1692" s="23"/>
      <c r="AJ1692" s="29" t="s">
        <v>9494</v>
      </c>
      <c r="AK1692" s="25">
        <v>1035029.0</v>
      </c>
      <c r="AL1692" s="11"/>
      <c r="AM1692" s="23"/>
      <c r="AN1692" s="25"/>
      <c r="AO1692" s="23"/>
      <c r="AP1692" s="25"/>
      <c r="AQ1692" s="11"/>
    </row>
    <row r="1693" ht="15.75" customHeight="1">
      <c r="A1693" s="11">
        <v>1035031.0</v>
      </c>
      <c r="B1693" s="23">
        <v>1693.0</v>
      </c>
      <c r="C1693" s="25" t="s">
        <v>9495</v>
      </c>
      <c r="D1693" s="16" t="s">
        <v>9496</v>
      </c>
      <c r="E1693" s="28" t="s">
        <v>9497</v>
      </c>
      <c r="F1693" s="29"/>
      <c r="G1693" s="25"/>
      <c r="H1693" s="36" t="str">
        <f t="shared" si="1"/>
        <v/>
      </c>
      <c r="I1693" s="11"/>
      <c r="J1693" s="28">
        <f t="shared" si="2"/>
        <v>0</v>
      </c>
      <c r="K1693" s="41">
        <f t="shared" si="3"/>
        <v>218</v>
      </c>
      <c r="L1693" s="25">
        <v>43.0</v>
      </c>
      <c r="M1693" s="11">
        <v>66.0</v>
      </c>
      <c r="N1693" s="11">
        <v>41.0</v>
      </c>
      <c r="O1693" s="11">
        <v>38.0</v>
      </c>
      <c r="P1693" s="11">
        <v>30.0</v>
      </c>
      <c r="Q1693" s="43">
        <v>43.0</v>
      </c>
      <c r="R1693" s="25"/>
      <c r="S1693" s="11"/>
      <c r="T1693" s="11"/>
      <c r="U1693" s="23"/>
      <c r="V1693" s="25"/>
      <c r="W1693" s="11"/>
      <c r="X1693" s="23"/>
      <c r="Y1693" s="29"/>
      <c r="Z1693" s="25">
        <v>29.0</v>
      </c>
      <c r="AA1693" s="11">
        <v>21.0</v>
      </c>
      <c r="AB1693" s="11">
        <v>16.0</v>
      </c>
      <c r="AC1693" s="11">
        <v>84.0</v>
      </c>
      <c r="AD1693" s="23">
        <v>76.0</v>
      </c>
      <c r="AE1693" s="29" t="s">
        <v>141</v>
      </c>
      <c r="AF1693" s="25">
        <v>1527.0</v>
      </c>
      <c r="AG1693" s="11">
        <v>1539.0</v>
      </c>
      <c r="AH1693" s="11">
        <v>1559.0</v>
      </c>
      <c r="AI1693" s="23" t="s">
        <v>217</v>
      </c>
      <c r="AJ1693" s="29" t="s">
        <v>9498</v>
      </c>
      <c r="AK1693" s="25">
        <v>1035028.0</v>
      </c>
      <c r="AL1693" s="11">
        <v>1035029.0</v>
      </c>
      <c r="AM1693" s="23"/>
      <c r="AN1693" s="25"/>
      <c r="AO1693" s="23"/>
      <c r="AP1693" s="25"/>
      <c r="AQ1693" s="11"/>
    </row>
    <row r="1694" ht="15.75" customHeight="1">
      <c r="A1694" s="11">
        <v>1035032.0</v>
      </c>
      <c r="B1694" s="23">
        <v>1694.0</v>
      </c>
      <c r="C1694" s="25" t="s">
        <v>9499</v>
      </c>
      <c r="D1694" s="16" t="s">
        <v>9500</v>
      </c>
      <c r="E1694" s="28" t="s">
        <v>9501</v>
      </c>
      <c r="F1694" s="29"/>
      <c r="G1694" s="31" t="s">
        <v>9502</v>
      </c>
      <c r="H1694" s="36">
        <f t="shared" si="1"/>
        <v>73</v>
      </c>
      <c r="I1694" s="6" t="s">
        <v>9503</v>
      </c>
      <c r="J1694" s="28">
        <f t="shared" si="2"/>
        <v>80</v>
      </c>
      <c r="K1694" s="41">
        <f t="shared" si="3"/>
        <v>223</v>
      </c>
      <c r="L1694" s="25">
        <v>52.0</v>
      </c>
      <c r="M1694" s="11">
        <v>68.0</v>
      </c>
      <c r="N1694" s="11">
        <v>35.0</v>
      </c>
      <c r="O1694" s="11">
        <v>33.0</v>
      </c>
      <c r="P1694" s="11">
        <v>35.0</v>
      </c>
      <c r="Q1694" s="43">
        <v>44.0</v>
      </c>
      <c r="R1694" s="25"/>
      <c r="S1694" s="11"/>
      <c r="T1694" s="11"/>
      <c r="U1694" s="23"/>
      <c r="V1694" s="25"/>
      <c r="W1694" s="11"/>
      <c r="X1694" s="23"/>
      <c r="Y1694" s="29"/>
      <c r="Z1694" s="25">
        <v>29.0</v>
      </c>
      <c r="AA1694" s="11">
        <v>21.0</v>
      </c>
      <c r="AB1694" s="11">
        <v>49.0</v>
      </c>
      <c r="AC1694" s="11">
        <v>80.0</v>
      </c>
      <c r="AD1694" s="23">
        <v>65.0</v>
      </c>
      <c r="AE1694" s="29" t="s">
        <v>141</v>
      </c>
      <c r="AF1694" s="25">
        <v>1503.0</v>
      </c>
      <c r="AG1694" s="11">
        <v>1515.0</v>
      </c>
      <c r="AH1694" s="11">
        <v>1564.0</v>
      </c>
      <c r="AI1694" s="23" t="s">
        <v>217</v>
      </c>
      <c r="AJ1694" s="29" t="s">
        <v>9504</v>
      </c>
      <c r="AK1694" s="25">
        <v>1035026.0</v>
      </c>
      <c r="AL1694" s="11"/>
      <c r="AM1694" s="23"/>
      <c r="AN1694" s="25"/>
      <c r="AO1694" s="23"/>
      <c r="AP1694" s="25"/>
      <c r="AQ1694" s="11"/>
    </row>
    <row r="1695" ht="15.75" customHeight="1">
      <c r="A1695" s="11">
        <v>1035033.0</v>
      </c>
      <c r="B1695" s="23">
        <v>1695.0</v>
      </c>
      <c r="C1695" s="25" t="s">
        <v>9505</v>
      </c>
      <c r="D1695" s="16" t="s">
        <v>9506</v>
      </c>
      <c r="E1695" s="28" t="s">
        <v>9507</v>
      </c>
      <c r="F1695" s="29"/>
      <c r="G1695" s="31" t="s">
        <v>9508</v>
      </c>
      <c r="H1695" s="36">
        <f t="shared" si="1"/>
        <v>80</v>
      </c>
      <c r="I1695" s="11" t="s">
        <v>9509</v>
      </c>
      <c r="J1695" s="28">
        <f t="shared" si="2"/>
        <v>80</v>
      </c>
      <c r="K1695" s="41">
        <f t="shared" si="3"/>
        <v>305</v>
      </c>
      <c r="L1695" s="25">
        <v>66.0</v>
      </c>
      <c r="M1695" s="11">
        <v>61.0</v>
      </c>
      <c r="N1695" s="11">
        <v>55.0</v>
      </c>
      <c r="O1695" s="11">
        <v>51.0</v>
      </c>
      <c r="P1695" s="11">
        <v>72.0</v>
      </c>
      <c r="Q1695" s="43">
        <v>55.0</v>
      </c>
      <c r="R1695" s="25"/>
      <c r="S1695" s="11"/>
      <c r="T1695" s="11"/>
      <c r="U1695" s="23" t="s">
        <v>185</v>
      </c>
      <c r="V1695" s="25"/>
      <c r="W1695" s="11"/>
      <c r="X1695" s="23"/>
      <c r="Y1695" s="29"/>
      <c r="Z1695" s="25">
        <v>29.0</v>
      </c>
      <c r="AA1695" s="11">
        <v>21.0</v>
      </c>
      <c r="AB1695" s="11">
        <v>32.0</v>
      </c>
      <c r="AC1695" s="11">
        <v>61.0</v>
      </c>
      <c r="AD1695" s="23">
        <v>64.0</v>
      </c>
      <c r="AE1695" s="29" t="s">
        <v>166</v>
      </c>
      <c r="AF1695" s="25">
        <v>1515.0</v>
      </c>
      <c r="AG1695" s="11">
        <v>1527.0</v>
      </c>
      <c r="AH1695" s="11">
        <v>1570.0</v>
      </c>
      <c r="AI1695" s="23" t="s">
        <v>217</v>
      </c>
      <c r="AJ1695" s="29" t="s">
        <v>9510</v>
      </c>
      <c r="AK1695" s="25">
        <v>1035026.0</v>
      </c>
      <c r="AL1695" s="11"/>
      <c r="AM1695" s="23"/>
      <c r="AN1695" s="25"/>
      <c r="AO1695" s="23"/>
      <c r="AP1695" s="25"/>
      <c r="AQ1695" s="11"/>
    </row>
    <row r="1696" ht="15.75" customHeight="1">
      <c r="A1696" s="11">
        <v>1035034.0</v>
      </c>
      <c r="B1696" s="23">
        <v>1696.0</v>
      </c>
      <c r="C1696" s="25" t="s">
        <v>9511</v>
      </c>
      <c r="D1696" s="16" t="s">
        <v>9512</v>
      </c>
      <c r="E1696" s="28" t="s">
        <v>9513</v>
      </c>
      <c r="F1696" s="29"/>
      <c r="G1696" s="31" t="s">
        <v>9514</v>
      </c>
      <c r="H1696" s="36">
        <f t="shared" si="1"/>
        <v>73</v>
      </c>
      <c r="I1696" s="11" t="s">
        <v>9515</v>
      </c>
      <c r="J1696" s="28">
        <f t="shared" si="2"/>
        <v>72</v>
      </c>
      <c r="K1696" s="41">
        <f t="shared" si="3"/>
        <v>274</v>
      </c>
      <c r="L1696" s="25">
        <v>57.0</v>
      </c>
      <c r="M1696" s="11">
        <v>62.0</v>
      </c>
      <c r="N1696" s="11">
        <v>51.0</v>
      </c>
      <c r="O1696" s="11">
        <v>46.0</v>
      </c>
      <c r="P1696" s="11">
        <v>58.0</v>
      </c>
      <c r="Q1696" s="43">
        <v>47.0</v>
      </c>
      <c r="R1696" s="25"/>
      <c r="S1696" s="11"/>
      <c r="T1696" s="11"/>
      <c r="U1696" s="23"/>
      <c r="V1696" s="25"/>
      <c r="W1696" s="11"/>
      <c r="X1696" s="23"/>
      <c r="Y1696" s="29"/>
      <c r="Z1696" s="25">
        <v>22.0</v>
      </c>
      <c r="AA1696" s="11">
        <v>11.0</v>
      </c>
      <c r="AB1696" s="11">
        <v>41.0</v>
      </c>
      <c r="AC1696" s="11">
        <v>44.0</v>
      </c>
      <c r="AD1696" s="23">
        <v>64.0</v>
      </c>
      <c r="AE1696" s="29" t="s">
        <v>270</v>
      </c>
      <c r="AF1696" s="25">
        <v>1537.0</v>
      </c>
      <c r="AG1696" s="11">
        <v>1549.0</v>
      </c>
      <c r="AH1696" s="11">
        <v>1570.0</v>
      </c>
      <c r="AI1696" s="23" t="s">
        <v>217</v>
      </c>
      <c r="AJ1696" s="29" t="s">
        <v>9516</v>
      </c>
      <c r="AK1696" s="25">
        <v>1035033.0</v>
      </c>
      <c r="AL1696" s="11"/>
      <c r="AM1696" s="23"/>
      <c r="AN1696" s="25"/>
      <c r="AO1696" s="23"/>
      <c r="AP1696" s="25"/>
      <c r="AQ1696" s="11"/>
    </row>
    <row r="1697" ht="15.75" customHeight="1">
      <c r="A1697" s="11">
        <v>1035035.0</v>
      </c>
      <c r="B1697" s="23">
        <v>1697.0</v>
      </c>
      <c r="C1697" s="25" t="s">
        <v>9517</v>
      </c>
      <c r="D1697" s="16" t="s">
        <v>9518</v>
      </c>
      <c r="E1697" s="28" t="s">
        <v>9519</v>
      </c>
      <c r="F1697" s="29"/>
      <c r="G1697" s="25"/>
      <c r="H1697" s="36" t="str">
        <f t="shared" si="1"/>
        <v/>
      </c>
      <c r="I1697" s="11"/>
      <c r="J1697" s="28">
        <f t="shared" si="2"/>
        <v>0</v>
      </c>
      <c r="K1697" s="41">
        <f t="shared" si="3"/>
        <v>0</v>
      </c>
      <c r="L1697" s="25">
        <v>0.0</v>
      </c>
      <c r="M1697" s="11">
        <v>0.0</v>
      </c>
      <c r="N1697" s="11">
        <v>0.0</v>
      </c>
      <c r="O1697" s="11">
        <v>0.0</v>
      </c>
      <c r="P1697" s="11">
        <v>0.0</v>
      </c>
      <c r="Q1697" s="23">
        <v>0.0</v>
      </c>
      <c r="R1697" s="25"/>
      <c r="S1697" s="11"/>
      <c r="T1697" s="11"/>
      <c r="U1697" s="23"/>
      <c r="V1697" s="25"/>
      <c r="W1697" s="11"/>
      <c r="X1697" s="23"/>
      <c r="Y1697" s="29"/>
      <c r="Z1697" s="25">
        <v>0.0</v>
      </c>
      <c r="AA1697" s="11">
        <v>0.0</v>
      </c>
      <c r="AB1697" s="11">
        <v>0.0</v>
      </c>
      <c r="AC1697" s="11">
        <v>0.0</v>
      </c>
      <c r="AD1697" s="23">
        <v>67.0</v>
      </c>
      <c r="AE1697" s="29" t="s">
        <v>239</v>
      </c>
      <c r="AF1697" s="25">
        <v>1460.0</v>
      </c>
      <c r="AG1697" s="11">
        <v>9999.0</v>
      </c>
      <c r="AH1697" s="11">
        <v>1524.0</v>
      </c>
      <c r="AI1697" s="23"/>
      <c r="AJ1697" s="29" t="s">
        <v>9520</v>
      </c>
      <c r="AK1697" s="25">
        <v>1035025.0</v>
      </c>
      <c r="AL1697" s="11"/>
      <c r="AM1697" s="23"/>
      <c r="AN1697" s="25"/>
      <c r="AO1697" s="23"/>
      <c r="AP1697" s="25"/>
      <c r="AQ1697" s="11"/>
    </row>
    <row r="1698" ht="15.75" customHeight="1">
      <c r="A1698" s="11">
        <v>1035036.0</v>
      </c>
      <c r="B1698" s="23">
        <v>1698.0</v>
      </c>
      <c r="C1698" s="25" t="s">
        <v>9521</v>
      </c>
      <c r="D1698" s="16" t="s">
        <v>9522</v>
      </c>
      <c r="E1698" s="28" t="s">
        <v>9523</v>
      </c>
      <c r="F1698" s="29"/>
      <c r="G1698" s="31" t="s">
        <v>9524</v>
      </c>
      <c r="H1698" s="36">
        <f t="shared" si="1"/>
        <v>79</v>
      </c>
      <c r="I1698" s="11" t="s">
        <v>9524</v>
      </c>
      <c r="J1698" s="28">
        <f t="shared" si="2"/>
        <v>79</v>
      </c>
      <c r="K1698" s="41">
        <f t="shared" si="3"/>
        <v>225</v>
      </c>
      <c r="L1698" s="25">
        <v>47.0</v>
      </c>
      <c r="M1698" s="11">
        <v>59.0</v>
      </c>
      <c r="N1698" s="11">
        <v>38.0</v>
      </c>
      <c r="O1698" s="11">
        <v>44.0</v>
      </c>
      <c r="P1698" s="11">
        <v>37.0</v>
      </c>
      <c r="Q1698" s="43">
        <v>44.0</v>
      </c>
      <c r="R1698" s="25"/>
      <c r="S1698" s="11"/>
      <c r="T1698" s="11"/>
      <c r="U1698" s="23"/>
      <c r="V1698" s="25"/>
      <c r="W1698" s="11"/>
      <c r="X1698" s="23"/>
      <c r="Y1698" s="29"/>
      <c r="Z1698" s="25">
        <v>29.0</v>
      </c>
      <c r="AA1698" s="11">
        <v>21.0</v>
      </c>
      <c r="AB1698" s="11">
        <v>27.0</v>
      </c>
      <c r="AC1698" s="11">
        <v>83.0</v>
      </c>
      <c r="AD1698" s="23">
        <v>70.0</v>
      </c>
      <c r="AE1698" s="29" t="s">
        <v>166</v>
      </c>
      <c r="AF1698" s="25">
        <v>1541.0</v>
      </c>
      <c r="AG1698" s="11">
        <v>1553.0</v>
      </c>
      <c r="AH1698" s="11">
        <v>1586.0</v>
      </c>
      <c r="AI1698" s="23" t="s">
        <v>217</v>
      </c>
      <c r="AJ1698" s="29"/>
      <c r="AK1698" s="25"/>
      <c r="AL1698" s="11"/>
      <c r="AM1698" s="23"/>
      <c r="AN1698" s="25"/>
      <c r="AO1698" s="23"/>
      <c r="AP1698" s="25"/>
      <c r="AQ1698" s="11"/>
    </row>
    <row r="1699" ht="15.75" customHeight="1">
      <c r="A1699" s="11">
        <v>1035037.0</v>
      </c>
      <c r="B1699" s="23">
        <v>1699.0</v>
      </c>
      <c r="C1699" s="25" t="s">
        <v>9525</v>
      </c>
      <c r="D1699" s="16" t="s">
        <v>9526</v>
      </c>
      <c r="E1699" s="28" t="s">
        <v>9527</v>
      </c>
      <c r="F1699" s="29"/>
      <c r="G1699" s="31" t="s">
        <v>9528</v>
      </c>
      <c r="H1699" s="36">
        <f t="shared" si="1"/>
        <v>66</v>
      </c>
      <c r="I1699" s="11" t="s">
        <v>9528</v>
      </c>
      <c r="J1699" s="28">
        <f t="shared" si="2"/>
        <v>66</v>
      </c>
      <c r="K1699" s="41">
        <f t="shared" si="3"/>
        <v>224</v>
      </c>
      <c r="L1699" s="25">
        <v>46.0</v>
      </c>
      <c r="M1699" s="11">
        <v>46.0</v>
      </c>
      <c r="N1699" s="11">
        <v>46.0</v>
      </c>
      <c r="O1699" s="11">
        <v>45.0</v>
      </c>
      <c r="P1699" s="11">
        <v>41.0</v>
      </c>
      <c r="Q1699" s="43">
        <v>44.0</v>
      </c>
      <c r="R1699" s="25"/>
      <c r="S1699" s="11"/>
      <c r="T1699" s="11"/>
      <c r="U1699" s="23"/>
      <c r="V1699" s="25"/>
      <c r="W1699" s="11"/>
      <c r="X1699" s="23"/>
      <c r="Y1699" s="29"/>
      <c r="Z1699" s="25">
        <v>29.0</v>
      </c>
      <c r="AA1699" s="11">
        <v>21.0</v>
      </c>
      <c r="AB1699" s="11">
        <v>21.0</v>
      </c>
      <c r="AC1699" s="11">
        <v>77.0</v>
      </c>
      <c r="AD1699" s="23">
        <v>70.0</v>
      </c>
      <c r="AE1699" s="29" t="s">
        <v>166</v>
      </c>
      <c r="AF1699" s="25">
        <v>1552.0</v>
      </c>
      <c r="AG1699" s="11">
        <v>1564.0</v>
      </c>
      <c r="AH1699" s="11">
        <v>1586.0</v>
      </c>
      <c r="AI1699" s="23" t="s">
        <v>217</v>
      </c>
      <c r="AJ1699" s="29"/>
      <c r="AK1699" s="25"/>
      <c r="AL1699" s="11"/>
      <c r="AM1699" s="23"/>
      <c r="AN1699" s="25"/>
      <c r="AO1699" s="23"/>
      <c r="AP1699" s="25"/>
      <c r="AQ1699" s="11"/>
    </row>
    <row r="1700" ht="15.75" customHeight="1">
      <c r="A1700" s="11">
        <v>1086001.0</v>
      </c>
      <c r="B1700" s="23">
        <v>1700.0</v>
      </c>
      <c r="C1700" s="25" t="s">
        <v>9529</v>
      </c>
      <c r="D1700" s="16" t="s">
        <v>9530</v>
      </c>
      <c r="E1700" s="28" t="s">
        <v>9531</v>
      </c>
      <c r="F1700" s="29"/>
      <c r="G1700" s="25"/>
      <c r="H1700" s="36" t="str">
        <f t="shared" si="1"/>
        <v/>
      </c>
      <c r="I1700" s="11"/>
      <c r="J1700" s="28">
        <f t="shared" si="2"/>
        <v>0</v>
      </c>
      <c r="K1700" s="41">
        <f t="shared" si="3"/>
        <v>0</v>
      </c>
      <c r="L1700" s="25">
        <v>0.0</v>
      </c>
      <c r="M1700" s="11">
        <v>0.0</v>
      </c>
      <c r="N1700" s="11">
        <v>0.0</v>
      </c>
      <c r="O1700" s="11">
        <v>0.0</v>
      </c>
      <c r="P1700" s="11">
        <v>0.0</v>
      </c>
      <c r="Q1700" s="23">
        <v>0.0</v>
      </c>
      <c r="R1700" s="25"/>
      <c r="S1700" s="11"/>
      <c r="T1700" s="11"/>
      <c r="U1700" s="23"/>
      <c r="V1700" s="25"/>
      <c r="W1700" s="11"/>
      <c r="X1700" s="23"/>
      <c r="Y1700" s="29"/>
      <c r="Z1700" s="25">
        <v>0.0</v>
      </c>
      <c r="AA1700" s="11">
        <v>0.0</v>
      </c>
      <c r="AB1700" s="11">
        <v>0.0</v>
      </c>
      <c r="AC1700" s="11">
        <v>0.0</v>
      </c>
      <c r="AD1700" s="23">
        <v>49.0</v>
      </c>
      <c r="AE1700" s="29" t="s">
        <v>239</v>
      </c>
      <c r="AF1700" s="25">
        <v>1460.0</v>
      </c>
      <c r="AG1700" s="11">
        <v>9999.0</v>
      </c>
      <c r="AH1700" s="11">
        <v>1517.0</v>
      </c>
      <c r="AI1700" s="23"/>
      <c r="AJ1700" s="29"/>
      <c r="AK1700" s="25"/>
      <c r="AL1700" s="11"/>
      <c r="AM1700" s="23"/>
      <c r="AN1700" s="25"/>
      <c r="AO1700" s="23"/>
      <c r="AP1700" s="25"/>
      <c r="AQ1700" s="11"/>
    </row>
    <row r="1701" ht="15.75" customHeight="1">
      <c r="A1701" s="11">
        <v>1086002.0</v>
      </c>
      <c r="B1701" s="23">
        <v>1701.0</v>
      </c>
      <c r="C1701" s="25" t="s">
        <v>9532</v>
      </c>
      <c r="D1701" s="16" t="s">
        <v>9533</v>
      </c>
      <c r="E1701" s="28" t="s">
        <v>9534</v>
      </c>
      <c r="F1701" s="29"/>
      <c r="G1701" s="31" t="s">
        <v>9535</v>
      </c>
      <c r="H1701" s="36">
        <f t="shared" si="1"/>
        <v>76</v>
      </c>
      <c r="I1701" s="11"/>
      <c r="J1701" s="28">
        <f t="shared" si="2"/>
        <v>0</v>
      </c>
      <c r="K1701" s="41">
        <f t="shared" si="3"/>
        <v>294</v>
      </c>
      <c r="L1701" s="25">
        <v>56.0</v>
      </c>
      <c r="M1701" s="11">
        <v>49.0</v>
      </c>
      <c r="N1701" s="11">
        <v>71.0</v>
      </c>
      <c r="O1701" s="11">
        <v>64.0</v>
      </c>
      <c r="P1701" s="11">
        <v>54.0</v>
      </c>
      <c r="Q1701" s="43">
        <v>56.0</v>
      </c>
      <c r="R1701" s="25"/>
      <c r="S1701" s="11"/>
      <c r="T1701" s="11"/>
      <c r="U1701" s="23"/>
      <c r="V1701" s="25"/>
      <c r="W1701" s="11"/>
      <c r="X1701" s="23"/>
      <c r="Y1701" s="29"/>
      <c r="Z1701" s="25">
        <v>36.0</v>
      </c>
      <c r="AA1701" s="11">
        <v>30.0</v>
      </c>
      <c r="AB1701" s="11">
        <v>39.0</v>
      </c>
      <c r="AC1701" s="11">
        <v>55.0</v>
      </c>
      <c r="AD1701" s="23">
        <v>49.0</v>
      </c>
      <c r="AE1701" s="29" t="s">
        <v>166</v>
      </c>
      <c r="AF1701" s="25">
        <v>1480.0</v>
      </c>
      <c r="AG1701" s="11">
        <v>1492.0</v>
      </c>
      <c r="AH1701" s="11">
        <v>1546.0</v>
      </c>
      <c r="AI1701" s="23"/>
      <c r="AJ1701" s="29" t="s">
        <v>9536</v>
      </c>
      <c r="AK1701" s="25">
        <v>1086001.0</v>
      </c>
      <c r="AL1701" s="11"/>
      <c r="AM1701" s="23"/>
      <c r="AN1701" s="25"/>
      <c r="AO1701" s="23"/>
      <c r="AP1701" s="25"/>
      <c r="AQ1701" s="11"/>
    </row>
    <row r="1702" ht="15.75" customHeight="1">
      <c r="A1702" s="11">
        <v>1086003.0</v>
      </c>
      <c r="B1702" s="23">
        <v>1702.0</v>
      </c>
      <c r="C1702" s="25" t="s">
        <v>9537</v>
      </c>
      <c r="D1702" s="16" t="s">
        <v>9538</v>
      </c>
      <c r="E1702" s="28" t="s">
        <v>9539</v>
      </c>
      <c r="F1702" s="29"/>
      <c r="G1702" s="31" t="s">
        <v>9540</v>
      </c>
      <c r="H1702" s="36">
        <f t="shared" si="1"/>
        <v>79</v>
      </c>
      <c r="I1702" s="11"/>
      <c r="J1702" s="28">
        <f t="shared" si="2"/>
        <v>0</v>
      </c>
      <c r="K1702" s="41">
        <f t="shared" si="3"/>
        <v>229</v>
      </c>
      <c r="L1702" s="25">
        <v>52.0</v>
      </c>
      <c r="M1702" s="11">
        <v>54.0</v>
      </c>
      <c r="N1702" s="11">
        <v>47.0</v>
      </c>
      <c r="O1702" s="11">
        <v>36.0</v>
      </c>
      <c r="P1702" s="11">
        <v>40.0</v>
      </c>
      <c r="Q1702" s="43">
        <v>44.0</v>
      </c>
      <c r="R1702" s="25"/>
      <c r="S1702" s="11"/>
      <c r="T1702" s="11"/>
      <c r="U1702" s="23"/>
      <c r="V1702" s="25"/>
      <c r="W1702" s="11"/>
      <c r="X1702" s="23"/>
      <c r="Y1702" s="29"/>
      <c r="Z1702" s="25">
        <v>24.0</v>
      </c>
      <c r="AA1702" s="11">
        <v>14.0</v>
      </c>
      <c r="AB1702" s="11">
        <v>20.0</v>
      </c>
      <c r="AC1702" s="11">
        <v>76.0</v>
      </c>
      <c r="AD1702" s="23">
        <v>51.0</v>
      </c>
      <c r="AE1702" s="29" t="s">
        <v>166</v>
      </c>
      <c r="AF1702" s="25">
        <v>1532.0</v>
      </c>
      <c r="AG1702" s="11">
        <v>1544.0</v>
      </c>
      <c r="AH1702" s="11">
        <v>1616.0</v>
      </c>
      <c r="AI1702" s="23"/>
      <c r="AJ1702" s="29" t="s">
        <v>9541</v>
      </c>
      <c r="AK1702" s="25">
        <v>1086002.0</v>
      </c>
      <c r="AL1702" s="11"/>
      <c r="AM1702" s="23"/>
      <c r="AN1702" s="25"/>
      <c r="AO1702" s="23"/>
      <c r="AP1702" s="25"/>
      <c r="AQ1702" s="11"/>
    </row>
    <row r="1703" ht="15.75" customHeight="1">
      <c r="A1703" s="11">
        <v>1086004.0</v>
      </c>
      <c r="B1703" s="23">
        <v>1703.0</v>
      </c>
      <c r="C1703" s="25" t="s">
        <v>9542</v>
      </c>
      <c r="D1703" s="16" t="s">
        <v>9543</v>
      </c>
      <c r="E1703" s="28" t="s">
        <v>9544</v>
      </c>
      <c r="F1703" s="29" t="s">
        <v>9545</v>
      </c>
      <c r="G1703" s="31" t="s">
        <v>9546</v>
      </c>
      <c r="H1703" s="36">
        <f t="shared" si="1"/>
        <v>79</v>
      </c>
      <c r="I1703" s="11"/>
      <c r="J1703" s="28">
        <f t="shared" si="2"/>
        <v>0</v>
      </c>
      <c r="K1703" s="41">
        <f t="shared" si="3"/>
        <v>337</v>
      </c>
      <c r="L1703" s="25">
        <v>73.0</v>
      </c>
      <c r="M1703" s="11">
        <v>69.0</v>
      </c>
      <c r="N1703" s="11">
        <v>67.0</v>
      </c>
      <c r="O1703" s="11">
        <v>63.0</v>
      </c>
      <c r="P1703" s="11">
        <v>65.0</v>
      </c>
      <c r="Q1703" s="43">
        <v>58.0</v>
      </c>
      <c r="R1703" s="25" t="s">
        <v>185</v>
      </c>
      <c r="S1703" s="11" t="s">
        <v>185</v>
      </c>
      <c r="T1703" s="11"/>
      <c r="U1703" s="23" t="s">
        <v>185</v>
      </c>
      <c r="V1703" s="25"/>
      <c r="W1703" s="11"/>
      <c r="X1703" s="23"/>
      <c r="Y1703" s="29"/>
      <c r="Z1703" s="25">
        <v>25.0</v>
      </c>
      <c r="AA1703" s="11">
        <v>16.0</v>
      </c>
      <c r="AB1703" s="11">
        <v>47.0</v>
      </c>
      <c r="AC1703" s="11">
        <v>38.0</v>
      </c>
      <c r="AD1703" s="23">
        <v>49.0</v>
      </c>
      <c r="AE1703" s="29" t="s">
        <v>166</v>
      </c>
      <c r="AF1703" s="25">
        <v>1534.0</v>
      </c>
      <c r="AG1703" s="11">
        <v>1546.0</v>
      </c>
      <c r="AH1703" s="11">
        <v>1597.0</v>
      </c>
      <c r="AI1703" s="23"/>
      <c r="AJ1703" s="29" t="s">
        <v>9541</v>
      </c>
      <c r="AK1703" s="25">
        <v>1086002.0</v>
      </c>
      <c r="AL1703" s="11"/>
      <c r="AM1703" s="23"/>
      <c r="AN1703" s="25"/>
      <c r="AO1703" s="23"/>
      <c r="AP1703" s="25"/>
      <c r="AQ1703" s="11"/>
    </row>
    <row r="1704" ht="15.75" customHeight="1">
      <c r="A1704" s="11">
        <v>1086005.0</v>
      </c>
      <c r="B1704" s="23">
        <v>1704.0</v>
      </c>
      <c r="C1704" s="25" t="s">
        <v>9547</v>
      </c>
      <c r="D1704" s="16" t="s">
        <v>9548</v>
      </c>
      <c r="E1704" s="28" t="s">
        <v>9549</v>
      </c>
      <c r="F1704" s="29"/>
      <c r="G1704" s="31" t="s">
        <v>9550</v>
      </c>
      <c r="H1704" s="36">
        <f t="shared" si="1"/>
        <v>69</v>
      </c>
      <c r="I1704" s="11"/>
      <c r="J1704" s="28">
        <f t="shared" si="2"/>
        <v>0</v>
      </c>
      <c r="K1704" s="41">
        <f t="shared" si="3"/>
        <v>232</v>
      </c>
      <c r="L1704" s="25">
        <v>45.0</v>
      </c>
      <c r="M1704" s="11">
        <v>63.0</v>
      </c>
      <c r="N1704" s="11">
        <v>46.0</v>
      </c>
      <c r="O1704" s="11">
        <v>37.0</v>
      </c>
      <c r="P1704" s="11">
        <v>41.0</v>
      </c>
      <c r="Q1704" s="43">
        <v>49.0</v>
      </c>
      <c r="R1704" s="25"/>
      <c r="S1704" s="11"/>
      <c r="T1704" s="11"/>
      <c r="U1704" s="23"/>
      <c r="V1704" s="25"/>
      <c r="W1704" s="11"/>
      <c r="X1704" s="23"/>
      <c r="Y1704" s="29"/>
      <c r="Z1704" s="25">
        <v>40.0</v>
      </c>
      <c r="AA1704" s="11">
        <v>36.0</v>
      </c>
      <c r="AB1704" s="11">
        <v>32.0</v>
      </c>
      <c r="AC1704" s="11">
        <v>66.0</v>
      </c>
      <c r="AD1704" s="23">
        <v>49.0</v>
      </c>
      <c r="AE1704" s="29" t="s">
        <v>141</v>
      </c>
      <c r="AF1704" s="25">
        <v>1560.0</v>
      </c>
      <c r="AG1704" s="11">
        <v>1572.0</v>
      </c>
      <c r="AH1704" s="11">
        <v>1590.0</v>
      </c>
      <c r="AI1704" s="23" t="s">
        <v>217</v>
      </c>
      <c r="AJ1704" s="29" t="s">
        <v>9551</v>
      </c>
      <c r="AK1704" s="25">
        <v>1086004.0</v>
      </c>
      <c r="AL1704" s="11"/>
      <c r="AM1704" s="23"/>
      <c r="AN1704" s="25"/>
      <c r="AO1704" s="23"/>
      <c r="AP1704" s="25"/>
      <c r="AQ1704" s="11"/>
    </row>
    <row r="1705" ht="15.75" customHeight="1">
      <c r="A1705" s="11">
        <v>1086006.0</v>
      </c>
      <c r="B1705" s="23">
        <v>1705.0</v>
      </c>
      <c r="C1705" s="25" t="s">
        <v>9552</v>
      </c>
      <c r="D1705" s="16" t="s">
        <v>9553</v>
      </c>
      <c r="E1705" s="28" t="s">
        <v>9554</v>
      </c>
      <c r="F1705" s="29"/>
      <c r="G1705" s="31" t="s">
        <v>9555</v>
      </c>
      <c r="H1705" s="36">
        <f t="shared" si="1"/>
        <v>77</v>
      </c>
      <c r="I1705" s="11"/>
      <c r="J1705" s="28">
        <f t="shared" si="2"/>
        <v>0</v>
      </c>
      <c r="K1705" s="41">
        <f t="shared" si="3"/>
        <v>191</v>
      </c>
      <c r="L1705" s="25">
        <v>58.0</v>
      </c>
      <c r="M1705" s="11">
        <v>57.0</v>
      </c>
      <c r="N1705" s="11">
        <v>29.0</v>
      </c>
      <c r="O1705" s="11">
        <v>23.0</v>
      </c>
      <c r="P1705" s="11">
        <v>24.0</v>
      </c>
      <c r="Q1705" s="43">
        <v>32.0</v>
      </c>
      <c r="R1705" s="25" t="s">
        <v>185</v>
      </c>
      <c r="S1705" s="11"/>
      <c r="T1705" s="11" t="s">
        <v>185</v>
      </c>
      <c r="U1705" s="23"/>
      <c r="V1705" s="25"/>
      <c r="W1705" s="11"/>
      <c r="X1705" s="23"/>
      <c r="Y1705" s="29"/>
      <c r="Z1705" s="25">
        <v>36.0</v>
      </c>
      <c r="AA1705" s="11">
        <v>30.0</v>
      </c>
      <c r="AB1705" s="11">
        <v>46.0</v>
      </c>
      <c r="AC1705" s="11">
        <v>44.0</v>
      </c>
      <c r="AD1705" s="23">
        <v>48.0</v>
      </c>
      <c r="AE1705" s="29" t="s">
        <v>270</v>
      </c>
      <c r="AF1705" s="25">
        <v>1566.0</v>
      </c>
      <c r="AG1705" s="11">
        <v>1578.0</v>
      </c>
      <c r="AH1705" s="11">
        <v>1645.0</v>
      </c>
      <c r="AI1705" s="23"/>
      <c r="AJ1705" s="29" t="s">
        <v>9551</v>
      </c>
      <c r="AK1705" s="25">
        <v>1086004.0</v>
      </c>
      <c r="AL1705" s="11"/>
      <c r="AM1705" s="23"/>
      <c r="AN1705" s="25"/>
      <c r="AO1705" s="23"/>
      <c r="AP1705" s="25"/>
      <c r="AQ1705" s="11"/>
    </row>
    <row r="1706" ht="15.75" customHeight="1">
      <c r="A1706" s="11">
        <v>1086007.0</v>
      </c>
      <c r="B1706" s="23">
        <v>1706.0</v>
      </c>
      <c r="C1706" s="25" t="s">
        <v>9556</v>
      </c>
      <c r="D1706" s="16" t="s">
        <v>9557</v>
      </c>
      <c r="E1706" s="28" t="s">
        <v>9558</v>
      </c>
      <c r="F1706" s="29"/>
      <c r="G1706" s="31" t="s">
        <v>9559</v>
      </c>
      <c r="H1706" s="36">
        <f t="shared" si="1"/>
        <v>80</v>
      </c>
      <c r="I1706" s="11"/>
      <c r="J1706" s="28">
        <f t="shared" si="2"/>
        <v>0</v>
      </c>
      <c r="K1706" s="41">
        <f t="shared" si="3"/>
        <v>238</v>
      </c>
      <c r="L1706" s="25">
        <v>60.0</v>
      </c>
      <c r="M1706" s="11">
        <v>65.0</v>
      </c>
      <c r="N1706" s="11">
        <v>45.0</v>
      </c>
      <c r="O1706" s="11">
        <v>29.0</v>
      </c>
      <c r="P1706" s="11">
        <v>39.0</v>
      </c>
      <c r="Q1706" s="43">
        <v>46.0</v>
      </c>
      <c r="R1706" s="25"/>
      <c r="S1706" s="11"/>
      <c r="T1706" s="11"/>
      <c r="U1706" s="23" t="s">
        <v>185</v>
      </c>
      <c r="V1706" s="25"/>
      <c r="W1706" s="11"/>
      <c r="X1706" s="23"/>
      <c r="Y1706" s="29"/>
      <c r="Z1706" s="25">
        <v>28.0</v>
      </c>
      <c r="AA1706" s="11">
        <v>19.0</v>
      </c>
      <c r="AB1706" s="11">
        <v>30.0</v>
      </c>
      <c r="AC1706" s="11">
        <v>63.0</v>
      </c>
      <c r="AD1706" s="23">
        <v>53.0</v>
      </c>
      <c r="AE1706" s="29" t="s">
        <v>141</v>
      </c>
      <c r="AF1706" s="25">
        <v>1568.0</v>
      </c>
      <c r="AG1706" s="11">
        <v>1580.0</v>
      </c>
      <c r="AH1706" s="11">
        <v>1629.0</v>
      </c>
      <c r="AI1706" s="23"/>
      <c r="AJ1706" s="29" t="s">
        <v>9560</v>
      </c>
      <c r="AK1706" s="25">
        <v>1086004.0</v>
      </c>
      <c r="AL1706" s="11"/>
      <c r="AM1706" s="23"/>
      <c r="AN1706" s="25"/>
      <c r="AO1706" s="23"/>
      <c r="AP1706" s="25"/>
      <c r="AQ1706" s="11"/>
    </row>
    <row r="1707" ht="15.75" customHeight="1">
      <c r="A1707" s="11">
        <v>1086008.0</v>
      </c>
      <c r="B1707" s="23">
        <v>1707.0</v>
      </c>
      <c r="C1707" s="25" t="s">
        <v>9561</v>
      </c>
      <c r="D1707" s="16" t="s">
        <v>9530</v>
      </c>
      <c r="E1707" s="28" t="s">
        <v>9562</v>
      </c>
      <c r="F1707" s="29"/>
      <c r="G1707" s="31" t="s">
        <v>9563</v>
      </c>
      <c r="H1707" s="36">
        <f t="shared" si="1"/>
        <v>66</v>
      </c>
      <c r="I1707" s="11"/>
      <c r="J1707" s="28">
        <f t="shared" si="2"/>
        <v>0</v>
      </c>
      <c r="K1707" s="41">
        <f t="shared" si="3"/>
        <v>230</v>
      </c>
      <c r="L1707" s="25">
        <v>59.0</v>
      </c>
      <c r="M1707" s="11">
        <v>61.0</v>
      </c>
      <c r="N1707" s="11">
        <v>36.0</v>
      </c>
      <c r="O1707" s="11">
        <v>35.0</v>
      </c>
      <c r="P1707" s="11">
        <v>39.0</v>
      </c>
      <c r="Q1707" s="43">
        <v>45.0</v>
      </c>
      <c r="R1707" s="25"/>
      <c r="S1707" s="11"/>
      <c r="T1707" s="11"/>
      <c r="U1707" s="23"/>
      <c r="V1707" s="25"/>
      <c r="W1707" s="11"/>
      <c r="X1707" s="23"/>
      <c r="Y1707" s="29"/>
      <c r="Z1707" s="25">
        <v>36.0</v>
      </c>
      <c r="AA1707" s="11">
        <v>30.0</v>
      </c>
      <c r="AB1707" s="11">
        <v>50.0</v>
      </c>
      <c r="AC1707" s="11">
        <v>38.0</v>
      </c>
      <c r="AD1707" s="23">
        <v>47.0</v>
      </c>
      <c r="AE1707" s="29" t="s">
        <v>141</v>
      </c>
      <c r="AF1707" s="25">
        <v>1572.0</v>
      </c>
      <c r="AG1707" s="11">
        <v>1584.0</v>
      </c>
      <c r="AH1707" s="11">
        <v>1641.0</v>
      </c>
      <c r="AI1707" s="23"/>
      <c r="AJ1707" s="29" t="s">
        <v>9551</v>
      </c>
      <c r="AK1707" s="25">
        <v>1086004.0</v>
      </c>
      <c r="AL1707" s="11"/>
      <c r="AM1707" s="23"/>
      <c r="AN1707" s="25"/>
      <c r="AO1707" s="23"/>
      <c r="AP1707" s="25"/>
      <c r="AQ1707" s="11"/>
    </row>
    <row r="1708" ht="15.75" customHeight="1">
      <c r="A1708" s="11">
        <v>1086009.0</v>
      </c>
      <c r="B1708" s="23">
        <v>1708.0</v>
      </c>
      <c r="C1708" s="25" t="s">
        <v>9564</v>
      </c>
      <c r="D1708" s="16" t="s">
        <v>9565</v>
      </c>
      <c r="E1708" s="28" t="s">
        <v>9566</v>
      </c>
      <c r="F1708" s="29"/>
      <c r="G1708" s="31"/>
      <c r="H1708" s="36" t="str">
        <f t="shared" si="1"/>
        <v/>
      </c>
      <c r="I1708" s="11"/>
      <c r="J1708" s="28">
        <f t="shared" si="2"/>
        <v>0</v>
      </c>
      <c r="K1708" s="41">
        <f t="shared" si="3"/>
        <v>241</v>
      </c>
      <c r="L1708" s="25">
        <v>58.0</v>
      </c>
      <c r="M1708" s="11">
        <v>55.0</v>
      </c>
      <c r="N1708" s="11">
        <v>40.0</v>
      </c>
      <c r="O1708" s="11">
        <v>46.0</v>
      </c>
      <c r="P1708" s="11">
        <v>42.0</v>
      </c>
      <c r="Q1708" s="43">
        <v>45.0</v>
      </c>
      <c r="R1708" s="25"/>
      <c r="S1708" s="11"/>
      <c r="T1708" s="11"/>
      <c r="U1708" s="23"/>
      <c r="V1708" s="25"/>
      <c r="W1708" s="11"/>
      <c r="X1708" s="23"/>
      <c r="Y1708" s="29"/>
      <c r="Z1708" s="25">
        <v>22.0</v>
      </c>
      <c r="AA1708" s="11">
        <v>11.0</v>
      </c>
      <c r="AB1708" s="11">
        <v>19.0</v>
      </c>
      <c r="AC1708" s="11">
        <v>84.0</v>
      </c>
      <c r="AD1708" s="23">
        <v>49.0</v>
      </c>
      <c r="AE1708" s="29" t="s">
        <v>166</v>
      </c>
      <c r="AF1708" s="25">
        <v>1523.0</v>
      </c>
      <c r="AG1708" s="11">
        <v>1535.0</v>
      </c>
      <c r="AH1708" s="11">
        <v>1595.0</v>
      </c>
      <c r="AI1708" s="23" t="s">
        <v>217</v>
      </c>
      <c r="AJ1708" s="29"/>
      <c r="AK1708" s="25"/>
      <c r="AL1708" s="11"/>
      <c r="AM1708" s="23"/>
      <c r="AN1708" s="25"/>
      <c r="AO1708" s="23"/>
      <c r="AP1708" s="25"/>
      <c r="AQ1708" s="11"/>
    </row>
    <row r="1709" ht="15.75" customHeight="1">
      <c r="A1709" s="11">
        <v>1086010.0</v>
      </c>
      <c r="B1709" s="23">
        <v>1709.0</v>
      </c>
      <c r="C1709" s="25" t="s">
        <v>9567</v>
      </c>
      <c r="D1709" s="16" t="s">
        <v>9568</v>
      </c>
      <c r="E1709" s="28" t="s">
        <v>9569</v>
      </c>
      <c r="F1709" s="29"/>
      <c r="G1709" s="31" t="s">
        <v>9570</v>
      </c>
      <c r="H1709" s="36">
        <f t="shared" si="1"/>
        <v>78</v>
      </c>
      <c r="I1709" s="11"/>
      <c r="J1709" s="28">
        <f t="shared" si="2"/>
        <v>0</v>
      </c>
      <c r="K1709" s="41">
        <f t="shared" si="3"/>
        <v>233</v>
      </c>
      <c r="L1709" s="25">
        <v>49.0</v>
      </c>
      <c r="M1709" s="11">
        <v>61.0</v>
      </c>
      <c r="N1709" s="11">
        <v>44.0</v>
      </c>
      <c r="O1709" s="11">
        <v>42.0</v>
      </c>
      <c r="P1709" s="11">
        <v>37.0</v>
      </c>
      <c r="Q1709" s="43">
        <v>48.0</v>
      </c>
      <c r="R1709" s="25"/>
      <c r="S1709" s="11"/>
      <c r="T1709" s="11"/>
      <c r="U1709" s="23"/>
      <c r="V1709" s="25"/>
      <c r="W1709" s="11"/>
      <c r="X1709" s="23"/>
      <c r="Y1709" s="29"/>
      <c r="Z1709" s="25">
        <v>35.0</v>
      </c>
      <c r="AA1709" s="11">
        <v>29.0</v>
      </c>
      <c r="AB1709" s="11">
        <v>20.0</v>
      </c>
      <c r="AC1709" s="11">
        <v>68.0</v>
      </c>
      <c r="AD1709" s="23">
        <v>49.0</v>
      </c>
      <c r="AE1709" s="29" t="s">
        <v>166</v>
      </c>
      <c r="AF1709" s="25">
        <v>1556.0</v>
      </c>
      <c r="AG1709" s="11">
        <v>1568.0</v>
      </c>
      <c r="AH1709" s="11">
        <v>1595.0</v>
      </c>
      <c r="AI1709" s="23" t="s">
        <v>217</v>
      </c>
      <c r="AJ1709" s="29" t="s">
        <v>9571</v>
      </c>
      <c r="AK1709" s="25">
        <v>1086009.0</v>
      </c>
      <c r="AL1709" s="11"/>
      <c r="AM1709" s="23"/>
      <c r="AN1709" s="25"/>
      <c r="AO1709" s="23"/>
      <c r="AP1709" s="25"/>
      <c r="AQ1709" s="11"/>
    </row>
    <row r="1710" ht="15.75" customHeight="1">
      <c r="A1710" s="11">
        <v>1086011.0</v>
      </c>
      <c r="B1710" s="23">
        <v>1710.0</v>
      </c>
      <c r="C1710" s="25" t="s">
        <v>9572</v>
      </c>
      <c r="D1710" s="16" t="s">
        <v>9573</v>
      </c>
      <c r="E1710" s="28" t="s">
        <v>9574</v>
      </c>
      <c r="F1710" s="29"/>
      <c r="G1710" s="31" t="s">
        <v>9575</v>
      </c>
      <c r="H1710" s="36">
        <f t="shared" si="1"/>
        <v>70</v>
      </c>
      <c r="I1710" s="11"/>
      <c r="J1710" s="28">
        <f t="shared" si="2"/>
        <v>0</v>
      </c>
      <c r="K1710" s="41">
        <f t="shared" si="3"/>
        <v>166</v>
      </c>
      <c r="L1710" s="25">
        <v>21.0</v>
      </c>
      <c r="M1710" s="11">
        <v>20.0</v>
      </c>
      <c r="N1710" s="11">
        <v>41.0</v>
      </c>
      <c r="O1710" s="11">
        <v>37.0</v>
      </c>
      <c r="P1710" s="11">
        <v>47.0</v>
      </c>
      <c r="Q1710" s="43">
        <v>29.0</v>
      </c>
      <c r="R1710" s="25"/>
      <c r="S1710" s="11"/>
      <c r="T1710" s="11"/>
      <c r="U1710" s="23"/>
      <c r="V1710" s="25"/>
      <c r="W1710" s="11"/>
      <c r="X1710" s="23"/>
      <c r="Y1710" s="29"/>
      <c r="Z1710" s="25">
        <v>16.0</v>
      </c>
      <c r="AA1710" s="11">
        <v>2.0</v>
      </c>
      <c r="AB1710" s="11">
        <v>71.0</v>
      </c>
      <c r="AC1710" s="11">
        <v>30.0</v>
      </c>
      <c r="AD1710" s="23">
        <v>65.0</v>
      </c>
      <c r="AE1710" s="29" t="s">
        <v>141</v>
      </c>
      <c r="AF1710" s="25">
        <v>1507.0</v>
      </c>
      <c r="AG1710" s="11">
        <v>1519.0</v>
      </c>
      <c r="AH1710" s="11">
        <v>1549.0</v>
      </c>
      <c r="AI1710" s="23" t="s">
        <v>217</v>
      </c>
      <c r="AJ1710" s="29"/>
      <c r="AK1710" s="25"/>
      <c r="AL1710" s="11"/>
      <c r="AM1710" s="23"/>
      <c r="AN1710" s="25"/>
      <c r="AO1710" s="23"/>
      <c r="AP1710" s="25"/>
      <c r="AQ1710" s="11"/>
    </row>
    <row r="1711" ht="15.75" customHeight="1">
      <c r="A1711" s="11">
        <v>1086012.0</v>
      </c>
      <c r="B1711" s="23">
        <v>1711.0</v>
      </c>
      <c r="C1711" s="25" t="s">
        <v>9576</v>
      </c>
      <c r="D1711" s="16" t="s">
        <v>9577</v>
      </c>
      <c r="E1711" s="28" t="s">
        <v>9578</v>
      </c>
      <c r="F1711" s="29"/>
      <c r="G1711" s="31" t="s">
        <v>9579</v>
      </c>
      <c r="H1711" s="36">
        <f t="shared" si="1"/>
        <v>71</v>
      </c>
      <c r="I1711" s="11"/>
      <c r="J1711" s="28">
        <f t="shared" si="2"/>
        <v>0</v>
      </c>
      <c r="K1711" s="41">
        <f t="shared" si="3"/>
        <v>308</v>
      </c>
      <c r="L1711" s="25">
        <v>59.0</v>
      </c>
      <c r="M1711" s="11">
        <v>71.0</v>
      </c>
      <c r="N1711" s="11">
        <v>64.0</v>
      </c>
      <c r="O1711" s="11">
        <v>59.0</v>
      </c>
      <c r="P1711" s="11">
        <v>55.0</v>
      </c>
      <c r="Q1711" s="43">
        <v>55.0</v>
      </c>
      <c r="R1711" s="25" t="s">
        <v>185</v>
      </c>
      <c r="S1711" s="11" t="s">
        <v>232</v>
      </c>
      <c r="T1711" s="11"/>
      <c r="U1711" s="23"/>
      <c r="V1711" s="25"/>
      <c r="W1711" s="11"/>
      <c r="X1711" s="23"/>
      <c r="Y1711" s="29"/>
      <c r="Z1711" s="25">
        <v>29.0</v>
      </c>
      <c r="AA1711" s="11">
        <v>21.0</v>
      </c>
      <c r="AB1711" s="11">
        <v>60.0</v>
      </c>
      <c r="AC1711" s="11">
        <v>36.0</v>
      </c>
      <c r="AD1711" s="23">
        <v>26.0</v>
      </c>
      <c r="AE1711" s="29" t="s">
        <v>166</v>
      </c>
      <c r="AF1711" s="25">
        <v>1567.0</v>
      </c>
      <c r="AG1711" s="11">
        <v>1579.0</v>
      </c>
      <c r="AH1711" s="11">
        <v>1623.0</v>
      </c>
      <c r="AI1711" s="23"/>
      <c r="AJ1711" s="29"/>
      <c r="AK1711" s="25"/>
      <c r="AL1711" s="11"/>
      <c r="AM1711" s="23"/>
      <c r="AN1711" s="25"/>
      <c r="AO1711" s="23"/>
      <c r="AP1711" s="25"/>
      <c r="AQ1711" s="11"/>
    </row>
    <row r="1712" ht="15.75" customHeight="1">
      <c r="A1712" s="11">
        <v>1086013.0</v>
      </c>
      <c r="B1712" s="23">
        <v>1712.0</v>
      </c>
      <c r="C1712" s="25" t="s">
        <v>9580</v>
      </c>
      <c r="D1712" s="16" t="s">
        <v>9581</v>
      </c>
      <c r="E1712" s="28" t="s">
        <v>9582</v>
      </c>
      <c r="F1712" s="29"/>
      <c r="G1712" s="31" t="s">
        <v>9583</v>
      </c>
      <c r="H1712" s="36">
        <f t="shared" si="1"/>
        <v>62</v>
      </c>
      <c r="I1712" s="11"/>
      <c r="J1712" s="28">
        <f t="shared" si="2"/>
        <v>0</v>
      </c>
      <c r="K1712" s="41">
        <f t="shared" si="3"/>
        <v>321</v>
      </c>
      <c r="L1712" s="25">
        <v>67.0</v>
      </c>
      <c r="M1712" s="11">
        <v>60.0</v>
      </c>
      <c r="N1712" s="11">
        <v>61.0</v>
      </c>
      <c r="O1712" s="11">
        <v>66.0</v>
      </c>
      <c r="P1712" s="11">
        <v>67.0</v>
      </c>
      <c r="Q1712" s="43">
        <v>57.0</v>
      </c>
      <c r="R1712" s="25" t="s">
        <v>185</v>
      </c>
      <c r="S1712" s="11"/>
      <c r="T1712" s="11"/>
      <c r="U1712" s="23"/>
      <c r="V1712" s="25"/>
      <c r="W1712" s="11"/>
      <c r="X1712" s="23"/>
      <c r="Y1712" s="29"/>
      <c r="Z1712" s="25">
        <v>29.0</v>
      </c>
      <c r="AA1712" s="11">
        <v>21.0</v>
      </c>
      <c r="AB1712" s="11">
        <v>44.0</v>
      </c>
      <c r="AC1712" s="11">
        <v>44.0</v>
      </c>
      <c r="AD1712" s="23">
        <v>98.0</v>
      </c>
      <c r="AE1712" s="29" t="s">
        <v>166</v>
      </c>
      <c r="AF1712" s="25">
        <v>1516.0</v>
      </c>
      <c r="AG1712" s="11">
        <v>1528.0</v>
      </c>
      <c r="AH1712" s="11">
        <v>1568.0</v>
      </c>
      <c r="AI1712" s="23"/>
      <c r="AJ1712" s="29" t="s">
        <v>9584</v>
      </c>
      <c r="AK1712" s="25"/>
      <c r="AL1712" s="11"/>
      <c r="AM1712" s="23"/>
      <c r="AN1712" s="25"/>
      <c r="AO1712" s="23"/>
      <c r="AP1712" s="25"/>
      <c r="AQ1712" s="11"/>
    </row>
    <row r="1713" ht="15.75" customHeight="1">
      <c r="A1713" s="11">
        <v>1086014.0</v>
      </c>
      <c r="B1713" s="23">
        <v>1713.0</v>
      </c>
      <c r="C1713" s="25" t="s">
        <v>9585</v>
      </c>
      <c r="D1713" s="16" t="s">
        <v>9586</v>
      </c>
      <c r="E1713" s="28" t="s">
        <v>9587</v>
      </c>
      <c r="F1713" s="29"/>
      <c r="G1713" s="31" t="s">
        <v>9588</v>
      </c>
      <c r="H1713" s="36">
        <f t="shared" si="1"/>
        <v>77</v>
      </c>
      <c r="I1713" s="11"/>
      <c r="J1713" s="28">
        <f t="shared" si="2"/>
        <v>0</v>
      </c>
      <c r="K1713" s="41">
        <f t="shared" si="3"/>
        <v>338</v>
      </c>
      <c r="L1713" s="25">
        <v>79.0</v>
      </c>
      <c r="M1713" s="11">
        <v>77.0</v>
      </c>
      <c r="N1713" s="11">
        <v>53.0</v>
      </c>
      <c r="O1713" s="11">
        <v>59.0</v>
      </c>
      <c r="P1713" s="11">
        <v>70.0</v>
      </c>
      <c r="Q1713" s="43">
        <v>66.0</v>
      </c>
      <c r="R1713" s="25"/>
      <c r="S1713" s="11" t="s">
        <v>136</v>
      </c>
      <c r="T1713" s="11"/>
      <c r="U1713" s="23" t="s">
        <v>185</v>
      </c>
      <c r="V1713" s="25"/>
      <c r="W1713" s="11"/>
      <c r="X1713" s="23"/>
      <c r="Y1713" s="29"/>
      <c r="Z1713" s="25">
        <v>36.0</v>
      </c>
      <c r="AA1713" s="11">
        <v>30.0</v>
      </c>
      <c r="AB1713" s="11">
        <v>42.0</v>
      </c>
      <c r="AC1713" s="11">
        <v>50.0</v>
      </c>
      <c r="AD1713" s="23">
        <v>98.0</v>
      </c>
      <c r="AE1713" s="29" t="s">
        <v>270</v>
      </c>
      <c r="AF1713" s="25">
        <v>1562.0</v>
      </c>
      <c r="AG1713" s="11">
        <v>1574.0</v>
      </c>
      <c r="AH1713" s="11">
        <v>1646.0</v>
      </c>
      <c r="AI1713" s="23"/>
      <c r="AJ1713" s="29" t="s">
        <v>9589</v>
      </c>
      <c r="AK1713" s="25">
        <v>1086013.0</v>
      </c>
      <c r="AL1713" s="11"/>
      <c r="AM1713" s="23"/>
      <c r="AN1713" s="25"/>
      <c r="AO1713" s="23"/>
      <c r="AP1713" s="25"/>
      <c r="AQ1713" s="11"/>
    </row>
    <row r="1714" ht="15.75" customHeight="1">
      <c r="A1714" s="11">
        <v>1086015.0</v>
      </c>
      <c r="B1714" s="23">
        <v>1714.0</v>
      </c>
      <c r="C1714" s="25" t="s">
        <v>9590</v>
      </c>
      <c r="D1714" s="16" t="s">
        <v>9591</v>
      </c>
      <c r="E1714" s="28" t="s">
        <v>9592</v>
      </c>
      <c r="F1714" s="29"/>
      <c r="G1714" s="25"/>
      <c r="H1714" s="36" t="str">
        <f t="shared" si="1"/>
        <v/>
      </c>
      <c r="I1714" s="11"/>
      <c r="J1714" s="28">
        <f t="shared" si="2"/>
        <v>0</v>
      </c>
      <c r="K1714" s="41">
        <f t="shared" si="3"/>
        <v>0</v>
      </c>
      <c r="L1714" s="25">
        <v>0.0</v>
      </c>
      <c r="M1714" s="11">
        <v>0.0</v>
      </c>
      <c r="N1714" s="11">
        <v>0.0</v>
      </c>
      <c r="O1714" s="11">
        <v>0.0</v>
      </c>
      <c r="P1714" s="11">
        <v>0.0</v>
      </c>
      <c r="Q1714" s="23">
        <v>0.0</v>
      </c>
      <c r="R1714" s="25"/>
      <c r="S1714" s="11"/>
      <c r="T1714" s="11"/>
      <c r="U1714" s="23"/>
      <c r="V1714" s="25"/>
      <c r="W1714" s="11"/>
      <c r="X1714" s="23"/>
      <c r="Y1714" s="29"/>
      <c r="Z1714" s="25">
        <v>0.0</v>
      </c>
      <c r="AA1714" s="11">
        <v>0.0</v>
      </c>
      <c r="AB1714" s="11">
        <v>0.0</v>
      </c>
      <c r="AC1714" s="11">
        <v>0.0</v>
      </c>
      <c r="AD1714" s="23">
        <v>92.0</v>
      </c>
      <c r="AE1714" s="29" t="s">
        <v>239</v>
      </c>
      <c r="AF1714" s="25">
        <v>1484.0</v>
      </c>
      <c r="AG1714" s="11">
        <v>9999.0</v>
      </c>
      <c r="AH1714" s="11">
        <v>1534.0</v>
      </c>
      <c r="AI1714" s="23"/>
      <c r="AJ1714" s="29" t="s">
        <v>9536</v>
      </c>
      <c r="AK1714" s="25">
        <v>1086001.0</v>
      </c>
      <c r="AL1714" s="11"/>
      <c r="AM1714" s="23"/>
      <c r="AN1714" s="25"/>
      <c r="AO1714" s="23"/>
      <c r="AP1714" s="25"/>
      <c r="AQ1714" s="11"/>
    </row>
    <row r="1715" ht="15.75" customHeight="1">
      <c r="A1715" s="11">
        <v>1086016.0</v>
      </c>
      <c r="B1715" s="23">
        <v>1715.0</v>
      </c>
      <c r="C1715" s="25" t="s">
        <v>9593</v>
      </c>
      <c r="D1715" s="16" t="s">
        <v>9594</v>
      </c>
      <c r="E1715" s="28" t="s">
        <v>9595</v>
      </c>
      <c r="F1715" s="29"/>
      <c r="G1715" s="25"/>
      <c r="H1715" s="36" t="str">
        <f t="shared" si="1"/>
        <v/>
      </c>
      <c r="I1715" s="11"/>
      <c r="J1715" s="28">
        <f t="shared" si="2"/>
        <v>0</v>
      </c>
      <c r="K1715" s="41">
        <f t="shared" si="3"/>
        <v>190</v>
      </c>
      <c r="L1715" s="25">
        <v>40.0</v>
      </c>
      <c r="M1715" s="11">
        <v>31.0</v>
      </c>
      <c r="N1715" s="11">
        <v>44.0</v>
      </c>
      <c r="O1715" s="11">
        <v>39.0</v>
      </c>
      <c r="P1715" s="11">
        <v>36.0</v>
      </c>
      <c r="Q1715" s="43">
        <v>38.0</v>
      </c>
      <c r="R1715" s="25"/>
      <c r="S1715" s="11"/>
      <c r="T1715" s="11"/>
      <c r="U1715" s="23"/>
      <c r="V1715" s="25"/>
      <c r="W1715" s="11"/>
      <c r="X1715" s="23"/>
      <c r="Y1715" s="29"/>
      <c r="Z1715" s="25">
        <v>26.0</v>
      </c>
      <c r="AA1715" s="11">
        <v>16.0</v>
      </c>
      <c r="AB1715" s="11">
        <v>42.0</v>
      </c>
      <c r="AC1715" s="11">
        <v>53.0</v>
      </c>
      <c r="AD1715" s="23">
        <v>56.0</v>
      </c>
      <c r="AE1715" s="29" t="s">
        <v>166</v>
      </c>
      <c r="AF1715" s="25">
        <v>1519.0</v>
      </c>
      <c r="AG1715" s="11">
        <v>1531.0</v>
      </c>
      <c r="AH1715" s="11">
        <v>1582.0</v>
      </c>
      <c r="AI1715" s="23" t="s">
        <v>217</v>
      </c>
      <c r="AJ1715" s="29"/>
      <c r="AK1715" s="25"/>
      <c r="AL1715" s="11"/>
      <c r="AM1715" s="23"/>
      <c r="AN1715" s="25"/>
      <c r="AO1715" s="23"/>
      <c r="AP1715" s="25"/>
      <c r="AQ1715" s="11"/>
    </row>
    <row r="1716" ht="15.75" customHeight="1">
      <c r="A1716" s="11">
        <v>1086017.0</v>
      </c>
      <c r="B1716" s="23">
        <v>1716.0</v>
      </c>
      <c r="C1716" s="25" t="s">
        <v>9596</v>
      </c>
      <c r="D1716" s="16" t="s">
        <v>9597</v>
      </c>
      <c r="E1716" s="28" t="s">
        <v>9598</v>
      </c>
      <c r="F1716" s="29"/>
      <c r="G1716" s="25"/>
      <c r="H1716" s="36" t="str">
        <f t="shared" si="1"/>
        <v/>
      </c>
      <c r="I1716" s="11"/>
      <c r="J1716" s="28">
        <f t="shared" si="2"/>
        <v>0</v>
      </c>
      <c r="K1716" s="41">
        <f t="shared" si="3"/>
        <v>216</v>
      </c>
      <c r="L1716" s="25">
        <v>42.0</v>
      </c>
      <c r="M1716" s="11">
        <v>55.0</v>
      </c>
      <c r="N1716" s="11">
        <v>30.0</v>
      </c>
      <c r="O1716" s="11">
        <v>47.0</v>
      </c>
      <c r="P1716" s="11">
        <v>42.0</v>
      </c>
      <c r="Q1716" s="43">
        <v>38.0</v>
      </c>
      <c r="R1716" s="25"/>
      <c r="S1716" s="11"/>
      <c r="T1716" s="11"/>
      <c r="U1716" s="23"/>
      <c r="V1716" s="25"/>
      <c r="W1716" s="11"/>
      <c r="X1716" s="23"/>
      <c r="Y1716" s="29"/>
      <c r="Z1716" s="25">
        <v>18.0</v>
      </c>
      <c r="AA1716" s="11">
        <v>5.0</v>
      </c>
      <c r="AB1716" s="11">
        <v>64.0</v>
      </c>
      <c r="AC1716" s="11">
        <v>37.0</v>
      </c>
      <c r="AD1716" s="23">
        <v>56.0</v>
      </c>
      <c r="AE1716" s="29" t="s">
        <v>141</v>
      </c>
      <c r="AF1716" s="25">
        <v>1550.0</v>
      </c>
      <c r="AG1716" s="11">
        <v>1562.0</v>
      </c>
      <c r="AH1716" s="11">
        <v>1596.0</v>
      </c>
      <c r="AI1716" s="23"/>
      <c r="AJ1716" s="29" t="s">
        <v>9599</v>
      </c>
      <c r="AK1716" s="25"/>
      <c r="AL1716" s="11"/>
      <c r="AM1716" s="23"/>
      <c r="AN1716" s="25"/>
      <c r="AO1716" s="23"/>
      <c r="AP1716" s="25"/>
      <c r="AQ1716" s="11"/>
    </row>
    <row r="1717" ht="15.75" customHeight="1">
      <c r="A1717" s="11">
        <v>1086018.0</v>
      </c>
      <c r="B1717" s="23">
        <v>1717.0</v>
      </c>
      <c r="C1717" s="25" t="s">
        <v>9600</v>
      </c>
      <c r="D1717" s="16" t="s">
        <v>9601</v>
      </c>
      <c r="E1717" s="28" t="s">
        <v>9602</v>
      </c>
      <c r="F1717" s="29"/>
      <c r="G1717" s="31" t="s">
        <v>9603</v>
      </c>
      <c r="H1717" s="36">
        <f t="shared" si="1"/>
        <v>58</v>
      </c>
      <c r="I1717" s="11"/>
      <c r="J1717" s="28">
        <f t="shared" si="2"/>
        <v>0</v>
      </c>
      <c r="K1717" s="41">
        <f t="shared" si="3"/>
        <v>217</v>
      </c>
      <c r="L1717" s="25">
        <v>48.0</v>
      </c>
      <c r="M1717" s="11">
        <v>46.0</v>
      </c>
      <c r="N1717" s="11">
        <v>44.0</v>
      </c>
      <c r="O1717" s="11">
        <v>42.0</v>
      </c>
      <c r="P1717" s="11">
        <v>37.0</v>
      </c>
      <c r="Q1717" s="43">
        <v>45.0</v>
      </c>
      <c r="R1717" s="25"/>
      <c r="S1717" s="11"/>
      <c r="T1717" s="11"/>
      <c r="U1717" s="23"/>
      <c r="V1717" s="25"/>
      <c r="W1717" s="11"/>
      <c r="X1717" s="23"/>
      <c r="Y1717" s="29"/>
      <c r="Z1717" s="25">
        <v>34.0</v>
      </c>
      <c r="AA1717" s="11">
        <v>28.0</v>
      </c>
      <c r="AB1717" s="11">
        <v>49.0</v>
      </c>
      <c r="AC1717" s="11">
        <v>55.0</v>
      </c>
      <c r="AD1717" s="23">
        <v>46.0</v>
      </c>
      <c r="AE1717" s="29" t="s">
        <v>166</v>
      </c>
      <c r="AF1717" s="25">
        <v>1528.0</v>
      </c>
      <c r="AG1717" s="11">
        <v>1540.0</v>
      </c>
      <c r="AH1717" s="11">
        <v>1584.0</v>
      </c>
      <c r="AI1717" s="23"/>
      <c r="AJ1717" s="29"/>
      <c r="AK1717" s="25"/>
      <c r="AL1717" s="11"/>
      <c r="AM1717" s="23"/>
      <c r="AN1717" s="25"/>
      <c r="AO1717" s="23"/>
      <c r="AP1717" s="25"/>
      <c r="AQ1717" s="11"/>
    </row>
    <row r="1718" ht="15.75" customHeight="1">
      <c r="A1718" s="11">
        <v>1086019.0</v>
      </c>
      <c r="B1718" s="23">
        <v>1718.0</v>
      </c>
      <c r="C1718" s="25" t="s">
        <v>9604</v>
      </c>
      <c r="D1718" s="16" t="s">
        <v>9605</v>
      </c>
      <c r="E1718" s="28" t="s">
        <v>9606</v>
      </c>
      <c r="F1718" s="29"/>
      <c r="G1718" s="31" t="s">
        <v>9607</v>
      </c>
      <c r="H1718" s="36">
        <f t="shared" si="1"/>
        <v>76</v>
      </c>
      <c r="I1718" s="11"/>
      <c r="J1718" s="28">
        <f t="shared" si="2"/>
        <v>0</v>
      </c>
      <c r="K1718" s="41">
        <f t="shared" si="3"/>
        <v>251</v>
      </c>
      <c r="L1718" s="25">
        <v>57.0</v>
      </c>
      <c r="M1718" s="11">
        <v>59.0</v>
      </c>
      <c r="N1718" s="11">
        <v>43.0</v>
      </c>
      <c r="O1718" s="11">
        <v>45.0</v>
      </c>
      <c r="P1718" s="11">
        <v>47.0</v>
      </c>
      <c r="Q1718" s="43">
        <v>51.0</v>
      </c>
      <c r="R1718" s="25"/>
      <c r="S1718" s="11"/>
      <c r="T1718" s="11"/>
      <c r="U1718" s="23"/>
      <c r="V1718" s="25"/>
      <c r="W1718" s="11"/>
      <c r="X1718" s="23"/>
      <c r="Y1718" s="29"/>
      <c r="Z1718" s="25">
        <v>39.0</v>
      </c>
      <c r="AA1718" s="11">
        <v>35.0</v>
      </c>
      <c r="AB1718" s="11">
        <v>36.0</v>
      </c>
      <c r="AC1718" s="11">
        <v>61.0</v>
      </c>
      <c r="AD1718" s="23">
        <v>46.0</v>
      </c>
      <c r="AE1718" s="29" t="s">
        <v>141</v>
      </c>
      <c r="AF1718" s="25">
        <v>1553.0</v>
      </c>
      <c r="AG1718" s="11">
        <v>1565.0</v>
      </c>
      <c r="AH1718" s="11">
        <v>1606.0</v>
      </c>
      <c r="AI1718" s="23"/>
      <c r="AJ1718" s="29" t="s">
        <v>9608</v>
      </c>
      <c r="AK1718" s="25">
        <v>1086018.0</v>
      </c>
      <c r="AL1718" s="11"/>
      <c r="AM1718" s="23"/>
      <c r="AN1718" s="25"/>
      <c r="AO1718" s="23"/>
      <c r="AP1718" s="25"/>
      <c r="AQ1718" s="11"/>
    </row>
    <row r="1719" ht="15.75" customHeight="1">
      <c r="A1719" s="11">
        <v>1086020.0</v>
      </c>
      <c r="B1719" s="23">
        <v>1719.0</v>
      </c>
      <c r="C1719" s="25" t="s">
        <v>9609</v>
      </c>
      <c r="D1719" s="16" t="s">
        <v>9610</v>
      </c>
      <c r="E1719" s="28" t="s">
        <v>9611</v>
      </c>
      <c r="F1719" s="29"/>
      <c r="G1719" s="31"/>
      <c r="H1719" s="36" t="str">
        <f t="shared" si="1"/>
        <v/>
      </c>
      <c r="I1719" s="11"/>
      <c r="J1719" s="28">
        <f t="shared" si="2"/>
        <v>0</v>
      </c>
      <c r="K1719" s="41">
        <f t="shared" si="3"/>
        <v>342</v>
      </c>
      <c r="L1719" s="25">
        <v>71.0</v>
      </c>
      <c r="M1719" s="11">
        <v>66.0</v>
      </c>
      <c r="N1719" s="11">
        <v>59.0</v>
      </c>
      <c r="O1719" s="11">
        <v>65.0</v>
      </c>
      <c r="P1719" s="11">
        <v>81.0</v>
      </c>
      <c r="Q1719" s="43">
        <v>64.0</v>
      </c>
      <c r="R1719" s="25"/>
      <c r="S1719" s="11"/>
      <c r="T1719" s="11"/>
      <c r="U1719" s="23" t="s">
        <v>185</v>
      </c>
      <c r="V1719" s="25"/>
      <c r="W1719" s="11"/>
      <c r="X1719" s="23"/>
      <c r="Y1719" s="29"/>
      <c r="Z1719" s="25">
        <v>39.0</v>
      </c>
      <c r="AA1719" s="11">
        <v>35.0</v>
      </c>
      <c r="AB1719" s="11">
        <v>43.0</v>
      </c>
      <c r="AC1719" s="11">
        <v>65.0</v>
      </c>
      <c r="AD1719" s="23">
        <v>51.0</v>
      </c>
      <c r="AE1719" s="29" t="s">
        <v>166</v>
      </c>
      <c r="AF1719" s="25">
        <v>1520.0</v>
      </c>
      <c r="AG1719" s="11">
        <v>1532.0</v>
      </c>
      <c r="AH1719" s="11">
        <v>1595.0</v>
      </c>
      <c r="AI1719" s="23" t="s">
        <v>217</v>
      </c>
      <c r="AJ1719" s="29"/>
      <c r="AK1719" s="25"/>
      <c r="AL1719" s="11"/>
      <c r="AM1719" s="23"/>
      <c r="AN1719" s="25"/>
      <c r="AO1719" s="23"/>
      <c r="AP1719" s="25"/>
      <c r="AQ1719" s="11"/>
    </row>
    <row r="1720" ht="15.75" customHeight="1">
      <c r="A1720" s="11">
        <v>1079014.0</v>
      </c>
      <c r="B1720" s="23">
        <v>1720.0</v>
      </c>
      <c r="C1720" s="25" t="s">
        <v>9612</v>
      </c>
      <c r="D1720" s="16" t="s">
        <v>9613</v>
      </c>
      <c r="E1720" s="28" t="s">
        <v>9614</v>
      </c>
      <c r="F1720" s="29"/>
      <c r="G1720" s="31" t="s">
        <v>9615</v>
      </c>
      <c r="H1720" s="36">
        <f t="shared" si="1"/>
        <v>37</v>
      </c>
      <c r="I1720" s="11"/>
      <c r="J1720" s="28">
        <f t="shared" si="2"/>
        <v>0</v>
      </c>
      <c r="K1720" s="41">
        <f t="shared" si="3"/>
        <v>228</v>
      </c>
      <c r="L1720" s="25">
        <v>38.0</v>
      </c>
      <c r="M1720" s="11">
        <v>36.0</v>
      </c>
      <c r="N1720" s="11">
        <v>58.0</v>
      </c>
      <c r="O1720" s="11">
        <v>50.0</v>
      </c>
      <c r="P1720" s="11">
        <v>46.0</v>
      </c>
      <c r="Q1720" s="43">
        <v>48.0</v>
      </c>
      <c r="R1720" s="25"/>
      <c r="S1720" s="11"/>
      <c r="T1720" s="11"/>
      <c r="U1720" s="23"/>
      <c r="V1720" s="25"/>
      <c r="W1720" s="11"/>
      <c r="X1720" s="23"/>
      <c r="Y1720" s="29"/>
      <c r="Z1720" s="25">
        <v>38.0</v>
      </c>
      <c r="AA1720" s="11">
        <v>33.0</v>
      </c>
      <c r="AB1720" s="11">
        <v>21.0</v>
      </c>
      <c r="AC1720" s="11">
        <v>70.0</v>
      </c>
      <c r="AD1720" s="23">
        <v>44.0</v>
      </c>
      <c r="AE1720" s="29" t="s">
        <v>166</v>
      </c>
      <c r="AF1720" s="25">
        <v>1541.0</v>
      </c>
      <c r="AG1720" s="11">
        <v>1553.0</v>
      </c>
      <c r="AH1720" s="11">
        <v>1582.0</v>
      </c>
      <c r="AI1720" s="23"/>
      <c r="AJ1720" s="29" t="s">
        <v>9616</v>
      </c>
      <c r="AK1720" s="25"/>
      <c r="AL1720" s="11"/>
      <c r="AM1720" s="23"/>
      <c r="AN1720" s="25"/>
      <c r="AO1720" s="23"/>
      <c r="AP1720" s="25"/>
      <c r="AQ1720" s="11"/>
    </row>
    <row r="1721" ht="15.75" customHeight="1">
      <c r="A1721" s="11">
        <v>1079015.0</v>
      </c>
      <c r="B1721" s="23">
        <v>1721.0</v>
      </c>
      <c r="C1721" s="25" t="s">
        <v>9617</v>
      </c>
      <c r="D1721" s="16" t="s">
        <v>9618</v>
      </c>
      <c r="E1721" s="28" t="s">
        <v>9619</v>
      </c>
      <c r="F1721" s="29"/>
      <c r="G1721" s="31" t="s">
        <v>9620</v>
      </c>
      <c r="H1721" s="36">
        <f t="shared" si="1"/>
        <v>76</v>
      </c>
      <c r="I1721" s="11"/>
      <c r="J1721" s="28">
        <f t="shared" si="2"/>
        <v>0</v>
      </c>
      <c r="K1721" s="41">
        <f t="shared" si="3"/>
        <v>232</v>
      </c>
      <c r="L1721" s="25">
        <v>44.0</v>
      </c>
      <c r="M1721" s="11">
        <v>42.0</v>
      </c>
      <c r="N1721" s="11">
        <v>51.0</v>
      </c>
      <c r="O1721" s="11">
        <v>48.0</v>
      </c>
      <c r="P1721" s="11">
        <v>47.0</v>
      </c>
      <c r="Q1721" s="43">
        <v>49.0</v>
      </c>
      <c r="R1721" s="25"/>
      <c r="S1721" s="11"/>
      <c r="T1721" s="11"/>
      <c r="U1721" s="23"/>
      <c r="V1721" s="25"/>
      <c r="W1721" s="11"/>
      <c r="X1721" s="23"/>
      <c r="Y1721" s="29"/>
      <c r="Z1721" s="25">
        <v>43.0</v>
      </c>
      <c r="AA1721" s="11">
        <v>40.0</v>
      </c>
      <c r="AB1721" s="11">
        <v>33.0</v>
      </c>
      <c r="AC1721" s="11">
        <v>67.0</v>
      </c>
      <c r="AD1721" s="23">
        <v>44.0</v>
      </c>
      <c r="AE1721" s="29" t="s">
        <v>166</v>
      </c>
      <c r="AF1721" s="25">
        <v>1567.0</v>
      </c>
      <c r="AG1721" s="11">
        <v>1579.0</v>
      </c>
      <c r="AH1721" s="11">
        <v>1634.0</v>
      </c>
      <c r="AI1721" s="23"/>
      <c r="AJ1721" s="29" t="s">
        <v>9621</v>
      </c>
      <c r="AK1721" s="25">
        <v>1079014.0</v>
      </c>
      <c r="AL1721" s="11"/>
      <c r="AM1721" s="23"/>
      <c r="AN1721" s="25"/>
      <c r="AO1721" s="23"/>
      <c r="AP1721" s="25"/>
      <c r="AQ1721" s="11"/>
    </row>
    <row r="1722" ht="15.75" customHeight="1">
      <c r="A1722" s="11">
        <v>1063001.0</v>
      </c>
      <c r="B1722" s="23">
        <v>1722.0</v>
      </c>
      <c r="C1722" s="25" t="s">
        <v>9622</v>
      </c>
      <c r="D1722" s="16" t="s">
        <v>9623</v>
      </c>
      <c r="E1722" s="28" t="s">
        <v>9624</v>
      </c>
      <c r="F1722" s="29"/>
      <c r="G1722" s="25"/>
      <c r="H1722" s="36" t="str">
        <f t="shared" si="1"/>
        <v/>
      </c>
      <c r="I1722" s="11"/>
      <c r="J1722" s="28">
        <f t="shared" si="2"/>
        <v>0</v>
      </c>
      <c r="K1722" s="41">
        <f t="shared" si="3"/>
        <v>0</v>
      </c>
      <c r="L1722" s="25">
        <v>0.0</v>
      </c>
      <c r="M1722" s="11">
        <v>0.0</v>
      </c>
      <c r="N1722" s="11">
        <v>0.0</v>
      </c>
      <c r="O1722" s="11">
        <v>0.0</v>
      </c>
      <c r="P1722" s="11">
        <v>0.0</v>
      </c>
      <c r="Q1722" s="23">
        <v>0.0</v>
      </c>
      <c r="R1722" s="25"/>
      <c r="S1722" s="11"/>
      <c r="T1722" s="11"/>
      <c r="U1722" s="23"/>
      <c r="V1722" s="25"/>
      <c r="W1722" s="11"/>
      <c r="X1722" s="23"/>
      <c r="Y1722" s="29"/>
      <c r="Z1722" s="25">
        <v>0.0</v>
      </c>
      <c r="AA1722" s="11">
        <v>0.0</v>
      </c>
      <c r="AB1722" s="11">
        <v>0.0</v>
      </c>
      <c r="AC1722" s="11">
        <v>0.0</v>
      </c>
      <c r="AD1722" s="23">
        <v>0.0</v>
      </c>
      <c r="AE1722" s="29" t="s">
        <v>239</v>
      </c>
      <c r="AF1722" s="25">
        <v>1340.0</v>
      </c>
      <c r="AG1722" s="11">
        <v>9999.0</v>
      </c>
      <c r="AH1722" s="11">
        <v>1390.0</v>
      </c>
      <c r="AI1722" s="23"/>
      <c r="AJ1722" s="29"/>
      <c r="AK1722" s="25"/>
      <c r="AL1722" s="11"/>
      <c r="AM1722" s="23"/>
      <c r="AN1722" s="25"/>
      <c r="AO1722" s="23"/>
      <c r="AP1722" s="25"/>
      <c r="AQ1722" s="11"/>
    </row>
    <row r="1723" ht="15.75" customHeight="1">
      <c r="A1723" s="11">
        <v>1063002.0</v>
      </c>
      <c r="B1723" s="23">
        <v>1723.0</v>
      </c>
      <c r="C1723" s="25" t="s">
        <v>9625</v>
      </c>
      <c r="D1723" s="16" t="s">
        <v>9626</v>
      </c>
      <c r="E1723" s="28" t="s">
        <v>9627</v>
      </c>
      <c r="F1723" s="29"/>
      <c r="G1723" s="25"/>
      <c r="H1723" s="36" t="str">
        <f t="shared" si="1"/>
        <v/>
      </c>
      <c r="I1723" s="11"/>
      <c r="J1723" s="28">
        <f t="shared" si="2"/>
        <v>0</v>
      </c>
      <c r="K1723" s="41">
        <f t="shared" si="3"/>
        <v>0</v>
      </c>
      <c r="L1723" s="25">
        <v>0.0</v>
      </c>
      <c r="M1723" s="11">
        <v>0.0</v>
      </c>
      <c r="N1723" s="11">
        <v>0.0</v>
      </c>
      <c r="O1723" s="11">
        <v>0.0</v>
      </c>
      <c r="P1723" s="11">
        <v>0.0</v>
      </c>
      <c r="Q1723" s="23">
        <v>0.0</v>
      </c>
      <c r="R1723" s="25"/>
      <c r="S1723" s="11"/>
      <c r="T1723" s="11"/>
      <c r="U1723" s="23"/>
      <c r="V1723" s="25"/>
      <c r="W1723" s="11"/>
      <c r="X1723" s="23"/>
      <c r="Y1723" s="29"/>
      <c r="Z1723" s="25">
        <v>0.0</v>
      </c>
      <c r="AA1723" s="11">
        <v>0.0</v>
      </c>
      <c r="AB1723" s="11">
        <v>0.0</v>
      </c>
      <c r="AC1723" s="11">
        <v>0.0</v>
      </c>
      <c r="AD1723" s="23">
        <v>0.0</v>
      </c>
      <c r="AE1723" s="29" t="s">
        <v>239</v>
      </c>
      <c r="AF1723" s="25">
        <v>1370.0</v>
      </c>
      <c r="AG1723" s="11">
        <v>9999.0</v>
      </c>
      <c r="AH1723" s="11">
        <v>1420.0</v>
      </c>
      <c r="AI1723" s="23"/>
      <c r="AJ1723" s="29" t="s">
        <v>9628</v>
      </c>
      <c r="AK1723" s="25">
        <v>1063001.0</v>
      </c>
      <c r="AL1723" s="11"/>
      <c r="AM1723" s="23"/>
      <c r="AN1723" s="25"/>
      <c r="AO1723" s="23"/>
      <c r="AP1723" s="25"/>
      <c r="AQ1723" s="11"/>
    </row>
    <row r="1724" ht="15.75" customHeight="1">
      <c r="A1724" s="11">
        <v>1063003.0</v>
      </c>
      <c r="B1724" s="23">
        <v>1724.0</v>
      </c>
      <c r="C1724" s="25" t="s">
        <v>9629</v>
      </c>
      <c r="D1724" s="16" t="s">
        <v>9630</v>
      </c>
      <c r="E1724" s="28" t="s">
        <v>9631</v>
      </c>
      <c r="F1724" s="29"/>
      <c r="G1724" s="25"/>
      <c r="H1724" s="36" t="str">
        <f t="shared" si="1"/>
        <v/>
      </c>
      <c r="I1724" s="11"/>
      <c r="J1724" s="28">
        <f t="shared" si="2"/>
        <v>0</v>
      </c>
      <c r="K1724" s="41">
        <f t="shared" si="3"/>
        <v>0</v>
      </c>
      <c r="L1724" s="25">
        <v>0.0</v>
      </c>
      <c r="M1724" s="11">
        <v>0.0</v>
      </c>
      <c r="N1724" s="11">
        <v>0.0</v>
      </c>
      <c r="O1724" s="11">
        <v>0.0</v>
      </c>
      <c r="P1724" s="11">
        <v>0.0</v>
      </c>
      <c r="Q1724" s="23">
        <v>0.0</v>
      </c>
      <c r="R1724" s="25"/>
      <c r="S1724" s="11"/>
      <c r="T1724" s="11"/>
      <c r="U1724" s="23"/>
      <c r="V1724" s="25"/>
      <c r="W1724" s="11"/>
      <c r="X1724" s="23"/>
      <c r="Y1724" s="29"/>
      <c r="Z1724" s="25">
        <v>0.0</v>
      </c>
      <c r="AA1724" s="11">
        <v>0.0</v>
      </c>
      <c r="AB1724" s="11">
        <v>0.0</v>
      </c>
      <c r="AC1724" s="11">
        <v>0.0</v>
      </c>
      <c r="AD1724" s="23">
        <v>0.0</v>
      </c>
      <c r="AE1724" s="29" t="s">
        <v>239</v>
      </c>
      <c r="AF1724" s="25">
        <v>1395.0</v>
      </c>
      <c r="AG1724" s="11">
        <v>9999.0</v>
      </c>
      <c r="AH1724" s="11">
        <v>1445.0</v>
      </c>
      <c r="AI1724" s="23"/>
      <c r="AJ1724" s="29" t="s">
        <v>9632</v>
      </c>
      <c r="AK1724" s="25">
        <v>1063002.0</v>
      </c>
      <c r="AL1724" s="11"/>
      <c r="AM1724" s="23"/>
      <c r="AN1724" s="25"/>
      <c r="AO1724" s="23"/>
      <c r="AP1724" s="25"/>
      <c r="AQ1724" s="11"/>
    </row>
    <row r="1725" ht="15.75" customHeight="1">
      <c r="A1725" s="11">
        <v>1063004.0</v>
      </c>
      <c r="B1725" s="23">
        <v>1725.0</v>
      </c>
      <c r="C1725" s="25" t="s">
        <v>9633</v>
      </c>
      <c r="D1725" s="16" t="s">
        <v>9634</v>
      </c>
      <c r="E1725" s="28" t="s">
        <v>9635</v>
      </c>
      <c r="F1725" s="29"/>
      <c r="G1725" s="25"/>
      <c r="H1725" s="36" t="str">
        <f t="shared" si="1"/>
        <v/>
      </c>
      <c r="I1725" s="11"/>
      <c r="J1725" s="28">
        <f t="shared" si="2"/>
        <v>0</v>
      </c>
      <c r="K1725" s="41">
        <f t="shared" si="3"/>
        <v>0</v>
      </c>
      <c r="L1725" s="25">
        <v>0.0</v>
      </c>
      <c r="M1725" s="11">
        <v>0.0</v>
      </c>
      <c r="N1725" s="11">
        <v>0.0</v>
      </c>
      <c r="O1725" s="11">
        <v>0.0</v>
      </c>
      <c r="P1725" s="11">
        <v>0.0</v>
      </c>
      <c r="Q1725" s="23">
        <v>0.0</v>
      </c>
      <c r="R1725" s="25"/>
      <c r="S1725" s="11"/>
      <c r="T1725" s="11"/>
      <c r="U1725" s="23"/>
      <c r="V1725" s="25"/>
      <c r="W1725" s="11"/>
      <c r="X1725" s="23"/>
      <c r="Y1725" s="29"/>
      <c r="Z1725" s="25">
        <v>0.0</v>
      </c>
      <c r="AA1725" s="11">
        <v>0.0</v>
      </c>
      <c r="AB1725" s="11">
        <v>0.0</v>
      </c>
      <c r="AC1725" s="11">
        <v>0.0</v>
      </c>
      <c r="AD1725" s="23">
        <v>0.0</v>
      </c>
      <c r="AE1725" s="29" t="s">
        <v>239</v>
      </c>
      <c r="AF1725" s="25">
        <v>1420.0</v>
      </c>
      <c r="AG1725" s="11">
        <v>9999.0</v>
      </c>
      <c r="AH1725" s="11">
        <v>1470.0</v>
      </c>
      <c r="AI1725" s="23"/>
      <c r="AJ1725" s="29" t="s">
        <v>9636</v>
      </c>
      <c r="AK1725" s="25">
        <v>1063003.0</v>
      </c>
      <c r="AL1725" s="11"/>
      <c r="AM1725" s="23"/>
      <c r="AN1725" s="25"/>
      <c r="AO1725" s="23"/>
      <c r="AP1725" s="25"/>
      <c r="AQ1725" s="11"/>
    </row>
    <row r="1726" ht="15.75" customHeight="1">
      <c r="A1726" s="11">
        <v>1063005.0</v>
      </c>
      <c r="B1726" s="23">
        <v>1726.0</v>
      </c>
      <c r="C1726" s="25" t="s">
        <v>9637</v>
      </c>
      <c r="D1726" s="16" t="s">
        <v>9638</v>
      </c>
      <c r="E1726" s="28" t="s">
        <v>9639</v>
      </c>
      <c r="F1726" s="29"/>
      <c r="G1726" s="25"/>
      <c r="H1726" s="36" t="str">
        <f t="shared" si="1"/>
        <v/>
      </c>
      <c r="I1726" s="11"/>
      <c r="J1726" s="28">
        <f t="shared" si="2"/>
        <v>0</v>
      </c>
      <c r="K1726" s="41">
        <f t="shared" si="3"/>
        <v>0</v>
      </c>
      <c r="L1726" s="25">
        <v>0.0</v>
      </c>
      <c r="M1726" s="11">
        <v>0.0</v>
      </c>
      <c r="N1726" s="11">
        <v>0.0</v>
      </c>
      <c r="O1726" s="11">
        <v>0.0</v>
      </c>
      <c r="P1726" s="11">
        <v>0.0</v>
      </c>
      <c r="Q1726" s="23">
        <v>0.0</v>
      </c>
      <c r="R1726" s="25"/>
      <c r="S1726" s="11"/>
      <c r="T1726" s="11"/>
      <c r="U1726" s="23"/>
      <c r="V1726" s="25"/>
      <c r="W1726" s="11"/>
      <c r="X1726" s="23"/>
      <c r="Y1726" s="29"/>
      <c r="Z1726" s="25">
        <v>0.0</v>
      </c>
      <c r="AA1726" s="11">
        <v>0.0</v>
      </c>
      <c r="AB1726" s="11">
        <v>0.0</v>
      </c>
      <c r="AC1726" s="11">
        <v>0.0</v>
      </c>
      <c r="AD1726" s="23">
        <v>0.0</v>
      </c>
      <c r="AE1726" s="29" t="s">
        <v>239</v>
      </c>
      <c r="AF1726" s="25">
        <v>1475.0</v>
      </c>
      <c r="AG1726" s="11">
        <v>9999.0</v>
      </c>
      <c r="AH1726" s="11">
        <v>1507.0</v>
      </c>
      <c r="AI1726" s="23" t="s">
        <v>217</v>
      </c>
      <c r="AJ1726" s="29" t="s">
        <v>9640</v>
      </c>
      <c r="AK1726" s="25">
        <v>1063004.0</v>
      </c>
      <c r="AL1726" s="11"/>
      <c r="AM1726" s="23"/>
      <c r="AN1726" s="25"/>
      <c r="AO1726" s="23"/>
      <c r="AP1726" s="25"/>
      <c r="AQ1726" s="11"/>
    </row>
    <row r="1727" ht="15.75" customHeight="1">
      <c r="A1727" s="11">
        <v>1063006.0</v>
      </c>
      <c r="B1727" s="23">
        <v>1727.0</v>
      </c>
      <c r="C1727" s="25" t="s">
        <v>9641</v>
      </c>
      <c r="D1727" s="16" t="s">
        <v>9642</v>
      </c>
      <c r="E1727" s="28" t="s">
        <v>9643</v>
      </c>
      <c r="F1727" s="29"/>
      <c r="G1727" s="31" t="s">
        <v>9644</v>
      </c>
      <c r="H1727" s="36">
        <f t="shared" si="1"/>
        <v>79</v>
      </c>
      <c r="I1727" s="11"/>
      <c r="J1727" s="28">
        <f t="shared" si="2"/>
        <v>0</v>
      </c>
      <c r="K1727" s="41">
        <f t="shared" si="3"/>
        <v>289</v>
      </c>
      <c r="L1727" s="25">
        <v>51.0</v>
      </c>
      <c r="M1727" s="11">
        <v>53.0</v>
      </c>
      <c r="N1727" s="11">
        <v>60.0</v>
      </c>
      <c r="O1727" s="11">
        <v>63.0</v>
      </c>
      <c r="P1727" s="11">
        <v>62.0</v>
      </c>
      <c r="Q1727" s="43">
        <v>27.0</v>
      </c>
      <c r="R1727" s="25" t="s">
        <v>185</v>
      </c>
      <c r="S1727" s="11"/>
      <c r="T1727" s="11"/>
      <c r="U1727" s="23"/>
      <c r="V1727" s="25"/>
      <c r="W1727" s="11"/>
      <c r="X1727" s="23"/>
      <c r="Y1727" s="29"/>
      <c r="Z1727" s="25">
        <v>36.0</v>
      </c>
      <c r="AA1727" s="11">
        <v>30.0</v>
      </c>
      <c r="AB1727" s="11">
        <v>42.0</v>
      </c>
      <c r="AC1727" s="11">
        <v>50.0</v>
      </c>
      <c r="AD1727" s="23">
        <v>48.0</v>
      </c>
      <c r="AE1727" s="29" t="s">
        <v>166</v>
      </c>
      <c r="AF1727" s="25">
        <v>1498.0</v>
      </c>
      <c r="AG1727" s="11">
        <v>1510.0</v>
      </c>
      <c r="AH1727" s="11">
        <v>1552.0</v>
      </c>
      <c r="AI1727" s="23"/>
      <c r="AJ1727" s="29" t="s">
        <v>9645</v>
      </c>
      <c r="AK1727" s="25">
        <v>1063005.0</v>
      </c>
      <c r="AL1727" s="11"/>
      <c r="AM1727" s="23"/>
      <c r="AN1727" s="25"/>
      <c r="AO1727" s="23"/>
      <c r="AP1727" s="25"/>
      <c r="AQ1727" s="11"/>
    </row>
    <row r="1728" ht="15.75" customHeight="1">
      <c r="A1728" s="11">
        <v>1063007.0</v>
      </c>
      <c r="B1728" s="23">
        <v>1728.0</v>
      </c>
      <c r="C1728" s="25" t="s">
        <v>9646</v>
      </c>
      <c r="D1728" s="16" t="s">
        <v>9647</v>
      </c>
      <c r="E1728" s="28" t="s">
        <v>9648</v>
      </c>
      <c r="F1728" s="29"/>
      <c r="G1728" s="31" t="s">
        <v>9649</v>
      </c>
      <c r="H1728" s="36">
        <f t="shared" si="1"/>
        <v>78</v>
      </c>
      <c r="I1728" s="11"/>
      <c r="J1728" s="28">
        <f t="shared" si="2"/>
        <v>0</v>
      </c>
      <c r="K1728" s="41">
        <f t="shared" si="3"/>
        <v>300</v>
      </c>
      <c r="L1728" s="25">
        <v>62.0</v>
      </c>
      <c r="M1728" s="11">
        <v>57.0</v>
      </c>
      <c r="N1728" s="11">
        <v>51.0</v>
      </c>
      <c r="O1728" s="11">
        <v>67.0</v>
      </c>
      <c r="P1728" s="11">
        <v>63.0</v>
      </c>
      <c r="Q1728" s="43">
        <v>48.0</v>
      </c>
      <c r="R1728" s="25"/>
      <c r="S1728" s="11"/>
      <c r="T1728" s="11"/>
      <c r="U1728" s="23"/>
      <c r="V1728" s="25"/>
      <c r="W1728" s="11"/>
      <c r="X1728" s="23"/>
      <c r="Y1728" s="29"/>
      <c r="Z1728" s="25">
        <v>36.0</v>
      </c>
      <c r="AA1728" s="11">
        <v>30.0</v>
      </c>
      <c r="AB1728" s="11">
        <v>46.0</v>
      </c>
      <c r="AC1728" s="11">
        <v>44.0</v>
      </c>
      <c r="AD1728" s="23">
        <v>48.0</v>
      </c>
      <c r="AE1728" s="29" t="s">
        <v>166</v>
      </c>
      <c r="AF1728" s="25">
        <v>1519.0</v>
      </c>
      <c r="AG1728" s="11">
        <v>1531.0</v>
      </c>
      <c r="AH1728" s="11">
        <v>1600.0</v>
      </c>
      <c r="AI1728" s="23"/>
      <c r="AJ1728" s="29" t="s">
        <v>9650</v>
      </c>
      <c r="AK1728" s="25">
        <v>1063006.0</v>
      </c>
      <c r="AL1728" s="11"/>
      <c r="AM1728" s="23"/>
      <c r="AN1728" s="25"/>
      <c r="AO1728" s="23"/>
      <c r="AP1728" s="25"/>
      <c r="AQ1728" s="11"/>
    </row>
    <row r="1729" ht="15.75" customHeight="1">
      <c r="A1729" s="11">
        <v>1063008.0</v>
      </c>
      <c r="B1729" s="23">
        <v>1729.0</v>
      </c>
      <c r="C1729" s="25" t="s">
        <v>9651</v>
      </c>
      <c r="D1729" s="16" t="s">
        <v>9652</v>
      </c>
      <c r="E1729" s="28" t="s">
        <v>9653</v>
      </c>
      <c r="F1729" s="29"/>
      <c r="G1729" s="31" t="s">
        <v>9654</v>
      </c>
      <c r="H1729" s="36">
        <f t="shared" si="1"/>
        <v>71</v>
      </c>
      <c r="I1729" s="11"/>
      <c r="J1729" s="28">
        <f t="shared" si="2"/>
        <v>0</v>
      </c>
      <c r="K1729" s="41">
        <f t="shared" si="3"/>
        <v>255</v>
      </c>
      <c r="L1729" s="25">
        <v>41.0</v>
      </c>
      <c r="M1729" s="11">
        <v>39.0</v>
      </c>
      <c r="N1729" s="11">
        <v>57.0</v>
      </c>
      <c r="O1729" s="11">
        <v>65.0</v>
      </c>
      <c r="P1729" s="11">
        <v>53.0</v>
      </c>
      <c r="Q1729" s="43">
        <v>48.0</v>
      </c>
      <c r="R1729" s="25"/>
      <c r="S1729" s="11"/>
      <c r="T1729" s="11"/>
      <c r="U1729" s="23"/>
      <c r="V1729" s="25"/>
      <c r="W1729" s="11"/>
      <c r="X1729" s="23"/>
      <c r="Y1729" s="29"/>
      <c r="Z1729" s="25">
        <v>30.0</v>
      </c>
      <c r="AA1729" s="11">
        <v>22.0</v>
      </c>
      <c r="AB1729" s="11">
        <v>25.0</v>
      </c>
      <c r="AC1729" s="11">
        <v>72.0</v>
      </c>
      <c r="AD1729" s="23">
        <v>49.0</v>
      </c>
      <c r="AE1729" s="29" t="s">
        <v>270</v>
      </c>
      <c r="AF1729" s="25">
        <v>1521.0</v>
      </c>
      <c r="AG1729" s="11">
        <v>1533.0</v>
      </c>
      <c r="AH1729" s="11">
        <v>1586.0</v>
      </c>
      <c r="AI1729" s="23" t="s">
        <v>217</v>
      </c>
      <c r="AJ1729" s="29" t="s">
        <v>9655</v>
      </c>
      <c r="AK1729" s="25">
        <v>1063006.0</v>
      </c>
      <c r="AL1729" s="11"/>
      <c r="AM1729" s="23"/>
      <c r="AN1729" s="25"/>
      <c r="AO1729" s="23"/>
      <c r="AP1729" s="25"/>
      <c r="AQ1729" s="11"/>
    </row>
    <row r="1730" ht="15.75" customHeight="1">
      <c r="A1730" s="11">
        <v>1063009.0</v>
      </c>
      <c r="B1730" s="23">
        <v>1730.0</v>
      </c>
      <c r="C1730" s="25" t="s">
        <v>9656</v>
      </c>
      <c r="D1730" s="16" t="s">
        <v>9657</v>
      </c>
      <c r="E1730" s="28" t="s">
        <v>9658</v>
      </c>
      <c r="F1730" s="29"/>
      <c r="G1730" s="25"/>
      <c r="H1730" s="36" t="str">
        <f t="shared" si="1"/>
        <v/>
      </c>
      <c r="I1730" s="11"/>
      <c r="J1730" s="28">
        <f t="shared" si="2"/>
        <v>0</v>
      </c>
      <c r="K1730" s="41">
        <f t="shared" si="3"/>
        <v>0</v>
      </c>
      <c r="L1730" s="25">
        <v>0.0</v>
      </c>
      <c r="M1730" s="11">
        <v>0.0</v>
      </c>
      <c r="N1730" s="11">
        <v>0.0</v>
      </c>
      <c r="O1730" s="11">
        <v>0.0</v>
      </c>
      <c r="P1730" s="11">
        <v>0.0</v>
      </c>
      <c r="Q1730" s="23">
        <v>0.0</v>
      </c>
      <c r="R1730" s="25"/>
      <c r="S1730" s="11"/>
      <c r="T1730" s="11"/>
      <c r="U1730" s="23"/>
      <c r="V1730" s="25"/>
      <c r="W1730" s="11"/>
      <c r="X1730" s="23"/>
      <c r="Y1730" s="29"/>
      <c r="Z1730" s="25">
        <v>0.0</v>
      </c>
      <c r="AA1730" s="11">
        <v>0.0</v>
      </c>
      <c r="AB1730" s="11">
        <v>0.0</v>
      </c>
      <c r="AC1730" s="11">
        <v>0.0</v>
      </c>
      <c r="AD1730" s="23">
        <v>0.0</v>
      </c>
      <c r="AE1730" s="29" t="s">
        <v>239</v>
      </c>
      <c r="AF1730" s="25">
        <v>1371.0</v>
      </c>
      <c r="AG1730" s="11">
        <v>9999.0</v>
      </c>
      <c r="AH1730" s="11">
        <v>1421.0</v>
      </c>
      <c r="AI1730" s="23"/>
      <c r="AJ1730" s="29" t="s">
        <v>9628</v>
      </c>
      <c r="AK1730" s="25">
        <v>1063001.0</v>
      </c>
      <c r="AL1730" s="11"/>
      <c r="AM1730" s="23"/>
      <c r="AN1730" s="25"/>
      <c r="AO1730" s="23"/>
      <c r="AP1730" s="25"/>
      <c r="AQ1730" s="11"/>
    </row>
    <row r="1731" ht="15.75" customHeight="1">
      <c r="A1731" s="11">
        <v>1063010.0</v>
      </c>
      <c r="B1731" s="23">
        <v>1731.0</v>
      </c>
      <c r="C1731" s="25" t="s">
        <v>9659</v>
      </c>
      <c r="D1731" s="16" t="s">
        <v>9660</v>
      </c>
      <c r="E1731" s="28" t="s">
        <v>9661</v>
      </c>
      <c r="F1731" s="29"/>
      <c r="G1731" s="25"/>
      <c r="H1731" s="36" t="str">
        <f t="shared" si="1"/>
        <v/>
      </c>
      <c r="I1731" s="11"/>
      <c r="J1731" s="28">
        <f t="shared" si="2"/>
        <v>0</v>
      </c>
      <c r="K1731" s="41">
        <f t="shared" si="3"/>
        <v>0</v>
      </c>
      <c r="L1731" s="25">
        <v>0.0</v>
      </c>
      <c r="M1731" s="11">
        <v>0.0</v>
      </c>
      <c r="N1731" s="11">
        <v>0.0</v>
      </c>
      <c r="O1731" s="11">
        <v>0.0</v>
      </c>
      <c r="P1731" s="11">
        <v>0.0</v>
      </c>
      <c r="Q1731" s="23">
        <v>0.0</v>
      </c>
      <c r="R1731" s="25"/>
      <c r="S1731" s="11"/>
      <c r="T1731" s="11"/>
      <c r="U1731" s="23"/>
      <c r="V1731" s="25"/>
      <c r="W1731" s="11"/>
      <c r="X1731" s="23"/>
      <c r="Y1731" s="29"/>
      <c r="Z1731" s="25">
        <v>0.0</v>
      </c>
      <c r="AA1731" s="11">
        <v>0.0</v>
      </c>
      <c r="AB1731" s="11">
        <v>0.0</v>
      </c>
      <c r="AC1731" s="11">
        <v>0.0</v>
      </c>
      <c r="AD1731" s="23">
        <v>0.0</v>
      </c>
      <c r="AE1731" s="29" t="s">
        <v>239</v>
      </c>
      <c r="AF1731" s="25">
        <v>1395.0</v>
      </c>
      <c r="AG1731" s="11">
        <v>9999.0</v>
      </c>
      <c r="AH1731" s="11">
        <v>1445.0</v>
      </c>
      <c r="AI1731" s="23"/>
      <c r="AJ1731" s="29" t="s">
        <v>9662</v>
      </c>
      <c r="AK1731" s="25">
        <v>1063009.0</v>
      </c>
      <c r="AL1731" s="11"/>
      <c r="AM1731" s="23"/>
      <c r="AN1731" s="25"/>
      <c r="AO1731" s="23"/>
      <c r="AP1731" s="25"/>
      <c r="AQ1731" s="11"/>
    </row>
    <row r="1732" ht="15.75" customHeight="1">
      <c r="A1732" s="11">
        <v>1063011.0</v>
      </c>
      <c r="B1732" s="23">
        <v>1732.0</v>
      </c>
      <c r="C1732" s="25" t="s">
        <v>9663</v>
      </c>
      <c r="D1732" s="16" t="s">
        <v>9664</v>
      </c>
      <c r="E1732" s="28" t="s">
        <v>9665</v>
      </c>
      <c r="F1732" s="29"/>
      <c r="G1732" s="25"/>
      <c r="H1732" s="36" t="str">
        <f t="shared" si="1"/>
        <v/>
      </c>
      <c r="I1732" s="11"/>
      <c r="J1732" s="28">
        <f t="shared" si="2"/>
        <v>0</v>
      </c>
      <c r="K1732" s="41">
        <f t="shared" si="3"/>
        <v>0</v>
      </c>
      <c r="L1732" s="25">
        <v>0.0</v>
      </c>
      <c r="M1732" s="11">
        <v>0.0</v>
      </c>
      <c r="N1732" s="11">
        <v>0.0</v>
      </c>
      <c r="O1732" s="11">
        <v>0.0</v>
      </c>
      <c r="P1732" s="11">
        <v>0.0</v>
      </c>
      <c r="Q1732" s="23">
        <v>0.0</v>
      </c>
      <c r="R1732" s="25"/>
      <c r="S1732" s="11"/>
      <c r="T1732" s="11"/>
      <c r="U1732" s="23"/>
      <c r="V1732" s="25"/>
      <c r="W1732" s="11"/>
      <c r="X1732" s="23"/>
      <c r="Y1732" s="29"/>
      <c r="Z1732" s="25">
        <v>0.0</v>
      </c>
      <c r="AA1732" s="11">
        <v>0.0</v>
      </c>
      <c r="AB1732" s="11">
        <v>0.0</v>
      </c>
      <c r="AC1732" s="11">
        <v>0.0</v>
      </c>
      <c r="AD1732" s="23">
        <v>0.0</v>
      </c>
      <c r="AE1732" s="29" t="s">
        <v>239</v>
      </c>
      <c r="AF1732" s="25">
        <v>1428.0</v>
      </c>
      <c r="AG1732" s="11">
        <v>9999.0</v>
      </c>
      <c r="AH1732" s="11">
        <v>1478.0</v>
      </c>
      <c r="AI1732" s="23"/>
      <c r="AJ1732" s="29" t="s">
        <v>9666</v>
      </c>
      <c r="AK1732" s="25">
        <v>1063010.0</v>
      </c>
      <c r="AL1732" s="11"/>
      <c r="AM1732" s="23"/>
      <c r="AN1732" s="25"/>
      <c r="AO1732" s="23"/>
      <c r="AP1732" s="25"/>
      <c r="AQ1732" s="11"/>
    </row>
    <row r="1733" ht="15.75" customHeight="1">
      <c r="A1733" s="11">
        <v>1063012.0</v>
      </c>
      <c r="B1733" s="23">
        <v>1733.0</v>
      </c>
      <c r="C1733" s="25" t="s">
        <v>9667</v>
      </c>
      <c r="D1733" s="16" t="s">
        <v>9668</v>
      </c>
      <c r="E1733" s="28" t="s">
        <v>9669</v>
      </c>
      <c r="F1733" s="29"/>
      <c r="G1733" s="25"/>
      <c r="H1733" s="36" t="str">
        <f t="shared" si="1"/>
        <v/>
      </c>
      <c r="I1733" s="11"/>
      <c r="J1733" s="28">
        <f t="shared" si="2"/>
        <v>0</v>
      </c>
      <c r="K1733" s="41">
        <f t="shared" si="3"/>
        <v>0</v>
      </c>
      <c r="L1733" s="25">
        <v>0.0</v>
      </c>
      <c r="M1733" s="11">
        <v>0.0</v>
      </c>
      <c r="N1733" s="11">
        <v>0.0</v>
      </c>
      <c r="O1733" s="11">
        <v>0.0</v>
      </c>
      <c r="P1733" s="11">
        <v>0.0</v>
      </c>
      <c r="Q1733" s="23">
        <v>0.0</v>
      </c>
      <c r="R1733" s="25"/>
      <c r="S1733" s="11"/>
      <c r="T1733" s="11"/>
      <c r="U1733" s="23"/>
      <c r="V1733" s="25"/>
      <c r="W1733" s="11"/>
      <c r="X1733" s="23"/>
      <c r="Y1733" s="29"/>
      <c r="Z1733" s="25">
        <v>0.0</v>
      </c>
      <c r="AA1733" s="11">
        <v>0.0</v>
      </c>
      <c r="AB1733" s="11">
        <v>0.0</v>
      </c>
      <c r="AC1733" s="11">
        <v>0.0</v>
      </c>
      <c r="AD1733" s="23">
        <v>0.0</v>
      </c>
      <c r="AE1733" s="29" t="s">
        <v>239</v>
      </c>
      <c r="AF1733" s="25">
        <v>1451.0</v>
      </c>
      <c r="AG1733" s="11">
        <v>9999.0</v>
      </c>
      <c r="AH1733" s="11">
        <v>1500.0</v>
      </c>
      <c r="AI1733" s="23"/>
      <c r="AJ1733" s="29" t="s">
        <v>9670</v>
      </c>
      <c r="AK1733" s="25">
        <v>1063011.0</v>
      </c>
      <c r="AL1733" s="11"/>
      <c r="AM1733" s="23"/>
      <c r="AN1733" s="25"/>
      <c r="AO1733" s="23"/>
      <c r="AP1733" s="25"/>
      <c r="AQ1733" s="11"/>
    </row>
    <row r="1734" ht="15.75" customHeight="1">
      <c r="A1734" s="11">
        <v>1063013.0</v>
      </c>
      <c r="B1734" s="23">
        <v>1734.0</v>
      </c>
      <c r="C1734" s="25" t="s">
        <v>9671</v>
      </c>
      <c r="D1734" s="16" t="s">
        <v>9672</v>
      </c>
      <c r="E1734" s="28" t="s">
        <v>9673</v>
      </c>
      <c r="F1734" s="29"/>
      <c r="G1734" s="25"/>
      <c r="H1734" s="36" t="str">
        <f t="shared" si="1"/>
        <v/>
      </c>
      <c r="I1734" s="11"/>
      <c r="J1734" s="28">
        <f t="shared" si="2"/>
        <v>0</v>
      </c>
      <c r="K1734" s="41">
        <f t="shared" si="3"/>
        <v>0</v>
      </c>
      <c r="L1734" s="25">
        <v>0.0</v>
      </c>
      <c r="M1734" s="11">
        <v>0.0</v>
      </c>
      <c r="N1734" s="11">
        <v>0.0</v>
      </c>
      <c r="O1734" s="11">
        <v>0.0</v>
      </c>
      <c r="P1734" s="11">
        <v>0.0</v>
      </c>
      <c r="Q1734" s="23">
        <v>0.0</v>
      </c>
      <c r="R1734" s="25"/>
      <c r="S1734" s="11"/>
      <c r="T1734" s="11"/>
      <c r="U1734" s="23"/>
      <c r="V1734" s="25"/>
      <c r="W1734" s="11"/>
      <c r="X1734" s="23"/>
      <c r="Y1734" s="29"/>
      <c r="Z1734" s="25">
        <v>0.0</v>
      </c>
      <c r="AA1734" s="11">
        <v>0.0</v>
      </c>
      <c r="AB1734" s="11">
        <v>0.0</v>
      </c>
      <c r="AC1734" s="11">
        <v>0.0</v>
      </c>
      <c r="AD1734" s="23">
        <v>0.0</v>
      </c>
      <c r="AE1734" s="29" t="s">
        <v>239</v>
      </c>
      <c r="AF1734" s="25">
        <v>1340.0</v>
      </c>
      <c r="AG1734" s="11">
        <v>9999.0</v>
      </c>
      <c r="AH1734" s="11">
        <v>1390.0</v>
      </c>
      <c r="AI1734" s="23"/>
      <c r="AJ1734" s="29" t="s">
        <v>9674</v>
      </c>
      <c r="AK1734" s="25">
        <v>1063012.0</v>
      </c>
      <c r="AL1734" s="11"/>
      <c r="AM1734" s="23"/>
      <c r="AN1734" s="25"/>
      <c r="AO1734" s="23"/>
      <c r="AP1734" s="25"/>
      <c r="AQ1734" s="11"/>
    </row>
    <row r="1735" ht="15.75" customHeight="1">
      <c r="A1735" s="11">
        <v>1063014.0</v>
      </c>
      <c r="B1735" s="23">
        <v>1735.0</v>
      </c>
      <c r="C1735" s="25" t="s">
        <v>9675</v>
      </c>
      <c r="D1735" s="16" t="s">
        <v>9676</v>
      </c>
      <c r="E1735" s="28" t="s">
        <v>9677</v>
      </c>
      <c r="F1735" s="29"/>
      <c r="G1735" s="25"/>
      <c r="H1735" s="36" t="str">
        <f t="shared" si="1"/>
        <v/>
      </c>
      <c r="I1735" s="11"/>
      <c r="J1735" s="28">
        <f t="shared" si="2"/>
        <v>0</v>
      </c>
      <c r="K1735" s="41">
        <f t="shared" si="3"/>
        <v>189</v>
      </c>
      <c r="L1735" s="25">
        <v>8.0</v>
      </c>
      <c r="M1735" s="11">
        <v>7.0</v>
      </c>
      <c r="N1735" s="11">
        <v>56.0</v>
      </c>
      <c r="O1735" s="11">
        <v>63.0</v>
      </c>
      <c r="P1735" s="11">
        <v>55.0</v>
      </c>
      <c r="Q1735" s="43">
        <v>46.0</v>
      </c>
      <c r="R1735" s="25"/>
      <c r="S1735" s="11"/>
      <c r="T1735" s="11"/>
      <c r="U1735" s="23"/>
      <c r="V1735" s="25"/>
      <c r="W1735" s="11"/>
      <c r="X1735" s="23"/>
      <c r="Y1735" s="29"/>
      <c r="Z1735" s="25">
        <v>18.0</v>
      </c>
      <c r="AA1735" s="11">
        <v>5.0</v>
      </c>
      <c r="AB1735" s="11">
        <v>59.0</v>
      </c>
      <c r="AC1735" s="11">
        <v>46.0</v>
      </c>
      <c r="AD1735" s="23">
        <v>51.0</v>
      </c>
      <c r="AE1735" s="29" t="s">
        <v>270</v>
      </c>
      <c r="AF1735" s="25">
        <v>1527.0</v>
      </c>
      <c r="AG1735" s="11">
        <v>1539.0</v>
      </c>
      <c r="AH1735" s="11">
        <v>1588.0</v>
      </c>
      <c r="AI1735" s="23"/>
      <c r="AJ1735" s="29" t="s">
        <v>9678</v>
      </c>
      <c r="AK1735" s="25">
        <v>1063013.0</v>
      </c>
      <c r="AL1735" s="11"/>
      <c r="AM1735" s="23"/>
      <c r="AN1735" s="25"/>
      <c r="AO1735" s="23"/>
      <c r="AP1735" s="25"/>
      <c r="AQ1735" s="11"/>
    </row>
    <row r="1736" ht="15.75" customHeight="1">
      <c r="A1736" s="11">
        <v>1063015.0</v>
      </c>
      <c r="B1736" s="23">
        <v>1736.0</v>
      </c>
      <c r="C1736" s="25" t="s">
        <v>9679</v>
      </c>
      <c r="D1736" s="16" t="s">
        <v>9680</v>
      </c>
      <c r="E1736" s="28" t="s">
        <v>9681</v>
      </c>
      <c r="F1736" s="29"/>
      <c r="G1736" s="25"/>
      <c r="H1736" s="36" t="str">
        <f t="shared" si="1"/>
        <v/>
      </c>
      <c r="I1736" s="11"/>
      <c r="J1736" s="28">
        <f t="shared" si="2"/>
        <v>0</v>
      </c>
      <c r="K1736" s="41">
        <f t="shared" si="3"/>
        <v>227</v>
      </c>
      <c r="L1736" s="25">
        <v>54.0</v>
      </c>
      <c r="M1736" s="11">
        <v>42.0</v>
      </c>
      <c r="N1736" s="11">
        <v>38.0</v>
      </c>
      <c r="O1736" s="11">
        <v>41.0</v>
      </c>
      <c r="P1736" s="11">
        <v>52.0</v>
      </c>
      <c r="Q1736" s="43">
        <v>50.0</v>
      </c>
      <c r="R1736" s="25"/>
      <c r="S1736" s="11"/>
      <c r="T1736" s="11"/>
      <c r="U1736" s="23"/>
      <c r="V1736" s="25"/>
      <c r="W1736" s="11"/>
      <c r="X1736" s="23"/>
      <c r="Y1736" s="29"/>
      <c r="Z1736" s="25">
        <v>32.0</v>
      </c>
      <c r="AA1736" s="11">
        <v>25.0</v>
      </c>
      <c r="AB1736" s="11">
        <v>48.0</v>
      </c>
      <c r="AC1736" s="11">
        <v>54.0</v>
      </c>
      <c r="AD1736" s="23">
        <v>51.0</v>
      </c>
      <c r="AE1736" s="29" t="s">
        <v>166</v>
      </c>
      <c r="AF1736" s="25">
        <v>1560.0</v>
      </c>
      <c r="AG1736" s="11">
        <v>1572.0</v>
      </c>
      <c r="AH1736" s="11">
        <v>1622.0</v>
      </c>
      <c r="AI1736" s="23"/>
      <c r="AJ1736" s="29" t="s">
        <v>9682</v>
      </c>
      <c r="AK1736" s="25">
        <v>1063014.0</v>
      </c>
      <c r="AL1736" s="11"/>
      <c r="AM1736" s="23"/>
      <c r="AN1736" s="25"/>
      <c r="AO1736" s="23"/>
      <c r="AP1736" s="25"/>
      <c r="AQ1736" s="11"/>
    </row>
    <row r="1737" ht="15.75" customHeight="1">
      <c r="A1737" s="11">
        <v>1063016.0</v>
      </c>
      <c r="B1737" s="23">
        <v>1737.0</v>
      </c>
      <c r="C1737" s="25" t="s">
        <v>9683</v>
      </c>
      <c r="D1737" s="16" t="s">
        <v>9684</v>
      </c>
      <c r="E1737" s="28" t="s">
        <v>9685</v>
      </c>
      <c r="F1737" s="29"/>
      <c r="G1737" s="25"/>
      <c r="H1737" s="36" t="str">
        <f t="shared" si="1"/>
        <v/>
      </c>
      <c r="I1737" s="11"/>
      <c r="J1737" s="28">
        <f t="shared" si="2"/>
        <v>0</v>
      </c>
      <c r="K1737" s="41">
        <f t="shared" si="3"/>
        <v>0</v>
      </c>
      <c r="L1737" s="25">
        <v>0.0</v>
      </c>
      <c r="M1737" s="11">
        <v>0.0</v>
      </c>
      <c r="N1737" s="11">
        <v>0.0</v>
      </c>
      <c r="O1737" s="11">
        <v>0.0</v>
      </c>
      <c r="P1737" s="11">
        <v>0.0</v>
      </c>
      <c r="Q1737" s="23">
        <v>0.0</v>
      </c>
      <c r="R1737" s="25"/>
      <c r="S1737" s="11"/>
      <c r="T1737" s="11"/>
      <c r="U1737" s="23"/>
      <c r="V1737" s="25"/>
      <c r="W1737" s="11"/>
      <c r="X1737" s="23"/>
      <c r="Y1737" s="29"/>
      <c r="Z1737" s="25">
        <v>0.0</v>
      </c>
      <c r="AA1737" s="11">
        <v>0.0</v>
      </c>
      <c r="AB1737" s="11">
        <v>0.0</v>
      </c>
      <c r="AC1737" s="11">
        <v>0.0</v>
      </c>
      <c r="AD1737" s="23">
        <v>0.0</v>
      </c>
      <c r="AE1737" s="29" t="s">
        <v>239</v>
      </c>
      <c r="AF1737" s="25">
        <v>1450.0</v>
      </c>
      <c r="AG1737" s="11">
        <v>9999.0</v>
      </c>
      <c r="AH1737" s="11">
        <v>1500.0</v>
      </c>
      <c r="AI1737" s="23"/>
      <c r="AJ1737" s="29" t="s">
        <v>9670</v>
      </c>
      <c r="AK1737" s="25">
        <v>1063011.0</v>
      </c>
      <c r="AL1737" s="11"/>
      <c r="AM1737" s="23"/>
      <c r="AN1737" s="25"/>
      <c r="AO1737" s="23"/>
      <c r="AP1737" s="25"/>
      <c r="AQ1737" s="11"/>
    </row>
    <row r="1738" ht="15.75" customHeight="1">
      <c r="A1738" s="11">
        <v>1063017.0</v>
      </c>
      <c r="B1738" s="23">
        <v>1738.0</v>
      </c>
      <c r="C1738" s="25" t="s">
        <v>9686</v>
      </c>
      <c r="D1738" s="16" t="s">
        <v>9687</v>
      </c>
      <c r="E1738" s="28" t="s">
        <v>9688</v>
      </c>
      <c r="F1738" s="29"/>
      <c r="G1738" s="25"/>
      <c r="H1738" s="36" t="str">
        <f t="shared" si="1"/>
        <v/>
      </c>
      <c r="I1738" s="11"/>
      <c r="J1738" s="28">
        <f t="shared" si="2"/>
        <v>0</v>
      </c>
      <c r="K1738" s="41">
        <f t="shared" si="3"/>
        <v>0</v>
      </c>
      <c r="L1738" s="25">
        <v>0.0</v>
      </c>
      <c r="M1738" s="11">
        <v>0.0</v>
      </c>
      <c r="N1738" s="11">
        <v>0.0</v>
      </c>
      <c r="O1738" s="11">
        <v>0.0</v>
      </c>
      <c r="P1738" s="11">
        <v>0.0</v>
      </c>
      <c r="Q1738" s="23">
        <v>0.0</v>
      </c>
      <c r="R1738" s="25"/>
      <c r="S1738" s="11"/>
      <c r="T1738" s="11"/>
      <c r="U1738" s="23"/>
      <c r="V1738" s="25"/>
      <c r="W1738" s="11"/>
      <c r="X1738" s="23"/>
      <c r="Y1738" s="29"/>
      <c r="Z1738" s="25">
        <v>0.0</v>
      </c>
      <c r="AA1738" s="11">
        <v>0.0</v>
      </c>
      <c r="AB1738" s="11">
        <v>0.0</v>
      </c>
      <c r="AC1738" s="11">
        <v>0.0</v>
      </c>
      <c r="AD1738" s="23">
        <v>0.0</v>
      </c>
      <c r="AE1738" s="29" t="s">
        <v>239</v>
      </c>
      <c r="AF1738" s="25">
        <v>1480.0</v>
      </c>
      <c r="AG1738" s="11">
        <v>9999.0</v>
      </c>
      <c r="AH1738" s="11">
        <v>1530.0</v>
      </c>
      <c r="AI1738" s="23"/>
      <c r="AJ1738" s="29" t="s">
        <v>9689</v>
      </c>
      <c r="AK1738" s="25">
        <v>1063016.0</v>
      </c>
      <c r="AL1738" s="11"/>
      <c r="AM1738" s="23"/>
      <c r="AN1738" s="25"/>
      <c r="AO1738" s="23"/>
      <c r="AP1738" s="25"/>
      <c r="AQ1738" s="11"/>
    </row>
    <row r="1739" ht="15.75" customHeight="1">
      <c r="A1739" s="11">
        <v>1063018.0</v>
      </c>
      <c r="B1739" s="23">
        <v>1739.0</v>
      </c>
      <c r="C1739" s="25" t="s">
        <v>9690</v>
      </c>
      <c r="D1739" s="16" t="s">
        <v>9691</v>
      </c>
      <c r="E1739" s="28" t="s">
        <v>9692</v>
      </c>
      <c r="F1739" s="29"/>
      <c r="G1739" s="25"/>
      <c r="H1739" s="36" t="str">
        <f t="shared" si="1"/>
        <v/>
      </c>
      <c r="I1739" s="11"/>
      <c r="J1739" s="28">
        <f t="shared" si="2"/>
        <v>0</v>
      </c>
      <c r="K1739" s="41">
        <f t="shared" si="3"/>
        <v>243</v>
      </c>
      <c r="L1739" s="25">
        <v>47.0</v>
      </c>
      <c r="M1739" s="11">
        <v>44.0</v>
      </c>
      <c r="N1739" s="11">
        <v>57.0</v>
      </c>
      <c r="O1739" s="11">
        <v>55.0</v>
      </c>
      <c r="P1739" s="11">
        <v>40.0</v>
      </c>
      <c r="Q1739" s="43">
        <v>49.0</v>
      </c>
      <c r="R1739" s="25"/>
      <c r="S1739" s="11"/>
      <c r="T1739" s="11"/>
      <c r="U1739" s="23"/>
      <c r="V1739" s="25"/>
      <c r="W1739" s="11"/>
      <c r="X1739" s="23"/>
      <c r="Y1739" s="29"/>
      <c r="Z1739" s="25">
        <v>22.0</v>
      </c>
      <c r="AA1739" s="11">
        <v>11.0</v>
      </c>
      <c r="AB1739" s="11">
        <v>25.0</v>
      </c>
      <c r="AC1739" s="11">
        <v>61.0</v>
      </c>
      <c r="AD1739" s="23">
        <v>50.0</v>
      </c>
      <c r="AE1739" s="29" t="s">
        <v>270</v>
      </c>
      <c r="AF1739" s="25">
        <v>1516.0</v>
      </c>
      <c r="AG1739" s="11">
        <v>1528.0</v>
      </c>
      <c r="AH1739" s="11">
        <v>1567.0</v>
      </c>
      <c r="AI1739" s="23"/>
      <c r="AJ1739" s="29" t="s">
        <v>9693</v>
      </c>
      <c r="AK1739" s="25">
        <v>1063017.0</v>
      </c>
      <c r="AL1739" s="11"/>
      <c r="AM1739" s="23"/>
      <c r="AN1739" s="25"/>
      <c r="AO1739" s="23"/>
      <c r="AP1739" s="25"/>
      <c r="AQ1739" s="11"/>
    </row>
    <row r="1740" ht="15.75" customHeight="1">
      <c r="A1740" s="11">
        <v>1063019.0</v>
      </c>
      <c r="B1740" s="23">
        <v>1740.0</v>
      </c>
      <c r="C1740" s="25" t="s">
        <v>9694</v>
      </c>
      <c r="D1740" s="16" t="s">
        <v>9695</v>
      </c>
      <c r="E1740" s="28" t="s">
        <v>9696</v>
      </c>
      <c r="F1740" s="29"/>
      <c r="G1740" s="25"/>
      <c r="H1740" s="36" t="str">
        <f t="shared" si="1"/>
        <v/>
      </c>
      <c r="I1740" s="11"/>
      <c r="J1740" s="28">
        <f t="shared" si="2"/>
        <v>0</v>
      </c>
      <c r="K1740" s="41">
        <f t="shared" si="3"/>
        <v>228</v>
      </c>
      <c r="L1740" s="25">
        <v>59.0</v>
      </c>
      <c r="M1740" s="11">
        <v>65.0</v>
      </c>
      <c r="N1740" s="11">
        <v>35.0</v>
      </c>
      <c r="O1740" s="11">
        <v>30.0</v>
      </c>
      <c r="P1740" s="11">
        <v>39.0</v>
      </c>
      <c r="Q1740" s="43">
        <v>56.0</v>
      </c>
      <c r="R1740" s="25"/>
      <c r="S1740" s="11"/>
      <c r="T1740" s="11"/>
      <c r="U1740" s="23"/>
      <c r="V1740" s="25"/>
      <c r="W1740" s="11"/>
      <c r="X1740" s="23"/>
      <c r="Y1740" s="29"/>
      <c r="Z1740" s="25">
        <v>36.0</v>
      </c>
      <c r="AA1740" s="11">
        <v>30.0</v>
      </c>
      <c r="AB1740" s="11">
        <v>36.0</v>
      </c>
      <c r="AC1740" s="11">
        <v>88.0</v>
      </c>
      <c r="AD1740" s="23">
        <v>50.0</v>
      </c>
      <c r="AE1740" s="29" t="s">
        <v>141</v>
      </c>
      <c r="AF1740" s="25">
        <v>1544.0</v>
      </c>
      <c r="AG1740" s="11">
        <v>1556.0</v>
      </c>
      <c r="AH1740" s="11">
        <v>1561.0</v>
      </c>
      <c r="AI1740" s="23" t="s">
        <v>217</v>
      </c>
      <c r="AJ1740" s="29" t="s">
        <v>9697</v>
      </c>
      <c r="AK1740" s="25">
        <v>1063018.0</v>
      </c>
      <c r="AL1740" s="11"/>
      <c r="AM1740" s="23"/>
      <c r="AN1740" s="25"/>
      <c r="AO1740" s="23"/>
      <c r="AP1740" s="25"/>
      <c r="AQ1740" s="11"/>
    </row>
    <row r="1741" ht="15.75" customHeight="1">
      <c r="A1741" s="11">
        <v>1063020.0</v>
      </c>
      <c r="B1741" s="23">
        <v>1741.0</v>
      </c>
      <c r="C1741" s="25" t="s">
        <v>9698</v>
      </c>
      <c r="D1741" s="16" t="s">
        <v>9699</v>
      </c>
      <c r="E1741" s="28" t="s">
        <v>9700</v>
      </c>
      <c r="F1741" s="29"/>
      <c r="G1741" s="25"/>
      <c r="H1741" s="36" t="str">
        <f t="shared" si="1"/>
        <v/>
      </c>
      <c r="I1741" s="11"/>
      <c r="J1741" s="28">
        <f t="shared" si="2"/>
        <v>0</v>
      </c>
      <c r="K1741" s="41">
        <f t="shared" si="3"/>
        <v>245</v>
      </c>
      <c r="L1741" s="25">
        <v>50.0</v>
      </c>
      <c r="M1741" s="11">
        <v>54.0</v>
      </c>
      <c r="N1741" s="11">
        <v>44.0</v>
      </c>
      <c r="O1741" s="11">
        <v>45.0</v>
      </c>
      <c r="P1741" s="11">
        <v>52.0</v>
      </c>
      <c r="Q1741" s="43">
        <v>52.0</v>
      </c>
      <c r="R1741" s="25"/>
      <c r="S1741" s="11"/>
      <c r="T1741" s="11"/>
      <c r="U1741" s="23"/>
      <c r="V1741" s="25"/>
      <c r="W1741" s="11"/>
      <c r="X1741" s="23"/>
      <c r="Y1741" s="29"/>
      <c r="Z1741" s="25">
        <v>22.0</v>
      </c>
      <c r="AA1741" s="11">
        <v>11.0</v>
      </c>
      <c r="AB1741" s="11">
        <v>41.0</v>
      </c>
      <c r="AC1741" s="11">
        <v>45.0</v>
      </c>
      <c r="AD1741" s="23">
        <v>53.0</v>
      </c>
      <c r="AE1741" s="29" t="s">
        <v>166</v>
      </c>
      <c r="AF1741" s="25">
        <v>1505.0</v>
      </c>
      <c r="AG1741" s="11">
        <v>1517.0</v>
      </c>
      <c r="AH1741" s="11">
        <v>1556.0</v>
      </c>
      <c r="AI1741" s="23"/>
      <c r="AJ1741" s="29"/>
      <c r="AK1741" s="25"/>
      <c r="AL1741" s="11"/>
      <c r="AM1741" s="23"/>
      <c r="AN1741" s="25"/>
      <c r="AO1741" s="23"/>
      <c r="AP1741" s="25"/>
      <c r="AQ1741" s="11"/>
    </row>
    <row r="1742" ht="15.75" customHeight="1">
      <c r="A1742" s="11">
        <v>1063021.0</v>
      </c>
      <c r="B1742" s="23">
        <v>1742.0</v>
      </c>
      <c r="C1742" s="25" t="s">
        <v>9701</v>
      </c>
      <c r="D1742" s="16" t="s">
        <v>9702</v>
      </c>
      <c r="E1742" s="28" t="s">
        <v>9703</v>
      </c>
      <c r="F1742" s="29"/>
      <c r="G1742" s="25"/>
      <c r="H1742" s="36" t="str">
        <f t="shared" si="1"/>
        <v/>
      </c>
      <c r="I1742" s="11"/>
      <c r="J1742" s="28">
        <f t="shared" si="2"/>
        <v>0</v>
      </c>
      <c r="K1742" s="41">
        <f t="shared" si="3"/>
        <v>238</v>
      </c>
      <c r="L1742" s="25">
        <v>43.0</v>
      </c>
      <c r="M1742" s="11">
        <v>56.0</v>
      </c>
      <c r="N1742" s="11">
        <v>45.0</v>
      </c>
      <c r="O1742" s="11">
        <v>41.0</v>
      </c>
      <c r="P1742" s="11">
        <v>53.0</v>
      </c>
      <c r="Q1742" s="43">
        <v>57.0</v>
      </c>
      <c r="R1742" s="25"/>
      <c r="S1742" s="11"/>
      <c r="T1742" s="11"/>
      <c r="U1742" s="23"/>
      <c r="V1742" s="25"/>
      <c r="W1742" s="11"/>
      <c r="X1742" s="23"/>
      <c r="Y1742" s="29"/>
      <c r="Z1742" s="25">
        <v>26.0</v>
      </c>
      <c r="AA1742" s="11">
        <v>16.0</v>
      </c>
      <c r="AB1742" s="11">
        <v>14.0</v>
      </c>
      <c r="AC1742" s="11">
        <v>85.0</v>
      </c>
      <c r="AD1742" s="23">
        <v>53.0</v>
      </c>
      <c r="AE1742" s="29" t="s">
        <v>166</v>
      </c>
      <c r="AF1742" s="25">
        <v>1528.0</v>
      </c>
      <c r="AG1742" s="11">
        <v>1540.0</v>
      </c>
      <c r="AH1742" s="11">
        <v>1579.0</v>
      </c>
      <c r="AI1742" s="23" t="s">
        <v>217</v>
      </c>
      <c r="AJ1742" s="29" t="s">
        <v>9704</v>
      </c>
      <c r="AK1742" s="25">
        <v>1063020.0</v>
      </c>
      <c r="AL1742" s="11"/>
      <c r="AM1742" s="23"/>
      <c r="AN1742" s="25"/>
      <c r="AO1742" s="23"/>
      <c r="AP1742" s="25"/>
      <c r="AQ1742" s="11"/>
    </row>
    <row r="1743" ht="15.75" customHeight="1">
      <c r="A1743" s="11">
        <v>1063022.0</v>
      </c>
      <c r="B1743" s="23">
        <v>1743.0</v>
      </c>
      <c r="C1743" s="25" t="s">
        <v>9705</v>
      </c>
      <c r="D1743" s="16" t="s">
        <v>9706</v>
      </c>
      <c r="E1743" s="28" t="s">
        <v>9707</v>
      </c>
      <c r="F1743" s="29"/>
      <c r="G1743" s="25"/>
      <c r="H1743" s="36" t="str">
        <f t="shared" si="1"/>
        <v/>
      </c>
      <c r="I1743" s="11"/>
      <c r="J1743" s="28">
        <f t="shared" si="2"/>
        <v>0</v>
      </c>
      <c r="K1743" s="41">
        <f t="shared" si="3"/>
        <v>239</v>
      </c>
      <c r="L1743" s="25">
        <v>50.0</v>
      </c>
      <c r="M1743" s="11">
        <v>59.0</v>
      </c>
      <c r="N1743" s="11">
        <v>34.0</v>
      </c>
      <c r="O1743" s="11">
        <v>40.0</v>
      </c>
      <c r="P1743" s="11">
        <v>56.0</v>
      </c>
      <c r="Q1743" s="43">
        <v>50.0</v>
      </c>
      <c r="R1743" s="25"/>
      <c r="S1743" s="11"/>
      <c r="T1743" s="11"/>
      <c r="U1743" s="23"/>
      <c r="V1743" s="25"/>
      <c r="W1743" s="11"/>
      <c r="X1743" s="23"/>
      <c r="Y1743" s="29"/>
      <c r="Z1743" s="25">
        <v>32.0</v>
      </c>
      <c r="AA1743" s="11">
        <v>25.0</v>
      </c>
      <c r="AB1743" s="11">
        <v>23.0</v>
      </c>
      <c r="AC1743" s="11">
        <v>75.0</v>
      </c>
      <c r="AD1743" s="23">
        <v>53.0</v>
      </c>
      <c r="AE1743" s="29" t="s">
        <v>166</v>
      </c>
      <c r="AF1743" s="25">
        <v>1555.0</v>
      </c>
      <c r="AG1743" s="11">
        <v>1567.0</v>
      </c>
      <c r="AH1743" s="11">
        <v>1619.0</v>
      </c>
      <c r="AI1743" s="23"/>
      <c r="AJ1743" s="29" t="s">
        <v>9708</v>
      </c>
      <c r="AK1743" s="25">
        <v>1063021.0</v>
      </c>
      <c r="AL1743" s="11"/>
      <c r="AM1743" s="23"/>
      <c r="AN1743" s="25"/>
      <c r="AO1743" s="23"/>
      <c r="AP1743" s="25"/>
      <c r="AQ1743" s="11"/>
    </row>
    <row r="1744" ht="15.75" customHeight="1">
      <c r="A1744" s="11">
        <v>1063023.0</v>
      </c>
      <c r="B1744" s="23">
        <v>1744.0</v>
      </c>
      <c r="C1744" s="25" t="s">
        <v>9709</v>
      </c>
      <c r="D1744" s="16" t="s">
        <v>9710</v>
      </c>
      <c r="E1744" s="28" t="s">
        <v>9711</v>
      </c>
      <c r="F1744" s="29"/>
      <c r="G1744" s="25"/>
      <c r="H1744" s="36" t="str">
        <f t="shared" si="1"/>
        <v/>
      </c>
      <c r="I1744" s="11"/>
      <c r="J1744" s="28">
        <f t="shared" si="2"/>
        <v>0</v>
      </c>
      <c r="K1744" s="41">
        <f t="shared" si="3"/>
        <v>230</v>
      </c>
      <c r="L1744" s="25">
        <v>58.0</v>
      </c>
      <c r="M1744" s="11">
        <v>55.0</v>
      </c>
      <c r="N1744" s="11">
        <v>38.0</v>
      </c>
      <c r="O1744" s="11">
        <v>39.0</v>
      </c>
      <c r="P1744" s="11">
        <v>40.0</v>
      </c>
      <c r="Q1744" s="43">
        <v>53.0</v>
      </c>
      <c r="R1744" s="25"/>
      <c r="S1744" s="11"/>
      <c r="T1744" s="11"/>
      <c r="U1744" s="23"/>
      <c r="V1744" s="25"/>
      <c r="W1744" s="11"/>
      <c r="X1744" s="23"/>
      <c r="Y1744" s="29"/>
      <c r="Z1744" s="25">
        <v>20.0</v>
      </c>
      <c r="AA1744" s="11">
        <v>8.0</v>
      </c>
      <c r="AB1744" s="11">
        <v>37.0</v>
      </c>
      <c r="AC1744" s="11">
        <v>65.0</v>
      </c>
      <c r="AD1744" s="23">
        <v>51.0</v>
      </c>
      <c r="AE1744" s="29" t="s">
        <v>141</v>
      </c>
      <c r="AF1744" s="25">
        <v>1502.0</v>
      </c>
      <c r="AG1744" s="11">
        <v>1514.0</v>
      </c>
      <c r="AH1744" s="11">
        <v>1561.0</v>
      </c>
      <c r="AI1744" s="23"/>
      <c r="AJ1744" s="29"/>
      <c r="AK1744" s="25"/>
      <c r="AL1744" s="11"/>
      <c r="AM1744" s="23"/>
      <c r="AN1744" s="25"/>
      <c r="AO1744" s="23"/>
      <c r="AP1744" s="25"/>
      <c r="AQ1744" s="11"/>
    </row>
    <row r="1745" ht="15.75" customHeight="1">
      <c r="A1745" s="11">
        <v>1063024.0</v>
      </c>
      <c r="B1745" s="23">
        <v>1745.0</v>
      </c>
      <c r="C1745" s="25" t="s">
        <v>9712</v>
      </c>
      <c r="D1745" s="16" t="s">
        <v>9713</v>
      </c>
      <c r="E1745" s="28" t="s">
        <v>9714</v>
      </c>
      <c r="F1745" s="29"/>
      <c r="G1745" s="31" t="s">
        <v>9715</v>
      </c>
      <c r="H1745" s="36">
        <f t="shared" si="1"/>
        <v>74</v>
      </c>
      <c r="I1745" s="11"/>
      <c r="J1745" s="28">
        <f t="shared" si="2"/>
        <v>0</v>
      </c>
      <c r="K1745" s="41">
        <f t="shared" si="3"/>
        <v>259</v>
      </c>
      <c r="L1745" s="25">
        <v>62.0</v>
      </c>
      <c r="M1745" s="11">
        <v>60.0</v>
      </c>
      <c r="N1745" s="11">
        <v>45.0</v>
      </c>
      <c r="O1745" s="11">
        <v>43.0</v>
      </c>
      <c r="P1745" s="11">
        <v>49.0</v>
      </c>
      <c r="Q1745" s="43">
        <v>55.0</v>
      </c>
      <c r="R1745" s="25"/>
      <c r="S1745" s="11"/>
      <c r="T1745" s="11"/>
      <c r="U1745" s="23"/>
      <c r="V1745" s="25"/>
      <c r="W1745" s="11"/>
      <c r="X1745" s="23"/>
      <c r="Y1745" s="29"/>
      <c r="Z1745" s="25">
        <v>36.0</v>
      </c>
      <c r="AA1745" s="11">
        <v>30.0</v>
      </c>
      <c r="AB1745" s="11">
        <v>36.0</v>
      </c>
      <c r="AC1745" s="11">
        <v>73.0</v>
      </c>
      <c r="AD1745" s="23">
        <v>51.0</v>
      </c>
      <c r="AE1745" s="29" t="s">
        <v>141</v>
      </c>
      <c r="AF1745" s="25">
        <v>1538.0</v>
      </c>
      <c r="AG1745" s="11">
        <v>1550.0</v>
      </c>
      <c r="AH1745" s="11">
        <v>1603.0</v>
      </c>
      <c r="AI1745" s="23"/>
      <c r="AJ1745" s="29" t="s">
        <v>9716</v>
      </c>
      <c r="AK1745" s="25">
        <v>1063023.0</v>
      </c>
      <c r="AL1745" s="11"/>
      <c r="AM1745" s="23"/>
      <c r="AN1745" s="25"/>
      <c r="AO1745" s="23"/>
      <c r="AP1745" s="25"/>
      <c r="AQ1745" s="11"/>
    </row>
    <row r="1746" ht="15.75" customHeight="1">
      <c r="A1746" s="11">
        <v>1063025.0</v>
      </c>
      <c r="B1746" s="23">
        <v>1746.0</v>
      </c>
      <c r="C1746" s="25" t="s">
        <v>9717</v>
      </c>
      <c r="D1746" s="16" t="s">
        <v>9718</v>
      </c>
      <c r="E1746" s="28" t="s">
        <v>9719</v>
      </c>
      <c r="F1746" s="29"/>
      <c r="G1746" s="25"/>
      <c r="H1746" s="36" t="str">
        <f t="shared" si="1"/>
        <v/>
      </c>
      <c r="I1746" s="11"/>
      <c r="J1746" s="28">
        <f t="shared" si="2"/>
        <v>0</v>
      </c>
      <c r="K1746" s="41">
        <f t="shared" si="3"/>
        <v>240</v>
      </c>
      <c r="L1746" s="25">
        <v>52.0</v>
      </c>
      <c r="M1746" s="11">
        <v>62.0</v>
      </c>
      <c r="N1746" s="11">
        <v>34.0</v>
      </c>
      <c r="O1746" s="11">
        <v>44.0</v>
      </c>
      <c r="P1746" s="11">
        <v>48.0</v>
      </c>
      <c r="Q1746" s="43">
        <v>52.0</v>
      </c>
      <c r="R1746" s="25"/>
      <c r="S1746" s="11"/>
      <c r="T1746" s="11"/>
      <c r="U1746" s="23"/>
      <c r="V1746" s="25"/>
      <c r="W1746" s="11"/>
      <c r="X1746" s="23"/>
      <c r="Y1746" s="29"/>
      <c r="Z1746" s="25">
        <v>38.0</v>
      </c>
      <c r="AA1746" s="11">
        <v>33.0</v>
      </c>
      <c r="AB1746" s="11">
        <v>22.0</v>
      </c>
      <c r="AC1746" s="11">
        <v>80.0</v>
      </c>
      <c r="AD1746" s="23">
        <v>51.0</v>
      </c>
      <c r="AE1746" s="29" t="s">
        <v>141</v>
      </c>
      <c r="AF1746" s="25">
        <v>1569.0</v>
      </c>
      <c r="AG1746" s="11">
        <v>1581.0</v>
      </c>
      <c r="AH1746" s="11">
        <v>1587.0</v>
      </c>
      <c r="AI1746" s="23" t="s">
        <v>217</v>
      </c>
      <c r="AJ1746" s="29" t="s">
        <v>9720</v>
      </c>
      <c r="AK1746" s="25">
        <v>1063024.0</v>
      </c>
      <c r="AL1746" s="11"/>
      <c r="AM1746" s="23"/>
      <c r="AN1746" s="25"/>
      <c r="AO1746" s="23"/>
      <c r="AP1746" s="25"/>
      <c r="AQ1746" s="11"/>
    </row>
    <row r="1747" ht="15.75" customHeight="1">
      <c r="A1747" s="11">
        <v>1063026.0</v>
      </c>
      <c r="B1747" s="23">
        <v>1747.0</v>
      </c>
      <c r="C1747" s="25" t="s">
        <v>9721</v>
      </c>
      <c r="D1747" s="16" t="s">
        <v>9722</v>
      </c>
      <c r="E1747" s="28" t="s">
        <v>9723</v>
      </c>
      <c r="F1747" s="29"/>
      <c r="G1747" s="31" t="s">
        <v>9724</v>
      </c>
      <c r="H1747" s="36">
        <f t="shared" si="1"/>
        <v>59</v>
      </c>
      <c r="I1747" s="11"/>
      <c r="J1747" s="28">
        <f t="shared" si="2"/>
        <v>0</v>
      </c>
      <c r="K1747" s="41">
        <f t="shared" si="3"/>
        <v>233</v>
      </c>
      <c r="L1747" s="25">
        <v>34.0</v>
      </c>
      <c r="M1747" s="11">
        <v>46.0</v>
      </c>
      <c r="N1747" s="11">
        <v>48.0</v>
      </c>
      <c r="O1747" s="11">
        <v>63.0</v>
      </c>
      <c r="P1747" s="11">
        <v>42.0</v>
      </c>
      <c r="Q1747" s="43">
        <v>61.0</v>
      </c>
      <c r="R1747" s="25"/>
      <c r="S1747" s="11"/>
      <c r="T1747" s="11"/>
      <c r="U1747" s="23"/>
      <c r="V1747" s="25"/>
      <c r="W1747" s="11"/>
      <c r="X1747" s="23"/>
      <c r="Y1747" s="29"/>
      <c r="Z1747" s="25">
        <v>18.0</v>
      </c>
      <c r="AA1747" s="11">
        <v>5.0</v>
      </c>
      <c r="AB1747" s="11">
        <v>16.0</v>
      </c>
      <c r="AC1747" s="11">
        <v>78.0</v>
      </c>
      <c r="AD1747" s="23">
        <v>48.0</v>
      </c>
      <c r="AE1747" s="29" t="s">
        <v>270</v>
      </c>
      <c r="AF1747" s="25">
        <v>1537.0</v>
      </c>
      <c r="AG1747" s="11">
        <v>1549.0</v>
      </c>
      <c r="AH1747" s="11">
        <v>1578.0</v>
      </c>
      <c r="AI1747" s="23" t="s">
        <v>217</v>
      </c>
      <c r="AJ1747" s="29"/>
      <c r="AK1747" s="25"/>
      <c r="AL1747" s="11"/>
      <c r="AM1747" s="23"/>
      <c r="AN1747" s="25"/>
      <c r="AO1747" s="23"/>
      <c r="AP1747" s="25"/>
      <c r="AQ1747" s="11"/>
    </row>
    <row r="1748" ht="15.75" customHeight="1">
      <c r="A1748" s="11">
        <v>1063027.0</v>
      </c>
      <c r="B1748" s="23">
        <v>1748.0</v>
      </c>
      <c r="C1748" s="25" t="s">
        <v>9725</v>
      </c>
      <c r="D1748" s="16" t="s">
        <v>9726</v>
      </c>
      <c r="E1748" s="28" t="s">
        <v>9727</v>
      </c>
      <c r="F1748" s="29"/>
      <c r="G1748" s="31" t="s">
        <v>9728</v>
      </c>
      <c r="H1748" s="36">
        <f t="shared" si="1"/>
        <v>52</v>
      </c>
      <c r="I1748" s="11"/>
      <c r="J1748" s="28">
        <f t="shared" si="2"/>
        <v>0</v>
      </c>
      <c r="K1748" s="41">
        <f t="shared" si="3"/>
        <v>250</v>
      </c>
      <c r="L1748" s="25">
        <v>45.0</v>
      </c>
      <c r="M1748" s="11">
        <v>32.0</v>
      </c>
      <c r="N1748" s="11">
        <v>57.0</v>
      </c>
      <c r="O1748" s="11">
        <v>52.0</v>
      </c>
      <c r="P1748" s="11">
        <v>64.0</v>
      </c>
      <c r="Q1748" s="43">
        <v>46.0</v>
      </c>
      <c r="R1748" s="25"/>
      <c r="S1748" s="11"/>
      <c r="T1748" s="11"/>
      <c r="U1748" s="23"/>
      <c r="V1748" s="25"/>
      <c r="W1748" s="11"/>
      <c r="X1748" s="23"/>
      <c r="Y1748" s="29"/>
      <c r="Z1748" s="25">
        <v>22.0</v>
      </c>
      <c r="AA1748" s="11">
        <v>11.0</v>
      </c>
      <c r="AB1748" s="11">
        <v>20.0</v>
      </c>
      <c r="AC1748" s="11">
        <v>75.0</v>
      </c>
      <c r="AD1748" s="23">
        <v>50.0</v>
      </c>
      <c r="AE1748" s="29" t="s">
        <v>270</v>
      </c>
      <c r="AF1748" s="25">
        <v>1544.0</v>
      </c>
      <c r="AG1748" s="11">
        <v>1556.0</v>
      </c>
      <c r="AH1748" s="11">
        <v>1579.0</v>
      </c>
      <c r="AI1748" s="23" t="s">
        <v>217</v>
      </c>
      <c r="AJ1748" s="29"/>
      <c r="AK1748" s="25"/>
      <c r="AL1748" s="11"/>
      <c r="AM1748" s="23"/>
      <c r="AN1748" s="25"/>
      <c r="AO1748" s="23"/>
      <c r="AP1748" s="25"/>
      <c r="AQ1748" s="11"/>
    </row>
    <row r="1749" ht="15.75" customHeight="1">
      <c r="A1749" s="11">
        <v>1063028.0</v>
      </c>
      <c r="B1749" s="23">
        <v>1749.0</v>
      </c>
      <c r="C1749" s="25" t="s">
        <v>9729</v>
      </c>
      <c r="D1749" s="16" t="s">
        <v>9730</v>
      </c>
      <c r="E1749" s="28" t="s">
        <v>9731</v>
      </c>
      <c r="F1749" s="29"/>
      <c r="G1749" s="31" t="s">
        <v>9732</v>
      </c>
      <c r="H1749" s="36">
        <f t="shared" si="1"/>
        <v>78</v>
      </c>
      <c r="I1749" s="11"/>
      <c r="J1749" s="28">
        <f t="shared" si="2"/>
        <v>0</v>
      </c>
      <c r="K1749" s="41">
        <f t="shared" si="3"/>
        <v>290</v>
      </c>
      <c r="L1749" s="25">
        <v>58.0</v>
      </c>
      <c r="M1749" s="11">
        <v>51.0</v>
      </c>
      <c r="N1749" s="11">
        <v>62.0</v>
      </c>
      <c r="O1749" s="11">
        <v>61.0</v>
      </c>
      <c r="P1749" s="11">
        <v>58.0</v>
      </c>
      <c r="Q1749" s="43">
        <v>55.0</v>
      </c>
      <c r="R1749" s="25"/>
      <c r="S1749" s="11"/>
      <c r="T1749" s="11"/>
      <c r="U1749" s="23"/>
      <c r="V1749" s="25"/>
      <c r="W1749" s="11"/>
      <c r="X1749" s="23"/>
      <c r="Y1749" s="29"/>
      <c r="Z1749" s="25">
        <v>34.0</v>
      </c>
      <c r="AA1749" s="11">
        <v>28.0</v>
      </c>
      <c r="AB1749" s="11">
        <v>28.0</v>
      </c>
      <c r="AC1749" s="11">
        <v>70.0</v>
      </c>
      <c r="AD1749" s="23">
        <v>49.0</v>
      </c>
      <c r="AE1749" s="29" t="s">
        <v>166</v>
      </c>
      <c r="AF1749" s="25">
        <v>1520.0</v>
      </c>
      <c r="AG1749" s="11">
        <v>1532.0</v>
      </c>
      <c r="AH1749" s="11">
        <v>1580.0</v>
      </c>
      <c r="AI1749" s="23"/>
      <c r="AJ1749" s="29"/>
      <c r="AK1749" s="25"/>
      <c r="AL1749" s="11"/>
      <c r="AM1749" s="23"/>
      <c r="AN1749" s="25"/>
      <c r="AO1749" s="23"/>
      <c r="AP1749" s="25"/>
      <c r="AQ1749" s="11"/>
    </row>
    <row r="1750" ht="15.75" customHeight="1">
      <c r="A1750" s="11">
        <v>1063029.0</v>
      </c>
      <c r="B1750" s="23">
        <v>1750.0</v>
      </c>
      <c r="C1750" s="25" t="s">
        <v>9733</v>
      </c>
      <c r="D1750" s="16" t="s">
        <v>9734</v>
      </c>
      <c r="E1750" s="28" t="s">
        <v>9735</v>
      </c>
      <c r="F1750" s="29"/>
      <c r="G1750" s="25"/>
      <c r="H1750" s="36" t="str">
        <f t="shared" si="1"/>
        <v/>
      </c>
      <c r="I1750" s="11"/>
      <c r="J1750" s="28">
        <f t="shared" si="2"/>
        <v>0</v>
      </c>
      <c r="K1750" s="41">
        <f t="shared" si="3"/>
        <v>254</v>
      </c>
      <c r="L1750" s="25">
        <v>46.0</v>
      </c>
      <c r="M1750" s="11">
        <v>36.0</v>
      </c>
      <c r="N1750" s="11">
        <v>61.0</v>
      </c>
      <c r="O1750" s="11">
        <v>57.0</v>
      </c>
      <c r="P1750" s="11">
        <v>54.0</v>
      </c>
      <c r="Q1750" s="43">
        <v>56.0</v>
      </c>
      <c r="R1750" s="25"/>
      <c r="S1750" s="11"/>
      <c r="T1750" s="11"/>
      <c r="U1750" s="23"/>
      <c r="V1750" s="25"/>
      <c r="W1750" s="11"/>
      <c r="X1750" s="23"/>
      <c r="Y1750" s="29"/>
      <c r="Z1750" s="25">
        <v>50.0</v>
      </c>
      <c r="AA1750" s="11">
        <v>50.0</v>
      </c>
      <c r="AB1750" s="11">
        <v>37.0</v>
      </c>
      <c r="AC1750" s="11">
        <v>64.0</v>
      </c>
      <c r="AD1750" s="23">
        <v>49.0</v>
      </c>
      <c r="AE1750" s="29" t="s">
        <v>166</v>
      </c>
      <c r="AF1750" s="25">
        <v>1554.0</v>
      </c>
      <c r="AG1750" s="11">
        <v>1566.0</v>
      </c>
      <c r="AH1750" s="11">
        <v>1613.0</v>
      </c>
      <c r="AI1750" s="23"/>
      <c r="AJ1750" s="29" t="s">
        <v>9736</v>
      </c>
      <c r="AK1750" s="25">
        <v>1063028.0</v>
      </c>
      <c r="AL1750" s="11"/>
      <c r="AM1750" s="23"/>
      <c r="AN1750" s="25"/>
      <c r="AO1750" s="23"/>
      <c r="AP1750" s="25"/>
      <c r="AQ1750" s="11"/>
    </row>
    <row r="1751" ht="15.75" customHeight="1">
      <c r="A1751" s="11">
        <v>1063030.0</v>
      </c>
      <c r="B1751" s="23">
        <v>1751.0</v>
      </c>
      <c r="C1751" s="25" t="s">
        <v>9737</v>
      </c>
      <c r="D1751" s="16" t="s">
        <v>9738</v>
      </c>
      <c r="E1751" s="28" t="s">
        <v>9739</v>
      </c>
      <c r="F1751" s="29"/>
      <c r="G1751" s="25"/>
      <c r="H1751" s="36" t="str">
        <f t="shared" si="1"/>
        <v/>
      </c>
      <c r="I1751" s="11"/>
      <c r="J1751" s="28">
        <f t="shared" si="2"/>
        <v>0</v>
      </c>
      <c r="K1751" s="41">
        <f t="shared" si="3"/>
        <v>207</v>
      </c>
      <c r="L1751" s="25">
        <v>39.0</v>
      </c>
      <c r="M1751" s="11">
        <v>40.0</v>
      </c>
      <c r="N1751" s="11">
        <v>44.0</v>
      </c>
      <c r="O1751" s="11">
        <v>47.0</v>
      </c>
      <c r="P1751" s="11">
        <v>37.0</v>
      </c>
      <c r="Q1751" s="43">
        <v>58.0</v>
      </c>
      <c r="R1751" s="25"/>
      <c r="S1751" s="11"/>
      <c r="T1751" s="11"/>
      <c r="U1751" s="23"/>
      <c r="V1751" s="25"/>
      <c r="W1751" s="11"/>
      <c r="X1751" s="23"/>
      <c r="Y1751" s="29"/>
      <c r="Z1751" s="25">
        <v>50.0</v>
      </c>
      <c r="AA1751" s="11">
        <v>50.0</v>
      </c>
      <c r="AB1751" s="11">
        <v>51.0</v>
      </c>
      <c r="AC1751" s="11">
        <v>59.0</v>
      </c>
      <c r="AD1751" s="23">
        <v>50.0</v>
      </c>
      <c r="AE1751" s="29" t="s">
        <v>166</v>
      </c>
      <c r="AF1751" s="25">
        <v>1524.0</v>
      </c>
      <c r="AG1751" s="11">
        <v>1536.0</v>
      </c>
      <c r="AH1751" s="11">
        <v>1577.0</v>
      </c>
      <c r="AI1751" s="23"/>
      <c r="AJ1751" s="29"/>
      <c r="AK1751" s="25"/>
      <c r="AL1751" s="11"/>
      <c r="AM1751" s="23"/>
      <c r="AN1751" s="25"/>
      <c r="AO1751" s="23"/>
      <c r="AP1751" s="25"/>
      <c r="AQ1751" s="11"/>
    </row>
    <row r="1752" ht="15.75" customHeight="1">
      <c r="A1752" s="11">
        <v>1063031.0</v>
      </c>
      <c r="B1752" s="23">
        <v>1752.0</v>
      </c>
      <c r="C1752" s="25" t="s">
        <v>9740</v>
      </c>
      <c r="D1752" s="16" t="s">
        <v>9741</v>
      </c>
      <c r="E1752" s="28" t="s">
        <v>9742</v>
      </c>
      <c r="F1752" s="29"/>
      <c r="G1752" s="25"/>
      <c r="H1752" s="36" t="str">
        <f t="shared" si="1"/>
        <v/>
      </c>
      <c r="I1752" s="11"/>
      <c r="J1752" s="28">
        <f t="shared" si="2"/>
        <v>0</v>
      </c>
      <c r="K1752" s="41">
        <f t="shared" si="3"/>
        <v>215</v>
      </c>
      <c r="L1752" s="25">
        <v>49.0</v>
      </c>
      <c r="M1752" s="11">
        <v>45.0</v>
      </c>
      <c r="N1752" s="11">
        <v>38.0</v>
      </c>
      <c r="O1752" s="11">
        <v>37.0</v>
      </c>
      <c r="P1752" s="11">
        <v>46.0</v>
      </c>
      <c r="Q1752" s="43">
        <v>60.0</v>
      </c>
      <c r="R1752" s="25"/>
      <c r="S1752" s="11"/>
      <c r="T1752" s="11"/>
      <c r="U1752" s="23"/>
      <c r="V1752" s="25"/>
      <c r="W1752" s="11"/>
      <c r="X1752" s="23"/>
      <c r="Y1752" s="29"/>
      <c r="Z1752" s="25">
        <v>50.0</v>
      </c>
      <c r="AA1752" s="11">
        <v>50.0</v>
      </c>
      <c r="AB1752" s="11">
        <v>36.0</v>
      </c>
      <c r="AC1752" s="11">
        <v>81.0</v>
      </c>
      <c r="AD1752" s="23">
        <v>50.0</v>
      </c>
      <c r="AE1752" s="29" t="s">
        <v>166</v>
      </c>
      <c r="AF1752" s="25">
        <v>1545.0</v>
      </c>
      <c r="AG1752" s="11">
        <v>1557.0</v>
      </c>
      <c r="AH1752" s="11">
        <v>1579.0</v>
      </c>
      <c r="AI1752" s="23" t="s">
        <v>217</v>
      </c>
      <c r="AJ1752" s="29" t="s">
        <v>9743</v>
      </c>
      <c r="AK1752" s="25">
        <v>1063030.0</v>
      </c>
      <c r="AL1752" s="11"/>
      <c r="AM1752" s="23"/>
      <c r="AN1752" s="25"/>
      <c r="AO1752" s="23"/>
      <c r="AP1752" s="25"/>
      <c r="AQ1752" s="11"/>
    </row>
    <row r="1753" ht="15.75" customHeight="1">
      <c r="A1753" s="11">
        <v>1067001.0</v>
      </c>
      <c r="B1753" s="23">
        <v>1753.0</v>
      </c>
      <c r="C1753" s="25" t="s">
        <v>9744</v>
      </c>
      <c r="D1753" s="16" t="s">
        <v>9745</v>
      </c>
      <c r="E1753" s="28" t="s">
        <v>9746</v>
      </c>
      <c r="F1753" s="29"/>
      <c r="G1753" s="25"/>
      <c r="H1753" s="36" t="str">
        <f t="shared" si="1"/>
        <v/>
      </c>
      <c r="I1753" s="11"/>
      <c r="J1753" s="28">
        <f t="shared" si="2"/>
        <v>0</v>
      </c>
      <c r="K1753" s="41">
        <f t="shared" si="3"/>
        <v>0</v>
      </c>
      <c r="L1753" s="25">
        <v>0.0</v>
      </c>
      <c r="M1753" s="11">
        <v>0.0</v>
      </c>
      <c r="N1753" s="11">
        <v>0.0</v>
      </c>
      <c r="O1753" s="11">
        <v>0.0</v>
      </c>
      <c r="P1753" s="11">
        <v>0.0</v>
      </c>
      <c r="Q1753" s="23">
        <v>0.0</v>
      </c>
      <c r="R1753" s="25"/>
      <c r="S1753" s="11"/>
      <c r="T1753" s="11"/>
      <c r="U1753" s="23"/>
      <c r="V1753" s="25"/>
      <c r="W1753" s="11"/>
      <c r="X1753" s="23"/>
      <c r="Y1753" s="29"/>
      <c r="Z1753" s="25">
        <v>0.0</v>
      </c>
      <c r="AA1753" s="11">
        <v>0.0</v>
      </c>
      <c r="AB1753" s="11">
        <v>0.0</v>
      </c>
      <c r="AC1753" s="11">
        <v>0.0</v>
      </c>
      <c r="AD1753" s="23">
        <v>35.0</v>
      </c>
      <c r="AE1753" s="29" t="s">
        <v>239</v>
      </c>
      <c r="AF1753" s="25">
        <v>1456.0</v>
      </c>
      <c r="AG1753" s="11">
        <v>9999.0</v>
      </c>
      <c r="AH1753" s="11">
        <v>1518.0</v>
      </c>
      <c r="AI1753" s="23"/>
      <c r="AJ1753" s="29"/>
      <c r="AK1753" s="25"/>
      <c r="AL1753" s="11"/>
      <c r="AM1753" s="23"/>
      <c r="AN1753" s="25"/>
      <c r="AO1753" s="23"/>
      <c r="AP1753" s="25"/>
      <c r="AQ1753" s="11"/>
    </row>
    <row r="1754" ht="15.75" customHeight="1">
      <c r="A1754" s="11">
        <v>1067002.0</v>
      </c>
      <c r="B1754" s="23">
        <v>1754.0</v>
      </c>
      <c r="C1754" s="25" t="s">
        <v>9747</v>
      </c>
      <c r="D1754" s="16" t="s">
        <v>9748</v>
      </c>
      <c r="E1754" s="28" t="s">
        <v>9749</v>
      </c>
      <c r="F1754" s="29"/>
      <c r="G1754" s="31" t="s">
        <v>9750</v>
      </c>
      <c r="H1754" s="36">
        <f t="shared" si="1"/>
        <v>78</v>
      </c>
      <c r="I1754" s="11"/>
      <c r="J1754" s="28">
        <f t="shared" si="2"/>
        <v>0</v>
      </c>
      <c r="K1754" s="41">
        <f t="shared" si="3"/>
        <v>363</v>
      </c>
      <c r="L1754" s="25">
        <v>75.0</v>
      </c>
      <c r="M1754" s="11">
        <v>61.0</v>
      </c>
      <c r="N1754" s="11">
        <v>75.0</v>
      </c>
      <c r="O1754" s="11">
        <v>77.0</v>
      </c>
      <c r="P1754" s="11">
        <v>75.0</v>
      </c>
      <c r="Q1754" s="43">
        <v>67.0</v>
      </c>
      <c r="R1754" s="25" t="s">
        <v>232</v>
      </c>
      <c r="S1754" s="11" t="s">
        <v>185</v>
      </c>
      <c r="T1754" s="11"/>
      <c r="U1754" s="23"/>
      <c r="V1754" s="25"/>
      <c r="W1754" s="11"/>
      <c r="X1754" s="23" t="s">
        <v>136</v>
      </c>
      <c r="Y1754" s="29"/>
      <c r="Z1754" s="25">
        <v>50.0</v>
      </c>
      <c r="AA1754" s="11">
        <v>50.0</v>
      </c>
      <c r="AB1754" s="11">
        <v>55.0</v>
      </c>
      <c r="AC1754" s="11">
        <v>38.0</v>
      </c>
      <c r="AD1754" s="23">
        <v>35.0</v>
      </c>
      <c r="AE1754" s="29" t="s">
        <v>166</v>
      </c>
      <c r="AF1754" s="25">
        <v>1479.0</v>
      </c>
      <c r="AG1754" s="11">
        <v>1491.0</v>
      </c>
      <c r="AH1754" s="11">
        <v>1545.0</v>
      </c>
      <c r="AI1754" s="23"/>
      <c r="AJ1754" s="29" t="s">
        <v>9751</v>
      </c>
      <c r="AK1754" s="25">
        <v>1067001.0</v>
      </c>
      <c r="AL1754" s="11"/>
      <c r="AM1754" s="23"/>
      <c r="AN1754" s="25"/>
      <c r="AO1754" s="23"/>
      <c r="AP1754" s="25"/>
      <c r="AQ1754" s="11"/>
    </row>
    <row r="1755" ht="15.75" customHeight="1">
      <c r="A1755" s="11">
        <v>1067003.0</v>
      </c>
      <c r="B1755" s="23">
        <v>1755.0</v>
      </c>
      <c r="C1755" s="25" t="s">
        <v>9752</v>
      </c>
      <c r="D1755" s="16" t="s">
        <v>9753</v>
      </c>
      <c r="E1755" s="28" t="s">
        <v>9754</v>
      </c>
      <c r="F1755" s="29"/>
      <c r="G1755" s="31" t="s">
        <v>9755</v>
      </c>
      <c r="H1755" s="36">
        <f t="shared" si="1"/>
        <v>70.5</v>
      </c>
      <c r="I1755" s="11"/>
      <c r="J1755" s="28">
        <f t="shared" si="2"/>
        <v>0</v>
      </c>
      <c r="K1755" s="41">
        <f t="shared" si="3"/>
        <v>342</v>
      </c>
      <c r="L1755" s="25">
        <v>63.0</v>
      </c>
      <c r="M1755" s="11">
        <v>51.0</v>
      </c>
      <c r="N1755" s="11">
        <v>83.0</v>
      </c>
      <c r="O1755" s="11">
        <v>75.0</v>
      </c>
      <c r="P1755" s="11">
        <v>70.0</v>
      </c>
      <c r="Q1755" s="43">
        <v>62.0</v>
      </c>
      <c r="R1755" s="25" t="s">
        <v>185</v>
      </c>
      <c r="S1755" s="11"/>
      <c r="T1755" s="11"/>
      <c r="U1755" s="23"/>
      <c r="V1755" s="25"/>
      <c r="W1755" s="11"/>
      <c r="X1755" s="23" t="s">
        <v>136</v>
      </c>
      <c r="Y1755" s="29"/>
      <c r="Z1755" s="25">
        <v>50.0</v>
      </c>
      <c r="AA1755" s="11">
        <v>50.0</v>
      </c>
      <c r="AB1755" s="11">
        <v>47.0</v>
      </c>
      <c r="AC1755" s="11">
        <v>50.0</v>
      </c>
      <c r="AD1755" s="23">
        <v>35.0</v>
      </c>
      <c r="AE1755" s="29" t="s">
        <v>166</v>
      </c>
      <c r="AF1755" s="25">
        <v>1507.0</v>
      </c>
      <c r="AG1755" s="11">
        <v>1519.0</v>
      </c>
      <c r="AH1755" s="11">
        <v>1595.0</v>
      </c>
      <c r="AI1755" s="23"/>
      <c r="AJ1755" s="29" t="s">
        <v>9756</v>
      </c>
      <c r="AK1755" s="25">
        <v>1067002.0</v>
      </c>
      <c r="AL1755" s="11"/>
      <c r="AM1755" s="23"/>
      <c r="AN1755" s="25"/>
      <c r="AO1755" s="23"/>
      <c r="AP1755" s="25"/>
      <c r="AQ1755" s="11"/>
    </row>
    <row r="1756" ht="15.75" customHeight="1">
      <c r="A1756" s="11">
        <v>1067004.0</v>
      </c>
      <c r="B1756" s="23">
        <v>1756.0</v>
      </c>
      <c r="C1756" s="25" t="s">
        <v>9757</v>
      </c>
      <c r="D1756" s="16" t="s">
        <v>9758</v>
      </c>
      <c r="E1756" s="28" t="s">
        <v>9759</v>
      </c>
      <c r="F1756" s="29"/>
      <c r="G1756" s="31" t="s">
        <v>9760</v>
      </c>
      <c r="H1756" s="36">
        <f t="shared" si="1"/>
        <v>51</v>
      </c>
      <c r="I1756" s="11"/>
      <c r="J1756" s="28">
        <f t="shared" si="2"/>
        <v>0</v>
      </c>
      <c r="K1756" s="41">
        <f t="shared" si="3"/>
        <v>325</v>
      </c>
      <c r="L1756" s="25">
        <v>69.0</v>
      </c>
      <c r="M1756" s="11">
        <v>65.0</v>
      </c>
      <c r="N1756" s="11">
        <v>65.0</v>
      </c>
      <c r="O1756" s="11">
        <v>67.0</v>
      </c>
      <c r="P1756" s="11">
        <v>59.0</v>
      </c>
      <c r="Q1756" s="43">
        <v>64.0</v>
      </c>
      <c r="R1756" s="25"/>
      <c r="S1756" s="11"/>
      <c r="T1756" s="11"/>
      <c r="U1756" s="23" t="s">
        <v>185</v>
      </c>
      <c r="V1756" s="25"/>
      <c r="W1756" s="11"/>
      <c r="X1756" s="23" t="s">
        <v>136</v>
      </c>
      <c r="Y1756" s="29"/>
      <c r="Z1756" s="25">
        <v>50.0</v>
      </c>
      <c r="AA1756" s="11">
        <v>50.0</v>
      </c>
      <c r="AB1756" s="11">
        <v>34.0</v>
      </c>
      <c r="AC1756" s="11">
        <v>68.0</v>
      </c>
      <c r="AD1756" s="23">
        <v>35.0</v>
      </c>
      <c r="AE1756" s="29" t="s">
        <v>166</v>
      </c>
      <c r="AF1756" s="25">
        <v>1539.0</v>
      </c>
      <c r="AG1756" s="11">
        <v>1551.0</v>
      </c>
      <c r="AH1756" s="11">
        <v>1561.0</v>
      </c>
      <c r="AI1756" s="23" t="s">
        <v>217</v>
      </c>
      <c r="AJ1756" s="29" t="s">
        <v>9761</v>
      </c>
      <c r="AK1756" s="25">
        <v>1067003.0</v>
      </c>
      <c r="AL1756" s="11"/>
      <c r="AM1756" s="23"/>
      <c r="AN1756" s="25"/>
      <c r="AO1756" s="23"/>
      <c r="AP1756" s="25"/>
      <c r="AQ1756" s="11"/>
    </row>
    <row r="1757" ht="15.75" customHeight="1">
      <c r="A1757" s="11">
        <v>1067005.0</v>
      </c>
      <c r="B1757" s="23">
        <v>1757.0</v>
      </c>
      <c r="C1757" s="25" t="s">
        <v>9762</v>
      </c>
      <c r="D1757" s="16" t="s">
        <v>9763</v>
      </c>
      <c r="E1757" s="28" t="s">
        <v>9764</v>
      </c>
      <c r="F1757" s="29"/>
      <c r="G1757" s="31" t="s">
        <v>9765</v>
      </c>
      <c r="H1757" s="36">
        <f t="shared" si="1"/>
        <v>61</v>
      </c>
      <c r="I1757" s="11"/>
      <c r="J1757" s="28">
        <f t="shared" si="2"/>
        <v>0</v>
      </c>
      <c r="K1757" s="41">
        <f t="shared" si="3"/>
        <v>298</v>
      </c>
      <c r="L1757" s="25">
        <v>59.0</v>
      </c>
      <c r="M1757" s="11">
        <v>53.0</v>
      </c>
      <c r="N1757" s="11">
        <v>66.0</v>
      </c>
      <c r="O1757" s="11">
        <v>67.0</v>
      </c>
      <c r="P1757" s="11">
        <v>53.0</v>
      </c>
      <c r="Q1757" s="43">
        <v>60.0</v>
      </c>
      <c r="R1757" s="25"/>
      <c r="S1757" s="11"/>
      <c r="T1757" s="11"/>
      <c r="U1757" s="23"/>
      <c r="V1757" s="25"/>
      <c r="W1757" s="11"/>
      <c r="X1757" s="23"/>
      <c r="Y1757" s="29"/>
      <c r="Z1757" s="25">
        <v>50.0</v>
      </c>
      <c r="AA1757" s="11">
        <v>50.0</v>
      </c>
      <c r="AB1757" s="11">
        <v>37.0</v>
      </c>
      <c r="AC1757" s="11">
        <v>65.0</v>
      </c>
      <c r="AD1757" s="23">
        <v>30.0</v>
      </c>
      <c r="AE1757" s="29" t="s">
        <v>166</v>
      </c>
      <c r="AF1757" s="25">
        <v>1540.0</v>
      </c>
      <c r="AG1757" s="11">
        <v>1552.0</v>
      </c>
      <c r="AH1757" s="11">
        <v>1562.0</v>
      </c>
      <c r="AI1757" s="23" t="s">
        <v>217</v>
      </c>
      <c r="AJ1757" s="29" t="s">
        <v>9766</v>
      </c>
      <c r="AK1757" s="25">
        <v>1067003.0</v>
      </c>
      <c r="AL1757" s="11"/>
      <c r="AM1757" s="23"/>
      <c r="AN1757" s="25"/>
      <c r="AO1757" s="23"/>
      <c r="AP1757" s="25"/>
      <c r="AQ1757" s="11"/>
    </row>
    <row r="1758" ht="15.75" customHeight="1">
      <c r="A1758" s="11">
        <v>1067006.0</v>
      </c>
      <c r="B1758" s="23">
        <v>1758.0</v>
      </c>
      <c r="C1758" s="25" t="s">
        <v>9767</v>
      </c>
      <c r="D1758" s="16" t="s">
        <v>9768</v>
      </c>
      <c r="E1758" s="28" t="s">
        <v>9769</v>
      </c>
      <c r="F1758" s="29"/>
      <c r="G1758" s="31" t="s">
        <v>9770</v>
      </c>
      <c r="H1758" s="36">
        <f t="shared" si="1"/>
        <v>74.5</v>
      </c>
      <c r="I1758" s="11"/>
      <c r="J1758" s="28">
        <f t="shared" si="2"/>
        <v>0</v>
      </c>
      <c r="K1758" s="41">
        <f t="shared" si="3"/>
        <v>349</v>
      </c>
      <c r="L1758" s="25">
        <v>65.0</v>
      </c>
      <c r="M1758" s="11">
        <v>51.0</v>
      </c>
      <c r="N1758" s="11">
        <v>83.0</v>
      </c>
      <c r="O1758" s="11">
        <v>82.0</v>
      </c>
      <c r="P1758" s="11">
        <v>68.0</v>
      </c>
      <c r="Q1758" s="43">
        <v>65.0</v>
      </c>
      <c r="R1758" s="25" t="s">
        <v>185</v>
      </c>
      <c r="S1758" s="11"/>
      <c r="T1758" s="11" t="s">
        <v>185</v>
      </c>
      <c r="U1758" s="23"/>
      <c r="V1758" s="25"/>
      <c r="W1758" s="11"/>
      <c r="X1758" s="23"/>
      <c r="Y1758" s="29"/>
      <c r="Z1758" s="25">
        <v>50.0</v>
      </c>
      <c r="AA1758" s="11">
        <v>50.0</v>
      </c>
      <c r="AB1758" s="11">
        <v>60.0</v>
      </c>
      <c r="AC1758" s="11">
        <v>32.0</v>
      </c>
      <c r="AD1758" s="23">
        <v>35.0</v>
      </c>
      <c r="AE1758" s="29" t="s">
        <v>166</v>
      </c>
      <c r="AF1758" s="25">
        <v>1548.0</v>
      </c>
      <c r="AG1758" s="11">
        <v>1560.0</v>
      </c>
      <c r="AH1758" s="11">
        <v>1616.0</v>
      </c>
      <c r="AI1758" s="23"/>
      <c r="AJ1758" s="29" t="s">
        <v>9771</v>
      </c>
      <c r="AK1758" s="25">
        <v>1067003.0</v>
      </c>
      <c r="AL1758" s="11"/>
      <c r="AM1758" s="23"/>
      <c r="AN1758" s="25"/>
      <c r="AO1758" s="23"/>
      <c r="AP1758" s="25"/>
      <c r="AQ1758" s="11"/>
    </row>
    <row r="1759" ht="15.75" customHeight="1">
      <c r="A1759" s="11">
        <v>1067007.0</v>
      </c>
      <c r="B1759" s="23">
        <v>1759.0</v>
      </c>
      <c r="C1759" s="25" t="s">
        <v>9772</v>
      </c>
      <c r="D1759" s="16" t="s">
        <v>9773</v>
      </c>
      <c r="E1759" s="28" t="s">
        <v>9774</v>
      </c>
      <c r="F1759" s="29"/>
      <c r="G1759" s="31" t="s">
        <v>9775</v>
      </c>
      <c r="H1759" s="36">
        <f t="shared" si="1"/>
        <v>45</v>
      </c>
      <c r="I1759" s="11"/>
      <c r="J1759" s="28">
        <f t="shared" si="2"/>
        <v>0</v>
      </c>
      <c r="K1759" s="41">
        <f t="shared" si="3"/>
        <v>280</v>
      </c>
      <c r="L1759" s="25">
        <v>50.0</v>
      </c>
      <c r="M1759" s="11">
        <v>41.0</v>
      </c>
      <c r="N1759" s="11">
        <v>69.0</v>
      </c>
      <c r="O1759" s="11">
        <v>68.0</v>
      </c>
      <c r="P1759" s="11">
        <v>52.0</v>
      </c>
      <c r="Q1759" s="43">
        <v>55.0</v>
      </c>
      <c r="R1759" s="25"/>
      <c r="S1759" s="11"/>
      <c r="T1759" s="11" t="s">
        <v>185</v>
      </c>
      <c r="U1759" s="23"/>
      <c r="V1759" s="25"/>
      <c r="W1759" s="11"/>
      <c r="X1759" s="23" t="s">
        <v>232</v>
      </c>
      <c r="Y1759" s="29"/>
      <c r="Z1759" s="25">
        <v>50.0</v>
      </c>
      <c r="AA1759" s="11">
        <v>50.0</v>
      </c>
      <c r="AB1759" s="11">
        <v>74.0</v>
      </c>
      <c r="AC1759" s="11">
        <v>32.0</v>
      </c>
      <c r="AD1759" s="23">
        <v>35.0</v>
      </c>
      <c r="AE1759" s="29" t="s">
        <v>166</v>
      </c>
      <c r="AF1759" s="25">
        <v>1571.0</v>
      </c>
      <c r="AG1759" s="11">
        <v>1583.0</v>
      </c>
      <c r="AH1759" s="11">
        <v>1608.0</v>
      </c>
      <c r="AI1759" s="23"/>
      <c r="AJ1759" s="29" t="s">
        <v>9776</v>
      </c>
      <c r="AK1759" s="25">
        <v>1067006.0</v>
      </c>
      <c r="AL1759" s="11"/>
      <c r="AM1759" s="23"/>
      <c r="AN1759" s="25"/>
      <c r="AO1759" s="23"/>
      <c r="AP1759" s="25"/>
      <c r="AQ1759" s="11"/>
    </row>
    <row r="1760" ht="15.75" customHeight="1">
      <c r="A1760" s="11">
        <v>1067008.0</v>
      </c>
      <c r="B1760" s="23">
        <v>1760.0</v>
      </c>
      <c r="C1760" s="25" t="s">
        <v>9777</v>
      </c>
      <c r="D1760" s="16" t="s">
        <v>9778</v>
      </c>
      <c r="E1760" s="28" t="s">
        <v>9779</v>
      </c>
      <c r="F1760" s="29"/>
      <c r="G1760" s="31" t="s">
        <v>9780</v>
      </c>
      <c r="H1760" s="36">
        <f t="shared" si="1"/>
        <v>59</v>
      </c>
      <c r="I1760" s="11"/>
      <c r="J1760" s="28">
        <f t="shared" si="2"/>
        <v>0</v>
      </c>
      <c r="K1760" s="41">
        <f t="shared" si="3"/>
        <v>253</v>
      </c>
      <c r="L1760" s="25">
        <v>59.0</v>
      </c>
      <c r="M1760" s="11">
        <v>35.0</v>
      </c>
      <c r="N1760" s="11">
        <v>61.0</v>
      </c>
      <c r="O1760" s="11">
        <v>48.0</v>
      </c>
      <c r="P1760" s="11">
        <v>50.0</v>
      </c>
      <c r="Q1760" s="43">
        <v>53.0</v>
      </c>
      <c r="R1760" s="25"/>
      <c r="S1760" s="11"/>
      <c r="T1760" s="11"/>
      <c r="U1760" s="23"/>
      <c r="V1760" s="25"/>
      <c r="W1760" s="11"/>
      <c r="X1760" s="23" t="s">
        <v>232</v>
      </c>
      <c r="Y1760" s="29"/>
      <c r="Z1760" s="25">
        <v>50.0</v>
      </c>
      <c r="AA1760" s="11">
        <v>50.0</v>
      </c>
      <c r="AB1760" s="11">
        <v>44.0</v>
      </c>
      <c r="AC1760" s="11">
        <v>55.0</v>
      </c>
      <c r="AD1760" s="23">
        <v>35.0</v>
      </c>
      <c r="AE1760" s="29" t="s">
        <v>270</v>
      </c>
      <c r="AF1760" s="25">
        <v>1598.0</v>
      </c>
      <c r="AG1760" s="11">
        <v>1610.0</v>
      </c>
      <c r="AH1760" s="11">
        <v>1641.0</v>
      </c>
      <c r="AI1760" s="23"/>
      <c r="AJ1760" s="29" t="s">
        <v>9781</v>
      </c>
      <c r="AK1760" s="25">
        <v>1067007.0</v>
      </c>
      <c r="AL1760" s="11"/>
      <c r="AM1760" s="23"/>
      <c r="AN1760" s="25"/>
      <c r="AO1760" s="23"/>
      <c r="AP1760" s="25"/>
      <c r="AQ1760" s="11"/>
    </row>
    <row r="1761" ht="15.75" customHeight="1">
      <c r="A1761" s="11">
        <v>1067009.0</v>
      </c>
      <c r="B1761" s="23">
        <v>1761.0</v>
      </c>
      <c r="C1761" s="25" t="s">
        <v>9782</v>
      </c>
      <c r="D1761" s="16" t="s">
        <v>9783</v>
      </c>
      <c r="E1761" s="28" t="s">
        <v>9784</v>
      </c>
      <c r="F1761" s="29"/>
      <c r="G1761" s="31" t="s">
        <v>9785</v>
      </c>
      <c r="H1761" s="36">
        <f t="shared" si="1"/>
        <v>60</v>
      </c>
      <c r="I1761" s="11"/>
      <c r="J1761" s="28">
        <f t="shared" si="2"/>
        <v>0</v>
      </c>
      <c r="K1761" s="41">
        <f t="shared" si="3"/>
        <v>253</v>
      </c>
      <c r="L1761" s="25">
        <v>47.0</v>
      </c>
      <c r="M1761" s="11">
        <v>40.0</v>
      </c>
      <c r="N1761" s="11">
        <v>58.0</v>
      </c>
      <c r="O1761" s="11">
        <v>56.0</v>
      </c>
      <c r="P1761" s="11">
        <v>52.0</v>
      </c>
      <c r="Q1761" s="43">
        <v>53.0</v>
      </c>
      <c r="R1761" s="25"/>
      <c r="S1761" s="11"/>
      <c r="T1761" s="11"/>
      <c r="U1761" s="23"/>
      <c r="V1761" s="25"/>
      <c r="W1761" s="11"/>
      <c r="X1761" s="23"/>
      <c r="Y1761" s="29"/>
      <c r="Z1761" s="25">
        <v>50.0</v>
      </c>
      <c r="AA1761" s="11">
        <v>50.0</v>
      </c>
      <c r="AB1761" s="11">
        <v>39.0</v>
      </c>
      <c r="AC1761" s="11">
        <v>62.0</v>
      </c>
      <c r="AD1761" s="23">
        <v>27.0</v>
      </c>
      <c r="AE1761" s="29" t="s">
        <v>270</v>
      </c>
      <c r="AF1761" s="25">
        <v>1600.0</v>
      </c>
      <c r="AG1761" s="11">
        <v>1612.0</v>
      </c>
      <c r="AH1761" s="11">
        <v>1658.0</v>
      </c>
      <c r="AI1761" s="23"/>
      <c r="AJ1761" s="29" t="s">
        <v>9776</v>
      </c>
      <c r="AK1761" s="25">
        <v>1067006.0</v>
      </c>
      <c r="AL1761" s="11"/>
      <c r="AM1761" s="23"/>
      <c r="AN1761" s="25"/>
      <c r="AO1761" s="23"/>
      <c r="AP1761" s="25"/>
      <c r="AQ1761" s="11"/>
    </row>
    <row r="1762" ht="15.75" customHeight="1">
      <c r="A1762" s="11">
        <v>1067010.0</v>
      </c>
      <c r="B1762" s="23">
        <v>1762.0</v>
      </c>
      <c r="C1762" s="25" t="s">
        <v>9786</v>
      </c>
      <c r="D1762" s="16" t="s">
        <v>9748</v>
      </c>
      <c r="E1762" s="28" t="s">
        <v>9787</v>
      </c>
      <c r="F1762" s="29"/>
      <c r="G1762" s="31" t="s">
        <v>9788</v>
      </c>
      <c r="H1762" s="36">
        <f t="shared" si="1"/>
        <v>72</v>
      </c>
      <c r="I1762" s="11"/>
      <c r="J1762" s="28">
        <f t="shared" si="2"/>
        <v>0</v>
      </c>
      <c r="K1762" s="41">
        <f t="shared" si="3"/>
        <v>318</v>
      </c>
      <c r="L1762" s="25">
        <v>68.0</v>
      </c>
      <c r="M1762" s="11">
        <v>39.0</v>
      </c>
      <c r="N1762" s="11">
        <v>68.0</v>
      </c>
      <c r="O1762" s="11">
        <v>72.0</v>
      </c>
      <c r="P1762" s="11">
        <v>71.0</v>
      </c>
      <c r="Q1762" s="43">
        <v>61.0</v>
      </c>
      <c r="R1762" s="25"/>
      <c r="S1762" s="11"/>
      <c r="T1762" s="11"/>
      <c r="U1762" s="23"/>
      <c r="V1762" s="25"/>
      <c r="W1762" s="11"/>
      <c r="X1762" s="23"/>
      <c r="Y1762" s="29"/>
      <c r="Z1762" s="25">
        <v>50.0</v>
      </c>
      <c r="AA1762" s="11">
        <v>50.0</v>
      </c>
      <c r="AB1762" s="11">
        <v>51.0</v>
      </c>
      <c r="AC1762" s="11">
        <v>44.0</v>
      </c>
      <c r="AD1762" s="23">
        <v>25.0</v>
      </c>
      <c r="AE1762" s="29" t="s">
        <v>239</v>
      </c>
      <c r="AF1762" s="25">
        <v>1555.0</v>
      </c>
      <c r="AG1762" s="11">
        <v>1567.0</v>
      </c>
      <c r="AH1762" s="11">
        <v>1645.0</v>
      </c>
      <c r="AI1762" s="23"/>
      <c r="AJ1762" s="29" t="s">
        <v>9789</v>
      </c>
      <c r="AK1762" s="25">
        <v>1067003.0</v>
      </c>
      <c r="AL1762" s="11"/>
      <c r="AM1762" s="23"/>
      <c r="AN1762" s="25"/>
      <c r="AO1762" s="23"/>
      <c r="AP1762" s="25"/>
      <c r="AQ1762" s="11"/>
    </row>
    <row r="1763" ht="15.75" customHeight="1">
      <c r="A1763" s="11">
        <v>1067011.0</v>
      </c>
      <c r="B1763" s="23">
        <v>1763.0</v>
      </c>
      <c r="C1763" s="25" t="s">
        <v>9790</v>
      </c>
      <c r="D1763" s="16" t="s">
        <v>9791</v>
      </c>
      <c r="E1763" s="28" t="s">
        <v>9792</v>
      </c>
      <c r="F1763" s="29"/>
      <c r="G1763" s="31" t="s">
        <v>9793</v>
      </c>
      <c r="H1763" s="36">
        <f t="shared" si="1"/>
        <v>80</v>
      </c>
      <c r="I1763" s="11"/>
      <c r="J1763" s="28">
        <f t="shared" si="2"/>
        <v>0</v>
      </c>
      <c r="K1763" s="41">
        <f t="shared" si="3"/>
        <v>249</v>
      </c>
      <c r="L1763" s="25">
        <v>40.0</v>
      </c>
      <c r="M1763" s="11">
        <v>43.0</v>
      </c>
      <c r="N1763" s="11">
        <v>60.0</v>
      </c>
      <c r="O1763" s="11">
        <v>56.0</v>
      </c>
      <c r="P1763" s="11">
        <v>50.0</v>
      </c>
      <c r="Q1763" s="43">
        <v>55.0</v>
      </c>
      <c r="R1763" s="25"/>
      <c r="S1763" s="11"/>
      <c r="T1763" s="11"/>
      <c r="U1763" s="23"/>
      <c r="V1763" s="25"/>
      <c r="W1763" s="11"/>
      <c r="X1763" s="23"/>
      <c r="Y1763" s="29"/>
      <c r="Z1763" s="25">
        <v>57.0</v>
      </c>
      <c r="AA1763" s="11">
        <v>60.0</v>
      </c>
      <c r="AB1763" s="11">
        <v>38.0</v>
      </c>
      <c r="AC1763" s="11">
        <v>67.0</v>
      </c>
      <c r="AD1763" s="23">
        <v>32.0</v>
      </c>
      <c r="AE1763" s="29" t="s">
        <v>166</v>
      </c>
      <c r="AF1763" s="25">
        <v>1564.0</v>
      </c>
      <c r="AG1763" s="11">
        <v>1576.0</v>
      </c>
      <c r="AH1763" s="11">
        <v>1635.0</v>
      </c>
      <c r="AI1763" s="23"/>
      <c r="AJ1763" s="29" t="s">
        <v>9794</v>
      </c>
      <c r="AK1763" s="25"/>
      <c r="AL1763" s="11"/>
      <c r="AM1763" s="23"/>
      <c r="AN1763" s="25"/>
      <c r="AO1763" s="23"/>
      <c r="AP1763" s="25"/>
      <c r="AQ1763" s="11"/>
    </row>
    <row r="1764" ht="15.75" customHeight="1">
      <c r="A1764" s="11">
        <v>1067012.0</v>
      </c>
      <c r="B1764" s="23">
        <v>1764.0</v>
      </c>
      <c r="C1764" s="25" t="s">
        <v>9795</v>
      </c>
      <c r="D1764" s="16" t="s">
        <v>9796</v>
      </c>
      <c r="E1764" s="28" t="s">
        <v>9797</v>
      </c>
      <c r="F1764" s="29"/>
      <c r="G1764" s="31" t="s">
        <v>9798</v>
      </c>
      <c r="H1764" s="36">
        <f t="shared" si="1"/>
        <v>69</v>
      </c>
      <c r="I1764" s="11"/>
      <c r="J1764" s="28">
        <f t="shared" si="2"/>
        <v>0</v>
      </c>
      <c r="K1764" s="41">
        <f t="shared" si="3"/>
        <v>228</v>
      </c>
      <c r="L1764" s="25">
        <v>38.0</v>
      </c>
      <c r="M1764" s="11">
        <v>30.0</v>
      </c>
      <c r="N1764" s="11">
        <v>54.0</v>
      </c>
      <c r="O1764" s="11">
        <v>47.0</v>
      </c>
      <c r="P1764" s="11">
        <v>59.0</v>
      </c>
      <c r="Q1764" s="43">
        <v>50.0</v>
      </c>
      <c r="R1764" s="25"/>
      <c r="S1764" s="11"/>
      <c r="T1764" s="11"/>
      <c r="U1764" s="23"/>
      <c r="V1764" s="25"/>
      <c r="W1764" s="11"/>
      <c r="X1764" s="23"/>
      <c r="Y1764" s="29"/>
      <c r="Z1764" s="25">
        <v>54.0</v>
      </c>
      <c r="AA1764" s="11">
        <v>56.0</v>
      </c>
      <c r="AB1764" s="11">
        <v>56.0</v>
      </c>
      <c r="AC1764" s="11">
        <v>55.0</v>
      </c>
      <c r="AD1764" s="23">
        <v>59.0</v>
      </c>
      <c r="AE1764" s="29" t="s">
        <v>166</v>
      </c>
      <c r="AF1764" s="25">
        <v>1480.0</v>
      </c>
      <c r="AG1764" s="11">
        <v>1492.0</v>
      </c>
      <c r="AH1764" s="11">
        <v>1541.0</v>
      </c>
      <c r="AI1764" s="23"/>
      <c r="AJ1764" s="29" t="s">
        <v>9751</v>
      </c>
      <c r="AK1764" s="25">
        <v>1067001.0</v>
      </c>
      <c r="AL1764" s="11"/>
      <c r="AM1764" s="23"/>
      <c r="AN1764" s="25"/>
      <c r="AO1764" s="23"/>
      <c r="AP1764" s="25"/>
      <c r="AQ1764" s="11"/>
    </row>
    <row r="1765" ht="15.75" customHeight="1">
      <c r="A1765" s="11">
        <v>1067013.0</v>
      </c>
      <c r="B1765" s="23">
        <v>1765.0</v>
      </c>
      <c r="C1765" s="25" t="s">
        <v>9799</v>
      </c>
      <c r="D1765" s="16" t="s">
        <v>9800</v>
      </c>
      <c r="E1765" s="28" t="s">
        <v>9801</v>
      </c>
      <c r="F1765" s="29"/>
      <c r="G1765" s="31" t="s">
        <v>9802</v>
      </c>
      <c r="H1765" s="36">
        <f t="shared" si="1"/>
        <v>59</v>
      </c>
      <c r="I1765" s="11"/>
      <c r="J1765" s="28">
        <f t="shared" si="2"/>
        <v>0</v>
      </c>
      <c r="K1765" s="41">
        <f t="shared" si="3"/>
        <v>249</v>
      </c>
      <c r="L1765" s="25">
        <v>54.0</v>
      </c>
      <c r="M1765" s="11">
        <v>55.0</v>
      </c>
      <c r="N1765" s="11">
        <v>50.0</v>
      </c>
      <c r="O1765" s="11">
        <v>46.0</v>
      </c>
      <c r="P1765" s="11">
        <v>44.0</v>
      </c>
      <c r="Q1765" s="43">
        <v>48.0</v>
      </c>
      <c r="R1765" s="25"/>
      <c r="S1765" s="11" t="s">
        <v>185</v>
      </c>
      <c r="T1765" s="11"/>
      <c r="U1765" s="23"/>
      <c r="V1765" s="25"/>
      <c r="W1765" s="11"/>
      <c r="X1765" s="23"/>
      <c r="Y1765" s="29"/>
      <c r="Z1765" s="25">
        <v>50.0</v>
      </c>
      <c r="AA1765" s="11">
        <v>50.0</v>
      </c>
      <c r="AB1765" s="11">
        <v>72.0</v>
      </c>
      <c r="AC1765" s="11">
        <v>15.0</v>
      </c>
      <c r="AD1765" s="23">
        <v>64.0</v>
      </c>
      <c r="AE1765" s="29" t="s">
        <v>166</v>
      </c>
      <c r="AF1765" s="25">
        <v>1501.0</v>
      </c>
      <c r="AG1765" s="11">
        <v>1513.0</v>
      </c>
      <c r="AH1765" s="11">
        <v>1548.0</v>
      </c>
      <c r="AI1765" s="23" t="s">
        <v>217</v>
      </c>
      <c r="AJ1765" s="29" t="s">
        <v>9803</v>
      </c>
      <c r="AK1765" s="25">
        <v>1067012.0</v>
      </c>
      <c r="AL1765" s="11"/>
      <c r="AM1765" s="23"/>
      <c r="AN1765" s="25"/>
      <c r="AO1765" s="23"/>
      <c r="AP1765" s="25"/>
      <c r="AQ1765" s="11"/>
    </row>
    <row r="1766" ht="15.75" customHeight="1">
      <c r="A1766" s="11">
        <v>1067014.0</v>
      </c>
      <c r="B1766" s="23">
        <v>1766.0</v>
      </c>
      <c r="C1766" s="25" t="s">
        <v>9804</v>
      </c>
      <c r="D1766" s="16" t="s">
        <v>9805</v>
      </c>
      <c r="E1766" s="28" t="s">
        <v>9806</v>
      </c>
      <c r="F1766" s="29"/>
      <c r="G1766" s="31" t="s">
        <v>9807</v>
      </c>
      <c r="H1766" s="36">
        <f t="shared" si="1"/>
        <v>64</v>
      </c>
      <c r="I1766" s="11"/>
      <c r="J1766" s="28">
        <f t="shared" si="2"/>
        <v>0</v>
      </c>
      <c r="K1766" s="41">
        <f t="shared" si="3"/>
        <v>180</v>
      </c>
      <c r="L1766" s="25">
        <v>34.0</v>
      </c>
      <c r="M1766" s="11">
        <v>30.0</v>
      </c>
      <c r="N1766" s="11">
        <v>42.0</v>
      </c>
      <c r="O1766" s="11">
        <v>39.0</v>
      </c>
      <c r="P1766" s="11">
        <v>35.0</v>
      </c>
      <c r="Q1766" s="43">
        <v>44.0</v>
      </c>
      <c r="R1766" s="25"/>
      <c r="S1766" s="11"/>
      <c r="T1766" s="11"/>
      <c r="U1766" s="23"/>
      <c r="V1766" s="25"/>
      <c r="W1766" s="11"/>
      <c r="X1766" s="23"/>
      <c r="Y1766" s="29"/>
      <c r="Z1766" s="25">
        <v>50.0</v>
      </c>
      <c r="AA1766" s="11">
        <v>50.0</v>
      </c>
      <c r="AB1766" s="11">
        <v>33.0</v>
      </c>
      <c r="AC1766" s="11">
        <v>70.0</v>
      </c>
      <c r="AD1766" s="23">
        <v>28.0</v>
      </c>
      <c r="AE1766" s="29" t="s">
        <v>166</v>
      </c>
      <c r="AF1766" s="25">
        <v>1509.0</v>
      </c>
      <c r="AG1766" s="11">
        <v>1521.0</v>
      </c>
      <c r="AH1766" s="11">
        <v>1588.0</v>
      </c>
      <c r="AI1766" s="23"/>
      <c r="AJ1766" s="29"/>
      <c r="AK1766" s="25"/>
      <c r="AL1766" s="11"/>
      <c r="AM1766" s="23"/>
      <c r="AN1766" s="25"/>
      <c r="AO1766" s="23"/>
      <c r="AP1766" s="25"/>
      <c r="AQ1766" s="11"/>
    </row>
    <row r="1767" ht="15.75" customHeight="1">
      <c r="A1767" s="11">
        <v>1067015.0</v>
      </c>
      <c r="B1767" s="23">
        <v>1767.0</v>
      </c>
      <c r="C1767" s="25" t="s">
        <v>9808</v>
      </c>
      <c r="D1767" s="16" t="s">
        <v>9809</v>
      </c>
      <c r="E1767" s="28" t="s">
        <v>9810</v>
      </c>
      <c r="F1767" s="29"/>
      <c r="G1767" s="25"/>
      <c r="H1767" s="36" t="str">
        <f t="shared" si="1"/>
        <v/>
      </c>
      <c r="I1767" s="11"/>
      <c r="J1767" s="28">
        <f t="shared" si="2"/>
        <v>0</v>
      </c>
      <c r="K1767" s="41">
        <f t="shared" si="3"/>
        <v>233</v>
      </c>
      <c r="L1767" s="25">
        <v>45.0</v>
      </c>
      <c r="M1767" s="11">
        <v>32.0</v>
      </c>
      <c r="N1767" s="11">
        <v>57.0</v>
      </c>
      <c r="O1767" s="11">
        <v>53.0</v>
      </c>
      <c r="P1767" s="11">
        <v>46.0</v>
      </c>
      <c r="Q1767" s="43">
        <v>44.0</v>
      </c>
      <c r="R1767" s="25"/>
      <c r="S1767" s="11"/>
      <c r="T1767" s="11"/>
      <c r="U1767" s="23"/>
      <c r="V1767" s="25"/>
      <c r="W1767" s="11"/>
      <c r="X1767" s="23"/>
      <c r="Y1767" s="29"/>
      <c r="Z1767" s="25">
        <v>26.0</v>
      </c>
      <c r="AA1767" s="11">
        <v>16.0</v>
      </c>
      <c r="AB1767" s="11">
        <v>26.0</v>
      </c>
      <c r="AC1767" s="11">
        <v>54.0</v>
      </c>
      <c r="AD1767" s="23">
        <v>35.0</v>
      </c>
      <c r="AE1767" s="29" t="s">
        <v>270</v>
      </c>
      <c r="AF1767" s="25">
        <v>1510.0</v>
      </c>
      <c r="AG1767" s="11">
        <v>1522.0</v>
      </c>
      <c r="AH1767" s="11">
        <v>1563.0</v>
      </c>
      <c r="AI1767" s="23"/>
      <c r="AJ1767" s="29"/>
      <c r="AK1767" s="25"/>
      <c r="AL1767" s="11"/>
      <c r="AM1767" s="23"/>
      <c r="AN1767" s="25"/>
      <c r="AO1767" s="23"/>
      <c r="AP1767" s="25"/>
      <c r="AQ1767" s="11"/>
    </row>
    <row r="1768" ht="15.75" customHeight="1">
      <c r="A1768" s="11">
        <v>1067016.0</v>
      </c>
      <c r="B1768" s="23">
        <v>1768.0</v>
      </c>
      <c r="C1768" s="25" t="s">
        <v>9811</v>
      </c>
      <c r="D1768" s="16" t="s">
        <v>9812</v>
      </c>
      <c r="E1768" s="28" t="s">
        <v>9813</v>
      </c>
      <c r="F1768" s="29"/>
      <c r="G1768" s="31" t="s">
        <v>9814</v>
      </c>
      <c r="H1768" s="36">
        <f t="shared" si="1"/>
        <v>78</v>
      </c>
      <c r="I1768" s="11"/>
      <c r="J1768" s="28">
        <f t="shared" si="2"/>
        <v>0</v>
      </c>
      <c r="K1768" s="41">
        <f t="shared" si="3"/>
        <v>216</v>
      </c>
      <c r="L1768" s="25">
        <v>52.0</v>
      </c>
      <c r="M1768" s="11">
        <v>55.0</v>
      </c>
      <c r="N1768" s="11">
        <v>32.0</v>
      </c>
      <c r="O1768" s="11">
        <v>35.0</v>
      </c>
      <c r="P1768" s="11">
        <v>42.0</v>
      </c>
      <c r="Q1768" s="43">
        <v>44.0</v>
      </c>
      <c r="R1768" s="25"/>
      <c r="S1768" s="11"/>
      <c r="T1768" s="11"/>
      <c r="U1768" s="23"/>
      <c r="V1768" s="25"/>
      <c r="W1768" s="11"/>
      <c r="X1768" s="23"/>
      <c r="Y1768" s="29"/>
      <c r="Z1768" s="25">
        <v>30.0</v>
      </c>
      <c r="AA1768" s="11">
        <v>22.0</v>
      </c>
      <c r="AB1768" s="11">
        <v>35.0</v>
      </c>
      <c r="AC1768" s="11">
        <v>65.0</v>
      </c>
      <c r="AD1768" s="23">
        <v>35.0</v>
      </c>
      <c r="AE1768" s="29" t="s">
        <v>166</v>
      </c>
      <c r="AF1768" s="25">
        <v>1528.0</v>
      </c>
      <c r="AG1768" s="11">
        <v>1540.0</v>
      </c>
      <c r="AH1768" s="11">
        <v>1590.0</v>
      </c>
      <c r="AI1768" s="23"/>
      <c r="AJ1768" s="29" t="s">
        <v>9815</v>
      </c>
      <c r="AK1768" s="25">
        <v>1067015.0</v>
      </c>
      <c r="AL1768" s="11"/>
      <c r="AM1768" s="23"/>
      <c r="AN1768" s="25"/>
      <c r="AO1768" s="23"/>
      <c r="AP1768" s="25"/>
      <c r="AQ1768" s="11"/>
    </row>
    <row r="1769" ht="15.75" customHeight="1">
      <c r="A1769" s="11">
        <v>1067017.0</v>
      </c>
      <c r="B1769" s="23">
        <v>1769.0</v>
      </c>
      <c r="C1769" s="25" t="s">
        <v>9816</v>
      </c>
      <c r="D1769" s="16" t="s">
        <v>9817</v>
      </c>
      <c r="E1769" s="28" t="s">
        <v>9818</v>
      </c>
      <c r="F1769" s="29"/>
      <c r="G1769" s="25"/>
      <c r="H1769" s="36" t="str">
        <f t="shared" si="1"/>
        <v/>
      </c>
      <c r="I1769" s="11"/>
      <c r="J1769" s="28">
        <f t="shared" si="2"/>
        <v>0</v>
      </c>
      <c r="K1769" s="41">
        <f t="shared" si="3"/>
        <v>264</v>
      </c>
      <c r="L1769" s="25">
        <v>57.0</v>
      </c>
      <c r="M1769" s="11">
        <v>58.0</v>
      </c>
      <c r="N1769" s="11">
        <v>51.0</v>
      </c>
      <c r="O1769" s="11">
        <v>44.0</v>
      </c>
      <c r="P1769" s="11">
        <v>54.0</v>
      </c>
      <c r="Q1769" s="43">
        <v>52.0</v>
      </c>
      <c r="R1769" s="25"/>
      <c r="S1769" s="11"/>
      <c r="T1769" s="11"/>
      <c r="U1769" s="23"/>
      <c r="V1769" s="25"/>
      <c r="W1769" s="11"/>
      <c r="X1769" s="23"/>
      <c r="Y1769" s="29"/>
      <c r="Z1769" s="25">
        <v>34.0</v>
      </c>
      <c r="AA1769" s="11">
        <v>28.0</v>
      </c>
      <c r="AB1769" s="11">
        <v>29.0</v>
      </c>
      <c r="AC1769" s="11">
        <v>68.0</v>
      </c>
      <c r="AD1769" s="23">
        <v>35.0</v>
      </c>
      <c r="AE1769" s="29" t="s">
        <v>166</v>
      </c>
      <c r="AF1769" s="25">
        <v>1549.0</v>
      </c>
      <c r="AG1769" s="11">
        <v>1561.0</v>
      </c>
      <c r="AH1769" s="11">
        <v>1570.0</v>
      </c>
      <c r="AI1769" s="23"/>
      <c r="AJ1769" s="29" t="s">
        <v>9819</v>
      </c>
      <c r="AK1769" s="25">
        <v>1067016.0</v>
      </c>
      <c r="AL1769" s="11"/>
      <c r="AM1769" s="23"/>
      <c r="AN1769" s="25"/>
      <c r="AO1769" s="23"/>
      <c r="AP1769" s="25"/>
      <c r="AQ1769" s="11"/>
    </row>
    <row r="1770" ht="15.75" customHeight="1">
      <c r="A1770" s="11">
        <v>1067018.0</v>
      </c>
      <c r="B1770" s="23">
        <v>1770.0</v>
      </c>
      <c r="C1770" s="25" t="s">
        <v>9820</v>
      </c>
      <c r="D1770" s="16" t="s">
        <v>9821</v>
      </c>
      <c r="E1770" s="28" t="s">
        <v>9822</v>
      </c>
      <c r="F1770" s="29"/>
      <c r="G1770" s="31" t="s">
        <v>9823</v>
      </c>
      <c r="H1770" s="36">
        <f t="shared" si="1"/>
        <v>70</v>
      </c>
      <c r="I1770" s="11"/>
      <c r="J1770" s="28">
        <f t="shared" si="2"/>
        <v>0</v>
      </c>
      <c r="K1770" s="41">
        <f t="shared" si="3"/>
        <v>242</v>
      </c>
      <c r="L1770" s="25">
        <v>46.0</v>
      </c>
      <c r="M1770" s="11">
        <v>43.0</v>
      </c>
      <c r="N1770" s="11">
        <v>48.0</v>
      </c>
      <c r="O1770" s="11">
        <v>51.0</v>
      </c>
      <c r="P1770" s="11">
        <v>54.0</v>
      </c>
      <c r="Q1770" s="43">
        <v>51.0</v>
      </c>
      <c r="R1770" s="25"/>
      <c r="S1770" s="11"/>
      <c r="T1770" s="11"/>
      <c r="U1770" s="23"/>
      <c r="V1770" s="25"/>
      <c r="W1770" s="11"/>
      <c r="X1770" s="23"/>
      <c r="Y1770" s="29"/>
      <c r="Z1770" s="25">
        <v>43.0</v>
      </c>
      <c r="AA1770" s="11">
        <v>40.0</v>
      </c>
      <c r="AB1770" s="11">
        <v>26.0</v>
      </c>
      <c r="AC1770" s="11">
        <v>76.0</v>
      </c>
      <c r="AD1770" s="23">
        <v>35.0</v>
      </c>
      <c r="AE1770" s="29" t="s">
        <v>166</v>
      </c>
      <c r="AF1770" s="25">
        <v>1570.0</v>
      </c>
      <c r="AG1770" s="11">
        <v>1582.0</v>
      </c>
      <c r="AH1770" s="11">
        <v>1637.0</v>
      </c>
      <c r="AI1770" s="23" t="s">
        <v>217</v>
      </c>
      <c r="AJ1770" s="29" t="s">
        <v>9824</v>
      </c>
      <c r="AK1770" s="25">
        <v>1067017.0</v>
      </c>
      <c r="AL1770" s="11"/>
      <c r="AM1770" s="23"/>
      <c r="AN1770" s="25"/>
      <c r="AO1770" s="23"/>
      <c r="AP1770" s="25"/>
      <c r="AQ1770" s="11"/>
    </row>
    <row r="1771" ht="15.75" customHeight="1">
      <c r="A1771" s="11">
        <v>1067019.0</v>
      </c>
      <c r="B1771" s="23">
        <v>1771.0</v>
      </c>
      <c r="C1771" s="25" t="s">
        <v>9825</v>
      </c>
      <c r="D1771" s="16" t="s">
        <v>9826</v>
      </c>
      <c r="E1771" s="28" t="s">
        <v>9827</v>
      </c>
      <c r="F1771" s="29"/>
      <c r="G1771" s="25"/>
      <c r="H1771" s="36" t="str">
        <f t="shared" si="1"/>
        <v/>
      </c>
      <c r="I1771" s="11"/>
      <c r="J1771" s="28">
        <f t="shared" si="2"/>
        <v>0</v>
      </c>
      <c r="K1771" s="41">
        <f t="shared" si="3"/>
        <v>243</v>
      </c>
      <c r="L1771" s="25">
        <v>54.0</v>
      </c>
      <c r="M1771" s="11">
        <v>50.0</v>
      </c>
      <c r="N1771" s="11">
        <v>49.0</v>
      </c>
      <c r="O1771" s="11">
        <v>45.0</v>
      </c>
      <c r="P1771" s="11">
        <v>45.0</v>
      </c>
      <c r="Q1771" s="43">
        <v>52.0</v>
      </c>
      <c r="R1771" s="25"/>
      <c r="S1771" s="11"/>
      <c r="T1771" s="11"/>
      <c r="U1771" s="23"/>
      <c r="V1771" s="25"/>
      <c r="W1771" s="11"/>
      <c r="X1771" s="23"/>
      <c r="Y1771" s="29"/>
      <c r="Z1771" s="25">
        <v>50.0</v>
      </c>
      <c r="AA1771" s="11">
        <v>50.0</v>
      </c>
      <c r="AB1771" s="11">
        <v>41.0</v>
      </c>
      <c r="AC1771" s="11">
        <v>59.0</v>
      </c>
      <c r="AD1771" s="23">
        <v>30.0</v>
      </c>
      <c r="AE1771" s="29" t="s">
        <v>166</v>
      </c>
      <c r="AF1771" s="25">
        <v>1533.0</v>
      </c>
      <c r="AG1771" s="11">
        <v>1545.0</v>
      </c>
      <c r="AH1771" s="11">
        <v>1617.0</v>
      </c>
      <c r="AI1771" s="23"/>
      <c r="AJ1771" s="29"/>
      <c r="AK1771" s="25"/>
      <c r="AL1771" s="11"/>
      <c r="AM1771" s="23"/>
      <c r="AN1771" s="25"/>
      <c r="AO1771" s="23"/>
      <c r="AP1771" s="25"/>
      <c r="AQ1771" s="11"/>
    </row>
    <row r="1772" ht="15.75" customHeight="1">
      <c r="A1772" s="11">
        <v>1067020.0</v>
      </c>
      <c r="B1772" s="23">
        <v>1772.0</v>
      </c>
      <c r="C1772" s="25" t="s">
        <v>9828</v>
      </c>
      <c r="D1772" s="16" t="s">
        <v>9829</v>
      </c>
      <c r="E1772" s="28" t="s">
        <v>9830</v>
      </c>
      <c r="F1772" s="29"/>
      <c r="G1772" s="31"/>
      <c r="H1772" s="36" t="str">
        <f t="shared" si="1"/>
        <v/>
      </c>
      <c r="I1772" s="11"/>
      <c r="J1772" s="28">
        <f t="shared" si="2"/>
        <v>0</v>
      </c>
      <c r="K1772" s="41">
        <f t="shared" si="3"/>
        <v>233</v>
      </c>
      <c r="L1772" s="25">
        <v>41.0</v>
      </c>
      <c r="M1772" s="11">
        <v>46.0</v>
      </c>
      <c r="N1772" s="11">
        <v>47.0</v>
      </c>
      <c r="O1772" s="11">
        <v>56.0</v>
      </c>
      <c r="P1772" s="11">
        <v>43.0</v>
      </c>
      <c r="Q1772" s="43">
        <v>51.0</v>
      </c>
      <c r="R1772" s="25"/>
      <c r="S1772" s="11"/>
      <c r="T1772" s="11"/>
      <c r="U1772" s="23"/>
      <c r="V1772" s="25"/>
      <c r="W1772" s="11"/>
      <c r="X1772" s="23"/>
      <c r="Y1772" s="29"/>
      <c r="Z1772" s="25">
        <v>50.0</v>
      </c>
      <c r="AA1772" s="11">
        <v>50.0</v>
      </c>
      <c r="AB1772" s="11">
        <v>37.0</v>
      </c>
      <c r="AC1772" s="11">
        <v>65.0</v>
      </c>
      <c r="AD1772" s="23">
        <v>32.0</v>
      </c>
      <c r="AE1772" s="29" t="s">
        <v>270</v>
      </c>
      <c r="AF1772" s="25">
        <v>1514.0</v>
      </c>
      <c r="AG1772" s="11">
        <v>1526.0</v>
      </c>
      <c r="AH1772" s="11">
        <v>1563.0</v>
      </c>
      <c r="AI1772" s="23"/>
      <c r="AJ1772" s="29"/>
      <c r="AK1772" s="25"/>
      <c r="AL1772" s="11"/>
      <c r="AM1772" s="23"/>
      <c r="AN1772" s="25"/>
      <c r="AO1772" s="23"/>
      <c r="AP1772" s="25"/>
      <c r="AQ1772" s="11"/>
    </row>
    <row r="1773" ht="15.75" customHeight="1">
      <c r="A1773" s="11">
        <v>1067021.0</v>
      </c>
      <c r="B1773" s="23">
        <v>1773.0</v>
      </c>
      <c r="C1773" s="25" t="s">
        <v>9831</v>
      </c>
      <c r="D1773" s="16" t="s">
        <v>9832</v>
      </c>
      <c r="E1773" s="28" t="s">
        <v>9833</v>
      </c>
      <c r="F1773" s="29"/>
      <c r="G1773" s="31" t="s">
        <v>9834</v>
      </c>
      <c r="H1773" s="36">
        <f t="shared" si="1"/>
        <v>75</v>
      </c>
      <c r="I1773" s="11"/>
      <c r="J1773" s="28">
        <f t="shared" si="2"/>
        <v>0</v>
      </c>
      <c r="K1773" s="41">
        <f t="shared" si="3"/>
        <v>298</v>
      </c>
      <c r="L1773" s="25">
        <v>53.0</v>
      </c>
      <c r="M1773" s="11">
        <v>66.0</v>
      </c>
      <c r="N1773" s="11">
        <v>58.0</v>
      </c>
      <c r="O1773" s="11">
        <v>61.0</v>
      </c>
      <c r="P1773" s="11">
        <v>60.0</v>
      </c>
      <c r="Q1773" s="43">
        <v>48.0</v>
      </c>
      <c r="R1773" s="25"/>
      <c r="S1773" s="11" t="s">
        <v>232</v>
      </c>
      <c r="T1773" s="11" t="s">
        <v>185</v>
      </c>
      <c r="U1773" s="23" t="s">
        <v>136</v>
      </c>
      <c r="V1773" s="25"/>
      <c r="W1773" s="11"/>
      <c r="X1773" s="23" t="s">
        <v>232</v>
      </c>
      <c r="Y1773" s="29"/>
      <c r="Z1773" s="25">
        <v>50.0</v>
      </c>
      <c r="AA1773" s="11">
        <v>50.0</v>
      </c>
      <c r="AB1773" s="11">
        <v>35.0</v>
      </c>
      <c r="AC1773" s="11">
        <v>67.0</v>
      </c>
      <c r="AD1773" s="23">
        <v>33.0</v>
      </c>
      <c r="AE1773" s="29" t="s">
        <v>166</v>
      </c>
      <c r="AF1773" s="25">
        <v>1569.0</v>
      </c>
      <c r="AG1773" s="11">
        <v>1581.0</v>
      </c>
      <c r="AH1773" s="11">
        <v>1638.0</v>
      </c>
      <c r="AI1773" s="23"/>
      <c r="AJ1773" s="29"/>
      <c r="AK1773" s="25"/>
      <c r="AL1773" s="11"/>
      <c r="AM1773" s="23"/>
      <c r="AN1773" s="25"/>
      <c r="AO1773" s="23"/>
      <c r="AP1773" s="25"/>
      <c r="AQ1773" s="11"/>
    </row>
    <row r="1774" ht="15.75" customHeight="1">
      <c r="A1774" s="11">
        <v>1067022.0</v>
      </c>
      <c r="B1774" s="23">
        <v>1774.0</v>
      </c>
      <c r="C1774" s="25" t="s">
        <v>9835</v>
      </c>
      <c r="D1774" s="16" t="s">
        <v>9836</v>
      </c>
      <c r="E1774" s="28" t="s">
        <v>9837</v>
      </c>
      <c r="F1774" s="29"/>
      <c r="G1774" s="31" t="s">
        <v>9838</v>
      </c>
      <c r="H1774" s="36">
        <f t="shared" si="1"/>
        <v>59</v>
      </c>
      <c r="I1774" s="11"/>
      <c r="J1774" s="28">
        <f t="shared" si="2"/>
        <v>0</v>
      </c>
      <c r="K1774" s="41">
        <f t="shared" si="3"/>
        <v>229</v>
      </c>
      <c r="L1774" s="25">
        <v>45.0</v>
      </c>
      <c r="M1774" s="11">
        <v>57.0</v>
      </c>
      <c r="N1774" s="11">
        <v>41.0</v>
      </c>
      <c r="O1774" s="11">
        <v>41.0</v>
      </c>
      <c r="P1774" s="11">
        <v>45.0</v>
      </c>
      <c r="Q1774" s="43">
        <v>51.0</v>
      </c>
      <c r="R1774" s="25"/>
      <c r="S1774" s="11"/>
      <c r="T1774" s="11"/>
      <c r="U1774" s="23"/>
      <c r="V1774" s="25"/>
      <c r="W1774" s="11"/>
      <c r="X1774" s="23"/>
      <c r="Y1774" s="29"/>
      <c r="Z1774" s="25">
        <v>50.0</v>
      </c>
      <c r="AA1774" s="11">
        <v>50.0</v>
      </c>
      <c r="AB1774" s="11">
        <v>27.0</v>
      </c>
      <c r="AC1774" s="11">
        <v>79.0</v>
      </c>
      <c r="AD1774" s="23">
        <v>30.0</v>
      </c>
      <c r="AE1774" s="29" t="s">
        <v>141</v>
      </c>
      <c r="AF1774" s="25">
        <v>1602.0</v>
      </c>
      <c r="AG1774" s="11">
        <v>1614.0</v>
      </c>
      <c r="AH1774" s="11">
        <v>1637.0</v>
      </c>
      <c r="AI1774" s="23" t="s">
        <v>217</v>
      </c>
      <c r="AJ1774" s="29"/>
      <c r="AK1774" s="25"/>
      <c r="AL1774" s="11"/>
      <c r="AM1774" s="23"/>
      <c r="AN1774" s="25"/>
      <c r="AO1774" s="23"/>
      <c r="AP1774" s="25"/>
      <c r="AQ1774" s="11"/>
    </row>
    <row r="1775" ht="15.75" customHeight="1">
      <c r="A1775" s="11">
        <v>1067025.0</v>
      </c>
      <c r="B1775" s="23">
        <v>1775.0</v>
      </c>
      <c r="C1775" s="25" t="s">
        <v>9839</v>
      </c>
      <c r="D1775" s="16" t="s">
        <v>9840</v>
      </c>
      <c r="E1775" s="28" t="s">
        <v>9841</v>
      </c>
      <c r="F1775" s="29"/>
      <c r="G1775" s="25"/>
      <c r="H1775" s="36" t="str">
        <f t="shared" si="1"/>
        <v/>
      </c>
      <c r="I1775" s="11"/>
      <c r="J1775" s="28">
        <f t="shared" si="2"/>
        <v>0</v>
      </c>
      <c r="K1775" s="41">
        <f t="shared" si="3"/>
        <v>178</v>
      </c>
      <c r="L1775" s="25">
        <v>25.0</v>
      </c>
      <c r="M1775" s="11">
        <v>17.0</v>
      </c>
      <c r="N1775" s="11">
        <v>39.0</v>
      </c>
      <c r="O1775" s="11">
        <v>59.0</v>
      </c>
      <c r="P1775" s="11">
        <v>38.0</v>
      </c>
      <c r="Q1775" s="43">
        <v>40.0</v>
      </c>
      <c r="R1775" s="25"/>
      <c r="S1775" s="11"/>
      <c r="T1775" s="11"/>
      <c r="U1775" s="23"/>
      <c r="V1775" s="25"/>
      <c r="W1775" s="11"/>
      <c r="X1775" s="23"/>
      <c r="Y1775" s="29"/>
      <c r="Z1775" s="25">
        <v>36.0</v>
      </c>
      <c r="AA1775" s="11">
        <v>30.0</v>
      </c>
      <c r="AB1775" s="11">
        <v>34.0</v>
      </c>
      <c r="AC1775" s="11">
        <v>61.0</v>
      </c>
      <c r="AD1775" s="23">
        <v>35.0</v>
      </c>
      <c r="AE1775" s="29" t="s">
        <v>270</v>
      </c>
      <c r="AF1775" s="25">
        <v>1519.0</v>
      </c>
      <c r="AG1775" s="11">
        <v>1531.0</v>
      </c>
      <c r="AH1775" s="11">
        <v>1566.0</v>
      </c>
      <c r="AI1775" s="23"/>
      <c r="AJ1775" s="29"/>
      <c r="AK1775" s="25"/>
      <c r="AL1775" s="11"/>
      <c r="AM1775" s="23"/>
      <c r="AN1775" s="25"/>
      <c r="AO1775" s="23"/>
      <c r="AP1775" s="25"/>
      <c r="AQ1775" s="11"/>
    </row>
    <row r="1776" ht="15.75" customHeight="1">
      <c r="A1776" s="11">
        <v>1067026.0</v>
      </c>
      <c r="B1776" s="23">
        <v>1776.0</v>
      </c>
      <c r="C1776" s="25" t="s">
        <v>9842</v>
      </c>
      <c r="D1776" s="16" t="s">
        <v>9843</v>
      </c>
      <c r="E1776" s="28" t="s">
        <v>9844</v>
      </c>
      <c r="F1776" s="29"/>
      <c r="G1776" s="31" t="s">
        <v>9845</v>
      </c>
      <c r="H1776" s="36">
        <f t="shared" si="1"/>
        <v>67</v>
      </c>
      <c r="I1776" s="11"/>
      <c r="J1776" s="28">
        <f t="shared" si="2"/>
        <v>0</v>
      </c>
      <c r="K1776" s="41">
        <f t="shared" si="3"/>
        <v>217</v>
      </c>
      <c r="L1776" s="25">
        <v>46.0</v>
      </c>
      <c r="M1776" s="11">
        <v>68.0</v>
      </c>
      <c r="N1776" s="11">
        <v>34.0</v>
      </c>
      <c r="O1776" s="11">
        <v>33.0</v>
      </c>
      <c r="P1776" s="11">
        <v>36.0</v>
      </c>
      <c r="Q1776" s="43">
        <v>49.0</v>
      </c>
      <c r="R1776" s="25" t="s">
        <v>185</v>
      </c>
      <c r="S1776" s="11"/>
      <c r="T1776" s="11"/>
      <c r="U1776" s="23"/>
      <c r="V1776" s="25"/>
      <c r="W1776" s="11"/>
      <c r="X1776" s="23"/>
      <c r="Y1776" s="29"/>
      <c r="Z1776" s="25">
        <v>50.0</v>
      </c>
      <c r="AA1776" s="11">
        <v>50.0</v>
      </c>
      <c r="AB1776" s="11">
        <v>35.0</v>
      </c>
      <c r="AC1776" s="11">
        <v>67.0</v>
      </c>
      <c r="AD1776" s="23">
        <v>33.0</v>
      </c>
      <c r="AE1776" s="29" t="s">
        <v>141</v>
      </c>
      <c r="AF1776" s="25">
        <v>1511.0</v>
      </c>
      <c r="AG1776" s="11">
        <v>1523.0</v>
      </c>
      <c r="AH1776" s="11">
        <v>1572.0</v>
      </c>
      <c r="AI1776" s="23"/>
      <c r="AJ1776" s="29"/>
      <c r="AK1776" s="25"/>
      <c r="AL1776" s="11"/>
      <c r="AM1776" s="23"/>
      <c r="AN1776" s="25"/>
      <c r="AO1776" s="23"/>
      <c r="AP1776" s="25"/>
      <c r="AQ1776" s="11"/>
    </row>
    <row r="1777" ht="15.75" customHeight="1">
      <c r="A1777" s="11">
        <v>1067027.0</v>
      </c>
      <c r="B1777" s="23">
        <v>1777.0</v>
      </c>
      <c r="C1777" s="25" t="s">
        <v>9846</v>
      </c>
      <c r="D1777" s="16" t="s">
        <v>9847</v>
      </c>
      <c r="E1777" s="28" t="s">
        <v>9848</v>
      </c>
      <c r="F1777" s="29"/>
      <c r="G1777" s="31"/>
      <c r="H1777" s="36" t="str">
        <f t="shared" si="1"/>
        <v/>
      </c>
      <c r="I1777" s="11"/>
      <c r="J1777" s="28">
        <f t="shared" si="2"/>
        <v>0</v>
      </c>
      <c r="K1777" s="41">
        <f t="shared" si="3"/>
        <v>258</v>
      </c>
      <c r="L1777" s="25">
        <v>58.0</v>
      </c>
      <c r="M1777" s="11">
        <v>49.0</v>
      </c>
      <c r="N1777" s="11">
        <v>46.0</v>
      </c>
      <c r="O1777" s="11">
        <v>48.0</v>
      </c>
      <c r="P1777" s="11">
        <v>57.0</v>
      </c>
      <c r="Q1777" s="43">
        <v>59.0</v>
      </c>
      <c r="R1777" s="25"/>
      <c r="S1777" s="11"/>
      <c r="T1777" s="11"/>
      <c r="U1777" s="23"/>
      <c r="V1777" s="25"/>
      <c r="W1777" s="11"/>
      <c r="X1777" s="23"/>
      <c r="Y1777" s="29"/>
      <c r="Z1777" s="25">
        <v>25.0</v>
      </c>
      <c r="AA1777" s="11">
        <v>16.0</v>
      </c>
      <c r="AB1777" s="11">
        <v>16.0</v>
      </c>
      <c r="AC1777" s="11">
        <v>82.0</v>
      </c>
      <c r="AD1777" s="23">
        <v>37.0</v>
      </c>
      <c r="AE1777" s="29" t="s">
        <v>166</v>
      </c>
      <c r="AF1777" s="25">
        <v>1528.0</v>
      </c>
      <c r="AG1777" s="11">
        <v>1540.0</v>
      </c>
      <c r="AH1777" s="11">
        <v>1562.0</v>
      </c>
      <c r="AI1777" s="23" t="s">
        <v>217</v>
      </c>
      <c r="AJ1777" s="29"/>
      <c r="AK1777" s="25"/>
      <c r="AL1777" s="11"/>
      <c r="AM1777" s="23"/>
      <c r="AN1777" s="25"/>
      <c r="AO1777" s="23"/>
      <c r="AP1777" s="25"/>
      <c r="AQ1777" s="11"/>
    </row>
    <row r="1778" ht="15.75" customHeight="1">
      <c r="A1778" s="11">
        <v>1067028.0</v>
      </c>
      <c r="B1778" s="23">
        <v>1778.0</v>
      </c>
      <c r="C1778" s="25" t="s">
        <v>9849</v>
      </c>
      <c r="D1778" s="16" t="s">
        <v>9850</v>
      </c>
      <c r="E1778" s="28" t="s">
        <v>9851</v>
      </c>
      <c r="F1778" s="29"/>
      <c r="G1778" s="25"/>
      <c r="H1778" s="36" t="str">
        <f t="shared" si="1"/>
        <v/>
      </c>
      <c r="I1778" s="11"/>
      <c r="J1778" s="28">
        <f t="shared" si="2"/>
        <v>0</v>
      </c>
      <c r="K1778" s="41">
        <f t="shared" si="3"/>
        <v>235</v>
      </c>
      <c r="L1778" s="25">
        <v>45.0</v>
      </c>
      <c r="M1778" s="11">
        <v>51.0</v>
      </c>
      <c r="N1778" s="11">
        <v>47.0</v>
      </c>
      <c r="O1778" s="11">
        <v>45.0</v>
      </c>
      <c r="P1778" s="11">
        <v>47.0</v>
      </c>
      <c r="Q1778" s="43">
        <v>56.0</v>
      </c>
      <c r="R1778" s="25"/>
      <c r="S1778" s="11"/>
      <c r="T1778" s="11"/>
      <c r="U1778" s="23"/>
      <c r="V1778" s="25"/>
      <c r="W1778" s="11"/>
      <c r="X1778" s="23"/>
      <c r="Y1778" s="29"/>
      <c r="Z1778" s="25">
        <v>26.0</v>
      </c>
      <c r="AA1778" s="11">
        <v>16.0</v>
      </c>
      <c r="AB1778" s="11">
        <v>20.0</v>
      </c>
      <c r="AC1778" s="11">
        <v>76.0</v>
      </c>
      <c r="AD1778" s="23">
        <v>37.0</v>
      </c>
      <c r="AE1778" s="29" t="s">
        <v>166</v>
      </c>
      <c r="AF1778" s="25">
        <v>1555.0</v>
      </c>
      <c r="AG1778" s="11">
        <v>1567.0</v>
      </c>
      <c r="AH1778" s="11">
        <v>1562.0</v>
      </c>
      <c r="AI1778" s="23" t="s">
        <v>217</v>
      </c>
      <c r="AJ1778" s="29" t="s">
        <v>9852</v>
      </c>
      <c r="AK1778" s="25">
        <v>1067027.0</v>
      </c>
      <c r="AL1778" s="11"/>
      <c r="AM1778" s="23"/>
      <c r="AN1778" s="25"/>
      <c r="AO1778" s="23"/>
      <c r="AP1778" s="25"/>
      <c r="AQ1778" s="11"/>
    </row>
    <row r="1779" ht="15.75" customHeight="1">
      <c r="A1779" s="11">
        <v>1070001.0</v>
      </c>
      <c r="B1779" s="23">
        <v>1779.0</v>
      </c>
      <c r="C1779" s="25" t="s">
        <v>9853</v>
      </c>
      <c r="D1779" s="16" t="s">
        <v>9854</v>
      </c>
      <c r="E1779" s="28" t="s">
        <v>9855</v>
      </c>
      <c r="F1779" s="29"/>
      <c r="G1779" s="25"/>
      <c r="H1779" s="36" t="str">
        <f t="shared" si="1"/>
        <v/>
      </c>
      <c r="I1779" s="11"/>
      <c r="J1779" s="28">
        <f t="shared" si="2"/>
        <v>0</v>
      </c>
      <c r="K1779" s="41">
        <f t="shared" si="3"/>
        <v>0</v>
      </c>
      <c r="L1779" s="25">
        <v>0.0</v>
      </c>
      <c r="M1779" s="11">
        <v>0.0</v>
      </c>
      <c r="N1779" s="11">
        <v>0.0</v>
      </c>
      <c r="O1779" s="11">
        <v>0.0</v>
      </c>
      <c r="P1779" s="11">
        <v>0.0</v>
      </c>
      <c r="Q1779" s="23">
        <v>0.0</v>
      </c>
      <c r="R1779" s="25"/>
      <c r="S1779" s="11"/>
      <c r="T1779" s="11"/>
      <c r="U1779" s="23"/>
      <c r="V1779" s="25"/>
      <c r="W1779" s="11"/>
      <c r="X1779" s="23"/>
      <c r="Y1779" s="29"/>
      <c r="Z1779" s="25">
        <v>0.0</v>
      </c>
      <c r="AA1779" s="11">
        <v>0.0</v>
      </c>
      <c r="AB1779" s="11">
        <v>0.0</v>
      </c>
      <c r="AC1779" s="11">
        <v>0.0</v>
      </c>
      <c r="AD1779" s="23">
        <v>77.0</v>
      </c>
      <c r="AE1779" s="29" t="s">
        <v>239</v>
      </c>
      <c r="AF1779" s="25">
        <v>1161.0</v>
      </c>
      <c r="AG1779" s="11">
        <v>9999.0</v>
      </c>
      <c r="AH1779" s="11">
        <v>1238.0</v>
      </c>
      <c r="AI1779" s="23"/>
      <c r="AJ1779" s="29"/>
      <c r="AK1779" s="25"/>
      <c r="AL1779" s="11"/>
      <c r="AM1779" s="23"/>
      <c r="AN1779" s="25"/>
      <c r="AO1779" s="23"/>
      <c r="AP1779" s="25"/>
      <c r="AQ1779" s="11"/>
    </row>
    <row r="1780" ht="15.75" customHeight="1">
      <c r="A1780" s="11">
        <v>1070002.0</v>
      </c>
      <c r="B1780" s="23">
        <v>1780.0</v>
      </c>
      <c r="C1780" s="25" t="s">
        <v>9856</v>
      </c>
      <c r="D1780" s="16" t="s">
        <v>9857</v>
      </c>
      <c r="E1780" s="28" t="s">
        <v>9858</v>
      </c>
      <c r="F1780" s="29"/>
      <c r="G1780" s="25"/>
      <c r="H1780" s="36" t="str">
        <f t="shared" si="1"/>
        <v/>
      </c>
      <c r="I1780" s="11"/>
      <c r="J1780" s="28">
        <f t="shared" si="2"/>
        <v>0</v>
      </c>
      <c r="K1780" s="41">
        <f t="shared" si="3"/>
        <v>0</v>
      </c>
      <c r="L1780" s="25">
        <v>0.0</v>
      </c>
      <c r="M1780" s="11">
        <v>0.0</v>
      </c>
      <c r="N1780" s="11">
        <v>0.0</v>
      </c>
      <c r="O1780" s="11">
        <v>0.0</v>
      </c>
      <c r="P1780" s="11">
        <v>0.0</v>
      </c>
      <c r="Q1780" s="23">
        <v>0.0</v>
      </c>
      <c r="R1780" s="25"/>
      <c r="S1780" s="11"/>
      <c r="T1780" s="11"/>
      <c r="U1780" s="23"/>
      <c r="V1780" s="25"/>
      <c r="W1780" s="11"/>
      <c r="X1780" s="23"/>
      <c r="Y1780" s="29"/>
      <c r="Z1780" s="25">
        <v>0.0</v>
      </c>
      <c r="AA1780" s="11">
        <v>0.0</v>
      </c>
      <c r="AB1780" s="11">
        <v>0.0</v>
      </c>
      <c r="AC1780" s="11">
        <v>0.0</v>
      </c>
      <c r="AD1780" s="23">
        <v>77.0</v>
      </c>
      <c r="AE1780" s="29" t="s">
        <v>239</v>
      </c>
      <c r="AF1780" s="25">
        <v>1425.0</v>
      </c>
      <c r="AG1780" s="11">
        <v>9999.0</v>
      </c>
      <c r="AH1780" s="11">
        <v>1483.0</v>
      </c>
      <c r="AI1780" s="23"/>
      <c r="AJ1780" s="29" t="s">
        <v>9859</v>
      </c>
      <c r="AK1780" s="25">
        <v>1070001.0</v>
      </c>
      <c r="AL1780" s="11"/>
      <c r="AM1780" s="23"/>
      <c r="AN1780" s="25"/>
      <c r="AO1780" s="23"/>
      <c r="AP1780" s="25"/>
      <c r="AQ1780" s="11"/>
    </row>
    <row r="1781" ht="15.75" customHeight="1">
      <c r="A1781" s="11">
        <v>1070003.0</v>
      </c>
      <c r="B1781" s="23">
        <v>1781.0</v>
      </c>
      <c r="C1781" s="25" t="s">
        <v>9860</v>
      </c>
      <c r="D1781" s="16" t="s">
        <v>9861</v>
      </c>
      <c r="E1781" s="28" t="s">
        <v>9862</v>
      </c>
      <c r="F1781" s="29"/>
      <c r="G1781" s="31" t="s">
        <v>9863</v>
      </c>
      <c r="H1781" s="36">
        <f t="shared" si="1"/>
        <v>8</v>
      </c>
      <c r="I1781" s="11" t="s">
        <v>9863</v>
      </c>
      <c r="J1781" s="28">
        <f t="shared" si="2"/>
        <v>8</v>
      </c>
      <c r="K1781" s="41">
        <f t="shared" si="3"/>
        <v>0</v>
      </c>
      <c r="L1781" s="25">
        <v>0.0</v>
      </c>
      <c r="M1781" s="11">
        <v>0.0</v>
      </c>
      <c r="N1781" s="11">
        <v>0.0</v>
      </c>
      <c r="O1781" s="11">
        <v>0.0</v>
      </c>
      <c r="P1781" s="11">
        <v>0.0</v>
      </c>
      <c r="Q1781" s="23">
        <v>0.0</v>
      </c>
      <c r="R1781" s="25"/>
      <c r="S1781" s="11"/>
      <c r="T1781" s="11"/>
      <c r="U1781" s="23"/>
      <c r="V1781" s="25"/>
      <c r="W1781" s="11"/>
      <c r="X1781" s="23"/>
      <c r="Y1781" s="29"/>
      <c r="Z1781" s="25">
        <v>0.0</v>
      </c>
      <c r="AA1781" s="11">
        <v>0.0</v>
      </c>
      <c r="AB1781" s="11">
        <v>0.0</v>
      </c>
      <c r="AC1781" s="11">
        <v>0.0</v>
      </c>
      <c r="AD1781" s="23">
        <v>77.0</v>
      </c>
      <c r="AE1781" s="29" t="s">
        <v>239</v>
      </c>
      <c r="AF1781" s="25">
        <v>1456.0</v>
      </c>
      <c r="AG1781" s="11">
        <v>9999.0</v>
      </c>
      <c r="AH1781" s="11">
        <v>1506.0</v>
      </c>
      <c r="AI1781" s="23"/>
      <c r="AJ1781" s="29" t="s">
        <v>9864</v>
      </c>
      <c r="AK1781" s="25">
        <v>1074001.0</v>
      </c>
      <c r="AL1781" s="11">
        <v>1070002.0</v>
      </c>
      <c r="AM1781" s="23"/>
      <c r="AN1781" s="25"/>
      <c r="AO1781" s="23"/>
      <c r="AP1781" s="25"/>
      <c r="AQ1781" s="11"/>
    </row>
    <row r="1782" ht="15.75" customHeight="1">
      <c r="A1782" s="11">
        <v>1070004.0</v>
      </c>
      <c r="B1782" s="23">
        <v>1782.0</v>
      </c>
      <c r="C1782" s="25" t="s">
        <v>9865</v>
      </c>
      <c r="D1782" s="16" t="s">
        <v>9866</v>
      </c>
      <c r="E1782" s="28" t="s">
        <v>9867</v>
      </c>
      <c r="F1782" s="29"/>
      <c r="G1782" s="25"/>
      <c r="H1782" s="36" t="str">
        <f t="shared" si="1"/>
        <v/>
      </c>
      <c r="I1782" s="11"/>
      <c r="J1782" s="28">
        <f t="shared" si="2"/>
        <v>0</v>
      </c>
      <c r="K1782" s="41">
        <f t="shared" si="3"/>
        <v>0</v>
      </c>
      <c r="L1782" s="25">
        <v>0.0</v>
      </c>
      <c r="M1782" s="11">
        <v>0.0</v>
      </c>
      <c r="N1782" s="11">
        <v>0.0</v>
      </c>
      <c r="O1782" s="11">
        <v>0.0</v>
      </c>
      <c r="P1782" s="11">
        <v>0.0</v>
      </c>
      <c r="Q1782" s="23">
        <v>0.0</v>
      </c>
      <c r="R1782" s="25"/>
      <c r="S1782" s="11"/>
      <c r="T1782" s="11"/>
      <c r="U1782" s="23"/>
      <c r="V1782" s="25"/>
      <c r="W1782" s="11"/>
      <c r="X1782" s="23"/>
      <c r="Y1782" s="29"/>
      <c r="Z1782" s="25">
        <v>0.0</v>
      </c>
      <c r="AA1782" s="11">
        <v>0.0</v>
      </c>
      <c r="AB1782" s="11">
        <v>0.0</v>
      </c>
      <c r="AC1782" s="11">
        <v>0.0</v>
      </c>
      <c r="AD1782" s="23">
        <v>81.0</v>
      </c>
      <c r="AE1782" s="29" t="s">
        <v>239</v>
      </c>
      <c r="AF1782" s="25">
        <v>1433.0</v>
      </c>
      <c r="AG1782" s="11">
        <v>9999.0</v>
      </c>
      <c r="AH1782" s="11">
        <v>1506.0</v>
      </c>
      <c r="AI1782" s="23"/>
      <c r="AJ1782" s="29" t="s">
        <v>9859</v>
      </c>
      <c r="AK1782" s="25">
        <v>1070001.0</v>
      </c>
      <c r="AL1782" s="11"/>
      <c r="AM1782" s="23"/>
      <c r="AN1782" s="25"/>
      <c r="AO1782" s="23"/>
      <c r="AP1782" s="25"/>
      <c r="AQ1782" s="11"/>
    </row>
    <row r="1783" ht="15.75" customHeight="1">
      <c r="A1783" s="11">
        <v>1070005.0</v>
      </c>
      <c r="B1783" s="23">
        <v>1783.0</v>
      </c>
      <c r="C1783" s="25" t="s">
        <v>9868</v>
      </c>
      <c r="D1783" s="16" t="s">
        <v>9869</v>
      </c>
      <c r="E1783" s="28" t="s">
        <v>9870</v>
      </c>
      <c r="F1783" s="29"/>
      <c r="G1783" s="31" t="s">
        <v>9871</v>
      </c>
      <c r="H1783" s="36">
        <f t="shared" si="1"/>
        <v>8</v>
      </c>
      <c r="I1783" s="11" t="s">
        <v>9871</v>
      </c>
      <c r="J1783" s="28">
        <f t="shared" si="2"/>
        <v>8</v>
      </c>
      <c r="K1783" s="41">
        <f t="shared" si="3"/>
        <v>0</v>
      </c>
      <c r="L1783" s="25">
        <v>0.0</v>
      </c>
      <c r="M1783" s="11">
        <v>0.0</v>
      </c>
      <c r="N1783" s="11">
        <v>0.0</v>
      </c>
      <c r="O1783" s="11">
        <v>0.0</v>
      </c>
      <c r="P1783" s="11">
        <v>0.0</v>
      </c>
      <c r="Q1783" s="23">
        <v>0.0</v>
      </c>
      <c r="R1783" s="25"/>
      <c r="S1783" s="11"/>
      <c r="T1783" s="11"/>
      <c r="U1783" s="23"/>
      <c r="V1783" s="25"/>
      <c r="W1783" s="11"/>
      <c r="X1783" s="23"/>
      <c r="Y1783" s="29"/>
      <c r="Z1783" s="25">
        <v>0.0</v>
      </c>
      <c r="AA1783" s="11">
        <v>0.0</v>
      </c>
      <c r="AB1783" s="11">
        <v>0.0</v>
      </c>
      <c r="AC1783" s="11">
        <v>0.0</v>
      </c>
      <c r="AD1783" s="23">
        <v>77.0</v>
      </c>
      <c r="AE1783" s="29" t="s">
        <v>239</v>
      </c>
      <c r="AF1783" s="25">
        <v>1469.0</v>
      </c>
      <c r="AG1783" s="11">
        <v>9999.0</v>
      </c>
      <c r="AH1783" s="11">
        <v>1534.0</v>
      </c>
      <c r="AI1783" s="23"/>
      <c r="AJ1783" s="29" t="s">
        <v>9872</v>
      </c>
      <c r="AK1783" s="25">
        <v>1070004.0</v>
      </c>
      <c r="AL1783" s="11">
        <v>1070003.0</v>
      </c>
      <c r="AM1783" s="23"/>
      <c r="AN1783" s="25"/>
      <c r="AO1783" s="23"/>
      <c r="AP1783" s="25"/>
      <c r="AQ1783" s="11"/>
    </row>
    <row r="1784" ht="15.75" customHeight="1">
      <c r="A1784" s="11">
        <v>1070006.0</v>
      </c>
      <c r="B1784" s="23">
        <v>1784.0</v>
      </c>
      <c r="C1784" s="25" t="s">
        <v>9873</v>
      </c>
      <c r="D1784" s="16" t="s">
        <v>9874</v>
      </c>
      <c r="E1784" s="28" t="s">
        <v>9875</v>
      </c>
      <c r="F1784" s="29"/>
      <c r="G1784" s="31" t="s">
        <v>9876</v>
      </c>
      <c r="H1784" s="36">
        <f t="shared" si="1"/>
        <v>79</v>
      </c>
      <c r="I1784" s="11" t="s">
        <v>9877</v>
      </c>
      <c r="J1784" s="28">
        <f t="shared" si="2"/>
        <v>8</v>
      </c>
      <c r="K1784" s="41">
        <f t="shared" si="3"/>
        <v>227</v>
      </c>
      <c r="L1784" s="25">
        <v>40.0</v>
      </c>
      <c r="M1784" s="11">
        <v>42.0</v>
      </c>
      <c r="N1784" s="11">
        <v>48.0</v>
      </c>
      <c r="O1784" s="11">
        <v>48.0</v>
      </c>
      <c r="P1784" s="11">
        <v>49.0</v>
      </c>
      <c r="Q1784" s="43">
        <v>46.0</v>
      </c>
      <c r="R1784" s="25"/>
      <c r="S1784" s="11"/>
      <c r="T1784" s="11"/>
      <c r="U1784" s="23"/>
      <c r="V1784" s="25"/>
      <c r="W1784" s="11"/>
      <c r="X1784" s="23"/>
      <c r="Y1784" s="29"/>
      <c r="Z1784" s="25">
        <v>29.0</v>
      </c>
      <c r="AA1784" s="11">
        <v>21.0</v>
      </c>
      <c r="AB1784" s="11">
        <v>32.0</v>
      </c>
      <c r="AC1784" s="11">
        <v>61.0</v>
      </c>
      <c r="AD1784" s="23">
        <v>77.0</v>
      </c>
      <c r="AE1784" s="29" t="s">
        <v>166</v>
      </c>
      <c r="AF1784" s="25">
        <v>1497.0</v>
      </c>
      <c r="AG1784" s="11">
        <v>1509.0</v>
      </c>
      <c r="AH1784" s="11">
        <v>1555.0</v>
      </c>
      <c r="AI1784" s="23"/>
      <c r="AJ1784" s="29" t="s">
        <v>9878</v>
      </c>
      <c r="AK1784" s="25">
        <v>1070005.0</v>
      </c>
      <c r="AL1784" s="11"/>
      <c r="AM1784" s="23"/>
      <c r="AN1784" s="25"/>
      <c r="AO1784" s="23"/>
      <c r="AP1784" s="25"/>
      <c r="AQ1784" s="11"/>
    </row>
    <row r="1785" ht="15.75" customHeight="1">
      <c r="A1785" s="11">
        <v>1070007.0</v>
      </c>
      <c r="B1785" s="23">
        <v>1785.0</v>
      </c>
      <c r="C1785" s="25" t="s">
        <v>9879</v>
      </c>
      <c r="D1785" s="16" t="s">
        <v>9880</v>
      </c>
      <c r="E1785" s="28" t="s">
        <v>9881</v>
      </c>
      <c r="F1785" s="29"/>
      <c r="G1785" s="31" t="s">
        <v>9882</v>
      </c>
      <c r="H1785" s="36">
        <f t="shared" si="1"/>
        <v>8</v>
      </c>
      <c r="I1785" s="11" t="s">
        <v>9882</v>
      </c>
      <c r="J1785" s="28">
        <f t="shared" si="2"/>
        <v>8</v>
      </c>
      <c r="K1785" s="41">
        <f t="shared" si="3"/>
        <v>173</v>
      </c>
      <c r="L1785" s="25">
        <v>25.0</v>
      </c>
      <c r="M1785" s="11">
        <v>30.0</v>
      </c>
      <c r="N1785" s="11">
        <v>45.0</v>
      </c>
      <c r="O1785" s="11">
        <v>38.0</v>
      </c>
      <c r="P1785" s="11">
        <v>35.0</v>
      </c>
      <c r="Q1785" s="43">
        <v>42.0</v>
      </c>
      <c r="R1785" s="25"/>
      <c r="S1785" s="11"/>
      <c r="T1785" s="11"/>
      <c r="U1785" s="23"/>
      <c r="V1785" s="25"/>
      <c r="W1785" s="11"/>
      <c r="X1785" s="23"/>
      <c r="Y1785" s="29"/>
      <c r="Z1785" s="25">
        <v>29.0</v>
      </c>
      <c r="AA1785" s="11">
        <v>21.0</v>
      </c>
      <c r="AB1785" s="11">
        <v>32.0</v>
      </c>
      <c r="AC1785" s="11">
        <v>61.0</v>
      </c>
      <c r="AD1785" s="23">
        <v>77.0</v>
      </c>
      <c r="AE1785" s="29" t="s">
        <v>166</v>
      </c>
      <c r="AF1785" s="25">
        <v>1513.0</v>
      </c>
      <c r="AG1785" s="11">
        <v>1525.0</v>
      </c>
      <c r="AH1785" s="11">
        <v>1560.0</v>
      </c>
      <c r="AI1785" s="23"/>
      <c r="AJ1785" s="29" t="s">
        <v>9883</v>
      </c>
      <c r="AK1785" s="25">
        <v>1070006.0</v>
      </c>
      <c r="AL1785" s="11"/>
      <c r="AM1785" s="23"/>
      <c r="AN1785" s="25"/>
      <c r="AO1785" s="23"/>
      <c r="AP1785" s="25"/>
      <c r="AQ1785" s="11"/>
    </row>
    <row r="1786" ht="15.75" customHeight="1">
      <c r="A1786" s="11">
        <v>1070008.0</v>
      </c>
      <c r="B1786" s="23">
        <v>1786.0</v>
      </c>
      <c r="C1786" s="25" t="s">
        <v>9884</v>
      </c>
      <c r="D1786" s="16" t="s">
        <v>9885</v>
      </c>
      <c r="E1786" s="28" t="s">
        <v>9886</v>
      </c>
      <c r="F1786" s="29"/>
      <c r="G1786" s="31" t="s">
        <v>9887</v>
      </c>
      <c r="H1786" s="36">
        <f t="shared" si="1"/>
        <v>78</v>
      </c>
      <c r="I1786" s="11" t="s">
        <v>9888</v>
      </c>
      <c r="J1786" s="28">
        <f t="shared" si="2"/>
        <v>8</v>
      </c>
      <c r="K1786" s="41">
        <f t="shared" si="3"/>
        <v>247</v>
      </c>
      <c r="L1786" s="25">
        <v>41.0</v>
      </c>
      <c r="M1786" s="11">
        <v>52.0</v>
      </c>
      <c r="N1786" s="11">
        <v>45.0</v>
      </c>
      <c r="O1786" s="11">
        <v>57.0</v>
      </c>
      <c r="P1786" s="11">
        <v>52.0</v>
      </c>
      <c r="Q1786" s="43">
        <v>56.0</v>
      </c>
      <c r="R1786" s="25"/>
      <c r="S1786" s="11" t="s">
        <v>185</v>
      </c>
      <c r="T1786" s="11"/>
      <c r="U1786" s="23"/>
      <c r="V1786" s="25"/>
      <c r="W1786" s="11"/>
      <c r="X1786" s="23"/>
      <c r="Y1786" s="29"/>
      <c r="Z1786" s="25">
        <v>29.0</v>
      </c>
      <c r="AA1786" s="11">
        <v>21.0</v>
      </c>
      <c r="AB1786" s="11">
        <v>27.0</v>
      </c>
      <c r="AC1786" s="11">
        <v>68.0</v>
      </c>
      <c r="AD1786" s="23">
        <v>77.0</v>
      </c>
      <c r="AE1786" s="29" t="s">
        <v>270</v>
      </c>
      <c r="AF1786" s="25">
        <v>1531.0</v>
      </c>
      <c r="AG1786" s="11">
        <v>1543.0</v>
      </c>
      <c r="AH1786" s="11">
        <v>1597.0</v>
      </c>
      <c r="AI1786" s="23"/>
      <c r="AJ1786" s="29" t="s">
        <v>9889</v>
      </c>
      <c r="AK1786" s="25">
        <v>1070007.0</v>
      </c>
      <c r="AL1786" s="11"/>
      <c r="AM1786" s="23"/>
      <c r="AN1786" s="25"/>
      <c r="AO1786" s="23"/>
      <c r="AP1786" s="25"/>
      <c r="AQ1786" s="11"/>
    </row>
    <row r="1787" ht="15.75" customHeight="1">
      <c r="A1787" s="11">
        <v>1070009.0</v>
      </c>
      <c r="B1787" s="23">
        <v>1787.0</v>
      </c>
      <c r="C1787" s="25" t="s">
        <v>9890</v>
      </c>
      <c r="D1787" s="16" t="s">
        <v>9891</v>
      </c>
      <c r="E1787" s="28" t="s">
        <v>9892</v>
      </c>
      <c r="F1787" s="29"/>
      <c r="G1787" s="25"/>
      <c r="H1787" s="36" t="str">
        <f t="shared" si="1"/>
        <v/>
      </c>
      <c r="I1787" s="11"/>
      <c r="J1787" s="28">
        <f t="shared" si="2"/>
        <v>0</v>
      </c>
      <c r="K1787" s="41">
        <f t="shared" si="3"/>
        <v>221</v>
      </c>
      <c r="L1787" s="25">
        <v>43.0</v>
      </c>
      <c r="M1787" s="11">
        <v>34.0</v>
      </c>
      <c r="N1787" s="11">
        <v>48.0</v>
      </c>
      <c r="O1787" s="11">
        <v>51.0</v>
      </c>
      <c r="P1787" s="11">
        <v>45.0</v>
      </c>
      <c r="Q1787" s="43">
        <v>49.0</v>
      </c>
      <c r="R1787" s="25"/>
      <c r="S1787" s="11"/>
      <c r="T1787" s="11"/>
      <c r="U1787" s="23"/>
      <c r="V1787" s="25"/>
      <c r="W1787" s="11"/>
      <c r="X1787" s="23"/>
      <c r="Y1787" s="29"/>
      <c r="Z1787" s="25">
        <v>33.0</v>
      </c>
      <c r="AA1787" s="11">
        <v>26.0</v>
      </c>
      <c r="AB1787" s="11">
        <v>39.0</v>
      </c>
      <c r="AC1787" s="11">
        <v>53.0</v>
      </c>
      <c r="AD1787" s="23">
        <v>77.0</v>
      </c>
      <c r="AE1787" s="29" t="s">
        <v>270</v>
      </c>
      <c r="AF1787" s="25">
        <v>1553.0</v>
      </c>
      <c r="AG1787" s="11">
        <v>1565.0</v>
      </c>
      <c r="AH1787" s="11">
        <v>1573.0</v>
      </c>
      <c r="AI1787" s="23"/>
      <c r="AJ1787" s="29" t="s">
        <v>9893</v>
      </c>
      <c r="AK1787" s="25">
        <v>1070008.0</v>
      </c>
      <c r="AL1787" s="11"/>
      <c r="AM1787" s="23"/>
      <c r="AN1787" s="25"/>
      <c r="AO1787" s="23"/>
      <c r="AP1787" s="25"/>
      <c r="AQ1787" s="11"/>
    </row>
    <row r="1788" ht="15.75" customHeight="1">
      <c r="A1788" s="11">
        <v>1070010.0</v>
      </c>
      <c r="B1788" s="23">
        <v>1788.0</v>
      </c>
      <c r="C1788" s="25" t="s">
        <v>9894</v>
      </c>
      <c r="D1788" s="16" t="s">
        <v>9895</v>
      </c>
      <c r="E1788" s="28" t="s">
        <v>9896</v>
      </c>
      <c r="F1788" s="29"/>
      <c r="G1788" s="31" t="s">
        <v>9897</v>
      </c>
      <c r="H1788" s="36">
        <f t="shared" si="1"/>
        <v>77</v>
      </c>
      <c r="I1788" s="11"/>
      <c r="J1788" s="28">
        <f t="shared" si="2"/>
        <v>0</v>
      </c>
      <c r="K1788" s="41">
        <f t="shared" si="3"/>
        <v>220</v>
      </c>
      <c r="L1788" s="25">
        <v>50.0</v>
      </c>
      <c r="M1788" s="11">
        <v>51.0</v>
      </c>
      <c r="N1788" s="11">
        <v>36.0</v>
      </c>
      <c r="O1788" s="11">
        <v>41.0</v>
      </c>
      <c r="P1788" s="11">
        <v>42.0</v>
      </c>
      <c r="Q1788" s="43">
        <v>48.0</v>
      </c>
      <c r="R1788" s="25"/>
      <c r="S1788" s="11"/>
      <c r="T1788" s="11"/>
      <c r="U1788" s="23"/>
      <c r="V1788" s="25"/>
      <c r="W1788" s="11"/>
      <c r="X1788" s="23"/>
      <c r="Y1788" s="29"/>
      <c r="Z1788" s="25">
        <v>24.0</v>
      </c>
      <c r="AA1788" s="11">
        <v>14.0</v>
      </c>
      <c r="AB1788" s="11">
        <v>41.0</v>
      </c>
      <c r="AC1788" s="11">
        <v>75.0</v>
      </c>
      <c r="AD1788" s="23">
        <v>81.0</v>
      </c>
      <c r="AE1788" s="29" t="s">
        <v>166</v>
      </c>
      <c r="AF1788" s="25">
        <v>1573.0</v>
      </c>
      <c r="AG1788" s="11">
        <v>1585.0</v>
      </c>
      <c r="AH1788" s="11">
        <v>1644.0</v>
      </c>
      <c r="AI1788" s="23"/>
      <c r="AJ1788" s="29" t="s">
        <v>9898</v>
      </c>
      <c r="AK1788" s="25">
        <v>1070008.0</v>
      </c>
      <c r="AL1788" s="11">
        <v>1070017.0</v>
      </c>
      <c r="AM1788" s="23"/>
      <c r="AN1788" s="25"/>
      <c r="AO1788" s="23"/>
      <c r="AP1788" s="25"/>
      <c r="AQ1788" s="11"/>
    </row>
    <row r="1789" ht="15.75" customHeight="1">
      <c r="A1789" s="11">
        <v>1070011.0</v>
      </c>
      <c r="B1789" s="23">
        <v>1789.0</v>
      </c>
      <c r="C1789" s="25" t="s">
        <v>9899</v>
      </c>
      <c r="D1789" s="16" t="s">
        <v>9900</v>
      </c>
      <c r="E1789" s="28" t="s">
        <v>9901</v>
      </c>
      <c r="F1789" s="29"/>
      <c r="G1789" s="25"/>
      <c r="H1789" s="36" t="str">
        <f t="shared" si="1"/>
        <v/>
      </c>
      <c r="I1789" s="11"/>
      <c r="J1789" s="28">
        <f t="shared" si="2"/>
        <v>0</v>
      </c>
      <c r="K1789" s="41">
        <f t="shared" si="3"/>
        <v>239</v>
      </c>
      <c r="L1789" s="25">
        <v>52.0</v>
      </c>
      <c r="M1789" s="11">
        <v>55.0</v>
      </c>
      <c r="N1789" s="11">
        <v>46.0</v>
      </c>
      <c r="O1789" s="11">
        <v>41.0</v>
      </c>
      <c r="P1789" s="11">
        <v>45.0</v>
      </c>
      <c r="Q1789" s="43">
        <v>54.0</v>
      </c>
      <c r="R1789" s="25"/>
      <c r="S1789" s="11"/>
      <c r="T1789" s="11"/>
      <c r="U1789" s="23"/>
      <c r="V1789" s="25"/>
      <c r="W1789" s="11"/>
      <c r="X1789" s="23"/>
      <c r="Y1789" s="29"/>
      <c r="Z1789" s="25">
        <v>36.0</v>
      </c>
      <c r="AA1789" s="11">
        <v>30.0</v>
      </c>
      <c r="AB1789" s="11">
        <v>35.0</v>
      </c>
      <c r="AC1789" s="11">
        <v>64.0</v>
      </c>
      <c r="AD1789" s="23">
        <v>79.0</v>
      </c>
      <c r="AE1789" s="29" t="s">
        <v>166</v>
      </c>
      <c r="AF1789" s="25">
        <v>1532.0</v>
      </c>
      <c r="AG1789" s="11">
        <v>1544.0</v>
      </c>
      <c r="AH1789" s="11">
        <v>1595.0</v>
      </c>
      <c r="AI1789" s="23"/>
      <c r="AJ1789" s="29" t="s">
        <v>9889</v>
      </c>
      <c r="AK1789" s="25">
        <v>1070007.0</v>
      </c>
      <c r="AL1789" s="11"/>
      <c r="AM1789" s="23"/>
      <c r="AN1789" s="25"/>
      <c r="AO1789" s="23"/>
      <c r="AP1789" s="25"/>
      <c r="AQ1789" s="11"/>
    </row>
    <row r="1790" ht="15.75" customHeight="1">
      <c r="A1790" s="11">
        <v>1070012.0</v>
      </c>
      <c r="B1790" s="23">
        <v>1790.0</v>
      </c>
      <c r="C1790" s="25" t="s">
        <v>9902</v>
      </c>
      <c r="D1790" s="16" t="s">
        <v>9903</v>
      </c>
      <c r="E1790" s="28" t="s">
        <v>9904</v>
      </c>
      <c r="F1790" s="29"/>
      <c r="G1790" s="31" t="s">
        <v>9905</v>
      </c>
      <c r="H1790" s="36">
        <f t="shared" si="1"/>
        <v>47</v>
      </c>
      <c r="I1790" s="11"/>
      <c r="J1790" s="28">
        <f t="shared" si="2"/>
        <v>0</v>
      </c>
      <c r="K1790" s="41">
        <f t="shared" si="3"/>
        <v>239</v>
      </c>
      <c r="L1790" s="25">
        <v>43.0</v>
      </c>
      <c r="M1790" s="11">
        <v>31.0</v>
      </c>
      <c r="N1790" s="11">
        <v>60.0</v>
      </c>
      <c r="O1790" s="11">
        <v>57.0</v>
      </c>
      <c r="P1790" s="11">
        <v>48.0</v>
      </c>
      <c r="Q1790" s="43">
        <v>54.0</v>
      </c>
      <c r="R1790" s="25"/>
      <c r="S1790" s="11"/>
      <c r="T1790" s="11"/>
      <c r="U1790" s="23"/>
      <c r="V1790" s="25"/>
      <c r="W1790" s="11"/>
      <c r="X1790" s="23"/>
      <c r="Y1790" s="29"/>
      <c r="Z1790" s="25">
        <v>36.0</v>
      </c>
      <c r="AA1790" s="11">
        <v>30.0</v>
      </c>
      <c r="AB1790" s="11">
        <v>28.0</v>
      </c>
      <c r="AC1790" s="11">
        <v>68.0</v>
      </c>
      <c r="AD1790" s="23">
        <v>79.0</v>
      </c>
      <c r="AE1790" s="29" t="s">
        <v>270</v>
      </c>
      <c r="AF1790" s="25">
        <v>1550.0</v>
      </c>
      <c r="AG1790" s="11">
        <v>1562.0</v>
      </c>
      <c r="AH1790" s="11">
        <v>1602.0</v>
      </c>
      <c r="AI1790" s="23"/>
      <c r="AJ1790" s="29" t="s">
        <v>9906</v>
      </c>
      <c r="AK1790" s="25">
        <v>1070011.0</v>
      </c>
      <c r="AL1790" s="11"/>
      <c r="AM1790" s="23"/>
      <c r="AN1790" s="25"/>
      <c r="AO1790" s="23"/>
      <c r="AP1790" s="25"/>
      <c r="AQ1790" s="11"/>
    </row>
    <row r="1791" ht="15.75" customHeight="1">
      <c r="A1791" s="11">
        <v>1070013.0</v>
      </c>
      <c r="B1791" s="23">
        <v>1791.0</v>
      </c>
      <c r="C1791" s="25" t="s">
        <v>9907</v>
      </c>
      <c r="D1791" s="16" t="s">
        <v>9908</v>
      </c>
      <c r="E1791" s="28" t="s">
        <v>9909</v>
      </c>
      <c r="F1791" s="29"/>
      <c r="G1791" s="31" t="s">
        <v>9910</v>
      </c>
      <c r="H1791" s="36">
        <f t="shared" si="1"/>
        <v>79</v>
      </c>
      <c r="I1791" s="11"/>
      <c r="J1791" s="28">
        <f t="shared" si="2"/>
        <v>0</v>
      </c>
      <c r="K1791" s="41">
        <f t="shared" si="3"/>
        <v>187</v>
      </c>
      <c r="L1791" s="25">
        <v>47.0</v>
      </c>
      <c r="M1791" s="11">
        <v>63.0</v>
      </c>
      <c r="N1791" s="11">
        <v>28.0</v>
      </c>
      <c r="O1791" s="11">
        <v>23.0</v>
      </c>
      <c r="P1791" s="11">
        <v>26.0</v>
      </c>
      <c r="Q1791" s="43">
        <v>46.0</v>
      </c>
      <c r="R1791" s="25"/>
      <c r="S1791" s="11" t="s">
        <v>232</v>
      </c>
      <c r="T1791" s="11"/>
      <c r="U1791" s="23"/>
      <c r="V1791" s="25"/>
      <c r="W1791" s="11"/>
      <c r="X1791" s="23"/>
      <c r="Y1791" s="29"/>
      <c r="Z1791" s="25">
        <v>32.0</v>
      </c>
      <c r="AA1791" s="11">
        <v>26.0</v>
      </c>
      <c r="AB1791" s="11">
        <v>21.0</v>
      </c>
      <c r="AC1791" s="11">
        <v>78.0</v>
      </c>
      <c r="AD1791" s="23">
        <v>79.0</v>
      </c>
      <c r="AE1791" s="29" t="s">
        <v>141</v>
      </c>
      <c r="AF1791" s="25">
        <v>1579.0</v>
      </c>
      <c r="AG1791" s="11">
        <v>1591.0</v>
      </c>
      <c r="AH1791" s="11">
        <v>1635.0</v>
      </c>
      <c r="AI1791" s="23"/>
      <c r="AJ1791" s="29" t="s">
        <v>9911</v>
      </c>
      <c r="AK1791" s="25">
        <v>1070012.0</v>
      </c>
      <c r="AL1791" s="11"/>
      <c r="AM1791" s="23"/>
      <c r="AN1791" s="25"/>
      <c r="AO1791" s="23"/>
      <c r="AP1791" s="25"/>
      <c r="AQ1791" s="11"/>
    </row>
    <row r="1792" ht="15.75" customHeight="1">
      <c r="A1792" s="11">
        <v>1070014.0</v>
      </c>
      <c r="B1792" s="23">
        <v>1792.0</v>
      </c>
      <c r="C1792" s="25" t="s">
        <v>9912</v>
      </c>
      <c r="D1792" s="16" t="s">
        <v>9913</v>
      </c>
      <c r="E1792" s="28" t="s">
        <v>9914</v>
      </c>
      <c r="F1792" s="29"/>
      <c r="G1792" s="31" t="s">
        <v>9915</v>
      </c>
      <c r="H1792" s="36">
        <f t="shared" si="1"/>
        <v>50</v>
      </c>
      <c r="I1792" s="11"/>
      <c r="J1792" s="28">
        <f t="shared" si="2"/>
        <v>0</v>
      </c>
      <c r="K1792" s="41">
        <f t="shared" si="3"/>
        <v>290</v>
      </c>
      <c r="L1792" s="25">
        <v>62.0</v>
      </c>
      <c r="M1792" s="11">
        <v>58.0</v>
      </c>
      <c r="N1792" s="11">
        <v>57.0</v>
      </c>
      <c r="O1792" s="11">
        <v>56.0</v>
      </c>
      <c r="P1792" s="11">
        <v>57.0</v>
      </c>
      <c r="Q1792" s="43">
        <v>52.0</v>
      </c>
      <c r="R1792" s="25" t="s">
        <v>185</v>
      </c>
      <c r="S1792" s="11"/>
      <c r="T1792" s="11"/>
      <c r="U1792" s="23"/>
      <c r="V1792" s="25"/>
      <c r="W1792" s="11"/>
      <c r="X1792" s="23"/>
      <c r="Y1792" s="29"/>
      <c r="Z1792" s="25">
        <v>25.0</v>
      </c>
      <c r="AA1792" s="11">
        <v>16.0</v>
      </c>
      <c r="AB1792" s="11">
        <v>53.0</v>
      </c>
      <c r="AC1792" s="11">
        <v>44.0</v>
      </c>
      <c r="AD1792" s="23">
        <v>67.0</v>
      </c>
      <c r="AE1792" s="29" t="s">
        <v>270</v>
      </c>
      <c r="AF1792" s="25">
        <v>1515.0</v>
      </c>
      <c r="AG1792" s="11">
        <v>1527.0</v>
      </c>
      <c r="AH1792" s="11">
        <v>1559.0</v>
      </c>
      <c r="AI1792" s="23" t="s">
        <v>217</v>
      </c>
      <c r="AJ1792" s="29"/>
      <c r="AK1792" s="25"/>
      <c r="AL1792" s="11"/>
      <c r="AM1792" s="23"/>
      <c r="AN1792" s="25"/>
      <c r="AO1792" s="23"/>
      <c r="AP1792" s="25"/>
      <c r="AQ1792" s="11"/>
    </row>
    <row r="1793" ht="15.75" customHeight="1">
      <c r="A1793" s="11">
        <v>1070015.0</v>
      </c>
      <c r="B1793" s="23">
        <v>1793.0</v>
      </c>
      <c r="C1793" s="25" t="s">
        <v>9916</v>
      </c>
      <c r="D1793" s="16" t="s">
        <v>9917</v>
      </c>
      <c r="E1793" s="28" t="s">
        <v>9918</v>
      </c>
      <c r="F1793" s="29"/>
      <c r="G1793" s="25"/>
      <c r="H1793" s="36" t="str">
        <f t="shared" si="1"/>
        <v/>
      </c>
      <c r="I1793" s="11"/>
      <c r="J1793" s="28">
        <f t="shared" si="2"/>
        <v>0</v>
      </c>
      <c r="K1793" s="41">
        <f t="shared" si="3"/>
        <v>282</v>
      </c>
      <c r="L1793" s="25">
        <v>59.0</v>
      </c>
      <c r="M1793" s="11">
        <v>57.0</v>
      </c>
      <c r="N1793" s="11">
        <v>56.0</v>
      </c>
      <c r="O1793" s="11">
        <v>53.0</v>
      </c>
      <c r="P1793" s="11">
        <v>57.0</v>
      </c>
      <c r="Q1793" s="43">
        <v>49.0</v>
      </c>
      <c r="R1793" s="25"/>
      <c r="S1793" s="11"/>
      <c r="T1793" s="11"/>
      <c r="U1793" s="23"/>
      <c r="V1793" s="25"/>
      <c r="W1793" s="11"/>
      <c r="X1793" s="23"/>
      <c r="Y1793" s="29"/>
      <c r="Z1793" s="25">
        <v>18.0</v>
      </c>
      <c r="AA1793" s="11">
        <v>5.0</v>
      </c>
      <c r="AB1793" s="11">
        <v>59.0</v>
      </c>
      <c r="AC1793" s="11">
        <v>61.0</v>
      </c>
      <c r="AD1793" s="23">
        <v>81.0</v>
      </c>
      <c r="AE1793" s="29" t="s">
        <v>166</v>
      </c>
      <c r="AF1793" s="25">
        <v>1488.0</v>
      </c>
      <c r="AG1793" s="11">
        <v>1500.0</v>
      </c>
      <c r="AH1793" s="11">
        <v>1549.0</v>
      </c>
      <c r="AI1793" s="23"/>
      <c r="AJ1793" s="29"/>
      <c r="AK1793" s="25"/>
      <c r="AL1793" s="11"/>
      <c r="AM1793" s="23"/>
      <c r="AN1793" s="25"/>
      <c r="AO1793" s="23"/>
      <c r="AP1793" s="25"/>
      <c r="AQ1793" s="11"/>
    </row>
    <row r="1794" ht="15.75" customHeight="1">
      <c r="A1794" s="11">
        <v>1070016.0</v>
      </c>
      <c r="B1794" s="23">
        <v>1794.0</v>
      </c>
      <c r="C1794" s="25" t="s">
        <v>9919</v>
      </c>
      <c r="D1794" s="16" t="s">
        <v>9920</v>
      </c>
      <c r="E1794" s="28" t="s">
        <v>9921</v>
      </c>
      <c r="F1794" s="29"/>
      <c r="G1794" s="25"/>
      <c r="H1794" s="36" t="str">
        <f t="shared" si="1"/>
        <v/>
      </c>
      <c r="I1794" s="11"/>
      <c r="J1794" s="28">
        <f t="shared" si="2"/>
        <v>0</v>
      </c>
      <c r="K1794" s="41">
        <f t="shared" si="3"/>
        <v>265</v>
      </c>
      <c r="L1794" s="25">
        <v>50.0</v>
      </c>
      <c r="M1794" s="11">
        <v>54.0</v>
      </c>
      <c r="N1794" s="11">
        <v>53.0</v>
      </c>
      <c r="O1794" s="11">
        <v>53.0</v>
      </c>
      <c r="P1794" s="11">
        <v>55.0</v>
      </c>
      <c r="Q1794" s="43">
        <v>47.0</v>
      </c>
      <c r="R1794" s="25"/>
      <c r="S1794" s="11"/>
      <c r="T1794" s="11"/>
      <c r="U1794" s="23"/>
      <c r="V1794" s="25"/>
      <c r="W1794" s="11"/>
      <c r="X1794" s="23"/>
      <c r="Y1794" s="29"/>
      <c r="Z1794" s="25">
        <v>19.0</v>
      </c>
      <c r="AA1794" s="11">
        <v>7.0</v>
      </c>
      <c r="AB1794" s="11">
        <v>43.0</v>
      </c>
      <c r="AC1794" s="11">
        <v>69.0</v>
      </c>
      <c r="AD1794" s="23">
        <v>81.0</v>
      </c>
      <c r="AE1794" s="29" t="s">
        <v>166</v>
      </c>
      <c r="AF1794" s="25">
        <v>1511.0</v>
      </c>
      <c r="AG1794" s="11">
        <v>1523.0</v>
      </c>
      <c r="AH1794" s="11">
        <v>1569.0</v>
      </c>
      <c r="AI1794" s="23"/>
      <c r="AJ1794" s="29" t="s">
        <v>9922</v>
      </c>
      <c r="AK1794" s="25">
        <v>1070015.0</v>
      </c>
      <c r="AL1794" s="11"/>
      <c r="AM1794" s="23"/>
      <c r="AN1794" s="25"/>
      <c r="AO1794" s="23"/>
      <c r="AP1794" s="25"/>
      <c r="AQ1794" s="11"/>
    </row>
    <row r="1795" ht="15.75" customHeight="1">
      <c r="A1795" s="11">
        <v>1070017.0</v>
      </c>
      <c r="B1795" s="23">
        <v>1795.0</v>
      </c>
      <c r="C1795" s="25" t="s">
        <v>9923</v>
      </c>
      <c r="D1795" s="16" t="s">
        <v>9924</v>
      </c>
      <c r="E1795" s="28" t="s">
        <v>9925</v>
      </c>
      <c r="F1795" s="29"/>
      <c r="G1795" s="31" t="s">
        <v>9926</v>
      </c>
      <c r="H1795" s="36">
        <f t="shared" si="1"/>
        <v>72</v>
      </c>
      <c r="I1795" s="11"/>
      <c r="J1795" s="28">
        <f t="shared" si="2"/>
        <v>0</v>
      </c>
      <c r="K1795" s="41">
        <f t="shared" si="3"/>
        <v>247</v>
      </c>
      <c r="L1795" s="25">
        <v>50.0</v>
      </c>
      <c r="M1795" s="11">
        <v>45.0</v>
      </c>
      <c r="N1795" s="11">
        <v>53.0</v>
      </c>
      <c r="O1795" s="11">
        <v>53.0</v>
      </c>
      <c r="P1795" s="11">
        <v>46.0</v>
      </c>
      <c r="Q1795" s="43">
        <v>45.0</v>
      </c>
      <c r="R1795" s="25"/>
      <c r="S1795" s="11"/>
      <c r="T1795" s="11"/>
      <c r="U1795" s="23"/>
      <c r="V1795" s="25"/>
      <c r="W1795" s="11"/>
      <c r="X1795" s="23"/>
      <c r="Y1795" s="29"/>
      <c r="Z1795" s="25">
        <v>20.0</v>
      </c>
      <c r="AA1795" s="11">
        <v>8.0</v>
      </c>
      <c r="AB1795" s="11">
        <v>39.0</v>
      </c>
      <c r="AC1795" s="11">
        <v>76.0</v>
      </c>
      <c r="AD1795" s="23">
        <v>81.0</v>
      </c>
      <c r="AE1795" s="29" t="s">
        <v>166</v>
      </c>
      <c r="AF1795" s="25">
        <v>1518.0</v>
      </c>
      <c r="AG1795" s="11">
        <v>1530.0</v>
      </c>
      <c r="AH1795" s="11">
        <v>1578.0</v>
      </c>
      <c r="AI1795" s="23"/>
      <c r="AJ1795" s="29" t="s">
        <v>9922</v>
      </c>
      <c r="AK1795" s="25">
        <v>1070015.0</v>
      </c>
      <c r="AL1795" s="11"/>
      <c r="AM1795" s="23"/>
      <c r="AN1795" s="25"/>
      <c r="AO1795" s="23"/>
      <c r="AP1795" s="25"/>
      <c r="AQ1795" s="11"/>
    </row>
    <row r="1796" ht="15.75" customHeight="1">
      <c r="A1796" s="11">
        <v>1070018.0</v>
      </c>
      <c r="B1796" s="23">
        <v>1796.0</v>
      </c>
      <c r="C1796" s="25" t="s">
        <v>9927</v>
      </c>
      <c r="D1796" s="16" t="s">
        <v>9928</v>
      </c>
      <c r="E1796" s="28" t="s">
        <v>9929</v>
      </c>
      <c r="F1796" s="29"/>
      <c r="G1796" s="31" t="s">
        <v>9930</v>
      </c>
      <c r="H1796" s="36">
        <f t="shared" si="1"/>
        <v>77</v>
      </c>
      <c r="I1796" s="11"/>
      <c r="J1796" s="28">
        <f t="shared" si="2"/>
        <v>0</v>
      </c>
      <c r="K1796" s="41">
        <f t="shared" si="3"/>
        <v>275</v>
      </c>
      <c r="L1796" s="25">
        <v>63.0</v>
      </c>
      <c r="M1796" s="11">
        <v>65.0</v>
      </c>
      <c r="N1796" s="11">
        <v>50.0</v>
      </c>
      <c r="O1796" s="11">
        <v>49.0</v>
      </c>
      <c r="P1796" s="11">
        <v>48.0</v>
      </c>
      <c r="Q1796" s="43">
        <v>56.0</v>
      </c>
      <c r="R1796" s="25" t="s">
        <v>185</v>
      </c>
      <c r="S1796" s="11"/>
      <c r="T1796" s="11"/>
      <c r="U1796" s="23"/>
      <c r="V1796" s="25"/>
      <c r="W1796" s="11"/>
      <c r="X1796" s="23"/>
      <c r="Y1796" s="29"/>
      <c r="Z1796" s="25">
        <v>23.0</v>
      </c>
      <c r="AA1796" s="11">
        <v>12.0</v>
      </c>
      <c r="AB1796" s="11">
        <v>44.0</v>
      </c>
      <c r="AC1796" s="11">
        <v>84.0</v>
      </c>
      <c r="AD1796" s="23">
        <v>81.0</v>
      </c>
      <c r="AE1796" s="29" t="s">
        <v>166</v>
      </c>
      <c r="AF1796" s="25">
        <v>1541.0</v>
      </c>
      <c r="AG1796" s="11">
        <v>1553.0</v>
      </c>
      <c r="AH1796" s="11">
        <v>1591.0</v>
      </c>
      <c r="AI1796" s="23" t="s">
        <v>217</v>
      </c>
      <c r="AJ1796" s="29" t="s">
        <v>9931</v>
      </c>
      <c r="AK1796" s="25">
        <v>1070017.0</v>
      </c>
      <c r="AL1796" s="11"/>
      <c r="AM1796" s="23"/>
      <c r="AN1796" s="25"/>
      <c r="AO1796" s="23"/>
      <c r="AP1796" s="25"/>
      <c r="AQ1796" s="11"/>
    </row>
    <row r="1797" ht="15.75" customHeight="1">
      <c r="A1797" s="11">
        <v>1070019.0</v>
      </c>
      <c r="B1797" s="23">
        <v>1797.0</v>
      </c>
      <c r="C1797" s="25" t="s">
        <v>9932</v>
      </c>
      <c r="D1797" s="16" t="s">
        <v>9933</v>
      </c>
      <c r="E1797" s="28" t="s">
        <v>9934</v>
      </c>
      <c r="F1797" s="29"/>
      <c r="G1797" s="31" t="s">
        <v>9935</v>
      </c>
      <c r="H1797" s="36">
        <f t="shared" si="1"/>
        <v>59</v>
      </c>
      <c r="I1797" s="11"/>
      <c r="J1797" s="28">
        <f t="shared" si="2"/>
        <v>0</v>
      </c>
      <c r="K1797" s="41">
        <f t="shared" si="3"/>
        <v>255</v>
      </c>
      <c r="L1797" s="25">
        <v>51.0</v>
      </c>
      <c r="M1797" s="11">
        <v>50.0</v>
      </c>
      <c r="N1797" s="11">
        <v>48.0</v>
      </c>
      <c r="O1797" s="11">
        <v>53.0</v>
      </c>
      <c r="P1797" s="11">
        <v>53.0</v>
      </c>
      <c r="Q1797" s="43">
        <v>51.0</v>
      </c>
      <c r="R1797" s="25"/>
      <c r="S1797" s="11"/>
      <c r="T1797" s="11"/>
      <c r="U1797" s="23"/>
      <c r="V1797" s="25"/>
      <c r="W1797" s="11"/>
      <c r="X1797" s="23"/>
      <c r="Y1797" s="29"/>
      <c r="Z1797" s="25">
        <v>36.0</v>
      </c>
      <c r="AA1797" s="11">
        <v>30.0</v>
      </c>
      <c r="AB1797" s="11">
        <v>26.0</v>
      </c>
      <c r="AC1797" s="11">
        <v>60.0</v>
      </c>
      <c r="AD1797" s="23">
        <v>81.0</v>
      </c>
      <c r="AE1797" s="29" t="s">
        <v>166</v>
      </c>
      <c r="AF1797" s="25">
        <v>1553.0</v>
      </c>
      <c r="AG1797" s="11">
        <v>1565.0</v>
      </c>
      <c r="AH1797" s="11">
        <v>1619.0</v>
      </c>
      <c r="AI1797" s="23"/>
      <c r="AJ1797" s="29" t="s">
        <v>9936</v>
      </c>
      <c r="AK1797" s="25">
        <v>1070017.0</v>
      </c>
      <c r="AL1797" s="11"/>
      <c r="AM1797" s="23"/>
      <c r="AN1797" s="25"/>
      <c r="AO1797" s="23"/>
      <c r="AP1797" s="25"/>
      <c r="AQ1797" s="11"/>
    </row>
    <row r="1798" ht="15.75" customHeight="1">
      <c r="A1798" s="11">
        <v>1070020.0</v>
      </c>
      <c r="B1798" s="23">
        <v>1798.0</v>
      </c>
      <c r="C1798" s="25" t="s">
        <v>9937</v>
      </c>
      <c r="D1798" s="16" t="s">
        <v>9938</v>
      </c>
      <c r="E1798" s="28" t="s">
        <v>9939</v>
      </c>
      <c r="F1798" s="29"/>
      <c r="G1798" s="31" t="s">
        <v>9940</v>
      </c>
      <c r="H1798" s="36">
        <f t="shared" si="1"/>
        <v>71</v>
      </c>
      <c r="I1798" s="11"/>
      <c r="J1798" s="28">
        <f t="shared" si="2"/>
        <v>0</v>
      </c>
      <c r="K1798" s="41">
        <f t="shared" si="3"/>
        <v>188</v>
      </c>
      <c r="L1798" s="25">
        <v>44.0</v>
      </c>
      <c r="M1798" s="11">
        <v>51.0</v>
      </c>
      <c r="N1798" s="11">
        <v>33.0</v>
      </c>
      <c r="O1798" s="11">
        <v>30.0</v>
      </c>
      <c r="P1798" s="11">
        <v>30.0</v>
      </c>
      <c r="Q1798" s="43">
        <v>40.0</v>
      </c>
      <c r="R1798" s="25"/>
      <c r="S1798" s="11"/>
      <c r="T1798" s="11"/>
      <c r="U1798" s="23"/>
      <c r="V1798" s="25"/>
      <c r="W1798" s="11"/>
      <c r="X1798" s="23"/>
      <c r="Y1798" s="29"/>
      <c r="Z1798" s="25">
        <v>28.0</v>
      </c>
      <c r="AA1798" s="11">
        <v>19.0</v>
      </c>
      <c r="AB1798" s="11">
        <v>21.0</v>
      </c>
      <c r="AC1798" s="11">
        <v>76.0</v>
      </c>
      <c r="AD1798" s="23">
        <v>82.0</v>
      </c>
      <c r="AE1798" s="29" t="s">
        <v>141</v>
      </c>
      <c r="AF1798" s="25">
        <v>1529.0</v>
      </c>
      <c r="AG1798" s="11">
        <v>1541.0</v>
      </c>
      <c r="AH1798" s="11">
        <v>1586.0</v>
      </c>
      <c r="AI1798" s="23"/>
      <c r="AJ1798" s="29" t="s">
        <v>9922</v>
      </c>
      <c r="AK1798" s="25">
        <v>1070015.0</v>
      </c>
      <c r="AL1798" s="11"/>
      <c r="AM1798" s="23"/>
      <c r="AN1798" s="25"/>
      <c r="AO1798" s="23"/>
      <c r="AP1798" s="25"/>
      <c r="AQ1798" s="11"/>
    </row>
    <row r="1799" ht="15.75" customHeight="1">
      <c r="A1799" s="11">
        <v>1070021.0</v>
      </c>
      <c r="B1799" s="23">
        <v>1799.0</v>
      </c>
      <c r="C1799" s="25" t="s">
        <v>9941</v>
      </c>
      <c r="D1799" s="16" t="s">
        <v>9942</v>
      </c>
      <c r="E1799" s="28" t="s">
        <v>9943</v>
      </c>
      <c r="F1799" s="29"/>
      <c r="G1799" s="31" t="s">
        <v>9944</v>
      </c>
      <c r="H1799" s="36">
        <f t="shared" si="1"/>
        <v>69</v>
      </c>
      <c r="I1799" s="11"/>
      <c r="J1799" s="28">
        <f t="shared" si="2"/>
        <v>0</v>
      </c>
      <c r="K1799" s="41">
        <f t="shared" si="3"/>
        <v>285</v>
      </c>
      <c r="L1799" s="25">
        <v>67.0</v>
      </c>
      <c r="M1799" s="11">
        <v>53.0</v>
      </c>
      <c r="N1799" s="11">
        <v>53.0</v>
      </c>
      <c r="O1799" s="11">
        <v>51.0</v>
      </c>
      <c r="P1799" s="11">
        <v>61.0</v>
      </c>
      <c r="Q1799" s="43">
        <v>51.0</v>
      </c>
      <c r="R1799" s="25" t="s">
        <v>185</v>
      </c>
      <c r="S1799" s="11" t="s">
        <v>185</v>
      </c>
      <c r="T1799" s="11"/>
      <c r="U1799" s="23"/>
      <c r="V1799" s="25"/>
      <c r="W1799" s="11"/>
      <c r="X1799" s="23"/>
      <c r="Y1799" s="29"/>
      <c r="Z1799" s="25">
        <v>25.0</v>
      </c>
      <c r="AA1799" s="11">
        <v>16.0</v>
      </c>
      <c r="AB1799" s="11">
        <v>39.0</v>
      </c>
      <c r="AC1799" s="11">
        <v>50.0</v>
      </c>
      <c r="AD1799" s="23">
        <v>82.0</v>
      </c>
      <c r="AE1799" s="29" t="s">
        <v>141</v>
      </c>
      <c r="AF1799" s="25">
        <v>1525.0</v>
      </c>
      <c r="AG1799" s="11">
        <v>1537.0</v>
      </c>
      <c r="AH1799" s="11">
        <v>1571.0</v>
      </c>
      <c r="AI1799" s="23"/>
      <c r="AJ1799" s="29"/>
      <c r="AK1799" s="25"/>
      <c r="AL1799" s="11"/>
      <c r="AM1799" s="23"/>
      <c r="AN1799" s="25"/>
      <c r="AO1799" s="23"/>
      <c r="AP1799" s="25"/>
      <c r="AQ1799" s="11"/>
    </row>
    <row r="1800" ht="15.75" customHeight="1">
      <c r="A1800" s="11">
        <v>1070022.0</v>
      </c>
      <c r="B1800" s="23">
        <v>1800.0</v>
      </c>
      <c r="C1800" s="25" t="s">
        <v>9945</v>
      </c>
      <c r="D1800" s="16" t="s">
        <v>9946</v>
      </c>
      <c r="E1800" s="28" t="s">
        <v>9947</v>
      </c>
      <c r="F1800" s="29"/>
      <c r="G1800" s="31" t="s">
        <v>9948</v>
      </c>
      <c r="H1800" s="36">
        <f t="shared" si="1"/>
        <v>75</v>
      </c>
      <c r="I1800" s="11"/>
      <c r="J1800" s="28">
        <f t="shared" si="2"/>
        <v>0</v>
      </c>
      <c r="K1800" s="41">
        <f t="shared" si="3"/>
        <v>219</v>
      </c>
      <c r="L1800" s="25">
        <v>50.0</v>
      </c>
      <c r="M1800" s="11">
        <v>45.0</v>
      </c>
      <c r="N1800" s="11">
        <v>41.0</v>
      </c>
      <c r="O1800" s="11">
        <v>41.0</v>
      </c>
      <c r="P1800" s="11">
        <v>42.0</v>
      </c>
      <c r="Q1800" s="43">
        <v>40.0</v>
      </c>
      <c r="R1800" s="25"/>
      <c r="S1800" s="11"/>
      <c r="T1800" s="11"/>
      <c r="U1800" s="23"/>
      <c r="V1800" s="25"/>
      <c r="W1800" s="11"/>
      <c r="X1800" s="23"/>
      <c r="Y1800" s="29"/>
      <c r="Z1800" s="25">
        <v>20.0</v>
      </c>
      <c r="AA1800" s="11">
        <v>8.0</v>
      </c>
      <c r="AB1800" s="11">
        <v>37.0</v>
      </c>
      <c r="AC1800" s="11">
        <v>50.0</v>
      </c>
      <c r="AD1800" s="23">
        <v>83.0</v>
      </c>
      <c r="AE1800" s="29" t="s">
        <v>166</v>
      </c>
      <c r="AF1800" s="25">
        <v>1550.0</v>
      </c>
      <c r="AG1800" s="11">
        <v>1562.0</v>
      </c>
      <c r="AH1800" s="11">
        <v>1590.0</v>
      </c>
      <c r="AI1800" s="23" t="s">
        <v>217</v>
      </c>
      <c r="AJ1800" s="29" t="s">
        <v>9949</v>
      </c>
      <c r="AK1800" s="25">
        <v>1070021.0</v>
      </c>
      <c r="AL1800" s="11"/>
      <c r="AM1800" s="23"/>
      <c r="AN1800" s="25"/>
      <c r="AO1800" s="23"/>
      <c r="AP1800" s="25"/>
      <c r="AQ1800" s="11"/>
    </row>
    <row r="1801" ht="15.75" customHeight="1">
      <c r="A1801" s="11">
        <v>1070023.0</v>
      </c>
      <c r="B1801" s="23">
        <v>1801.0</v>
      </c>
      <c r="C1801" s="25" t="s">
        <v>9950</v>
      </c>
      <c r="D1801" s="16" t="s">
        <v>9951</v>
      </c>
      <c r="E1801" s="28" t="s">
        <v>9952</v>
      </c>
      <c r="F1801" s="29"/>
      <c r="G1801" s="31" t="s">
        <v>9953</v>
      </c>
      <c r="H1801" s="36">
        <f t="shared" si="1"/>
        <v>72</v>
      </c>
      <c r="I1801" s="11"/>
      <c r="J1801" s="28">
        <f t="shared" si="2"/>
        <v>0</v>
      </c>
      <c r="K1801" s="41">
        <f t="shared" si="3"/>
        <v>319</v>
      </c>
      <c r="L1801" s="25">
        <v>69.0</v>
      </c>
      <c r="M1801" s="11">
        <v>53.0</v>
      </c>
      <c r="N1801" s="11">
        <v>71.0</v>
      </c>
      <c r="O1801" s="11">
        <v>63.0</v>
      </c>
      <c r="P1801" s="11">
        <v>63.0</v>
      </c>
      <c r="Q1801" s="43">
        <v>64.0</v>
      </c>
      <c r="R1801" s="25" t="s">
        <v>185</v>
      </c>
      <c r="S1801" s="11" t="s">
        <v>185</v>
      </c>
      <c r="T1801" s="11"/>
      <c r="U1801" s="23"/>
      <c r="V1801" s="25"/>
      <c r="W1801" s="11"/>
      <c r="X1801" s="23"/>
      <c r="Y1801" s="29"/>
      <c r="Z1801" s="25">
        <v>32.0</v>
      </c>
      <c r="AA1801" s="11">
        <v>26.0</v>
      </c>
      <c r="AB1801" s="11">
        <v>38.0</v>
      </c>
      <c r="AC1801" s="11">
        <v>55.0</v>
      </c>
      <c r="AD1801" s="23">
        <v>83.0</v>
      </c>
      <c r="AE1801" s="29" t="s">
        <v>166</v>
      </c>
      <c r="AF1801" s="25">
        <v>1578.0</v>
      </c>
      <c r="AG1801" s="11">
        <v>1590.0</v>
      </c>
      <c r="AH1801" s="11">
        <v>1624.0</v>
      </c>
      <c r="AI1801" s="23" t="s">
        <v>217</v>
      </c>
      <c r="AJ1801" s="29" t="s">
        <v>9954</v>
      </c>
      <c r="AK1801" s="25">
        <v>1070022.0</v>
      </c>
      <c r="AL1801" s="11"/>
      <c r="AM1801" s="23"/>
      <c r="AN1801" s="25"/>
      <c r="AO1801" s="23"/>
      <c r="AP1801" s="25"/>
      <c r="AQ1801" s="11"/>
    </row>
    <row r="1802" ht="15.75" customHeight="1">
      <c r="A1802" s="11">
        <v>1070024.0</v>
      </c>
      <c r="B1802" s="23">
        <v>1802.0</v>
      </c>
      <c r="C1802" s="25" t="s">
        <v>9955</v>
      </c>
      <c r="D1802" s="16" t="s">
        <v>9956</v>
      </c>
      <c r="E1802" s="28" t="s">
        <v>9957</v>
      </c>
      <c r="F1802" s="29"/>
      <c r="G1802" s="31"/>
      <c r="H1802" s="36" t="str">
        <f t="shared" si="1"/>
        <v/>
      </c>
      <c r="I1802" s="11"/>
      <c r="J1802" s="28">
        <f t="shared" si="2"/>
        <v>0</v>
      </c>
      <c r="K1802" s="41">
        <f t="shared" si="3"/>
        <v>255</v>
      </c>
      <c r="L1802" s="25">
        <v>62.0</v>
      </c>
      <c r="M1802" s="11">
        <v>70.0</v>
      </c>
      <c r="N1802" s="11">
        <v>45.0</v>
      </c>
      <c r="O1802" s="11">
        <v>40.0</v>
      </c>
      <c r="P1802" s="11">
        <v>38.0</v>
      </c>
      <c r="Q1802" s="43">
        <v>52.0</v>
      </c>
      <c r="R1802" s="25"/>
      <c r="S1802" s="11" t="s">
        <v>185</v>
      </c>
      <c r="T1802" s="11"/>
      <c r="U1802" s="23"/>
      <c r="V1802" s="25"/>
      <c r="W1802" s="11"/>
      <c r="X1802" s="23"/>
      <c r="Y1802" s="29"/>
      <c r="Z1802" s="25">
        <v>29.0</v>
      </c>
      <c r="AA1802" s="11">
        <v>21.0</v>
      </c>
      <c r="AB1802" s="11">
        <v>48.0</v>
      </c>
      <c r="AC1802" s="11">
        <v>38.0</v>
      </c>
      <c r="AD1802" s="23">
        <v>83.0</v>
      </c>
      <c r="AE1802" s="29" t="s">
        <v>141</v>
      </c>
      <c r="AF1802" s="25">
        <v>1557.0</v>
      </c>
      <c r="AG1802" s="11">
        <v>1569.0</v>
      </c>
      <c r="AH1802" s="11">
        <v>1586.0</v>
      </c>
      <c r="AI1802" s="23"/>
      <c r="AJ1802" s="29" t="s">
        <v>9958</v>
      </c>
      <c r="AK1802" s="25">
        <v>1070021.0</v>
      </c>
      <c r="AL1802" s="11"/>
      <c r="AM1802" s="23"/>
      <c r="AN1802" s="25"/>
      <c r="AO1802" s="23"/>
      <c r="AP1802" s="25"/>
      <c r="AQ1802" s="11"/>
    </row>
    <row r="1803" ht="15.75" customHeight="1">
      <c r="A1803" s="11">
        <v>1070025.0</v>
      </c>
      <c r="B1803" s="23">
        <v>1803.0</v>
      </c>
      <c r="C1803" s="25" t="s">
        <v>9959</v>
      </c>
      <c r="D1803" s="16" t="s">
        <v>9960</v>
      </c>
      <c r="E1803" s="28" t="s">
        <v>9961</v>
      </c>
      <c r="F1803" s="29"/>
      <c r="G1803" s="31" t="s">
        <v>9962</v>
      </c>
      <c r="H1803" s="36">
        <f t="shared" si="1"/>
        <v>54</v>
      </c>
      <c r="I1803" s="11"/>
      <c r="J1803" s="28">
        <f t="shared" si="2"/>
        <v>0</v>
      </c>
      <c r="K1803" s="41">
        <f t="shared" si="3"/>
        <v>260</v>
      </c>
      <c r="L1803" s="25">
        <v>65.0</v>
      </c>
      <c r="M1803" s="11">
        <v>72.0</v>
      </c>
      <c r="N1803" s="11">
        <v>31.0</v>
      </c>
      <c r="O1803" s="11">
        <v>36.0</v>
      </c>
      <c r="P1803" s="11">
        <v>56.0</v>
      </c>
      <c r="Q1803" s="43">
        <v>53.0</v>
      </c>
      <c r="R1803" s="25" t="s">
        <v>232</v>
      </c>
      <c r="S1803" s="11" t="s">
        <v>232</v>
      </c>
      <c r="T1803" s="11"/>
      <c r="U1803" s="23"/>
      <c r="V1803" s="25"/>
      <c r="W1803" s="11"/>
      <c r="X1803" s="23"/>
      <c r="Y1803" s="29"/>
      <c r="Z1803" s="25">
        <v>23.0</v>
      </c>
      <c r="AA1803" s="11">
        <v>12.0</v>
      </c>
      <c r="AB1803" s="11">
        <v>16.0</v>
      </c>
      <c r="AC1803" s="11">
        <v>74.0</v>
      </c>
      <c r="AD1803" s="23">
        <v>86.0</v>
      </c>
      <c r="AE1803" s="29" t="s">
        <v>166</v>
      </c>
      <c r="AF1803" s="25">
        <v>1577.0</v>
      </c>
      <c r="AG1803" s="11">
        <v>1589.0</v>
      </c>
      <c r="AH1803" s="11">
        <v>1659.0</v>
      </c>
      <c r="AI1803" s="23"/>
      <c r="AJ1803" s="29" t="s">
        <v>9963</v>
      </c>
      <c r="AK1803" s="25">
        <v>1070021.0</v>
      </c>
      <c r="AL1803" s="11"/>
      <c r="AM1803" s="23"/>
      <c r="AN1803" s="25"/>
      <c r="AO1803" s="23"/>
      <c r="AP1803" s="25"/>
      <c r="AQ1803" s="11"/>
    </row>
    <row r="1804" ht="15.75" customHeight="1">
      <c r="A1804" s="11">
        <v>1070026.0</v>
      </c>
      <c r="B1804" s="23">
        <v>1804.0</v>
      </c>
      <c r="C1804" s="25" t="s">
        <v>9964</v>
      </c>
      <c r="D1804" s="16" t="s">
        <v>9965</v>
      </c>
      <c r="E1804" s="28" t="s">
        <v>9966</v>
      </c>
      <c r="F1804" s="29"/>
      <c r="G1804" s="31" t="s">
        <v>9967</v>
      </c>
      <c r="H1804" s="36">
        <f t="shared" si="1"/>
        <v>61</v>
      </c>
      <c r="I1804" s="11"/>
      <c r="J1804" s="28">
        <f t="shared" si="2"/>
        <v>0</v>
      </c>
      <c r="K1804" s="41">
        <f t="shared" si="3"/>
        <v>200</v>
      </c>
      <c r="L1804" s="25">
        <v>48.0</v>
      </c>
      <c r="M1804" s="11">
        <v>53.0</v>
      </c>
      <c r="N1804" s="11">
        <v>33.0</v>
      </c>
      <c r="O1804" s="11">
        <v>31.0</v>
      </c>
      <c r="P1804" s="11">
        <v>35.0</v>
      </c>
      <c r="Q1804" s="43">
        <v>41.0</v>
      </c>
      <c r="R1804" s="25"/>
      <c r="S1804" s="11"/>
      <c r="T1804" s="11"/>
      <c r="U1804" s="23"/>
      <c r="V1804" s="25"/>
      <c r="W1804" s="11"/>
      <c r="X1804" s="23"/>
      <c r="Y1804" s="29"/>
      <c r="Z1804" s="25">
        <v>20.0</v>
      </c>
      <c r="AA1804" s="11">
        <v>8.0</v>
      </c>
      <c r="AB1804" s="11">
        <v>55.0</v>
      </c>
      <c r="AC1804" s="11">
        <v>67.0</v>
      </c>
      <c r="AD1804" s="23">
        <v>65.0</v>
      </c>
      <c r="AE1804" s="29" t="s">
        <v>166</v>
      </c>
      <c r="AF1804" s="25">
        <v>1478.0</v>
      </c>
      <c r="AG1804" s="11">
        <v>1490.0</v>
      </c>
      <c r="AH1804" s="11">
        <v>1544.0</v>
      </c>
      <c r="AI1804" s="23" t="s">
        <v>217</v>
      </c>
      <c r="AJ1804" s="29"/>
      <c r="AK1804" s="25"/>
      <c r="AL1804" s="11"/>
      <c r="AM1804" s="23"/>
      <c r="AN1804" s="25"/>
      <c r="AO1804" s="23"/>
      <c r="AP1804" s="25"/>
      <c r="AQ1804" s="11"/>
    </row>
    <row r="1805" ht="15.75" customHeight="1">
      <c r="A1805" s="11">
        <v>1070027.0</v>
      </c>
      <c r="B1805" s="23">
        <v>1805.0</v>
      </c>
      <c r="C1805" s="25" t="s">
        <v>9968</v>
      </c>
      <c r="D1805" s="16" t="s">
        <v>9969</v>
      </c>
      <c r="E1805" s="28" t="s">
        <v>9970</v>
      </c>
      <c r="F1805" s="29"/>
      <c r="G1805" s="25"/>
      <c r="H1805" s="36" t="str">
        <f t="shared" si="1"/>
        <v/>
      </c>
      <c r="I1805" s="11"/>
      <c r="J1805" s="28">
        <f t="shared" si="2"/>
        <v>0</v>
      </c>
      <c r="K1805" s="41">
        <f t="shared" si="3"/>
        <v>199</v>
      </c>
      <c r="L1805" s="25">
        <v>50.0</v>
      </c>
      <c r="M1805" s="11">
        <v>46.0</v>
      </c>
      <c r="N1805" s="11">
        <v>35.0</v>
      </c>
      <c r="O1805" s="11">
        <v>34.0</v>
      </c>
      <c r="P1805" s="11">
        <v>34.0</v>
      </c>
      <c r="Q1805" s="43">
        <v>42.0</v>
      </c>
      <c r="R1805" s="25"/>
      <c r="S1805" s="11"/>
      <c r="T1805" s="11"/>
      <c r="U1805" s="23"/>
      <c r="V1805" s="25"/>
      <c r="W1805" s="11"/>
      <c r="X1805" s="23"/>
      <c r="Y1805" s="29"/>
      <c r="Z1805" s="25">
        <v>20.0</v>
      </c>
      <c r="AA1805" s="11">
        <v>8.0</v>
      </c>
      <c r="AB1805" s="11">
        <v>57.0</v>
      </c>
      <c r="AC1805" s="11">
        <v>65.0</v>
      </c>
      <c r="AD1805" s="23">
        <v>65.0</v>
      </c>
      <c r="AE1805" s="29" t="s">
        <v>166</v>
      </c>
      <c r="AF1805" s="25">
        <v>1497.0</v>
      </c>
      <c r="AG1805" s="11">
        <v>1509.0</v>
      </c>
      <c r="AH1805" s="11">
        <v>1544.0</v>
      </c>
      <c r="AI1805" s="23" t="s">
        <v>217</v>
      </c>
      <c r="AJ1805" s="29" t="s">
        <v>9971</v>
      </c>
      <c r="AK1805" s="25">
        <v>1070026.0</v>
      </c>
      <c r="AL1805" s="11"/>
      <c r="AM1805" s="23"/>
      <c r="AN1805" s="25"/>
      <c r="AO1805" s="23"/>
      <c r="AP1805" s="25"/>
      <c r="AQ1805" s="11"/>
    </row>
    <row r="1806" ht="15.75" customHeight="1">
      <c r="A1806" s="11">
        <v>1070028.0</v>
      </c>
      <c r="B1806" s="23">
        <v>1806.0</v>
      </c>
      <c r="C1806" s="25" t="s">
        <v>9972</v>
      </c>
      <c r="D1806" s="16" t="s">
        <v>9973</v>
      </c>
      <c r="E1806" s="28" t="s">
        <v>9974</v>
      </c>
      <c r="F1806" s="29"/>
      <c r="G1806" s="25"/>
      <c r="H1806" s="36" t="str">
        <f t="shared" si="1"/>
        <v/>
      </c>
      <c r="I1806" s="11"/>
      <c r="J1806" s="28">
        <f t="shared" si="2"/>
        <v>0</v>
      </c>
      <c r="K1806" s="41">
        <f t="shared" si="3"/>
        <v>201</v>
      </c>
      <c r="L1806" s="25">
        <v>44.0</v>
      </c>
      <c r="M1806" s="11">
        <v>52.0</v>
      </c>
      <c r="N1806" s="11">
        <v>36.0</v>
      </c>
      <c r="O1806" s="11">
        <v>37.0</v>
      </c>
      <c r="P1806" s="11">
        <v>32.0</v>
      </c>
      <c r="Q1806" s="43">
        <v>43.0</v>
      </c>
      <c r="R1806" s="25"/>
      <c r="S1806" s="11"/>
      <c r="T1806" s="11"/>
      <c r="U1806" s="23"/>
      <c r="V1806" s="25"/>
      <c r="W1806" s="11"/>
      <c r="X1806" s="23"/>
      <c r="Y1806" s="29"/>
      <c r="Z1806" s="25">
        <v>24.0</v>
      </c>
      <c r="AA1806" s="11">
        <v>14.0</v>
      </c>
      <c r="AB1806" s="11">
        <v>42.0</v>
      </c>
      <c r="AC1806" s="11">
        <v>74.0</v>
      </c>
      <c r="AD1806" s="23">
        <v>70.0</v>
      </c>
      <c r="AE1806" s="29" t="s">
        <v>166</v>
      </c>
      <c r="AF1806" s="25">
        <v>1519.0</v>
      </c>
      <c r="AG1806" s="11">
        <v>1531.0</v>
      </c>
      <c r="AH1806" s="11">
        <v>1591.0</v>
      </c>
      <c r="AI1806" s="23" t="s">
        <v>217</v>
      </c>
      <c r="AJ1806" s="29" t="s">
        <v>9975</v>
      </c>
      <c r="AK1806" s="25">
        <v>1070027.0</v>
      </c>
      <c r="AL1806" s="11"/>
      <c r="AM1806" s="23"/>
      <c r="AN1806" s="25"/>
      <c r="AO1806" s="23"/>
      <c r="AP1806" s="25"/>
      <c r="AQ1806" s="11"/>
    </row>
    <row r="1807" ht="15.75" customHeight="1">
      <c r="A1807" s="11">
        <v>1070029.0</v>
      </c>
      <c r="B1807" s="23">
        <v>1807.0</v>
      </c>
      <c r="C1807" s="25" t="s">
        <v>9976</v>
      </c>
      <c r="D1807" s="16" t="s">
        <v>9977</v>
      </c>
      <c r="E1807" s="28" t="s">
        <v>9978</v>
      </c>
      <c r="F1807" s="29"/>
      <c r="G1807" s="31" t="s">
        <v>9979</v>
      </c>
      <c r="H1807" s="36">
        <f t="shared" si="1"/>
        <v>65</v>
      </c>
      <c r="I1807" s="11"/>
      <c r="J1807" s="28">
        <f t="shared" si="2"/>
        <v>0</v>
      </c>
      <c r="K1807" s="41">
        <f t="shared" si="3"/>
        <v>242</v>
      </c>
      <c r="L1807" s="25">
        <v>56.0</v>
      </c>
      <c r="M1807" s="11">
        <v>51.0</v>
      </c>
      <c r="N1807" s="11">
        <v>44.0</v>
      </c>
      <c r="O1807" s="11">
        <v>48.0</v>
      </c>
      <c r="P1807" s="11">
        <v>43.0</v>
      </c>
      <c r="Q1807" s="43">
        <v>49.0</v>
      </c>
      <c r="R1807" s="25"/>
      <c r="S1807" s="11"/>
      <c r="T1807" s="11"/>
      <c r="U1807" s="23"/>
      <c r="V1807" s="25"/>
      <c r="W1807" s="11"/>
      <c r="X1807" s="23"/>
      <c r="Y1807" s="29"/>
      <c r="Z1807" s="25">
        <v>26.0</v>
      </c>
      <c r="AA1807" s="11">
        <v>16.0</v>
      </c>
      <c r="AB1807" s="11">
        <v>32.0</v>
      </c>
      <c r="AC1807" s="11">
        <v>75.0</v>
      </c>
      <c r="AD1807" s="23">
        <v>79.0</v>
      </c>
      <c r="AE1807" s="29" t="s">
        <v>141</v>
      </c>
      <c r="AF1807" s="25">
        <v>1520.0</v>
      </c>
      <c r="AG1807" s="11">
        <v>1532.0</v>
      </c>
      <c r="AH1807" s="11">
        <v>1582.0</v>
      </c>
      <c r="AI1807" s="23" t="s">
        <v>217</v>
      </c>
      <c r="AJ1807" s="29" t="s">
        <v>9980</v>
      </c>
      <c r="AK1807" s="25">
        <v>1070027.0</v>
      </c>
      <c r="AL1807" s="11">
        <v>1070034.0</v>
      </c>
      <c r="AM1807" s="23"/>
      <c r="AN1807" s="25"/>
      <c r="AO1807" s="23"/>
      <c r="AP1807" s="25"/>
      <c r="AQ1807" s="11"/>
    </row>
    <row r="1808" ht="15.75" customHeight="1">
      <c r="A1808" s="11">
        <v>1070030.0</v>
      </c>
      <c r="B1808" s="23">
        <v>1808.0</v>
      </c>
      <c r="C1808" s="25" t="s">
        <v>9981</v>
      </c>
      <c r="D1808" s="16" t="s">
        <v>9982</v>
      </c>
      <c r="E1808" s="28" t="s">
        <v>9983</v>
      </c>
      <c r="F1808" s="29"/>
      <c r="G1808" s="31" t="s">
        <v>9984</v>
      </c>
      <c r="H1808" s="36">
        <f t="shared" si="1"/>
        <v>53</v>
      </c>
      <c r="I1808" s="11"/>
      <c r="J1808" s="28">
        <f t="shared" si="2"/>
        <v>0</v>
      </c>
      <c r="K1808" s="41">
        <f t="shared" si="3"/>
        <v>214</v>
      </c>
      <c r="L1808" s="25">
        <v>48.0</v>
      </c>
      <c r="M1808" s="11">
        <v>46.0</v>
      </c>
      <c r="N1808" s="11">
        <v>41.0</v>
      </c>
      <c r="O1808" s="11">
        <v>40.0</v>
      </c>
      <c r="P1808" s="11">
        <v>39.0</v>
      </c>
      <c r="Q1808" s="43">
        <v>42.0</v>
      </c>
      <c r="R1808" s="25"/>
      <c r="S1808" s="11"/>
      <c r="T1808" s="11"/>
      <c r="U1808" s="23"/>
      <c r="V1808" s="25"/>
      <c r="W1808" s="11"/>
      <c r="X1808" s="23"/>
      <c r="Y1808" s="29"/>
      <c r="Z1808" s="25">
        <v>26.0</v>
      </c>
      <c r="AA1808" s="11">
        <v>16.0</v>
      </c>
      <c r="AB1808" s="11">
        <v>25.0</v>
      </c>
      <c r="AC1808" s="11">
        <v>70.0</v>
      </c>
      <c r="AD1808" s="23">
        <v>79.0</v>
      </c>
      <c r="AE1808" s="29" t="s">
        <v>166</v>
      </c>
      <c r="AF1808" s="25">
        <v>1543.0</v>
      </c>
      <c r="AG1808" s="11">
        <v>1555.0</v>
      </c>
      <c r="AH1808" s="11">
        <v>1591.0</v>
      </c>
      <c r="AI1808" s="23" t="s">
        <v>217</v>
      </c>
      <c r="AJ1808" s="29" t="s">
        <v>9985</v>
      </c>
      <c r="AK1808" s="25">
        <v>1070029.0</v>
      </c>
      <c r="AL1808" s="11"/>
      <c r="AM1808" s="23"/>
      <c r="AN1808" s="25"/>
      <c r="AO1808" s="23"/>
      <c r="AP1808" s="25"/>
      <c r="AQ1808" s="11"/>
    </row>
    <row r="1809" ht="15.75" customHeight="1">
      <c r="A1809" s="11">
        <v>1070031.0</v>
      </c>
      <c r="B1809" s="23">
        <v>1809.0</v>
      </c>
      <c r="C1809" s="25" t="s">
        <v>9986</v>
      </c>
      <c r="D1809" s="16" t="s">
        <v>9987</v>
      </c>
      <c r="E1809" s="28" t="s">
        <v>9988</v>
      </c>
      <c r="F1809" s="29"/>
      <c r="G1809" s="25"/>
      <c r="H1809" s="36" t="str">
        <f t="shared" si="1"/>
        <v/>
      </c>
      <c r="I1809" s="11"/>
      <c r="J1809" s="28">
        <f t="shared" si="2"/>
        <v>0</v>
      </c>
      <c r="K1809" s="41">
        <f t="shared" si="3"/>
        <v>214</v>
      </c>
      <c r="L1809" s="25">
        <v>45.0</v>
      </c>
      <c r="M1809" s="11">
        <v>53.0</v>
      </c>
      <c r="N1809" s="11">
        <v>40.0</v>
      </c>
      <c r="O1809" s="11">
        <v>39.0</v>
      </c>
      <c r="P1809" s="11">
        <v>37.0</v>
      </c>
      <c r="Q1809" s="43">
        <v>45.0</v>
      </c>
      <c r="R1809" s="25"/>
      <c r="S1809" s="11"/>
      <c r="T1809" s="11"/>
      <c r="U1809" s="23"/>
      <c r="V1809" s="25"/>
      <c r="W1809" s="11"/>
      <c r="X1809" s="23"/>
      <c r="Y1809" s="29"/>
      <c r="Z1809" s="25">
        <v>36.0</v>
      </c>
      <c r="AA1809" s="11">
        <v>30.0</v>
      </c>
      <c r="AB1809" s="11">
        <v>23.0</v>
      </c>
      <c r="AC1809" s="11">
        <v>63.0</v>
      </c>
      <c r="AD1809" s="23">
        <v>79.0</v>
      </c>
      <c r="AE1809" s="29" t="s">
        <v>166</v>
      </c>
      <c r="AF1809" s="25">
        <v>1565.0</v>
      </c>
      <c r="AG1809" s="11">
        <v>1577.0</v>
      </c>
      <c r="AH1809" s="11">
        <v>1632.0</v>
      </c>
      <c r="AI1809" s="23"/>
      <c r="AJ1809" s="29"/>
      <c r="AK1809" s="25"/>
      <c r="AL1809" s="11"/>
      <c r="AM1809" s="23"/>
      <c r="AN1809" s="25"/>
      <c r="AO1809" s="23"/>
      <c r="AP1809" s="25"/>
      <c r="AQ1809" s="11"/>
    </row>
    <row r="1810" ht="15.75" customHeight="1">
      <c r="A1810" s="11">
        <v>1070032.0</v>
      </c>
      <c r="B1810" s="23">
        <v>1810.0</v>
      </c>
      <c r="C1810" s="25" t="s">
        <v>9989</v>
      </c>
      <c r="D1810" s="16" t="s">
        <v>9990</v>
      </c>
      <c r="E1810" s="28" t="s">
        <v>9991</v>
      </c>
      <c r="F1810" s="29"/>
      <c r="G1810" s="25"/>
      <c r="H1810" s="36" t="str">
        <f t="shared" si="1"/>
        <v/>
      </c>
      <c r="I1810" s="11"/>
      <c r="J1810" s="28">
        <f t="shared" si="2"/>
        <v>0</v>
      </c>
      <c r="K1810" s="41">
        <f t="shared" si="3"/>
        <v>0</v>
      </c>
      <c r="L1810" s="25">
        <v>0.0</v>
      </c>
      <c r="M1810" s="11">
        <v>0.0</v>
      </c>
      <c r="N1810" s="11">
        <v>0.0</v>
      </c>
      <c r="O1810" s="11">
        <v>0.0</v>
      </c>
      <c r="P1810" s="11">
        <v>0.0</v>
      </c>
      <c r="Q1810" s="23">
        <v>0.0</v>
      </c>
      <c r="R1810" s="25"/>
      <c r="S1810" s="11"/>
      <c r="T1810" s="11"/>
      <c r="U1810" s="23"/>
      <c r="V1810" s="25"/>
      <c r="W1810" s="11"/>
      <c r="X1810" s="23"/>
      <c r="Y1810" s="29"/>
      <c r="Z1810" s="25">
        <v>0.0</v>
      </c>
      <c r="AA1810" s="11">
        <v>0.0</v>
      </c>
      <c r="AB1810" s="11">
        <v>0.0</v>
      </c>
      <c r="AC1810" s="11">
        <v>0.0</v>
      </c>
      <c r="AD1810" s="23">
        <v>79.0</v>
      </c>
      <c r="AE1810" s="29" t="s">
        <v>239</v>
      </c>
      <c r="AF1810" s="25">
        <v>1457.0</v>
      </c>
      <c r="AG1810" s="11">
        <v>9999.0</v>
      </c>
      <c r="AH1810" s="11">
        <v>1507.0</v>
      </c>
      <c r="AI1810" s="23" t="s">
        <v>217</v>
      </c>
      <c r="AJ1810" s="29"/>
      <c r="AK1810" s="25"/>
      <c r="AL1810" s="11"/>
      <c r="AM1810" s="23"/>
      <c r="AN1810" s="25"/>
      <c r="AO1810" s="23"/>
      <c r="AP1810" s="25"/>
      <c r="AQ1810" s="11"/>
    </row>
    <row r="1811" ht="15.75" customHeight="1">
      <c r="A1811" s="11">
        <v>1070033.0</v>
      </c>
      <c r="B1811" s="23">
        <v>1811.0</v>
      </c>
      <c r="C1811" s="25" t="s">
        <v>9992</v>
      </c>
      <c r="D1811" s="16" t="s">
        <v>9993</v>
      </c>
      <c r="E1811" s="28" t="s">
        <v>9994</v>
      </c>
      <c r="F1811" s="29"/>
      <c r="G1811" s="25"/>
      <c r="H1811" s="36" t="str">
        <f t="shared" si="1"/>
        <v/>
      </c>
      <c r="I1811" s="11"/>
      <c r="J1811" s="28">
        <f t="shared" si="2"/>
        <v>0</v>
      </c>
      <c r="K1811" s="41">
        <f t="shared" si="3"/>
        <v>0</v>
      </c>
      <c r="L1811" s="25">
        <v>0.0</v>
      </c>
      <c r="M1811" s="11">
        <v>0.0</v>
      </c>
      <c r="N1811" s="11">
        <v>0.0</v>
      </c>
      <c r="O1811" s="11">
        <v>0.0</v>
      </c>
      <c r="P1811" s="11">
        <v>0.0</v>
      </c>
      <c r="Q1811" s="23">
        <v>0.0</v>
      </c>
      <c r="R1811" s="25"/>
      <c r="S1811" s="11"/>
      <c r="T1811" s="11"/>
      <c r="U1811" s="23"/>
      <c r="V1811" s="25"/>
      <c r="W1811" s="11"/>
      <c r="X1811" s="23"/>
      <c r="Y1811" s="29"/>
      <c r="Z1811" s="25">
        <v>0.0</v>
      </c>
      <c r="AA1811" s="11">
        <v>0.0</v>
      </c>
      <c r="AB1811" s="11">
        <v>0.0</v>
      </c>
      <c r="AC1811" s="11">
        <v>0.0</v>
      </c>
      <c r="AD1811" s="23">
        <v>79.0</v>
      </c>
      <c r="AE1811" s="29" t="s">
        <v>239</v>
      </c>
      <c r="AF1811" s="25">
        <v>1480.0</v>
      </c>
      <c r="AG1811" s="11">
        <v>9999.0</v>
      </c>
      <c r="AH1811" s="11">
        <v>1521.0</v>
      </c>
      <c r="AI1811" s="23" t="s">
        <v>217</v>
      </c>
      <c r="AJ1811" s="29" t="s">
        <v>9995</v>
      </c>
      <c r="AK1811" s="25">
        <v>1070032.0</v>
      </c>
      <c r="AL1811" s="11"/>
      <c r="AM1811" s="23"/>
      <c r="AN1811" s="25"/>
      <c r="AO1811" s="23"/>
      <c r="AP1811" s="25"/>
      <c r="AQ1811" s="11"/>
    </row>
    <row r="1812" ht="15.75" customHeight="1">
      <c r="A1812" s="11">
        <v>1070034.0</v>
      </c>
      <c r="B1812" s="23">
        <v>1812.0</v>
      </c>
      <c r="C1812" s="25" t="s">
        <v>9996</v>
      </c>
      <c r="D1812" s="16" t="s">
        <v>9997</v>
      </c>
      <c r="E1812" s="28" t="s">
        <v>9998</v>
      </c>
      <c r="F1812" s="29"/>
      <c r="G1812" s="25"/>
      <c r="H1812" s="36" t="str">
        <f t="shared" si="1"/>
        <v/>
      </c>
      <c r="I1812" s="11"/>
      <c r="J1812" s="28">
        <f t="shared" si="2"/>
        <v>0</v>
      </c>
      <c r="K1812" s="41">
        <f t="shared" si="3"/>
        <v>0</v>
      </c>
      <c r="L1812" s="25">
        <v>0.0</v>
      </c>
      <c r="M1812" s="11">
        <v>0.0</v>
      </c>
      <c r="N1812" s="11">
        <v>0.0</v>
      </c>
      <c r="O1812" s="11">
        <v>0.0</v>
      </c>
      <c r="P1812" s="11">
        <v>0.0</v>
      </c>
      <c r="Q1812" s="23">
        <v>0.0</v>
      </c>
      <c r="R1812" s="25"/>
      <c r="S1812" s="11"/>
      <c r="T1812" s="11"/>
      <c r="U1812" s="23"/>
      <c r="V1812" s="25"/>
      <c r="W1812" s="11"/>
      <c r="X1812" s="23"/>
      <c r="Y1812" s="29"/>
      <c r="Z1812" s="25">
        <v>0.0</v>
      </c>
      <c r="AA1812" s="11">
        <v>0.0</v>
      </c>
      <c r="AB1812" s="11">
        <v>0.0</v>
      </c>
      <c r="AC1812" s="11">
        <v>0.0</v>
      </c>
      <c r="AD1812" s="23">
        <v>79.0</v>
      </c>
      <c r="AE1812" s="29" t="s">
        <v>239</v>
      </c>
      <c r="AF1812" s="25">
        <v>1500.0</v>
      </c>
      <c r="AG1812" s="11">
        <v>9999.0</v>
      </c>
      <c r="AH1812" s="11">
        <v>1521.0</v>
      </c>
      <c r="AI1812" s="23" t="s">
        <v>217</v>
      </c>
      <c r="AJ1812" s="29" t="s">
        <v>9999</v>
      </c>
      <c r="AK1812" s="25">
        <v>1070033.0</v>
      </c>
      <c r="AL1812" s="11"/>
      <c r="AM1812" s="23"/>
      <c r="AN1812" s="25"/>
      <c r="AO1812" s="23"/>
      <c r="AP1812" s="25"/>
      <c r="AQ1812" s="11"/>
    </row>
    <row r="1813" ht="15.75" customHeight="1">
      <c r="A1813" s="11">
        <v>1070035.0</v>
      </c>
      <c r="B1813" s="23">
        <v>1813.0</v>
      </c>
      <c r="C1813" s="25" t="s">
        <v>10000</v>
      </c>
      <c r="D1813" s="16" t="s">
        <v>10001</v>
      </c>
      <c r="E1813" s="28" t="s">
        <v>10002</v>
      </c>
      <c r="F1813" s="29"/>
      <c r="G1813" s="25"/>
      <c r="H1813" s="36" t="str">
        <f t="shared" si="1"/>
        <v/>
      </c>
      <c r="I1813" s="11"/>
      <c r="J1813" s="28">
        <f t="shared" si="2"/>
        <v>0</v>
      </c>
      <c r="K1813" s="41">
        <f t="shared" si="3"/>
        <v>0</v>
      </c>
      <c r="L1813" s="25">
        <v>0.0</v>
      </c>
      <c r="M1813" s="11">
        <v>0.0</v>
      </c>
      <c r="N1813" s="11">
        <v>0.0</v>
      </c>
      <c r="O1813" s="11">
        <v>0.0</v>
      </c>
      <c r="P1813" s="11">
        <v>0.0</v>
      </c>
      <c r="Q1813" s="23">
        <v>0.0</v>
      </c>
      <c r="R1813" s="25"/>
      <c r="S1813" s="11"/>
      <c r="T1813" s="11"/>
      <c r="U1813" s="23"/>
      <c r="V1813" s="25"/>
      <c r="W1813" s="11"/>
      <c r="X1813" s="23"/>
      <c r="Y1813" s="29"/>
      <c r="Z1813" s="25">
        <v>0.0</v>
      </c>
      <c r="AA1813" s="11">
        <v>0.0</v>
      </c>
      <c r="AB1813" s="11">
        <v>0.0</v>
      </c>
      <c r="AC1813" s="11">
        <v>0.0</v>
      </c>
      <c r="AD1813" s="23">
        <v>77.0</v>
      </c>
      <c r="AE1813" s="29" t="s">
        <v>239</v>
      </c>
      <c r="AF1813" s="25">
        <v>1520.0</v>
      </c>
      <c r="AG1813" s="11">
        <v>9999.0</v>
      </c>
      <c r="AH1813" s="11">
        <v>1570.0</v>
      </c>
      <c r="AI1813" s="23"/>
      <c r="AJ1813" s="29"/>
      <c r="AK1813" s="25"/>
      <c r="AL1813" s="11"/>
      <c r="AM1813" s="23"/>
      <c r="AN1813" s="25"/>
      <c r="AO1813" s="23"/>
      <c r="AP1813" s="25"/>
      <c r="AQ1813" s="11"/>
    </row>
    <row r="1814" ht="15.75" customHeight="1">
      <c r="A1814" s="11">
        <v>1070036.0</v>
      </c>
      <c r="B1814" s="23">
        <v>1814.0</v>
      </c>
      <c r="C1814" s="25" t="s">
        <v>10003</v>
      </c>
      <c r="D1814" s="16" t="s">
        <v>10004</v>
      </c>
      <c r="E1814" s="28" t="s">
        <v>10005</v>
      </c>
      <c r="F1814" s="29"/>
      <c r="G1814" s="25"/>
      <c r="H1814" s="36" t="str">
        <f t="shared" si="1"/>
        <v/>
      </c>
      <c r="I1814" s="11"/>
      <c r="J1814" s="28">
        <f t="shared" si="2"/>
        <v>0</v>
      </c>
      <c r="K1814" s="41">
        <f t="shared" si="3"/>
        <v>188</v>
      </c>
      <c r="L1814" s="25">
        <v>49.0</v>
      </c>
      <c r="M1814" s="11">
        <v>57.0</v>
      </c>
      <c r="N1814" s="11">
        <v>28.0</v>
      </c>
      <c r="O1814" s="11">
        <v>29.0</v>
      </c>
      <c r="P1814" s="11">
        <v>25.0</v>
      </c>
      <c r="Q1814" s="43">
        <v>36.0</v>
      </c>
      <c r="R1814" s="25"/>
      <c r="S1814" s="11"/>
      <c r="T1814" s="11"/>
      <c r="U1814" s="23"/>
      <c r="V1814" s="25"/>
      <c r="W1814" s="11"/>
      <c r="X1814" s="23"/>
      <c r="Y1814" s="29"/>
      <c r="Z1814" s="25">
        <v>18.0</v>
      </c>
      <c r="AA1814" s="11">
        <v>5.0</v>
      </c>
      <c r="AB1814" s="11">
        <v>59.0</v>
      </c>
      <c r="AC1814" s="11">
        <v>75.0</v>
      </c>
      <c r="AD1814" s="23">
        <v>77.0</v>
      </c>
      <c r="AE1814" s="29" t="s">
        <v>141</v>
      </c>
      <c r="AF1814" s="25">
        <v>1549.0</v>
      </c>
      <c r="AG1814" s="11">
        <v>1561.0</v>
      </c>
      <c r="AH1814" s="11">
        <v>1613.0</v>
      </c>
      <c r="AI1814" s="23"/>
      <c r="AJ1814" s="29" t="s">
        <v>10006</v>
      </c>
      <c r="AK1814" s="25">
        <v>1070035.0</v>
      </c>
      <c r="AL1814" s="11"/>
      <c r="AM1814" s="23"/>
      <c r="AN1814" s="25"/>
      <c r="AO1814" s="23"/>
      <c r="AP1814" s="25"/>
      <c r="AQ1814" s="11"/>
    </row>
    <row r="1815" ht="15.75" customHeight="1">
      <c r="A1815" s="11">
        <v>1070037.0</v>
      </c>
      <c r="B1815" s="23">
        <v>1815.0</v>
      </c>
      <c r="C1815" s="25" t="s">
        <v>10007</v>
      </c>
      <c r="D1815" s="16" t="s">
        <v>10008</v>
      </c>
      <c r="E1815" s="28" t="s">
        <v>10009</v>
      </c>
      <c r="F1815" s="29"/>
      <c r="G1815" s="25"/>
      <c r="H1815" s="36" t="str">
        <f t="shared" si="1"/>
        <v/>
      </c>
      <c r="I1815" s="11"/>
      <c r="J1815" s="28">
        <f t="shared" si="2"/>
        <v>0</v>
      </c>
      <c r="K1815" s="41">
        <f t="shared" si="3"/>
        <v>195</v>
      </c>
      <c r="L1815" s="25">
        <v>53.0</v>
      </c>
      <c r="M1815" s="11">
        <v>47.0</v>
      </c>
      <c r="N1815" s="11">
        <v>32.0</v>
      </c>
      <c r="O1815" s="11">
        <v>33.0</v>
      </c>
      <c r="P1815" s="11">
        <v>30.0</v>
      </c>
      <c r="Q1815" s="43">
        <v>43.0</v>
      </c>
      <c r="R1815" s="25"/>
      <c r="S1815" s="11"/>
      <c r="T1815" s="11"/>
      <c r="U1815" s="23"/>
      <c r="V1815" s="25"/>
      <c r="W1815" s="11"/>
      <c r="X1815" s="23"/>
      <c r="Y1815" s="29"/>
      <c r="Z1815" s="25">
        <v>36.0</v>
      </c>
      <c r="AA1815" s="11">
        <v>30.0</v>
      </c>
      <c r="AB1815" s="11">
        <v>25.0</v>
      </c>
      <c r="AC1815" s="11">
        <v>74.0</v>
      </c>
      <c r="AD1815" s="23">
        <v>77.0</v>
      </c>
      <c r="AE1815" s="29" t="s">
        <v>141</v>
      </c>
      <c r="AF1815" s="25">
        <v>1558.0</v>
      </c>
      <c r="AG1815" s="11">
        <v>1570.0</v>
      </c>
      <c r="AH1815" s="11">
        <v>1622.0</v>
      </c>
      <c r="AI1815" s="23"/>
      <c r="AJ1815" s="29" t="s">
        <v>10006</v>
      </c>
      <c r="AK1815" s="25">
        <v>1070035.0</v>
      </c>
      <c r="AL1815" s="11"/>
      <c r="AM1815" s="23"/>
      <c r="AN1815" s="25"/>
      <c r="AO1815" s="23"/>
      <c r="AP1815" s="25"/>
      <c r="AQ1815" s="11"/>
    </row>
    <row r="1816" ht="15.75" customHeight="1">
      <c r="A1816" s="11">
        <v>1070038.0</v>
      </c>
      <c r="B1816" s="23">
        <v>1816.0</v>
      </c>
      <c r="C1816" s="25" t="s">
        <v>10010</v>
      </c>
      <c r="D1816" s="16" t="s">
        <v>10011</v>
      </c>
      <c r="E1816" s="28" t="s">
        <v>10012</v>
      </c>
      <c r="F1816" s="29"/>
      <c r="G1816" s="31" t="s">
        <v>10013</v>
      </c>
      <c r="H1816" s="36">
        <f t="shared" si="1"/>
        <v>57</v>
      </c>
      <c r="I1816" s="11"/>
      <c r="J1816" s="28">
        <f t="shared" si="2"/>
        <v>0</v>
      </c>
      <c r="K1816" s="41">
        <f t="shared" si="3"/>
        <v>211</v>
      </c>
      <c r="L1816" s="25">
        <v>46.0</v>
      </c>
      <c r="M1816" s="11">
        <v>37.0</v>
      </c>
      <c r="N1816" s="11">
        <v>45.0</v>
      </c>
      <c r="O1816" s="11">
        <v>43.0</v>
      </c>
      <c r="P1816" s="11">
        <v>40.0</v>
      </c>
      <c r="Q1816" s="43">
        <v>41.0</v>
      </c>
      <c r="R1816" s="25"/>
      <c r="S1816" s="11"/>
      <c r="T1816" s="11"/>
      <c r="U1816" s="23"/>
      <c r="V1816" s="25"/>
      <c r="W1816" s="11"/>
      <c r="X1816" s="23"/>
      <c r="Y1816" s="29"/>
      <c r="Z1816" s="25">
        <v>24.0</v>
      </c>
      <c r="AA1816" s="11">
        <v>14.0</v>
      </c>
      <c r="AB1816" s="11">
        <v>23.0</v>
      </c>
      <c r="AC1816" s="11">
        <v>65.0</v>
      </c>
      <c r="AD1816" s="23">
        <v>72.0</v>
      </c>
      <c r="AE1816" s="29" t="s">
        <v>166</v>
      </c>
      <c r="AF1816" s="25">
        <v>1544.0</v>
      </c>
      <c r="AG1816" s="11">
        <v>1556.0</v>
      </c>
      <c r="AH1816" s="11">
        <v>1596.0</v>
      </c>
      <c r="AI1816" s="23"/>
      <c r="AJ1816" s="29" t="s">
        <v>10014</v>
      </c>
      <c r="AK1816" s="25"/>
      <c r="AL1816" s="11"/>
      <c r="AM1816" s="23"/>
      <c r="AN1816" s="25"/>
      <c r="AO1816" s="23"/>
      <c r="AP1816" s="25"/>
      <c r="AQ1816" s="11"/>
    </row>
    <row r="1817" ht="15.75" customHeight="1">
      <c r="A1817" s="11">
        <v>1070039.0</v>
      </c>
      <c r="B1817" s="23">
        <v>1817.0</v>
      </c>
      <c r="C1817" s="25" t="s">
        <v>10015</v>
      </c>
      <c r="D1817" s="16" t="s">
        <v>10016</v>
      </c>
      <c r="E1817" s="28" t="s">
        <v>10017</v>
      </c>
      <c r="F1817" s="29"/>
      <c r="G1817" s="25"/>
      <c r="H1817" s="36" t="str">
        <f t="shared" si="1"/>
        <v/>
      </c>
      <c r="I1817" s="11"/>
      <c r="J1817" s="28">
        <f t="shared" si="2"/>
        <v>0</v>
      </c>
      <c r="K1817" s="41">
        <f t="shared" si="3"/>
        <v>214</v>
      </c>
      <c r="L1817" s="25">
        <v>45.0</v>
      </c>
      <c r="M1817" s="11">
        <v>50.0</v>
      </c>
      <c r="N1817" s="11">
        <v>40.0</v>
      </c>
      <c r="O1817" s="11">
        <v>40.0</v>
      </c>
      <c r="P1817" s="11">
        <v>39.0</v>
      </c>
      <c r="Q1817" s="43">
        <v>42.0</v>
      </c>
      <c r="R1817" s="25"/>
      <c r="S1817" s="11"/>
      <c r="T1817" s="11"/>
      <c r="U1817" s="23"/>
      <c r="V1817" s="25"/>
      <c r="W1817" s="11"/>
      <c r="X1817" s="23"/>
      <c r="Y1817" s="29"/>
      <c r="Z1817" s="25">
        <v>28.0</v>
      </c>
      <c r="AA1817" s="11">
        <v>19.0</v>
      </c>
      <c r="AB1817" s="11">
        <v>28.0</v>
      </c>
      <c r="AC1817" s="11">
        <v>59.0</v>
      </c>
      <c r="AD1817" s="23">
        <v>72.0</v>
      </c>
      <c r="AE1817" s="29" t="s">
        <v>166</v>
      </c>
      <c r="AF1817" s="25">
        <v>1572.0</v>
      </c>
      <c r="AG1817" s="11">
        <v>1584.0</v>
      </c>
      <c r="AH1817" s="11">
        <v>1625.0</v>
      </c>
      <c r="AI1817" s="23"/>
      <c r="AJ1817" s="29" t="s">
        <v>10014</v>
      </c>
      <c r="AK1817" s="25"/>
      <c r="AL1817" s="11"/>
      <c r="AM1817" s="23"/>
      <c r="AN1817" s="25"/>
      <c r="AO1817" s="23"/>
      <c r="AP1817" s="25"/>
      <c r="AQ1817" s="11"/>
    </row>
    <row r="1818" ht="15.75" customHeight="1">
      <c r="A1818" s="11">
        <v>1070040.0</v>
      </c>
      <c r="B1818" s="23">
        <v>1818.0</v>
      </c>
      <c r="C1818" s="25" t="s">
        <v>10018</v>
      </c>
      <c r="D1818" s="16" t="s">
        <v>10019</v>
      </c>
      <c r="E1818" s="28" t="s">
        <v>10020</v>
      </c>
      <c r="F1818" s="29"/>
      <c r="G1818" s="25"/>
      <c r="H1818" s="36" t="str">
        <f t="shared" si="1"/>
        <v/>
      </c>
      <c r="I1818" s="11"/>
      <c r="J1818" s="28">
        <f t="shared" si="2"/>
        <v>0</v>
      </c>
      <c r="K1818" s="41">
        <f t="shared" si="3"/>
        <v>189</v>
      </c>
      <c r="L1818" s="25">
        <v>43.0</v>
      </c>
      <c r="M1818" s="11">
        <v>59.0</v>
      </c>
      <c r="N1818" s="11">
        <v>29.0</v>
      </c>
      <c r="O1818" s="11">
        <v>28.0</v>
      </c>
      <c r="P1818" s="11">
        <v>30.0</v>
      </c>
      <c r="Q1818" s="43">
        <v>37.0</v>
      </c>
      <c r="R1818" s="25"/>
      <c r="S1818" s="11"/>
      <c r="T1818" s="11"/>
      <c r="U1818" s="23"/>
      <c r="V1818" s="25"/>
      <c r="W1818" s="11"/>
      <c r="X1818" s="23"/>
      <c r="Y1818" s="29"/>
      <c r="Z1818" s="25">
        <v>18.0</v>
      </c>
      <c r="AA1818" s="11">
        <v>5.0</v>
      </c>
      <c r="AB1818" s="11">
        <v>78.0</v>
      </c>
      <c r="AC1818" s="11">
        <v>90.0</v>
      </c>
      <c r="AD1818" s="23">
        <v>77.0</v>
      </c>
      <c r="AE1818" s="29" t="s">
        <v>141</v>
      </c>
      <c r="AF1818" s="25">
        <v>1557.0</v>
      </c>
      <c r="AG1818" s="11">
        <v>1569.0</v>
      </c>
      <c r="AH1818" s="11">
        <v>1591.0</v>
      </c>
      <c r="AI1818" s="23" t="s">
        <v>217</v>
      </c>
      <c r="AJ1818" s="29" t="s">
        <v>10021</v>
      </c>
      <c r="AK1818" s="25"/>
      <c r="AL1818" s="11"/>
      <c r="AM1818" s="23"/>
      <c r="AN1818" s="25"/>
      <c r="AO1818" s="23"/>
      <c r="AP1818" s="25"/>
      <c r="AQ1818" s="11"/>
    </row>
    <row r="1819" ht="15.75" customHeight="1">
      <c r="A1819" s="11">
        <v>1070041.0</v>
      </c>
      <c r="B1819" s="23">
        <v>1819.0</v>
      </c>
      <c r="C1819" s="25" t="s">
        <v>10022</v>
      </c>
      <c r="D1819" s="16" t="s">
        <v>10023</v>
      </c>
      <c r="E1819" s="28" t="s">
        <v>10024</v>
      </c>
      <c r="F1819" s="29"/>
      <c r="G1819" s="25"/>
      <c r="H1819" s="36" t="str">
        <f t="shared" si="1"/>
        <v/>
      </c>
      <c r="I1819" s="11"/>
      <c r="J1819" s="28">
        <f t="shared" si="2"/>
        <v>0</v>
      </c>
      <c r="K1819" s="41">
        <f t="shared" si="3"/>
        <v>207</v>
      </c>
      <c r="L1819" s="25">
        <v>39.0</v>
      </c>
      <c r="M1819" s="11">
        <v>46.0</v>
      </c>
      <c r="N1819" s="11">
        <v>42.0</v>
      </c>
      <c r="O1819" s="11">
        <v>39.0</v>
      </c>
      <c r="P1819" s="11">
        <v>41.0</v>
      </c>
      <c r="Q1819" s="43">
        <v>41.0</v>
      </c>
      <c r="R1819" s="25"/>
      <c r="S1819" s="11"/>
      <c r="T1819" s="11"/>
      <c r="U1819" s="23"/>
      <c r="V1819" s="25"/>
      <c r="W1819" s="11"/>
      <c r="X1819" s="23"/>
      <c r="Y1819" s="29"/>
      <c r="Z1819" s="25">
        <v>25.0</v>
      </c>
      <c r="AA1819" s="11">
        <v>16.0</v>
      </c>
      <c r="AB1819" s="11">
        <v>35.0</v>
      </c>
      <c r="AC1819" s="11">
        <v>55.0</v>
      </c>
      <c r="AD1819" s="23">
        <v>79.0</v>
      </c>
      <c r="AE1819" s="29" t="s">
        <v>166</v>
      </c>
      <c r="AF1819" s="25">
        <v>1535.0</v>
      </c>
      <c r="AG1819" s="11">
        <v>1547.0</v>
      </c>
      <c r="AH1819" s="11">
        <v>1591.0</v>
      </c>
      <c r="AI1819" s="23" t="s">
        <v>217</v>
      </c>
      <c r="AJ1819" s="29" t="s">
        <v>10021</v>
      </c>
      <c r="AK1819" s="25"/>
      <c r="AL1819" s="11"/>
      <c r="AM1819" s="23"/>
      <c r="AN1819" s="25"/>
      <c r="AO1819" s="23"/>
      <c r="AP1819" s="25"/>
      <c r="AQ1819" s="11"/>
    </row>
    <row r="1820" ht="15.75" customHeight="1">
      <c r="A1820" s="11">
        <v>1070042.0</v>
      </c>
      <c r="B1820" s="23">
        <v>1820.0</v>
      </c>
      <c r="C1820" s="25" t="s">
        <v>10025</v>
      </c>
      <c r="D1820" s="16" t="s">
        <v>10026</v>
      </c>
      <c r="E1820" s="28" t="s">
        <v>10027</v>
      </c>
      <c r="F1820" s="29"/>
      <c r="G1820" s="31" t="s">
        <v>10028</v>
      </c>
      <c r="H1820" s="36">
        <f t="shared" si="1"/>
        <v>71</v>
      </c>
      <c r="I1820" s="11"/>
      <c r="J1820" s="28">
        <f t="shared" si="2"/>
        <v>0</v>
      </c>
      <c r="K1820" s="41">
        <f t="shared" si="3"/>
        <v>249</v>
      </c>
      <c r="L1820" s="25">
        <v>57.0</v>
      </c>
      <c r="M1820" s="11">
        <v>59.0</v>
      </c>
      <c r="N1820" s="11">
        <v>41.0</v>
      </c>
      <c r="O1820" s="11">
        <v>42.0</v>
      </c>
      <c r="P1820" s="11">
        <v>50.0</v>
      </c>
      <c r="Q1820" s="43">
        <v>47.0</v>
      </c>
      <c r="R1820" s="25" t="s">
        <v>185</v>
      </c>
      <c r="S1820" s="11"/>
      <c r="T1820" s="11"/>
      <c r="U1820" s="23"/>
      <c r="V1820" s="25"/>
      <c r="W1820" s="11"/>
      <c r="X1820" s="23"/>
      <c r="Y1820" s="29"/>
      <c r="Z1820" s="25">
        <v>25.0</v>
      </c>
      <c r="AA1820" s="11">
        <v>16.0</v>
      </c>
      <c r="AB1820" s="11">
        <v>35.0</v>
      </c>
      <c r="AC1820" s="11">
        <v>55.0</v>
      </c>
      <c r="AD1820" s="23">
        <v>76.0</v>
      </c>
      <c r="AE1820" s="29" t="s">
        <v>141</v>
      </c>
      <c r="AF1820" s="25">
        <v>1526.0</v>
      </c>
      <c r="AG1820" s="11">
        <v>1538.0</v>
      </c>
      <c r="AH1820" s="11">
        <v>1591.0</v>
      </c>
      <c r="AI1820" s="23" t="s">
        <v>217</v>
      </c>
      <c r="AJ1820" s="29" t="s">
        <v>10021</v>
      </c>
      <c r="AK1820" s="25"/>
      <c r="AL1820" s="11"/>
      <c r="AM1820" s="23"/>
      <c r="AN1820" s="25"/>
      <c r="AO1820" s="23"/>
      <c r="AP1820" s="25"/>
      <c r="AQ1820" s="11"/>
    </row>
    <row r="1821" ht="15.75" customHeight="1">
      <c r="A1821" s="11">
        <v>1070043.0</v>
      </c>
      <c r="B1821" s="23">
        <v>1821.0</v>
      </c>
      <c r="C1821" s="25" t="s">
        <v>10029</v>
      </c>
      <c r="D1821" s="16" t="s">
        <v>10030</v>
      </c>
      <c r="E1821" s="28" t="s">
        <v>10031</v>
      </c>
      <c r="F1821" s="29"/>
      <c r="G1821" s="31" t="s">
        <v>10032</v>
      </c>
      <c r="H1821" s="36">
        <f t="shared" si="1"/>
        <v>78</v>
      </c>
      <c r="I1821" s="11"/>
      <c r="J1821" s="28">
        <f t="shared" si="2"/>
        <v>0</v>
      </c>
      <c r="K1821" s="41">
        <f t="shared" si="3"/>
        <v>217</v>
      </c>
      <c r="L1821" s="25">
        <v>44.0</v>
      </c>
      <c r="M1821" s="11">
        <v>48.0</v>
      </c>
      <c r="N1821" s="11">
        <v>39.0</v>
      </c>
      <c r="O1821" s="11">
        <v>40.0</v>
      </c>
      <c r="P1821" s="11">
        <v>46.0</v>
      </c>
      <c r="Q1821" s="43">
        <v>42.0</v>
      </c>
      <c r="R1821" s="25"/>
      <c r="S1821" s="11"/>
      <c r="T1821" s="11"/>
      <c r="U1821" s="23"/>
      <c r="V1821" s="25"/>
      <c r="W1821" s="11"/>
      <c r="X1821" s="23"/>
      <c r="Y1821" s="29"/>
      <c r="Z1821" s="25">
        <v>25.0</v>
      </c>
      <c r="AA1821" s="11">
        <v>16.0</v>
      </c>
      <c r="AB1821" s="11">
        <v>35.0</v>
      </c>
      <c r="AC1821" s="11">
        <v>55.0</v>
      </c>
      <c r="AD1821" s="23">
        <v>77.0</v>
      </c>
      <c r="AE1821" s="29" t="s">
        <v>166</v>
      </c>
      <c r="AF1821" s="25">
        <v>1555.0</v>
      </c>
      <c r="AG1821" s="11">
        <v>1567.0</v>
      </c>
      <c r="AH1821" s="11">
        <v>1590.0</v>
      </c>
      <c r="AI1821" s="23" t="s">
        <v>217</v>
      </c>
      <c r="AJ1821" s="29" t="s">
        <v>10021</v>
      </c>
      <c r="AK1821" s="25"/>
      <c r="AL1821" s="11"/>
      <c r="AM1821" s="23"/>
      <c r="AN1821" s="25"/>
      <c r="AO1821" s="23"/>
      <c r="AP1821" s="25"/>
      <c r="AQ1821" s="11"/>
    </row>
    <row r="1822" ht="15.75" customHeight="1">
      <c r="A1822" s="11">
        <v>1049001.0</v>
      </c>
      <c r="B1822" s="23">
        <v>1822.0</v>
      </c>
      <c r="C1822" s="25" t="s">
        <v>10033</v>
      </c>
      <c r="D1822" s="16" t="s">
        <v>10034</v>
      </c>
      <c r="E1822" s="28" t="s">
        <v>10035</v>
      </c>
      <c r="F1822" s="29"/>
      <c r="G1822" s="31" t="s">
        <v>10036</v>
      </c>
      <c r="H1822" s="36">
        <f t="shared" si="1"/>
        <v>73</v>
      </c>
      <c r="I1822" s="11"/>
      <c r="J1822" s="28">
        <f t="shared" si="2"/>
        <v>0</v>
      </c>
      <c r="K1822" s="41">
        <f t="shared" si="3"/>
        <v>208</v>
      </c>
      <c r="L1822" s="25">
        <v>38.0</v>
      </c>
      <c r="M1822" s="11">
        <v>43.0</v>
      </c>
      <c r="N1822" s="11">
        <v>52.0</v>
      </c>
      <c r="O1822" s="11">
        <v>41.0</v>
      </c>
      <c r="P1822" s="11">
        <v>34.0</v>
      </c>
      <c r="Q1822" s="43">
        <v>45.0</v>
      </c>
      <c r="R1822" s="25"/>
      <c r="S1822" s="11"/>
      <c r="T1822" s="11"/>
      <c r="U1822" s="23"/>
      <c r="V1822" s="25"/>
      <c r="W1822" s="11"/>
      <c r="X1822" s="23" t="s">
        <v>185</v>
      </c>
      <c r="Y1822" s="29"/>
      <c r="Z1822" s="25">
        <v>50.0</v>
      </c>
      <c r="AA1822" s="11">
        <v>50.0</v>
      </c>
      <c r="AB1822" s="11">
        <v>55.0</v>
      </c>
      <c r="AC1822" s="11">
        <v>38.0</v>
      </c>
      <c r="AD1822" s="23">
        <v>31.0</v>
      </c>
      <c r="AE1822" s="29" t="s">
        <v>141</v>
      </c>
      <c r="AF1822" s="25">
        <v>1500.0</v>
      </c>
      <c r="AG1822" s="11">
        <v>1512.0</v>
      </c>
      <c r="AH1822" s="11">
        <v>1572.0</v>
      </c>
      <c r="AI1822" s="23"/>
      <c r="AJ1822" s="29"/>
      <c r="AK1822" s="25"/>
      <c r="AL1822" s="11"/>
      <c r="AM1822" s="23"/>
      <c r="AN1822" s="25"/>
      <c r="AO1822" s="23"/>
      <c r="AP1822" s="25"/>
      <c r="AQ1822" s="11"/>
    </row>
    <row r="1823" ht="15.75" customHeight="1">
      <c r="A1823" s="11">
        <v>1049002.0</v>
      </c>
      <c r="B1823" s="23">
        <v>1823.0</v>
      </c>
      <c r="C1823" s="25" t="s">
        <v>10037</v>
      </c>
      <c r="D1823" s="16" t="s">
        <v>10038</v>
      </c>
      <c r="E1823" s="28" t="s">
        <v>10039</v>
      </c>
      <c r="F1823" s="29"/>
      <c r="G1823" s="31" t="s">
        <v>10040</v>
      </c>
      <c r="H1823" s="36">
        <f t="shared" si="1"/>
        <v>76</v>
      </c>
      <c r="I1823" s="11"/>
      <c r="J1823" s="28">
        <f t="shared" si="2"/>
        <v>0</v>
      </c>
      <c r="K1823" s="41">
        <f t="shared" si="3"/>
        <v>249</v>
      </c>
      <c r="L1823" s="25">
        <v>54.0</v>
      </c>
      <c r="M1823" s="11">
        <v>40.0</v>
      </c>
      <c r="N1823" s="11">
        <v>57.0</v>
      </c>
      <c r="O1823" s="11">
        <v>52.0</v>
      </c>
      <c r="P1823" s="11">
        <v>46.0</v>
      </c>
      <c r="Q1823" s="43">
        <v>53.0</v>
      </c>
      <c r="R1823" s="25"/>
      <c r="S1823" s="11"/>
      <c r="T1823" s="11"/>
      <c r="U1823" s="23"/>
      <c r="V1823" s="25"/>
      <c r="W1823" s="11"/>
      <c r="X1823" s="23" t="s">
        <v>185</v>
      </c>
      <c r="Y1823" s="29"/>
      <c r="Z1823" s="25">
        <v>53.0</v>
      </c>
      <c r="AA1823" s="11">
        <v>55.0</v>
      </c>
      <c r="AB1823" s="11">
        <v>48.0</v>
      </c>
      <c r="AC1823" s="11">
        <v>50.0</v>
      </c>
      <c r="AD1823" s="23">
        <v>31.0</v>
      </c>
      <c r="AE1823" s="29" t="s">
        <v>141</v>
      </c>
      <c r="AF1823" s="25">
        <v>1522.0</v>
      </c>
      <c r="AG1823" s="11">
        <v>1534.0</v>
      </c>
      <c r="AH1823" s="11">
        <v>1543.0</v>
      </c>
      <c r="AI1823" s="23"/>
      <c r="AJ1823" s="29" t="s">
        <v>10041</v>
      </c>
      <c r="AK1823" s="25">
        <v>1049001.0</v>
      </c>
      <c r="AL1823" s="11"/>
      <c r="AM1823" s="23"/>
      <c r="AN1823" s="25"/>
      <c r="AO1823" s="23"/>
      <c r="AP1823" s="25"/>
      <c r="AQ1823" s="11"/>
    </row>
    <row r="1824" ht="15.75" customHeight="1">
      <c r="A1824" s="11">
        <v>1049003.0</v>
      </c>
      <c r="B1824" s="23">
        <v>1824.0</v>
      </c>
      <c r="C1824" s="25" t="s">
        <v>10042</v>
      </c>
      <c r="D1824" s="16" t="s">
        <v>10043</v>
      </c>
      <c r="E1824" s="28" t="s">
        <v>10044</v>
      </c>
      <c r="F1824" s="29"/>
      <c r="G1824" s="31" t="s">
        <v>10045</v>
      </c>
      <c r="H1824" s="36">
        <f t="shared" si="1"/>
        <v>79</v>
      </c>
      <c r="I1824" s="11"/>
      <c r="J1824" s="28">
        <f t="shared" si="2"/>
        <v>0</v>
      </c>
      <c r="K1824" s="41">
        <f t="shared" si="3"/>
        <v>238</v>
      </c>
      <c r="L1824" s="25">
        <v>44.0</v>
      </c>
      <c r="M1824" s="11">
        <v>51.0</v>
      </c>
      <c r="N1824" s="11">
        <v>52.0</v>
      </c>
      <c r="O1824" s="11">
        <v>47.0</v>
      </c>
      <c r="P1824" s="11">
        <v>44.0</v>
      </c>
      <c r="Q1824" s="43">
        <v>28.0</v>
      </c>
      <c r="R1824" s="25"/>
      <c r="S1824" s="11"/>
      <c r="T1824" s="11" t="s">
        <v>185</v>
      </c>
      <c r="U1824" s="23"/>
      <c r="V1824" s="25"/>
      <c r="W1824" s="11"/>
      <c r="X1824" s="23" t="s">
        <v>185</v>
      </c>
      <c r="Y1824" s="29"/>
      <c r="Z1824" s="25">
        <v>64.0</v>
      </c>
      <c r="AA1824" s="11">
        <v>70.0</v>
      </c>
      <c r="AB1824" s="11">
        <v>52.0</v>
      </c>
      <c r="AC1824" s="11">
        <v>50.0</v>
      </c>
      <c r="AD1824" s="23">
        <v>31.0</v>
      </c>
      <c r="AE1824" s="29" t="s">
        <v>166</v>
      </c>
      <c r="AF1824" s="25">
        <v>1527.0</v>
      </c>
      <c r="AG1824" s="11">
        <v>1539.0</v>
      </c>
      <c r="AH1824" s="11">
        <v>1581.0</v>
      </c>
      <c r="AI1824" s="23"/>
      <c r="AJ1824" s="29" t="s">
        <v>10046</v>
      </c>
      <c r="AK1824" s="25">
        <v>1049001.0</v>
      </c>
      <c r="AL1824" s="11"/>
      <c r="AM1824" s="23"/>
      <c r="AN1824" s="25"/>
      <c r="AO1824" s="23"/>
      <c r="AP1824" s="25"/>
      <c r="AQ1824" s="11"/>
    </row>
    <row r="1825" ht="15.75" customHeight="1">
      <c r="A1825" s="11">
        <v>1049004.0</v>
      </c>
      <c r="B1825" s="23">
        <v>1825.0</v>
      </c>
      <c r="C1825" s="25" t="s">
        <v>10033</v>
      </c>
      <c r="D1825" s="16" t="s">
        <v>10034</v>
      </c>
      <c r="E1825" s="28" t="s">
        <v>10047</v>
      </c>
      <c r="F1825" s="29"/>
      <c r="G1825" s="31" t="s">
        <v>10048</v>
      </c>
      <c r="H1825" s="36">
        <f t="shared" si="1"/>
        <v>73</v>
      </c>
      <c r="I1825" s="11"/>
      <c r="J1825" s="28">
        <f t="shared" si="2"/>
        <v>0</v>
      </c>
      <c r="K1825" s="41">
        <f t="shared" si="3"/>
        <v>215</v>
      </c>
      <c r="L1825" s="25">
        <v>35.0</v>
      </c>
      <c r="M1825" s="11">
        <v>43.0</v>
      </c>
      <c r="N1825" s="11">
        <v>53.0</v>
      </c>
      <c r="O1825" s="11">
        <v>45.0</v>
      </c>
      <c r="P1825" s="11">
        <v>39.0</v>
      </c>
      <c r="Q1825" s="43">
        <v>41.0</v>
      </c>
      <c r="R1825" s="25"/>
      <c r="S1825" s="11"/>
      <c r="T1825" s="11"/>
      <c r="U1825" s="23"/>
      <c r="V1825" s="25"/>
      <c r="W1825" s="11"/>
      <c r="X1825" s="23" t="s">
        <v>185</v>
      </c>
      <c r="Y1825" s="29"/>
      <c r="Z1825" s="25">
        <v>53.0</v>
      </c>
      <c r="AA1825" s="11">
        <v>55.0</v>
      </c>
      <c r="AB1825" s="11">
        <v>45.0</v>
      </c>
      <c r="AC1825" s="11">
        <v>55.0</v>
      </c>
      <c r="AD1825" s="23">
        <v>30.0</v>
      </c>
      <c r="AE1825" s="29" t="s">
        <v>141</v>
      </c>
      <c r="AF1825" s="25">
        <v>1564.0</v>
      </c>
      <c r="AG1825" s="11">
        <v>1576.0</v>
      </c>
      <c r="AH1825" s="11">
        <v>1587.0</v>
      </c>
      <c r="AI1825" s="23"/>
      <c r="AJ1825" s="29" t="s">
        <v>10049</v>
      </c>
      <c r="AK1825" s="25">
        <v>2060004.0</v>
      </c>
      <c r="AL1825" s="11">
        <v>1049003.0</v>
      </c>
      <c r="AM1825" s="23"/>
      <c r="AN1825" s="25"/>
      <c r="AO1825" s="23"/>
      <c r="AP1825" s="25"/>
      <c r="AQ1825" s="11"/>
    </row>
    <row r="1826" ht="15.75" customHeight="1">
      <c r="A1826" s="11">
        <v>1049005.0</v>
      </c>
      <c r="B1826" s="23">
        <v>1826.0</v>
      </c>
      <c r="C1826" s="25" t="s">
        <v>10050</v>
      </c>
      <c r="D1826" s="16" t="s">
        <v>10051</v>
      </c>
      <c r="E1826" s="28" t="s">
        <v>10052</v>
      </c>
      <c r="F1826" s="29"/>
      <c r="G1826" s="31" t="s">
        <v>10053</v>
      </c>
      <c r="H1826" s="36">
        <f t="shared" si="1"/>
        <v>76</v>
      </c>
      <c r="I1826" s="11"/>
      <c r="J1826" s="28">
        <f t="shared" si="2"/>
        <v>0</v>
      </c>
      <c r="K1826" s="41">
        <f t="shared" si="3"/>
        <v>203</v>
      </c>
      <c r="L1826" s="25">
        <v>36.0</v>
      </c>
      <c r="M1826" s="11">
        <v>54.0</v>
      </c>
      <c r="N1826" s="11">
        <v>25.0</v>
      </c>
      <c r="O1826" s="11">
        <v>38.0</v>
      </c>
      <c r="P1826" s="11">
        <v>50.0</v>
      </c>
      <c r="Q1826" s="43">
        <v>55.0</v>
      </c>
      <c r="R1826" s="25"/>
      <c r="S1826" s="11"/>
      <c r="T1826" s="11"/>
      <c r="U1826" s="23"/>
      <c r="V1826" s="25"/>
      <c r="W1826" s="11"/>
      <c r="X1826" s="23" t="s">
        <v>185</v>
      </c>
      <c r="Y1826" s="29"/>
      <c r="Z1826" s="25">
        <v>50.0</v>
      </c>
      <c r="AA1826" s="11">
        <v>50.0</v>
      </c>
      <c r="AB1826" s="11">
        <v>41.0</v>
      </c>
      <c r="AC1826" s="11">
        <v>58.0</v>
      </c>
      <c r="AD1826" s="23">
        <v>29.0</v>
      </c>
      <c r="AE1826" s="29" t="s">
        <v>166</v>
      </c>
      <c r="AF1826" s="25">
        <v>1572.0</v>
      </c>
      <c r="AG1826" s="11">
        <v>1584.0</v>
      </c>
      <c r="AH1826" s="11">
        <v>1622.0</v>
      </c>
      <c r="AI1826" s="23"/>
      <c r="AJ1826" s="29" t="s">
        <v>10054</v>
      </c>
      <c r="AK1826" s="25">
        <v>1025067.0</v>
      </c>
      <c r="AL1826" s="11">
        <v>1049004.0</v>
      </c>
      <c r="AM1826" s="23"/>
      <c r="AN1826" s="25"/>
      <c r="AO1826" s="23"/>
      <c r="AP1826" s="25"/>
      <c r="AQ1826" s="11"/>
    </row>
    <row r="1827" ht="15.75" customHeight="1">
      <c r="A1827" s="11">
        <v>1049006.0</v>
      </c>
      <c r="B1827" s="23">
        <v>1827.0</v>
      </c>
      <c r="C1827" s="25" t="s">
        <v>10055</v>
      </c>
      <c r="D1827" s="16" t="s">
        <v>10056</v>
      </c>
      <c r="E1827" s="28" t="s">
        <v>10057</v>
      </c>
      <c r="F1827" s="29"/>
      <c r="G1827" s="31" t="s">
        <v>10058</v>
      </c>
      <c r="H1827" s="36">
        <f t="shared" si="1"/>
        <v>78</v>
      </c>
      <c r="I1827" s="11"/>
      <c r="J1827" s="28">
        <f t="shared" si="2"/>
        <v>0</v>
      </c>
      <c r="K1827" s="41">
        <f t="shared" si="3"/>
        <v>186</v>
      </c>
      <c r="L1827" s="25">
        <v>33.0</v>
      </c>
      <c r="M1827" s="11">
        <v>32.0</v>
      </c>
      <c r="N1827" s="11">
        <v>43.0</v>
      </c>
      <c r="O1827" s="11">
        <v>39.0</v>
      </c>
      <c r="P1827" s="11">
        <v>39.0</v>
      </c>
      <c r="Q1827" s="43">
        <v>42.0</v>
      </c>
      <c r="R1827" s="25"/>
      <c r="S1827" s="11"/>
      <c r="T1827" s="11"/>
      <c r="U1827" s="23"/>
      <c r="V1827" s="25"/>
      <c r="W1827" s="11"/>
      <c r="X1827" s="23"/>
      <c r="Y1827" s="29"/>
      <c r="Z1827" s="25">
        <v>50.0</v>
      </c>
      <c r="AA1827" s="11">
        <v>50.0</v>
      </c>
      <c r="AB1827" s="11">
        <v>55.0</v>
      </c>
      <c r="AC1827" s="11">
        <v>38.0</v>
      </c>
      <c r="AD1827" s="23">
        <v>48.0</v>
      </c>
      <c r="AE1827" s="29" t="s">
        <v>270</v>
      </c>
      <c r="AF1827" s="25">
        <v>1535.0</v>
      </c>
      <c r="AG1827" s="11">
        <v>1547.0</v>
      </c>
      <c r="AH1827" s="11">
        <v>1584.0</v>
      </c>
      <c r="AI1827" s="23" t="s">
        <v>217</v>
      </c>
      <c r="AJ1827" s="29"/>
      <c r="AK1827" s="25"/>
      <c r="AL1827" s="11"/>
      <c r="AM1827" s="23"/>
      <c r="AN1827" s="25"/>
      <c r="AO1827" s="23"/>
      <c r="AP1827" s="25"/>
      <c r="AQ1827" s="11"/>
    </row>
    <row r="1828" ht="15.75" customHeight="1">
      <c r="A1828" s="11">
        <v>1049007.0</v>
      </c>
      <c r="B1828" s="23">
        <v>1828.0</v>
      </c>
      <c r="C1828" s="25" t="s">
        <v>10059</v>
      </c>
      <c r="D1828" s="16" t="s">
        <v>10060</v>
      </c>
      <c r="E1828" s="28" t="s">
        <v>10061</v>
      </c>
      <c r="F1828" s="29"/>
      <c r="G1828" s="31" t="s">
        <v>10062</v>
      </c>
      <c r="H1828" s="36">
        <f t="shared" si="1"/>
        <v>77</v>
      </c>
      <c r="I1828" s="11"/>
      <c r="J1828" s="28">
        <f t="shared" si="2"/>
        <v>0</v>
      </c>
      <c r="K1828" s="41">
        <f t="shared" si="3"/>
        <v>264</v>
      </c>
      <c r="L1828" s="25">
        <v>56.0</v>
      </c>
      <c r="M1828" s="11">
        <v>58.0</v>
      </c>
      <c r="N1828" s="11">
        <v>51.0</v>
      </c>
      <c r="O1828" s="11">
        <v>47.0</v>
      </c>
      <c r="P1828" s="11">
        <v>52.0</v>
      </c>
      <c r="Q1828" s="43">
        <v>47.0</v>
      </c>
      <c r="R1828" s="25"/>
      <c r="S1828" s="11"/>
      <c r="T1828" s="11"/>
      <c r="U1828" s="23"/>
      <c r="V1828" s="25"/>
      <c r="W1828" s="11"/>
      <c r="X1828" s="23"/>
      <c r="Y1828" s="29"/>
      <c r="Z1828" s="25">
        <v>22.0</v>
      </c>
      <c r="AA1828" s="11">
        <v>11.0</v>
      </c>
      <c r="AB1828" s="11">
        <v>34.0</v>
      </c>
      <c r="AC1828" s="11">
        <v>55.0</v>
      </c>
      <c r="AD1828" s="23">
        <v>28.0</v>
      </c>
      <c r="AE1828" s="29" t="s">
        <v>166</v>
      </c>
      <c r="AF1828" s="25">
        <v>1493.0</v>
      </c>
      <c r="AG1828" s="11">
        <v>1505.0</v>
      </c>
      <c r="AH1828" s="11">
        <v>1580.0</v>
      </c>
      <c r="AI1828" s="23"/>
      <c r="AJ1828" s="29"/>
      <c r="AK1828" s="25"/>
      <c r="AL1828" s="11"/>
      <c r="AM1828" s="23"/>
      <c r="AN1828" s="25"/>
      <c r="AO1828" s="23"/>
      <c r="AP1828" s="25"/>
      <c r="AQ1828" s="11"/>
    </row>
    <row r="1829" ht="15.75" customHeight="1">
      <c r="A1829" s="11">
        <v>1049008.0</v>
      </c>
      <c r="B1829" s="23">
        <v>1829.0</v>
      </c>
      <c r="C1829" s="25" t="s">
        <v>10063</v>
      </c>
      <c r="D1829" s="16" t="s">
        <v>10064</v>
      </c>
      <c r="E1829" s="28" t="s">
        <v>10065</v>
      </c>
      <c r="F1829" s="29"/>
      <c r="G1829" s="31" t="s">
        <v>10066</v>
      </c>
      <c r="H1829" s="36">
        <f t="shared" si="1"/>
        <v>69</v>
      </c>
      <c r="I1829" s="11"/>
      <c r="J1829" s="28">
        <f t="shared" si="2"/>
        <v>0</v>
      </c>
      <c r="K1829" s="41">
        <f t="shared" si="3"/>
        <v>274</v>
      </c>
      <c r="L1829" s="25">
        <v>63.0</v>
      </c>
      <c r="M1829" s="11">
        <v>59.0</v>
      </c>
      <c r="N1829" s="11">
        <v>48.0</v>
      </c>
      <c r="O1829" s="11">
        <v>50.0</v>
      </c>
      <c r="P1829" s="11">
        <v>54.0</v>
      </c>
      <c r="Q1829" s="43">
        <v>57.0</v>
      </c>
      <c r="R1829" s="25"/>
      <c r="S1829" s="11" t="s">
        <v>185</v>
      </c>
      <c r="T1829" s="11" t="s">
        <v>185</v>
      </c>
      <c r="U1829" s="23"/>
      <c r="V1829" s="25"/>
      <c r="W1829" s="11"/>
      <c r="X1829" s="23"/>
      <c r="Y1829" s="29"/>
      <c r="Z1829" s="25">
        <v>50.0</v>
      </c>
      <c r="AA1829" s="11">
        <v>50.0</v>
      </c>
      <c r="AB1829" s="11">
        <v>32.0</v>
      </c>
      <c r="AC1829" s="11">
        <v>72.0</v>
      </c>
      <c r="AD1829" s="23">
        <v>28.0</v>
      </c>
      <c r="AE1829" s="29" t="s">
        <v>141</v>
      </c>
      <c r="AF1829" s="25">
        <v>1534.0</v>
      </c>
      <c r="AG1829" s="11">
        <v>1546.0</v>
      </c>
      <c r="AH1829" s="11">
        <v>1589.0</v>
      </c>
      <c r="AI1829" s="23"/>
      <c r="AJ1829" s="29" t="s">
        <v>10067</v>
      </c>
      <c r="AK1829" s="25">
        <v>1049007.0</v>
      </c>
      <c r="AL1829" s="11"/>
      <c r="AM1829" s="23"/>
      <c r="AN1829" s="25"/>
      <c r="AO1829" s="23"/>
      <c r="AP1829" s="25"/>
      <c r="AQ1829" s="11"/>
    </row>
    <row r="1830" ht="15.75" customHeight="1">
      <c r="A1830" s="11">
        <v>1049009.0</v>
      </c>
      <c r="B1830" s="23">
        <v>1830.0</v>
      </c>
      <c r="C1830" s="25" t="s">
        <v>10068</v>
      </c>
      <c r="D1830" s="16" t="s">
        <v>10069</v>
      </c>
      <c r="E1830" s="28" t="s">
        <v>10070</v>
      </c>
      <c r="F1830" s="29"/>
      <c r="G1830" s="31" t="s">
        <v>10071</v>
      </c>
      <c r="H1830" s="36">
        <f t="shared" si="1"/>
        <v>76</v>
      </c>
      <c r="I1830" s="11"/>
      <c r="J1830" s="28">
        <f t="shared" si="2"/>
        <v>0</v>
      </c>
      <c r="K1830" s="41">
        <f t="shared" si="3"/>
        <v>250</v>
      </c>
      <c r="L1830" s="25">
        <v>64.0</v>
      </c>
      <c r="M1830" s="11">
        <v>52.0</v>
      </c>
      <c r="N1830" s="11">
        <v>35.0</v>
      </c>
      <c r="O1830" s="11">
        <v>43.0</v>
      </c>
      <c r="P1830" s="11">
        <v>56.0</v>
      </c>
      <c r="Q1830" s="43">
        <v>49.0</v>
      </c>
      <c r="R1830" s="25"/>
      <c r="S1830" s="11"/>
      <c r="T1830" s="11"/>
      <c r="U1830" s="23"/>
      <c r="V1830" s="25"/>
      <c r="W1830" s="11"/>
      <c r="X1830" s="23"/>
      <c r="Y1830" s="29"/>
      <c r="Z1830" s="25">
        <v>53.0</v>
      </c>
      <c r="AA1830" s="11">
        <v>55.0</v>
      </c>
      <c r="AB1830" s="11">
        <v>73.0</v>
      </c>
      <c r="AC1830" s="11">
        <v>15.0</v>
      </c>
      <c r="AD1830" s="23">
        <v>32.0</v>
      </c>
      <c r="AE1830" s="29" t="s">
        <v>141</v>
      </c>
      <c r="AF1830" s="25">
        <v>1536.0</v>
      </c>
      <c r="AG1830" s="11">
        <v>1548.0</v>
      </c>
      <c r="AH1830" s="11">
        <v>1585.0</v>
      </c>
      <c r="AI1830" s="23" t="s">
        <v>217</v>
      </c>
      <c r="AJ1830" s="29" t="s">
        <v>10067</v>
      </c>
      <c r="AK1830" s="25">
        <v>1049007.0</v>
      </c>
      <c r="AL1830" s="11"/>
      <c r="AM1830" s="23"/>
      <c r="AN1830" s="25"/>
      <c r="AO1830" s="23"/>
      <c r="AP1830" s="25"/>
      <c r="AQ1830" s="11"/>
    </row>
    <row r="1831" ht="15.75" customHeight="1">
      <c r="A1831" s="11">
        <v>1049010.0</v>
      </c>
      <c r="B1831" s="23">
        <v>1831.0</v>
      </c>
      <c r="C1831" s="25" t="s">
        <v>10072</v>
      </c>
      <c r="D1831" s="16" t="s">
        <v>10073</v>
      </c>
      <c r="E1831" s="28" t="s">
        <v>10074</v>
      </c>
      <c r="F1831" s="29"/>
      <c r="G1831" s="31" t="s">
        <v>10075</v>
      </c>
      <c r="H1831" s="36">
        <f t="shared" si="1"/>
        <v>77</v>
      </c>
      <c r="I1831" s="11"/>
      <c r="J1831" s="28">
        <f t="shared" si="2"/>
        <v>0</v>
      </c>
      <c r="K1831" s="41">
        <f t="shared" si="3"/>
        <v>245</v>
      </c>
      <c r="L1831" s="25">
        <v>51.0</v>
      </c>
      <c r="M1831" s="11">
        <v>57.0</v>
      </c>
      <c r="N1831" s="11">
        <v>47.0</v>
      </c>
      <c r="O1831" s="11">
        <v>44.0</v>
      </c>
      <c r="P1831" s="11">
        <v>46.0</v>
      </c>
      <c r="Q1831" s="43">
        <v>49.0</v>
      </c>
      <c r="R1831" s="25"/>
      <c r="S1831" s="11"/>
      <c r="T1831" s="11"/>
      <c r="U1831" s="23"/>
      <c r="V1831" s="25"/>
      <c r="W1831" s="11"/>
      <c r="X1831" s="23"/>
      <c r="Y1831" s="29"/>
      <c r="Z1831" s="25">
        <v>36.0</v>
      </c>
      <c r="AA1831" s="11">
        <v>30.0</v>
      </c>
      <c r="AB1831" s="11">
        <v>32.0</v>
      </c>
      <c r="AC1831" s="11">
        <v>64.0</v>
      </c>
      <c r="AD1831" s="23">
        <v>32.0</v>
      </c>
      <c r="AE1831" s="29" t="s">
        <v>270</v>
      </c>
      <c r="AF1831" s="25">
        <v>1512.0</v>
      </c>
      <c r="AG1831" s="11">
        <v>1524.0</v>
      </c>
      <c r="AH1831" s="11">
        <v>1575.0</v>
      </c>
      <c r="AI1831" s="23"/>
      <c r="AJ1831" s="29"/>
      <c r="AK1831" s="25"/>
      <c r="AL1831" s="11"/>
      <c r="AM1831" s="23"/>
      <c r="AN1831" s="25"/>
      <c r="AO1831" s="23"/>
      <c r="AP1831" s="25"/>
      <c r="AQ1831" s="11"/>
    </row>
    <row r="1832" ht="15.75" customHeight="1">
      <c r="A1832" s="11">
        <v>1049011.0</v>
      </c>
      <c r="B1832" s="23">
        <v>1832.0</v>
      </c>
      <c r="C1832" s="25" t="s">
        <v>10076</v>
      </c>
      <c r="D1832" s="16" t="s">
        <v>10077</v>
      </c>
      <c r="E1832" s="28" t="s">
        <v>10078</v>
      </c>
      <c r="F1832" s="29"/>
      <c r="G1832" s="31" t="s">
        <v>10079</v>
      </c>
      <c r="H1832" s="36">
        <f t="shared" si="1"/>
        <v>73</v>
      </c>
      <c r="I1832" s="11"/>
      <c r="J1832" s="28">
        <f t="shared" si="2"/>
        <v>0</v>
      </c>
      <c r="K1832" s="41">
        <f t="shared" si="3"/>
        <v>256</v>
      </c>
      <c r="L1832" s="25">
        <v>54.0</v>
      </c>
      <c r="M1832" s="11">
        <v>51.0</v>
      </c>
      <c r="N1832" s="11">
        <v>52.0</v>
      </c>
      <c r="O1832" s="11">
        <v>59.0</v>
      </c>
      <c r="P1832" s="11">
        <v>40.0</v>
      </c>
      <c r="Q1832" s="43">
        <v>51.0</v>
      </c>
      <c r="R1832" s="25"/>
      <c r="S1832" s="11"/>
      <c r="T1832" s="11"/>
      <c r="U1832" s="23"/>
      <c r="V1832" s="25"/>
      <c r="W1832" s="11"/>
      <c r="X1832" s="23"/>
      <c r="Y1832" s="29"/>
      <c r="Z1832" s="25">
        <v>36.0</v>
      </c>
      <c r="AA1832" s="11">
        <v>30.0</v>
      </c>
      <c r="AB1832" s="11">
        <v>34.0</v>
      </c>
      <c r="AC1832" s="11">
        <v>61.0</v>
      </c>
      <c r="AD1832" s="23">
        <v>32.0</v>
      </c>
      <c r="AE1832" s="29" t="s">
        <v>270</v>
      </c>
      <c r="AF1832" s="25">
        <v>1536.0</v>
      </c>
      <c r="AG1832" s="11">
        <v>1548.0</v>
      </c>
      <c r="AH1832" s="11">
        <v>1592.0</v>
      </c>
      <c r="AI1832" s="23"/>
      <c r="AJ1832" s="29" t="s">
        <v>10080</v>
      </c>
      <c r="AK1832" s="25">
        <v>1049010.0</v>
      </c>
      <c r="AL1832" s="11"/>
      <c r="AM1832" s="23"/>
      <c r="AN1832" s="25"/>
      <c r="AO1832" s="23"/>
      <c r="AP1832" s="25"/>
      <c r="AQ1832" s="11"/>
    </row>
    <row r="1833" ht="15.75" customHeight="1">
      <c r="A1833" s="11">
        <v>1049012.0</v>
      </c>
      <c r="B1833" s="23">
        <v>1833.0</v>
      </c>
      <c r="C1833" s="25" t="s">
        <v>10081</v>
      </c>
      <c r="D1833" s="16" t="s">
        <v>10082</v>
      </c>
      <c r="E1833" s="28" t="s">
        <v>10083</v>
      </c>
      <c r="F1833" s="29"/>
      <c r="G1833" s="31" t="s">
        <v>10084</v>
      </c>
      <c r="H1833" s="36">
        <f t="shared" si="1"/>
        <v>63</v>
      </c>
      <c r="I1833" s="11"/>
      <c r="J1833" s="28">
        <f t="shared" si="2"/>
        <v>0</v>
      </c>
      <c r="K1833" s="41">
        <f t="shared" si="3"/>
        <v>224</v>
      </c>
      <c r="L1833" s="25">
        <v>54.0</v>
      </c>
      <c r="M1833" s="11">
        <v>54.0</v>
      </c>
      <c r="N1833" s="11">
        <v>34.0</v>
      </c>
      <c r="O1833" s="11">
        <v>34.0</v>
      </c>
      <c r="P1833" s="11">
        <v>48.0</v>
      </c>
      <c r="Q1833" s="43">
        <v>42.0</v>
      </c>
      <c r="R1833" s="25"/>
      <c r="S1833" s="11"/>
      <c r="T1833" s="11"/>
      <c r="U1833" s="23"/>
      <c r="V1833" s="25"/>
      <c r="W1833" s="11"/>
      <c r="X1833" s="23"/>
      <c r="Y1833" s="29"/>
      <c r="Z1833" s="25">
        <v>22.0</v>
      </c>
      <c r="AA1833" s="11">
        <v>11.0</v>
      </c>
      <c r="AB1833" s="11">
        <v>25.0</v>
      </c>
      <c r="AC1833" s="11">
        <v>68.0</v>
      </c>
      <c r="AD1833" s="23">
        <v>29.0</v>
      </c>
      <c r="AE1833" s="29" t="s">
        <v>166</v>
      </c>
      <c r="AF1833" s="25">
        <v>1522.0</v>
      </c>
      <c r="AG1833" s="11">
        <v>1534.0</v>
      </c>
      <c r="AH1833" s="11">
        <v>1568.0</v>
      </c>
      <c r="AI1833" s="23"/>
      <c r="AJ1833" s="29"/>
      <c r="AK1833" s="25"/>
      <c r="AL1833" s="11"/>
      <c r="AM1833" s="23"/>
      <c r="AN1833" s="25"/>
      <c r="AO1833" s="23"/>
      <c r="AP1833" s="25"/>
      <c r="AQ1833" s="11"/>
    </row>
    <row r="1834" ht="15.75" customHeight="1">
      <c r="A1834" s="11">
        <v>1049013.0</v>
      </c>
      <c r="B1834" s="23">
        <v>1834.0</v>
      </c>
      <c r="C1834" s="25" t="s">
        <v>10085</v>
      </c>
      <c r="D1834" s="16" t="s">
        <v>10086</v>
      </c>
      <c r="E1834" s="28" t="s">
        <v>10087</v>
      </c>
      <c r="F1834" s="29"/>
      <c r="G1834" s="31" t="s">
        <v>10088</v>
      </c>
      <c r="H1834" s="36">
        <f t="shared" si="1"/>
        <v>70</v>
      </c>
      <c r="I1834" s="11"/>
      <c r="J1834" s="28">
        <f t="shared" si="2"/>
        <v>0</v>
      </c>
      <c r="K1834" s="41">
        <f t="shared" si="3"/>
        <v>258</v>
      </c>
      <c r="L1834" s="25">
        <v>58.0</v>
      </c>
      <c r="M1834" s="11">
        <v>64.0</v>
      </c>
      <c r="N1834" s="11">
        <v>34.0</v>
      </c>
      <c r="O1834" s="11">
        <v>44.0</v>
      </c>
      <c r="P1834" s="11">
        <v>58.0</v>
      </c>
      <c r="Q1834" s="43">
        <v>52.0</v>
      </c>
      <c r="R1834" s="25" t="s">
        <v>185</v>
      </c>
      <c r="S1834" s="11"/>
      <c r="T1834" s="11"/>
      <c r="U1834" s="23"/>
      <c r="V1834" s="25"/>
      <c r="W1834" s="11"/>
      <c r="X1834" s="23"/>
      <c r="Y1834" s="29"/>
      <c r="Z1834" s="25">
        <v>36.0</v>
      </c>
      <c r="AA1834" s="11">
        <v>30.0</v>
      </c>
      <c r="AB1834" s="11">
        <v>22.0</v>
      </c>
      <c r="AC1834" s="11">
        <v>78.0</v>
      </c>
      <c r="AD1834" s="23">
        <v>29.0</v>
      </c>
      <c r="AE1834" s="29" t="s">
        <v>141</v>
      </c>
      <c r="AF1834" s="25">
        <v>1551.0</v>
      </c>
      <c r="AG1834" s="11">
        <v>1563.0</v>
      </c>
      <c r="AH1834" s="11">
        <v>1585.0</v>
      </c>
      <c r="AI1834" s="23" t="s">
        <v>217</v>
      </c>
      <c r="AJ1834" s="29" t="s">
        <v>10089</v>
      </c>
      <c r="AK1834" s="25">
        <v>1049012.0</v>
      </c>
      <c r="AL1834" s="11"/>
      <c r="AM1834" s="23"/>
      <c r="AN1834" s="25"/>
      <c r="AO1834" s="23"/>
      <c r="AP1834" s="25"/>
      <c r="AQ1834" s="11"/>
    </row>
    <row r="1835" ht="15.75" customHeight="1">
      <c r="A1835" s="11">
        <v>1049014.0</v>
      </c>
      <c r="B1835" s="23">
        <v>1835.0</v>
      </c>
      <c r="C1835" s="25" t="s">
        <v>10090</v>
      </c>
      <c r="D1835" s="16" t="s">
        <v>10091</v>
      </c>
      <c r="E1835" s="28" t="s">
        <v>10092</v>
      </c>
      <c r="F1835" s="29"/>
      <c r="G1835" s="31" t="s">
        <v>10093</v>
      </c>
      <c r="H1835" s="36">
        <f t="shared" si="1"/>
        <v>80</v>
      </c>
      <c r="I1835" s="11"/>
      <c r="J1835" s="28">
        <f t="shared" si="2"/>
        <v>0</v>
      </c>
      <c r="K1835" s="41">
        <f t="shared" si="3"/>
        <v>215</v>
      </c>
      <c r="L1835" s="25">
        <v>41.0</v>
      </c>
      <c r="M1835" s="11">
        <v>21.0</v>
      </c>
      <c r="N1835" s="11">
        <v>54.0</v>
      </c>
      <c r="O1835" s="11">
        <v>53.0</v>
      </c>
      <c r="P1835" s="11">
        <v>46.0</v>
      </c>
      <c r="Q1835" s="43">
        <v>46.0</v>
      </c>
      <c r="R1835" s="25"/>
      <c r="S1835" s="11"/>
      <c r="T1835" s="11"/>
      <c r="U1835" s="23"/>
      <c r="V1835" s="25"/>
      <c r="W1835" s="11"/>
      <c r="X1835" s="23"/>
      <c r="Y1835" s="29"/>
      <c r="Z1835" s="25">
        <v>36.0</v>
      </c>
      <c r="AA1835" s="11">
        <v>30.0</v>
      </c>
      <c r="AB1835" s="11">
        <v>18.0</v>
      </c>
      <c r="AC1835" s="11">
        <v>85.0</v>
      </c>
      <c r="AD1835" s="23">
        <v>29.0</v>
      </c>
      <c r="AE1835" s="29" t="s">
        <v>141</v>
      </c>
      <c r="AF1835" s="25">
        <v>1573.0</v>
      </c>
      <c r="AG1835" s="11">
        <v>1585.0</v>
      </c>
      <c r="AH1835" s="11">
        <v>1645.0</v>
      </c>
      <c r="AI1835" s="23"/>
      <c r="AJ1835" s="29" t="s">
        <v>10094</v>
      </c>
      <c r="AK1835" s="25">
        <v>1049013.0</v>
      </c>
      <c r="AL1835" s="11"/>
      <c r="AM1835" s="23"/>
      <c r="AN1835" s="25"/>
      <c r="AO1835" s="23"/>
      <c r="AP1835" s="25"/>
      <c r="AQ1835" s="11"/>
    </row>
    <row r="1836" ht="15.75" customHeight="1">
      <c r="A1836" s="11">
        <v>1049015.0</v>
      </c>
      <c r="B1836" s="23">
        <v>1836.0</v>
      </c>
      <c r="C1836" s="25" t="s">
        <v>10095</v>
      </c>
      <c r="D1836" s="16" t="s">
        <v>10096</v>
      </c>
      <c r="E1836" s="28" t="s">
        <v>10097</v>
      </c>
      <c r="F1836" s="29"/>
      <c r="G1836" s="31" t="s">
        <v>10098</v>
      </c>
      <c r="H1836" s="36">
        <f t="shared" si="1"/>
        <v>70</v>
      </c>
      <c r="I1836" s="11"/>
      <c r="J1836" s="28">
        <f t="shared" si="2"/>
        <v>0</v>
      </c>
      <c r="K1836" s="41">
        <f t="shared" si="3"/>
        <v>231</v>
      </c>
      <c r="L1836" s="25">
        <v>53.0</v>
      </c>
      <c r="M1836" s="11">
        <v>59.0</v>
      </c>
      <c r="N1836" s="11">
        <v>43.0</v>
      </c>
      <c r="O1836" s="11">
        <v>31.0</v>
      </c>
      <c r="P1836" s="11">
        <v>45.0</v>
      </c>
      <c r="Q1836" s="43">
        <v>50.0</v>
      </c>
      <c r="R1836" s="25"/>
      <c r="S1836" s="11"/>
      <c r="T1836" s="11"/>
      <c r="U1836" s="23"/>
      <c r="V1836" s="25"/>
      <c r="W1836" s="11"/>
      <c r="X1836" s="23" t="s">
        <v>232</v>
      </c>
      <c r="Y1836" s="29"/>
      <c r="Z1836" s="25">
        <v>50.0</v>
      </c>
      <c r="AA1836" s="11">
        <v>50.0</v>
      </c>
      <c r="AB1836" s="11">
        <v>37.0</v>
      </c>
      <c r="AC1836" s="11">
        <v>64.0</v>
      </c>
      <c r="AD1836" s="23">
        <v>30.0</v>
      </c>
      <c r="AE1836" s="29" t="s">
        <v>141</v>
      </c>
      <c r="AF1836" s="25">
        <v>1490.0</v>
      </c>
      <c r="AG1836" s="11">
        <v>1502.0</v>
      </c>
      <c r="AH1836" s="11">
        <v>1585.0</v>
      </c>
      <c r="AI1836" s="23" t="s">
        <v>217</v>
      </c>
      <c r="AJ1836" s="29"/>
      <c r="AK1836" s="25"/>
      <c r="AL1836" s="11"/>
      <c r="AM1836" s="23"/>
      <c r="AN1836" s="25"/>
      <c r="AO1836" s="23"/>
      <c r="AP1836" s="25"/>
      <c r="AQ1836" s="11"/>
    </row>
    <row r="1837" ht="15.75" customHeight="1">
      <c r="A1837" s="11">
        <v>1049016.0</v>
      </c>
      <c r="B1837" s="23">
        <v>1837.0</v>
      </c>
      <c r="C1837" s="25" t="s">
        <v>10099</v>
      </c>
      <c r="D1837" s="16" t="s">
        <v>10100</v>
      </c>
      <c r="E1837" s="28" t="s">
        <v>10101</v>
      </c>
      <c r="F1837" s="29"/>
      <c r="G1837" s="31" t="s">
        <v>10102</v>
      </c>
      <c r="H1837" s="36">
        <f t="shared" si="1"/>
        <v>79</v>
      </c>
      <c r="I1837" s="11"/>
      <c r="J1837" s="28">
        <f t="shared" si="2"/>
        <v>0</v>
      </c>
      <c r="K1837" s="41">
        <f t="shared" si="3"/>
        <v>278</v>
      </c>
      <c r="L1837" s="25">
        <v>60.0</v>
      </c>
      <c r="M1837" s="11">
        <v>68.0</v>
      </c>
      <c r="N1837" s="11">
        <v>47.0</v>
      </c>
      <c r="O1837" s="11">
        <v>50.0</v>
      </c>
      <c r="P1837" s="11">
        <v>53.0</v>
      </c>
      <c r="Q1837" s="43">
        <v>57.0</v>
      </c>
      <c r="R1837" s="25"/>
      <c r="S1837" s="11"/>
      <c r="T1837" s="11" t="s">
        <v>185</v>
      </c>
      <c r="U1837" s="23"/>
      <c r="V1837" s="25"/>
      <c r="W1837" s="11"/>
      <c r="X1837" s="23" t="s">
        <v>232</v>
      </c>
      <c r="Y1837" s="29"/>
      <c r="Z1837" s="25">
        <v>50.0</v>
      </c>
      <c r="AA1837" s="11">
        <v>50.0</v>
      </c>
      <c r="AB1837" s="11">
        <v>35.0</v>
      </c>
      <c r="AC1837" s="11">
        <v>67.0</v>
      </c>
      <c r="AD1837" s="23">
        <v>30.0</v>
      </c>
      <c r="AE1837" s="29" t="s">
        <v>141</v>
      </c>
      <c r="AF1837" s="25">
        <v>1519.0</v>
      </c>
      <c r="AG1837" s="11">
        <v>1531.0</v>
      </c>
      <c r="AH1837" s="11">
        <v>1579.0</v>
      </c>
      <c r="AI1837" s="23" t="s">
        <v>217</v>
      </c>
      <c r="AJ1837" s="29" t="s">
        <v>10103</v>
      </c>
      <c r="AK1837" s="25">
        <v>1049015.0</v>
      </c>
      <c r="AL1837" s="11"/>
      <c r="AM1837" s="23"/>
      <c r="AN1837" s="25"/>
      <c r="AO1837" s="23"/>
      <c r="AP1837" s="25"/>
      <c r="AQ1837" s="11"/>
    </row>
    <row r="1838" ht="15.75" customHeight="1">
      <c r="A1838" s="11">
        <v>1049017.0</v>
      </c>
      <c r="B1838" s="23">
        <v>1838.0</v>
      </c>
      <c r="C1838" s="25" t="s">
        <v>10104</v>
      </c>
      <c r="D1838" s="16" t="s">
        <v>10105</v>
      </c>
      <c r="E1838" s="28" t="s">
        <v>10106</v>
      </c>
      <c r="F1838" s="29"/>
      <c r="G1838" s="25"/>
      <c r="H1838" s="36" t="str">
        <f t="shared" si="1"/>
        <v/>
      </c>
      <c r="I1838" s="11"/>
      <c r="J1838" s="28">
        <f t="shared" si="2"/>
        <v>0</v>
      </c>
      <c r="K1838" s="41">
        <f t="shared" si="3"/>
        <v>0</v>
      </c>
      <c r="L1838" s="25">
        <v>0.0</v>
      </c>
      <c r="M1838" s="11">
        <v>0.0</v>
      </c>
      <c r="N1838" s="11">
        <v>0.0</v>
      </c>
      <c r="O1838" s="11">
        <v>0.0</v>
      </c>
      <c r="P1838" s="11">
        <v>0.0</v>
      </c>
      <c r="Q1838" s="23">
        <v>0.0</v>
      </c>
      <c r="R1838" s="25"/>
      <c r="S1838" s="11"/>
      <c r="T1838" s="11"/>
      <c r="U1838" s="23"/>
      <c r="V1838" s="25"/>
      <c r="W1838" s="11"/>
      <c r="X1838" s="23"/>
      <c r="Y1838" s="29"/>
      <c r="Z1838" s="25">
        <v>0.0</v>
      </c>
      <c r="AA1838" s="11">
        <v>0.0</v>
      </c>
      <c r="AB1838" s="11">
        <v>0.0</v>
      </c>
      <c r="AC1838" s="11">
        <v>0.0</v>
      </c>
      <c r="AD1838" s="23">
        <v>32.0</v>
      </c>
      <c r="AE1838" s="29" t="s">
        <v>239</v>
      </c>
      <c r="AF1838" s="25">
        <v>1470.0</v>
      </c>
      <c r="AG1838" s="11">
        <v>9999.0</v>
      </c>
      <c r="AH1838" s="11">
        <v>1520.0</v>
      </c>
      <c r="AI1838" s="23"/>
      <c r="AJ1838" s="29"/>
      <c r="AK1838" s="25"/>
      <c r="AL1838" s="11"/>
      <c r="AM1838" s="23"/>
      <c r="AN1838" s="25"/>
      <c r="AO1838" s="23"/>
      <c r="AP1838" s="25"/>
      <c r="AQ1838" s="11"/>
    </row>
    <row r="1839" ht="15.75" customHeight="1">
      <c r="A1839" s="11">
        <v>1049018.0</v>
      </c>
      <c r="B1839" s="23">
        <v>1839.0</v>
      </c>
      <c r="C1839" s="25" t="s">
        <v>10107</v>
      </c>
      <c r="D1839" s="16" t="s">
        <v>10108</v>
      </c>
      <c r="E1839" s="28" t="s">
        <v>10109</v>
      </c>
      <c r="F1839" s="29"/>
      <c r="G1839" s="31" t="s">
        <v>10110</v>
      </c>
      <c r="H1839" s="36">
        <f t="shared" si="1"/>
        <v>80</v>
      </c>
      <c r="I1839" s="11"/>
      <c r="J1839" s="28">
        <f t="shared" si="2"/>
        <v>0</v>
      </c>
      <c r="K1839" s="41">
        <f t="shared" si="3"/>
        <v>250</v>
      </c>
      <c r="L1839" s="25">
        <v>56.0</v>
      </c>
      <c r="M1839" s="11">
        <v>59.0</v>
      </c>
      <c r="N1839" s="11">
        <v>35.0</v>
      </c>
      <c r="O1839" s="11">
        <v>44.0</v>
      </c>
      <c r="P1839" s="11">
        <v>56.0</v>
      </c>
      <c r="Q1839" s="43">
        <v>52.0</v>
      </c>
      <c r="R1839" s="25"/>
      <c r="S1839" s="11"/>
      <c r="T1839" s="11"/>
      <c r="U1839" s="23"/>
      <c r="V1839" s="25"/>
      <c r="W1839" s="11"/>
      <c r="X1839" s="23"/>
      <c r="Y1839" s="29"/>
      <c r="Z1839" s="25">
        <v>46.0</v>
      </c>
      <c r="AA1839" s="11">
        <v>44.0</v>
      </c>
      <c r="AB1839" s="11">
        <v>34.0</v>
      </c>
      <c r="AC1839" s="11">
        <v>66.0</v>
      </c>
      <c r="AD1839" s="23">
        <v>32.0</v>
      </c>
      <c r="AE1839" s="29" t="s">
        <v>141</v>
      </c>
      <c r="AF1839" s="25">
        <v>1496.0</v>
      </c>
      <c r="AG1839" s="11">
        <v>1508.0</v>
      </c>
      <c r="AH1839" s="11">
        <v>1555.0</v>
      </c>
      <c r="AI1839" s="23" t="s">
        <v>217</v>
      </c>
      <c r="AJ1839" s="29" t="s">
        <v>10111</v>
      </c>
      <c r="AK1839" s="25">
        <v>1049017.0</v>
      </c>
      <c r="AL1839" s="11"/>
      <c r="AM1839" s="23"/>
      <c r="AN1839" s="25"/>
      <c r="AO1839" s="23"/>
      <c r="AP1839" s="25"/>
      <c r="AQ1839" s="11"/>
    </row>
    <row r="1840" ht="15.75" customHeight="1">
      <c r="A1840" s="11">
        <v>1049019.0</v>
      </c>
      <c r="B1840" s="23">
        <v>1840.0</v>
      </c>
      <c r="C1840" s="25" t="s">
        <v>10112</v>
      </c>
      <c r="D1840" s="16" t="s">
        <v>10113</v>
      </c>
      <c r="E1840" s="28" t="s">
        <v>10114</v>
      </c>
      <c r="F1840" s="29"/>
      <c r="G1840" s="25"/>
      <c r="H1840" s="36" t="str">
        <f t="shared" si="1"/>
        <v/>
      </c>
      <c r="I1840" s="11"/>
      <c r="J1840" s="28">
        <f t="shared" si="2"/>
        <v>0</v>
      </c>
      <c r="K1840" s="41">
        <f t="shared" si="3"/>
        <v>218</v>
      </c>
      <c r="L1840" s="25">
        <v>45.0</v>
      </c>
      <c r="M1840" s="11">
        <v>39.0</v>
      </c>
      <c r="N1840" s="11">
        <v>47.0</v>
      </c>
      <c r="O1840" s="11">
        <v>44.0</v>
      </c>
      <c r="P1840" s="11">
        <v>43.0</v>
      </c>
      <c r="Q1840" s="43">
        <v>48.0</v>
      </c>
      <c r="R1840" s="25"/>
      <c r="S1840" s="11"/>
      <c r="T1840" s="11"/>
      <c r="U1840" s="23"/>
      <c r="V1840" s="25"/>
      <c r="W1840" s="11"/>
      <c r="X1840" s="23"/>
      <c r="Y1840" s="29"/>
      <c r="Z1840" s="25">
        <v>46.0</v>
      </c>
      <c r="AA1840" s="11">
        <v>44.0</v>
      </c>
      <c r="AB1840" s="11">
        <v>35.0</v>
      </c>
      <c r="AC1840" s="11">
        <v>65.0</v>
      </c>
      <c r="AD1840" s="23">
        <v>31.0</v>
      </c>
      <c r="AE1840" s="29" t="s">
        <v>166</v>
      </c>
      <c r="AF1840" s="25">
        <v>1497.0</v>
      </c>
      <c r="AG1840" s="11">
        <v>1509.0</v>
      </c>
      <c r="AH1840" s="11">
        <v>1555.0</v>
      </c>
      <c r="AI1840" s="23" t="s">
        <v>217</v>
      </c>
      <c r="AJ1840" s="29" t="s">
        <v>10111</v>
      </c>
      <c r="AK1840" s="25">
        <v>1049017.0</v>
      </c>
      <c r="AL1840" s="11"/>
      <c r="AM1840" s="23"/>
      <c r="AN1840" s="25"/>
      <c r="AO1840" s="23"/>
      <c r="AP1840" s="25"/>
      <c r="AQ1840" s="11"/>
    </row>
    <row r="1841" ht="15.75" customHeight="1">
      <c r="A1841" s="11">
        <v>1049020.0</v>
      </c>
      <c r="B1841" s="23">
        <v>1841.0</v>
      </c>
      <c r="C1841" s="25" t="s">
        <v>10115</v>
      </c>
      <c r="D1841" s="16" t="s">
        <v>10116</v>
      </c>
      <c r="E1841" s="28" t="s">
        <v>10117</v>
      </c>
      <c r="F1841" s="29"/>
      <c r="G1841" s="31" t="s">
        <v>10118</v>
      </c>
      <c r="H1841" s="36">
        <f t="shared" si="1"/>
        <v>78</v>
      </c>
      <c r="I1841" s="11"/>
      <c r="J1841" s="28">
        <f t="shared" si="2"/>
        <v>0</v>
      </c>
      <c r="K1841" s="41">
        <f t="shared" si="3"/>
        <v>212</v>
      </c>
      <c r="L1841" s="25">
        <v>58.0</v>
      </c>
      <c r="M1841" s="11">
        <v>57.0</v>
      </c>
      <c r="N1841" s="11">
        <v>30.0</v>
      </c>
      <c r="O1841" s="11">
        <v>28.0</v>
      </c>
      <c r="P1841" s="11">
        <v>39.0</v>
      </c>
      <c r="Q1841" s="43">
        <v>47.0</v>
      </c>
      <c r="R1841" s="25"/>
      <c r="S1841" s="11"/>
      <c r="T1841" s="11"/>
      <c r="U1841" s="23"/>
      <c r="V1841" s="25"/>
      <c r="W1841" s="11"/>
      <c r="X1841" s="23"/>
      <c r="Y1841" s="29"/>
      <c r="Z1841" s="25">
        <v>46.0</v>
      </c>
      <c r="AA1841" s="11">
        <v>44.0</v>
      </c>
      <c r="AB1841" s="11">
        <v>32.0</v>
      </c>
      <c r="AC1841" s="11">
        <v>70.0</v>
      </c>
      <c r="AD1841" s="23">
        <v>30.0</v>
      </c>
      <c r="AE1841" s="29" t="s">
        <v>141</v>
      </c>
      <c r="AF1841" s="25">
        <v>1516.0</v>
      </c>
      <c r="AG1841" s="11">
        <v>1528.0</v>
      </c>
      <c r="AH1841" s="11">
        <v>1579.0</v>
      </c>
      <c r="AI1841" s="23" t="s">
        <v>217</v>
      </c>
      <c r="AJ1841" s="29" t="s">
        <v>10111</v>
      </c>
      <c r="AK1841" s="25">
        <v>1049017.0</v>
      </c>
      <c r="AL1841" s="11"/>
      <c r="AM1841" s="23"/>
      <c r="AN1841" s="25"/>
      <c r="AO1841" s="23"/>
      <c r="AP1841" s="25"/>
      <c r="AQ1841" s="11"/>
    </row>
    <row r="1842" ht="15.75" customHeight="1">
      <c r="A1842" s="11">
        <v>1049021.0</v>
      </c>
      <c r="B1842" s="23">
        <v>1842.0</v>
      </c>
      <c r="C1842" s="25" t="s">
        <v>10119</v>
      </c>
      <c r="D1842" s="16" t="s">
        <v>10120</v>
      </c>
      <c r="E1842" s="28" t="s">
        <v>10121</v>
      </c>
      <c r="F1842" s="29"/>
      <c r="G1842" s="31" t="s">
        <v>10122</v>
      </c>
      <c r="H1842" s="36">
        <f t="shared" si="1"/>
        <v>49</v>
      </c>
      <c r="I1842" s="11"/>
      <c r="J1842" s="28">
        <f t="shared" si="2"/>
        <v>0</v>
      </c>
      <c r="K1842" s="41">
        <f t="shared" si="3"/>
        <v>208</v>
      </c>
      <c r="L1842" s="25">
        <v>54.0</v>
      </c>
      <c r="M1842" s="11">
        <v>59.0</v>
      </c>
      <c r="N1842" s="11">
        <v>29.0</v>
      </c>
      <c r="O1842" s="11">
        <v>26.0</v>
      </c>
      <c r="P1842" s="11">
        <v>40.0</v>
      </c>
      <c r="Q1842" s="43">
        <v>48.0</v>
      </c>
      <c r="R1842" s="25"/>
      <c r="S1842" s="11"/>
      <c r="T1842" s="11"/>
      <c r="U1842" s="23"/>
      <c r="V1842" s="25"/>
      <c r="W1842" s="11"/>
      <c r="X1842" s="23"/>
      <c r="Y1842" s="29"/>
      <c r="Z1842" s="25">
        <v>50.0</v>
      </c>
      <c r="AA1842" s="11">
        <v>50.0</v>
      </c>
      <c r="AB1842" s="11">
        <v>30.0</v>
      </c>
      <c r="AC1842" s="11">
        <v>75.0</v>
      </c>
      <c r="AD1842" s="23">
        <v>30.0</v>
      </c>
      <c r="AE1842" s="29" t="s">
        <v>141</v>
      </c>
      <c r="AF1842" s="25">
        <v>1542.0</v>
      </c>
      <c r="AG1842" s="11">
        <v>1554.0</v>
      </c>
      <c r="AH1842" s="11">
        <v>1585.0</v>
      </c>
      <c r="AI1842" s="23" t="s">
        <v>217</v>
      </c>
      <c r="AJ1842" s="29" t="s">
        <v>10123</v>
      </c>
      <c r="AK1842" s="25">
        <v>1049020.0</v>
      </c>
      <c r="AL1842" s="11"/>
      <c r="AM1842" s="23"/>
      <c r="AN1842" s="25"/>
      <c r="AO1842" s="23"/>
      <c r="AP1842" s="25"/>
      <c r="AQ1842" s="11"/>
    </row>
    <row r="1843" ht="15.75" customHeight="1">
      <c r="A1843" s="11">
        <v>1049022.0</v>
      </c>
      <c r="B1843" s="23">
        <v>1843.0</v>
      </c>
      <c r="C1843" s="25" t="s">
        <v>10124</v>
      </c>
      <c r="D1843" s="16" t="s">
        <v>10125</v>
      </c>
      <c r="E1843" s="28" t="s">
        <v>10126</v>
      </c>
      <c r="F1843" s="29"/>
      <c r="G1843" s="31" t="s">
        <v>10127</v>
      </c>
      <c r="H1843" s="36">
        <f t="shared" si="1"/>
        <v>56</v>
      </c>
      <c r="I1843" s="11"/>
      <c r="J1843" s="28">
        <f t="shared" si="2"/>
        <v>0</v>
      </c>
      <c r="K1843" s="41">
        <f t="shared" si="3"/>
        <v>280</v>
      </c>
      <c r="L1843" s="25">
        <v>57.0</v>
      </c>
      <c r="M1843" s="11">
        <v>42.0</v>
      </c>
      <c r="N1843" s="11">
        <v>64.0</v>
      </c>
      <c r="O1843" s="11">
        <v>66.0</v>
      </c>
      <c r="P1843" s="11">
        <v>51.0</v>
      </c>
      <c r="Q1843" s="43">
        <v>58.0</v>
      </c>
      <c r="R1843" s="25"/>
      <c r="S1843" s="11"/>
      <c r="T1843" s="11"/>
      <c r="U1843" s="23"/>
      <c r="V1843" s="25"/>
      <c r="W1843" s="11"/>
      <c r="X1843" s="23"/>
      <c r="Y1843" s="29"/>
      <c r="Z1843" s="25">
        <v>48.0</v>
      </c>
      <c r="AA1843" s="11">
        <v>47.0</v>
      </c>
      <c r="AB1843" s="11">
        <v>29.0</v>
      </c>
      <c r="AC1843" s="11">
        <v>75.0</v>
      </c>
      <c r="AD1843" s="23">
        <v>32.0</v>
      </c>
      <c r="AE1843" s="29" t="s">
        <v>270</v>
      </c>
      <c r="AF1843" s="25">
        <v>1531.0</v>
      </c>
      <c r="AG1843" s="11">
        <v>1543.0</v>
      </c>
      <c r="AH1843" s="11">
        <v>1616.0</v>
      </c>
      <c r="AI1843" s="23"/>
      <c r="AJ1843" s="29"/>
      <c r="AK1843" s="25"/>
      <c r="AL1843" s="11"/>
      <c r="AM1843" s="23"/>
      <c r="AN1843" s="25"/>
      <c r="AO1843" s="23"/>
      <c r="AP1843" s="25"/>
      <c r="AQ1843" s="11"/>
    </row>
    <row r="1844" ht="15.75" customHeight="1">
      <c r="A1844" s="11">
        <v>1049023.0</v>
      </c>
      <c r="B1844" s="23">
        <v>1844.0</v>
      </c>
      <c r="C1844" s="25" t="s">
        <v>10128</v>
      </c>
      <c r="D1844" s="16" t="s">
        <v>10129</v>
      </c>
      <c r="E1844" s="28" t="s">
        <v>10130</v>
      </c>
      <c r="F1844" s="29"/>
      <c r="G1844" s="31" t="s">
        <v>10131</v>
      </c>
      <c r="H1844" s="36">
        <f t="shared" si="1"/>
        <v>80</v>
      </c>
      <c r="I1844" s="11"/>
      <c r="J1844" s="28">
        <f t="shared" si="2"/>
        <v>0</v>
      </c>
      <c r="K1844" s="41">
        <f t="shared" si="3"/>
        <v>311</v>
      </c>
      <c r="L1844" s="25">
        <v>63.0</v>
      </c>
      <c r="M1844" s="11">
        <v>61.0</v>
      </c>
      <c r="N1844" s="11">
        <v>62.0</v>
      </c>
      <c r="O1844" s="11">
        <v>64.0</v>
      </c>
      <c r="P1844" s="11">
        <v>61.0</v>
      </c>
      <c r="Q1844" s="43">
        <v>33.0</v>
      </c>
      <c r="R1844" s="25"/>
      <c r="S1844" s="11"/>
      <c r="T1844" s="11" t="s">
        <v>185</v>
      </c>
      <c r="U1844" s="23" t="s">
        <v>185</v>
      </c>
      <c r="V1844" s="25"/>
      <c r="W1844" s="11"/>
      <c r="X1844" s="23" t="s">
        <v>232</v>
      </c>
      <c r="Y1844" s="29"/>
      <c r="Z1844" s="25">
        <v>36.0</v>
      </c>
      <c r="AA1844" s="11">
        <v>30.0</v>
      </c>
      <c r="AB1844" s="11">
        <v>22.0</v>
      </c>
      <c r="AC1844" s="11">
        <v>78.0</v>
      </c>
      <c r="AD1844" s="23">
        <v>30.0</v>
      </c>
      <c r="AE1844" s="29" t="s">
        <v>166</v>
      </c>
      <c r="AF1844" s="25">
        <v>1515.0</v>
      </c>
      <c r="AG1844" s="11">
        <v>1527.0</v>
      </c>
      <c r="AH1844" s="11">
        <v>1574.0</v>
      </c>
      <c r="AI1844" s="23"/>
      <c r="AJ1844" s="29"/>
      <c r="AK1844" s="25"/>
      <c r="AL1844" s="11"/>
      <c r="AM1844" s="23"/>
      <c r="AN1844" s="25"/>
      <c r="AO1844" s="23"/>
      <c r="AP1844" s="25"/>
      <c r="AQ1844" s="11"/>
    </row>
    <row r="1845" ht="15.75" customHeight="1">
      <c r="A1845" s="11">
        <v>1049024.0</v>
      </c>
      <c r="B1845" s="23">
        <v>1845.0</v>
      </c>
      <c r="C1845" s="25" t="s">
        <v>10132</v>
      </c>
      <c r="D1845" s="16" t="s">
        <v>10133</v>
      </c>
      <c r="E1845" s="28" t="s">
        <v>10134</v>
      </c>
      <c r="F1845" s="29"/>
      <c r="G1845" s="31" t="s">
        <v>10135</v>
      </c>
      <c r="H1845" s="36">
        <f t="shared" si="1"/>
        <v>64</v>
      </c>
      <c r="I1845" s="11"/>
      <c r="J1845" s="28">
        <f t="shared" si="2"/>
        <v>0</v>
      </c>
      <c r="K1845" s="41">
        <f t="shared" si="3"/>
        <v>219</v>
      </c>
      <c r="L1845" s="25">
        <v>39.0</v>
      </c>
      <c r="M1845" s="11">
        <v>44.0</v>
      </c>
      <c r="N1845" s="11">
        <v>42.0</v>
      </c>
      <c r="O1845" s="11">
        <v>44.0</v>
      </c>
      <c r="P1845" s="11">
        <v>50.0</v>
      </c>
      <c r="Q1845" s="43">
        <v>45.0</v>
      </c>
      <c r="R1845" s="25"/>
      <c r="S1845" s="11"/>
      <c r="T1845" s="11"/>
      <c r="U1845" s="23"/>
      <c r="V1845" s="25"/>
      <c r="W1845" s="11"/>
      <c r="X1845" s="23"/>
      <c r="Y1845" s="29"/>
      <c r="Z1845" s="25">
        <v>36.0</v>
      </c>
      <c r="AA1845" s="11">
        <v>30.0</v>
      </c>
      <c r="AB1845" s="11">
        <v>39.0</v>
      </c>
      <c r="AC1845" s="11">
        <v>55.0</v>
      </c>
      <c r="AD1845" s="23">
        <v>30.0</v>
      </c>
      <c r="AE1845" s="29" t="s">
        <v>166</v>
      </c>
      <c r="AF1845" s="25">
        <v>1551.0</v>
      </c>
      <c r="AG1845" s="11">
        <v>1563.0</v>
      </c>
      <c r="AH1845" s="11">
        <v>1605.0</v>
      </c>
      <c r="AI1845" s="23"/>
      <c r="AJ1845" s="29" t="s">
        <v>10136</v>
      </c>
      <c r="AK1845" s="25">
        <v>1049023.0</v>
      </c>
      <c r="AL1845" s="11"/>
      <c r="AM1845" s="23"/>
      <c r="AN1845" s="25"/>
      <c r="AO1845" s="23"/>
      <c r="AP1845" s="25"/>
      <c r="AQ1845" s="11"/>
    </row>
    <row r="1846" ht="15.75" customHeight="1">
      <c r="A1846" s="11">
        <v>1049025.0</v>
      </c>
      <c r="B1846" s="23">
        <v>1846.0</v>
      </c>
      <c r="C1846" s="25" t="s">
        <v>10137</v>
      </c>
      <c r="D1846" s="16" t="s">
        <v>10138</v>
      </c>
      <c r="E1846" s="28" t="s">
        <v>10139</v>
      </c>
      <c r="F1846" s="29"/>
      <c r="G1846" s="31" t="s">
        <v>10140</v>
      </c>
      <c r="H1846" s="36">
        <f t="shared" si="1"/>
        <v>79</v>
      </c>
      <c r="I1846" s="11"/>
      <c r="J1846" s="28">
        <f t="shared" si="2"/>
        <v>0</v>
      </c>
      <c r="K1846" s="41">
        <f t="shared" si="3"/>
        <v>274</v>
      </c>
      <c r="L1846" s="25">
        <v>53.0</v>
      </c>
      <c r="M1846" s="11">
        <v>66.0</v>
      </c>
      <c r="N1846" s="11">
        <v>50.0</v>
      </c>
      <c r="O1846" s="11">
        <v>50.0</v>
      </c>
      <c r="P1846" s="11">
        <v>55.0</v>
      </c>
      <c r="Q1846" s="43">
        <v>54.0</v>
      </c>
      <c r="R1846" s="25"/>
      <c r="S1846" s="11"/>
      <c r="T1846" s="11"/>
      <c r="U1846" s="23"/>
      <c r="V1846" s="25"/>
      <c r="W1846" s="11"/>
      <c r="X1846" s="23"/>
      <c r="Y1846" s="29"/>
      <c r="Z1846" s="25">
        <v>36.0</v>
      </c>
      <c r="AA1846" s="11">
        <v>30.0</v>
      </c>
      <c r="AB1846" s="11">
        <v>28.0</v>
      </c>
      <c r="AC1846" s="11">
        <v>70.0</v>
      </c>
      <c r="AD1846" s="23">
        <v>32.0</v>
      </c>
      <c r="AE1846" s="29" t="s">
        <v>141</v>
      </c>
      <c r="AF1846" s="25">
        <v>1530.0</v>
      </c>
      <c r="AG1846" s="11">
        <v>1542.0</v>
      </c>
      <c r="AH1846" s="11">
        <v>1615.0</v>
      </c>
      <c r="AI1846" s="23"/>
      <c r="AJ1846" s="29"/>
      <c r="AK1846" s="25"/>
      <c r="AL1846" s="11"/>
      <c r="AM1846" s="23"/>
      <c r="AN1846" s="25"/>
      <c r="AO1846" s="23"/>
      <c r="AP1846" s="25"/>
      <c r="AQ1846" s="11"/>
    </row>
    <row r="1847" ht="15.75" customHeight="1">
      <c r="A1847" s="11">
        <v>1049026.0</v>
      </c>
      <c r="B1847" s="23">
        <v>1847.0</v>
      </c>
      <c r="C1847" s="25" t="s">
        <v>10141</v>
      </c>
      <c r="D1847" s="16" t="s">
        <v>10142</v>
      </c>
      <c r="E1847" s="28" t="s">
        <v>10143</v>
      </c>
      <c r="F1847" s="29"/>
      <c r="G1847" s="31" t="s">
        <v>10144</v>
      </c>
      <c r="H1847" s="36">
        <f t="shared" si="1"/>
        <v>78</v>
      </c>
      <c r="I1847" s="11"/>
      <c r="J1847" s="28">
        <f t="shared" si="2"/>
        <v>0</v>
      </c>
      <c r="K1847" s="41">
        <f t="shared" si="3"/>
        <v>247</v>
      </c>
      <c r="L1847" s="25">
        <v>63.0</v>
      </c>
      <c r="M1847" s="11">
        <v>64.0</v>
      </c>
      <c r="N1847" s="11">
        <v>30.0</v>
      </c>
      <c r="O1847" s="11">
        <v>28.0</v>
      </c>
      <c r="P1847" s="11">
        <v>62.0</v>
      </c>
      <c r="Q1847" s="43">
        <v>47.0</v>
      </c>
      <c r="R1847" s="25" t="s">
        <v>185</v>
      </c>
      <c r="S1847" s="11"/>
      <c r="T1847" s="11"/>
      <c r="U1847" s="23"/>
      <c r="V1847" s="25"/>
      <c r="W1847" s="11"/>
      <c r="X1847" s="23"/>
      <c r="Y1847" s="29"/>
      <c r="Z1847" s="25">
        <v>26.0</v>
      </c>
      <c r="AA1847" s="11">
        <v>16.0</v>
      </c>
      <c r="AB1847" s="11">
        <v>28.0</v>
      </c>
      <c r="AC1847" s="11">
        <v>65.0</v>
      </c>
      <c r="AD1847" s="23">
        <v>32.0</v>
      </c>
      <c r="AE1847" s="29" t="s">
        <v>270</v>
      </c>
      <c r="AF1847" s="25">
        <v>1523.0</v>
      </c>
      <c r="AG1847" s="11">
        <v>1535.0</v>
      </c>
      <c r="AH1847" s="11">
        <v>1575.0</v>
      </c>
      <c r="AI1847" s="23" t="s">
        <v>217</v>
      </c>
      <c r="AJ1847" s="29"/>
      <c r="AK1847" s="25"/>
      <c r="AL1847" s="11"/>
      <c r="AM1847" s="23"/>
      <c r="AN1847" s="25"/>
      <c r="AO1847" s="23"/>
      <c r="AP1847" s="25"/>
      <c r="AQ1847" s="11"/>
    </row>
    <row r="1848" ht="15.75" customHeight="1">
      <c r="A1848" s="11">
        <v>1049027.0</v>
      </c>
      <c r="B1848" s="23">
        <v>1848.0</v>
      </c>
      <c r="C1848" s="25" t="s">
        <v>10145</v>
      </c>
      <c r="D1848" s="16" t="s">
        <v>10146</v>
      </c>
      <c r="E1848" s="28" t="s">
        <v>10147</v>
      </c>
      <c r="F1848" s="29"/>
      <c r="G1848" s="31" t="s">
        <v>10148</v>
      </c>
      <c r="H1848" s="36">
        <f t="shared" si="1"/>
        <v>67</v>
      </c>
      <c r="I1848" s="11"/>
      <c r="J1848" s="28">
        <f t="shared" si="2"/>
        <v>0</v>
      </c>
      <c r="K1848" s="41">
        <f t="shared" si="3"/>
        <v>210</v>
      </c>
      <c r="L1848" s="25">
        <v>50.0</v>
      </c>
      <c r="M1848" s="11">
        <v>43.0</v>
      </c>
      <c r="N1848" s="11">
        <v>39.0</v>
      </c>
      <c r="O1848" s="11">
        <v>36.0</v>
      </c>
      <c r="P1848" s="11">
        <v>42.0</v>
      </c>
      <c r="Q1848" s="43">
        <v>42.0</v>
      </c>
      <c r="R1848" s="25"/>
      <c r="S1848" s="11"/>
      <c r="T1848" s="11"/>
      <c r="U1848" s="23"/>
      <c r="V1848" s="25"/>
      <c r="W1848" s="11"/>
      <c r="X1848" s="23"/>
      <c r="Y1848" s="29"/>
      <c r="Z1848" s="25">
        <v>28.0</v>
      </c>
      <c r="AA1848" s="11">
        <v>19.0</v>
      </c>
      <c r="AB1848" s="11">
        <v>27.0</v>
      </c>
      <c r="AC1848" s="11">
        <v>68.0</v>
      </c>
      <c r="AD1848" s="23">
        <v>32.0</v>
      </c>
      <c r="AE1848" s="29" t="s">
        <v>270</v>
      </c>
      <c r="AF1848" s="25">
        <v>1551.0</v>
      </c>
      <c r="AG1848" s="11">
        <v>1563.0</v>
      </c>
      <c r="AH1848" s="11">
        <v>1585.0</v>
      </c>
      <c r="AI1848" s="23" t="s">
        <v>217</v>
      </c>
      <c r="AJ1848" s="29" t="s">
        <v>10149</v>
      </c>
      <c r="AK1848" s="25">
        <v>1049026.0</v>
      </c>
      <c r="AL1848" s="11"/>
      <c r="AM1848" s="23"/>
      <c r="AN1848" s="25"/>
      <c r="AO1848" s="23"/>
      <c r="AP1848" s="25"/>
      <c r="AQ1848" s="11"/>
    </row>
    <row r="1849" ht="15.75" customHeight="1">
      <c r="A1849" s="11">
        <v>1049028.0</v>
      </c>
      <c r="B1849" s="23">
        <v>1849.0</v>
      </c>
      <c r="C1849" s="25" t="s">
        <v>10150</v>
      </c>
      <c r="D1849" s="16" t="s">
        <v>10151</v>
      </c>
      <c r="E1849" s="28" t="s">
        <v>10152</v>
      </c>
      <c r="F1849" s="29"/>
      <c r="G1849" s="31" t="s">
        <v>10153</v>
      </c>
      <c r="H1849" s="36">
        <f t="shared" si="1"/>
        <v>78</v>
      </c>
      <c r="I1849" s="11"/>
      <c r="J1849" s="28">
        <f t="shared" si="2"/>
        <v>0</v>
      </c>
      <c r="K1849" s="41">
        <f t="shared" si="3"/>
        <v>240</v>
      </c>
      <c r="L1849" s="25">
        <v>46.0</v>
      </c>
      <c r="M1849" s="11">
        <v>54.0</v>
      </c>
      <c r="N1849" s="11">
        <v>52.0</v>
      </c>
      <c r="O1849" s="11">
        <v>46.0</v>
      </c>
      <c r="P1849" s="11">
        <v>42.0</v>
      </c>
      <c r="Q1849" s="43">
        <v>44.0</v>
      </c>
      <c r="R1849" s="25" t="s">
        <v>185</v>
      </c>
      <c r="S1849" s="11"/>
      <c r="T1849" s="11"/>
      <c r="U1849" s="23"/>
      <c r="V1849" s="25"/>
      <c r="W1849" s="11"/>
      <c r="X1849" s="23"/>
      <c r="Y1849" s="29"/>
      <c r="Z1849" s="25">
        <v>29.0</v>
      </c>
      <c r="AA1849" s="11">
        <v>21.0</v>
      </c>
      <c r="AB1849" s="11">
        <v>56.0</v>
      </c>
      <c r="AC1849" s="11">
        <v>27.0</v>
      </c>
      <c r="AD1849" s="23">
        <v>58.0</v>
      </c>
      <c r="AE1849" s="29" t="s">
        <v>141</v>
      </c>
      <c r="AF1849" s="25">
        <v>1505.0</v>
      </c>
      <c r="AG1849" s="11">
        <v>1517.0</v>
      </c>
      <c r="AH1849" s="11">
        <v>1554.0</v>
      </c>
      <c r="AI1849" s="23" t="s">
        <v>217</v>
      </c>
      <c r="AJ1849" s="29"/>
      <c r="AK1849" s="25"/>
      <c r="AL1849" s="11"/>
      <c r="AM1849" s="23"/>
      <c r="AN1849" s="25"/>
      <c r="AO1849" s="23"/>
      <c r="AP1849" s="25"/>
      <c r="AQ1849" s="11"/>
    </row>
    <row r="1850" ht="15.75" customHeight="1">
      <c r="A1850" s="11">
        <v>1024001.0</v>
      </c>
      <c r="B1850" s="23">
        <v>1850.0</v>
      </c>
      <c r="C1850" s="25" t="s">
        <v>10154</v>
      </c>
      <c r="D1850" s="16" t="s">
        <v>10155</v>
      </c>
      <c r="E1850" s="28" t="s">
        <v>10156</v>
      </c>
      <c r="F1850" s="29"/>
      <c r="G1850" s="25"/>
      <c r="H1850" s="36" t="str">
        <f t="shared" si="1"/>
        <v/>
      </c>
      <c r="I1850" s="11"/>
      <c r="J1850" s="28">
        <f t="shared" si="2"/>
        <v>0</v>
      </c>
      <c r="K1850" s="41">
        <f t="shared" si="3"/>
        <v>0</v>
      </c>
      <c r="L1850" s="25">
        <v>0.0</v>
      </c>
      <c r="M1850" s="11">
        <v>0.0</v>
      </c>
      <c r="N1850" s="11">
        <v>0.0</v>
      </c>
      <c r="O1850" s="11">
        <v>0.0</v>
      </c>
      <c r="P1850" s="11">
        <v>0.0</v>
      </c>
      <c r="Q1850" s="23">
        <v>0.0</v>
      </c>
      <c r="R1850" s="25"/>
      <c r="S1850" s="11"/>
      <c r="T1850" s="11"/>
      <c r="U1850" s="23"/>
      <c r="V1850" s="25"/>
      <c r="W1850" s="11"/>
      <c r="X1850" s="23"/>
      <c r="Y1850" s="29"/>
      <c r="Z1850" s="25">
        <v>0.0</v>
      </c>
      <c r="AA1850" s="11">
        <v>0.0</v>
      </c>
      <c r="AB1850" s="11">
        <v>0.0</v>
      </c>
      <c r="AC1850" s="11">
        <v>0.0</v>
      </c>
      <c r="AD1850" s="23">
        <v>43.0</v>
      </c>
      <c r="AE1850" s="29" t="s">
        <v>239</v>
      </c>
      <c r="AF1850" s="25">
        <v>1445.0</v>
      </c>
      <c r="AG1850" s="11">
        <v>9999.0</v>
      </c>
      <c r="AH1850" s="11">
        <v>1508.0</v>
      </c>
      <c r="AI1850" s="23"/>
      <c r="AJ1850" s="29" t="s">
        <v>10157</v>
      </c>
      <c r="AK1850" s="25">
        <v>1069002.0</v>
      </c>
      <c r="AL1850" s="11"/>
      <c r="AM1850" s="23"/>
      <c r="AN1850" s="25"/>
      <c r="AO1850" s="23"/>
      <c r="AP1850" s="25"/>
      <c r="AQ1850" s="11"/>
    </row>
    <row r="1851" ht="15.75" customHeight="1">
      <c r="A1851" s="11">
        <v>1024002.0</v>
      </c>
      <c r="B1851" s="23">
        <v>1851.0</v>
      </c>
      <c r="C1851" s="25" t="s">
        <v>10158</v>
      </c>
      <c r="D1851" s="16" t="s">
        <v>10159</v>
      </c>
      <c r="E1851" s="28" t="s">
        <v>10160</v>
      </c>
      <c r="F1851" s="29"/>
      <c r="G1851" s="25"/>
      <c r="H1851" s="36" t="str">
        <f t="shared" si="1"/>
        <v/>
      </c>
      <c r="I1851" s="11"/>
      <c r="J1851" s="28">
        <f t="shared" si="2"/>
        <v>0</v>
      </c>
      <c r="K1851" s="41">
        <f t="shared" si="3"/>
        <v>0</v>
      </c>
      <c r="L1851" s="25">
        <v>0.0</v>
      </c>
      <c r="M1851" s="11">
        <v>0.0</v>
      </c>
      <c r="N1851" s="11">
        <v>0.0</v>
      </c>
      <c r="O1851" s="11">
        <v>0.0</v>
      </c>
      <c r="P1851" s="11">
        <v>0.0</v>
      </c>
      <c r="Q1851" s="23">
        <v>0.0</v>
      </c>
      <c r="R1851" s="25"/>
      <c r="S1851" s="11"/>
      <c r="T1851" s="11"/>
      <c r="U1851" s="23"/>
      <c r="V1851" s="25"/>
      <c r="W1851" s="11"/>
      <c r="X1851" s="23"/>
      <c r="Y1851" s="29"/>
      <c r="Z1851" s="25">
        <v>0.0</v>
      </c>
      <c r="AA1851" s="11">
        <v>0.0</v>
      </c>
      <c r="AB1851" s="11">
        <v>0.0</v>
      </c>
      <c r="AC1851" s="11">
        <v>0.0</v>
      </c>
      <c r="AD1851" s="23">
        <v>43.0</v>
      </c>
      <c r="AE1851" s="29" t="s">
        <v>239</v>
      </c>
      <c r="AF1851" s="25">
        <v>1468.0</v>
      </c>
      <c r="AG1851" s="11">
        <v>9999.0</v>
      </c>
      <c r="AH1851" s="11">
        <v>1518.0</v>
      </c>
      <c r="AI1851" s="23"/>
      <c r="AJ1851" s="29" t="s">
        <v>10161</v>
      </c>
      <c r="AK1851" s="25">
        <v>1024001.0</v>
      </c>
      <c r="AL1851" s="11"/>
      <c r="AM1851" s="23"/>
      <c r="AN1851" s="25"/>
      <c r="AO1851" s="23"/>
      <c r="AP1851" s="25"/>
      <c r="AQ1851" s="11"/>
    </row>
    <row r="1852" ht="15.75" customHeight="1">
      <c r="A1852" s="11">
        <v>1024003.0</v>
      </c>
      <c r="B1852" s="23">
        <v>1852.0</v>
      </c>
      <c r="C1852" s="25" t="s">
        <v>10162</v>
      </c>
      <c r="D1852" s="16" t="s">
        <v>10163</v>
      </c>
      <c r="E1852" s="28" t="s">
        <v>10164</v>
      </c>
      <c r="F1852" s="29"/>
      <c r="G1852" s="31" t="s">
        <v>10165</v>
      </c>
      <c r="H1852" s="36">
        <f t="shared" si="1"/>
        <v>68.5</v>
      </c>
      <c r="I1852" s="11"/>
      <c r="J1852" s="28">
        <f t="shared" si="2"/>
        <v>0</v>
      </c>
      <c r="K1852" s="41">
        <f t="shared" si="3"/>
        <v>321</v>
      </c>
      <c r="L1852" s="25">
        <v>58.0</v>
      </c>
      <c r="M1852" s="11">
        <v>63.0</v>
      </c>
      <c r="N1852" s="11">
        <v>71.0</v>
      </c>
      <c r="O1852" s="11">
        <v>68.0</v>
      </c>
      <c r="P1852" s="11">
        <v>61.0</v>
      </c>
      <c r="Q1852" s="43">
        <v>69.0</v>
      </c>
      <c r="R1852" s="25" t="s">
        <v>185</v>
      </c>
      <c r="S1852" s="11" t="s">
        <v>185</v>
      </c>
      <c r="T1852" s="11"/>
      <c r="U1852" s="23"/>
      <c r="V1852" s="25"/>
      <c r="W1852" s="11"/>
      <c r="X1852" s="23"/>
      <c r="Y1852" s="29"/>
      <c r="Z1852" s="25">
        <v>22.0</v>
      </c>
      <c r="AA1852" s="11">
        <v>11.0</v>
      </c>
      <c r="AB1852" s="11">
        <v>41.0</v>
      </c>
      <c r="AC1852" s="11">
        <v>44.0</v>
      </c>
      <c r="AD1852" s="23">
        <v>43.0</v>
      </c>
      <c r="AE1852" s="29" t="s">
        <v>166</v>
      </c>
      <c r="AF1852" s="25">
        <v>1503.0</v>
      </c>
      <c r="AG1852" s="11">
        <v>1515.0</v>
      </c>
      <c r="AH1852" s="11">
        <v>1563.0</v>
      </c>
      <c r="AI1852" s="23"/>
      <c r="AJ1852" s="29" t="s">
        <v>10166</v>
      </c>
      <c r="AK1852" s="25">
        <v>1024002.0</v>
      </c>
      <c r="AL1852" s="11"/>
      <c r="AM1852" s="23"/>
      <c r="AN1852" s="25"/>
      <c r="AO1852" s="23"/>
      <c r="AP1852" s="25"/>
      <c r="AQ1852" s="11"/>
    </row>
    <row r="1853" ht="15.75" customHeight="1">
      <c r="A1853" s="11">
        <v>1024004.0</v>
      </c>
      <c r="B1853" s="23">
        <v>1853.0</v>
      </c>
      <c r="C1853" s="25" t="s">
        <v>10167</v>
      </c>
      <c r="D1853" s="16" t="s">
        <v>10168</v>
      </c>
      <c r="E1853" s="28" t="s">
        <v>10169</v>
      </c>
      <c r="F1853" s="29"/>
      <c r="G1853" s="31" t="s">
        <v>10170</v>
      </c>
      <c r="H1853" s="36">
        <f t="shared" si="1"/>
        <v>80</v>
      </c>
      <c r="I1853" s="11"/>
      <c r="J1853" s="28">
        <f t="shared" si="2"/>
        <v>0</v>
      </c>
      <c r="K1853" s="41">
        <f t="shared" si="3"/>
        <v>316</v>
      </c>
      <c r="L1853" s="25">
        <v>66.0</v>
      </c>
      <c r="M1853" s="11">
        <v>74.0</v>
      </c>
      <c r="N1853" s="11">
        <v>54.0</v>
      </c>
      <c r="O1853" s="11">
        <v>65.0</v>
      </c>
      <c r="P1853" s="11">
        <v>57.0</v>
      </c>
      <c r="Q1853" s="43">
        <v>69.0</v>
      </c>
      <c r="R1853" s="25" t="s">
        <v>185</v>
      </c>
      <c r="S1853" s="11"/>
      <c r="T1853" s="11"/>
      <c r="U1853" s="23" t="s">
        <v>232</v>
      </c>
      <c r="V1853" s="25" t="s">
        <v>232</v>
      </c>
      <c r="W1853" s="11"/>
      <c r="X1853" s="23"/>
      <c r="Y1853" s="29"/>
      <c r="Z1853" s="25">
        <v>22.0</v>
      </c>
      <c r="AA1853" s="11">
        <v>11.0</v>
      </c>
      <c r="AB1853" s="11">
        <v>50.0</v>
      </c>
      <c r="AC1853" s="11">
        <v>63.0</v>
      </c>
      <c r="AD1853" s="23">
        <v>43.0</v>
      </c>
      <c r="AE1853" s="29" t="s">
        <v>270</v>
      </c>
      <c r="AF1853" s="25">
        <v>1528.0</v>
      </c>
      <c r="AG1853" s="11">
        <v>1540.0</v>
      </c>
      <c r="AH1853" s="11">
        <v>1576.0</v>
      </c>
      <c r="AI1853" s="23" t="s">
        <v>217</v>
      </c>
      <c r="AJ1853" s="29" t="s">
        <v>10171</v>
      </c>
      <c r="AK1853" s="25">
        <v>1024003.0</v>
      </c>
      <c r="AL1853" s="11"/>
      <c r="AM1853" s="23"/>
      <c r="AN1853" s="25"/>
      <c r="AO1853" s="23"/>
      <c r="AP1853" s="25" t="s">
        <v>10172</v>
      </c>
      <c r="AQ1853" s="11"/>
    </row>
    <row r="1854" ht="15.75" customHeight="1">
      <c r="A1854" s="11">
        <v>1024005.0</v>
      </c>
      <c r="B1854" s="23">
        <v>1854.0</v>
      </c>
      <c r="C1854" s="25" t="s">
        <v>10173</v>
      </c>
      <c r="D1854" s="16" t="s">
        <v>10174</v>
      </c>
      <c r="E1854" s="28" t="s">
        <v>10175</v>
      </c>
      <c r="F1854" s="29"/>
      <c r="G1854" s="31" t="s">
        <v>10176</v>
      </c>
      <c r="H1854" s="36">
        <f t="shared" si="1"/>
        <v>79</v>
      </c>
      <c r="I1854" s="11"/>
      <c r="J1854" s="28">
        <f t="shared" si="2"/>
        <v>0</v>
      </c>
      <c r="K1854" s="41">
        <f t="shared" si="3"/>
        <v>94</v>
      </c>
      <c r="L1854" s="25">
        <v>21.0</v>
      </c>
      <c r="M1854" s="11">
        <v>11.0</v>
      </c>
      <c r="N1854" s="11">
        <v>28.0</v>
      </c>
      <c r="O1854" s="11">
        <v>21.0</v>
      </c>
      <c r="P1854" s="11">
        <v>13.0</v>
      </c>
      <c r="Q1854" s="43">
        <v>26.0</v>
      </c>
      <c r="R1854" s="25"/>
      <c r="S1854" s="11"/>
      <c r="T1854" s="11"/>
      <c r="U1854" s="23"/>
      <c r="V1854" s="25"/>
      <c r="W1854" s="11"/>
      <c r="X1854" s="23"/>
      <c r="Y1854" s="29"/>
      <c r="Z1854" s="25">
        <v>22.0</v>
      </c>
      <c r="AA1854" s="11">
        <v>11.0</v>
      </c>
      <c r="AB1854" s="11">
        <v>5.0</v>
      </c>
      <c r="AC1854" s="11">
        <v>51.0</v>
      </c>
      <c r="AD1854" s="23">
        <v>43.0</v>
      </c>
      <c r="AE1854" s="29" t="s">
        <v>166</v>
      </c>
      <c r="AF1854" s="25">
        <v>1547.0</v>
      </c>
      <c r="AG1854" s="11">
        <v>1559.0</v>
      </c>
      <c r="AH1854" s="11">
        <v>1580.0</v>
      </c>
      <c r="AI1854" s="23"/>
      <c r="AJ1854" s="29" t="s">
        <v>10177</v>
      </c>
      <c r="AK1854" s="25">
        <v>1024004.0</v>
      </c>
      <c r="AL1854" s="11"/>
      <c r="AM1854" s="23"/>
      <c r="AN1854" s="25"/>
      <c r="AO1854" s="23"/>
      <c r="AP1854" s="25" t="s">
        <v>10178</v>
      </c>
      <c r="AQ1854" s="11"/>
    </row>
    <row r="1855" ht="15.75" customHeight="1">
      <c r="A1855" s="11">
        <v>1024006.0</v>
      </c>
      <c r="B1855" s="23">
        <v>1855.0</v>
      </c>
      <c r="C1855" s="25" t="s">
        <v>10179</v>
      </c>
      <c r="D1855" s="16" t="s">
        <v>10180</v>
      </c>
      <c r="E1855" s="28" t="s">
        <v>10181</v>
      </c>
      <c r="F1855" s="29"/>
      <c r="G1855" s="31" t="s">
        <v>10182</v>
      </c>
      <c r="H1855" s="36">
        <f t="shared" si="1"/>
        <v>67</v>
      </c>
      <c r="I1855" s="11"/>
      <c r="J1855" s="28">
        <f t="shared" si="2"/>
        <v>0</v>
      </c>
      <c r="K1855" s="41">
        <f t="shared" si="3"/>
        <v>180</v>
      </c>
      <c r="L1855" s="25">
        <v>33.0</v>
      </c>
      <c r="M1855" s="11">
        <v>42.0</v>
      </c>
      <c r="N1855" s="11">
        <v>41.0</v>
      </c>
      <c r="O1855" s="11">
        <v>35.0</v>
      </c>
      <c r="P1855" s="11">
        <v>29.0</v>
      </c>
      <c r="Q1855" s="43">
        <v>41.0</v>
      </c>
      <c r="R1855" s="25"/>
      <c r="S1855" s="11"/>
      <c r="T1855" s="11"/>
      <c r="U1855" s="23"/>
      <c r="V1855" s="25"/>
      <c r="W1855" s="11"/>
      <c r="X1855" s="23"/>
      <c r="Y1855" s="29"/>
      <c r="Z1855" s="25">
        <v>25.0</v>
      </c>
      <c r="AA1855" s="11">
        <v>16.0</v>
      </c>
      <c r="AB1855" s="11">
        <v>31.0</v>
      </c>
      <c r="AC1855" s="11">
        <v>61.0</v>
      </c>
      <c r="AD1855" s="23">
        <v>44.0</v>
      </c>
      <c r="AE1855" s="29" t="s">
        <v>141</v>
      </c>
      <c r="AF1855" s="25">
        <v>1552.0</v>
      </c>
      <c r="AG1855" s="11">
        <v>1564.0</v>
      </c>
      <c r="AH1855" s="11">
        <v>1576.0</v>
      </c>
      <c r="AI1855" s="23" t="s">
        <v>217</v>
      </c>
      <c r="AJ1855" s="29" t="s">
        <v>10183</v>
      </c>
      <c r="AK1855" s="25">
        <v>1024004.0</v>
      </c>
      <c r="AL1855" s="11">
        <v>1222008.0</v>
      </c>
      <c r="AM1855" s="23"/>
      <c r="AN1855" s="25"/>
      <c r="AO1855" s="23"/>
      <c r="AP1855" s="25"/>
      <c r="AQ1855" s="11"/>
    </row>
    <row r="1856" ht="15.75" customHeight="1">
      <c r="A1856" s="11">
        <v>1024007.0</v>
      </c>
      <c r="B1856" s="23">
        <v>1856.0</v>
      </c>
      <c r="C1856" s="25" t="s">
        <v>10184</v>
      </c>
      <c r="D1856" s="16" t="s">
        <v>10185</v>
      </c>
      <c r="E1856" s="28" t="s">
        <v>10186</v>
      </c>
      <c r="F1856" s="29"/>
      <c r="G1856" s="31" t="s">
        <v>10187</v>
      </c>
      <c r="H1856" s="36">
        <f t="shared" si="1"/>
        <v>72</v>
      </c>
      <c r="I1856" s="11"/>
      <c r="J1856" s="28">
        <f t="shared" si="2"/>
        <v>0</v>
      </c>
      <c r="K1856" s="41">
        <f t="shared" si="3"/>
        <v>274</v>
      </c>
      <c r="L1856" s="25">
        <v>48.0</v>
      </c>
      <c r="M1856" s="11">
        <v>51.0</v>
      </c>
      <c r="N1856" s="11">
        <v>56.0</v>
      </c>
      <c r="O1856" s="11">
        <v>59.0</v>
      </c>
      <c r="P1856" s="11">
        <v>60.0</v>
      </c>
      <c r="Q1856" s="43">
        <v>54.0</v>
      </c>
      <c r="R1856" s="25" t="s">
        <v>185</v>
      </c>
      <c r="S1856" s="11"/>
      <c r="T1856" s="11"/>
      <c r="U1856" s="23" t="s">
        <v>185</v>
      </c>
      <c r="V1856" s="25"/>
      <c r="W1856" s="11"/>
      <c r="X1856" s="23"/>
      <c r="Y1856" s="29"/>
      <c r="Z1856" s="25">
        <v>36.0</v>
      </c>
      <c r="AA1856" s="11">
        <v>30.0</v>
      </c>
      <c r="AB1856" s="11">
        <v>61.0</v>
      </c>
      <c r="AC1856" s="11">
        <v>20.0</v>
      </c>
      <c r="AD1856" s="23">
        <v>37.0</v>
      </c>
      <c r="AE1856" s="29" t="s">
        <v>166</v>
      </c>
      <c r="AF1856" s="25">
        <v>1530.0</v>
      </c>
      <c r="AG1856" s="11">
        <v>1542.0</v>
      </c>
      <c r="AH1856" s="11">
        <v>1584.0</v>
      </c>
      <c r="AI1856" s="23"/>
      <c r="AJ1856" s="29" t="s">
        <v>10188</v>
      </c>
      <c r="AK1856" s="25">
        <v>1024003.0</v>
      </c>
      <c r="AL1856" s="11">
        <v>1024024.0</v>
      </c>
      <c r="AM1856" s="23"/>
      <c r="AN1856" s="25"/>
      <c r="AO1856" s="23"/>
      <c r="AP1856" s="25"/>
      <c r="AQ1856" s="11"/>
    </row>
    <row r="1857" ht="15.75" customHeight="1">
      <c r="A1857" s="11">
        <v>1024008.0</v>
      </c>
      <c r="B1857" s="23">
        <v>1857.0</v>
      </c>
      <c r="C1857" s="25" t="s">
        <v>10189</v>
      </c>
      <c r="D1857" s="16" t="s">
        <v>10190</v>
      </c>
      <c r="E1857" s="28" t="s">
        <v>10191</v>
      </c>
      <c r="F1857" s="29"/>
      <c r="G1857" s="31" t="s">
        <v>10192</v>
      </c>
      <c r="H1857" s="36">
        <f t="shared" si="1"/>
        <v>80</v>
      </c>
      <c r="I1857" s="11"/>
      <c r="J1857" s="28">
        <f t="shared" si="2"/>
        <v>0</v>
      </c>
      <c r="K1857" s="41">
        <f t="shared" si="3"/>
        <v>313</v>
      </c>
      <c r="L1857" s="25">
        <v>64.0</v>
      </c>
      <c r="M1857" s="11">
        <v>57.0</v>
      </c>
      <c r="N1857" s="11">
        <v>58.0</v>
      </c>
      <c r="O1857" s="11">
        <v>67.0</v>
      </c>
      <c r="P1857" s="11">
        <v>67.0</v>
      </c>
      <c r="Q1857" s="43">
        <v>65.0</v>
      </c>
      <c r="R1857" s="25"/>
      <c r="S1857" s="11"/>
      <c r="T1857" s="11"/>
      <c r="U1857" s="23"/>
      <c r="V1857" s="25"/>
      <c r="W1857" s="11"/>
      <c r="X1857" s="23"/>
      <c r="Y1857" s="29"/>
      <c r="Z1857" s="25">
        <v>50.0</v>
      </c>
      <c r="AA1857" s="11">
        <v>50.0</v>
      </c>
      <c r="AB1857" s="11">
        <v>47.0</v>
      </c>
      <c r="AC1857" s="11">
        <v>50.0</v>
      </c>
      <c r="AD1857" s="23">
        <v>21.0</v>
      </c>
      <c r="AE1857" s="29" t="s">
        <v>270</v>
      </c>
      <c r="AF1857" s="25">
        <v>1543.0</v>
      </c>
      <c r="AG1857" s="11">
        <v>1555.0</v>
      </c>
      <c r="AH1857" s="11">
        <v>1610.0</v>
      </c>
      <c r="AI1857" s="23"/>
      <c r="AJ1857" s="29" t="s">
        <v>10193</v>
      </c>
      <c r="AK1857" s="25">
        <v>1024007.0</v>
      </c>
      <c r="AL1857" s="11">
        <v>1006087.0</v>
      </c>
      <c r="AM1857" s="23"/>
      <c r="AN1857" s="25"/>
      <c r="AO1857" s="23"/>
      <c r="AP1857" s="25"/>
      <c r="AQ1857" s="11"/>
    </row>
    <row r="1858" ht="15.75" customHeight="1">
      <c r="A1858" s="11">
        <v>1024009.0</v>
      </c>
      <c r="B1858" s="23">
        <v>1858.0</v>
      </c>
      <c r="C1858" s="25" t="s">
        <v>10194</v>
      </c>
      <c r="D1858" s="16" t="s">
        <v>10195</v>
      </c>
      <c r="E1858" s="28" t="s">
        <v>10196</v>
      </c>
      <c r="F1858" s="29"/>
      <c r="G1858" s="31" t="s">
        <v>10197</v>
      </c>
      <c r="H1858" s="36">
        <f t="shared" si="1"/>
        <v>80</v>
      </c>
      <c r="I1858" s="11"/>
      <c r="J1858" s="28">
        <f t="shared" si="2"/>
        <v>0</v>
      </c>
      <c r="K1858" s="41">
        <f t="shared" si="3"/>
        <v>237</v>
      </c>
      <c r="L1858" s="25">
        <v>34.0</v>
      </c>
      <c r="M1858" s="11">
        <v>42.0</v>
      </c>
      <c r="N1858" s="11">
        <v>61.0</v>
      </c>
      <c r="O1858" s="11">
        <v>54.0</v>
      </c>
      <c r="P1858" s="11">
        <v>46.0</v>
      </c>
      <c r="Q1858" s="43">
        <v>51.0</v>
      </c>
      <c r="R1858" s="25"/>
      <c r="S1858" s="11"/>
      <c r="T1858" s="11"/>
      <c r="U1858" s="23"/>
      <c r="V1858" s="25"/>
      <c r="W1858" s="11"/>
      <c r="X1858" s="23"/>
      <c r="Y1858" s="29"/>
      <c r="Z1858" s="25">
        <v>32.0</v>
      </c>
      <c r="AA1858" s="11">
        <v>26.0</v>
      </c>
      <c r="AB1858" s="11">
        <v>38.0</v>
      </c>
      <c r="AC1858" s="11">
        <v>55.0</v>
      </c>
      <c r="AD1858" s="23">
        <v>37.0</v>
      </c>
      <c r="AE1858" s="29" t="s">
        <v>270</v>
      </c>
      <c r="AF1858" s="25">
        <v>1554.0</v>
      </c>
      <c r="AG1858" s="11">
        <v>1566.0</v>
      </c>
      <c r="AH1858" s="11">
        <v>1604.0</v>
      </c>
      <c r="AI1858" s="23"/>
      <c r="AJ1858" s="29" t="s">
        <v>10198</v>
      </c>
      <c r="AK1858" s="25">
        <v>1024007.0</v>
      </c>
      <c r="AL1858" s="11"/>
      <c r="AM1858" s="23"/>
      <c r="AN1858" s="25"/>
      <c r="AO1858" s="23"/>
      <c r="AP1858" s="25"/>
      <c r="AQ1858" s="11"/>
    </row>
    <row r="1859" ht="15.75" customHeight="1">
      <c r="A1859" s="11">
        <v>1024010.0</v>
      </c>
      <c r="B1859" s="23">
        <v>1859.0</v>
      </c>
      <c r="C1859" s="25" t="s">
        <v>10199</v>
      </c>
      <c r="D1859" s="16" t="s">
        <v>10200</v>
      </c>
      <c r="E1859" s="28" t="s">
        <v>10201</v>
      </c>
      <c r="F1859" s="29"/>
      <c r="G1859" s="31" t="s">
        <v>10202</v>
      </c>
      <c r="H1859" s="36">
        <f t="shared" si="1"/>
        <v>80</v>
      </c>
      <c r="I1859" s="11"/>
      <c r="J1859" s="28">
        <f t="shared" si="2"/>
        <v>0</v>
      </c>
      <c r="K1859" s="41">
        <f t="shared" si="3"/>
        <v>279</v>
      </c>
      <c r="L1859" s="25">
        <v>60.0</v>
      </c>
      <c r="M1859" s="11">
        <v>50.0</v>
      </c>
      <c r="N1859" s="11">
        <v>55.0</v>
      </c>
      <c r="O1859" s="11">
        <v>61.0</v>
      </c>
      <c r="P1859" s="11">
        <v>53.0</v>
      </c>
      <c r="Q1859" s="43">
        <v>59.0</v>
      </c>
      <c r="R1859" s="25"/>
      <c r="S1859" s="11"/>
      <c r="T1859" s="11"/>
      <c r="U1859" s="23"/>
      <c r="V1859" s="25"/>
      <c r="W1859" s="11"/>
      <c r="X1859" s="23"/>
      <c r="Y1859" s="29"/>
      <c r="Z1859" s="25">
        <v>22.0</v>
      </c>
      <c r="AA1859" s="11">
        <v>11.0</v>
      </c>
      <c r="AB1859" s="11">
        <v>19.0</v>
      </c>
      <c r="AC1859" s="11">
        <v>76.0</v>
      </c>
      <c r="AD1859" s="23">
        <v>46.0</v>
      </c>
      <c r="AE1859" s="29" t="s">
        <v>166</v>
      </c>
      <c r="AF1859" s="25">
        <v>1535.0</v>
      </c>
      <c r="AG1859" s="11">
        <v>1547.0</v>
      </c>
      <c r="AH1859" s="11">
        <v>1586.0</v>
      </c>
      <c r="AI1859" s="23"/>
      <c r="AJ1859" s="29" t="s">
        <v>10203</v>
      </c>
      <c r="AK1859" s="25">
        <v>1024003.0</v>
      </c>
      <c r="AL1859" s="11"/>
      <c r="AM1859" s="23"/>
      <c r="AN1859" s="25"/>
      <c r="AO1859" s="23"/>
      <c r="AP1859" s="25"/>
      <c r="AQ1859" s="11"/>
    </row>
    <row r="1860" ht="15.75" customHeight="1">
      <c r="A1860" s="11">
        <v>1024011.0</v>
      </c>
      <c r="B1860" s="23">
        <v>1860.0</v>
      </c>
      <c r="C1860" s="25" t="s">
        <v>10204</v>
      </c>
      <c r="D1860" s="16" t="s">
        <v>10205</v>
      </c>
      <c r="E1860" s="28" t="s">
        <v>10206</v>
      </c>
      <c r="F1860" s="29"/>
      <c r="G1860" s="25"/>
      <c r="H1860" s="36" t="str">
        <f t="shared" si="1"/>
        <v/>
      </c>
      <c r="I1860" s="11"/>
      <c r="J1860" s="28">
        <f t="shared" si="2"/>
        <v>0</v>
      </c>
      <c r="K1860" s="41">
        <f t="shared" si="3"/>
        <v>0</v>
      </c>
      <c r="L1860" s="25">
        <v>0.0</v>
      </c>
      <c r="M1860" s="11">
        <v>0.0</v>
      </c>
      <c r="N1860" s="11">
        <v>0.0</v>
      </c>
      <c r="O1860" s="11">
        <v>0.0</v>
      </c>
      <c r="P1860" s="11">
        <v>0.0</v>
      </c>
      <c r="Q1860" s="23">
        <v>0.0</v>
      </c>
      <c r="R1860" s="25"/>
      <c r="S1860" s="11"/>
      <c r="T1860" s="11"/>
      <c r="U1860" s="23"/>
      <c r="V1860" s="25"/>
      <c r="W1860" s="11"/>
      <c r="X1860" s="23"/>
      <c r="Y1860" s="29"/>
      <c r="Z1860" s="25">
        <v>0.0</v>
      </c>
      <c r="AA1860" s="11">
        <v>0.0</v>
      </c>
      <c r="AB1860" s="11">
        <v>0.0</v>
      </c>
      <c r="AC1860" s="11">
        <v>0.0</v>
      </c>
      <c r="AD1860" s="23">
        <v>32.0</v>
      </c>
      <c r="AE1860" s="29" t="s">
        <v>239</v>
      </c>
      <c r="AF1860" s="25">
        <v>1482.0</v>
      </c>
      <c r="AG1860" s="11">
        <v>9999.0</v>
      </c>
      <c r="AH1860" s="11">
        <v>1532.0</v>
      </c>
      <c r="AI1860" s="23"/>
      <c r="AJ1860" s="29" t="s">
        <v>10161</v>
      </c>
      <c r="AK1860" s="25">
        <v>1024001.0</v>
      </c>
      <c r="AL1860" s="11"/>
      <c r="AM1860" s="23"/>
      <c r="AN1860" s="25"/>
      <c r="AO1860" s="23"/>
      <c r="AP1860" s="25"/>
      <c r="AQ1860" s="11"/>
    </row>
    <row r="1861" ht="15.75" customHeight="1">
      <c r="A1861" s="11">
        <v>1024012.0</v>
      </c>
      <c r="B1861" s="23">
        <v>1861.0</v>
      </c>
      <c r="C1861" s="25" t="s">
        <v>10207</v>
      </c>
      <c r="D1861" s="16" t="s">
        <v>10208</v>
      </c>
      <c r="E1861" s="28" t="s">
        <v>10209</v>
      </c>
      <c r="F1861" s="29"/>
      <c r="G1861" s="31" t="s">
        <v>10210</v>
      </c>
      <c r="H1861" s="36">
        <f t="shared" si="1"/>
        <v>65</v>
      </c>
      <c r="I1861" s="11"/>
      <c r="J1861" s="28">
        <f t="shared" si="2"/>
        <v>0</v>
      </c>
      <c r="K1861" s="41">
        <f t="shared" si="3"/>
        <v>295</v>
      </c>
      <c r="L1861" s="25">
        <v>70.0</v>
      </c>
      <c r="M1861" s="11">
        <v>65.0</v>
      </c>
      <c r="N1861" s="11">
        <v>54.0</v>
      </c>
      <c r="O1861" s="11">
        <v>52.0</v>
      </c>
      <c r="P1861" s="11">
        <v>54.0</v>
      </c>
      <c r="Q1861" s="43">
        <v>62.0</v>
      </c>
      <c r="R1861" s="25" t="s">
        <v>185</v>
      </c>
      <c r="S1861" s="11"/>
      <c r="T1861" s="11"/>
      <c r="U1861" s="23"/>
      <c r="V1861" s="25"/>
      <c r="W1861" s="11"/>
      <c r="X1861" s="23"/>
      <c r="Y1861" s="29"/>
      <c r="Z1861" s="25">
        <v>20.0</v>
      </c>
      <c r="AA1861" s="11">
        <v>8.0</v>
      </c>
      <c r="AB1861" s="11">
        <v>16.0</v>
      </c>
      <c r="AC1861" s="11">
        <v>80.0</v>
      </c>
      <c r="AD1861" s="23">
        <v>40.0</v>
      </c>
      <c r="AE1861" s="29" t="s">
        <v>141</v>
      </c>
      <c r="AF1861" s="25">
        <v>1519.0</v>
      </c>
      <c r="AG1861" s="11">
        <v>1531.0</v>
      </c>
      <c r="AH1861" s="11">
        <v>1576.0</v>
      </c>
      <c r="AI1861" s="23" t="s">
        <v>217</v>
      </c>
      <c r="AJ1861" s="29" t="s">
        <v>10211</v>
      </c>
      <c r="AK1861" s="25">
        <v>1024011.0</v>
      </c>
      <c r="AL1861" s="11"/>
      <c r="AM1861" s="23"/>
      <c r="AN1861" s="25"/>
      <c r="AO1861" s="23"/>
      <c r="AP1861" s="25"/>
      <c r="AQ1861" s="11"/>
    </row>
    <row r="1862" ht="15.75" customHeight="1">
      <c r="A1862" s="11">
        <v>1024013.0</v>
      </c>
      <c r="B1862" s="23">
        <v>1862.0</v>
      </c>
      <c r="C1862" s="25" t="s">
        <v>10212</v>
      </c>
      <c r="D1862" s="16" t="s">
        <v>10213</v>
      </c>
      <c r="E1862" s="28" t="s">
        <v>10214</v>
      </c>
      <c r="F1862" s="29"/>
      <c r="G1862" s="31" t="s">
        <v>10215</v>
      </c>
      <c r="H1862" s="36">
        <f t="shared" si="1"/>
        <v>72</v>
      </c>
      <c r="I1862" s="11"/>
      <c r="J1862" s="28">
        <f t="shared" si="2"/>
        <v>0</v>
      </c>
      <c r="K1862" s="41">
        <f t="shared" si="3"/>
        <v>212</v>
      </c>
      <c r="L1862" s="25">
        <v>53.0</v>
      </c>
      <c r="M1862" s="11">
        <v>71.0</v>
      </c>
      <c r="N1862" s="11">
        <v>24.0</v>
      </c>
      <c r="O1862" s="11">
        <v>21.0</v>
      </c>
      <c r="P1862" s="11">
        <v>43.0</v>
      </c>
      <c r="Q1862" s="43">
        <v>41.0</v>
      </c>
      <c r="R1862" s="25" t="s">
        <v>185</v>
      </c>
      <c r="S1862" s="11"/>
      <c r="T1862" s="11"/>
      <c r="U1862" s="23"/>
      <c r="V1862" s="25"/>
      <c r="W1862" s="11"/>
      <c r="X1862" s="23"/>
      <c r="Y1862" s="29"/>
      <c r="Z1862" s="25">
        <v>18.0</v>
      </c>
      <c r="AA1862" s="11">
        <v>5.0</v>
      </c>
      <c r="AB1862" s="11">
        <v>22.0</v>
      </c>
      <c r="AC1862" s="11">
        <v>70.0</v>
      </c>
      <c r="AD1862" s="23">
        <v>42.0</v>
      </c>
      <c r="AE1862" s="29" t="s">
        <v>166</v>
      </c>
      <c r="AF1862" s="25">
        <v>1525.0</v>
      </c>
      <c r="AG1862" s="11">
        <v>1537.0</v>
      </c>
      <c r="AH1862" s="11">
        <v>1577.0</v>
      </c>
      <c r="AI1862" s="23"/>
      <c r="AJ1862" s="29"/>
      <c r="AK1862" s="25"/>
      <c r="AL1862" s="11"/>
      <c r="AM1862" s="23"/>
      <c r="AN1862" s="25"/>
      <c r="AO1862" s="23"/>
      <c r="AP1862" s="25"/>
      <c r="AQ1862" s="11"/>
    </row>
    <row r="1863" ht="15.75" customHeight="1">
      <c r="A1863" s="11">
        <v>1024014.0</v>
      </c>
      <c r="B1863" s="23">
        <v>1863.0</v>
      </c>
      <c r="C1863" s="25" t="s">
        <v>10216</v>
      </c>
      <c r="D1863" s="16" t="s">
        <v>10217</v>
      </c>
      <c r="E1863" s="28" t="s">
        <v>10218</v>
      </c>
      <c r="F1863" s="29"/>
      <c r="G1863" s="25"/>
      <c r="H1863" s="36" t="str">
        <f t="shared" si="1"/>
        <v/>
      </c>
      <c r="I1863" s="11"/>
      <c r="J1863" s="28">
        <f t="shared" si="2"/>
        <v>0</v>
      </c>
      <c r="K1863" s="41">
        <f t="shared" si="3"/>
        <v>235</v>
      </c>
      <c r="L1863" s="25">
        <v>65.0</v>
      </c>
      <c r="M1863" s="11">
        <v>75.0</v>
      </c>
      <c r="N1863" s="11">
        <v>32.0</v>
      </c>
      <c r="O1863" s="11">
        <v>26.0</v>
      </c>
      <c r="P1863" s="11">
        <v>37.0</v>
      </c>
      <c r="Q1863" s="43">
        <v>43.0</v>
      </c>
      <c r="R1863" s="25"/>
      <c r="S1863" s="11"/>
      <c r="T1863" s="11"/>
      <c r="U1863" s="23" t="s">
        <v>136</v>
      </c>
      <c r="V1863" s="25"/>
      <c r="W1863" s="11"/>
      <c r="X1863" s="23"/>
      <c r="Y1863" s="29"/>
      <c r="Z1863" s="25">
        <v>22.0</v>
      </c>
      <c r="AA1863" s="11">
        <v>11.0</v>
      </c>
      <c r="AB1863" s="11">
        <v>19.0</v>
      </c>
      <c r="AC1863" s="11">
        <v>76.0</v>
      </c>
      <c r="AD1863" s="23">
        <v>43.0</v>
      </c>
      <c r="AE1863" s="29" t="s">
        <v>141</v>
      </c>
      <c r="AF1863" s="25">
        <v>1549.0</v>
      </c>
      <c r="AG1863" s="11">
        <v>1561.0</v>
      </c>
      <c r="AH1863" s="11">
        <v>1584.0</v>
      </c>
      <c r="AI1863" s="23"/>
      <c r="AJ1863" s="29"/>
      <c r="AK1863" s="25"/>
      <c r="AL1863" s="11"/>
      <c r="AM1863" s="23"/>
      <c r="AN1863" s="25"/>
      <c r="AO1863" s="23"/>
      <c r="AP1863" s="25"/>
      <c r="AQ1863" s="11"/>
    </row>
    <row r="1864" ht="15.75" customHeight="1">
      <c r="A1864" s="11">
        <v>1024015.0</v>
      </c>
      <c r="B1864" s="23">
        <v>1864.0</v>
      </c>
      <c r="C1864" s="25" t="s">
        <v>10219</v>
      </c>
      <c r="D1864" s="16" t="s">
        <v>10220</v>
      </c>
      <c r="E1864" s="28" t="s">
        <v>10221</v>
      </c>
      <c r="F1864" s="29"/>
      <c r="G1864" s="31" t="s">
        <v>10222</v>
      </c>
      <c r="H1864" s="36">
        <f t="shared" si="1"/>
        <v>77</v>
      </c>
      <c r="I1864" s="11"/>
      <c r="J1864" s="28">
        <f t="shared" si="2"/>
        <v>0</v>
      </c>
      <c r="K1864" s="41">
        <f t="shared" si="3"/>
        <v>248</v>
      </c>
      <c r="L1864" s="25">
        <v>56.0</v>
      </c>
      <c r="M1864" s="11">
        <v>62.0</v>
      </c>
      <c r="N1864" s="11">
        <v>38.0</v>
      </c>
      <c r="O1864" s="11">
        <v>38.0</v>
      </c>
      <c r="P1864" s="11">
        <v>54.0</v>
      </c>
      <c r="Q1864" s="43">
        <v>36.0</v>
      </c>
      <c r="R1864" s="25" t="s">
        <v>185</v>
      </c>
      <c r="S1864" s="11"/>
      <c r="T1864" s="11" t="s">
        <v>232</v>
      </c>
      <c r="U1864" s="23" t="s">
        <v>136</v>
      </c>
      <c r="V1864" s="25"/>
      <c r="W1864" s="11"/>
      <c r="X1864" s="23" t="s">
        <v>136</v>
      </c>
      <c r="Y1864" s="29"/>
      <c r="Z1864" s="25">
        <v>41.0</v>
      </c>
      <c r="AA1864" s="11">
        <v>37.0</v>
      </c>
      <c r="AB1864" s="11">
        <v>55.0</v>
      </c>
      <c r="AC1864" s="11">
        <v>50.0</v>
      </c>
      <c r="AD1864" s="23">
        <v>40.0</v>
      </c>
      <c r="AE1864" s="29" t="s">
        <v>270</v>
      </c>
      <c r="AF1864" s="25">
        <v>1540.0</v>
      </c>
      <c r="AG1864" s="11">
        <v>1552.0</v>
      </c>
      <c r="AH1864" s="11">
        <v>1597.0</v>
      </c>
      <c r="AI1864" s="23"/>
      <c r="AJ1864" s="29" t="s">
        <v>10223</v>
      </c>
      <c r="AK1864" s="25"/>
      <c r="AL1864" s="11"/>
      <c r="AM1864" s="23"/>
      <c r="AN1864" s="25"/>
      <c r="AO1864" s="23"/>
      <c r="AP1864" s="25"/>
      <c r="AQ1864" s="11"/>
    </row>
    <row r="1865" ht="15.75" customHeight="1">
      <c r="A1865" s="11">
        <v>1024016.0</v>
      </c>
      <c r="B1865" s="23">
        <v>1865.0</v>
      </c>
      <c r="C1865" s="25" t="s">
        <v>10224</v>
      </c>
      <c r="D1865" s="16" t="s">
        <v>10225</v>
      </c>
      <c r="E1865" s="28" t="s">
        <v>10226</v>
      </c>
      <c r="F1865" s="29"/>
      <c r="G1865" s="31" t="s">
        <v>10227</v>
      </c>
      <c r="H1865" s="36">
        <f t="shared" si="1"/>
        <v>66</v>
      </c>
      <c r="I1865" s="11"/>
      <c r="J1865" s="28">
        <f t="shared" si="2"/>
        <v>0</v>
      </c>
      <c r="K1865" s="41">
        <f t="shared" si="3"/>
        <v>260</v>
      </c>
      <c r="L1865" s="25">
        <v>55.0</v>
      </c>
      <c r="M1865" s="11">
        <v>54.0</v>
      </c>
      <c r="N1865" s="11">
        <v>42.0</v>
      </c>
      <c r="O1865" s="11">
        <v>50.0</v>
      </c>
      <c r="P1865" s="11">
        <v>59.0</v>
      </c>
      <c r="Q1865" s="43">
        <v>54.0</v>
      </c>
      <c r="R1865" s="25"/>
      <c r="S1865" s="11"/>
      <c r="T1865" s="11"/>
      <c r="U1865" s="23"/>
      <c r="V1865" s="25"/>
      <c r="W1865" s="11"/>
      <c r="X1865" s="23" t="s">
        <v>136</v>
      </c>
      <c r="Y1865" s="29"/>
      <c r="Z1865" s="25">
        <v>50.0</v>
      </c>
      <c r="AA1865" s="11">
        <v>50.0</v>
      </c>
      <c r="AB1865" s="11">
        <v>44.0</v>
      </c>
      <c r="AC1865" s="11">
        <v>55.0</v>
      </c>
      <c r="AD1865" s="23">
        <v>42.0</v>
      </c>
      <c r="AE1865" s="29" t="s">
        <v>270</v>
      </c>
      <c r="AF1865" s="25">
        <v>1572.0</v>
      </c>
      <c r="AG1865" s="11">
        <v>1584.0</v>
      </c>
      <c r="AH1865" s="11">
        <v>1645.0</v>
      </c>
      <c r="AI1865" s="23"/>
      <c r="AJ1865" s="29" t="s">
        <v>10228</v>
      </c>
      <c r="AK1865" s="25">
        <v>1024015.0</v>
      </c>
      <c r="AL1865" s="11"/>
      <c r="AM1865" s="23"/>
      <c r="AN1865" s="25"/>
      <c r="AO1865" s="23"/>
      <c r="AP1865" s="25"/>
      <c r="AQ1865" s="11"/>
    </row>
    <row r="1866" ht="15.75" customHeight="1">
      <c r="A1866" s="11">
        <v>1024017.0</v>
      </c>
      <c r="B1866" s="23">
        <v>1866.0</v>
      </c>
      <c r="C1866" s="25" t="s">
        <v>10229</v>
      </c>
      <c r="D1866" s="16" t="s">
        <v>10230</v>
      </c>
      <c r="E1866" s="28" t="s">
        <v>10231</v>
      </c>
      <c r="F1866" s="29"/>
      <c r="G1866" s="31" t="s">
        <v>10232</v>
      </c>
      <c r="H1866" s="36">
        <f t="shared" si="1"/>
        <v>61</v>
      </c>
      <c r="I1866" s="11"/>
      <c r="J1866" s="28">
        <f t="shared" si="2"/>
        <v>0</v>
      </c>
      <c r="K1866" s="41">
        <f t="shared" si="3"/>
        <v>209</v>
      </c>
      <c r="L1866" s="25">
        <v>41.0</v>
      </c>
      <c r="M1866" s="11">
        <v>43.0</v>
      </c>
      <c r="N1866" s="11">
        <v>45.0</v>
      </c>
      <c r="O1866" s="11">
        <v>40.0</v>
      </c>
      <c r="P1866" s="11">
        <v>40.0</v>
      </c>
      <c r="Q1866" s="43">
        <v>40.0</v>
      </c>
      <c r="R1866" s="25"/>
      <c r="S1866" s="11"/>
      <c r="T1866" s="11"/>
      <c r="U1866" s="23"/>
      <c r="V1866" s="25"/>
      <c r="W1866" s="11"/>
      <c r="X1866" s="23"/>
      <c r="Y1866" s="29"/>
      <c r="Z1866" s="25">
        <v>22.0</v>
      </c>
      <c r="AA1866" s="11">
        <v>11.0</v>
      </c>
      <c r="AB1866" s="11">
        <v>31.0</v>
      </c>
      <c r="AC1866" s="11">
        <v>59.0</v>
      </c>
      <c r="AD1866" s="23">
        <v>36.0</v>
      </c>
      <c r="AE1866" s="29" t="s">
        <v>166</v>
      </c>
      <c r="AF1866" s="25">
        <v>1492.0</v>
      </c>
      <c r="AG1866" s="11">
        <v>1504.0</v>
      </c>
      <c r="AH1866" s="11">
        <v>1567.0</v>
      </c>
      <c r="AI1866" s="23" t="s">
        <v>217</v>
      </c>
      <c r="AJ1866" s="29"/>
      <c r="AK1866" s="25"/>
      <c r="AL1866" s="11"/>
      <c r="AM1866" s="23"/>
      <c r="AN1866" s="25"/>
      <c r="AO1866" s="23"/>
      <c r="AP1866" s="25"/>
      <c r="AQ1866" s="11"/>
    </row>
    <row r="1867" ht="15.75" customHeight="1">
      <c r="A1867" s="11">
        <v>1024018.0</v>
      </c>
      <c r="B1867" s="23">
        <v>1867.0</v>
      </c>
      <c r="C1867" s="25" t="s">
        <v>10233</v>
      </c>
      <c r="D1867" s="16" t="s">
        <v>10234</v>
      </c>
      <c r="E1867" s="28" t="s">
        <v>10235</v>
      </c>
      <c r="F1867" s="29"/>
      <c r="G1867" s="31" t="s">
        <v>10236</v>
      </c>
      <c r="H1867" s="36">
        <f t="shared" si="1"/>
        <v>77</v>
      </c>
      <c r="I1867" s="11"/>
      <c r="J1867" s="28">
        <f t="shared" si="2"/>
        <v>0</v>
      </c>
      <c r="K1867" s="41">
        <f t="shared" si="3"/>
        <v>228</v>
      </c>
      <c r="L1867" s="25">
        <v>47.0</v>
      </c>
      <c r="M1867" s="11">
        <v>45.0</v>
      </c>
      <c r="N1867" s="11">
        <v>51.0</v>
      </c>
      <c r="O1867" s="11">
        <v>43.0</v>
      </c>
      <c r="P1867" s="11">
        <v>42.0</v>
      </c>
      <c r="Q1867" s="43">
        <v>44.0</v>
      </c>
      <c r="R1867" s="25"/>
      <c r="S1867" s="11"/>
      <c r="T1867" s="11"/>
      <c r="U1867" s="23"/>
      <c r="V1867" s="25"/>
      <c r="W1867" s="11"/>
      <c r="X1867" s="23"/>
      <c r="Y1867" s="29"/>
      <c r="Z1867" s="25">
        <v>29.0</v>
      </c>
      <c r="AA1867" s="11">
        <v>21.0</v>
      </c>
      <c r="AB1867" s="11">
        <v>40.0</v>
      </c>
      <c r="AC1867" s="11">
        <v>50.0</v>
      </c>
      <c r="AD1867" s="23">
        <v>36.0</v>
      </c>
      <c r="AE1867" s="29" t="s">
        <v>141</v>
      </c>
      <c r="AF1867" s="25">
        <v>1516.0</v>
      </c>
      <c r="AG1867" s="11">
        <v>1528.0</v>
      </c>
      <c r="AH1867" s="11">
        <v>1570.0</v>
      </c>
      <c r="AI1867" s="23" t="s">
        <v>217</v>
      </c>
      <c r="AJ1867" s="29" t="s">
        <v>10237</v>
      </c>
      <c r="AK1867" s="25">
        <v>1024017.0</v>
      </c>
      <c r="AL1867" s="11"/>
      <c r="AM1867" s="23"/>
      <c r="AN1867" s="25"/>
      <c r="AO1867" s="23"/>
      <c r="AP1867" s="25"/>
      <c r="AQ1867" s="11"/>
    </row>
    <row r="1868" ht="15.75" customHeight="1">
      <c r="A1868" s="11">
        <v>1024019.0</v>
      </c>
      <c r="B1868" s="23">
        <v>1868.0</v>
      </c>
      <c r="C1868" s="25" t="s">
        <v>10238</v>
      </c>
      <c r="D1868" s="16" t="s">
        <v>10239</v>
      </c>
      <c r="E1868" s="28" t="s">
        <v>10240</v>
      </c>
      <c r="F1868" s="29"/>
      <c r="G1868" s="31" t="s">
        <v>10241</v>
      </c>
      <c r="H1868" s="36">
        <f t="shared" si="1"/>
        <v>70</v>
      </c>
      <c r="I1868" s="11"/>
      <c r="J1868" s="28">
        <f t="shared" si="2"/>
        <v>0</v>
      </c>
      <c r="K1868" s="41">
        <f t="shared" si="3"/>
        <v>235</v>
      </c>
      <c r="L1868" s="25">
        <v>58.0</v>
      </c>
      <c r="M1868" s="11">
        <v>53.0</v>
      </c>
      <c r="N1868" s="11">
        <v>42.0</v>
      </c>
      <c r="O1868" s="11">
        <v>40.0</v>
      </c>
      <c r="P1868" s="11">
        <v>42.0</v>
      </c>
      <c r="Q1868" s="43">
        <v>44.0</v>
      </c>
      <c r="R1868" s="25"/>
      <c r="S1868" s="11"/>
      <c r="T1868" s="11"/>
      <c r="U1868" s="23"/>
      <c r="V1868" s="25"/>
      <c r="W1868" s="11"/>
      <c r="X1868" s="23"/>
      <c r="Y1868" s="29"/>
      <c r="Z1868" s="25">
        <v>22.0</v>
      </c>
      <c r="AA1868" s="11">
        <v>11.0</v>
      </c>
      <c r="AB1868" s="11">
        <v>25.0</v>
      </c>
      <c r="AC1868" s="11">
        <v>68.0</v>
      </c>
      <c r="AD1868" s="23">
        <v>38.0</v>
      </c>
      <c r="AE1868" s="29" t="s">
        <v>166</v>
      </c>
      <c r="AF1868" s="25">
        <v>1476.0</v>
      </c>
      <c r="AG1868" s="11">
        <v>1488.0</v>
      </c>
      <c r="AH1868" s="11">
        <v>1552.0</v>
      </c>
      <c r="AI1868" s="23"/>
      <c r="AJ1868" s="29"/>
      <c r="AK1868" s="25"/>
      <c r="AL1868" s="11"/>
      <c r="AM1868" s="23"/>
      <c r="AN1868" s="25"/>
      <c r="AO1868" s="23"/>
      <c r="AP1868" s="25"/>
      <c r="AQ1868" s="11"/>
    </row>
    <row r="1869" ht="15.75" customHeight="1">
      <c r="A1869" s="11">
        <v>1024020.0</v>
      </c>
      <c r="B1869" s="23">
        <v>1869.0</v>
      </c>
      <c r="C1869" s="25" t="s">
        <v>10242</v>
      </c>
      <c r="D1869" s="16" t="s">
        <v>10243</v>
      </c>
      <c r="E1869" s="28" t="s">
        <v>10244</v>
      </c>
      <c r="F1869" s="29"/>
      <c r="G1869" s="31" t="s">
        <v>10245</v>
      </c>
      <c r="H1869" s="36">
        <f t="shared" si="1"/>
        <v>77</v>
      </c>
      <c r="I1869" s="11"/>
      <c r="J1869" s="28">
        <f t="shared" si="2"/>
        <v>0</v>
      </c>
      <c r="K1869" s="41">
        <f t="shared" si="3"/>
        <v>205</v>
      </c>
      <c r="L1869" s="25">
        <v>52.0</v>
      </c>
      <c r="M1869" s="11">
        <v>56.0</v>
      </c>
      <c r="N1869" s="11">
        <v>30.0</v>
      </c>
      <c r="O1869" s="11">
        <v>32.0</v>
      </c>
      <c r="P1869" s="11">
        <v>35.0</v>
      </c>
      <c r="Q1869" s="43">
        <v>41.0</v>
      </c>
      <c r="R1869" s="25"/>
      <c r="S1869" s="11"/>
      <c r="T1869" s="11"/>
      <c r="U1869" s="23"/>
      <c r="V1869" s="25"/>
      <c r="W1869" s="11"/>
      <c r="X1869" s="23"/>
      <c r="Y1869" s="29"/>
      <c r="Z1869" s="25">
        <v>25.0</v>
      </c>
      <c r="AA1869" s="11">
        <v>15.0</v>
      </c>
      <c r="AB1869" s="11">
        <v>20.0</v>
      </c>
      <c r="AC1869" s="11">
        <v>76.0</v>
      </c>
      <c r="AD1869" s="23">
        <v>38.0</v>
      </c>
      <c r="AE1869" s="29" t="s">
        <v>166</v>
      </c>
      <c r="AF1869" s="25">
        <v>1501.0</v>
      </c>
      <c r="AG1869" s="11">
        <v>1513.0</v>
      </c>
      <c r="AH1869" s="11">
        <v>1559.0</v>
      </c>
      <c r="AI1869" s="23"/>
      <c r="AJ1869" s="29" t="s">
        <v>10246</v>
      </c>
      <c r="AK1869" s="25">
        <v>1024019.0</v>
      </c>
      <c r="AL1869" s="11"/>
      <c r="AM1869" s="23"/>
      <c r="AN1869" s="25"/>
      <c r="AO1869" s="23"/>
      <c r="AP1869" s="25"/>
      <c r="AQ1869" s="11"/>
    </row>
    <row r="1870" ht="15.75" customHeight="1">
      <c r="A1870" s="11">
        <v>1024021.0</v>
      </c>
      <c r="B1870" s="23">
        <v>1870.0</v>
      </c>
      <c r="C1870" s="25" t="s">
        <v>10247</v>
      </c>
      <c r="D1870" s="16" t="s">
        <v>10248</v>
      </c>
      <c r="E1870" s="28" t="s">
        <v>10249</v>
      </c>
      <c r="F1870" s="29"/>
      <c r="G1870" s="31" t="s">
        <v>10250</v>
      </c>
      <c r="H1870" s="36">
        <f t="shared" si="1"/>
        <v>75</v>
      </c>
      <c r="I1870" s="11"/>
      <c r="J1870" s="28">
        <f t="shared" si="2"/>
        <v>0</v>
      </c>
      <c r="K1870" s="41">
        <f t="shared" si="3"/>
        <v>229</v>
      </c>
      <c r="L1870" s="25">
        <v>44.0</v>
      </c>
      <c r="M1870" s="11">
        <v>47.0</v>
      </c>
      <c r="N1870" s="11">
        <v>40.0</v>
      </c>
      <c r="O1870" s="11">
        <v>52.0</v>
      </c>
      <c r="P1870" s="11">
        <v>46.0</v>
      </c>
      <c r="Q1870" s="43">
        <v>42.0</v>
      </c>
      <c r="R1870" s="25"/>
      <c r="S1870" s="11"/>
      <c r="T1870" s="11"/>
      <c r="U1870" s="23"/>
      <c r="V1870" s="25"/>
      <c r="W1870" s="11"/>
      <c r="X1870" s="23"/>
      <c r="Y1870" s="29"/>
      <c r="Z1870" s="25">
        <v>25.0</v>
      </c>
      <c r="AA1870" s="11">
        <v>15.0</v>
      </c>
      <c r="AB1870" s="11">
        <v>69.0</v>
      </c>
      <c r="AC1870" s="11">
        <v>35.0</v>
      </c>
      <c r="AD1870" s="23">
        <v>37.0</v>
      </c>
      <c r="AE1870" s="29" t="s">
        <v>166</v>
      </c>
      <c r="AF1870" s="25">
        <v>1526.0</v>
      </c>
      <c r="AG1870" s="11">
        <v>1538.0</v>
      </c>
      <c r="AH1870" s="11">
        <v>1600.0</v>
      </c>
      <c r="AI1870" s="23"/>
      <c r="AJ1870" s="29" t="s">
        <v>10246</v>
      </c>
      <c r="AK1870" s="25">
        <v>1024019.0</v>
      </c>
      <c r="AL1870" s="11"/>
      <c r="AM1870" s="23"/>
      <c r="AN1870" s="25"/>
      <c r="AO1870" s="23"/>
      <c r="AP1870" s="25"/>
      <c r="AQ1870" s="11"/>
    </row>
    <row r="1871" ht="15.75" customHeight="1">
      <c r="A1871" s="11">
        <v>1024022.0</v>
      </c>
      <c r="B1871" s="23">
        <v>1871.0</v>
      </c>
      <c r="C1871" s="25" t="s">
        <v>10251</v>
      </c>
      <c r="D1871" s="16" t="s">
        <v>10252</v>
      </c>
      <c r="E1871" s="28" t="s">
        <v>10253</v>
      </c>
      <c r="F1871" s="29"/>
      <c r="G1871" s="31" t="s">
        <v>10254</v>
      </c>
      <c r="H1871" s="36">
        <f t="shared" si="1"/>
        <v>72</v>
      </c>
      <c r="I1871" s="11"/>
      <c r="J1871" s="28">
        <f t="shared" si="2"/>
        <v>0</v>
      </c>
      <c r="K1871" s="41">
        <f t="shared" si="3"/>
        <v>297</v>
      </c>
      <c r="L1871" s="25">
        <v>66.0</v>
      </c>
      <c r="M1871" s="11">
        <v>58.0</v>
      </c>
      <c r="N1871" s="11">
        <v>38.0</v>
      </c>
      <c r="O1871" s="11">
        <v>62.0</v>
      </c>
      <c r="P1871" s="11">
        <v>73.0</v>
      </c>
      <c r="Q1871" s="43">
        <v>54.0</v>
      </c>
      <c r="R1871" s="25"/>
      <c r="S1871" s="11"/>
      <c r="T1871" s="11"/>
      <c r="U1871" s="23"/>
      <c r="V1871" s="25"/>
      <c r="W1871" s="11"/>
      <c r="X1871" s="23"/>
      <c r="Y1871" s="29"/>
      <c r="Z1871" s="25">
        <v>22.0</v>
      </c>
      <c r="AA1871" s="11">
        <v>11.0</v>
      </c>
      <c r="AB1871" s="11">
        <v>18.0</v>
      </c>
      <c r="AC1871" s="11">
        <v>77.0</v>
      </c>
      <c r="AD1871" s="23">
        <v>48.0</v>
      </c>
      <c r="AE1871" s="29" t="s">
        <v>166</v>
      </c>
      <c r="AF1871" s="25">
        <v>1516.0</v>
      </c>
      <c r="AG1871" s="11">
        <v>1528.0</v>
      </c>
      <c r="AH1871" s="11">
        <v>1576.0</v>
      </c>
      <c r="AI1871" s="23" t="s">
        <v>217</v>
      </c>
      <c r="AJ1871" s="29" t="s">
        <v>10255</v>
      </c>
      <c r="AK1871" s="25"/>
      <c r="AL1871" s="11"/>
      <c r="AM1871" s="23"/>
      <c r="AN1871" s="25"/>
      <c r="AO1871" s="23"/>
      <c r="AP1871" s="25"/>
      <c r="AQ1871" s="11"/>
    </row>
    <row r="1872" ht="15.75" customHeight="1">
      <c r="A1872" s="11">
        <v>1024023.0</v>
      </c>
      <c r="B1872" s="23">
        <v>1872.0</v>
      </c>
      <c r="C1872" s="25" t="s">
        <v>10256</v>
      </c>
      <c r="D1872" s="16" t="s">
        <v>10257</v>
      </c>
      <c r="E1872" s="28" t="s">
        <v>10258</v>
      </c>
      <c r="F1872" s="29"/>
      <c r="G1872" s="31" t="s">
        <v>10259</v>
      </c>
      <c r="H1872" s="36">
        <f t="shared" si="1"/>
        <v>45.5</v>
      </c>
      <c r="I1872" s="11"/>
      <c r="J1872" s="28">
        <f t="shared" si="2"/>
        <v>0</v>
      </c>
      <c r="K1872" s="41">
        <f t="shared" si="3"/>
        <v>318</v>
      </c>
      <c r="L1872" s="25">
        <v>54.0</v>
      </c>
      <c r="M1872" s="11">
        <v>52.0</v>
      </c>
      <c r="N1872" s="11">
        <v>73.0</v>
      </c>
      <c r="O1872" s="11">
        <v>72.0</v>
      </c>
      <c r="P1872" s="11">
        <v>67.0</v>
      </c>
      <c r="Q1872" s="43">
        <v>61.0</v>
      </c>
      <c r="R1872" s="25"/>
      <c r="S1872" s="11"/>
      <c r="T1872" s="11"/>
      <c r="U1872" s="23"/>
      <c r="V1872" s="25"/>
      <c r="W1872" s="11"/>
      <c r="X1872" s="23"/>
      <c r="Y1872" s="29"/>
      <c r="Z1872" s="25">
        <v>50.0</v>
      </c>
      <c r="AA1872" s="11">
        <v>50.0</v>
      </c>
      <c r="AB1872" s="11">
        <v>55.0</v>
      </c>
      <c r="AC1872" s="11">
        <v>38.0</v>
      </c>
      <c r="AD1872" s="23">
        <v>42.0</v>
      </c>
      <c r="AE1872" s="29" t="s">
        <v>166</v>
      </c>
      <c r="AF1872" s="25">
        <v>1495.0</v>
      </c>
      <c r="AG1872" s="11">
        <v>1507.0</v>
      </c>
      <c r="AH1872" s="11">
        <v>1548.0</v>
      </c>
      <c r="AI1872" s="23"/>
      <c r="AJ1872" s="29"/>
      <c r="AK1872" s="25"/>
      <c r="AL1872" s="11"/>
      <c r="AM1872" s="23"/>
      <c r="AN1872" s="25"/>
      <c r="AO1872" s="23"/>
      <c r="AP1872" s="25"/>
      <c r="AQ1872" s="11"/>
    </row>
    <row r="1873" ht="15.75" customHeight="1">
      <c r="A1873" s="11">
        <v>1024024.0</v>
      </c>
      <c r="B1873" s="23">
        <v>1873.0</v>
      </c>
      <c r="C1873" s="25" t="s">
        <v>10260</v>
      </c>
      <c r="D1873" s="16" t="s">
        <v>10261</v>
      </c>
      <c r="E1873" s="28" t="s">
        <v>10262</v>
      </c>
      <c r="F1873" s="29"/>
      <c r="G1873" s="25"/>
      <c r="H1873" s="36" t="str">
        <f t="shared" si="1"/>
        <v/>
      </c>
      <c r="I1873" s="11"/>
      <c r="J1873" s="28">
        <f t="shared" si="2"/>
        <v>0</v>
      </c>
      <c r="K1873" s="41">
        <f t="shared" si="3"/>
        <v>219</v>
      </c>
      <c r="L1873" s="25">
        <v>46.0</v>
      </c>
      <c r="M1873" s="11">
        <v>47.0</v>
      </c>
      <c r="N1873" s="11">
        <v>48.0</v>
      </c>
      <c r="O1873" s="11">
        <v>41.0</v>
      </c>
      <c r="P1873" s="11">
        <v>37.0</v>
      </c>
      <c r="Q1873" s="43">
        <v>48.0</v>
      </c>
      <c r="R1873" s="25"/>
      <c r="S1873" s="11"/>
      <c r="T1873" s="11"/>
      <c r="U1873" s="23"/>
      <c r="V1873" s="25"/>
      <c r="W1873" s="11"/>
      <c r="X1873" s="23"/>
      <c r="Y1873" s="29"/>
      <c r="Z1873" s="25">
        <v>50.0</v>
      </c>
      <c r="AA1873" s="11">
        <v>50.0</v>
      </c>
      <c r="AB1873" s="11">
        <v>47.0</v>
      </c>
      <c r="AC1873" s="11">
        <v>50.0</v>
      </c>
      <c r="AD1873" s="23">
        <v>42.0</v>
      </c>
      <c r="AE1873" s="29" t="s">
        <v>166</v>
      </c>
      <c r="AF1873" s="25">
        <v>1520.0</v>
      </c>
      <c r="AG1873" s="11">
        <v>1532.0</v>
      </c>
      <c r="AH1873" s="11">
        <v>1569.0</v>
      </c>
      <c r="AI1873" s="23"/>
      <c r="AJ1873" s="29" t="s">
        <v>10263</v>
      </c>
      <c r="AK1873" s="25">
        <v>1024023.0</v>
      </c>
      <c r="AL1873" s="11"/>
      <c r="AM1873" s="23"/>
      <c r="AN1873" s="25"/>
      <c r="AO1873" s="23"/>
      <c r="AP1873" s="25"/>
      <c r="AQ1873" s="11"/>
    </row>
    <row r="1874" ht="15.75" customHeight="1">
      <c r="A1874" s="11">
        <v>1024025.0</v>
      </c>
      <c r="B1874" s="23">
        <v>1874.0</v>
      </c>
      <c r="C1874" s="25" t="s">
        <v>10264</v>
      </c>
      <c r="D1874" s="16" t="s">
        <v>10265</v>
      </c>
      <c r="E1874" s="28" t="s">
        <v>10266</v>
      </c>
      <c r="F1874" s="29"/>
      <c r="G1874" s="25"/>
      <c r="H1874" s="36" t="str">
        <f t="shared" si="1"/>
        <v/>
      </c>
      <c r="I1874" s="11"/>
      <c r="J1874" s="28">
        <f t="shared" si="2"/>
        <v>0</v>
      </c>
      <c r="K1874" s="41">
        <f t="shared" si="3"/>
        <v>196</v>
      </c>
      <c r="L1874" s="25">
        <v>37.0</v>
      </c>
      <c r="M1874" s="11">
        <v>35.0</v>
      </c>
      <c r="N1874" s="11">
        <v>51.0</v>
      </c>
      <c r="O1874" s="11">
        <v>40.0</v>
      </c>
      <c r="P1874" s="11">
        <v>33.0</v>
      </c>
      <c r="Q1874" s="43">
        <v>40.0</v>
      </c>
      <c r="R1874" s="25"/>
      <c r="S1874" s="11"/>
      <c r="T1874" s="11"/>
      <c r="U1874" s="23"/>
      <c r="V1874" s="25"/>
      <c r="W1874" s="11"/>
      <c r="X1874" s="23"/>
      <c r="Y1874" s="29"/>
      <c r="Z1874" s="25">
        <v>29.0</v>
      </c>
      <c r="AA1874" s="11">
        <v>21.0</v>
      </c>
      <c r="AB1874" s="11">
        <v>36.0</v>
      </c>
      <c r="AC1874" s="11">
        <v>55.0</v>
      </c>
      <c r="AD1874" s="23">
        <v>16.0</v>
      </c>
      <c r="AE1874" s="29" t="s">
        <v>141</v>
      </c>
      <c r="AF1874" s="25">
        <v>1540.0</v>
      </c>
      <c r="AG1874" s="11">
        <v>1552.0</v>
      </c>
      <c r="AH1874" s="11">
        <v>1589.0</v>
      </c>
      <c r="AI1874" s="23" t="s">
        <v>217</v>
      </c>
      <c r="AJ1874" s="29" t="s">
        <v>10267</v>
      </c>
      <c r="AK1874" s="25"/>
      <c r="AL1874" s="11"/>
      <c r="AM1874" s="23"/>
      <c r="AN1874" s="25"/>
      <c r="AO1874" s="23"/>
      <c r="AP1874" s="25"/>
      <c r="AQ1874" s="11"/>
    </row>
    <row r="1875" ht="15.75" customHeight="1">
      <c r="A1875" s="11">
        <v>1024026.0</v>
      </c>
      <c r="B1875" s="23">
        <v>1875.0</v>
      </c>
      <c r="C1875" s="25" t="s">
        <v>10268</v>
      </c>
      <c r="D1875" s="16" t="s">
        <v>10269</v>
      </c>
      <c r="E1875" s="28" t="s">
        <v>10270</v>
      </c>
      <c r="F1875" s="29"/>
      <c r="G1875" s="31" t="s">
        <v>10271</v>
      </c>
      <c r="H1875" s="36">
        <f t="shared" si="1"/>
        <v>79</v>
      </c>
      <c r="I1875" s="11"/>
      <c r="J1875" s="28">
        <f t="shared" si="2"/>
        <v>0</v>
      </c>
      <c r="K1875" s="41">
        <f t="shared" si="3"/>
        <v>234</v>
      </c>
      <c r="L1875" s="25">
        <v>42.0</v>
      </c>
      <c r="M1875" s="11">
        <v>39.0</v>
      </c>
      <c r="N1875" s="11">
        <v>56.0</v>
      </c>
      <c r="O1875" s="11">
        <v>51.0</v>
      </c>
      <c r="P1875" s="11">
        <v>46.0</v>
      </c>
      <c r="Q1875" s="43">
        <v>48.0</v>
      </c>
      <c r="R1875" s="25"/>
      <c r="S1875" s="11"/>
      <c r="T1875" s="11"/>
      <c r="U1875" s="23"/>
      <c r="V1875" s="25"/>
      <c r="W1875" s="11"/>
      <c r="X1875" s="23"/>
      <c r="Y1875" s="29"/>
      <c r="Z1875" s="25">
        <v>39.0</v>
      </c>
      <c r="AA1875" s="11">
        <v>35.0</v>
      </c>
      <c r="AB1875" s="11">
        <v>40.0</v>
      </c>
      <c r="AC1875" s="11">
        <v>55.0</v>
      </c>
      <c r="AD1875" s="23">
        <v>16.0</v>
      </c>
      <c r="AE1875" s="29" t="s">
        <v>166</v>
      </c>
      <c r="AF1875" s="25">
        <v>1545.0</v>
      </c>
      <c r="AG1875" s="11">
        <v>1557.0</v>
      </c>
      <c r="AH1875" s="11">
        <v>1584.0</v>
      </c>
      <c r="AI1875" s="23" t="s">
        <v>217</v>
      </c>
      <c r="AJ1875" s="29" t="s">
        <v>10272</v>
      </c>
      <c r="AK1875" s="25"/>
      <c r="AL1875" s="11"/>
      <c r="AM1875" s="23"/>
      <c r="AN1875" s="25"/>
      <c r="AO1875" s="23"/>
      <c r="AP1875" s="25"/>
      <c r="AQ1875" s="11"/>
    </row>
    <row r="1876" ht="15.75" customHeight="1">
      <c r="A1876" s="11">
        <v>1024027.0</v>
      </c>
      <c r="B1876" s="23">
        <v>1876.0</v>
      </c>
      <c r="C1876" s="25" t="s">
        <v>10273</v>
      </c>
      <c r="D1876" s="16" t="s">
        <v>10274</v>
      </c>
      <c r="E1876" s="28" t="s">
        <v>10275</v>
      </c>
      <c r="F1876" s="29"/>
      <c r="G1876" s="25"/>
      <c r="H1876" s="36" t="str">
        <f t="shared" si="1"/>
        <v/>
      </c>
      <c r="I1876" s="11"/>
      <c r="J1876" s="28">
        <f t="shared" si="2"/>
        <v>0</v>
      </c>
      <c r="K1876" s="41">
        <f t="shared" si="3"/>
        <v>243</v>
      </c>
      <c r="L1876" s="25">
        <v>56.0</v>
      </c>
      <c r="M1876" s="11">
        <v>58.0</v>
      </c>
      <c r="N1876" s="11">
        <v>41.0</v>
      </c>
      <c r="O1876" s="11">
        <v>41.0</v>
      </c>
      <c r="P1876" s="11">
        <v>47.0</v>
      </c>
      <c r="Q1876" s="43">
        <v>48.0</v>
      </c>
      <c r="R1876" s="25"/>
      <c r="S1876" s="11"/>
      <c r="T1876" s="11"/>
      <c r="U1876" s="23"/>
      <c r="V1876" s="25"/>
      <c r="W1876" s="11"/>
      <c r="X1876" s="23" t="s">
        <v>232</v>
      </c>
      <c r="Y1876" s="29"/>
      <c r="Z1876" s="25">
        <v>31.0</v>
      </c>
      <c r="AA1876" s="11">
        <v>23.0</v>
      </c>
      <c r="AB1876" s="11">
        <v>31.0</v>
      </c>
      <c r="AC1876" s="11">
        <v>63.0</v>
      </c>
      <c r="AD1876" s="23">
        <v>28.0</v>
      </c>
      <c r="AE1876" s="29" t="s">
        <v>141</v>
      </c>
      <c r="AF1876" s="25">
        <v>1523.0</v>
      </c>
      <c r="AG1876" s="11">
        <v>1535.0</v>
      </c>
      <c r="AH1876" s="11">
        <v>1589.0</v>
      </c>
      <c r="AI1876" s="23"/>
      <c r="AJ1876" s="29" t="s">
        <v>10276</v>
      </c>
      <c r="AK1876" s="25"/>
      <c r="AL1876" s="11"/>
      <c r="AM1876" s="23"/>
      <c r="AN1876" s="25"/>
      <c r="AO1876" s="23"/>
      <c r="AP1876" s="25"/>
      <c r="AQ1876" s="11"/>
    </row>
    <row r="1877" ht="15.75" customHeight="1">
      <c r="A1877" s="11">
        <v>1024028.0</v>
      </c>
      <c r="B1877" s="23">
        <v>1877.0</v>
      </c>
      <c r="C1877" s="25" t="s">
        <v>10277</v>
      </c>
      <c r="D1877" s="16" t="s">
        <v>10278</v>
      </c>
      <c r="E1877" s="28" t="s">
        <v>10279</v>
      </c>
      <c r="F1877" s="29"/>
      <c r="G1877" s="25"/>
      <c r="H1877" s="36" t="str">
        <f t="shared" si="1"/>
        <v/>
      </c>
      <c r="I1877" s="11"/>
      <c r="J1877" s="28">
        <f t="shared" si="2"/>
        <v>0</v>
      </c>
      <c r="K1877" s="41">
        <f t="shared" si="3"/>
        <v>226</v>
      </c>
      <c r="L1877" s="25">
        <v>54.0</v>
      </c>
      <c r="M1877" s="11">
        <v>55.0</v>
      </c>
      <c r="N1877" s="11">
        <v>38.0</v>
      </c>
      <c r="O1877" s="11">
        <v>34.0</v>
      </c>
      <c r="P1877" s="11">
        <v>45.0</v>
      </c>
      <c r="Q1877" s="43">
        <v>45.0</v>
      </c>
      <c r="R1877" s="25"/>
      <c r="S1877" s="11"/>
      <c r="T1877" s="11"/>
      <c r="U1877" s="23"/>
      <c r="V1877" s="25"/>
      <c r="W1877" s="11"/>
      <c r="X1877" s="23" t="s">
        <v>232</v>
      </c>
      <c r="Y1877" s="29"/>
      <c r="Z1877" s="25">
        <v>33.0</v>
      </c>
      <c r="AA1877" s="11">
        <v>26.0</v>
      </c>
      <c r="AB1877" s="11">
        <v>40.0</v>
      </c>
      <c r="AC1877" s="11">
        <v>52.0</v>
      </c>
      <c r="AD1877" s="23">
        <v>18.0</v>
      </c>
      <c r="AE1877" s="29" t="s">
        <v>141</v>
      </c>
      <c r="AF1877" s="25">
        <v>1546.0</v>
      </c>
      <c r="AG1877" s="11">
        <v>1558.0</v>
      </c>
      <c r="AH1877" s="11">
        <v>1612.0</v>
      </c>
      <c r="AI1877" s="23"/>
      <c r="AJ1877" s="29" t="s">
        <v>10280</v>
      </c>
      <c r="AK1877" s="25">
        <v>1024027.0</v>
      </c>
      <c r="AL1877" s="11"/>
      <c r="AM1877" s="23"/>
      <c r="AN1877" s="25"/>
      <c r="AO1877" s="23"/>
      <c r="AP1877" s="25"/>
      <c r="AQ1877" s="11"/>
    </row>
    <row r="1878" ht="15.75" customHeight="1">
      <c r="A1878" s="11">
        <v>1024029.0</v>
      </c>
      <c r="B1878" s="23">
        <v>1878.0</v>
      </c>
      <c r="C1878" s="25" t="s">
        <v>10281</v>
      </c>
      <c r="D1878" s="16" t="s">
        <v>10282</v>
      </c>
      <c r="E1878" s="28" t="s">
        <v>10283</v>
      </c>
      <c r="F1878" s="29"/>
      <c r="G1878" s="31" t="s">
        <v>10284</v>
      </c>
      <c r="H1878" s="36">
        <f t="shared" si="1"/>
        <v>80</v>
      </c>
      <c r="I1878" s="11"/>
      <c r="J1878" s="28">
        <f t="shared" si="2"/>
        <v>0</v>
      </c>
      <c r="K1878" s="41">
        <f t="shared" si="3"/>
        <v>178</v>
      </c>
      <c r="L1878" s="25">
        <v>22.0</v>
      </c>
      <c r="M1878" s="11">
        <v>52.0</v>
      </c>
      <c r="N1878" s="11">
        <v>45.0</v>
      </c>
      <c r="O1878" s="11">
        <v>31.0</v>
      </c>
      <c r="P1878" s="11">
        <v>28.0</v>
      </c>
      <c r="Q1878" s="43">
        <v>42.0</v>
      </c>
      <c r="R1878" s="25"/>
      <c r="S1878" s="11"/>
      <c r="T1878" s="11"/>
      <c r="U1878" s="23"/>
      <c r="V1878" s="25"/>
      <c r="W1878" s="11"/>
      <c r="X1878" s="23"/>
      <c r="Y1878" s="29"/>
      <c r="Z1878" s="25">
        <v>50.0</v>
      </c>
      <c r="AA1878" s="11">
        <v>50.0</v>
      </c>
      <c r="AB1878" s="11">
        <v>44.0</v>
      </c>
      <c r="AC1878" s="11">
        <v>55.0</v>
      </c>
      <c r="AD1878" s="23">
        <v>4.0</v>
      </c>
      <c r="AE1878" s="29" t="s">
        <v>141</v>
      </c>
      <c r="AF1878" s="25">
        <v>1551.0</v>
      </c>
      <c r="AG1878" s="11">
        <v>1563.0</v>
      </c>
      <c r="AH1878" s="11">
        <v>1607.0</v>
      </c>
      <c r="AI1878" s="23"/>
      <c r="AJ1878" s="29" t="s">
        <v>10285</v>
      </c>
      <c r="AK1878" s="25"/>
      <c r="AL1878" s="11"/>
      <c r="AM1878" s="23"/>
      <c r="AN1878" s="25"/>
      <c r="AO1878" s="23"/>
      <c r="AP1878" s="25"/>
      <c r="AQ1878" s="11"/>
    </row>
    <row r="1879" ht="15.75" customHeight="1">
      <c r="A1879" s="11">
        <v>1024030.0</v>
      </c>
      <c r="B1879" s="23">
        <v>1879.0</v>
      </c>
      <c r="C1879" s="25" t="s">
        <v>10286</v>
      </c>
      <c r="D1879" s="16" t="s">
        <v>10287</v>
      </c>
      <c r="E1879" s="28" t="s">
        <v>10288</v>
      </c>
      <c r="F1879" s="29"/>
      <c r="G1879" s="31" t="s">
        <v>10289</v>
      </c>
      <c r="H1879" s="36">
        <f t="shared" si="1"/>
        <v>69</v>
      </c>
      <c r="I1879" s="11"/>
      <c r="J1879" s="28">
        <f t="shared" si="2"/>
        <v>0</v>
      </c>
      <c r="K1879" s="41">
        <f t="shared" si="3"/>
        <v>321</v>
      </c>
      <c r="L1879" s="25">
        <v>61.0</v>
      </c>
      <c r="M1879" s="11">
        <v>54.0</v>
      </c>
      <c r="N1879" s="11">
        <v>65.0</v>
      </c>
      <c r="O1879" s="11">
        <v>69.0</v>
      </c>
      <c r="P1879" s="11">
        <v>72.0</v>
      </c>
      <c r="Q1879" s="43">
        <v>54.0</v>
      </c>
      <c r="R1879" s="25" t="s">
        <v>185</v>
      </c>
      <c r="S1879" s="11" t="s">
        <v>185</v>
      </c>
      <c r="T1879" s="11"/>
      <c r="U1879" s="23"/>
      <c r="V1879" s="25"/>
      <c r="W1879" s="11"/>
      <c r="X1879" s="23"/>
      <c r="Y1879" s="29"/>
      <c r="Z1879" s="25">
        <v>50.0</v>
      </c>
      <c r="AA1879" s="11">
        <v>50.0</v>
      </c>
      <c r="AB1879" s="11">
        <v>16.0</v>
      </c>
      <c r="AC1879" s="11">
        <v>78.0</v>
      </c>
      <c r="AD1879" s="23">
        <v>43.0</v>
      </c>
      <c r="AE1879" s="29" t="s">
        <v>270</v>
      </c>
      <c r="AF1879" s="25">
        <v>1508.0</v>
      </c>
      <c r="AG1879" s="11">
        <v>1520.0</v>
      </c>
      <c r="AH1879" s="11">
        <v>1577.0</v>
      </c>
      <c r="AI1879" s="23"/>
      <c r="AJ1879" s="29" t="s">
        <v>10272</v>
      </c>
      <c r="AK1879" s="25"/>
      <c r="AL1879" s="11"/>
      <c r="AM1879" s="23"/>
      <c r="AN1879" s="25"/>
      <c r="AO1879" s="23"/>
      <c r="AP1879" s="25"/>
      <c r="AQ1879" s="11"/>
    </row>
    <row r="1880" ht="15.75" customHeight="1">
      <c r="A1880" s="11">
        <v>1024031.0</v>
      </c>
      <c r="B1880" s="23">
        <v>1880.0</v>
      </c>
      <c r="C1880" s="25" t="s">
        <v>10290</v>
      </c>
      <c r="D1880" s="16" t="s">
        <v>10291</v>
      </c>
      <c r="E1880" s="28" t="s">
        <v>10292</v>
      </c>
      <c r="F1880" s="29"/>
      <c r="G1880" s="31" t="s">
        <v>10293</v>
      </c>
      <c r="H1880" s="36">
        <f t="shared" si="1"/>
        <v>75</v>
      </c>
      <c r="I1880" s="11"/>
      <c r="J1880" s="28">
        <f t="shared" si="2"/>
        <v>0</v>
      </c>
      <c r="K1880" s="41">
        <f t="shared" si="3"/>
        <v>261</v>
      </c>
      <c r="L1880" s="25">
        <v>45.0</v>
      </c>
      <c r="M1880" s="11">
        <v>48.0</v>
      </c>
      <c r="N1880" s="11">
        <v>52.0</v>
      </c>
      <c r="O1880" s="11">
        <v>56.0</v>
      </c>
      <c r="P1880" s="11">
        <v>60.0</v>
      </c>
      <c r="Q1880" s="43">
        <v>47.0</v>
      </c>
      <c r="R1880" s="25"/>
      <c r="S1880" s="11"/>
      <c r="T1880" s="11"/>
      <c r="U1880" s="23"/>
      <c r="V1880" s="25"/>
      <c r="W1880" s="11"/>
      <c r="X1880" s="23"/>
      <c r="Y1880" s="29"/>
      <c r="Z1880" s="25">
        <v>36.0</v>
      </c>
      <c r="AA1880" s="11">
        <v>30.0</v>
      </c>
      <c r="AB1880" s="11">
        <v>44.0</v>
      </c>
      <c r="AC1880" s="11">
        <v>16.0</v>
      </c>
      <c r="AD1880" s="23">
        <v>72.0</v>
      </c>
      <c r="AE1880" s="29" t="s">
        <v>166</v>
      </c>
      <c r="AF1880" s="25">
        <v>1530.0</v>
      </c>
      <c r="AG1880" s="11">
        <v>1542.0</v>
      </c>
      <c r="AH1880" s="11">
        <v>1597.0</v>
      </c>
      <c r="AI1880" s="23"/>
      <c r="AJ1880" s="29" t="s">
        <v>10294</v>
      </c>
      <c r="AK1880" s="25"/>
      <c r="AL1880" s="11"/>
      <c r="AM1880" s="23"/>
      <c r="AN1880" s="25"/>
      <c r="AO1880" s="23"/>
      <c r="AP1880" s="25"/>
      <c r="AQ1880" s="11"/>
    </row>
    <row r="1881" ht="15.75" customHeight="1">
      <c r="A1881" s="11">
        <v>1024032.0</v>
      </c>
      <c r="B1881" s="23">
        <v>1881.0</v>
      </c>
      <c r="C1881" s="25" t="s">
        <v>10295</v>
      </c>
      <c r="D1881" s="16" t="s">
        <v>10296</v>
      </c>
      <c r="E1881" s="28" t="s">
        <v>10297</v>
      </c>
      <c r="F1881" s="29"/>
      <c r="G1881" s="31" t="s">
        <v>10298</v>
      </c>
      <c r="H1881" s="36">
        <f t="shared" si="1"/>
        <v>79</v>
      </c>
      <c r="I1881" s="11"/>
      <c r="J1881" s="28">
        <f t="shared" si="2"/>
        <v>0</v>
      </c>
      <c r="K1881" s="41">
        <f t="shared" si="3"/>
        <v>221</v>
      </c>
      <c r="L1881" s="25">
        <v>41.0</v>
      </c>
      <c r="M1881" s="11">
        <v>45.0</v>
      </c>
      <c r="N1881" s="11">
        <v>42.0</v>
      </c>
      <c r="O1881" s="11">
        <v>44.0</v>
      </c>
      <c r="P1881" s="11">
        <v>49.0</v>
      </c>
      <c r="Q1881" s="43">
        <v>48.0</v>
      </c>
      <c r="R1881" s="25"/>
      <c r="S1881" s="11"/>
      <c r="T1881" s="11"/>
      <c r="U1881" s="23"/>
      <c r="V1881" s="25"/>
      <c r="W1881" s="11"/>
      <c r="X1881" s="23"/>
      <c r="Y1881" s="29"/>
      <c r="Z1881" s="25">
        <v>50.0</v>
      </c>
      <c r="AA1881" s="11">
        <v>50.0</v>
      </c>
      <c r="AB1881" s="11">
        <v>47.0</v>
      </c>
      <c r="AC1881" s="11">
        <v>50.0</v>
      </c>
      <c r="AD1881" s="23">
        <v>67.0</v>
      </c>
      <c r="AE1881" s="29" t="s">
        <v>166</v>
      </c>
      <c r="AF1881" s="25">
        <v>1571.0</v>
      </c>
      <c r="AG1881" s="11">
        <v>1583.0</v>
      </c>
      <c r="AH1881" s="11">
        <v>1622.0</v>
      </c>
      <c r="AI1881" s="23"/>
      <c r="AJ1881" s="29" t="s">
        <v>10299</v>
      </c>
      <c r="AK1881" s="25">
        <v>1024031.0</v>
      </c>
      <c r="AL1881" s="11"/>
      <c r="AM1881" s="23"/>
      <c r="AN1881" s="25"/>
      <c r="AO1881" s="23"/>
      <c r="AP1881" s="25"/>
      <c r="AQ1881" s="11"/>
    </row>
    <row r="1882" ht="15.75" customHeight="1">
      <c r="A1882" s="11">
        <v>1024033.0</v>
      </c>
      <c r="B1882" s="23">
        <v>1882.0</v>
      </c>
      <c r="C1882" s="25" t="s">
        <v>10300</v>
      </c>
      <c r="D1882" s="16" t="s">
        <v>10301</v>
      </c>
      <c r="E1882" s="28" t="s">
        <v>10302</v>
      </c>
      <c r="F1882" s="29"/>
      <c r="G1882" s="25"/>
      <c r="H1882" s="36" t="str">
        <f t="shared" si="1"/>
        <v/>
      </c>
      <c r="I1882" s="11"/>
      <c r="J1882" s="28">
        <f t="shared" si="2"/>
        <v>0</v>
      </c>
      <c r="K1882" s="41">
        <f t="shared" si="3"/>
        <v>208</v>
      </c>
      <c r="L1882" s="25">
        <v>28.0</v>
      </c>
      <c r="M1882" s="11">
        <v>29.0</v>
      </c>
      <c r="N1882" s="11">
        <v>52.0</v>
      </c>
      <c r="O1882" s="11">
        <v>50.0</v>
      </c>
      <c r="P1882" s="11">
        <v>49.0</v>
      </c>
      <c r="Q1882" s="43">
        <v>45.0</v>
      </c>
      <c r="R1882" s="25"/>
      <c r="S1882" s="11"/>
      <c r="T1882" s="11"/>
      <c r="U1882" s="23"/>
      <c r="V1882" s="25"/>
      <c r="W1882" s="11"/>
      <c r="X1882" s="23"/>
      <c r="Y1882" s="29"/>
      <c r="Z1882" s="25">
        <v>39.0</v>
      </c>
      <c r="AA1882" s="11">
        <v>35.0</v>
      </c>
      <c r="AB1882" s="11">
        <v>36.0</v>
      </c>
      <c r="AC1882" s="11">
        <v>61.0</v>
      </c>
      <c r="AD1882" s="23">
        <v>36.0</v>
      </c>
      <c r="AE1882" s="29" t="s">
        <v>166</v>
      </c>
      <c r="AF1882" s="25">
        <v>1540.0</v>
      </c>
      <c r="AG1882" s="11">
        <v>1552.0</v>
      </c>
      <c r="AH1882" s="11">
        <v>1584.0</v>
      </c>
      <c r="AI1882" s="23"/>
      <c r="AJ1882" s="29" t="s">
        <v>10303</v>
      </c>
      <c r="AK1882" s="25"/>
      <c r="AL1882" s="11"/>
      <c r="AM1882" s="23"/>
      <c r="AN1882" s="25"/>
      <c r="AO1882" s="23"/>
      <c r="AP1882" s="25"/>
      <c r="AQ1882" s="11"/>
    </row>
    <row r="1883" ht="15.75" customHeight="1">
      <c r="A1883" s="11">
        <v>1024034.0</v>
      </c>
      <c r="B1883" s="23">
        <v>1883.0</v>
      </c>
      <c r="C1883" s="25" t="s">
        <v>10304</v>
      </c>
      <c r="D1883" s="16" t="s">
        <v>10305</v>
      </c>
      <c r="E1883" s="28" t="s">
        <v>10306</v>
      </c>
      <c r="F1883" s="29"/>
      <c r="G1883" s="25"/>
      <c r="H1883" s="36" t="str">
        <f t="shared" si="1"/>
        <v/>
      </c>
      <c r="I1883" s="11"/>
      <c r="J1883" s="28">
        <f t="shared" si="2"/>
        <v>0</v>
      </c>
      <c r="K1883" s="41">
        <f t="shared" si="3"/>
        <v>199</v>
      </c>
      <c r="L1883" s="25">
        <v>45.0</v>
      </c>
      <c r="M1883" s="11">
        <v>51.0</v>
      </c>
      <c r="N1883" s="11">
        <v>35.0</v>
      </c>
      <c r="O1883" s="11">
        <v>34.0</v>
      </c>
      <c r="P1883" s="11">
        <v>34.0</v>
      </c>
      <c r="Q1883" s="43">
        <v>43.0</v>
      </c>
      <c r="R1883" s="25"/>
      <c r="S1883" s="11"/>
      <c r="T1883" s="11"/>
      <c r="U1883" s="23"/>
      <c r="V1883" s="25"/>
      <c r="W1883" s="11"/>
      <c r="X1883" s="23"/>
      <c r="Y1883" s="29"/>
      <c r="Z1883" s="25">
        <v>36.0</v>
      </c>
      <c r="AA1883" s="11">
        <v>30.0</v>
      </c>
      <c r="AB1883" s="11">
        <v>32.0</v>
      </c>
      <c r="AC1883" s="11">
        <v>65.0</v>
      </c>
      <c r="AD1883" s="23">
        <v>85.0</v>
      </c>
      <c r="AE1883" s="29" t="s">
        <v>166</v>
      </c>
      <c r="AF1883" s="25">
        <v>1522.0</v>
      </c>
      <c r="AG1883" s="11">
        <v>1534.0</v>
      </c>
      <c r="AH1883" s="11">
        <v>1571.0</v>
      </c>
      <c r="AI1883" s="23" t="s">
        <v>217</v>
      </c>
      <c r="AJ1883" s="29"/>
      <c r="AK1883" s="25"/>
      <c r="AL1883" s="11"/>
      <c r="AM1883" s="23"/>
      <c r="AN1883" s="25"/>
      <c r="AO1883" s="23"/>
      <c r="AP1883" s="25"/>
      <c r="AQ1883" s="11"/>
    </row>
    <row r="1884" ht="15.75" customHeight="1">
      <c r="A1884" s="11">
        <v>1024035.0</v>
      </c>
      <c r="B1884" s="23">
        <v>1884.0</v>
      </c>
      <c r="C1884" s="25" t="s">
        <v>10307</v>
      </c>
      <c r="D1884" s="16" t="s">
        <v>10308</v>
      </c>
      <c r="E1884" s="28" t="s">
        <v>10309</v>
      </c>
      <c r="F1884" s="29"/>
      <c r="G1884" s="31" t="s">
        <v>10310</v>
      </c>
      <c r="H1884" s="36">
        <f t="shared" si="1"/>
        <v>77</v>
      </c>
      <c r="I1884" s="11"/>
      <c r="J1884" s="28">
        <f t="shared" si="2"/>
        <v>0</v>
      </c>
      <c r="K1884" s="41">
        <f t="shared" si="3"/>
        <v>240</v>
      </c>
      <c r="L1884" s="25">
        <v>47.0</v>
      </c>
      <c r="M1884" s="11">
        <v>59.0</v>
      </c>
      <c r="N1884" s="11">
        <v>50.0</v>
      </c>
      <c r="O1884" s="11">
        <v>42.0</v>
      </c>
      <c r="P1884" s="11">
        <v>42.0</v>
      </c>
      <c r="Q1884" s="43">
        <v>48.0</v>
      </c>
      <c r="R1884" s="25" t="s">
        <v>185</v>
      </c>
      <c r="S1884" s="11" t="s">
        <v>232</v>
      </c>
      <c r="T1884" s="11"/>
      <c r="U1884" s="23"/>
      <c r="V1884" s="25"/>
      <c r="W1884" s="11"/>
      <c r="X1884" s="23"/>
      <c r="Y1884" s="29"/>
      <c r="Z1884" s="25">
        <v>43.0</v>
      </c>
      <c r="AA1884" s="11">
        <v>40.0</v>
      </c>
      <c r="AB1884" s="11">
        <v>64.0</v>
      </c>
      <c r="AC1884" s="11">
        <v>52.0</v>
      </c>
      <c r="AD1884" s="23">
        <v>85.0</v>
      </c>
      <c r="AE1884" s="29" t="s">
        <v>141</v>
      </c>
      <c r="AF1884" s="25">
        <v>1546.0</v>
      </c>
      <c r="AG1884" s="11">
        <v>1558.0</v>
      </c>
      <c r="AH1884" s="11">
        <v>1583.0</v>
      </c>
      <c r="AI1884" s="23" t="s">
        <v>217</v>
      </c>
      <c r="AJ1884" s="29" t="s">
        <v>10311</v>
      </c>
      <c r="AK1884" s="25">
        <v>1024034.0</v>
      </c>
      <c r="AL1884" s="11"/>
      <c r="AM1884" s="23"/>
      <c r="AN1884" s="25"/>
      <c r="AO1884" s="23"/>
      <c r="AP1884" s="25"/>
      <c r="AQ1884" s="11"/>
    </row>
    <row r="1885" ht="15.75" customHeight="1">
      <c r="A1885" s="11">
        <v>1024036.0</v>
      </c>
      <c r="B1885" s="23">
        <v>1885.0</v>
      </c>
      <c r="C1885" s="25" t="s">
        <v>10312</v>
      </c>
      <c r="D1885" s="16" t="s">
        <v>10313</v>
      </c>
      <c r="E1885" s="28" t="s">
        <v>10314</v>
      </c>
      <c r="F1885" s="29"/>
      <c r="G1885" s="31" t="s">
        <v>10315</v>
      </c>
      <c r="H1885" s="36">
        <f t="shared" si="1"/>
        <v>65</v>
      </c>
      <c r="I1885" s="11"/>
      <c r="J1885" s="28">
        <f t="shared" si="2"/>
        <v>0</v>
      </c>
      <c r="K1885" s="41">
        <f t="shared" si="3"/>
        <v>253</v>
      </c>
      <c r="L1885" s="25">
        <v>46.0</v>
      </c>
      <c r="M1885" s="11">
        <v>55.0</v>
      </c>
      <c r="N1885" s="11">
        <v>48.0</v>
      </c>
      <c r="O1885" s="11">
        <v>51.0</v>
      </c>
      <c r="P1885" s="11">
        <v>53.0</v>
      </c>
      <c r="Q1885" s="43">
        <v>45.0</v>
      </c>
      <c r="R1885" s="25"/>
      <c r="S1885" s="11"/>
      <c r="T1885" s="11"/>
      <c r="U1885" s="23"/>
      <c r="V1885" s="25"/>
      <c r="W1885" s="11"/>
      <c r="X1885" s="23"/>
      <c r="Y1885" s="29"/>
      <c r="Z1885" s="25">
        <v>25.0</v>
      </c>
      <c r="AA1885" s="11">
        <v>15.0</v>
      </c>
      <c r="AB1885" s="11">
        <v>36.0</v>
      </c>
      <c r="AC1885" s="11">
        <v>26.0</v>
      </c>
      <c r="AD1885" s="23">
        <v>31.0</v>
      </c>
      <c r="AE1885" s="29" t="s">
        <v>166</v>
      </c>
      <c r="AF1885" s="25">
        <v>1550.0</v>
      </c>
      <c r="AG1885" s="11">
        <v>1562.0</v>
      </c>
      <c r="AH1885" s="11">
        <v>1619.0</v>
      </c>
      <c r="AI1885" s="23"/>
      <c r="AJ1885" s="29" t="s">
        <v>10316</v>
      </c>
      <c r="AK1885" s="25">
        <v>1024034.0</v>
      </c>
      <c r="AL1885" s="11"/>
      <c r="AM1885" s="23"/>
      <c r="AN1885" s="25"/>
      <c r="AO1885" s="23"/>
      <c r="AP1885" s="25"/>
      <c r="AQ1885" s="11"/>
    </row>
    <row r="1886" ht="15.75" customHeight="1">
      <c r="A1886" s="11">
        <v>1024037.0</v>
      </c>
      <c r="B1886" s="23">
        <v>1886.0</v>
      </c>
      <c r="C1886" s="25" t="s">
        <v>10317</v>
      </c>
      <c r="D1886" s="16" t="s">
        <v>10318</v>
      </c>
      <c r="E1886" s="28" t="s">
        <v>10319</v>
      </c>
      <c r="F1886" s="29"/>
      <c r="G1886" s="31" t="s">
        <v>10320</v>
      </c>
      <c r="H1886" s="36">
        <f t="shared" si="1"/>
        <v>47</v>
      </c>
      <c r="I1886" s="11"/>
      <c r="J1886" s="28">
        <f t="shared" si="2"/>
        <v>0</v>
      </c>
      <c r="K1886" s="41">
        <f t="shared" si="3"/>
        <v>240</v>
      </c>
      <c r="L1886" s="25">
        <v>52.0</v>
      </c>
      <c r="M1886" s="11">
        <v>46.0</v>
      </c>
      <c r="N1886" s="11">
        <v>45.0</v>
      </c>
      <c r="O1886" s="11">
        <v>55.0</v>
      </c>
      <c r="P1886" s="11">
        <v>42.0</v>
      </c>
      <c r="Q1886" s="43">
        <v>53.0</v>
      </c>
      <c r="R1886" s="25"/>
      <c r="S1886" s="11"/>
      <c r="T1886" s="11"/>
      <c r="U1886" s="23"/>
      <c r="V1886" s="25"/>
      <c r="W1886" s="11"/>
      <c r="X1886" s="23"/>
      <c r="Y1886" s="29"/>
      <c r="Z1886" s="25">
        <v>54.0</v>
      </c>
      <c r="AA1886" s="11">
        <v>56.0</v>
      </c>
      <c r="AB1886" s="11">
        <v>35.0</v>
      </c>
      <c r="AC1886" s="11">
        <v>69.0</v>
      </c>
      <c r="AD1886" s="23">
        <v>11.0</v>
      </c>
      <c r="AE1886" s="29" t="s">
        <v>166</v>
      </c>
      <c r="AF1886" s="25">
        <v>1538.0</v>
      </c>
      <c r="AG1886" s="11">
        <v>1550.0</v>
      </c>
      <c r="AH1886" s="11">
        <v>1609.0</v>
      </c>
      <c r="AI1886" s="23"/>
      <c r="AJ1886" s="29" t="s">
        <v>10321</v>
      </c>
      <c r="AK1886" s="25"/>
      <c r="AL1886" s="11"/>
      <c r="AM1886" s="23"/>
      <c r="AN1886" s="25"/>
      <c r="AO1886" s="23"/>
      <c r="AP1886" s="25"/>
      <c r="AQ1886" s="11"/>
    </row>
    <row r="1887" ht="15.75" customHeight="1">
      <c r="A1887" s="11">
        <v>1024038.0</v>
      </c>
      <c r="B1887" s="23">
        <v>1887.0</v>
      </c>
      <c r="C1887" s="25" t="s">
        <v>10322</v>
      </c>
      <c r="D1887" s="16" t="s">
        <v>10323</v>
      </c>
      <c r="E1887" s="28" t="s">
        <v>10324</v>
      </c>
      <c r="F1887" s="29"/>
      <c r="G1887" s="31" t="s">
        <v>10325</v>
      </c>
      <c r="H1887" s="36">
        <f t="shared" si="1"/>
        <v>64</v>
      </c>
      <c r="I1887" s="11"/>
      <c r="J1887" s="28">
        <f t="shared" si="2"/>
        <v>0</v>
      </c>
      <c r="K1887" s="41">
        <f t="shared" si="3"/>
        <v>252</v>
      </c>
      <c r="L1887" s="25">
        <v>54.0</v>
      </c>
      <c r="M1887" s="11">
        <v>49.0</v>
      </c>
      <c r="N1887" s="11">
        <v>43.0</v>
      </c>
      <c r="O1887" s="11">
        <v>63.0</v>
      </c>
      <c r="P1887" s="11">
        <v>43.0</v>
      </c>
      <c r="Q1887" s="43">
        <v>55.0</v>
      </c>
      <c r="R1887" s="25"/>
      <c r="S1887" s="11"/>
      <c r="T1887" s="11"/>
      <c r="U1887" s="23"/>
      <c r="V1887" s="25"/>
      <c r="W1887" s="11"/>
      <c r="X1887" s="23"/>
      <c r="Y1887" s="29"/>
      <c r="Z1887" s="25">
        <v>60.0</v>
      </c>
      <c r="AA1887" s="11">
        <v>64.0</v>
      </c>
      <c r="AB1887" s="11">
        <v>32.0</v>
      </c>
      <c r="AC1887" s="11">
        <v>76.0</v>
      </c>
      <c r="AD1887" s="23">
        <v>11.0</v>
      </c>
      <c r="AE1887" s="29" t="s">
        <v>270</v>
      </c>
      <c r="AF1887" s="25">
        <v>1567.0</v>
      </c>
      <c r="AG1887" s="11">
        <v>1579.0</v>
      </c>
      <c r="AH1887" s="11">
        <v>1639.0</v>
      </c>
      <c r="AI1887" s="23"/>
      <c r="AJ1887" s="29" t="s">
        <v>10326</v>
      </c>
      <c r="AK1887" s="25">
        <v>1024037.0</v>
      </c>
      <c r="AL1887" s="11"/>
      <c r="AM1887" s="23"/>
      <c r="AN1887" s="25"/>
      <c r="AO1887" s="23"/>
      <c r="AP1887" s="25"/>
      <c r="AQ1887" s="11"/>
    </row>
    <row r="1888" ht="15.75" customHeight="1">
      <c r="A1888" s="11">
        <v>1024039.0</v>
      </c>
      <c r="B1888" s="23">
        <v>1888.0</v>
      </c>
      <c r="C1888" s="25" t="s">
        <v>10327</v>
      </c>
      <c r="D1888" s="16" t="s">
        <v>10328</v>
      </c>
      <c r="E1888" s="28" t="s">
        <v>10329</v>
      </c>
      <c r="F1888" s="29"/>
      <c r="G1888" s="25"/>
      <c r="H1888" s="36" t="str">
        <f t="shared" si="1"/>
        <v/>
      </c>
      <c r="I1888" s="11"/>
      <c r="J1888" s="28">
        <f t="shared" si="2"/>
        <v>0</v>
      </c>
      <c r="K1888" s="41">
        <f t="shared" si="3"/>
        <v>240</v>
      </c>
      <c r="L1888" s="25">
        <v>62.0</v>
      </c>
      <c r="M1888" s="11">
        <v>57.0</v>
      </c>
      <c r="N1888" s="11">
        <v>34.0</v>
      </c>
      <c r="O1888" s="11">
        <v>32.0</v>
      </c>
      <c r="P1888" s="11">
        <v>55.0</v>
      </c>
      <c r="Q1888" s="43">
        <v>48.0</v>
      </c>
      <c r="R1888" s="25"/>
      <c r="S1888" s="11"/>
      <c r="T1888" s="11"/>
      <c r="U1888" s="23"/>
      <c r="V1888" s="25"/>
      <c r="W1888" s="11"/>
      <c r="X1888" s="23" t="s">
        <v>136</v>
      </c>
      <c r="Y1888" s="29"/>
      <c r="Z1888" s="25">
        <v>43.0</v>
      </c>
      <c r="AA1888" s="11">
        <v>40.0</v>
      </c>
      <c r="AB1888" s="11">
        <v>31.0</v>
      </c>
      <c r="AC1888" s="11">
        <v>69.0</v>
      </c>
      <c r="AD1888" s="23">
        <v>18.0</v>
      </c>
      <c r="AE1888" s="29" t="s">
        <v>141</v>
      </c>
      <c r="AF1888" s="25">
        <v>1532.0</v>
      </c>
      <c r="AG1888" s="11">
        <v>1544.0</v>
      </c>
      <c r="AH1888" s="11">
        <v>1588.0</v>
      </c>
      <c r="AI1888" s="23"/>
      <c r="AJ1888" s="29" t="s">
        <v>10330</v>
      </c>
      <c r="AK1888" s="25"/>
      <c r="AL1888" s="11"/>
      <c r="AM1888" s="23"/>
      <c r="AN1888" s="25"/>
      <c r="AO1888" s="23"/>
      <c r="AP1888" s="25"/>
      <c r="AQ1888" s="11"/>
    </row>
    <row r="1889" ht="15.75" customHeight="1">
      <c r="A1889" s="11">
        <v>1222001.0</v>
      </c>
      <c r="B1889" s="23">
        <v>1889.0</v>
      </c>
      <c r="C1889" s="25" t="s">
        <v>10331</v>
      </c>
      <c r="D1889" s="16" t="s">
        <v>10332</v>
      </c>
      <c r="E1889" s="28" t="s">
        <v>10333</v>
      </c>
      <c r="F1889" s="29"/>
      <c r="G1889" s="31" t="s">
        <v>10334</v>
      </c>
      <c r="H1889" s="36">
        <f t="shared" si="1"/>
        <v>54</v>
      </c>
      <c r="I1889" s="11"/>
      <c r="J1889" s="28">
        <f t="shared" si="2"/>
        <v>0</v>
      </c>
      <c r="K1889" s="41">
        <f t="shared" si="3"/>
        <v>267</v>
      </c>
      <c r="L1889" s="25">
        <v>46.0</v>
      </c>
      <c r="M1889" s="11">
        <v>44.0</v>
      </c>
      <c r="N1889" s="11">
        <v>62.0</v>
      </c>
      <c r="O1889" s="11">
        <v>61.0</v>
      </c>
      <c r="P1889" s="11">
        <v>54.0</v>
      </c>
      <c r="Q1889" s="43">
        <v>49.0</v>
      </c>
      <c r="R1889" s="25"/>
      <c r="S1889" s="11"/>
      <c r="T1889" s="11"/>
      <c r="U1889" s="23"/>
      <c r="V1889" s="25"/>
      <c r="W1889" s="11"/>
      <c r="X1889" s="23"/>
      <c r="Y1889" s="29"/>
      <c r="Z1889" s="25">
        <v>25.0</v>
      </c>
      <c r="AA1889" s="11">
        <v>15.0</v>
      </c>
      <c r="AB1889" s="11">
        <v>35.0</v>
      </c>
      <c r="AC1889" s="11">
        <v>49.0</v>
      </c>
      <c r="AD1889" s="23">
        <v>44.0</v>
      </c>
      <c r="AE1889" s="29" t="s">
        <v>166</v>
      </c>
      <c r="AF1889" s="25">
        <v>1504.0</v>
      </c>
      <c r="AG1889" s="11">
        <v>1516.0</v>
      </c>
      <c r="AH1889" s="11">
        <v>1562.0</v>
      </c>
      <c r="AI1889" s="23" t="s">
        <v>217</v>
      </c>
      <c r="AJ1889" s="29"/>
      <c r="AK1889" s="25"/>
      <c r="AL1889" s="11"/>
      <c r="AM1889" s="23"/>
      <c r="AN1889" s="25"/>
      <c r="AO1889" s="23"/>
      <c r="AP1889" s="25"/>
      <c r="AQ1889" s="11"/>
    </row>
    <row r="1890" ht="15.75" customHeight="1">
      <c r="A1890" s="11">
        <v>1222002.0</v>
      </c>
      <c r="B1890" s="23">
        <v>1890.0</v>
      </c>
      <c r="C1890" s="25" t="s">
        <v>10335</v>
      </c>
      <c r="D1890" s="16" t="s">
        <v>10336</v>
      </c>
      <c r="E1890" s="28" t="s">
        <v>10337</v>
      </c>
      <c r="F1890" s="29"/>
      <c r="G1890" s="31"/>
      <c r="H1890" s="36" t="str">
        <f t="shared" si="1"/>
        <v/>
      </c>
      <c r="I1890" s="11"/>
      <c r="J1890" s="28">
        <f t="shared" si="2"/>
        <v>0</v>
      </c>
      <c r="K1890" s="41">
        <f t="shared" si="3"/>
        <v>250</v>
      </c>
      <c r="L1890" s="25">
        <v>52.0</v>
      </c>
      <c r="M1890" s="11">
        <v>42.0</v>
      </c>
      <c r="N1890" s="11">
        <v>55.0</v>
      </c>
      <c r="O1890" s="11">
        <v>53.0</v>
      </c>
      <c r="P1890" s="11">
        <v>48.0</v>
      </c>
      <c r="Q1890" s="43">
        <v>47.0</v>
      </c>
      <c r="R1890" s="25"/>
      <c r="S1890" s="11"/>
      <c r="T1890" s="11"/>
      <c r="U1890" s="23"/>
      <c r="V1890" s="25"/>
      <c r="W1890" s="11"/>
      <c r="X1890" s="23"/>
      <c r="Y1890" s="29"/>
      <c r="Z1890" s="25">
        <v>25.0</v>
      </c>
      <c r="AA1890" s="11">
        <v>15.0</v>
      </c>
      <c r="AB1890" s="11">
        <v>20.0</v>
      </c>
      <c r="AC1890" s="11">
        <v>70.0</v>
      </c>
      <c r="AD1890" s="23">
        <v>39.0</v>
      </c>
      <c r="AE1890" s="29" t="s">
        <v>166</v>
      </c>
      <c r="AF1890" s="25">
        <v>1511.0</v>
      </c>
      <c r="AG1890" s="11">
        <v>1523.0</v>
      </c>
      <c r="AH1890" s="11">
        <v>1560.0</v>
      </c>
      <c r="AI1890" s="23"/>
      <c r="AJ1890" s="29" t="s">
        <v>10338</v>
      </c>
      <c r="AK1890" s="25">
        <v>1222001.0</v>
      </c>
      <c r="AL1890" s="11"/>
      <c r="AM1890" s="23"/>
      <c r="AN1890" s="25"/>
      <c r="AO1890" s="23"/>
      <c r="AP1890" s="25"/>
      <c r="AQ1890" s="11"/>
    </row>
    <row r="1891" ht="15.75" customHeight="1">
      <c r="A1891" s="11">
        <v>1222003.0</v>
      </c>
      <c r="B1891" s="23">
        <v>1891.0</v>
      </c>
      <c r="C1891" s="25" t="s">
        <v>10339</v>
      </c>
      <c r="D1891" s="16" t="s">
        <v>10340</v>
      </c>
      <c r="E1891" s="28" t="s">
        <v>10341</v>
      </c>
      <c r="F1891" s="29"/>
      <c r="G1891" s="31" t="s">
        <v>10342</v>
      </c>
      <c r="H1891" s="36">
        <f t="shared" si="1"/>
        <v>77</v>
      </c>
      <c r="I1891" s="11"/>
      <c r="J1891" s="28">
        <f t="shared" si="2"/>
        <v>0</v>
      </c>
      <c r="K1891" s="41">
        <f t="shared" si="3"/>
        <v>284</v>
      </c>
      <c r="L1891" s="25">
        <v>39.0</v>
      </c>
      <c r="M1891" s="11">
        <v>50.0</v>
      </c>
      <c r="N1891" s="11">
        <v>68.0</v>
      </c>
      <c r="O1891" s="11">
        <v>67.0</v>
      </c>
      <c r="P1891" s="11">
        <v>60.0</v>
      </c>
      <c r="Q1891" s="43">
        <v>52.0</v>
      </c>
      <c r="R1891" s="25"/>
      <c r="S1891" s="11"/>
      <c r="T1891" s="11"/>
      <c r="U1891" s="23"/>
      <c r="V1891" s="25"/>
      <c r="W1891" s="11"/>
      <c r="X1891" s="23"/>
      <c r="Y1891" s="29"/>
      <c r="Z1891" s="25">
        <v>25.0</v>
      </c>
      <c r="AA1891" s="11">
        <v>15.0</v>
      </c>
      <c r="AB1891" s="11">
        <v>50.0</v>
      </c>
      <c r="AC1891" s="11">
        <v>61.0</v>
      </c>
      <c r="AD1891" s="23">
        <v>39.0</v>
      </c>
      <c r="AE1891" s="29" t="s">
        <v>166</v>
      </c>
      <c r="AF1891" s="25">
        <v>1540.0</v>
      </c>
      <c r="AG1891" s="11">
        <v>1552.0</v>
      </c>
      <c r="AH1891" s="11">
        <v>1603.0</v>
      </c>
      <c r="AI1891" s="23"/>
      <c r="AJ1891" s="29" t="s">
        <v>10343</v>
      </c>
      <c r="AK1891" s="25">
        <v>1222002.0</v>
      </c>
      <c r="AL1891" s="11"/>
      <c r="AM1891" s="23"/>
      <c r="AN1891" s="25"/>
      <c r="AO1891" s="23"/>
      <c r="AP1891" s="25"/>
      <c r="AQ1891" s="11"/>
    </row>
    <row r="1892" ht="15.75" customHeight="1">
      <c r="A1892" s="11">
        <v>1222004.0</v>
      </c>
      <c r="B1892" s="23">
        <v>1892.0</v>
      </c>
      <c r="C1892" s="25" t="s">
        <v>10344</v>
      </c>
      <c r="D1892" s="16" t="s">
        <v>10345</v>
      </c>
      <c r="E1892" s="28" t="s">
        <v>10346</v>
      </c>
      <c r="F1892" s="29"/>
      <c r="G1892" s="31" t="s">
        <v>10347</v>
      </c>
      <c r="H1892" s="36">
        <f t="shared" si="1"/>
        <v>76</v>
      </c>
      <c r="I1892" s="11"/>
      <c r="J1892" s="28">
        <f t="shared" si="2"/>
        <v>0</v>
      </c>
      <c r="K1892" s="41">
        <f t="shared" si="3"/>
        <v>298</v>
      </c>
      <c r="L1892" s="25">
        <v>65.0</v>
      </c>
      <c r="M1892" s="11">
        <v>66.0</v>
      </c>
      <c r="N1892" s="11">
        <v>61.0</v>
      </c>
      <c r="O1892" s="11">
        <v>52.0</v>
      </c>
      <c r="P1892" s="11">
        <v>54.0</v>
      </c>
      <c r="Q1892" s="43">
        <v>56.0</v>
      </c>
      <c r="R1892" s="25" t="s">
        <v>232</v>
      </c>
      <c r="S1892" s="11"/>
      <c r="T1892" s="11"/>
      <c r="U1892" s="23"/>
      <c r="V1892" s="25"/>
      <c r="W1892" s="11"/>
      <c r="X1892" s="23"/>
      <c r="Y1892" s="29"/>
      <c r="Z1892" s="25">
        <v>36.0</v>
      </c>
      <c r="AA1892" s="11">
        <v>30.0</v>
      </c>
      <c r="AB1892" s="11">
        <v>42.0</v>
      </c>
      <c r="AC1892" s="11">
        <v>50.0</v>
      </c>
      <c r="AD1892" s="23">
        <v>15.0</v>
      </c>
      <c r="AE1892" s="29" t="s">
        <v>166</v>
      </c>
      <c r="AF1892" s="25">
        <v>1552.0</v>
      </c>
      <c r="AG1892" s="11">
        <v>1564.0</v>
      </c>
      <c r="AH1892" s="11">
        <v>1601.0</v>
      </c>
      <c r="AI1892" s="23"/>
      <c r="AJ1892" s="29" t="s">
        <v>10348</v>
      </c>
      <c r="AK1892" s="25">
        <v>1222002.0</v>
      </c>
      <c r="AL1892" s="11">
        <v>1222013.0</v>
      </c>
      <c r="AM1892" s="23"/>
      <c r="AN1892" s="25"/>
      <c r="AO1892" s="23"/>
      <c r="AP1892" s="25"/>
      <c r="AQ1892" s="11"/>
    </row>
    <row r="1893" ht="15.75" customHeight="1">
      <c r="A1893" s="11">
        <v>1222005.0</v>
      </c>
      <c r="B1893" s="23">
        <v>1893.0</v>
      </c>
      <c r="C1893" s="25" t="s">
        <v>10349</v>
      </c>
      <c r="D1893" s="16" t="s">
        <v>10350</v>
      </c>
      <c r="E1893" s="28" t="s">
        <v>10351</v>
      </c>
      <c r="F1893" s="29"/>
      <c r="G1893" s="31"/>
      <c r="H1893" s="36" t="str">
        <f t="shared" si="1"/>
        <v/>
      </c>
      <c r="I1893" s="11"/>
      <c r="J1893" s="28">
        <f t="shared" si="2"/>
        <v>0</v>
      </c>
      <c r="K1893" s="41">
        <f t="shared" si="3"/>
        <v>205</v>
      </c>
      <c r="L1893" s="25">
        <v>42.0</v>
      </c>
      <c r="M1893" s="11">
        <v>52.0</v>
      </c>
      <c r="N1893" s="11">
        <v>36.0</v>
      </c>
      <c r="O1893" s="11">
        <v>40.0</v>
      </c>
      <c r="P1893" s="11">
        <v>35.0</v>
      </c>
      <c r="Q1893" s="43">
        <v>44.0</v>
      </c>
      <c r="R1893" s="25"/>
      <c r="S1893" s="11"/>
      <c r="T1893" s="11"/>
      <c r="U1893" s="23"/>
      <c r="V1893" s="25"/>
      <c r="W1893" s="11"/>
      <c r="X1893" s="23"/>
      <c r="Y1893" s="29"/>
      <c r="Z1893" s="25">
        <v>36.0</v>
      </c>
      <c r="AA1893" s="11">
        <v>30.0</v>
      </c>
      <c r="AB1893" s="11">
        <v>33.0</v>
      </c>
      <c r="AC1893" s="11">
        <v>63.0</v>
      </c>
      <c r="AD1893" s="23">
        <v>15.0</v>
      </c>
      <c r="AE1893" s="29" t="s">
        <v>166</v>
      </c>
      <c r="AF1893" s="25">
        <v>1571.0</v>
      </c>
      <c r="AG1893" s="11">
        <v>1583.0</v>
      </c>
      <c r="AH1893" s="11">
        <v>1599.0</v>
      </c>
      <c r="AI1893" s="23"/>
      <c r="AJ1893" s="29" t="s">
        <v>10352</v>
      </c>
      <c r="AK1893" s="25">
        <v>1222004.0</v>
      </c>
      <c r="AL1893" s="11"/>
      <c r="AM1893" s="23"/>
      <c r="AN1893" s="25"/>
      <c r="AO1893" s="23"/>
      <c r="AP1893" s="25"/>
      <c r="AQ1893" s="11"/>
    </row>
    <row r="1894" ht="15.75" customHeight="1">
      <c r="A1894" s="11">
        <v>1222006.0</v>
      </c>
      <c r="B1894" s="23">
        <v>1894.0</v>
      </c>
      <c r="C1894" s="25" t="s">
        <v>10353</v>
      </c>
      <c r="D1894" s="16" t="s">
        <v>10354</v>
      </c>
      <c r="E1894" s="28" t="s">
        <v>10355</v>
      </c>
      <c r="F1894" s="29"/>
      <c r="G1894" s="31" t="s">
        <v>10356</v>
      </c>
      <c r="H1894" s="36">
        <f t="shared" si="1"/>
        <v>71</v>
      </c>
      <c r="I1894" s="11"/>
      <c r="J1894" s="28">
        <f t="shared" si="2"/>
        <v>0</v>
      </c>
      <c r="K1894" s="41">
        <f t="shared" si="3"/>
        <v>284</v>
      </c>
      <c r="L1894" s="25">
        <v>45.0</v>
      </c>
      <c r="M1894" s="11">
        <v>56.0</v>
      </c>
      <c r="N1894" s="11">
        <v>70.0</v>
      </c>
      <c r="O1894" s="11">
        <v>61.0</v>
      </c>
      <c r="P1894" s="11">
        <v>52.0</v>
      </c>
      <c r="Q1894" s="43">
        <v>57.0</v>
      </c>
      <c r="R1894" s="25"/>
      <c r="S1894" s="11"/>
      <c r="T1894" s="11"/>
      <c r="U1894" s="23"/>
      <c r="V1894" s="25"/>
      <c r="W1894" s="11"/>
      <c r="X1894" s="23"/>
      <c r="Y1894" s="29"/>
      <c r="Z1894" s="25">
        <v>50.0</v>
      </c>
      <c r="AA1894" s="11">
        <v>50.0</v>
      </c>
      <c r="AB1894" s="11">
        <v>23.0</v>
      </c>
      <c r="AC1894" s="11">
        <v>56.0</v>
      </c>
      <c r="AD1894" s="23">
        <v>14.0</v>
      </c>
      <c r="AE1894" s="29" t="s">
        <v>270</v>
      </c>
      <c r="AF1894" s="25">
        <v>1591.0</v>
      </c>
      <c r="AG1894" s="11">
        <v>1601.0</v>
      </c>
      <c r="AH1894" s="11">
        <v>1643.0</v>
      </c>
      <c r="AI1894" s="23"/>
      <c r="AJ1894" s="29" t="s">
        <v>10357</v>
      </c>
      <c r="AK1894" s="25"/>
      <c r="AL1894" s="11">
        <v>1222004.0</v>
      </c>
      <c r="AM1894" s="23"/>
      <c r="AN1894" s="25"/>
      <c r="AO1894" s="23"/>
      <c r="AP1894" s="25"/>
      <c r="AQ1894" s="11"/>
    </row>
    <row r="1895" ht="15.75" customHeight="1">
      <c r="A1895" s="11">
        <v>1222007.0</v>
      </c>
      <c r="B1895" s="23">
        <v>1895.0</v>
      </c>
      <c r="C1895" s="25" t="s">
        <v>10358</v>
      </c>
      <c r="D1895" s="16" t="s">
        <v>10359</v>
      </c>
      <c r="E1895" s="28" t="s">
        <v>10360</v>
      </c>
      <c r="F1895" s="29"/>
      <c r="G1895" s="31" t="s">
        <v>10361</v>
      </c>
      <c r="H1895" s="36">
        <f t="shared" si="1"/>
        <v>80</v>
      </c>
      <c r="I1895" s="11"/>
      <c r="J1895" s="28">
        <f t="shared" si="2"/>
        <v>0</v>
      </c>
      <c r="K1895" s="41">
        <f t="shared" si="3"/>
        <v>246</v>
      </c>
      <c r="L1895" s="25">
        <v>44.0</v>
      </c>
      <c r="M1895" s="11">
        <v>29.0</v>
      </c>
      <c r="N1895" s="11">
        <v>57.0</v>
      </c>
      <c r="O1895" s="11">
        <v>65.0</v>
      </c>
      <c r="P1895" s="11">
        <v>51.0</v>
      </c>
      <c r="Q1895" s="43">
        <v>49.0</v>
      </c>
      <c r="R1895" s="25"/>
      <c r="S1895" s="11"/>
      <c r="T1895" s="11"/>
      <c r="U1895" s="23"/>
      <c r="V1895" s="25"/>
      <c r="W1895" s="11"/>
      <c r="X1895" s="23"/>
      <c r="Y1895" s="29"/>
      <c r="Z1895" s="25">
        <v>30.0</v>
      </c>
      <c r="AA1895" s="11">
        <v>22.0</v>
      </c>
      <c r="AB1895" s="11">
        <v>21.0</v>
      </c>
      <c r="AC1895" s="11">
        <v>77.0</v>
      </c>
      <c r="AD1895" s="23">
        <v>12.0</v>
      </c>
      <c r="AE1895" s="29" t="s">
        <v>166</v>
      </c>
      <c r="AF1895" s="25">
        <v>1553.0</v>
      </c>
      <c r="AG1895" s="11">
        <v>1565.0</v>
      </c>
      <c r="AH1895" s="11">
        <v>1602.0</v>
      </c>
      <c r="AI1895" s="23"/>
      <c r="AJ1895" s="29" t="s">
        <v>10362</v>
      </c>
      <c r="AK1895" s="25">
        <v>1222002.0</v>
      </c>
      <c r="AL1895" s="11"/>
      <c r="AM1895" s="23"/>
      <c r="AN1895" s="25"/>
      <c r="AO1895" s="23"/>
      <c r="AP1895" s="25"/>
      <c r="AQ1895" s="11"/>
    </row>
    <row r="1896" ht="15.75" customHeight="1">
      <c r="A1896" s="11">
        <v>1222008.0</v>
      </c>
      <c r="B1896" s="23">
        <v>1896.0</v>
      </c>
      <c r="C1896" s="25" t="s">
        <v>10363</v>
      </c>
      <c r="D1896" s="16" t="s">
        <v>10364</v>
      </c>
      <c r="E1896" s="28" t="s">
        <v>10365</v>
      </c>
      <c r="F1896" s="29"/>
      <c r="G1896" s="31" t="s">
        <v>10366</v>
      </c>
      <c r="H1896" s="36">
        <f t="shared" si="1"/>
        <v>79</v>
      </c>
      <c r="I1896" s="11"/>
      <c r="J1896" s="28">
        <f t="shared" si="2"/>
        <v>0</v>
      </c>
      <c r="K1896" s="41">
        <f t="shared" si="3"/>
        <v>255</v>
      </c>
      <c r="L1896" s="25">
        <v>47.0</v>
      </c>
      <c r="M1896" s="11">
        <v>49.0</v>
      </c>
      <c r="N1896" s="11">
        <v>56.0</v>
      </c>
      <c r="O1896" s="11">
        <v>54.0</v>
      </c>
      <c r="P1896" s="11">
        <v>49.0</v>
      </c>
      <c r="Q1896" s="43">
        <v>47.0</v>
      </c>
      <c r="R1896" s="25"/>
      <c r="S1896" s="11" t="s">
        <v>185</v>
      </c>
      <c r="T1896" s="11"/>
      <c r="U1896" s="23"/>
      <c r="V1896" s="25"/>
      <c r="W1896" s="11"/>
      <c r="X1896" s="23"/>
      <c r="Y1896" s="29"/>
      <c r="Z1896" s="25">
        <v>25.0</v>
      </c>
      <c r="AA1896" s="11">
        <v>15.0</v>
      </c>
      <c r="AB1896" s="11">
        <v>30.0</v>
      </c>
      <c r="AC1896" s="11">
        <v>58.0</v>
      </c>
      <c r="AD1896" s="23">
        <v>44.0</v>
      </c>
      <c r="AE1896" s="29" t="s">
        <v>270</v>
      </c>
      <c r="AF1896" s="25">
        <v>1526.0</v>
      </c>
      <c r="AG1896" s="11">
        <v>1538.0</v>
      </c>
      <c r="AH1896" s="11">
        <v>1562.0</v>
      </c>
      <c r="AI1896" s="23" t="s">
        <v>217</v>
      </c>
      <c r="AJ1896" s="29" t="s">
        <v>10338</v>
      </c>
      <c r="AK1896" s="25">
        <v>1222001.0</v>
      </c>
      <c r="AL1896" s="11"/>
      <c r="AM1896" s="23"/>
      <c r="AN1896" s="25"/>
      <c r="AO1896" s="23"/>
      <c r="AP1896" s="25"/>
      <c r="AQ1896" s="11"/>
    </row>
    <row r="1897" ht="15.75" customHeight="1">
      <c r="A1897" s="11">
        <v>1222009.0</v>
      </c>
      <c r="B1897" s="23">
        <v>1897.0</v>
      </c>
      <c r="C1897" s="25" t="s">
        <v>10367</v>
      </c>
      <c r="D1897" s="16" t="s">
        <v>10368</v>
      </c>
      <c r="E1897" s="28" t="s">
        <v>10369</v>
      </c>
      <c r="F1897" s="29"/>
      <c r="G1897" s="31" t="s">
        <v>10370</v>
      </c>
      <c r="H1897" s="36">
        <f t="shared" si="1"/>
        <v>78</v>
      </c>
      <c r="I1897" s="11"/>
      <c r="J1897" s="28">
        <f t="shared" si="2"/>
        <v>0</v>
      </c>
      <c r="K1897" s="41">
        <f t="shared" si="3"/>
        <v>224</v>
      </c>
      <c r="L1897" s="25">
        <v>42.0</v>
      </c>
      <c r="M1897" s="11">
        <v>54.0</v>
      </c>
      <c r="N1897" s="11">
        <v>39.0</v>
      </c>
      <c r="O1897" s="11">
        <v>47.0</v>
      </c>
      <c r="P1897" s="11">
        <v>42.0</v>
      </c>
      <c r="Q1897" s="43">
        <v>42.0</v>
      </c>
      <c r="R1897" s="25" t="s">
        <v>185</v>
      </c>
      <c r="S1897" s="11"/>
      <c r="T1897" s="11"/>
      <c r="U1897" s="23"/>
      <c r="V1897" s="25" t="s">
        <v>185</v>
      </c>
      <c r="W1897" s="11"/>
      <c r="X1897" s="23"/>
      <c r="Y1897" s="29"/>
      <c r="Z1897" s="25">
        <v>25.0</v>
      </c>
      <c r="AA1897" s="11">
        <v>16.0</v>
      </c>
      <c r="AB1897" s="11">
        <v>29.0</v>
      </c>
      <c r="AC1897" s="11">
        <v>50.0</v>
      </c>
      <c r="AD1897" s="23">
        <v>41.0</v>
      </c>
      <c r="AE1897" s="29" t="s">
        <v>141</v>
      </c>
      <c r="AF1897" s="25">
        <v>1528.0</v>
      </c>
      <c r="AG1897" s="11">
        <v>1540.0</v>
      </c>
      <c r="AH1897" s="11">
        <v>1587.0</v>
      </c>
      <c r="AI1897" s="23"/>
      <c r="AJ1897" s="29" t="s">
        <v>10371</v>
      </c>
      <c r="AK1897" s="25">
        <v>1222001.0</v>
      </c>
      <c r="AL1897" s="11"/>
      <c r="AM1897" s="23"/>
      <c r="AN1897" s="25"/>
      <c r="AO1897" s="23"/>
      <c r="AP1897" s="25"/>
      <c r="AQ1897" s="11"/>
    </row>
    <row r="1898" ht="15.75" customHeight="1">
      <c r="A1898" s="11">
        <v>1222010.0</v>
      </c>
      <c r="B1898" s="23">
        <v>1898.0</v>
      </c>
      <c r="C1898" s="25" t="s">
        <v>10372</v>
      </c>
      <c r="D1898" s="16" t="s">
        <v>10373</v>
      </c>
      <c r="E1898" s="28" t="s">
        <v>10374</v>
      </c>
      <c r="F1898" s="29"/>
      <c r="G1898" s="31" t="s">
        <v>10375</v>
      </c>
      <c r="H1898" s="36">
        <f t="shared" si="1"/>
        <v>38</v>
      </c>
      <c r="I1898" s="11"/>
      <c r="J1898" s="28">
        <f t="shared" si="2"/>
        <v>0</v>
      </c>
      <c r="K1898" s="41">
        <f t="shared" si="3"/>
        <v>202</v>
      </c>
      <c r="L1898" s="25">
        <v>38.0</v>
      </c>
      <c r="M1898" s="11">
        <v>61.0</v>
      </c>
      <c r="N1898" s="11">
        <v>35.0</v>
      </c>
      <c r="O1898" s="11">
        <v>33.0</v>
      </c>
      <c r="P1898" s="11">
        <v>35.0</v>
      </c>
      <c r="Q1898" s="43">
        <v>40.0</v>
      </c>
      <c r="R1898" s="25" t="s">
        <v>185</v>
      </c>
      <c r="S1898" s="11"/>
      <c r="T1898" s="11"/>
      <c r="U1898" s="23"/>
      <c r="V1898" s="25" t="s">
        <v>185</v>
      </c>
      <c r="W1898" s="11"/>
      <c r="X1898" s="23"/>
      <c r="Y1898" s="29"/>
      <c r="Z1898" s="25">
        <v>32.0</v>
      </c>
      <c r="AA1898" s="11">
        <v>25.0</v>
      </c>
      <c r="AB1898" s="11">
        <v>37.0</v>
      </c>
      <c r="AC1898" s="11">
        <v>42.0</v>
      </c>
      <c r="AD1898" s="23">
        <v>41.0</v>
      </c>
      <c r="AE1898" s="29" t="s">
        <v>166</v>
      </c>
      <c r="AF1898" s="25">
        <v>1547.0</v>
      </c>
      <c r="AG1898" s="11">
        <v>1559.0</v>
      </c>
      <c r="AH1898" s="11">
        <v>1601.0</v>
      </c>
      <c r="AI1898" s="23"/>
      <c r="AJ1898" s="29" t="s">
        <v>10376</v>
      </c>
      <c r="AK1898" s="25">
        <v>1222009.0</v>
      </c>
      <c r="AL1898" s="11"/>
      <c r="AM1898" s="23"/>
      <c r="AN1898" s="25"/>
      <c r="AO1898" s="23"/>
      <c r="AP1898" s="25"/>
      <c r="AQ1898" s="11"/>
    </row>
    <row r="1899" ht="15.75" customHeight="1">
      <c r="A1899" s="11">
        <v>1222011.0</v>
      </c>
      <c r="B1899" s="23">
        <v>1899.0</v>
      </c>
      <c r="C1899" s="25" t="s">
        <v>10377</v>
      </c>
      <c r="D1899" s="16" t="s">
        <v>10378</v>
      </c>
      <c r="E1899" s="28" t="s">
        <v>10379</v>
      </c>
      <c r="F1899" s="29"/>
      <c r="G1899" s="25"/>
      <c r="H1899" s="36" t="str">
        <f t="shared" si="1"/>
        <v/>
      </c>
      <c r="I1899" s="11"/>
      <c r="J1899" s="28">
        <f t="shared" si="2"/>
        <v>0</v>
      </c>
      <c r="K1899" s="41">
        <f t="shared" si="3"/>
        <v>237</v>
      </c>
      <c r="L1899" s="25">
        <v>44.0</v>
      </c>
      <c r="M1899" s="11">
        <v>41.0</v>
      </c>
      <c r="N1899" s="11">
        <v>56.0</v>
      </c>
      <c r="O1899" s="11">
        <v>52.0</v>
      </c>
      <c r="P1899" s="11">
        <v>44.0</v>
      </c>
      <c r="Q1899" s="43">
        <v>44.0</v>
      </c>
      <c r="R1899" s="25"/>
      <c r="S1899" s="11"/>
      <c r="T1899" s="11"/>
      <c r="U1899" s="23"/>
      <c r="V1899" s="25"/>
      <c r="W1899" s="11"/>
      <c r="X1899" s="23"/>
      <c r="Y1899" s="29"/>
      <c r="Z1899" s="25">
        <v>22.0</v>
      </c>
      <c r="AA1899" s="11">
        <v>11.0</v>
      </c>
      <c r="AB1899" s="11">
        <v>32.0</v>
      </c>
      <c r="AC1899" s="11">
        <v>58.0</v>
      </c>
      <c r="AD1899" s="23">
        <v>26.0</v>
      </c>
      <c r="AE1899" s="29" t="s">
        <v>166</v>
      </c>
      <c r="AF1899" s="25">
        <v>1522.0</v>
      </c>
      <c r="AG1899" s="11">
        <v>1534.0</v>
      </c>
      <c r="AH1899" s="11">
        <v>1569.0</v>
      </c>
      <c r="AI1899" s="23"/>
      <c r="AJ1899" s="29" t="s">
        <v>10380</v>
      </c>
      <c r="AK1899" s="25"/>
      <c r="AL1899" s="11"/>
      <c r="AM1899" s="23"/>
      <c r="AN1899" s="25"/>
      <c r="AO1899" s="23"/>
      <c r="AP1899" s="25"/>
      <c r="AQ1899" s="11"/>
    </row>
    <row r="1900" ht="15.75" customHeight="1">
      <c r="A1900" s="11">
        <v>1222012.0</v>
      </c>
      <c r="B1900" s="23">
        <v>1900.0</v>
      </c>
      <c r="C1900" s="25" t="s">
        <v>10381</v>
      </c>
      <c r="D1900" s="16" t="s">
        <v>10382</v>
      </c>
      <c r="E1900" s="28" t="s">
        <v>10383</v>
      </c>
      <c r="F1900" s="29"/>
      <c r="G1900" s="31" t="s">
        <v>10384</v>
      </c>
      <c r="H1900" s="36">
        <f t="shared" si="1"/>
        <v>67</v>
      </c>
      <c r="I1900" s="11"/>
      <c r="J1900" s="28">
        <f t="shared" si="2"/>
        <v>0</v>
      </c>
      <c r="K1900" s="41">
        <f t="shared" si="3"/>
        <v>246</v>
      </c>
      <c r="L1900" s="25">
        <v>41.0</v>
      </c>
      <c r="M1900" s="11">
        <v>44.0</v>
      </c>
      <c r="N1900" s="11">
        <v>50.0</v>
      </c>
      <c r="O1900" s="11">
        <v>61.0</v>
      </c>
      <c r="P1900" s="11">
        <v>50.0</v>
      </c>
      <c r="Q1900" s="43">
        <v>47.0</v>
      </c>
      <c r="R1900" s="25"/>
      <c r="S1900" s="11"/>
      <c r="T1900" s="11"/>
      <c r="U1900" s="23"/>
      <c r="V1900" s="25"/>
      <c r="W1900" s="11"/>
      <c r="X1900" s="23"/>
      <c r="Y1900" s="29"/>
      <c r="Z1900" s="25">
        <v>26.0</v>
      </c>
      <c r="AA1900" s="11">
        <v>16.0</v>
      </c>
      <c r="AB1900" s="11">
        <v>22.0</v>
      </c>
      <c r="AC1900" s="11">
        <v>74.0</v>
      </c>
      <c r="AD1900" s="23">
        <v>6.0</v>
      </c>
      <c r="AE1900" s="29" t="s">
        <v>166</v>
      </c>
      <c r="AF1900" s="25">
        <v>1564.0</v>
      </c>
      <c r="AG1900" s="11">
        <v>1576.0</v>
      </c>
      <c r="AH1900" s="11">
        <v>1612.0</v>
      </c>
      <c r="AI1900" s="23"/>
      <c r="AJ1900" s="29" t="s">
        <v>10385</v>
      </c>
      <c r="AK1900" s="25">
        <v>1222011.0</v>
      </c>
      <c r="AL1900" s="11"/>
      <c r="AM1900" s="23"/>
      <c r="AN1900" s="25"/>
      <c r="AO1900" s="23"/>
      <c r="AP1900" s="25"/>
      <c r="AQ1900" s="11"/>
    </row>
    <row r="1901" ht="15.75" customHeight="1">
      <c r="A1901" s="11">
        <v>1222013.0</v>
      </c>
      <c r="B1901" s="23">
        <v>1901.0</v>
      </c>
      <c r="C1901" s="25" t="s">
        <v>10386</v>
      </c>
      <c r="D1901" s="16" t="s">
        <v>10387</v>
      </c>
      <c r="E1901" s="28" t="s">
        <v>10388</v>
      </c>
      <c r="F1901" s="29"/>
      <c r="G1901" s="31" t="s">
        <v>10389</v>
      </c>
      <c r="H1901" s="36">
        <f t="shared" si="1"/>
        <v>67</v>
      </c>
      <c r="I1901" s="11"/>
      <c r="J1901" s="28">
        <f t="shared" si="2"/>
        <v>0</v>
      </c>
      <c r="K1901" s="41">
        <f t="shared" si="3"/>
        <v>192</v>
      </c>
      <c r="L1901" s="25">
        <v>59.0</v>
      </c>
      <c r="M1901" s="11">
        <v>42.0</v>
      </c>
      <c r="N1901" s="11">
        <v>35.0</v>
      </c>
      <c r="O1901" s="11">
        <v>27.0</v>
      </c>
      <c r="P1901" s="11">
        <v>29.0</v>
      </c>
      <c r="Q1901" s="43">
        <v>40.0</v>
      </c>
      <c r="R1901" s="25"/>
      <c r="S1901" s="11"/>
      <c r="T1901" s="11"/>
      <c r="U1901" s="23"/>
      <c r="V1901" s="25"/>
      <c r="W1901" s="11"/>
      <c r="X1901" s="23"/>
      <c r="Y1901" s="29"/>
      <c r="Z1901" s="25">
        <v>29.0</v>
      </c>
      <c r="AA1901" s="11">
        <v>21.0</v>
      </c>
      <c r="AB1901" s="11">
        <v>32.0</v>
      </c>
      <c r="AC1901" s="11">
        <v>61.0</v>
      </c>
      <c r="AD1901" s="23">
        <v>15.0</v>
      </c>
      <c r="AE1901" s="29" t="s">
        <v>141</v>
      </c>
      <c r="AF1901" s="25">
        <v>1528.0</v>
      </c>
      <c r="AG1901" s="11">
        <v>1540.0</v>
      </c>
      <c r="AH1901" s="11">
        <v>1567.0</v>
      </c>
      <c r="AI1901" s="23"/>
      <c r="AJ1901" s="29"/>
      <c r="AK1901" s="25"/>
      <c r="AL1901" s="11"/>
      <c r="AM1901" s="23"/>
      <c r="AN1901" s="25"/>
      <c r="AO1901" s="23"/>
      <c r="AP1901" s="25"/>
      <c r="AQ1901" s="11"/>
    </row>
    <row r="1902" ht="15.75" customHeight="1">
      <c r="A1902" s="11">
        <v>1222014.0</v>
      </c>
      <c r="B1902" s="23">
        <v>1902.0</v>
      </c>
      <c r="C1902" s="25" t="s">
        <v>10390</v>
      </c>
      <c r="D1902" s="16" t="s">
        <v>10391</v>
      </c>
      <c r="E1902" s="28" t="s">
        <v>10392</v>
      </c>
      <c r="F1902" s="29"/>
      <c r="G1902" s="31" t="s">
        <v>10393</v>
      </c>
      <c r="H1902" s="36">
        <f t="shared" si="1"/>
        <v>63</v>
      </c>
      <c r="I1902" s="11"/>
      <c r="J1902" s="28">
        <f t="shared" si="2"/>
        <v>0</v>
      </c>
      <c r="K1902" s="41">
        <f t="shared" si="3"/>
        <v>198</v>
      </c>
      <c r="L1902" s="25">
        <v>28.0</v>
      </c>
      <c r="M1902" s="11">
        <v>11.0</v>
      </c>
      <c r="N1902" s="11">
        <v>60.0</v>
      </c>
      <c r="O1902" s="11">
        <v>46.0</v>
      </c>
      <c r="P1902" s="11">
        <v>53.0</v>
      </c>
      <c r="Q1902" s="43">
        <v>45.0</v>
      </c>
      <c r="R1902" s="25"/>
      <c r="S1902" s="11"/>
      <c r="T1902" s="11"/>
      <c r="U1902" s="23"/>
      <c r="V1902" s="25"/>
      <c r="W1902" s="11"/>
      <c r="X1902" s="23"/>
      <c r="Y1902" s="29"/>
      <c r="Z1902" s="25">
        <v>44.0</v>
      </c>
      <c r="AA1902" s="11">
        <v>42.0</v>
      </c>
      <c r="AB1902" s="11">
        <v>35.0</v>
      </c>
      <c r="AC1902" s="11">
        <v>65.0</v>
      </c>
      <c r="AD1902" s="23">
        <v>2.0</v>
      </c>
      <c r="AE1902" s="29" t="s">
        <v>239</v>
      </c>
      <c r="AF1902" s="25">
        <v>1522.0</v>
      </c>
      <c r="AG1902" s="11">
        <v>1534.0</v>
      </c>
      <c r="AH1902" s="11">
        <v>1581.0</v>
      </c>
      <c r="AI1902" s="23"/>
      <c r="AJ1902" s="29" t="s">
        <v>10394</v>
      </c>
      <c r="AK1902" s="25"/>
      <c r="AL1902" s="11"/>
      <c r="AM1902" s="23"/>
      <c r="AN1902" s="25"/>
      <c r="AO1902" s="23"/>
      <c r="AP1902" s="25"/>
      <c r="AQ1902" s="11"/>
    </row>
    <row r="1903" ht="15.75" customHeight="1">
      <c r="A1903" s="11">
        <v>1222015.0</v>
      </c>
      <c r="B1903" s="23">
        <v>1903.0</v>
      </c>
      <c r="C1903" s="25" t="s">
        <v>10395</v>
      </c>
      <c r="D1903" s="16" t="s">
        <v>10396</v>
      </c>
      <c r="E1903" s="28" t="s">
        <v>10397</v>
      </c>
      <c r="F1903" s="29"/>
      <c r="G1903" s="31" t="s">
        <v>10398</v>
      </c>
      <c r="H1903" s="36">
        <f t="shared" si="1"/>
        <v>78</v>
      </c>
      <c r="I1903" s="11"/>
      <c r="J1903" s="28">
        <f t="shared" si="2"/>
        <v>0</v>
      </c>
      <c r="K1903" s="41">
        <f t="shared" si="3"/>
        <v>300</v>
      </c>
      <c r="L1903" s="25">
        <v>49.0</v>
      </c>
      <c r="M1903" s="11">
        <v>58.0</v>
      </c>
      <c r="N1903" s="11">
        <v>74.0</v>
      </c>
      <c r="O1903" s="11">
        <v>57.0</v>
      </c>
      <c r="P1903" s="11">
        <v>62.0</v>
      </c>
      <c r="Q1903" s="43">
        <v>62.0</v>
      </c>
      <c r="R1903" s="25"/>
      <c r="S1903" s="11"/>
      <c r="T1903" s="11"/>
      <c r="U1903" s="23"/>
      <c r="V1903" s="25"/>
      <c r="W1903" s="11"/>
      <c r="X1903" s="23" t="s">
        <v>232</v>
      </c>
      <c r="Y1903" s="29"/>
      <c r="Z1903" s="25">
        <v>64.0</v>
      </c>
      <c r="AA1903" s="11">
        <v>70.0</v>
      </c>
      <c r="AB1903" s="11">
        <v>71.0</v>
      </c>
      <c r="AC1903" s="11">
        <v>52.0</v>
      </c>
      <c r="AD1903" s="23">
        <v>2.0</v>
      </c>
      <c r="AE1903" s="29" t="s">
        <v>270</v>
      </c>
      <c r="AF1903" s="25">
        <v>1567.0</v>
      </c>
      <c r="AG1903" s="11">
        <v>1579.0</v>
      </c>
      <c r="AH1903" s="11">
        <v>1617.0</v>
      </c>
      <c r="AI1903" s="23"/>
      <c r="AJ1903" s="29" t="s">
        <v>10399</v>
      </c>
      <c r="AK1903" s="25"/>
      <c r="AL1903" s="11"/>
      <c r="AM1903" s="23"/>
      <c r="AN1903" s="25"/>
      <c r="AO1903" s="23"/>
      <c r="AP1903" s="25"/>
      <c r="AQ1903" s="11"/>
    </row>
    <row r="1904" ht="15.75" customHeight="1">
      <c r="A1904" s="11">
        <v>1061001.0</v>
      </c>
      <c r="B1904" s="23">
        <v>1904.0</v>
      </c>
      <c r="C1904" s="25" t="s">
        <v>10400</v>
      </c>
      <c r="D1904" s="16" t="s">
        <v>10401</v>
      </c>
      <c r="E1904" s="28" t="s">
        <v>10402</v>
      </c>
      <c r="F1904" s="29"/>
      <c r="G1904" s="25"/>
      <c r="H1904" s="36" t="str">
        <f t="shared" si="1"/>
        <v/>
      </c>
      <c r="I1904" s="11"/>
      <c r="J1904" s="28">
        <f t="shared" si="2"/>
        <v>0</v>
      </c>
      <c r="K1904" s="41">
        <f t="shared" si="3"/>
        <v>0</v>
      </c>
      <c r="L1904" s="25">
        <v>0.0</v>
      </c>
      <c r="M1904" s="11">
        <v>0.0</v>
      </c>
      <c r="N1904" s="11">
        <v>0.0</v>
      </c>
      <c r="O1904" s="11">
        <v>0.0</v>
      </c>
      <c r="P1904" s="11">
        <v>0.0</v>
      </c>
      <c r="Q1904" s="23">
        <v>0.0</v>
      </c>
      <c r="R1904" s="25"/>
      <c r="S1904" s="11"/>
      <c r="T1904" s="11"/>
      <c r="U1904" s="23"/>
      <c r="V1904" s="25"/>
      <c r="W1904" s="11"/>
      <c r="X1904" s="23"/>
      <c r="Y1904" s="29"/>
      <c r="Z1904" s="25">
        <v>0.0</v>
      </c>
      <c r="AA1904" s="11">
        <v>0.0</v>
      </c>
      <c r="AB1904" s="11">
        <v>0.0</v>
      </c>
      <c r="AC1904" s="11">
        <v>0.0</v>
      </c>
      <c r="AD1904" s="23">
        <v>2.0</v>
      </c>
      <c r="AE1904" s="29" t="s">
        <v>239</v>
      </c>
      <c r="AF1904" s="25">
        <v>1406.0</v>
      </c>
      <c r="AG1904" s="11">
        <v>9999.0</v>
      </c>
      <c r="AH1904" s="11">
        <v>1484.0</v>
      </c>
      <c r="AI1904" s="23"/>
      <c r="AJ1904" s="29"/>
      <c r="AK1904" s="25"/>
      <c r="AL1904" s="11"/>
      <c r="AM1904" s="23"/>
      <c r="AN1904" s="25"/>
      <c r="AO1904" s="23"/>
      <c r="AP1904" s="25"/>
      <c r="AQ1904" s="11"/>
    </row>
    <row r="1905" ht="15.75" customHeight="1">
      <c r="A1905" s="11">
        <v>1061002.0</v>
      </c>
      <c r="B1905" s="23">
        <v>1905.0</v>
      </c>
      <c r="C1905" s="25" t="s">
        <v>10403</v>
      </c>
      <c r="D1905" s="16" t="s">
        <v>10404</v>
      </c>
      <c r="E1905" s="28" t="s">
        <v>10405</v>
      </c>
      <c r="F1905" s="29"/>
      <c r="G1905" s="25"/>
      <c r="H1905" s="36" t="str">
        <f t="shared" si="1"/>
        <v/>
      </c>
      <c r="I1905" s="11"/>
      <c r="J1905" s="28">
        <f t="shared" si="2"/>
        <v>0</v>
      </c>
      <c r="K1905" s="41">
        <f t="shared" si="3"/>
        <v>0</v>
      </c>
      <c r="L1905" s="25">
        <v>0.0</v>
      </c>
      <c r="M1905" s="11">
        <v>0.0</v>
      </c>
      <c r="N1905" s="11">
        <v>0.0</v>
      </c>
      <c r="O1905" s="11">
        <v>0.0</v>
      </c>
      <c r="P1905" s="11">
        <v>0.0</v>
      </c>
      <c r="Q1905" s="23">
        <v>0.0</v>
      </c>
      <c r="R1905" s="25"/>
      <c r="S1905" s="11"/>
      <c r="T1905" s="11"/>
      <c r="U1905" s="23"/>
      <c r="V1905" s="25"/>
      <c r="W1905" s="11"/>
      <c r="X1905" s="23"/>
      <c r="Y1905" s="29"/>
      <c r="Z1905" s="25">
        <v>0.0</v>
      </c>
      <c r="AA1905" s="11">
        <v>0.0</v>
      </c>
      <c r="AB1905" s="11">
        <v>0.0</v>
      </c>
      <c r="AC1905" s="11">
        <v>0.0</v>
      </c>
      <c r="AD1905" s="23">
        <v>2.0</v>
      </c>
      <c r="AE1905" s="29" t="s">
        <v>239</v>
      </c>
      <c r="AF1905" s="25">
        <v>1430.0</v>
      </c>
      <c r="AG1905" s="11">
        <v>9999.0</v>
      </c>
      <c r="AH1905" s="11">
        <v>1480.0</v>
      </c>
      <c r="AI1905" s="23"/>
      <c r="AJ1905" s="29" t="s">
        <v>10406</v>
      </c>
      <c r="AK1905" s="25">
        <v>1061001.0</v>
      </c>
      <c r="AL1905" s="11"/>
      <c r="AM1905" s="23"/>
      <c r="AN1905" s="25"/>
      <c r="AO1905" s="23"/>
      <c r="AP1905" s="25"/>
      <c r="AQ1905" s="11"/>
    </row>
    <row r="1906" ht="15.75" customHeight="1">
      <c r="A1906" s="11">
        <v>1061003.0</v>
      </c>
      <c r="B1906" s="23">
        <v>1906.0</v>
      </c>
      <c r="C1906" s="25" t="s">
        <v>10407</v>
      </c>
      <c r="D1906" s="16" t="s">
        <v>10408</v>
      </c>
      <c r="E1906" s="28" t="s">
        <v>10409</v>
      </c>
      <c r="F1906" s="29"/>
      <c r="G1906" s="25"/>
      <c r="H1906" s="36" t="str">
        <f t="shared" si="1"/>
        <v/>
      </c>
      <c r="I1906" s="11"/>
      <c r="J1906" s="28">
        <f t="shared" si="2"/>
        <v>0</v>
      </c>
      <c r="K1906" s="41">
        <f t="shared" si="3"/>
        <v>0</v>
      </c>
      <c r="L1906" s="25">
        <v>0.0</v>
      </c>
      <c r="M1906" s="11">
        <v>0.0</v>
      </c>
      <c r="N1906" s="11">
        <v>0.0</v>
      </c>
      <c r="O1906" s="11">
        <v>0.0</v>
      </c>
      <c r="P1906" s="11">
        <v>0.0</v>
      </c>
      <c r="Q1906" s="23">
        <v>0.0</v>
      </c>
      <c r="R1906" s="25"/>
      <c r="S1906" s="11"/>
      <c r="T1906" s="11"/>
      <c r="U1906" s="23"/>
      <c r="V1906" s="25"/>
      <c r="W1906" s="11"/>
      <c r="X1906" s="23"/>
      <c r="Y1906" s="29"/>
      <c r="Z1906" s="25">
        <v>0.0</v>
      </c>
      <c r="AA1906" s="11">
        <v>0.0</v>
      </c>
      <c r="AB1906" s="11">
        <v>0.0</v>
      </c>
      <c r="AC1906" s="11">
        <v>0.0</v>
      </c>
      <c r="AD1906" s="23">
        <v>2.0</v>
      </c>
      <c r="AE1906" s="29" t="s">
        <v>239</v>
      </c>
      <c r="AF1906" s="25">
        <v>1473.0</v>
      </c>
      <c r="AG1906" s="11">
        <v>9999.0</v>
      </c>
      <c r="AH1906" s="11">
        <v>1523.0</v>
      </c>
      <c r="AI1906" s="23"/>
      <c r="AJ1906" s="29" t="s">
        <v>10410</v>
      </c>
      <c r="AK1906" s="25">
        <v>1061002.0</v>
      </c>
      <c r="AL1906" s="11"/>
      <c r="AM1906" s="23"/>
      <c r="AN1906" s="25"/>
      <c r="AO1906" s="23"/>
      <c r="AP1906" s="25"/>
      <c r="AQ1906" s="11"/>
    </row>
    <row r="1907" ht="15.75" customHeight="1">
      <c r="A1907" s="11">
        <v>1061004.0</v>
      </c>
      <c r="B1907" s="23">
        <v>1907.0</v>
      </c>
      <c r="C1907" s="25" t="s">
        <v>10411</v>
      </c>
      <c r="D1907" s="16" t="s">
        <v>10412</v>
      </c>
      <c r="E1907" s="28" t="s">
        <v>10413</v>
      </c>
      <c r="F1907" s="29"/>
      <c r="G1907" s="25"/>
      <c r="H1907" s="36" t="str">
        <f t="shared" si="1"/>
        <v/>
      </c>
      <c r="I1907" s="11"/>
      <c r="J1907" s="28">
        <f t="shared" si="2"/>
        <v>0</v>
      </c>
      <c r="K1907" s="41">
        <f t="shared" si="3"/>
        <v>0</v>
      </c>
      <c r="L1907" s="25">
        <v>0.0</v>
      </c>
      <c r="M1907" s="11">
        <v>0.0</v>
      </c>
      <c r="N1907" s="11">
        <v>0.0</v>
      </c>
      <c r="O1907" s="11">
        <v>0.0</v>
      </c>
      <c r="P1907" s="11">
        <v>0.0</v>
      </c>
      <c r="Q1907" s="23">
        <v>0.0</v>
      </c>
      <c r="R1907" s="25"/>
      <c r="S1907" s="11"/>
      <c r="T1907" s="11"/>
      <c r="U1907" s="23"/>
      <c r="V1907" s="25"/>
      <c r="W1907" s="11"/>
      <c r="X1907" s="23"/>
      <c r="Y1907" s="29"/>
      <c r="Z1907" s="25">
        <v>0.0</v>
      </c>
      <c r="AA1907" s="11">
        <v>0.0</v>
      </c>
      <c r="AB1907" s="11">
        <v>0.0</v>
      </c>
      <c r="AC1907" s="11">
        <v>0.0</v>
      </c>
      <c r="AD1907" s="23">
        <v>2.0</v>
      </c>
      <c r="AE1907" s="29" t="s">
        <v>239</v>
      </c>
      <c r="AF1907" s="25">
        <v>1492.0</v>
      </c>
      <c r="AG1907" s="11">
        <v>9999.0</v>
      </c>
      <c r="AH1907" s="11">
        <v>1533.0</v>
      </c>
      <c r="AI1907" s="23"/>
      <c r="AJ1907" s="29" t="s">
        <v>10414</v>
      </c>
      <c r="AK1907" s="25">
        <v>1061003.0</v>
      </c>
      <c r="AL1907" s="11"/>
      <c r="AM1907" s="23"/>
      <c r="AN1907" s="25"/>
      <c r="AO1907" s="23"/>
      <c r="AP1907" s="25"/>
      <c r="AQ1907" s="11"/>
    </row>
    <row r="1908" ht="15.75" customHeight="1">
      <c r="A1908" s="11">
        <v>1061005.0</v>
      </c>
      <c r="B1908" s="23">
        <v>1908.0</v>
      </c>
      <c r="C1908" s="25" t="s">
        <v>10415</v>
      </c>
      <c r="D1908" s="16" t="s">
        <v>10416</v>
      </c>
      <c r="E1908" s="28" t="s">
        <v>10417</v>
      </c>
      <c r="F1908" s="29"/>
      <c r="G1908" s="31" t="s">
        <v>10418</v>
      </c>
      <c r="H1908" s="36">
        <f t="shared" si="1"/>
        <v>75</v>
      </c>
      <c r="I1908" s="11"/>
      <c r="J1908" s="28">
        <f t="shared" si="2"/>
        <v>0</v>
      </c>
      <c r="K1908" s="41">
        <f t="shared" si="3"/>
        <v>353</v>
      </c>
      <c r="L1908" s="31">
        <v>73.0</v>
      </c>
      <c r="M1908" s="6">
        <v>77.0</v>
      </c>
      <c r="N1908" s="6">
        <v>63.0</v>
      </c>
      <c r="O1908" s="6">
        <v>73.0</v>
      </c>
      <c r="P1908" s="6">
        <v>67.0</v>
      </c>
      <c r="Q1908" s="43">
        <v>68.0</v>
      </c>
      <c r="R1908" s="25" t="s">
        <v>232</v>
      </c>
      <c r="S1908" s="11"/>
      <c r="T1908" s="11" t="s">
        <v>232</v>
      </c>
      <c r="U1908" s="23" t="s">
        <v>185</v>
      </c>
      <c r="V1908" s="25"/>
      <c r="W1908" s="11"/>
      <c r="X1908" s="23"/>
      <c r="Y1908" s="29"/>
      <c r="Z1908" s="25">
        <v>50.0</v>
      </c>
      <c r="AA1908" s="11">
        <v>50.0</v>
      </c>
      <c r="AB1908" s="11">
        <v>60.0</v>
      </c>
      <c r="AC1908" s="11">
        <v>32.0</v>
      </c>
      <c r="AD1908" s="23">
        <v>2.0</v>
      </c>
      <c r="AE1908" s="29" t="s">
        <v>141</v>
      </c>
      <c r="AF1908" s="25">
        <v>1511.0</v>
      </c>
      <c r="AG1908" s="11">
        <v>1523.0</v>
      </c>
      <c r="AH1908" s="11">
        <v>1566.0</v>
      </c>
      <c r="AI1908" s="23" t="s">
        <v>217</v>
      </c>
      <c r="AJ1908" s="29" t="s">
        <v>10419</v>
      </c>
      <c r="AK1908" s="25">
        <v>1061004.0</v>
      </c>
      <c r="AL1908" s="11"/>
      <c r="AM1908" s="23"/>
      <c r="AN1908" s="25"/>
      <c r="AO1908" s="23"/>
      <c r="AP1908" s="25"/>
      <c r="AQ1908" s="11"/>
    </row>
    <row r="1909" ht="15.75" customHeight="1">
      <c r="A1909" s="11">
        <v>1061006.0</v>
      </c>
      <c r="B1909" s="23">
        <v>1909.0</v>
      </c>
      <c r="C1909" s="25" t="s">
        <v>10420</v>
      </c>
      <c r="D1909" s="16" t="s">
        <v>10421</v>
      </c>
      <c r="E1909" s="28" t="s">
        <v>10422</v>
      </c>
      <c r="F1909" s="29"/>
      <c r="G1909" s="31" t="s">
        <v>10423</v>
      </c>
      <c r="H1909" s="36">
        <f t="shared" si="1"/>
        <v>71</v>
      </c>
      <c r="I1909" s="11"/>
      <c r="J1909" s="28">
        <f t="shared" si="2"/>
        <v>0</v>
      </c>
      <c r="K1909" s="41">
        <f t="shared" si="3"/>
        <v>316</v>
      </c>
      <c r="L1909" s="31">
        <v>67.0</v>
      </c>
      <c r="M1909" s="6">
        <v>69.0</v>
      </c>
      <c r="N1909" s="6">
        <v>55.0</v>
      </c>
      <c r="O1909" s="6">
        <v>64.0</v>
      </c>
      <c r="P1909" s="6">
        <v>61.0</v>
      </c>
      <c r="Q1909" s="43">
        <v>61.0</v>
      </c>
      <c r="R1909" s="25" t="s">
        <v>185</v>
      </c>
      <c r="S1909" s="11" t="s">
        <v>232</v>
      </c>
      <c r="T1909" s="11" t="s">
        <v>185</v>
      </c>
      <c r="U1909" s="23"/>
      <c r="V1909" s="25"/>
      <c r="W1909" s="11"/>
      <c r="X1909" s="23"/>
      <c r="Y1909" s="29"/>
      <c r="Z1909" s="25">
        <v>29.0</v>
      </c>
      <c r="AA1909" s="11">
        <v>21.0</v>
      </c>
      <c r="AB1909" s="11">
        <v>48.0</v>
      </c>
      <c r="AC1909" s="11">
        <v>38.0</v>
      </c>
      <c r="AD1909" s="23">
        <v>2.0</v>
      </c>
      <c r="AE1909" s="29" t="s">
        <v>141</v>
      </c>
      <c r="AF1909" s="25">
        <v>1535.0</v>
      </c>
      <c r="AG1909" s="11">
        <v>1547.0</v>
      </c>
      <c r="AH1909" s="11">
        <v>1571.0</v>
      </c>
      <c r="AI1909" s="23"/>
      <c r="AJ1909" s="29" t="s">
        <v>10424</v>
      </c>
      <c r="AK1909" s="25">
        <v>1061005.0</v>
      </c>
      <c r="AL1909" s="11"/>
      <c r="AM1909" s="23"/>
      <c r="AN1909" s="25"/>
      <c r="AO1909" s="23"/>
      <c r="AP1909" s="25"/>
      <c r="AQ1909" s="11"/>
    </row>
    <row r="1910" ht="15.75" customHeight="1">
      <c r="A1910" s="11">
        <v>1061007.0</v>
      </c>
      <c r="B1910" s="23">
        <v>1910.0</v>
      </c>
      <c r="C1910" s="25" t="s">
        <v>10425</v>
      </c>
      <c r="D1910" s="16" t="s">
        <v>10426</v>
      </c>
      <c r="E1910" s="28" t="s">
        <v>10427</v>
      </c>
      <c r="F1910" s="29"/>
      <c r="G1910" s="31" t="s">
        <v>10428</v>
      </c>
      <c r="H1910" s="36">
        <f t="shared" si="1"/>
        <v>55</v>
      </c>
      <c r="I1910" s="11"/>
      <c r="J1910" s="28">
        <f t="shared" si="2"/>
        <v>0</v>
      </c>
      <c r="K1910" s="41">
        <f t="shared" si="3"/>
        <v>129</v>
      </c>
      <c r="L1910" s="25">
        <v>23.0</v>
      </c>
      <c r="M1910" s="11">
        <v>26.0</v>
      </c>
      <c r="N1910" s="11">
        <v>32.0</v>
      </c>
      <c r="O1910" s="11">
        <v>23.0</v>
      </c>
      <c r="P1910" s="11">
        <v>25.0</v>
      </c>
      <c r="Q1910" s="43">
        <v>43.0</v>
      </c>
      <c r="R1910" s="25"/>
      <c r="S1910" s="11"/>
      <c r="T1910" s="11"/>
      <c r="U1910" s="23"/>
      <c r="V1910" s="25"/>
      <c r="W1910" s="11"/>
      <c r="X1910" s="23"/>
      <c r="Y1910" s="29"/>
      <c r="Z1910" s="25">
        <v>25.0</v>
      </c>
      <c r="AA1910" s="11">
        <v>16.0</v>
      </c>
      <c r="AB1910" s="11">
        <v>51.0</v>
      </c>
      <c r="AC1910" s="11">
        <v>32.0</v>
      </c>
      <c r="AD1910" s="23">
        <v>97.0</v>
      </c>
      <c r="AE1910" s="29" t="s">
        <v>166</v>
      </c>
      <c r="AF1910" s="25">
        <v>1558.0</v>
      </c>
      <c r="AG1910" s="11">
        <v>1570.0</v>
      </c>
      <c r="AH1910" s="11">
        <v>1634.0</v>
      </c>
      <c r="AI1910" s="23"/>
      <c r="AJ1910" s="29" t="s">
        <v>10429</v>
      </c>
      <c r="AK1910" s="25">
        <v>1061005.0</v>
      </c>
      <c r="AL1910" s="11">
        <v>1061006.0</v>
      </c>
      <c r="AM1910" s="23"/>
      <c r="AN1910" s="25"/>
      <c r="AO1910" s="23"/>
      <c r="AP1910" s="25"/>
      <c r="AQ1910" s="11"/>
    </row>
    <row r="1911" ht="15.75" customHeight="1">
      <c r="A1911" s="11">
        <v>1061008.0</v>
      </c>
      <c r="B1911" s="23">
        <v>1911.0</v>
      </c>
      <c r="C1911" s="25" t="s">
        <v>10430</v>
      </c>
      <c r="D1911" s="16" t="s">
        <v>10431</v>
      </c>
      <c r="E1911" s="28" t="s">
        <v>10432</v>
      </c>
      <c r="F1911" s="29"/>
      <c r="G1911" s="31" t="s">
        <v>10433</v>
      </c>
      <c r="H1911" s="36">
        <f t="shared" si="1"/>
        <v>78</v>
      </c>
      <c r="I1911" s="11"/>
      <c r="J1911" s="28">
        <f t="shared" si="2"/>
        <v>0</v>
      </c>
      <c r="K1911" s="41">
        <f t="shared" si="3"/>
        <v>180</v>
      </c>
      <c r="L1911" s="25">
        <v>34.0</v>
      </c>
      <c r="M1911" s="11">
        <v>38.0</v>
      </c>
      <c r="N1911" s="11">
        <v>34.0</v>
      </c>
      <c r="O1911" s="11">
        <v>39.0</v>
      </c>
      <c r="P1911" s="11">
        <v>35.0</v>
      </c>
      <c r="Q1911" s="43">
        <v>39.0</v>
      </c>
      <c r="R1911" s="25"/>
      <c r="S1911" s="11"/>
      <c r="T1911" s="11"/>
      <c r="U1911" s="23"/>
      <c r="V1911" s="25"/>
      <c r="W1911" s="11"/>
      <c r="X1911" s="23"/>
      <c r="Y1911" s="29"/>
      <c r="Z1911" s="25">
        <v>25.0</v>
      </c>
      <c r="AA1911" s="11">
        <v>16.0</v>
      </c>
      <c r="AB1911" s="11">
        <v>27.0</v>
      </c>
      <c r="AC1911" s="11">
        <v>67.0</v>
      </c>
      <c r="AD1911" s="23">
        <v>7.0</v>
      </c>
      <c r="AE1911" s="29" t="s">
        <v>270</v>
      </c>
      <c r="AF1911" s="25">
        <v>1561.0</v>
      </c>
      <c r="AG1911" s="11">
        <v>1573.0</v>
      </c>
      <c r="AH1911" s="11">
        <v>1600.0</v>
      </c>
      <c r="AI1911" s="23" t="s">
        <v>217</v>
      </c>
      <c r="AJ1911" s="29" t="s">
        <v>10424</v>
      </c>
      <c r="AK1911" s="25">
        <v>1061005.0</v>
      </c>
      <c r="AL1911" s="11"/>
      <c r="AM1911" s="23"/>
      <c r="AN1911" s="25"/>
      <c r="AO1911" s="23"/>
      <c r="AP1911" s="25"/>
      <c r="AQ1911" s="11"/>
    </row>
    <row r="1912" ht="15.75" customHeight="1">
      <c r="A1912" s="11">
        <v>1061009.0</v>
      </c>
      <c r="B1912" s="23">
        <v>1912.0</v>
      </c>
      <c r="C1912" s="25" t="s">
        <v>10434</v>
      </c>
      <c r="D1912" s="16" t="s">
        <v>10435</v>
      </c>
      <c r="E1912" s="28" t="s">
        <v>10436</v>
      </c>
      <c r="F1912" s="29"/>
      <c r="G1912" s="31" t="s">
        <v>10437</v>
      </c>
      <c r="H1912" s="36">
        <f t="shared" si="1"/>
        <v>78</v>
      </c>
      <c r="I1912" s="11"/>
      <c r="J1912" s="28">
        <f t="shared" si="2"/>
        <v>0</v>
      </c>
      <c r="K1912" s="41">
        <f t="shared" si="3"/>
        <v>171</v>
      </c>
      <c r="L1912" s="25">
        <v>35.0</v>
      </c>
      <c r="M1912" s="11">
        <v>21.0</v>
      </c>
      <c r="N1912" s="11">
        <v>39.0</v>
      </c>
      <c r="O1912" s="11">
        <v>40.0</v>
      </c>
      <c r="P1912" s="11">
        <v>36.0</v>
      </c>
      <c r="Q1912" s="43">
        <v>38.0</v>
      </c>
      <c r="R1912" s="25"/>
      <c r="S1912" s="11"/>
      <c r="T1912" s="11"/>
      <c r="U1912" s="23"/>
      <c r="V1912" s="25"/>
      <c r="W1912" s="11"/>
      <c r="X1912" s="23"/>
      <c r="Y1912" s="29"/>
      <c r="Z1912" s="25">
        <v>22.0</v>
      </c>
      <c r="AA1912" s="11">
        <v>11.0</v>
      </c>
      <c r="AB1912" s="11">
        <v>14.0</v>
      </c>
      <c r="AC1912" s="11">
        <v>55.0</v>
      </c>
      <c r="AD1912" s="23">
        <v>7.0</v>
      </c>
      <c r="AE1912" s="29" t="s">
        <v>141</v>
      </c>
      <c r="AF1912" s="25">
        <v>1592.0</v>
      </c>
      <c r="AG1912" s="11">
        <v>1604.0</v>
      </c>
      <c r="AH1912" s="11">
        <v>1611.0</v>
      </c>
      <c r="AI1912" s="23" t="s">
        <v>217</v>
      </c>
      <c r="AJ1912" s="29" t="s">
        <v>10438</v>
      </c>
      <c r="AK1912" s="25">
        <v>1061008.0</v>
      </c>
      <c r="AL1912" s="11"/>
      <c r="AM1912" s="23"/>
      <c r="AN1912" s="25"/>
      <c r="AO1912" s="23"/>
      <c r="AP1912" s="25"/>
      <c r="AQ1912" s="11"/>
    </row>
    <row r="1913" ht="15.75" customHeight="1">
      <c r="A1913" s="11">
        <v>1061010.0</v>
      </c>
      <c r="B1913" s="23">
        <v>1913.0</v>
      </c>
      <c r="C1913" s="25" t="s">
        <v>10439</v>
      </c>
      <c r="D1913" s="16" t="s">
        <v>10440</v>
      </c>
      <c r="E1913" s="28" t="s">
        <v>10441</v>
      </c>
      <c r="F1913" s="29"/>
      <c r="G1913" s="25"/>
      <c r="H1913" s="36" t="str">
        <f t="shared" si="1"/>
        <v/>
      </c>
      <c r="I1913" s="11"/>
      <c r="J1913" s="28">
        <f t="shared" si="2"/>
        <v>0</v>
      </c>
      <c r="K1913" s="41">
        <f t="shared" si="3"/>
        <v>0</v>
      </c>
      <c r="L1913" s="25">
        <v>0.0</v>
      </c>
      <c r="M1913" s="11">
        <v>0.0</v>
      </c>
      <c r="N1913" s="11">
        <v>0.0</v>
      </c>
      <c r="O1913" s="11">
        <v>0.0</v>
      </c>
      <c r="P1913" s="11">
        <v>0.0</v>
      </c>
      <c r="Q1913" s="23">
        <v>0.0</v>
      </c>
      <c r="R1913" s="25"/>
      <c r="S1913" s="11"/>
      <c r="T1913" s="11"/>
      <c r="U1913" s="23"/>
      <c r="V1913" s="25"/>
      <c r="W1913" s="11"/>
      <c r="X1913" s="23"/>
      <c r="Y1913" s="29"/>
      <c r="Z1913" s="25">
        <v>0.0</v>
      </c>
      <c r="AA1913" s="11">
        <v>0.0</v>
      </c>
      <c r="AB1913" s="11">
        <v>0.0</v>
      </c>
      <c r="AC1913" s="11">
        <v>0.0</v>
      </c>
      <c r="AD1913" s="23">
        <v>14.0</v>
      </c>
      <c r="AE1913" s="29" t="s">
        <v>239</v>
      </c>
      <c r="AF1913" s="25">
        <v>1436.0</v>
      </c>
      <c r="AG1913" s="11">
        <v>9999.0</v>
      </c>
      <c r="AH1913" s="11">
        <v>1483.0</v>
      </c>
      <c r="AI1913" s="23"/>
      <c r="AJ1913" s="29" t="s">
        <v>10406</v>
      </c>
      <c r="AK1913" s="25">
        <v>1061001.0</v>
      </c>
      <c r="AL1913" s="11"/>
      <c r="AM1913" s="23"/>
      <c r="AN1913" s="25"/>
      <c r="AO1913" s="23"/>
      <c r="AP1913" s="25"/>
      <c r="AQ1913" s="11"/>
    </row>
    <row r="1914" ht="15.75" customHeight="1">
      <c r="A1914" s="11">
        <v>1061011.0</v>
      </c>
      <c r="B1914" s="23">
        <v>1914.0</v>
      </c>
      <c r="C1914" s="25" t="s">
        <v>10442</v>
      </c>
      <c r="D1914" s="16" t="s">
        <v>10443</v>
      </c>
      <c r="E1914" s="28" t="s">
        <v>10444</v>
      </c>
      <c r="F1914" s="29"/>
      <c r="G1914" s="25"/>
      <c r="H1914" s="36" t="str">
        <f t="shared" si="1"/>
        <v/>
      </c>
      <c r="I1914" s="11"/>
      <c r="J1914" s="28">
        <f t="shared" si="2"/>
        <v>0</v>
      </c>
      <c r="K1914" s="41">
        <f t="shared" si="3"/>
        <v>0</v>
      </c>
      <c r="L1914" s="25">
        <v>0.0</v>
      </c>
      <c r="M1914" s="11">
        <v>0.0</v>
      </c>
      <c r="N1914" s="11">
        <v>0.0</v>
      </c>
      <c r="O1914" s="11">
        <v>0.0</v>
      </c>
      <c r="P1914" s="11">
        <v>0.0</v>
      </c>
      <c r="Q1914" s="23">
        <v>0.0</v>
      </c>
      <c r="R1914" s="25"/>
      <c r="S1914" s="11"/>
      <c r="T1914" s="11"/>
      <c r="U1914" s="23"/>
      <c r="V1914" s="25"/>
      <c r="W1914" s="11"/>
      <c r="X1914" s="23"/>
      <c r="Y1914" s="29"/>
      <c r="Z1914" s="25">
        <v>0.0</v>
      </c>
      <c r="AA1914" s="11">
        <v>0.0</v>
      </c>
      <c r="AB1914" s="11">
        <v>0.0</v>
      </c>
      <c r="AC1914" s="11">
        <v>0.0</v>
      </c>
      <c r="AD1914" s="23">
        <v>14.0</v>
      </c>
      <c r="AE1914" s="29" t="s">
        <v>239</v>
      </c>
      <c r="AF1914" s="25">
        <v>1460.0</v>
      </c>
      <c r="AG1914" s="11">
        <v>9999.0</v>
      </c>
      <c r="AH1914" s="11">
        <v>1510.0</v>
      </c>
      <c r="AI1914" s="23"/>
      <c r="AJ1914" s="29" t="s">
        <v>10445</v>
      </c>
      <c r="AK1914" s="25">
        <v>1061010.0</v>
      </c>
      <c r="AL1914" s="11"/>
      <c r="AM1914" s="23"/>
      <c r="AN1914" s="25"/>
      <c r="AO1914" s="23"/>
      <c r="AP1914" s="25"/>
      <c r="AQ1914" s="11"/>
    </row>
    <row r="1915" ht="15.75" customHeight="1">
      <c r="A1915" s="11">
        <v>1061012.0</v>
      </c>
      <c r="B1915" s="23">
        <v>1915.0</v>
      </c>
      <c r="C1915" s="25" t="s">
        <v>10446</v>
      </c>
      <c r="D1915" s="16" t="s">
        <v>10447</v>
      </c>
      <c r="E1915" s="28" t="s">
        <v>10448</v>
      </c>
      <c r="F1915" s="29"/>
      <c r="G1915" s="31" t="s">
        <v>10449</v>
      </c>
      <c r="H1915" s="36">
        <f t="shared" si="1"/>
        <v>69</v>
      </c>
      <c r="I1915" s="11"/>
      <c r="J1915" s="28">
        <f t="shared" si="2"/>
        <v>0</v>
      </c>
      <c r="K1915" s="41">
        <f t="shared" si="3"/>
        <v>215</v>
      </c>
      <c r="L1915" s="25">
        <v>35.0</v>
      </c>
      <c r="M1915" s="11">
        <v>41.0</v>
      </c>
      <c r="N1915" s="11">
        <v>47.0</v>
      </c>
      <c r="O1915" s="11">
        <v>45.0</v>
      </c>
      <c r="P1915" s="11">
        <v>47.0</v>
      </c>
      <c r="Q1915" s="43">
        <v>51.0</v>
      </c>
      <c r="R1915" s="25"/>
      <c r="S1915" s="11"/>
      <c r="T1915" s="11"/>
      <c r="U1915" s="23"/>
      <c r="V1915" s="25"/>
      <c r="W1915" s="11"/>
      <c r="X1915" s="23"/>
      <c r="Y1915" s="29"/>
      <c r="Z1915" s="25">
        <v>64.0</v>
      </c>
      <c r="AA1915" s="11">
        <v>70.0</v>
      </c>
      <c r="AB1915" s="11">
        <v>56.0</v>
      </c>
      <c r="AC1915" s="11">
        <v>44.0</v>
      </c>
      <c r="AD1915" s="23">
        <v>14.0</v>
      </c>
      <c r="AE1915" s="29" t="s">
        <v>141</v>
      </c>
      <c r="AF1915" s="25">
        <v>1498.0</v>
      </c>
      <c r="AG1915" s="11">
        <v>1510.0</v>
      </c>
      <c r="AH1915" s="11">
        <v>1552.0</v>
      </c>
      <c r="AI1915" s="23"/>
      <c r="AJ1915" s="29" t="s">
        <v>10450</v>
      </c>
      <c r="AK1915" s="25">
        <v>1061011.0</v>
      </c>
      <c r="AL1915" s="11"/>
      <c r="AM1915" s="23"/>
      <c r="AN1915" s="25"/>
      <c r="AO1915" s="23"/>
      <c r="AP1915" s="25"/>
      <c r="AQ1915" s="11"/>
    </row>
    <row r="1916" ht="15.75" customHeight="1">
      <c r="A1916" s="11">
        <v>1061013.0</v>
      </c>
      <c r="B1916" s="23">
        <v>1916.0</v>
      </c>
      <c r="C1916" s="25" t="s">
        <v>10451</v>
      </c>
      <c r="D1916" s="16" t="s">
        <v>10431</v>
      </c>
      <c r="E1916" s="28" t="s">
        <v>10452</v>
      </c>
      <c r="F1916" s="29"/>
      <c r="G1916" s="31" t="s">
        <v>10453</v>
      </c>
      <c r="H1916" s="36">
        <f t="shared" si="1"/>
        <v>63</v>
      </c>
      <c r="I1916" s="11"/>
      <c r="J1916" s="28">
        <f t="shared" si="2"/>
        <v>0</v>
      </c>
      <c r="K1916" s="41">
        <f t="shared" si="3"/>
        <v>224</v>
      </c>
      <c r="L1916" s="25">
        <v>54.0</v>
      </c>
      <c r="M1916" s="11">
        <v>44.0</v>
      </c>
      <c r="N1916" s="11">
        <v>46.0</v>
      </c>
      <c r="O1916" s="11">
        <v>41.0</v>
      </c>
      <c r="P1916" s="11">
        <v>39.0</v>
      </c>
      <c r="Q1916" s="43">
        <v>52.0</v>
      </c>
      <c r="R1916" s="25"/>
      <c r="S1916" s="11"/>
      <c r="T1916" s="11"/>
      <c r="U1916" s="23"/>
      <c r="V1916" s="25"/>
      <c r="W1916" s="11"/>
      <c r="X1916" s="23"/>
      <c r="Y1916" s="29"/>
      <c r="Z1916" s="25">
        <v>64.0</v>
      </c>
      <c r="AA1916" s="11">
        <v>70.0</v>
      </c>
      <c r="AB1916" s="11">
        <v>44.0</v>
      </c>
      <c r="AC1916" s="11">
        <v>61.0</v>
      </c>
      <c r="AD1916" s="23">
        <v>14.0</v>
      </c>
      <c r="AE1916" s="29" t="s">
        <v>141</v>
      </c>
      <c r="AF1916" s="25">
        <v>1533.0</v>
      </c>
      <c r="AG1916" s="11">
        <v>1545.0</v>
      </c>
      <c r="AH1916" s="11">
        <v>1578.0</v>
      </c>
      <c r="AI1916" s="23"/>
      <c r="AJ1916" s="29" t="s">
        <v>10454</v>
      </c>
      <c r="AK1916" s="25">
        <v>1061012.0</v>
      </c>
      <c r="AL1916" s="11"/>
      <c r="AM1916" s="23"/>
      <c r="AN1916" s="25"/>
      <c r="AO1916" s="23"/>
      <c r="AP1916" s="25"/>
      <c r="AQ1916" s="11"/>
    </row>
    <row r="1917" ht="15.75" customHeight="1">
      <c r="A1917" s="11">
        <v>1061014.0</v>
      </c>
      <c r="B1917" s="23">
        <v>1917.0</v>
      </c>
      <c r="C1917" s="25" t="s">
        <v>10455</v>
      </c>
      <c r="D1917" s="16" t="s">
        <v>10447</v>
      </c>
      <c r="E1917" s="28" t="s">
        <v>10456</v>
      </c>
      <c r="F1917" s="29"/>
      <c r="G1917" s="31" t="s">
        <v>10457</v>
      </c>
      <c r="H1917" s="36">
        <f t="shared" si="1"/>
        <v>67</v>
      </c>
      <c r="I1917" s="11"/>
      <c r="J1917" s="28">
        <f t="shared" si="2"/>
        <v>0</v>
      </c>
      <c r="K1917" s="41">
        <f t="shared" si="3"/>
        <v>228</v>
      </c>
      <c r="L1917" s="25">
        <v>50.0</v>
      </c>
      <c r="M1917" s="11">
        <v>58.0</v>
      </c>
      <c r="N1917" s="11">
        <v>41.0</v>
      </c>
      <c r="O1917" s="11">
        <v>39.0</v>
      </c>
      <c r="P1917" s="11">
        <v>40.0</v>
      </c>
      <c r="Q1917" s="43">
        <v>52.0</v>
      </c>
      <c r="R1917" s="25"/>
      <c r="S1917" s="11"/>
      <c r="T1917" s="11"/>
      <c r="U1917" s="23"/>
      <c r="V1917" s="25"/>
      <c r="W1917" s="11"/>
      <c r="X1917" s="23"/>
      <c r="Y1917" s="29"/>
      <c r="Z1917" s="25">
        <v>64.0</v>
      </c>
      <c r="AA1917" s="11">
        <v>70.0</v>
      </c>
      <c r="AB1917" s="11">
        <v>39.0</v>
      </c>
      <c r="AC1917" s="11">
        <v>68.0</v>
      </c>
      <c r="AD1917" s="23">
        <v>14.0</v>
      </c>
      <c r="AE1917" s="29" t="s">
        <v>141</v>
      </c>
      <c r="AF1917" s="25">
        <v>1558.0</v>
      </c>
      <c r="AG1917" s="11">
        <v>1570.0</v>
      </c>
      <c r="AH1917" s="11">
        <v>1590.0</v>
      </c>
      <c r="AI1917" s="23"/>
      <c r="AJ1917" s="29" t="s">
        <v>10458</v>
      </c>
      <c r="AK1917" s="25">
        <v>1061013.0</v>
      </c>
      <c r="AL1917" s="11"/>
      <c r="AM1917" s="23"/>
      <c r="AN1917" s="25"/>
      <c r="AO1917" s="23"/>
      <c r="AP1917" s="25"/>
      <c r="AQ1917" s="11"/>
    </row>
    <row r="1918" ht="15.75" customHeight="1">
      <c r="A1918" s="11">
        <v>1061015.0</v>
      </c>
      <c r="B1918" s="23">
        <v>1918.0</v>
      </c>
      <c r="C1918" s="25" t="s">
        <v>10459</v>
      </c>
      <c r="D1918" s="16" t="s">
        <v>10460</v>
      </c>
      <c r="E1918" s="28" t="s">
        <v>10461</v>
      </c>
      <c r="F1918" s="29"/>
      <c r="G1918" s="31" t="s">
        <v>10462</v>
      </c>
      <c r="H1918" s="36">
        <f t="shared" si="1"/>
        <v>80</v>
      </c>
      <c r="I1918" s="11"/>
      <c r="J1918" s="28">
        <f t="shared" si="2"/>
        <v>0</v>
      </c>
      <c r="K1918" s="41">
        <f t="shared" si="3"/>
        <v>211</v>
      </c>
      <c r="L1918" s="25">
        <v>47.0</v>
      </c>
      <c r="M1918" s="11">
        <v>44.0</v>
      </c>
      <c r="N1918" s="11">
        <v>45.0</v>
      </c>
      <c r="O1918" s="11">
        <v>39.0</v>
      </c>
      <c r="P1918" s="11">
        <v>36.0</v>
      </c>
      <c r="Q1918" s="43">
        <v>44.0</v>
      </c>
      <c r="R1918" s="25"/>
      <c r="S1918" s="11"/>
      <c r="T1918" s="11"/>
      <c r="U1918" s="23"/>
      <c r="V1918" s="25"/>
      <c r="W1918" s="11"/>
      <c r="X1918" s="23"/>
      <c r="Y1918" s="29"/>
      <c r="Z1918" s="25">
        <v>67.0</v>
      </c>
      <c r="AA1918" s="11">
        <v>75.0</v>
      </c>
      <c r="AB1918" s="11">
        <v>41.0</v>
      </c>
      <c r="AC1918" s="11">
        <v>67.0</v>
      </c>
      <c r="AD1918" s="23">
        <v>13.0</v>
      </c>
      <c r="AE1918" s="29" t="s">
        <v>166</v>
      </c>
      <c r="AF1918" s="25">
        <v>1562.0</v>
      </c>
      <c r="AG1918" s="11">
        <v>1574.0</v>
      </c>
      <c r="AH1918" s="11">
        <v>1609.0</v>
      </c>
      <c r="AI1918" s="23"/>
      <c r="AJ1918" s="29" t="s">
        <v>10458</v>
      </c>
      <c r="AK1918" s="25">
        <v>1061013.0</v>
      </c>
      <c r="AL1918" s="11"/>
      <c r="AM1918" s="23"/>
      <c r="AN1918" s="25"/>
      <c r="AO1918" s="23"/>
      <c r="AP1918" s="25"/>
      <c r="AQ1918" s="11"/>
    </row>
    <row r="1919" ht="15.75" customHeight="1">
      <c r="A1919" s="11">
        <v>1061016.0</v>
      </c>
      <c r="B1919" s="23">
        <v>1919.0</v>
      </c>
      <c r="C1919" s="25" t="s">
        <v>10463</v>
      </c>
      <c r="D1919" s="16" t="s">
        <v>10464</v>
      </c>
      <c r="E1919" s="28" t="s">
        <v>10465</v>
      </c>
      <c r="F1919" s="29"/>
      <c r="G1919" s="31" t="s">
        <v>10466</v>
      </c>
      <c r="H1919" s="36">
        <f t="shared" si="1"/>
        <v>73</v>
      </c>
      <c r="I1919" s="11"/>
      <c r="J1919" s="28">
        <f t="shared" si="2"/>
        <v>0</v>
      </c>
      <c r="K1919" s="41">
        <f t="shared" si="3"/>
        <v>176</v>
      </c>
      <c r="L1919" s="25">
        <v>38.0</v>
      </c>
      <c r="M1919" s="11">
        <v>31.0</v>
      </c>
      <c r="N1919" s="11">
        <v>45.0</v>
      </c>
      <c r="O1919" s="11">
        <v>33.0</v>
      </c>
      <c r="P1919" s="11">
        <v>29.0</v>
      </c>
      <c r="Q1919" s="43">
        <v>39.0</v>
      </c>
      <c r="R1919" s="25"/>
      <c r="S1919" s="11"/>
      <c r="T1919" s="11"/>
      <c r="U1919" s="23"/>
      <c r="V1919" s="25"/>
      <c r="W1919" s="11"/>
      <c r="X1919" s="23"/>
      <c r="Y1919" s="29"/>
      <c r="Z1919" s="25">
        <v>36.0</v>
      </c>
      <c r="AA1919" s="11">
        <v>30.0</v>
      </c>
      <c r="AB1919" s="11">
        <v>39.0</v>
      </c>
      <c r="AC1919" s="11">
        <v>54.0</v>
      </c>
      <c r="AD1919" s="23">
        <v>13.0</v>
      </c>
      <c r="AE1919" s="29" t="s">
        <v>270</v>
      </c>
      <c r="AF1919" s="25">
        <v>1601.0</v>
      </c>
      <c r="AG1919" s="11">
        <v>1609.0</v>
      </c>
      <c r="AH1919" s="11">
        <v>1635.0</v>
      </c>
      <c r="AI1919" s="23"/>
      <c r="AJ1919" s="29" t="s">
        <v>10467</v>
      </c>
      <c r="AK1919" s="25">
        <v>1061015.0</v>
      </c>
      <c r="AL1919" s="11"/>
      <c r="AM1919" s="23"/>
      <c r="AN1919" s="25"/>
      <c r="AO1919" s="23"/>
      <c r="AP1919" s="25"/>
      <c r="AQ1919" s="11"/>
    </row>
    <row r="1920" ht="15.75" customHeight="1">
      <c r="A1920" s="11">
        <v>1061017.0</v>
      </c>
      <c r="B1920" s="23">
        <v>1920.0</v>
      </c>
      <c r="C1920" s="25" t="s">
        <v>10468</v>
      </c>
      <c r="D1920" s="16" t="s">
        <v>10469</v>
      </c>
      <c r="E1920" s="28" t="s">
        <v>10470</v>
      </c>
      <c r="F1920" s="29"/>
      <c r="G1920" s="31" t="s">
        <v>10471</v>
      </c>
      <c r="H1920" s="36">
        <f t="shared" si="1"/>
        <v>78</v>
      </c>
      <c r="I1920" s="11"/>
      <c r="J1920" s="28">
        <f t="shared" si="2"/>
        <v>0</v>
      </c>
      <c r="K1920" s="41">
        <f t="shared" si="3"/>
        <v>267</v>
      </c>
      <c r="L1920" s="25">
        <v>61.0</v>
      </c>
      <c r="M1920" s="11">
        <v>67.0</v>
      </c>
      <c r="N1920" s="11">
        <v>44.0</v>
      </c>
      <c r="O1920" s="11">
        <v>39.0</v>
      </c>
      <c r="P1920" s="11">
        <v>56.0</v>
      </c>
      <c r="Q1920" s="43">
        <v>57.0</v>
      </c>
      <c r="R1920" s="25"/>
      <c r="S1920" s="11"/>
      <c r="T1920" s="11"/>
      <c r="U1920" s="23" t="s">
        <v>185</v>
      </c>
      <c r="V1920" s="25"/>
      <c r="W1920" s="11"/>
      <c r="X1920" s="23"/>
      <c r="Y1920" s="29"/>
      <c r="Z1920" s="25">
        <v>50.0</v>
      </c>
      <c r="AA1920" s="11">
        <v>50.0</v>
      </c>
      <c r="AB1920" s="11">
        <v>27.0</v>
      </c>
      <c r="AC1920" s="11">
        <v>78.0</v>
      </c>
      <c r="AD1920" s="23">
        <v>99.0</v>
      </c>
      <c r="AE1920" s="29" t="s">
        <v>270</v>
      </c>
      <c r="AF1920" s="25">
        <v>1530.0</v>
      </c>
      <c r="AG1920" s="11">
        <v>1542.0</v>
      </c>
      <c r="AH1920" s="11">
        <v>1579.0</v>
      </c>
      <c r="AI1920" s="23"/>
      <c r="AJ1920" s="29"/>
      <c r="AK1920" s="25"/>
      <c r="AL1920" s="11"/>
      <c r="AM1920" s="23"/>
      <c r="AN1920" s="25"/>
      <c r="AO1920" s="23"/>
      <c r="AP1920" s="25"/>
      <c r="AQ1920" s="11"/>
    </row>
    <row r="1921" ht="15.75" customHeight="1">
      <c r="A1921" s="11">
        <v>1061018.0</v>
      </c>
      <c r="B1921" s="23">
        <v>1921.0</v>
      </c>
      <c r="C1921" s="25" t="s">
        <v>10472</v>
      </c>
      <c r="D1921" s="16" t="s">
        <v>10473</v>
      </c>
      <c r="E1921" s="28" t="s">
        <v>10474</v>
      </c>
      <c r="F1921" s="29"/>
      <c r="G1921" s="31" t="s">
        <v>10475</v>
      </c>
      <c r="H1921" s="36">
        <f t="shared" si="1"/>
        <v>59</v>
      </c>
      <c r="I1921" s="11"/>
      <c r="J1921" s="28">
        <f t="shared" si="2"/>
        <v>0</v>
      </c>
      <c r="K1921" s="41">
        <f t="shared" si="3"/>
        <v>250</v>
      </c>
      <c r="L1921" s="25">
        <v>53.0</v>
      </c>
      <c r="M1921" s="11">
        <v>39.0</v>
      </c>
      <c r="N1921" s="11">
        <v>51.0</v>
      </c>
      <c r="O1921" s="11">
        <v>57.0</v>
      </c>
      <c r="P1921" s="11">
        <v>50.0</v>
      </c>
      <c r="Q1921" s="43">
        <v>50.0</v>
      </c>
      <c r="R1921" s="25"/>
      <c r="S1921" s="11"/>
      <c r="T1921" s="11"/>
      <c r="U1921" s="23"/>
      <c r="V1921" s="25"/>
      <c r="W1921" s="11"/>
      <c r="X1921" s="23"/>
      <c r="Y1921" s="29"/>
      <c r="Z1921" s="25">
        <v>36.0</v>
      </c>
      <c r="AA1921" s="11">
        <v>30.0</v>
      </c>
      <c r="AB1921" s="11">
        <v>31.0</v>
      </c>
      <c r="AC1921" s="11">
        <v>66.0</v>
      </c>
      <c r="AD1921" s="23">
        <v>2.0</v>
      </c>
      <c r="AE1921" s="29" t="s">
        <v>166</v>
      </c>
      <c r="AF1921" s="25">
        <v>1509.0</v>
      </c>
      <c r="AG1921" s="11">
        <v>1521.0</v>
      </c>
      <c r="AH1921" s="11">
        <v>1568.0</v>
      </c>
      <c r="AI1921" s="23"/>
      <c r="AJ1921" s="29"/>
      <c r="AK1921" s="25"/>
      <c r="AL1921" s="11"/>
      <c r="AM1921" s="23"/>
      <c r="AN1921" s="25"/>
      <c r="AO1921" s="23"/>
      <c r="AP1921" s="25"/>
      <c r="AQ1921" s="11"/>
    </row>
    <row r="1922" ht="15.75" customHeight="1">
      <c r="A1922" s="11">
        <v>1061019.0</v>
      </c>
      <c r="B1922" s="23">
        <v>1922.0</v>
      </c>
      <c r="C1922" s="25" t="s">
        <v>10476</v>
      </c>
      <c r="D1922" s="16" t="s">
        <v>10477</v>
      </c>
      <c r="E1922" s="28" t="s">
        <v>10478</v>
      </c>
      <c r="F1922" s="29"/>
      <c r="G1922" s="31" t="s">
        <v>10479</v>
      </c>
      <c r="H1922" s="36">
        <f t="shared" si="1"/>
        <v>72</v>
      </c>
      <c r="I1922" s="11"/>
      <c r="J1922" s="28">
        <f t="shared" si="2"/>
        <v>0</v>
      </c>
      <c r="K1922" s="41">
        <f t="shared" si="3"/>
        <v>232</v>
      </c>
      <c r="L1922" s="25">
        <v>37.0</v>
      </c>
      <c r="M1922" s="11">
        <v>11.0</v>
      </c>
      <c r="N1922" s="11">
        <v>62.0</v>
      </c>
      <c r="O1922" s="11">
        <v>65.0</v>
      </c>
      <c r="P1922" s="11">
        <v>57.0</v>
      </c>
      <c r="Q1922" s="43">
        <v>54.0</v>
      </c>
      <c r="R1922" s="25"/>
      <c r="S1922" s="11"/>
      <c r="T1922" s="11"/>
      <c r="U1922" s="23"/>
      <c r="V1922" s="25"/>
      <c r="W1922" s="11"/>
      <c r="X1922" s="23"/>
      <c r="Y1922" s="29"/>
      <c r="Z1922" s="25">
        <v>18.0</v>
      </c>
      <c r="AA1922" s="11">
        <v>5.0</v>
      </c>
      <c r="AB1922" s="11">
        <v>18.0</v>
      </c>
      <c r="AC1922" s="11">
        <v>62.0</v>
      </c>
      <c r="AD1922" s="23">
        <v>2.0</v>
      </c>
      <c r="AE1922" s="29" t="s">
        <v>270</v>
      </c>
      <c r="AF1922" s="25">
        <v>1536.0</v>
      </c>
      <c r="AG1922" s="11">
        <v>1548.0</v>
      </c>
      <c r="AH1922" s="11">
        <v>1590.0</v>
      </c>
      <c r="AI1922" s="23"/>
      <c r="AJ1922" s="29" t="s">
        <v>10480</v>
      </c>
      <c r="AK1922" s="25">
        <v>1061018.0</v>
      </c>
      <c r="AL1922" s="11"/>
      <c r="AM1922" s="23"/>
      <c r="AN1922" s="25"/>
      <c r="AO1922" s="23"/>
      <c r="AP1922" s="25"/>
      <c r="AQ1922" s="11"/>
    </row>
    <row r="1923" ht="15.75" customHeight="1">
      <c r="A1923" s="11">
        <v>1061020.0</v>
      </c>
      <c r="B1923" s="23">
        <v>1923.0</v>
      </c>
      <c r="C1923" s="25" t="s">
        <v>10481</v>
      </c>
      <c r="D1923" s="16" t="s">
        <v>10482</v>
      </c>
      <c r="E1923" s="28" t="s">
        <v>10483</v>
      </c>
      <c r="F1923" s="29"/>
      <c r="G1923" s="31" t="s">
        <v>10484</v>
      </c>
      <c r="H1923" s="36">
        <f t="shared" si="1"/>
        <v>69</v>
      </c>
      <c r="I1923" s="11"/>
      <c r="J1923" s="28">
        <f t="shared" si="2"/>
        <v>0</v>
      </c>
      <c r="K1923" s="41">
        <f t="shared" si="3"/>
        <v>262</v>
      </c>
      <c r="L1923" s="25">
        <v>52.0</v>
      </c>
      <c r="M1923" s="11">
        <v>53.0</v>
      </c>
      <c r="N1923" s="11">
        <v>42.0</v>
      </c>
      <c r="O1923" s="11">
        <v>52.0</v>
      </c>
      <c r="P1923" s="11">
        <v>63.0</v>
      </c>
      <c r="Q1923" s="43">
        <v>27.0</v>
      </c>
      <c r="R1923" s="25" t="s">
        <v>185</v>
      </c>
      <c r="S1923" s="11"/>
      <c r="T1923" s="11"/>
      <c r="U1923" s="23" t="s">
        <v>185</v>
      </c>
      <c r="V1923" s="25"/>
      <c r="W1923" s="11"/>
      <c r="X1923" s="23"/>
      <c r="Y1923" s="29"/>
      <c r="Z1923" s="25">
        <v>25.0</v>
      </c>
      <c r="AA1923" s="11">
        <v>16.0</v>
      </c>
      <c r="AB1923" s="11">
        <v>47.0</v>
      </c>
      <c r="AC1923" s="11">
        <v>38.0</v>
      </c>
      <c r="AD1923" s="23">
        <v>17.0</v>
      </c>
      <c r="AE1923" s="29" t="s">
        <v>270</v>
      </c>
      <c r="AF1923" s="25">
        <v>1528.0</v>
      </c>
      <c r="AG1923" s="11">
        <v>1540.0</v>
      </c>
      <c r="AH1923" s="11">
        <v>1580.0</v>
      </c>
      <c r="AI1923" s="23"/>
      <c r="AJ1923" s="29" t="s">
        <v>10485</v>
      </c>
      <c r="AK1923" s="25"/>
      <c r="AL1923" s="11"/>
      <c r="AM1923" s="23"/>
      <c r="AN1923" s="25"/>
      <c r="AO1923" s="23"/>
      <c r="AP1923" s="25"/>
      <c r="AQ1923" s="11"/>
    </row>
    <row r="1924" ht="15.75" customHeight="1">
      <c r="A1924" s="11">
        <v>1061021.0</v>
      </c>
      <c r="B1924" s="23">
        <v>1924.0</v>
      </c>
      <c r="C1924" s="25" t="s">
        <v>10486</v>
      </c>
      <c r="D1924" s="16" t="s">
        <v>10487</v>
      </c>
      <c r="E1924" s="28" t="s">
        <v>10488</v>
      </c>
      <c r="F1924" s="29"/>
      <c r="G1924" s="25"/>
      <c r="H1924" s="36" t="str">
        <f t="shared" si="1"/>
        <v/>
      </c>
      <c r="I1924" s="11"/>
      <c r="J1924" s="28">
        <f t="shared" si="2"/>
        <v>0</v>
      </c>
      <c r="K1924" s="41">
        <f t="shared" si="3"/>
        <v>160</v>
      </c>
      <c r="L1924" s="25">
        <v>7.0</v>
      </c>
      <c r="M1924" s="11">
        <v>3.0</v>
      </c>
      <c r="N1924" s="11">
        <v>54.0</v>
      </c>
      <c r="O1924" s="11">
        <v>41.0</v>
      </c>
      <c r="P1924" s="11">
        <v>55.0</v>
      </c>
      <c r="Q1924" s="43">
        <v>22.0</v>
      </c>
      <c r="R1924" s="25"/>
      <c r="S1924" s="11"/>
      <c r="T1924" s="11"/>
      <c r="U1924" s="23"/>
      <c r="V1924" s="25"/>
      <c r="W1924" s="11"/>
      <c r="X1924" s="23"/>
      <c r="Y1924" s="29"/>
      <c r="Z1924" s="25">
        <v>26.0</v>
      </c>
      <c r="AA1924" s="11">
        <v>16.0</v>
      </c>
      <c r="AB1924" s="11">
        <v>32.0</v>
      </c>
      <c r="AC1924" s="11">
        <v>60.0</v>
      </c>
      <c r="AD1924" s="23">
        <v>17.0</v>
      </c>
      <c r="AE1924" s="29" t="s">
        <v>239</v>
      </c>
      <c r="AF1924" s="25">
        <v>1540.0</v>
      </c>
      <c r="AG1924" s="11">
        <v>1552.0</v>
      </c>
      <c r="AH1924" s="11">
        <v>1618.0</v>
      </c>
      <c r="AI1924" s="23"/>
      <c r="AJ1924" s="29" t="s">
        <v>10485</v>
      </c>
      <c r="AK1924" s="25"/>
      <c r="AL1924" s="11"/>
      <c r="AM1924" s="23"/>
      <c r="AN1924" s="25"/>
      <c r="AO1924" s="23"/>
      <c r="AP1924" s="25"/>
      <c r="AQ1924" s="11"/>
    </row>
    <row r="1925" ht="15.75" customHeight="1">
      <c r="A1925" s="11">
        <v>1061022.0</v>
      </c>
      <c r="B1925" s="23">
        <v>1925.0</v>
      </c>
      <c r="C1925" s="25" t="s">
        <v>10489</v>
      </c>
      <c r="D1925" s="16" t="s">
        <v>10490</v>
      </c>
      <c r="E1925" s="28" t="s">
        <v>10491</v>
      </c>
      <c r="F1925" s="29"/>
      <c r="G1925" s="31" t="s">
        <v>10492</v>
      </c>
      <c r="H1925" s="36">
        <f t="shared" si="1"/>
        <v>34</v>
      </c>
      <c r="I1925" s="11"/>
      <c r="J1925" s="28">
        <f t="shared" si="2"/>
        <v>0</v>
      </c>
      <c r="K1925" s="41">
        <f t="shared" si="3"/>
        <v>266</v>
      </c>
      <c r="L1925" s="25">
        <v>58.0</v>
      </c>
      <c r="M1925" s="11">
        <v>46.0</v>
      </c>
      <c r="N1925" s="11">
        <v>57.0</v>
      </c>
      <c r="O1925" s="11">
        <v>48.0</v>
      </c>
      <c r="P1925" s="11">
        <v>57.0</v>
      </c>
      <c r="Q1925" s="43">
        <v>54.0</v>
      </c>
      <c r="R1925" s="25"/>
      <c r="S1925" s="11"/>
      <c r="T1925" s="11"/>
      <c r="U1925" s="23"/>
      <c r="V1925" s="25"/>
      <c r="W1925" s="11"/>
      <c r="X1925" s="23"/>
      <c r="Y1925" s="29"/>
      <c r="Z1925" s="25">
        <v>32.0</v>
      </c>
      <c r="AA1925" s="11">
        <v>25.0</v>
      </c>
      <c r="AB1925" s="11">
        <v>24.0</v>
      </c>
      <c r="AC1925" s="11">
        <v>74.0</v>
      </c>
      <c r="AD1925" s="23">
        <v>2.0</v>
      </c>
      <c r="AE1925" s="29" t="s">
        <v>166</v>
      </c>
      <c r="AF1925" s="25">
        <v>1513.0</v>
      </c>
      <c r="AG1925" s="11">
        <v>1525.0</v>
      </c>
      <c r="AH1925" s="11">
        <v>1565.0</v>
      </c>
      <c r="AI1925" s="23"/>
      <c r="AJ1925" s="29"/>
      <c r="AK1925" s="25"/>
      <c r="AL1925" s="11"/>
      <c r="AM1925" s="23"/>
      <c r="AN1925" s="25"/>
      <c r="AO1925" s="23"/>
      <c r="AP1925" s="25"/>
      <c r="AQ1925" s="11"/>
    </row>
    <row r="1926" ht="15.75" customHeight="1">
      <c r="A1926" s="11">
        <v>1061023.0</v>
      </c>
      <c r="B1926" s="23">
        <v>1926.0</v>
      </c>
      <c r="C1926" s="25" t="s">
        <v>10493</v>
      </c>
      <c r="D1926" s="16" t="s">
        <v>10494</v>
      </c>
      <c r="E1926" s="28" t="s">
        <v>10495</v>
      </c>
      <c r="F1926" s="29"/>
      <c r="G1926" s="31"/>
      <c r="H1926" s="36" t="str">
        <f t="shared" si="1"/>
        <v/>
      </c>
      <c r="I1926" s="11"/>
      <c r="J1926" s="28">
        <f t="shared" si="2"/>
        <v>0</v>
      </c>
      <c r="K1926" s="41">
        <f t="shared" si="3"/>
        <v>246</v>
      </c>
      <c r="L1926" s="25">
        <v>41.0</v>
      </c>
      <c r="M1926" s="11">
        <v>38.0</v>
      </c>
      <c r="N1926" s="11">
        <v>66.0</v>
      </c>
      <c r="O1926" s="11">
        <v>49.0</v>
      </c>
      <c r="P1926" s="11">
        <v>52.0</v>
      </c>
      <c r="Q1926" s="43">
        <v>51.0</v>
      </c>
      <c r="R1926" s="25"/>
      <c r="S1926" s="11"/>
      <c r="T1926" s="11"/>
      <c r="U1926" s="23"/>
      <c r="V1926" s="25"/>
      <c r="W1926" s="11"/>
      <c r="X1926" s="23"/>
      <c r="Y1926" s="29"/>
      <c r="Z1926" s="25">
        <v>37.0</v>
      </c>
      <c r="AA1926" s="11">
        <v>32.0</v>
      </c>
      <c r="AB1926" s="11">
        <v>28.0</v>
      </c>
      <c r="AC1926" s="11">
        <v>71.0</v>
      </c>
      <c r="AD1926" s="23">
        <v>2.0</v>
      </c>
      <c r="AE1926" s="29" t="s">
        <v>270</v>
      </c>
      <c r="AF1926" s="25">
        <v>1535.0</v>
      </c>
      <c r="AG1926" s="11">
        <v>1547.0</v>
      </c>
      <c r="AH1926" s="11">
        <v>1587.0</v>
      </c>
      <c r="AI1926" s="23"/>
      <c r="AJ1926" s="29" t="s">
        <v>10496</v>
      </c>
      <c r="AK1926" s="25">
        <v>1061022.0</v>
      </c>
      <c r="AL1926" s="11"/>
      <c r="AM1926" s="23"/>
      <c r="AN1926" s="25"/>
      <c r="AO1926" s="23"/>
      <c r="AP1926" s="25"/>
      <c r="AQ1926" s="11"/>
    </row>
    <row r="1927" ht="15.75" customHeight="1">
      <c r="A1927" s="11">
        <v>1061024.0</v>
      </c>
      <c r="B1927" s="23">
        <v>1927.0</v>
      </c>
      <c r="C1927" s="25" t="s">
        <v>10497</v>
      </c>
      <c r="D1927" s="16" t="s">
        <v>10498</v>
      </c>
      <c r="E1927" s="28" t="s">
        <v>10499</v>
      </c>
      <c r="F1927" s="29"/>
      <c r="G1927" s="31" t="s">
        <v>10500</v>
      </c>
      <c r="H1927" s="36">
        <f t="shared" si="1"/>
        <v>79</v>
      </c>
      <c r="I1927" s="11"/>
      <c r="J1927" s="28">
        <f t="shared" si="2"/>
        <v>0</v>
      </c>
      <c r="K1927" s="41">
        <f t="shared" si="3"/>
        <v>257</v>
      </c>
      <c r="L1927" s="25">
        <v>59.0</v>
      </c>
      <c r="M1927" s="11">
        <v>61.0</v>
      </c>
      <c r="N1927" s="11">
        <v>51.0</v>
      </c>
      <c r="O1927" s="11">
        <v>45.0</v>
      </c>
      <c r="P1927" s="11">
        <v>41.0</v>
      </c>
      <c r="Q1927" s="43">
        <v>44.0</v>
      </c>
      <c r="R1927" s="25" t="s">
        <v>232</v>
      </c>
      <c r="S1927" s="11"/>
      <c r="T1927" s="11" t="s">
        <v>185</v>
      </c>
      <c r="U1927" s="23"/>
      <c r="V1927" s="25"/>
      <c r="W1927" s="11"/>
      <c r="X1927" s="23"/>
      <c r="Y1927" s="29"/>
      <c r="Z1927" s="25">
        <v>25.0</v>
      </c>
      <c r="AA1927" s="11">
        <v>16.0</v>
      </c>
      <c r="AB1927" s="11">
        <v>39.0</v>
      </c>
      <c r="AC1927" s="11">
        <v>50.0</v>
      </c>
      <c r="AD1927" s="23">
        <v>2.0</v>
      </c>
      <c r="AE1927" s="29" t="s">
        <v>141</v>
      </c>
      <c r="AF1927" s="25">
        <v>1510.0</v>
      </c>
      <c r="AG1927" s="11">
        <v>1522.0</v>
      </c>
      <c r="AH1927" s="11">
        <v>1559.0</v>
      </c>
      <c r="AI1927" s="23"/>
      <c r="AJ1927" s="29"/>
      <c r="AK1927" s="25"/>
      <c r="AL1927" s="11"/>
      <c r="AM1927" s="23"/>
      <c r="AN1927" s="25"/>
      <c r="AO1927" s="23"/>
      <c r="AP1927" s="25"/>
      <c r="AQ1927" s="11"/>
    </row>
    <row r="1928" ht="15.75" customHeight="1">
      <c r="A1928" s="11">
        <v>1061025.0</v>
      </c>
      <c r="B1928" s="23">
        <v>1928.0</v>
      </c>
      <c r="C1928" s="25" t="s">
        <v>10501</v>
      </c>
      <c r="D1928" s="16" t="s">
        <v>10502</v>
      </c>
      <c r="E1928" s="28" t="s">
        <v>10503</v>
      </c>
      <c r="F1928" s="29"/>
      <c r="G1928" s="31" t="s">
        <v>10504</v>
      </c>
      <c r="H1928" s="36">
        <f t="shared" si="1"/>
        <v>80</v>
      </c>
      <c r="I1928" s="11"/>
      <c r="J1928" s="28">
        <f t="shared" si="2"/>
        <v>0</v>
      </c>
      <c r="K1928" s="41">
        <f t="shared" si="3"/>
        <v>261</v>
      </c>
      <c r="L1928" s="25">
        <v>40.0</v>
      </c>
      <c r="M1928" s="11">
        <v>43.0</v>
      </c>
      <c r="N1928" s="11">
        <v>61.0</v>
      </c>
      <c r="O1928" s="11">
        <v>61.0</v>
      </c>
      <c r="P1928" s="11">
        <v>56.0</v>
      </c>
      <c r="Q1928" s="43">
        <v>52.0</v>
      </c>
      <c r="R1928" s="25"/>
      <c r="S1928" s="11"/>
      <c r="T1928" s="11"/>
      <c r="U1928" s="23"/>
      <c r="V1928" s="25"/>
      <c r="W1928" s="11"/>
      <c r="X1928" s="23"/>
      <c r="Y1928" s="29"/>
      <c r="Z1928" s="25">
        <v>25.0</v>
      </c>
      <c r="AA1928" s="11">
        <v>16.0</v>
      </c>
      <c r="AB1928" s="11">
        <v>51.0</v>
      </c>
      <c r="AC1928" s="11">
        <v>32.0</v>
      </c>
      <c r="AD1928" s="23">
        <v>19.0</v>
      </c>
      <c r="AE1928" s="29" t="s">
        <v>166</v>
      </c>
      <c r="AF1928" s="25">
        <v>1536.0</v>
      </c>
      <c r="AG1928" s="11">
        <v>1548.0</v>
      </c>
      <c r="AH1928" s="11">
        <v>1580.0</v>
      </c>
      <c r="AI1928" s="23"/>
      <c r="AJ1928" s="29" t="s">
        <v>10505</v>
      </c>
      <c r="AK1928" s="25">
        <v>1061024.0</v>
      </c>
      <c r="AL1928" s="11"/>
      <c r="AM1928" s="23"/>
      <c r="AN1928" s="25"/>
      <c r="AO1928" s="23"/>
      <c r="AP1928" s="25"/>
      <c r="AQ1928" s="11"/>
    </row>
    <row r="1929" ht="15.75" customHeight="1">
      <c r="A1929" s="11">
        <v>1061026.0</v>
      </c>
      <c r="B1929" s="23">
        <v>1929.0</v>
      </c>
      <c r="C1929" s="25" t="s">
        <v>10506</v>
      </c>
      <c r="D1929" s="16" t="s">
        <v>10507</v>
      </c>
      <c r="E1929" s="28" t="s">
        <v>10508</v>
      </c>
      <c r="F1929" s="29"/>
      <c r="G1929" s="31" t="s">
        <v>10509</v>
      </c>
      <c r="H1929" s="36">
        <f t="shared" si="1"/>
        <v>74</v>
      </c>
      <c r="I1929" s="11"/>
      <c r="J1929" s="28">
        <f t="shared" si="2"/>
        <v>0</v>
      </c>
      <c r="K1929" s="41">
        <f t="shared" si="3"/>
        <v>242</v>
      </c>
      <c r="L1929" s="25">
        <v>30.0</v>
      </c>
      <c r="M1929" s="11">
        <v>38.0</v>
      </c>
      <c r="N1929" s="11">
        <v>65.0</v>
      </c>
      <c r="O1929" s="11">
        <v>59.0</v>
      </c>
      <c r="P1929" s="11">
        <v>50.0</v>
      </c>
      <c r="Q1929" s="43">
        <v>48.0</v>
      </c>
      <c r="R1929" s="25"/>
      <c r="S1929" s="11"/>
      <c r="T1929" s="11"/>
      <c r="U1929" s="23"/>
      <c r="V1929" s="25"/>
      <c r="W1929" s="11"/>
      <c r="X1929" s="23"/>
      <c r="Y1929" s="29"/>
      <c r="Z1929" s="25">
        <v>36.0</v>
      </c>
      <c r="AA1929" s="11">
        <v>30.0</v>
      </c>
      <c r="AB1929" s="11">
        <v>46.0</v>
      </c>
      <c r="AC1929" s="11">
        <v>44.0</v>
      </c>
      <c r="AD1929" s="23">
        <v>19.0</v>
      </c>
      <c r="AE1929" s="29" t="s">
        <v>270</v>
      </c>
      <c r="AF1929" s="25">
        <v>1566.0</v>
      </c>
      <c r="AG1929" s="11">
        <v>1578.0</v>
      </c>
      <c r="AH1929" s="11">
        <v>1629.0</v>
      </c>
      <c r="AI1929" s="23"/>
      <c r="AJ1929" s="29" t="s">
        <v>10510</v>
      </c>
      <c r="AK1929" s="25">
        <v>1061025.0</v>
      </c>
      <c r="AL1929" s="11"/>
      <c r="AM1929" s="23"/>
      <c r="AN1929" s="25"/>
      <c r="AO1929" s="23"/>
      <c r="AP1929" s="25"/>
      <c r="AQ1929" s="11"/>
    </row>
    <row r="1930" ht="15.75" customHeight="1">
      <c r="A1930" s="11">
        <v>1061027.0</v>
      </c>
      <c r="B1930" s="23">
        <v>1930.0</v>
      </c>
      <c r="C1930" s="25" t="s">
        <v>10511</v>
      </c>
      <c r="D1930" s="16" t="s">
        <v>10512</v>
      </c>
      <c r="E1930" s="28" t="s">
        <v>10513</v>
      </c>
      <c r="F1930" s="29"/>
      <c r="G1930" s="31" t="s">
        <v>10514</v>
      </c>
      <c r="H1930" s="36">
        <f t="shared" si="1"/>
        <v>45</v>
      </c>
      <c r="I1930" s="11"/>
      <c r="J1930" s="28">
        <f t="shared" si="2"/>
        <v>0</v>
      </c>
      <c r="K1930" s="41">
        <f t="shared" si="3"/>
        <v>321</v>
      </c>
      <c r="L1930" s="31">
        <v>69.0</v>
      </c>
      <c r="M1930" s="6">
        <v>63.0</v>
      </c>
      <c r="N1930" s="6">
        <v>59.0</v>
      </c>
      <c r="O1930" s="11">
        <v>62.0</v>
      </c>
      <c r="P1930" s="11">
        <v>68.0</v>
      </c>
      <c r="Q1930" s="43">
        <v>62.0</v>
      </c>
      <c r="R1930" s="25" t="s">
        <v>185</v>
      </c>
      <c r="S1930" s="11"/>
      <c r="T1930" s="11"/>
      <c r="U1930" s="23"/>
      <c r="V1930" s="25"/>
      <c r="W1930" s="11"/>
      <c r="X1930" s="23"/>
      <c r="Y1930" s="29"/>
      <c r="Z1930" s="25">
        <v>25.0</v>
      </c>
      <c r="AA1930" s="11">
        <v>16.0</v>
      </c>
      <c r="AB1930" s="11">
        <v>24.0</v>
      </c>
      <c r="AC1930" s="11">
        <v>64.0</v>
      </c>
      <c r="AD1930" s="23">
        <v>9.0</v>
      </c>
      <c r="AE1930" s="29" t="s">
        <v>239</v>
      </c>
      <c r="AF1930" s="25">
        <v>1512.0</v>
      </c>
      <c r="AG1930" s="11">
        <v>1524.0</v>
      </c>
      <c r="AH1930" s="11">
        <v>1576.0</v>
      </c>
      <c r="AI1930" s="23" t="s">
        <v>217</v>
      </c>
      <c r="AJ1930" s="29"/>
      <c r="AK1930" s="25"/>
      <c r="AL1930" s="11"/>
      <c r="AM1930" s="23"/>
      <c r="AN1930" s="25"/>
      <c r="AO1930" s="23"/>
      <c r="AP1930" s="25"/>
      <c r="AQ1930" s="11"/>
    </row>
    <row r="1931" ht="15.75" customHeight="1">
      <c r="A1931" s="11">
        <v>1061028.0</v>
      </c>
      <c r="B1931" s="23">
        <v>1931.0</v>
      </c>
      <c r="C1931" s="25" t="s">
        <v>10515</v>
      </c>
      <c r="D1931" s="16" t="s">
        <v>10516</v>
      </c>
      <c r="E1931" s="28" t="s">
        <v>10517</v>
      </c>
      <c r="F1931" s="29"/>
      <c r="G1931" s="31" t="s">
        <v>10518</v>
      </c>
      <c r="H1931" s="36">
        <f t="shared" si="1"/>
        <v>76</v>
      </c>
      <c r="I1931" s="11"/>
      <c r="J1931" s="28">
        <f t="shared" si="2"/>
        <v>0</v>
      </c>
      <c r="K1931" s="41">
        <f t="shared" si="3"/>
        <v>292</v>
      </c>
      <c r="L1931" s="25">
        <v>64.0</v>
      </c>
      <c r="M1931" s="11">
        <v>67.0</v>
      </c>
      <c r="N1931" s="11">
        <v>54.0</v>
      </c>
      <c r="O1931" s="11">
        <v>48.0</v>
      </c>
      <c r="P1931" s="11">
        <v>59.0</v>
      </c>
      <c r="Q1931" s="43">
        <v>58.0</v>
      </c>
      <c r="R1931" s="25" t="s">
        <v>185</v>
      </c>
      <c r="S1931" s="11"/>
      <c r="T1931" s="11"/>
      <c r="U1931" s="23"/>
      <c r="V1931" s="25"/>
      <c r="W1931" s="11"/>
      <c r="X1931" s="23"/>
      <c r="Y1931" s="29"/>
      <c r="Z1931" s="25">
        <v>30.0</v>
      </c>
      <c r="AA1931" s="11">
        <v>22.0</v>
      </c>
      <c r="AB1931" s="11">
        <v>25.0</v>
      </c>
      <c r="AC1931" s="11">
        <v>72.0</v>
      </c>
      <c r="AD1931" s="23">
        <v>9.0</v>
      </c>
      <c r="AE1931" s="29" t="s">
        <v>141</v>
      </c>
      <c r="AF1931" s="25">
        <v>1530.0</v>
      </c>
      <c r="AG1931" s="11">
        <v>1542.0</v>
      </c>
      <c r="AH1931" s="11">
        <v>1566.0</v>
      </c>
      <c r="AI1931" s="23" t="s">
        <v>217</v>
      </c>
      <c r="AJ1931" s="29" t="s">
        <v>10519</v>
      </c>
      <c r="AK1931" s="25">
        <v>1061027.0</v>
      </c>
      <c r="AL1931" s="11"/>
      <c r="AM1931" s="23"/>
      <c r="AN1931" s="25"/>
      <c r="AO1931" s="23"/>
      <c r="AP1931" s="25"/>
      <c r="AQ1931" s="11"/>
    </row>
    <row r="1932" ht="15.75" customHeight="1">
      <c r="A1932" s="11">
        <v>1061029.0</v>
      </c>
      <c r="B1932" s="23">
        <v>1932.0</v>
      </c>
      <c r="C1932" s="25" t="s">
        <v>10520</v>
      </c>
      <c r="D1932" s="16" t="s">
        <v>10521</v>
      </c>
      <c r="E1932" s="28" t="s">
        <v>10522</v>
      </c>
      <c r="F1932" s="29"/>
      <c r="G1932" s="31" t="s">
        <v>10523</v>
      </c>
      <c r="H1932" s="36">
        <f t="shared" si="1"/>
        <v>58</v>
      </c>
      <c r="I1932" s="11"/>
      <c r="J1932" s="28">
        <f t="shared" si="2"/>
        <v>0</v>
      </c>
      <c r="K1932" s="41">
        <f t="shared" si="3"/>
        <v>278</v>
      </c>
      <c r="L1932" s="25">
        <v>68.0</v>
      </c>
      <c r="M1932" s="11">
        <v>74.0</v>
      </c>
      <c r="N1932" s="11">
        <v>33.0</v>
      </c>
      <c r="O1932" s="11">
        <v>42.0</v>
      </c>
      <c r="P1932" s="11">
        <v>61.0</v>
      </c>
      <c r="Q1932" s="43">
        <v>59.0</v>
      </c>
      <c r="R1932" s="25"/>
      <c r="S1932" s="11"/>
      <c r="T1932" s="11" t="s">
        <v>185</v>
      </c>
      <c r="U1932" s="23" t="s">
        <v>185</v>
      </c>
      <c r="V1932" s="31" t="s">
        <v>185</v>
      </c>
      <c r="W1932" s="11"/>
      <c r="X1932" s="23"/>
      <c r="Y1932" s="29"/>
      <c r="Z1932" s="25">
        <v>22.0</v>
      </c>
      <c r="AA1932" s="11">
        <v>11.0</v>
      </c>
      <c r="AB1932" s="11">
        <v>24.0</v>
      </c>
      <c r="AC1932" s="11">
        <v>69.0</v>
      </c>
      <c r="AD1932" s="23">
        <v>9.0</v>
      </c>
      <c r="AE1932" s="29" t="s">
        <v>166</v>
      </c>
      <c r="AF1932" s="25">
        <v>1552.0</v>
      </c>
      <c r="AG1932" s="11">
        <v>1564.0</v>
      </c>
      <c r="AH1932" s="11">
        <v>1603.0</v>
      </c>
      <c r="AI1932" s="23"/>
      <c r="AJ1932" s="29" t="s">
        <v>10524</v>
      </c>
      <c r="AK1932" s="25">
        <v>1061028.0</v>
      </c>
      <c r="AL1932" s="11"/>
      <c r="AM1932" s="23"/>
      <c r="AN1932" s="25"/>
      <c r="AO1932" s="23"/>
      <c r="AP1932" s="25"/>
      <c r="AQ1932" s="11"/>
    </row>
    <row r="1933" ht="15.75" customHeight="1">
      <c r="A1933" s="11">
        <v>1075001.0</v>
      </c>
      <c r="B1933" s="23">
        <v>1933.0</v>
      </c>
      <c r="C1933" s="25" t="s">
        <v>10525</v>
      </c>
      <c r="D1933" s="16" t="s">
        <v>10526</v>
      </c>
      <c r="E1933" s="28" t="s">
        <v>10527</v>
      </c>
      <c r="F1933" s="29"/>
      <c r="G1933" s="31" t="s">
        <v>10528</v>
      </c>
      <c r="H1933" s="36">
        <f t="shared" si="1"/>
        <v>72</v>
      </c>
      <c r="I1933" s="11"/>
      <c r="J1933" s="28">
        <f t="shared" si="2"/>
        <v>0</v>
      </c>
      <c r="K1933" s="41">
        <f t="shared" si="3"/>
        <v>295</v>
      </c>
      <c r="L1933" s="25">
        <v>68.0</v>
      </c>
      <c r="M1933" s="11">
        <v>59.0</v>
      </c>
      <c r="N1933" s="11">
        <v>52.0</v>
      </c>
      <c r="O1933" s="11">
        <v>63.0</v>
      </c>
      <c r="P1933" s="11">
        <v>53.0</v>
      </c>
      <c r="Q1933" s="43">
        <v>57.0</v>
      </c>
      <c r="R1933" s="25" t="s">
        <v>185</v>
      </c>
      <c r="S1933" s="11"/>
      <c r="T1933" s="11"/>
      <c r="U1933" s="23"/>
      <c r="V1933" s="25"/>
      <c r="W1933" s="11"/>
      <c r="X1933" s="23"/>
      <c r="Y1933" s="29"/>
      <c r="Z1933" s="25">
        <v>36.0</v>
      </c>
      <c r="AA1933" s="11">
        <v>30.0</v>
      </c>
      <c r="AB1933" s="11">
        <v>45.0</v>
      </c>
      <c r="AC1933" s="11">
        <v>75.0</v>
      </c>
      <c r="AD1933" s="23">
        <v>88.0</v>
      </c>
      <c r="AE1933" s="29" t="s">
        <v>166</v>
      </c>
      <c r="AF1933" s="25">
        <v>1484.0</v>
      </c>
      <c r="AG1933" s="11">
        <v>1496.0</v>
      </c>
      <c r="AH1933" s="11">
        <v>1552.0</v>
      </c>
      <c r="AI1933" s="23"/>
      <c r="AJ1933" s="29"/>
      <c r="AK1933" s="25"/>
      <c r="AL1933" s="11"/>
      <c r="AM1933" s="23"/>
      <c r="AN1933" s="25"/>
      <c r="AO1933" s="23"/>
      <c r="AP1933" s="25"/>
      <c r="AQ1933" s="11"/>
    </row>
    <row r="1934" ht="15.75" customHeight="1">
      <c r="A1934" s="11">
        <v>1075002.0</v>
      </c>
      <c r="B1934" s="23">
        <v>1934.0</v>
      </c>
      <c r="C1934" s="25" t="s">
        <v>10529</v>
      </c>
      <c r="D1934" s="16" t="s">
        <v>10530</v>
      </c>
      <c r="E1934" s="28" t="s">
        <v>10531</v>
      </c>
      <c r="F1934" s="29"/>
      <c r="G1934" s="31" t="s">
        <v>10532</v>
      </c>
      <c r="H1934" s="36">
        <f t="shared" si="1"/>
        <v>42</v>
      </c>
      <c r="I1934" s="11"/>
      <c r="J1934" s="28">
        <f t="shared" si="2"/>
        <v>0</v>
      </c>
      <c r="K1934" s="41">
        <f t="shared" si="3"/>
        <v>244</v>
      </c>
      <c r="L1934" s="25">
        <v>46.0</v>
      </c>
      <c r="M1934" s="11">
        <v>39.0</v>
      </c>
      <c r="N1934" s="11">
        <v>54.0</v>
      </c>
      <c r="O1934" s="11">
        <v>58.0</v>
      </c>
      <c r="P1934" s="11">
        <v>47.0</v>
      </c>
      <c r="Q1934" s="43">
        <v>49.0</v>
      </c>
      <c r="R1934" s="25"/>
      <c r="S1934" s="11"/>
      <c r="T1934" s="11"/>
      <c r="U1934" s="23"/>
      <c r="V1934" s="25"/>
      <c r="W1934" s="11"/>
      <c r="X1934" s="23"/>
      <c r="Y1934" s="29"/>
      <c r="Z1934" s="25">
        <v>36.0</v>
      </c>
      <c r="AA1934" s="11">
        <v>30.0</v>
      </c>
      <c r="AB1934" s="11">
        <v>41.0</v>
      </c>
      <c r="AC1934" s="11">
        <v>59.0</v>
      </c>
      <c r="AD1934" s="23">
        <v>88.0</v>
      </c>
      <c r="AE1934" s="29" t="s">
        <v>270</v>
      </c>
      <c r="AF1934" s="25">
        <v>1502.0</v>
      </c>
      <c r="AG1934" s="11">
        <v>1514.0</v>
      </c>
      <c r="AH1934" s="11">
        <v>1560.0</v>
      </c>
      <c r="AI1934" s="23"/>
      <c r="AJ1934" s="29" t="s">
        <v>10533</v>
      </c>
      <c r="AK1934" s="25">
        <v>1075001.0</v>
      </c>
      <c r="AL1934" s="11"/>
      <c r="AM1934" s="23"/>
      <c r="AN1934" s="25"/>
      <c r="AO1934" s="23"/>
      <c r="AP1934" s="25"/>
      <c r="AQ1934" s="11"/>
    </row>
    <row r="1935" ht="15.75" customHeight="1">
      <c r="A1935" s="11">
        <v>1075003.0</v>
      </c>
      <c r="B1935" s="23">
        <v>1935.0</v>
      </c>
      <c r="C1935" s="25" t="s">
        <v>10534</v>
      </c>
      <c r="D1935" s="16" t="s">
        <v>10535</v>
      </c>
      <c r="E1935" s="28" t="s">
        <v>10536</v>
      </c>
      <c r="F1935" s="29"/>
      <c r="G1935" s="31"/>
      <c r="H1935" s="36" t="str">
        <f t="shared" si="1"/>
        <v/>
      </c>
      <c r="I1935" s="11"/>
      <c r="J1935" s="28">
        <f t="shared" si="2"/>
        <v>0</v>
      </c>
      <c r="K1935" s="41">
        <f t="shared" si="3"/>
        <v>289</v>
      </c>
      <c r="L1935" s="25">
        <v>61.0</v>
      </c>
      <c r="M1935" s="11">
        <v>59.0</v>
      </c>
      <c r="N1935" s="11">
        <v>57.0</v>
      </c>
      <c r="O1935" s="11">
        <v>54.0</v>
      </c>
      <c r="P1935" s="11">
        <v>58.0</v>
      </c>
      <c r="Q1935" s="43">
        <v>56.0</v>
      </c>
      <c r="R1935" s="25"/>
      <c r="S1935" s="11"/>
      <c r="T1935" s="11"/>
      <c r="U1935" s="23"/>
      <c r="V1935" s="25"/>
      <c r="W1935" s="11"/>
      <c r="X1935" s="23"/>
      <c r="Y1935" s="29"/>
      <c r="Z1935" s="25">
        <v>36.0</v>
      </c>
      <c r="AA1935" s="11">
        <v>30.0</v>
      </c>
      <c r="AB1935" s="11">
        <v>33.0</v>
      </c>
      <c r="AC1935" s="11">
        <v>63.0</v>
      </c>
      <c r="AD1935" s="23">
        <v>88.0</v>
      </c>
      <c r="AE1935" s="29" t="s">
        <v>270</v>
      </c>
      <c r="AF1935" s="25">
        <v>1521.0</v>
      </c>
      <c r="AG1935" s="11">
        <v>1533.0</v>
      </c>
      <c r="AH1935" s="11">
        <v>1568.0</v>
      </c>
      <c r="AI1935" s="23"/>
      <c r="AJ1935" s="29" t="s">
        <v>10537</v>
      </c>
      <c r="AK1935" s="25">
        <v>1075002.0</v>
      </c>
      <c r="AL1935" s="11"/>
      <c r="AM1935" s="23"/>
      <c r="AN1935" s="25"/>
      <c r="AO1935" s="23"/>
      <c r="AP1935" s="25"/>
      <c r="AQ1935" s="11"/>
    </row>
    <row r="1936" ht="15.75" customHeight="1">
      <c r="A1936" s="11">
        <v>1075004.0</v>
      </c>
      <c r="B1936" s="23">
        <v>1936.0</v>
      </c>
      <c r="C1936" s="25" t="s">
        <v>10538</v>
      </c>
      <c r="D1936" s="16" t="s">
        <v>10539</v>
      </c>
      <c r="E1936" s="28" t="s">
        <v>10540</v>
      </c>
      <c r="F1936" s="29" t="s">
        <v>10541</v>
      </c>
      <c r="G1936" s="31" t="s">
        <v>10542</v>
      </c>
      <c r="H1936" s="36">
        <f t="shared" si="1"/>
        <v>78</v>
      </c>
      <c r="I1936" s="11"/>
      <c r="J1936" s="28">
        <f t="shared" si="2"/>
        <v>0</v>
      </c>
      <c r="K1936" s="41">
        <f t="shared" si="3"/>
        <v>354</v>
      </c>
      <c r="L1936" s="25">
        <v>77.0</v>
      </c>
      <c r="M1936" s="11">
        <v>71.0</v>
      </c>
      <c r="N1936" s="11">
        <v>57.0</v>
      </c>
      <c r="O1936" s="11">
        <v>64.0</v>
      </c>
      <c r="P1936" s="11">
        <v>85.0</v>
      </c>
      <c r="Q1936" s="43">
        <v>64.0</v>
      </c>
      <c r="R1936" s="25"/>
      <c r="S1936" s="11" t="s">
        <v>136</v>
      </c>
      <c r="T1936" s="11"/>
      <c r="U1936" s="23"/>
      <c r="V1936" s="25"/>
      <c r="W1936" s="11"/>
      <c r="X1936" s="23"/>
      <c r="Y1936" s="29"/>
      <c r="Z1936" s="25">
        <v>36.0</v>
      </c>
      <c r="AA1936" s="11">
        <v>30.0</v>
      </c>
      <c r="AB1936" s="11">
        <v>46.0</v>
      </c>
      <c r="AC1936" s="11">
        <v>44.0</v>
      </c>
      <c r="AD1936" s="23">
        <v>87.0</v>
      </c>
      <c r="AE1936" s="29" t="s">
        <v>166</v>
      </c>
      <c r="AF1936" s="25">
        <v>1523.0</v>
      </c>
      <c r="AG1936" s="11">
        <v>1535.0</v>
      </c>
      <c r="AH1936" s="11">
        <v>1599.0</v>
      </c>
      <c r="AI1936" s="23"/>
      <c r="AJ1936" s="29" t="s">
        <v>10537</v>
      </c>
      <c r="AK1936" s="25">
        <v>1075002.0</v>
      </c>
      <c r="AL1936" s="11"/>
      <c r="AM1936" s="23"/>
      <c r="AN1936" s="25"/>
      <c r="AO1936" s="23"/>
      <c r="AP1936" s="25"/>
      <c r="AQ1936" s="11"/>
    </row>
    <row r="1937" ht="15.75" customHeight="1">
      <c r="A1937" s="11">
        <v>1075005.0</v>
      </c>
      <c r="B1937" s="23">
        <v>1937.0</v>
      </c>
      <c r="C1937" s="25" t="s">
        <v>10543</v>
      </c>
      <c r="D1937" s="16" t="s">
        <v>10544</v>
      </c>
      <c r="E1937" s="28" t="s">
        <v>10545</v>
      </c>
      <c r="F1937" s="29"/>
      <c r="G1937" s="31" t="s">
        <v>10546</v>
      </c>
      <c r="H1937" s="36">
        <f t="shared" si="1"/>
        <v>73</v>
      </c>
      <c r="I1937" s="11"/>
      <c r="J1937" s="28">
        <f t="shared" si="2"/>
        <v>0</v>
      </c>
      <c r="K1937" s="41">
        <f t="shared" si="3"/>
        <v>205</v>
      </c>
      <c r="L1937" s="25">
        <v>50.0</v>
      </c>
      <c r="M1937" s="11">
        <v>53.0</v>
      </c>
      <c r="N1937" s="11">
        <v>34.0</v>
      </c>
      <c r="O1937" s="11">
        <v>33.0</v>
      </c>
      <c r="P1937" s="11">
        <v>35.0</v>
      </c>
      <c r="Q1937" s="43">
        <v>43.0</v>
      </c>
      <c r="R1937" s="25"/>
      <c r="S1937" s="11"/>
      <c r="T1937" s="11"/>
      <c r="U1937" s="23"/>
      <c r="V1937" s="25"/>
      <c r="W1937" s="11"/>
      <c r="X1937" s="23"/>
      <c r="Y1937" s="29"/>
      <c r="Z1937" s="25">
        <v>33.0</v>
      </c>
      <c r="AA1937" s="11">
        <v>26.0</v>
      </c>
      <c r="AB1937" s="11">
        <v>33.0</v>
      </c>
      <c r="AC1937" s="11">
        <v>62.0</v>
      </c>
      <c r="AD1937" s="23">
        <v>87.0</v>
      </c>
      <c r="AE1937" s="29" t="s">
        <v>141</v>
      </c>
      <c r="AF1937" s="25">
        <v>1551.0</v>
      </c>
      <c r="AG1937" s="11">
        <v>1563.0</v>
      </c>
      <c r="AH1937" s="11">
        <v>1626.0</v>
      </c>
      <c r="AI1937" s="23"/>
      <c r="AJ1937" s="29" t="s">
        <v>10547</v>
      </c>
      <c r="AK1937" s="25">
        <v>1076004.0</v>
      </c>
      <c r="AL1937" s="11">
        <v>1075004.0</v>
      </c>
      <c r="AM1937" s="23"/>
      <c r="AN1937" s="25"/>
      <c r="AO1937" s="23"/>
      <c r="AP1937" s="25"/>
      <c r="AQ1937" s="11"/>
    </row>
    <row r="1938" ht="15.75" customHeight="1">
      <c r="A1938" s="11">
        <v>1075006.0</v>
      </c>
      <c r="B1938" s="23">
        <v>1938.0</v>
      </c>
      <c r="C1938" s="25" t="s">
        <v>10548</v>
      </c>
      <c r="D1938" s="16" t="s">
        <v>10549</v>
      </c>
      <c r="E1938" s="28" t="s">
        <v>10550</v>
      </c>
      <c r="F1938" s="29"/>
      <c r="G1938" s="25"/>
      <c r="H1938" s="36" t="str">
        <f t="shared" si="1"/>
        <v/>
      </c>
      <c r="I1938" s="11"/>
      <c r="J1938" s="28">
        <f t="shared" si="2"/>
        <v>0</v>
      </c>
      <c r="K1938" s="41">
        <f t="shared" si="3"/>
        <v>249</v>
      </c>
      <c r="L1938" s="25">
        <v>61.0</v>
      </c>
      <c r="M1938" s="11">
        <v>66.0</v>
      </c>
      <c r="N1938" s="11">
        <v>38.0</v>
      </c>
      <c r="O1938" s="11">
        <v>35.0</v>
      </c>
      <c r="P1938" s="11">
        <v>49.0</v>
      </c>
      <c r="Q1938" s="43">
        <v>50.0</v>
      </c>
      <c r="R1938" s="25"/>
      <c r="S1938" s="11" t="s">
        <v>185</v>
      </c>
      <c r="T1938" s="11"/>
      <c r="U1938" s="23"/>
      <c r="V1938" s="25"/>
      <c r="W1938" s="11"/>
      <c r="X1938" s="23"/>
      <c r="Y1938" s="29"/>
      <c r="Z1938" s="25">
        <v>36.0</v>
      </c>
      <c r="AA1938" s="11">
        <v>30.0</v>
      </c>
      <c r="AB1938" s="11">
        <v>34.0</v>
      </c>
      <c r="AC1938" s="11">
        <v>62.0</v>
      </c>
      <c r="AD1938" s="23">
        <v>90.0</v>
      </c>
      <c r="AE1938" s="29" t="s">
        <v>270</v>
      </c>
      <c r="AF1938" s="25">
        <v>1538.0</v>
      </c>
      <c r="AG1938" s="11">
        <v>1550.0</v>
      </c>
      <c r="AH1938" s="11">
        <v>1590.0</v>
      </c>
      <c r="AI1938" s="23" t="s">
        <v>217</v>
      </c>
      <c r="AJ1938" s="29" t="s">
        <v>10537</v>
      </c>
      <c r="AK1938" s="25">
        <v>1075002.0</v>
      </c>
      <c r="AL1938" s="11"/>
      <c r="AM1938" s="23"/>
      <c r="AN1938" s="25"/>
      <c r="AO1938" s="23"/>
      <c r="AP1938" s="25"/>
      <c r="AQ1938" s="11"/>
    </row>
    <row r="1939" ht="15.75" customHeight="1">
      <c r="A1939" s="11">
        <v>1075007.0</v>
      </c>
      <c r="B1939" s="23">
        <v>1939.0</v>
      </c>
      <c r="C1939" s="25" t="s">
        <v>10551</v>
      </c>
      <c r="D1939" s="16" t="s">
        <v>10552</v>
      </c>
      <c r="E1939" s="28" t="s">
        <v>10553</v>
      </c>
      <c r="F1939" s="29"/>
      <c r="G1939" s="25"/>
      <c r="H1939" s="36" t="str">
        <f t="shared" si="1"/>
        <v/>
      </c>
      <c r="I1939" s="11"/>
      <c r="J1939" s="28">
        <f t="shared" si="2"/>
        <v>0</v>
      </c>
      <c r="K1939" s="41">
        <f t="shared" si="3"/>
        <v>219</v>
      </c>
      <c r="L1939" s="25">
        <v>41.0</v>
      </c>
      <c r="M1939" s="11">
        <v>38.0</v>
      </c>
      <c r="N1939" s="11">
        <v>54.0</v>
      </c>
      <c r="O1939" s="11">
        <v>43.0</v>
      </c>
      <c r="P1939" s="11">
        <v>43.0</v>
      </c>
      <c r="Q1939" s="43">
        <v>41.0</v>
      </c>
      <c r="R1939" s="25"/>
      <c r="S1939" s="11"/>
      <c r="T1939" s="11"/>
      <c r="U1939" s="23"/>
      <c r="V1939" s="25"/>
      <c r="W1939" s="11"/>
      <c r="X1939" s="23"/>
      <c r="Y1939" s="29"/>
      <c r="Z1939" s="25">
        <v>22.0</v>
      </c>
      <c r="AA1939" s="11">
        <v>11.0</v>
      </c>
      <c r="AB1939" s="11">
        <v>71.0</v>
      </c>
      <c r="AC1939" s="11">
        <v>45.0</v>
      </c>
      <c r="AD1939" s="23">
        <v>2.0</v>
      </c>
      <c r="AE1939" s="29" t="s">
        <v>141</v>
      </c>
      <c r="AF1939" s="25">
        <v>1534.0</v>
      </c>
      <c r="AG1939" s="11">
        <v>1546.0</v>
      </c>
      <c r="AH1939" s="11">
        <v>1571.0</v>
      </c>
      <c r="AI1939" s="23"/>
      <c r="AJ1939" s="29" t="s">
        <v>10554</v>
      </c>
      <c r="AK1939" s="25">
        <v>1075001.0</v>
      </c>
      <c r="AL1939" s="11">
        <v>1075012.0</v>
      </c>
      <c r="AM1939" s="23"/>
      <c r="AN1939" s="25"/>
      <c r="AO1939" s="23"/>
      <c r="AP1939" s="25"/>
      <c r="AQ1939" s="11"/>
    </row>
    <row r="1940" ht="15.75" customHeight="1">
      <c r="A1940" s="11">
        <v>1075008.0</v>
      </c>
      <c r="B1940" s="23">
        <v>1940.0</v>
      </c>
      <c r="C1940" s="25" t="s">
        <v>10555</v>
      </c>
      <c r="D1940" s="16" t="s">
        <v>10556</v>
      </c>
      <c r="E1940" s="28" t="s">
        <v>10557</v>
      </c>
      <c r="F1940" s="29"/>
      <c r="G1940" s="31" t="s">
        <v>10558</v>
      </c>
      <c r="H1940" s="36">
        <f t="shared" si="1"/>
        <v>61</v>
      </c>
      <c r="I1940" s="11"/>
      <c r="J1940" s="28">
        <f t="shared" si="2"/>
        <v>0</v>
      </c>
      <c r="K1940" s="41">
        <f t="shared" si="3"/>
        <v>273</v>
      </c>
      <c r="L1940" s="25">
        <v>56.0</v>
      </c>
      <c r="M1940" s="11">
        <v>58.0</v>
      </c>
      <c r="N1940" s="11">
        <v>49.0</v>
      </c>
      <c r="O1940" s="11">
        <v>52.0</v>
      </c>
      <c r="P1940" s="11">
        <v>58.0</v>
      </c>
      <c r="Q1940" s="43">
        <v>52.0</v>
      </c>
      <c r="R1940" s="25"/>
      <c r="S1940" s="11"/>
      <c r="T1940" s="11"/>
      <c r="U1940" s="23"/>
      <c r="V1940" s="25"/>
      <c r="W1940" s="11"/>
      <c r="X1940" s="23"/>
      <c r="Y1940" s="29"/>
      <c r="Z1940" s="25">
        <v>28.0</v>
      </c>
      <c r="AA1940" s="11">
        <v>19.0</v>
      </c>
      <c r="AB1940" s="11">
        <v>33.0</v>
      </c>
      <c r="AC1940" s="11">
        <v>69.0</v>
      </c>
      <c r="AD1940" s="23">
        <v>85.0</v>
      </c>
      <c r="AE1940" s="29" t="s">
        <v>166</v>
      </c>
      <c r="AF1940" s="25">
        <v>1536.0</v>
      </c>
      <c r="AG1940" s="11">
        <v>1548.0</v>
      </c>
      <c r="AH1940" s="11">
        <v>1590.0</v>
      </c>
      <c r="AI1940" s="23" t="s">
        <v>217</v>
      </c>
      <c r="AJ1940" s="29" t="s">
        <v>10533</v>
      </c>
      <c r="AK1940" s="25">
        <v>1075001.0</v>
      </c>
      <c r="AL1940" s="11"/>
      <c r="AM1940" s="23"/>
      <c r="AN1940" s="25"/>
      <c r="AO1940" s="23"/>
      <c r="AP1940" s="25"/>
      <c r="AQ1940" s="11"/>
    </row>
    <row r="1941" ht="15.75" customHeight="1">
      <c r="A1941" s="11">
        <v>1075009.0</v>
      </c>
      <c r="B1941" s="23">
        <v>1941.0</v>
      </c>
      <c r="C1941" s="25" t="s">
        <v>10559</v>
      </c>
      <c r="D1941" s="16" t="s">
        <v>10560</v>
      </c>
      <c r="E1941" s="28" t="s">
        <v>10561</v>
      </c>
      <c r="F1941" s="29"/>
      <c r="G1941" s="31" t="s">
        <v>10562</v>
      </c>
      <c r="H1941" s="36">
        <f t="shared" si="1"/>
        <v>50</v>
      </c>
      <c r="I1941" s="11"/>
      <c r="J1941" s="28">
        <f t="shared" si="2"/>
        <v>0</v>
      </c>
      <c r="K1941" s="41">
        <f t="shared" si="3"/>
        <v>219</v>
      </c>
      <c r="L1941" s="25">
        <v>44.0</v>
      </c>
      <c r="M1941" s="11">
        <v>54.0</v>
      </c>
      <c r="N1941" s="11">
        <v>38.0</v>
      </c>
      <c r="O1941" s="11">
        <v>36.0</v>
      </c>
      <c r="P1941" s="11">
        <v>47.0</v>
      </c>
      <c r="Q1941" s="43">
        <v>44.0</v>
      </c>
      <c r="R1941" s="25"/>
      <c r="S1941" s="11"/>
      <c r="T1941" s="11"/>
      <c r="U1941" s="23"/>
      <c r="V1941" s="25"/>
      <c r="W1941" s="11"/>
      <c r="X1941" s="23"/>
      <c r="Y1941" s="29"/>
      <c r="Z1941" s="25">
        <v>28.0</v>
      </c>
      <c r="AA1941" s="11">
        <v>19.0</v>
      </c>
      <c r="AB1941" s="11">
        <v>22.0</v>
      </c>
      <c r="AC1941" s="11">
        <v>74.0</v>
      </c>
      <c r="AD1941" s="23">
        <v>85.0</v>
      </c>
      <c r="AE1941" s="29" t="s">
        <v>166</v>
      </c>
      <c r="AF1941" s="25">
        <v>1558.0</v>
      </c>
      <c r="AG1941" s="11">
        <v>1570.0</v>
      </c>
      <c r="AH1941" s="11">
        <v>1610.0</v>
      </c>
      <c r="AI1941" s="23"/>
      <c r="AJ1941" s="29" t="s">
        <v>10563</v>
      </c>
      <c r="AK1941" s="25">
        <v>1075008.0</v>
      </c>
      <c r="AL1941" s="11"/>
      <c r="AM1941" s="23"/>
      <c r="AN1941" s="25"/>
      <c r="AO1941" s="23"/>
      <c r="AP1941" s="25"/>
      <c r="AQ1941" s="11"/>
    </row>
    <row r="1942" ht="15.75" customHeight="1">
      <c r="A1942" s="11">
        <v>1075010.0</v>
      </c>
      <c r="B1942" s="23">
        <v>1942.0</v>
      </c>
      <c r="C1942" s="25" t="s">
        <v>10564</v>
      </c>
      <c r="D1942" s="16" t="s">
        <v>10565</v>
      </c>
      <c r="E1942" s="28" t="s">
        <v>10566</v>
      </c>
      <c r="F1942" s="29"/>
      <c r="G1942" s="25"/>
      <c r="H1942" s="36" t="str">
        <f t="shared" si="1"/>
        <v/>
      </c>
      <c r="I1942" s="11"/>
      <c r="J1942" s="28">
        <f t="shared" si="2"/>
        <v>0</v>
      </c>
      <c r="K1942" s="41">
        <f t="shared" si="3"/>
        <v>197</v>
      </c>
      <c r="L1942" s="25">
        <v>42.0</v>
      </c>
      <c r="M1942" s="11">
        <v>59.0</v>
      </c>
      <c r="N1942" s="11">
        <v>32.0</v>
      </c>
      <c r="O1942" s="11">
        <v>30.0</v>
      </c>
      <c r="P1942" s="11">
        <v>34.0</v>
      </c>
      <c r="Q1942" s="43">
        <v>45.0</v>
      </c>
      <c r="R1942" s="25"/>
      <c r="S1942" s="11"/>
      <c r="T1942" s="11"/>
      <c r="U1942" s="23"/>
      <c r="V1942" s="25"/>
      <c r="W1942" s="11"/>
      <c r="X1942" s="23"/>
      <c r="Y1942" s="29"/>
      <c r="Z1942" s="25">
        <v>50.0</v>
      </c>
      <c r="AA1942" s="11">
        <v>50.0</v>
      </c>
      <c r="AB1942" s="11">
        <v>39.0</v>
      </c>
      <c r="AC1942" s="11">
        <v>61.0</v>
      </c>
      <c r="AD1942" s="23">
        <v>92.0</v>
      </c>
      <c r="AE1942" s="29" t="s">
        <v>141</v>
      </c>
      <c r="AF1942" s="25">
        <v>1537.0</v>
      </c>
      <c r="AG1942" s="11">
        <v>1549.0</v>
      </c>
      <c r="AH1942" s="11">
        <v>1590.0</v>
      </c>
      <c r="AI1942" s="23" t="s">
        <v>217</v>
      </c>
      <c r="AJ1942" s="29" t="s">
        <v>10533</v>
      </c>
      <c r="AK1942" s="25">
        <v>1075001.0</v>
      </c>
      <c r="AL1942" s="11"/>
      <c r="AM1942" s="23"/>
      <c r="AN1942" s="25"/>
      <c r="AO1942" s="23"/>
      <c r="AP1942" s="25"/>
      <c r="AQ1942" s="11"/>
    </row>
    <row r="1943" ht="15.75" customHeight="1">
      <c r="A1943" s="11">
        <v>1075011.0</v>
      </c>
      <c r="B1943" s="23">
        <v>1943.0</v>
      </c>
      <c r="C1943" s="25" t="s">
        <v>10567</v>
      </c>
      <c r="D1943" s="16" t="s">
        <v>10568</v>
      </c>
      <c r="E1943" s="28" t="s">
        <v>10569</v>
      </c>
      <c r="F1943" s="29"/>
      <c r="G1943" s="25"/>
      <c r="H1943" s="36" t="str">
        <f t="shared" si="1"/>
        <v/>
      </c>
      <c r="I1943" s="11"/>
      <c r="J1943" s="28">
        <f t="shared" si="2"/>
        <v>0</v>
      </c>
      <c r="K1943" s="41">
        <f t="shared" si="3"/>
        <v>225</v>
      </c>
      <c r="L1943" s="25">
        <v>59.0</v>
      </c>
      <c r="M1943" s="11">
        <v>54.0</v>
      </c>
      <c r="N1943" s="11">
        <v>36.0</v>
      </c>
      <c r="O1943" s="11">
        <v>35.0</v>
      </c>
      <c r="P1943" s="11">
        <v>41.0</v>
      </c>
      <c r="Q1943" s="43">
        <v>43.0</v>
      </c>
      <c r="R1943" s="25"/>
      <c r="S1943" s="11"/>
      <c r="T1943" s="11"/>
      <c r="U1943" s="23"/>
      <c r="V1943" s="25"/>
      <c r="W1943" s="11"/>
      <c r="X1943" s="23"/>
      <c r="Y1943" s="29"/>
      <c r="Z1943" s="25">
        <v>24.0</v>
      </c>
      <c r="AA1943" s="11">
        <v>14.0</v>
      </c>
      <c r="AB1943" s="11">
        <v>29.0</v>
      </c>
      <c r="AC1943" s="11">
        <v>63.0</v>
      </c>
      <c r="AD1943" s="23">
        <v>92.0</v>
      </c>
      <c r="AE1943" s="29" t="s">
        <v>270</v>
      </c>
      <c r="AF1943" s="25">
        <v>1540.0</v>
      </c>
      <c r="AG1943" s="11">
        <v>1552.0</v>
      </c>
      <c r="AH1943" s="11">
        <v>1610.0</v>
      </c>
      <c r="AI1943" s="23"/>
      <c r="AJ1943" s="29" t="s">
        <v>10533</v>
      </c>
      <c r="AK1943" s="25">
        <v>1075001.0</v>
      </c>
      <c r="AL1943" s="11"/>
      <c r="AM1943" s="23"/>
      <c r="AN1943" s="25"/>
      <c r="AO1943" s="23"/>
      <c r="AP1943" s="25"/>
      <c r="AQ1943" s="11"/>
    </row>
    <row r="1944" ht="15.75" customHeight="1">
      <c r="A1944" s="11">
        <v>1075012.0</v>
      </c>
      <c r="B1944" s="23">
        <v>1944.0</v>
      </c>
      <c r="C1944" s="25" t="s">
        <v>10570</v>
      </c>
      <c r="D1944" s="16" t="s">
        <v>10571</v>
      </c>
      <c r="E1944" s="28" t="s">
        <v>10572</v>
      </c>
      <c r="F1944" s="29"/>
      <c r="G1944" s="31" t="s">
        <v>10573</v>
      </c>
      <c r="H1944" s="36">
        <f t="shared" si="1"/>
        <v>79</v>
      </c>
      <c r="I1944" s="11"/>
      <c r="J1944" s="28">
        <f t="shared" si="2"/>
        <v>0</v>
      </c>
      <c r="K1944" s="41">
        <f t="shared" si="3"/>
        <v>218</v>
      </c>
      <c r="L1944" s="25">
        <v>49.0</v>
      </c>
      <c r="M1944" s="11">
        <v>53.0</v>
      </c>
      <c r="N1944" s="11">
        <v>40.0</v>
      </c>
      <c r="O1944" s="11">
        <v>38.0</v>
      </c>
      <c r="P1944" s="11">
        <v>38.0</v>
      </c>
      <c r="Q1944" s="43">
        <v>44.0</v>
      </c>
      <c r="R1944" s="25"/>
      <c r="S1944" s="11"/>
      <c r="T1944" s="11"/>
      <c r="U1944" s="23"/>
      <c r="V1944" s="25"/>
      <c r="W1944" s="11"/>
      <c r="X1944" s="23"/>
      <c r="Y1944" s="29"/>
      <c r="Z1944" s="25">
        <v>30.0</v>
      </c>
      <c r="AA1944" s="11">
        <v>22.0</v>
      </c>
      <c r="AB1944" s="11">
        <v>41.0</v>
      </c>
      <c r="AC1944" s="11">
        <v>64.0</v>
      </c>
      <c r="AD1944" s="23">
        <v>2.0</v>
      </c>
      <c r="AE1944" s="29" t="s">
        <v>166</v>
      </c>
      <c r="AF1944" s="25">
        <v>1512.0</v>
      </c>
      <c r="AG1944" s="11">
        <v>1524.0</v>
      </c>
      <c r="AH1944" s="11">
        <v>1589.0</v>
      </c>
      <c r="AI1944" s="23"/>
      <c r="AJ1944" s="29"/>
      <c r="AK1944" s="25"/>
      <c r="AL1944" s="11"/>
      <c r="AM1944" s="23"/>
      <c r="AN1944" s="25"/>
      <c r="AO1944" s="23"/>
      <c r="AP1944" s="25"/>
      <c r="AQ1944" s="11"/>
    </row>
    <row r="1945" ht="15.75" customHeight="1">
      <c r="A1945" s="11">
        <v>1075013.0</v>
      </c>
      <c r="B1945" s="23">
        <v>1945.0</v>
      </c>
      <c r="C1945" s="25" t="s">
        <v>10574</v>
      </c>
      <c r="D1945" s="16" t="s">
        <v>10575</v>
      </c>
      <c r="E1945" s="28" t="s">
        <v>10576</v>
      </c>
      <c r="F1945" s="29"/>
      <c r="G1945" s="25"/>
      <c r="H1945" s="36" t="str">
        <f t="shared" si="1"/>
        <v/>
      </c>
      <c r="I1945" s="11"/>
      <c r="J1945" s="28">
        <f t="shared" si="2"/>
        <v>0</v>
      </c>
      <c r="K1945" s="41">
        <f t="shared" si="3"/>
        <v>209</v>
      </c>
      <c r="L1945" s="25">
        <v>30.0</v>
      </c>
      <c r="M1945" s="11">
        <v>19.0</v>
      </c>
      <c r="N1945" s="11">
        <v>49.0</v>
      </c>
      <c r="O1945" s="11">
        <v>48.0</v>
      </c>
      <c r="P1945" s="11">
        <v>63.0</v>
      </c>
      <c r="Q1945" s="43">
        <v>38.0</v>
      </c>
      <c r="R1945" s="25"/>
      <c r="S1945" s="11"/>
      <c r="T1945" s="11"/>
      <c r="U1945" s="23"/>
      <c r="V1945" s="25"/>
      <c r="W1945" s="11"/>
      <c r="X1945" s="23"/>
      <c r="Y1945" s="29"/>
      <c r="Z1945" s="25">
        <v>17.0</v>
      </c>
      <c r="AA1945" s="11">
        <v>4.0</v>
      </c>
      <c r="AB1945" s="11">
        <v>13.0</v>
      </c>
      <c r="AC1945" s="11">
        <v>68.0</v>
      </c>
      <c r="AD1945" s="23">
        <v>90.0</v>
      </c>
      <c r="AE1945" s="29" t="s">
        <v>239</v>
      </c>
      <c r="AF1945" s="25">
        <v>1515.0</v>
      </c>
      <c r="AG1945" s="11">
        <v>1527.0</v>
      </c>
      <c r="AH1945" s="11">
        <v>1576.0</v>
      </c>
      <c r="AI1945" s="23"/>
      <c r="AJ1945" s="29"/>
      <c r="AK1945" s="25"/>
      <c r="AL1945" s="11"/>
      <c r="AM1945" s="23"/>
      <c r="AN1945" s="25"/>
      <c r="AO1945" s="23"/>
      <c r="AP1945" s="25"/>
      <c r="AQ1945" s="11"/>
    </row>
    <row r="1946" ht="15.75" customHeight="1">
      <c r="A1946" s="11">
        <v>1075014.0</v>
      </c>
      <c r="B1946" s="23">
        <v>1946.0</v>
      </c>
      <c r="C1946" s="25" t="s">
        <v>10577</v>
      </c>
      <c r="D1946" s="16" t="s">
        <v>10578</v>
      </c>
      <c r="E1946" s="28" t="s">
        <v>10579</v>
      </c>
      <c r="F1946" s="29"/>
      <c r="G1946" s="25"/>
      <c r="H1946" s="36" t="str">
        <f t="shared" si="1"/>
        <v/>
      </c>
      <c r="I1946" s="11"/>
      <c r="J1946" s="28">
        <f t="shared" si="2"/>
        <v>0</v>
      </c>
      <c r="K1946" s="41">
        <f t="shared" si="3"/>
        <v>173</v>
      </c>
      <c r="L1946" s="25">
        <v>40.0</v>
      </c>
      <c r="M1946" s="11">
        <v>37.0</v>
      </c>
      <c r="N1946" s="11">
        <v>35.0</v>
      </c>
      <c r="O1946" s="11">
        <v>31.0</v>
      </c>
      <c r="P1946" s="11">
        <v>30.0</v>
      </c>
      <c r="Q1946" s="43">
        <v>35.0</v>
      </c>
      <c r="R1946" s="25"/>
      <c r="S1946" s="11"/>
      <c r="T1946" s="11"/>
      <c r="U1946" s="23"/>
      <c r="V1946" s="25"/>
      <c r="W1946" s="11"/>
      <c r="X1946" s="23"/>
      <c r="Y1946" s="29"/>
      <c r="Z1946" s="25">
        <v>22.0</v>
      </c>
      <c r="AA1946" s="11">
        <v>11.0</v>
      </c>
      <c r="AB1946" s="11">
        <v>26.0</v>
      </c>
      <c r="AC1946" s="11">
        <v>66.0</v>
      </c>
      <c r="AD1946" s="23">
        <v>86.0</v>
      </c>
      <c r="AE1946" s="29" t="s">
        <v>166</v>
      </c>
      <c r="AF1946" s="25">
        <v>1523.0</v>
      </c>
      <c r="AG1946" s="11">
        <v>1535.0</v>
      </c>
      <c r="AH1946" s="11">
        <v>1575.0</v>
      </c>
      <c r="AI1946" s="23"/>
      <c r="AJ1946" s="29"/>
      <c r="AK1946" s="25"/>
      <c r="AL1946" s="11"/>
      <c r="AM1946" s="23"/>
      <c r="AN1946" s="25"/>
      <c r="AO1946" s="23"/>
      <c r="AP1946" s="25"/>
      <c r="AQ1946" s="11"/>
    </row>
    <row r="1947" ht="15.75" customHeight="1">
      <c r="A1947" s="11">
        <v>1075015.0</v>
      </c>
      <c r="B1947" s="23">
        <v>1947.0</v>
      </c>
      <c r="C1947" s="25" t="s">
        <v>10580</v>
      </c>
      <c r="D1947" s="16" t="s">
        <v>10581</v>
      </c>
      <c r="E1947" s="28" t="s">
        <v>10582</v>
      </c>
      <c r="F1947" s="29"/>
      <c r="G1947" s="25"/>
      <c r="H1947" s="36" t="str">
        <f t="shared" si="1"/>
        <v/>
      </c>
      <c r="I1947" s="11"/>
      <c r="J1947" s="28">
        <f t="shared" si="2"/>
        <v>0</v>
      </c>
      <c r="K1947" s="41">
        <f t="shared" si="3"/>
        <v>195</v>
      </c>
      <c r="L1947" s="25">
        <v>43.0</v>
      </c>
      <c r="M1947" s="11">
        <v>49.0</v>
      </c>
      <c r="N1947" s="11">
        <v>38.0</v>
      </c>
      <c r="O1947" s="11">
        <v>35.0</v>
      </c>
      <c r="P1947" s="11">
        <v>30.0</v>
      </c>
      <c r="Q1947" s="43">
        <v>41.0</v>
      </c>
      <c r="R1947" s="25"/>
      <c r="S1947" s="11"/>
      <c r="T1947" s="11"/>
      <c r="U1947" s="23"/>
      <c r="V1947" s="25"/>
      <c r="W1947" s="11"/>
      <c r="X1947" s="23"/>
      <c r="Y1947" s="29"/>
      <c r="Z1947" s="25">
        <v>32.0</v>
      </c>
      <c r="AA1947" s="11">
        <v>25.0</v>
      </c>
      <c r="AB1947" s="11">
        <v>48.0</v>
      </c>
      <c r="AC1947" s="11">
        <v>69.0</v>
      </c>
      <c r="AD1947" s="23">
        <v>78.0</v>
      </c>
      <c r="AE1947" s="29" t="s">
        <v>141</v>
      </c>
      <c r="AF1947" s="25">
        <v>1557.0</v>
      </c>
      <c r="AG1947" s="11">
        <v>1569.0</v>
      </c>
      <c r="AH1947" s="11">
        <v>1590.0</v>
      </c>
      <c r="AI1947" s="23" t="s">
        <v>217</v>
      </c>
      <c r="AJ1947" s="29"/>
      <c r="AK1947" s="25"/>
      <c r="AL1947" s="11"/>
      <c r="AM1947" s="23"/>
      <c r="AN1947" s="25"/>
      <c r="AO1947" s="23"/>
      <c r="AP1947" s="25"/>
      <c r="AQ1947" s="11"/>
    </row>
    <row r="1948" ht="15.75" customHeight="1">
      <c r="A1948" s="11">
        <v>1005001.0</v>
      </c>
      <c r="B1948" s="23">
        <v>1948.0</v>
      </c>
      <c r="C1948" s="25" t="s">
        <v>10583</v>
      </c>
      <c r="D1948" s="16" t="s">
        <v>10584</v>
      </c>
      <c r="E1948" s="28" t="s">
        <v>10585</v>
      </c>
      <c r="F1948" s="29"/>
      <c r="G1948" s="25"/>
      <c r="H1948" s="36" t="str">
        <f t="shared" si="1"/>
        <v/>
      </c>
      <c r="I1948" s="11"/>
      <c r="J1948" s="28">
        <f t="shared" si="2"/>
        <v>0</v>
      </c>
      <c r="K1948" s="41">
        <f t="shared" si="3"/>
        <v>0</v>
      </c>
      <c r="L1948" s="25">
        <v>0.0</v>
      </c>
      <c r="M1948" s="11">
        <v>0.0</v>
      </c>
      <c r="N1948" s="11">
        <v>0.0</v>
      </c>
      <c r="O1948" s="11">
        <v>0.0</v>
      </c>
      <c r="P1948" s="11">
        <v>0.0</v>
      </c>
      <c r="Q1948" s="23">
        <v>0.0</v>
      </c>
      <c r="R1948" s="25"/>
      <c r="S1948" s="11"/>
      <c r="T1948" s="11"/>
      <c r="U1948" s="23"/>
      <c r="V1948" s="25"/>
      <c r="W1948" s="11"/>
      <c r="X1948" s="23"/>
      <c r="Y1948" s="29"/>
      <c r="Z1948" s="25">
        <v>0.0</v>
      </c>
      <c r="AA1948" s="11">
        <v>0.0</v>
      </c>
      <c r="AB1948" s="11">
        <v>0.0</v>
      </c>
      <c r="AC1948" s="11">
        <v>0.0</v>
      </c>
      <c r="AD1948" s="23">
        <v>80.0</v>
      </c>
      <c r="AE1948" s="29" t="s">
        <v>239</v>
      </c>
      <c r="AF1948" s="25">
        <v>1460.0</v>
      </c>
      <c r="AG1948" s="11">
        <v>9999.0</v>
      </c>
      <c r="AH1948" s="11">
        <v>1533.0</v>
      </c>
      <c r="AI1948" s="23"/>
      <c r="AJ1948" s="29"/>
      <c r="AK1948" s="25"/>
      <c r="AL1948" s="11"/>
      <c r="AM1948" s="23"/>
      <c r="AN1948" s="25"/>
      <c r="AO1948" s="23"/>
      <c r="AP1948" s="25"/>
      <c r="AQ1948" s="11"/>
    </row>
    <row r="1949" ht="15.75" customHeight="1">
      <c r="A1949" s="11">
        <v>1005002.0</v>
      </c>
      <c r="B1949" s="23">
        <v>1949.0</v>
      </c>
      <c r="C1949" s="25" t="s">
        <v>10586</v>
      </c>
      <c r="D1949" s="16" t="s">
        <v>10587</v>
      </c>
      <c r="E1949" s="28" t="s">
        <v>157</v>
      </c>
      <c r="F1949" s="29" t="s">
        <v>10588</v>
      </c>
      <c r="G1949" s="31" t="s">
        <v>10589</v>
      </c>
      <c r="H1949" s="36">
        <f t="shared" si="1"/>
        <v>79</v>
      </c>
      <c r="I1949" s="11"/>
      <c r="J1949" s="28">
        <f t="shared" si="2"/>
        <v>0</v>
      </c>
      <c r="K1949" s="41">
        <f t="shared" si="3"/>
        <v>420</v>
      </c>
      <c r="L1949" s="25">
        <v>82.0</v>
      </c>
      <c r="M1949" s="11">
        <v>87.0</v>
      </c>
      <c r="N1949" s="11">
        <v>75.0</v>
      </c>
      <c r="O1949" s="11">
        <v>78.0</v>
      </c>
      <c r="P1949" s="6">
        <v>98.0</v>
      </c>
      <c r="Q1949" s="43">
        <v>55.0</v>
      </c>
      <c r="R1949" s="25" t="s">
        <v>410</v>
      </c>
      <c r="S1949" s="11"/>
      <c r="T1949" s="11"/>
      <c r="U1949" s="23"/>
      <c r="V1949" s="25"/>
      <c r="W1949" s="11"/>
      <c r="X1949" s="23"/>
      <c r="Y1949" s="29" t="s">
        <v>2430</v>
      </c>
      <c r="Z1949" s="25">
        <v>50.0</v>
      </c>
      <c r="AA1949" s="11">
        <v>50.0</v>
      </c>
      <c r="AB1949" s="11">
        <v>88.0</v>
      </c>
      <c r="AC1949" s="11">
        <v>10.0</v>
      </c>
      <c r="AD1949" s="23">
        <v>80.0</v>
      </c>
      <c r="AE1949" s="29" t="s">
        <v>141</v>
      </c>
      <c r="AF1949" s="25">
        <v>1494.0</v>
      </c>
      <c r="AG1949" s="11">
        <v>1506.0</v>
      </c>
      <c r="AH1949" s="11">
        <v>1556.0</v>
      </c>
      <c r="AI1949" s="23" t="s">
        <v>217</v>
      </c>
      <c r="AJ1949" s="29" t="s">
        <v>10590</v>
      </c>
      <c r="AK1949" s="25">
        <v>1005001.0</v>
      </c>
      <c r="AL1949" s="11"/>
      <c r="AM1949" s="23"/>
      <c r="AN1949" s="25"/>
      <c r="AO1949" s="23"/>
      <c r="AP1949" s="25"/>
      <c r="AQ1949" s="11"/>
    </row>
    <row r="1950" ht="15.75" customHeight="1">
      <c r="A1950" s="11">
        <v>1005003.0</v>
      </c>
      <c r="B1950" s="23">
        <v>1950.0</v>
      </c>
      <c r="C1950" s="25" t="s">
        <v>10591</v>
      </c>
      <c r="D1950" s="16" t="s">
        <v>10592</v>
      </c>
      <c r="E1950" s="28" t="s">
        <v>10593</v>
      </c>
      <c r="F1950" s="29" t="s">
        <v>10594</v>
      </c>
      <c r="G1950" s="31" t="s">
        <v>10595</v>
      </c>
      <c r="H1950" s="36">
        <f t="shared" si="1"/>
        <v>76</v>
      </c>
      <c r="I1950" s="11"/>
      <c r="J1950" s="28">
        <f t="shared" si="2"/>
        <v>0</v>
      </c>
      <c r="K1950" s="41">
        <f t="shared" si="3"/>
        <v>420</v>
      </c>
      <c r="L1950" s="25">
        <v>84.0</v>
      </c>
      <c r="M1950" s="11">
        <v>79.0</v>
      </c>
      <c r="N1950" s="11">
        <v>88.0</v>
      </c>
      <c r="O1950" s="11">
        <v>85.0</v>
      </c>
      <c r="P1950" s="11">
        <v>84.0</v>
      </c>
      <c r="Q1950" s="43">
        <v>71.0</v>
      </c>
      <c r="R1950" s="25"/>
      <c r="S1950" s="11" t="s">
        <v>136</v>
      </c>
      <c r="T1950" s="11"/>
      <c r="U1950" s="23"/>
      <c r="V1950" s="25"/>
      <c r="W1950" s="11"/>
      <c r="X1950" s="23"/>
      <c r="Y1950" s="29" t="s">
        <v>2430</v>
      </c>
      <c r="Z1950" s="25">
        <v>25.0</v>
      </c>
      <c r="AA1950" s="11">
        <v>15.0</v>
      </c>
      <c r="AB1950" s="11">
        <v>90.0</v>
      </c>
      <c r="AC1950" s="11">
        <v>11.0</v>
      </c>
      <c r="AD1950" s="23">
        <v>29.0</v>
      </c>
      <c r="AE1950" s="29" t="s">
        <v>166</v>
      </c>
      <c r="AF1950" s="25">
        <v>1527.0</v>
      </c>
      <c r="AG1950" s="11">
        <v>1539.0</v>
      </c>
      <c r="AH1950" s="11">
        <v>1561.0</v>
      </c>
      <c r="AI1950" s="23"/>
      <c r="AJ1950" s="29" t="s">
        <v>10596</v>
      </c>
      <c r="AK1950" s="25">
        <v>1005002.0</v>
      </c>
      <c r="AL1950" s="11"/>
      <c r="AM1950" s="23"/>
      <c r="AN1950" s="25"/>
      <c r="AO1950" s="23"/>
      <c r="AP1950" s="25" t="s">
        <v>10597</v>
      </c>
      <c r="AQ1950" s="11" t="s">
        <v>10598</v>
      </c>
    </row>
    <row r="1951" ht="15.75" customHeight="1">
      <c r="A1951" s="11">
        <v>1005004.0</v>
      </c>
      <c r="B1951" s="23">
        <v>1951.0</v>
      </c>
      <c r="C1951" s="25" t="s">
        <v>10599</v>
      </c>
      <c r="D1951" s="16" t="s">
        <v>10600</v>
      </c>
      <c r="E1951" s="28" t="s">
        <v>10601</v>
      </c>
      <c r="F1951" s="29" t="s">
        <v>10602</v>
      </c>
      <c r="G1951" s="31" t="s">
        <v>10603</v>
      </c>
      <c r="H1951" s="36">
        <f t="shared" si="1"/>
        <v>78</v>
      </c>
      <c r="I1951" s="11"/>
      <c r="J1951" s="28">
        <f t="shared" si="2"/>
        <v>0</v>
      </c>
      <c r="K1951" s="41">
        <f t="shared" si="3"/>
        <v>241</v>
      </c>
      <c r="L1951" s="25">
        <v>44.0</v>
      </c>
      <c r="M1951" s="11">
        <v>66.0</v>
      </c>
      <c r="N1951" s="11">
        <v>30.0</v>
      </c>
      <c r="O1951" s="11">
        <v>57.0</v>
      </c>
      <c r="P1951" s="11">
        <v>44.0</v>
      </c>
      <c r="Q1951" s="43">
        <v>29.0</v>
      </c>
      <c r="R1951" s="25"/>
      <c r="S1951" s="11"/>
      <c r="T1951" s="11"/>
      <c r="U1951" s="23"/>
      <c r="V1951" s="25"/>
      <c r="W1951" s="11"/>
      <c r="X1951" s="23"/>
      <c r="Y1951" s="29"/>
      <c r="Z1951" s="25">
        <v>25.0</v>
      </c>
      <c r="AA1951" s="11">
        <v>15.0</v>
      </c>
      <c r="AB1951" s="11">
        <v>81.0</v>
      </c>
      <c r="AC1951" s="11">
        <v>29.0</v>
      </c>
      <c r="AD1951" s="23">
        <v>29.0</v>
      </c>
      <c r="AE1951" s="29" t="s">
        <v>141</v>
      </c>
      <c r="AF1951" s="25">
        <v>1548.0</v>
      </c>
      <c r="AG1951" s="11">
        <v>1560.0</v>
      </c>
      <c r="AH1951" s="11">
        <v>1573.0</v>
      </c>
      <c r="AI1951" s="23" t="s">
        <v>217</v>
      </c>
      <c r="AJ1951" s="29" t="s">
        <v>10604</v>
      </c>
      <c r="AK1951" s="25">
        <v>1005003.0</v>
      </c>
      <c r="AL1951" s="11"/>
      <c r="AM1951" s="23"/>
      <c r="AN1951" s="25"/>
      <c r="AO1951" s="23"/>
      <c r="AP1951" s="25" t="s">
        <v>10605</v>
      </c>
      <c r="AQ1951" s="11"/>
    </row>
    <row r="1952" ht="15.75" customHeight="1">
      <c r="A1952" s="11">
        <v>1005005.0</v>
      </c>
      <c r="B1952" s="23">
        <v>1952.0</v>
      </c>
      <c r="C1952" s="25" t="s">
        <v>10606</v>
      </c>
      <c r="D1952" s="16" t="s">
        <v>10607</v>
      </c>
      <c r="E1952" s="28" t="s">
        <v>10608</v>
      </c>
      <c r="F1952" s="29"/>
      <c r="G1952" s="31" t="s">
        <v>10609</v>
      </c>
      <c r="H1952" s="36">
        <f t="shared" si="1"/>
        <v>80</v>
      </c>
      <c r="I1952" s="11"/>
      <c r="J1952" s="28">
        <f t="shared" si="2"/>
        <v>0</v>
      </c>
      <c r="K1952" s="41">
        <f t="shared" si="3"/>
        <v>356</v>
      </c>
      <c r="L1952" s="25">
        <v>80.0</v>
      </c>
      <c r="M1952" s="11">
        <v>69.0</v>
      </c>
      <c r="N1952" s="11">
        <v>64.0</v>
      </c>
      <c r="O1952" s="11">
        <v>68.0</v>
      </c>
      <c r="P1952" s="11">
        <v>75.0</v>
      </c>
      <c r="Q1952" s="43">
        <v>65.0</v>
      </c>
      <c r="R1952" s="25" t="s">
        <v>185</v>
      </c>
      <c r="S1952" s="11"/>
      <c r="T1952" s="11" t="s">
        <v>232</v>
      </c>
      <c r="U1952" s="23"/>
      <c r="V1952" s="25"/>
      <c r="W1952" s="11"/>
      <c r="X1952" s="23"/>
      <c r="Y1952" s="29"/>
      <c r="Z1952" s="25">
        <v>36.0</v>
      </c>
      <c r="AA1952" s="11">
        <v>30.0</v>
      </c>
      <c r="AB1952" s="11">
        <v>28.0</v>
      </c>
      <c r="AC1952" s="11">
        <v>70.0</v>
      </c>
      <c r="AD1952" s="23">
        <v>97.0</v>
      </c>
      <c r="AE1952" s="29" t="s">
        <v>270</v>
      </c>
      <c r="AF1952" s="25">
        <v>1541.0</v>
      </c>
      <c r="AG1952" s="11">
        <v>1553.0</v>
      </c>
      <c r="AH1952" s="11">
        <v>1582.0</v>
      </c>
      <c r="AI1952" s="23" t="s">
        <v>217</v>
      </c>
      <c r="AJ1952" s="29" t="s">
        <v>10610</v>
      </c>
      <c r="AK1952" s="25">
        <v>1005002.0</v>
      </c>
      <c r="AL1952" s="11"/>
      <c r="AM1952" s="23"/>
      <c r="AN1952" s="25"/>
      <c r="AO1952" s="23"/>
      <c r="AP1952" s="25"/>
      <c r="AQ1952" s="11"/>
    </row>
    <row r="1953" ht="15.75" customHeight="1">
      <c r="A1953" s="11">
        <v>1005006.0</v>
      </c>
      <c r="B1953" s="23">
        <v>1953.0</v>
      </c>
      <c r="C1953" s="25" t="s">
        <v>10611</v>
      </c>
      <c r="D1953" s="16" t="s">
        <v>10612</v>
      </c>
      <c r="E1953" s="28" t="s">
        <v>10613</v>
      </c>
      <c r="F1953" s="29"/>
      <c r="G1953" s="31" t="s">
        <v>10614</v>
      </c>
      <c r="H1953" s="36">
        <f t="shared" si="1"/>
        <v>80</v>
      </c>
      <c r="I1953" s="11"/>
      <c r="J1953" s="28">
        <f t="shared" si="2"/>
        <v>0</v>
      </c>
      <c r="K1953" s="41">
        <f t="shared" si="3"/>
        <v>248</v>
      </c>
      <c r="L1953" s="25">
        <v>58.0</v>
      </c>
      <c r="M1953" s="11">
        <v>62.0</v>
      </c>
      <c r="N1953" s="11">
        <v>45.0</v>
      </c>
      <c r="O1953" s="11">
        <v>37.0</v>
      </c>
      <c r="P1953" s="11">
        <v>46.0</v>
      </c>
      <c r="Q1953" s="43">
        <v>54.0</v>
      </c>
      <c r="R1953" s="25"/>
      <c r="S1953" s="11"/>
      <c r="T1953" s="11"/>
      <c r="U1953" s="23"/>
      <c r="V1953" s="25"/>
      <c r="W1953" s="11"/>
      <c r="X1953" s="23"/>
      <c r="Y1953" s="29"/>
      <c r="Z1953" s="25">
        <v>36.0</v>
      </c>
      <c r="AA1953" s="11">
        <v>30.0</v>
      </c>
      <c r="AB1953" s="11">
        <v>58.0</v>
      </c>
      <c r="AC1953" s="11">
        <v>68.0</v>
      </c>
      <c r="AD1953" s="23">
        <v>97.0</v>
      </c>
      <c r="AE1953" s="29" t="s">
        <v>166</v>
      </c>
      <c r="AF1953" s="25">
        <v>1579.0</v>
      </c>
      <c r="AG1953" s="11">
        <v>1591.0</v>
      </c>
      <c r="AH1953" s="11">
        <v>1626.0</v>
      </c>
      <c r="AI1953" s="23"/>
      <c r="AJ1953" s="29" t="s">
        <v>10615</v>
      </c>
      <c r="AK1953" s="25">
        <v>1005005.0</v>
      </c>
      <c r="AL1953" s="11"/>
      <c r="AM1953" s="23"/>
      <c r="AN1953" s="25"/>
      <c r="AO1953" s="23"/>
      <c r="AP1953" s="25"/>
      <c r="AQ1953" s="11"/>
    </row>
    <row r="1954" ht="15.75" customHeight="1">
      <c r="A1954" s="11">
        <v>1005007.0</v>
      </c>
      <c r="B1954" s="23">
        <v>1954.0</v>
      </c>
      <c r="C1954" s="25" t="s">
        <v>10616</v>
      </c>
      <c r="D1954" s="16" t="s">
        <v>10617</v>
      </c>
      <c r="E1954" s="28" t="s">
        <v>10618</v>
      </c>
      <c r="F1954" s="29"/>
      <c r="G1954" s="31" t="s">
        <v>10619</v>
      </c>
      <c r="H1954" s="36">
        <f t="shared" si="1"/>
        <v>63</v>
      </c>
      <c r="I1954" s="11"/>
      <c r="J1954" s="28">
        <f t="shared" si="2"/>
        <v>0</v>
      </c>
      <c r="K1954" s="41">
        <f t="shared" si="3"/>
        <v>320</v>
      </c>
      <c r="L1954" s="25">
        <v>60.0</v>
      </c>
      <c r="M1954" s="11">
        <v>49.0</v>
      </c>
      <c r="N1954" s="11">
        <v>70.0</v>
      </c>
      <c r="O1954" s="11">
        <v>70.0</v>
      </c>
      <c r="P1954" s="11">
        <v>71.0</v>
      </c>
      <c r="Q1954" s="43">
        <v>61.0</v>
      </c>
      <c r="R1954" s="25" t="s">
        <v>185</v>
      </c>
      <c r="S1954" s="11"/>
      <c r="T1954" s="11" t="s">
        <v>185</v>
      </c>
      <c r="U1954" s="23" t="s">
        <v>185</v>
      </c>
      <c r="V1954" s="25"/>
      <c r="W1954" s="11"/>
      <c r="X1954" s="23"/>
      <c r="Y1954" s="29"/>
      <c r="Z1954" s="25">
        <v>25.0</v>
      </c>
      <c r="AA1954" s="11">
        <v>15.0</v>
      </c>
      <c r="AB1954" s="11">
        <v>45.0</v>
      </c>
      <c r="AC1954" s="11">
        <v>68.0</v>
      </c>
      <c r="AD1954" s="23">
        <v>34.0</v>
      </c>
      <c r="AE1954" s="29" t="s">
        <v>270</v>
      </c>
      <c r="AF1954" s="25">
        <v>1501.0</v>
      </c>
      <c r="AG1954" s="11">
        <v>1513.0</v>
      </c>
      <c r="AH1954" s="11">
        <v>1571.0</v>
      </c>
      <c r="AI1954" s="23"/>
      <c r="AJ1954" s="29" t="s">
        <v>10620</v>
      </c>
      <c r="AK1954" s="25">
        <v>1005001.0</v>
      </c>
      <c r="AL1954" s="11">
        <v>1023013.0</v>
      </c>
      <c r="AM1954" s="23"/>
      <c r="AN1954" s="25"/>
      <c r="AO1954" s="23"/>
      <c r="AP1954" s="25"/>
      <c r="AQ1954" s="11"/>
    </row>
    <row r="1955" ht="15.75" customHeight="1">
      <c r="A1955" s="11">
        <v>1005008.0</v>
      </c>
      <c r="B1955" s="23">
        <v>1955.0</v>
      </c>
      <c r="C1955" s="25" t="s">
        <v>10621</v>
      </c>
      <c r="D1955" s="16" t="s">
        <v>10622</v>
      </c>
      <c r="E1955" s="28" t="s">
        <v>10623</v>
      </c>
      <c r="F1955" s="29"/>
      <c r="G1955" s="31" t="s">
        <v>10624</v>
      </c>
      <c r="H1955" s="36">
        <f t="shared" si="1"/>
        <v>79</v>
      </c>
      <c r="I1955" s="11"/>
      <c r="J1955" s="28">
        <f t="shared" si="2"/>
        <v>0</v>
      </c>
      <c r="K1955" s="41">
        <f t="shared" si="3"/>
        <v>233</v>
      </c>
      <c r="L1955" s="25">
        <v>54.0</v>
      </c>
      <c r="M1955" s="11">
        <v>62.0</v>
      </c>
      <c r="N1955" s="11">
        <v>39.0</v>
      </c>
      <c r="O1955" s="11">
        <v>37.0</v>
      </c>
      <c r="P1955" s="11">
        <v>41.0</v>
      </c>
      <c r="Q1955" s="43">
        <v>50.0</v>
      </c>
      <c r="R1955" s="25"/>
      <c r="S1955" s="11"/>
      <c r="T1955" s="11"/>
      <c r="U1955" s="23"/>
      <c r="V1955" s="25"/>
      <c r="W1955" s="11"/>
      <c r="X1955" s="23"/>
      <c r="Y1955" s="29"/>
      <c r="Z1955" s="25">
        <v>36.0</v>
      </c>
      <c r="AA1955" s="11">
        <v>30.0</v>
      </c>
      <c r="AB1955" s="11">
        <v>32.0</v>
      </c>
      <c r="AC1955" s="11">
        <v>65.0</v>
      </c>
      <c r="AD1955" s="23">
        <v>34.0</v>
      </c>
      <c r="AE1955" s="29" t="s">
        <v>141</v>
      </c>
      <c r="AF1955" s="25">
        <v>1521.0</v>
      </c>
      <c r="AG1955" s="11">
        <v>1533.0</v>
      </c>
      <c r="AH1955" s="11">
        <v>1618.0</v>
      </c>
      <c r="AI1955" s="23"/>
      <c r="AJ1955" s="29" t="s">
        <v>10625</v>
      </c>
      <c r="AK1955" s="25">
        <v>1005007.0</v>
      </c>
      <c r="AL1955" s="11"/>
      <c r="AM1955" s="23"/>
      <c r="AN1955" s="25"/>
      <c r="AO1955" s="23"/>
      <c r="AP1955" s="25"/>
      <c r="AQ1955" s="11"/>
    </row>
    <row r="1956" ht="15.75" customHeight="1">
      <c r="A1956" s="11">
        <v>1005009.0</v>
      </c>
      <c r="B1956" s="23">
        <v>1956.0</v>
      </c>
      <c r="C1956" s="25" t="s">
        <v>10626</v>
      </c>
      <c r="D1956" s="16" t="s">
        <v>10627</v>
      </c>
      <c r="E1956" s="28" t="s">
        <v>10628</v>
      </c>
      <c r="F1956" s="29"/>
      <c r="G1956" s="31" t="s">
        <v>10629</v>
      </c>
      <c r="H1956" s="36">
        <f t="shared" si="1"/>
        <v>79</v>
      </c>
      <c r="I1956" s="11"/>
      <c r="J1956" s="28">
        <f t="shared" si="2"/>
        <v>0</v>
      </c>
      <c r="K1956" s="41">
        <f t="shared" si="3"/>
        <v>325</v>
      </c>
      <c r="L1956" s="25">
        <v>69.0</v>
      </c>
      <c r="M1956" s="11">
        <v>70.0</v>
      </c>
      <c r="N1956" s="11">
        <v>60.0</v>
      </c>
      <c r="O1956" s="11">
        <v>62.0</v>
      </c>
      <c r="P1956" s="11">
        <v>64.0</v>
      </c>
      <c r="Q1956" s="43">
        <v>56.0</v>
      </c>
      <c r="R1956" s="25"/>
      <c r="S1956" s="11"/>
      <c r="T1956" s="11" t="s">
        <v>185</v>
      </c>
      <c r="U1956" s="23" t="s">
        <v>185</v>
      </c>
      <c r="V1956" s="25"/>
      <c r="W1956" s="11"/>
      <c r="X1956" s="23"/>
      <c r="Y1956" s="29"/>
      <c r="Z1956" s="25">
        <v>50.0</v>
      </c>
      <c r="AA1956" s="11">
        <v>50.0</v>
      </c>
      <c r="AB1956" s="11">
        <v>51.0</v>
      </c>
      <c r="AC1956" s="11">
        <v>31.0</v>
      </c>
      <c r="AD1956" s="23">
        <v>88.0</v>
      </c>
      <c r="AE1956" s="29" t="s">
        <v>166</v>
      </c>
      <c r="AF1956" s="25">
        <v>1523.0</v>
      </c>
      <c r="AG1956" s="11">
        <v>1535.0</v>
      </c>
      <c r="AH1956" s="11">
        <v>1582.0</v>
      </c>
      <c r="AI1956" s="23" t="s">
        <v>217</v>
      </c>
      <c r="AJ1956" s="29" t="s">
        <v>10630</v>
      </c>
      <c r="AK1956" s="25"/>
      <c r="AL1956" s="11"/>
      <c r="AM1956" s="23"/>
      <c r="AN1956" s="25"/>
      <c r="AO1956" s="23"/>
      <c r="AP1956" s="25"/>
      <c r="AQ1956" s="11"/>
    </row>
    <row r="1957" ht="15.75" customHeight="1">
      <c r="A1957" s="11">
        <v>1005010.0</v>
      </c>
      <c r="B1957" s="23">
        <v>1957.0</v>
      </c>
      <c r="C1957" s="25" t="s">
        <v>10631</v>
      </c>
      <c r="D1957" s="16" t="s">
        <v>10632</v>
      </c>
      <c r="E1957" s="28" t="s">
        <v>10633</v>
      </c>
      <c r="F1957" s="29"/>
      <c r="G1957" s="31" t="s">
        <v>10634</v>
      </c>
      <c r="H1957" s="36">
        <f t="shared" si="1"/>
        <v>79</v>
      </c>
      <c r="I1957" s="11"/>
      <c r="J1957" s="28">
        <f t="shared" si="2"/>
        <v>0</v>
      </c>
      <c r="K1957" s="41">
        <f t="shared" si="3"/>
        <v>271</v>
      </c>
      <c r="L1957" s="25">
        <v>63.0</v>
      </c>
      <c r="M1957" s="11">
        <v>64.0</v>
      </c>
      <c r="N1957" s="11">
        <v>55.0</v>
      </c>
      <c r="O1957" s="11">
        <v>44.0</v>
      </c>
      <c r="P1957" s="11">
        <v>45.0</v>
      </c>
      <c r="Q1957" s="43">
        <v>57.0</v>
      </c>
      <c r="R1957" s="25"/>
      <c r="S1957" s="11" t="s">
        <v>185</v>
      </c>
      <c r="T1957" s="11"/>
      <c r="U1957" s="23"/>
      <c r="V1957" s="25"/>
      <c r="W1957" s="11"/>
      <c r="X1957" s="23"/>
      <c r="Y1957" s="29"/>
      <c r="Z1957" s="25">
        <v>50.0</v>
      </c>
      <c r="AA1957" s="11">
        <v>50.0</v>
      </c>
      <c r="AB1957" s="11">
        <v>65.0</v>
      </c>
      <c r="AC1957" s="11">
        <v>39.0</v>
      </c>
      <c r="AD1957" s="23">
        <v>88.0</v>
      </c>
      <c r="AE1957" s="29" t="s">
        <v>166</v>
      </c>
      <c r="AF1957" s="25">
        <v>1547.0</v>
      </c>
      <c r="AG1957" s="11">
        <v>1559.0</v>
      </c>
      <c r="AH1957" s="11">
        <v>1582.0</v>
      </c>
      <c r="AI1957" s="23" t="s">
        <v>217</v>
      </c>
      <c r="AJ1957" s="29" t="s">
        <v>10635</v>
      </c>
      <c r="AK1957" s="25">
        <v>1005009.0</v>
      </c>
      <c r="AL1957" s="11"/>
      <c r="AM1957" s="23"/>
      <c r="AN1957" s="25"/>
      <c r="AO1957" s="23"/>
      <c r="AP1957" s="25"/>
      <c r="AQ1957" s="11"/>
    </row>
    <row r="1958" ht="15.75" customHeight="1">
      <c r="A1958" s="11">
        <v>1005011.0</v>
      </c>
      <c r="B1958" s="23">
        <v>1958.0</v>
      </c>
      <c r="C1958" s="25" t="s">
        <v>10636</v>
      </c>
      <c r="D1958" s="16" t="s">
        <v>10637</v>
      </c>
      <c r="E1958" s="28" t="s">
        <v>10638</v>
      </c>
      <c r="F1958" s="29" t="s">
        <v>10639</v>
      </c>
      <c r="G1958" s="31" t="s">
        <v>10640</v>
      </c>
      <c r="H1958" s="36">
        <f t="shared" si="1"/>
        <v>77</v>
      </c>
      <c r="I1958" s="11"/>
      <c r="J1958" s="28">
        <f t="shared" si="2"/>
        <v>0</v>
      </c>
      <c r="K1958" s="41">
        <f t="shared" si="3"/>
        <v>326</v>
      </c>
      <c r="L1958" s="25">
        <v>71.0</v>
      </c>
      <c r="M1958" s="11">
        <v>67.0</v>
      </c>
      <c r="N1958" s="11">
        <v>59.0</v>
      </c>
      <c r="O1958" s="11">
        <v>61.0</v>
      </c>
      <c r="P1958" s="11">
        <v>68.0</v>
      </c>
      <c r="Q1958" s="43">
        <v>63.0</v>
      </c>
      <c r="R1958" s="25" t="s">
        <v>232</v>
      </c>
      <c r="S1958" s="11" t="s">
        <v>185</v>
      </c>
      <c r="T1958" s="11"/>
      <c r="U1958" s="23" t="s">
        <v>136</v>
      </c>
      <c r="V1958" s="25"/>
      <c r="W1958" s="11"/>
      <c r="X1958" s="23"/>
      <c r="Y1958" s="29" t="s">
        <v>288</v>
      </c>
      <c r="Z1958" s="25">
        <v>54.0</v>
      </c>
      <c r="AA1958" s="11">
        <v>56.0</v>
      </c>
      <c r="AB1958" s="11">
        <v>50.0</v>
      </c>
      <c r="AC1958" s="11">
        <v>41.0</v>
      </c>
      <c r="AD1958" s="23">
        <v>96.0</v>
      </c>
      <c r="AE1958" s="29" t="s">
        <v>166</v>
      </c>
      <c r="AF1958" s="25">
        <v>1515.0</v>
      </c>
      <c r="AG1958" s="11">
        <v>1527.0</v>
      </c>
      <c r="AH1958" s="11">
        <v>1588.0</v>
      </c>
      <c r="AI1958" s="23"/>
      <c r="AJ1958" s="29" t="s">
        <v>10641</v>
      </c>
      <c r="AK1958" s="25"/>
      <c r="AL1958" s="11"/>
      <c r="AM1958" s="23"/>
      <c r="AN1958" s="25"/>
      <c r="AO1958" s="23"/>
      <c r="AP1958" s="25"/>
      <c r="AQ1958" s="11"/>
    </row>
    <row r="1959" ht="15.75" customHeight="1">
      <c r="A1959" s="11">
        <v>1005012.0</v>
      </c>
      <c r="B1959" s="23">
        <v>1959.0</v>
      </c>
      <c r="C1959" s="25" t="s">
        <v>10642</v>
      </c>
      <c r="D1959" s="16" t="s">
        <v>10643</v>
      </c>
      <c r="E1959" s="28" t="s">
        <v>10644</v>
      </c>
      <c r="F1959" s="29"/>
      <c r="G1959" s="31" t="s">
        <v>10645</v>
      </c>
      <c r="H1959" s="36">
        <f t="shared" si="1"/>
        <v>54</v>
      </c>
      <c r="I1959" s="11"/>
      <c r="J1959" s="28">
        <f t="shared" si="2"/>
        <v>0</v>
      </c>
      <c r="K1959" s="41">
        <f t="shared" si="3"/>
        <v>309</v>
      </c>
      <c r="L1959" s="25">
        <v>66.0</v>
      </c>
      <c r="M1959" s="11">
        <v>59.0</v>
      </c>
      <c r="N1959" s="11">
        <v>60.0</v>
      </c>
      <c r="O1959" s="11">
        <v>63.0</v>
      </c>
      <c r="P1959" s="11">
        <v>61.0</v>
      </c>
      <c r="Q1959" s="43">
        <v>57.0</v>
      </c>
      <c r="R1959" s="25" t="s">
        <v>185</v>
      </c>
      <c r="S1959" s="11"/>
      <c r="T1959" s="11"/>
      <c r="U1959" s="23"/>
      <c r="V1959" s="25"/>
      <c r="W1959" s="11"/>
      <c r="X1959" s="23"/>
      <c r="Y1959" s="29"/>
      <c r="Z1959" s="25">
        <v>53.0</v>
      </c>
      <c r="AA1959" s="11">
        <v>55.0</v>
      </c>
      <c r="AB1959" s="11">
        <v>41.0</v>
      </c>
      <c r="AC1959" s="11">
        <v>61.0</v>
      </c>
      <c r="AD1959" s="23">
        <v>94.0</v>
      </c>
      <c r="AE1959" s="29" t="s">
        <v>166</v>
      </c>
      <c r="AF1959" s="25">
        <v>1544.0</v>
      </c>
      <c r="AG1959" s="11">
        <v>1556.0</v>
      </c>
      <c r="AH1959" s="11">
        <v>1598.0</v>
      </c>
      <c r="AI1959" s="23"/>
      <c r="AJ1959" s="29" t="s">
        <v>10646</v>
      </c>
      <c r="AK1959" s="25">
        <v>1005011.0</v>
      </c>
      <c r="AL1959" s="11"/>
      <c r="AM1959" s="23"/>
      <c r="AN1959" s="25"/>
      <c r="AO1959" s="23"/>
      <c r="AP1959" s="25"/>
      <c r="AQ1959" s="11"/>
    </row>
    <row r="1960" ht="15.75" customHeight="1">
      <c r="A1960" s="11">
        <v>1005013.0</v>
      </c>
      <c r="B1960" s="23">
        <v>1960.0</v>
      </c>
      <c r="C1960" s="25" t="s">
        <v>10647</v>
      </c>
      <c r="D1960" s="16" t="s">
        <v>10648</v>
      </c>
      <c r="E1960" s="28" t="s">
        <v>10649</v>
      </c>
      <c r="F1960" s="29"/>
      <c r="G1960" s="31" t="s">
        <v>10650</v>
      </c>
      <c r="H1960" s="36">
        <f t="shared" si="1"/>
        <v>77</v>
      </c>
      <c r="I1960" s="11"/>
      <c r="J1960" s="28">
        <f t="shared" si="2"/>
        <v>0</v>
      </c>
      <c r="K1960" s="41">
        <f t="shared" si="3"/>
        <v>296</v>
      </c>
      <c r="L1960" s="25">
        <v>65.0</v>
      </c>
      <c r="M1960" s="11">
        <v>53.0</v>
      </c>
      <c r="N1960" s="11">
        <v>55.0</v>
      </c>
      <c r="O1960" s="11">
        <v>60.0</v>
      </c>
      <c r="P1960" s="11">
        <v>63.0</v>
      </c>
      <c r="Q1960" s="43">
        <v>56.0</v>
      </c>
      <c r="R1960" s="25"/>
      <c r="S1960" s="11"/>
      <c r="T1960" s="11"/>
      <c r="U1960" s="23"/>
      <c r="V1960" s="25"/>
      <c r="W1960" s="11"/>
      <c r="X1960" s="23"/>
      <c r="Y1960" s="29"/>
      <c r="Z1960" s="25">
        <v>53.0</v>
      </c>
      <c r="AA1960" s="11">
        <v>55.0</v>
      </c>
      <c r="AB1960" s="11">
        <v>48.0</v>
      </c>
      <c r="AC1960" s="11">
        <v>50.0</v>
      </c>
      <c r="AD1960" s="23">
        <v>93.0</v>
      </c>
      <c r="AE1960" s="29" t="s">
        <v>166</v>
      </c>
      <c r="AF1960" s="25">
        <v>1570.0</v>
      </c>
      <c r="AG1960" s="11">
        <v>1582.0</v>
      </c>
      <c r="AH1960" s="11">
        <v>1608.0</v>
      </c>
      <c r="AI1960" s="23"/>
      <c r="AJ1960" s="29" t="s">
        <v>10651</v>
      </c>
      <c r="AK1960" s="25">
        <v>1005012.0</v>
      </c>
      <c r="AL1960" s="11"/>
      <c r="AM1960" s="23"/>
      <c r="AN1960" s="25"/>
      <c r="AO1960" s="23"/>
      <c r="AP1960" s="25"/>
      <c r="AQ1960" s="11"/>
    </row>
    <row r="1961" ht="15.75" customHeight="1">
      <c r="A1961" s="11">
        <v>1005014.0</v>
      </c>
      <c r="B1961" s="23">
        <v>1961.0</v>
      </c>
      <c r="C1961" s="25" t="s">
        <v>10652</v>
      </c>
      <c r="D1961" s="16" t="s">
        <v>10653</v>
      </c>
      <c r="E1961" s="28" t="s">
        <v>10654</v>
      </c>
      <c r="F1961" s="29"/>
      <c r="G1961" s="31" t="s">
        <v>10655</v>
      </c>
      <c r="H1961" s="36">
        <f t="shared" si="1"/>
        <v>77</v>
      </c>
      <c r="I1961" s="11"/>
      <c r="J1961" s="28">
        <f t="shared" si="2"/>
        <v>0</v>
      </c>
      <c r="K1961" s="41">
        <f t="shared" si="3"/>
        <v>315</v>
      </c>
      <c r="L1961" s="25">
        <v>63.0</v>
      </c>
      <c r="M1961" s="11">
        <v>57.0</v>
      </c>
      <c r="N1961" s="11">
        <v>63.0</v>
      </c>
      <c r="O1961" s="11">
        <v>65.0</v>
      </c>
      <c r="P1961" s="11">
        <v>67.0</v>
      </c>
      <c r="Q1961" s="43">
        <v>39.0</v>
      </c>
      <c r="R1961" s="25"/>
      <c r="S1961" s="11" t="s">
        <v>185</v>
      </c>
      <c r="T1961" s="11" t="s">
        <v>185</v>
      </c>
      <c r="U1961" s="23"/>
      <c r="V1961" s="25"/>
      <c r="W1961" s="11"/>
      <c r="X1961" s="23"/>
      <c r="Y1961" s="29"/>
      <c r="Z1961" s="25">
        <v>53.0</v>
      </c>
      <c r="AA1961" s="11">
        <v>55.0</v>
      </c>
      <c r="AB1961" s="11">
        <v>57.0</v>
      </c>
      <c r="AC1961" s="11">
        <v>38.0</v>
      </c>
      <c r="AD1961" s="23">
        <v>94.0</v>
      </c>
      <c r="AE1961" s="29" t="s">
        <v>270</v>
      </c>
      <c r="AF1961" s="25">
        <v>1571.0</v>
      </c>
      <c r="AG1961" s="11">
        <v>1583.0</v>
      </c>
      <c r="AH1961" s="11">
        <v>1628.0</v>
      </c>
      <c r="AI1961" s="23"/>
      <c r="AJ1961" s="29" t="s">
        <v>10656</v>
      </c>
      <c r="AK1961" s="25">
        <v>1005012.0</v>
      </c>
      <c r="AL1961" s="11"/>
      <c r="AM1961" s="23"/>
      <c r="AN1961" s="25"/>
      <c r="AO1961" s="23"/>
      <c r="AP1961" s="25"/>
      <c r="AQ1961" s="11"/>
    </row>
    <row r="1962" ht="15.75" customHeight="1">
      <c r="A1962" s="11">
        <v>1005015.0</v>
      </c>
      <c r="B1962" s="23">
        <v>1962.0</v>
      </c>
      <c r="C1962" s="25" t="s">
        <v>10657</v>
      </c>
      <c r="D1962" s="16" t="s">
        <v>10658</v>
      </c>
      <c r="E1962" s="28" t="s">
        <v>10659</v>
      </c>
      <c r="F1962" s="29"/>
      <c r="G1962" s="31" t="s">
        <v>10660</v>
      </c>
      <c r="H1962" s="36">
        <f t="shared" si="1"/>
        <v>80</v>
      </c>
      <c r="I1962" s="11"/>
      <c r="J1962" s="28">
        <f t="shared" si="2"/>
        <v>0</v>
      </c>
      <c r="K1962" s="41">
        <f t="shared" si="3"/>
        <v>249</v>
      </c>
      <c r="L1962" s="25">
        <v>48.0</v>
      </c>
      <c r="M1962" s="11">
        <v>57.0</v>
      </c>
      <c r="N1962" s="11">
        <v>54.0</v>
      </c>
      <c r="O1962" s="11">
        <v>48.0</v>
      </c>
      <c r="P1962" s="11">
        <v>42.0</v>
      </c>
      <c r="Q1962" s="43">
        <v>45.0</v>
      </c>
      <c r="R1962" s="25" t="s">
        <v>185</v>
      </c>
      <c r="S1962" s="11"/>
      <c r="T1962" s="11"/>
      <c r="U1962" s="23"/>
      <c r="V1962" s="25"/>
      <c r="W1962" s="11"/>
      <c r="X1962" s="23"/>
      <c r="Y1962" s="29"/>
      <c r="Z1962" s="25">
        <v>50.0</v>
      </c>
      <c r="AA1962" s="11">
        <v>50.0</v>
      </c>
      <c r="AB1962" s="11">
        <v>34.0</v>
      </c>
      <c r="AC1962" s="11">
        <v>38.0</v>
      </c>
      <c r="AD1962" s="23">
        <v>96.0</v>
      </c>
      <c r="AE1962" s="29" t="s">
        <v>166</v>
      </c>
      <c r="AF1962" s="25">
        <v>1546.0</v>
      </c>
      <c r="AG1962" s="11">
        <v>1558.0</v>
      </c>
      <c r="AH1962" s="11">
        <v>1603.0</v>
      </c>
      <c r="AI1962" s="23"/>
      <c r="AJ1962" s="29" t="s">
        <v>10646</v>
      </c>
      <c r="AK1962" s="25">
        <v>1005011.0</v>
      </c>
      <c r="AL1962" s="11"/>
      <c r="AM1962" s="23"/>
      <c r="AN1962" s="25"/>
      <c r="AO1962" s="23"/>
      <c r="AP1962" s="25"/>
      <c r="AQ1962" s="11"/>
    </row>
    <row r="1963" ht="15.75" customHeight="1">
      <c r="A1963" s="11">
        <v>1005016.0</v>
      </c>
      <c r="B1963" s="23">
        <v>1963.0</v>
      </c>
      <c r="C1963" s="25" t="s">
        <v>10661</v>
      </c>
      <c r="D1963" s="16" t="s">
        <v>10662</v>
      </c>
      <c r="E1963" s="28" t="s">
        <v>10663</v>
      </c>
      <c r="F1963" s="29"/>
      <c r="G1963" s="31" t="s">
        <v>10664</v>
      </c>
      <c r="H1963" s="36">
        <f t="shared" si="1"/>
        <v>79</v>
      </c>
      <c r="I1963" s="11"/>
      <c r="J1963" s="28">
        <f t="shared" si="2"/>
        <v>0</v>
      </c>
      <c r="K1963" s="41">
        <f t="shared" si="3"/>
        <v>270</v>
      </c>
      <c r="L1963" s="25">
        <v>54.0</v>
      </c>
      <c r="M1963" s="11">
        <v>53.0</v>
      </c>
      <c r="N1963" s="11">
        <v>57.0</v>
      </c>
      <c r="O1963" s="11">
        <v>55.0</v>
      </c>
      <c r="P1963" s="11">
        <v>51.0</v>
      </c>
      <c r="Q1963" s="43">
        <v>55.0</v>
      </c>
      <c r="R1963" s="25"/>
      <c r="S1963" s="11"/>
      <c r="T1963" s="11"/>
      <c r="U1963" s="23"/>
      <c r="V1963" s="25"/>
      <c r="W1963" s="11"/>
      <c r="X1963" s="23"/>
      <c r="Y1963" s="29"/>
      <c r="Z1963" s="25">
        <v>50.0</v>
      </c>
      <c r="AA1963" s="11">
        <v>50.0</v>
      </c>
      <c r="AB1963" s="11">
        <v>44.0</v>
      </c>
      <c r="AC1963" s="11">
        <v>55.0</v>
      </c>
      <c r="AD1963" s="23">
        <v>96.0</v>
      </c>
      <c r="AE1963" s="29" t="s">
        <v>141</v>
      </c>
      <c r="AF1963" s="25">
        <v>1566.0</v>
      </c>
      <c r="AG1963" s="11">
        <v>1578.0</v>
      </c>
      <c r="AH1963" s="11">
        <v>1626.0</v>
      </c>
      <c r="AI1963" s="23"/>
      <c r="AJ1963" s="29" t="s">
        <v>10665</v>
      </c>
      <c r="AK1963" s="25">
        <v>1005015.0</v>
      </c>
      <c r="AL1963" s="11"/>
      <c r="AM1963" s="23"/>
      <c r="AN1963" s="25"/>
      <c r="AO1963" s="23"/>
      <c r="AP1963" s="25"/>
      <c r="AQ1963" s="11"/>
    </row>
    <row r="1964" ht="15.75" customHeight="1">
      <c r="A1964" s="11">
        <v>1005017.0</v>
      </c>
      <c r="B1964" s="23">
        <v>1964.0</v>
      </c>
      <c r="C1964" s="25" t="s">
        <v>10666</v>
      </c>
      <c r="D1964" s="16" t="s">
        <v>10667</v>
      </c>
      <c r="E1964" s="28" t="s">
        <v>10668</v>
      </c>
      <c r="F1964" s="29"/>
      <c r="G1964" s="31" t="s">
        <v>10669</v>
      </c>
      <c r="H1964" s="36">
        <f t="shared" si="1"/>
        <v>77</v>
      </c>
      <c r="I1964" s="11"/>
      <c r="J1964" s="28">
        <f t="shared" si="2"/>
        <v>0</v>
      </c>
      <c r="K1964" s="41">
        <f t="shared" si="3"/>
        <v>204</v>
      </c>
      <c r="L1964" s="25">
        <v>46.0</v>
      </c>
      <c r="M1964" s="11">
        <v>56.0</v>
      </c>
      <c r="N1964" s="11">
        <v>41.0</v>
      </c>
      <c r="O1964" s="11">
        <v>31.0</v>
      </c>
      <c r="P1964" s="11">
        <v>30.0</v>
      </c>
      <c r="Q1964" s="43">
        <v>53.0</v>
      </c>
      <c r="R1964" s="25"/>
      <c r="S1964" s="11"/>
      <c r="T1964" s="11"/>
      <c r="U1964" s="23"/>
      <c r="V1964" s="25"/>
      <c r="W1964" s="11"/>
      <c r="X1964" s="23"/>
      <c r="Y1964" s="29"/>
      <c r="Z1964" s="25">
        <v>22.0</v>
      </c>
      <c r="AA1964" s="11">
        <v>11.0</v>
      </c>
      <c r="AB1964" s="11">
        <v>33.0</v>
      </c>
      <c r="AC1964" s="11">
        <v>56.0</v>
      </c>
      <c r="AD1964" s="23">
        <v>90.0</v>
      </c>
      <c r="AE1964" s="29" t="s">
        <v>270</v>
      </c>
      <c r="AF1964" s="25">
        <v>1546.0</v>
      </c>
      <c r="AG1964" s="11">
        <v>1558.0</v>
      </c>
      <c r="AH1964" s="11">
        <v>1582.0</v>
      </c>
      <c r="AI1964" s="23" t="s">
        <v>217</v>
      </c>
      <c r="AJ1964" s="29"/>
      <c r="AK1964" s="25"/>
      <c r="AL1964" s="11"/>
      <c r="AM1964" s="23"/>
      <c r="AN1964" s="25"/>
      <c r="AO1964" s="23"/>
      <c r="AP1964" s="25"/>
      <c r="AQ1964" s="11"/>
    </row>
    <row r="1965" ht="15.75" customHeight="1">
      <c r="A1965" s="11">
        <v>1005018.0</v>
      </c>
      <c r="B1965" s="23">
        <v>1965.0</v>
      </c>
      <c r="C1965" s="25" t="s">
        <v>10670</v>
      </c>
      <c r="D1965" s="16" t="s">
        <v>10671</v>
      </c>
      <c r="E1965" s="28" t="s">
        <v>10672</v>
      </c>
      <c r="F1965" s="29" t="s">
        <v>10673</v>
      </c>
      <c r="G1965" s="31" t="s">
        <v>10674</v>
      </c>
      <c r="H1965" s="36">
        <f t="shared" si="1"/>
        <v>64</v>
      </c>
      <c r="I1965" s="11"/>
      <c r="J1965" s="28">
        <f t="shared" si="2"/>
        <v>0</v>
      </c>
      <c r="K1965" s="41">
        <f t="shared" si="3"/>
        <v>324</v>
      </c>
      <c r="L1965" s="25">
        <v>73.0</v>
      </c>
      <c r="M1965" s="11">
        <v>75.0</v>
      </c>
      <c r="N1965" s="11">
        <v>57.0</v>
      </c>
      <c r="O1965" s="11">
        <v>58.0</v>
      </c>
      <c r="P1965" s="11">
        <v>61.0</v>
      </c>
      <c r="Q1965" s="43">
        <v>60.0</v>
      </c>
      <c r="R1965" s="25" t="s">
        <v>185</v>
      </c>
      <c r="S1965" s="11" t="s">
        <v>232</v>
      </c>
      <c r="T1965" s="11"/>
      <c r="U1965" s="23"/>
      <c r="V1965" s="25"/>
      <c r="W1965" s="11"/>
      <c r="X1965" s="23"/>
      <c r="Y1965" s="29"/>
      <c r="Z1965" s="25">
        <v>54.0</v>
      </c>
      <c r="AA1965" s="11">
        <v>56.0</v>
      </c>
      <c r="AB1965" s="11">
        <v>34.0</v>
      </c>
      <c r="AC1965" s="11">
        <v>50.0</v>
      </c>
      <c r="AD1965" s="23">
        <v>3.0</v>
      </c>
      <c r="AE1965" s="29" t="s">
        <v>166</v>
      </c>
      <c r="AF1965" s="25">
        <v>1513.0</v>
      </c>
      <c r="AG1965" s="11">
        <v>1525.0</v>
      </c>
      <c r="AH1965" s="11">
        <v>1571.0</v>
      </c>
      <c r="AI1965" s="23" t="s">
        <v>217</v>
      </c>
      <c r="AJ1965" s="29" t="s">
        <v>10675</v>
      </c>
      <c r="AK1965" s="25"/>
      <c r="AL1965" s="11"/>
      <c r="AM1965" s="23"/>
      <c r="AN1965" s="25"/>
      <c r="AO1965" s="23"/>
      <c r="AP1965" s="25"/>
      <c r="AQ1965" s="11"/>
    </row>
    <row r="1966" ht="15.75" customHeight="1">
      <c r="A1966" s="11">
        <v>1005019.0</v>
      </c>
      <c r="B1966" s="23">
        <v>1966.0</v>
      </c>
      <c r="C1966" s="25" t="s">
        <v>10676</v>
      </c>
      <c r="D1966" s="16" t="s">
        <v>10677</v>
      </c>
      <c r="E1966" s="28" t="s">
        <v>10678</v>
      </c>
      <c r="F1966" s="29"/>
      <c r="G1966" s="31" t="s">
        <v>10679</v>
      </c>
      <c r="H1966" s="36">
        <f t="shared" si="1"/>
        <v>66</v>
      </c>
      <c r="I1966" s="11"/>
      <c r="J1966" s="28">
        <f t="shared" si="2"/>
        <v>0</v>
      </c>
      <c r="K1966" s="41">
        <f t="shared" si="3"/>
        <v>272</v>
      </c>
      <c r="L1966" s="25">
        <v>64.0</v>
      </c>
      <c r="M1966" s="11">
        <v>69.0</v>
      </c>
      <c r="N1966" s="11">
        <v>35.0</v>
      </c>
      <c r="O1966" s="11">
        <v>51.0</v>
      </c>
      <c r="P1966" s="11">
        <v>53.0</v>
      </c>
      <c r="Q1966" s="43">
        <v>54.0</v>
      </c>
      <c r="R1966" s="25"/>
      <c r="S1966" s="11" t="s">
        <v>185</v>
      </c>
      <c r="T1966" s="11"/>
      <c r="U1966" s="23"/>
      <c r="V1966" s="25"/>
      <c r="W1966" s="11"/>
      <c r="X1966" s="23"/>
      <c r="Y1966" s="29"/>
      <c r="Z1966" s="25">
        <v>50.0</v>
      </c>
      <c r="AA1966" s="11">
        <v>50.0</v>
      </c>
      <c r="AB1966" s="11">
        <v>45.0</v>
      </c>
      <c r="AC1966" s="11">
        <v>68.0</v>
      </c>
      <c r="AD1966" s="23">
        <v>3.0</v>
      </c>
      <c r="AE1966" s="29" t="s">
        <v>141</v>
      </c>
      <c r="AF1966" s="25">
        <v>1542.0</v>
      </c>
      <c r="AG1966" s="11">
        <v>1554.0</v>
      </c>
      <c r="AH1966" s="11">
        <v>1583.0</v>
      </c>
      <c r="AI1966" s="23"/>
      <c r="AJ1966" s="29" t="s">
        <v>10680</v>
      </c>
      <c r="AK1966" s="25">
        <v>1005018.0</v>
      </c>
      <c r="AL1966" s="11"/>
      <c r="AM1966" s="23"/>
      <c r="AN1966" s="25"/>
      <c r="AO1966" s="23"/>
      <c r="AP1966" s="25"/>
      <c r="AQ1966" s="11"/>
    </row>
    <row r="1967" ht="15.75" customHeight="1">
      <c r="A1967" s="11">
        <v>1005020.0</v>
      </c>
      <c r="B1967" s="23">
        <v>1967.0</v>
      </c>
      <c r="C1967" s="25" t="s">
        <v>10681</v>
      </c>
      <c r="D1967" s="16" t="s">
        <v>10682</v>
      </c>
      <c r="E1967" s="28" t="s">
        <v>10683</v>
      </c>
      <c r="F1967" s="29"/>
      <c r="G1967" s="31" t="s">
        <v>10684</v>
      </c>
      <c r="H1967" s="36">
        <f t="shared" si="1"/>
        <v>80</v>
      </c>
      <c r="I1967" s="11"/>
      <c r="J1967" s="28">
        <f t="shared" si="2"/>
        <v>0</v>
      </c>
      <c r="K1967" s="41">
        <f t="shared" si="3"/>
        <v>230</v>
      </c>
      <c r="L1967" s="25">
        <v>50.0</v>
      </c>
      <c r="M1967" s="11">
        <v>58.0</v>
      </c>
      <c r="N1967" s="11">
        <v>40.0</v>
      </c>
      <c r="O1967" s="11">
        <v>40.0</v>
      </c>
      <c r="P1967" s="11">
        <v>42.0</v>
      </c>
      <c r="Q1967" s="43">
        <v>46.0</v>
      </c>
      <c r="R1967" s="25"/>
      <c r="S1967" s="11" t="s">
        <v>185</v>
      </c>
      <c r="T1967" s="11"/>
      <c r="U1967" s="23" t="s">
        <v>185</v>
      </c>
      <c r="V1967" s="25"/>
      <c r="W1967" s="11"/>
      <c r="X1967" s="23"/>
      <c r="Y1967" s="29"/>
      <c r="Z1967" s="25">
        <v>50.0</v>
      </c>
      <c r="AA1967" s="11">
        <v>50.0</v>
      </c>
      <c r="AB1967" s="11">
        <v>54.0</v>
      </c>
      <c r="AC1967" s="11">
        <v>53.0</v>
      </c>
      <c r="AD1967" s="23">
        <v>11.0</v>
      </c>
      <c r="AE1967" s="29" t="s">
        <v>166</v>
      </c>
      <c r="AF1967" s="25">
        <v>1546.0</v>
      </c>
      <c r="AG1967" s="11">
        <v>1558.0</v>
      </c>
      <c r="AH1967" s="11">
        <v>1615.0</v>
      </c>
      <c r="AI1967" s="23" t="s">
        <v>217</v>
      </c>
      <c r="AJ1967" s="29" t="s">
        <v>10680</v>
      </c>
      <c r="AK1967" s="25">
        <v>1005018.0</v>
      </c>
      <c r="AL1967" s="11"/>
      <c r="AM1967" s="23"/>
      <c r="AN1967" s="25"/>
      <c r="AO1967" s="23"/>
      <c r="AP1967" s="25"/>
      <c r="AQ1967" s="11"/>
    </row>
    <row r="1968" ht="15.75" customHeight="1">
      <c r="A1968" s="11">
        <v>1005021.0</v>
      </c>
      <c r="B1968" s="23">
        <v>1968.0</v>
      </c>
      <c r="C1968" s="25" t="s">
        <v>10685</v>
      </c>
      <c r="D1968" s="16" t="s">
        <v>10686</v>
      </c>
      <c r="E1968" s="28" t="s">
        <v>10687</v>
      </c>
      <c r="F1968" s="29"/>
      <c r="G1968" s="25"/>
      <c r="H1968" s="36" t="str">
        <f t="shared" si="1"/>
        <v/>
      </c>
      <c r="I1968" s="11"/>
      <c r="J1968" s="28">
        <f t="shared" si="2"/>
        <v>0</v>
      </c>
      <c r="K1968" s="41">
        <f t="shared" si="3"/>
        <v>0</v>
      </c>
      <c r="L1968" s="25">
        <v>0.0</v>
      </c>
      <c r="M1968" s="11">
        <v>0.0</v>
      </c>
      <c r="N1968" s="11">
        <v>0.0</v>
      </c>
      <c r="O1968" s="11">
        <v>0.0</v>
      </c>
      <c r="P1968" s="11">
        <v>0.0</v>
      </c>
      <c r="Q1968" s="23">
        <v>0.0</v>
      </c>
      <c r="R1968" s="25"/>
      <c r="S1968" s="11"/>
      <c r="T1968" s="11"/>
      <c r="U1968" s="23"/>
      <c r="V1968" s="25"/>
      <c r="W1968" s="11"/>
      <c r="X1968" s="23"/>
      <c r="Y1968" s="29"/>
      <c r="Z1968" s="25">
        <v>0.0</v>
      </c>
      <c r="AA1968" s="11">
        <v>0.0</v>
      </c>
      <c r="AB1968" s="11">
        <v>0.0</v>
      </c>
      <c r="AC1968" s="11">
        <v>0.0</v>
      </c>
      <c r="AD1968" s="23">
        <v>93.0</v>
      </c>
      <c r="AE1968" s="29" t="s">
        <v>239</v>
      </c>
      <c r="AF1968" s="25">
        <v>1480.0</v>
      </c>
      <c r="AG1968" s="11">
        <v>9999.0</v>
      </c>
      <c r="AH1968" s="11">
        <v>1530.0</v>
      </c>
      <c r="AI1968" s="23"/>
      <c r="AJ1968" s="29"/>
      <c r="AK1968" s="25"/>
      <c r="AL1968" s="11"/>
      <c r="AM1968" s="23"/>
      <c r="AN1968" s="25"/>
      <c r="AO1968" s="23"/>
      <c r="AP1968" s="25"/>
      <c r="AQ1968" s="11"/>
    </row>
    <row r="1969" ht="15.75" customHeight="1">
      <c r="A1969" s="11">
        <v>1005022.0</v>
      </c>
      <c r="B1969" s="23">
        <v>1969.0</v>
      </c>
      <c r="C1969" s="25" t="s">
        <v>10688</v>
      </c>
      <c r="D1969" s="16" t="s">
        <v>10689</v>
      </c>
      <c r="E1969" s="28" t="s">
        <v>10690</v>
      </c>
      <c r="F1969" s="29"/>
      <c r="G1969" s="25"/>
      <c r="H1969" s="36" t="str">
        <f t="shared" si="1"/>
        <v/>
      </c>
      <c r="I1969" s="11"/>
      <c r="J1969" s="28">
        <f t="shared" si="2"/>
        <v>0</v>
      </c>
      <c r="K1969" s="41">
        <f t="shared" si="3"/>
        <v>0</v>
      </c>
      <c r="L1969" s="25">
        <v>0.0</v>
      </c>
      <c r="M1969" s="11">
        <v>0.0</v>
      </c>
      <c r="N1969" s="11">
        <v>0.0</v>
      </c>
      <c r="O1969" s="11">
        <v>0.0</v>
      </c>
      <c r="P1969" s="11">
        <v>0.0</v>
      </c>
      <c r="Q1969" s="23">
        <v>0.0</v>
      </c>
      <c r="R1969" s="25"/>
      <c r="S1969" s="11"/>
      <c r="T1969" s="11"/>
      <c r="U1969" s="23"/>
      <c r="V1969" s="25"/>
      <c r="W1969" s="11"/>
      <c r="X1969" s="23"/>
      <c r="Y1969" s="29"/>
      <c r="Z1969" s="25">
        <v>0.0</v>
      </c>
      <c r="AA1969" s="11">
        <v>0.0</v>
      </c>
      <c r="AB1969" s="11">
        <v>0.0</v>
      </c>
      <c r="AC1969" s="11">
        <v>0.0</v>
      </c>
      <c r="AD1969" s="23">
        <v>93.0</v>
      </c>
      <c r="AE1969" s="29" t="s">
        <v>239</v>
      </c>
      <c r="AF1969" s="25">
        <v>1510.0</v>
      </c>
      <c r="AG1969" s="11">
        <v>9999.0</v>
      </c>
      <c r="AH1969" s="11">
        <v>1559.0</v>
      </c>
      <c r="AI1969" s="23"/>
      <c r="AJ1969" s="29" t="s">
        <v>10691</v>
      </c>
      <c r="AK1969" s="25">
        <v>1005021.0</v>
      </c>
      <c r="AL1969" s="11"/>
      <c r="AM1969" s="23"/>
      <c r="AN1969" s="25"/>
      <c r="AO1969" s="23"/>
      <c r="AP1969" s="25"/>
      <c r="AQ1969" s="11"/>
    </row>
    <row r="1970" ht="15.75" customHeight="1">
      <c r="A1970" s="11">
        <v>1005023.0</v>
      </c>
      <c r="B1970" s="23">
        <v>1970.0</v>
      </c>
      <c r="C1970" s="25" t="s">
        <v>10692</v>
      </c>
      <c r="D1970" s="16" t="s">
        <v>10693</v>
      </c>
      <c r="E1970" s="28" t="s">
        <v>10694</v>
      </c>
      <c r="F1970" s="29"/>
      <c r="G1970" s="31" t="s">
        <v>10695</v>
      </c>
      <c r="H1970" s="36">
        <f t="shared" si="1"/>
        <v>75</v>
      </c>
      <c r="I1970" s="11"/>
      <c r="J1970" s="28">
        <f t="shared" si="2"/>
        <v>0</v>
      </c>
      <c r="K1970" s="41">
        <f t="shared" si="3"/>
        <v>234</v>
      </c>
      <c r="L1970" s="25">
        <v>48.0</v>
      </c>
      <c r="M1970" s="11">
        <v>57.0</v>
      </c>
      <c r="N1970" s="11">
        <v>37.0</v>
      </c>
      <c r="O1970" s="11">
        <v>41.0</v>
      </c>
      <c r="P1970" s="11">
        <v>51.0</v>
      </c>
      <c r="Q1970" s="43">
        <v>59.0</v>
      </c>
      <c r="R1970" s="25"/>
      <c r="S1970" s="11"/>
      <c r="T1970" s="11"/>
      <c r="U1970" s="23"/>
      <c r="V1970" s="25"/>
      <c r="W1970" s="11"/>
      <c r="X1970" s="23"/>
      <c r="Y1970" s="29"/>
      <c r="Z1970" s="25">
        <v>50.0</v>
      </c>
      <c r="AA1970" s="11">
        <v>50.0</v>
      </c>
      <c r="AB1970" s="11">
        <v>45.0</v>
      </c>
      <c r="AC1970" s="11">
        <v>68.0</v>
      </c>
      <c r="AD1970" s="23">
        <v>89.0</v>
      </c>
      <c r="AE1970" s="29" t="s">
        <v>141</v>
      </c>
      <c r="AF1970" s="25">
        <v>1527.0</v>
      </c>
      <c r="AG1970" s="11">
        <v>1539.0</v>
      </c>
      <c r="AH1970" s="11">
        <v>1562.0</v>
      </c>
      <c r="AI1970" s="23"/>
      <c r="AJ1970" s="29" t="s">
        <v>10696</v>
      </c>
      <c r="AK1970" s="25">
        <v>1005021.0</v>
      </c>
      <c r="AL1970" s="11">
        <v>1023013.0</v>
      </c>
      <c r="AM1970" s="23"/>
      <c r="AN1970" s="25"/>
      <c r="AO1970" s="23"/>
      <c r="AP1970" s="25"/>
      <c r="AQ1970" s="11"/>
    </row>
    <row r="1971" ht="15.75" customHeight="1">
      <c r="A1971" s="11">
        <v>1005024.0</v>
      </c>
      <c r="B1971" s="23">
        <v>1971.0</v>
      </c>
      <c r="C1971" s="25" t="s">
        <v>10697</v>
      </c>
      <c r="D1971" s="16" t="s">
        <v>10698</v>
      </c>
      <c r="E1971" s="28" t="s">
        <v>10699</v>
      </c>
      <c r="F1971" s="29"/>
      <c r="G1971" s="31" t="s">
        <v>10700</v>
      </c>
      <c r="H1971" s="36">
        <f t="shared" si="1"/>
        <v>77</v>
      </c>
      <c r="I1971" s="11"/>
      <c r="J1971" s="28">
        <f t="shared" si="2"/>
        <v>0</v>
      </c>
      <c r="K1971" s="41">
        <f t="shared" si="3"/>
        <v>315</v>
      </c>
      <c r="L1971" s="25">
        <v>59.0</v>
      </c>
      <c r="M1971" s="11">
        <v>65.0</v>
      </c>
      <c r="N1971" s="11">
        <v>49.0</v>
      </c>
      <c r="O1971" s="11">
        <v>73.0</v>
      </c>
      <c r="P1971" s="11">
        <v>69.0</v>
      </c>
      <c r="Q1971" s="43">
        <v>55.0</v>
      </c>
      <c r="R1971" s="25"/>
      <c r="S1971" s="11"/>
      <c r="T1971" s="11"/>
      <c r="U1971" s="23"/>
      <c r="V1971" s="25"/>
      <c r="W1971" s="11"/>
      <c r="X1971" s="23"/>
      <c r="Y1971" s="29"/>
      <c r="Z1971" s="25">
        <v>50.0</v>
      </c>
      <c r="AA1971" s="11">
        <v>50.0</v>
      </c>
      <c r="AB1971" s="11">
        <v>47.0</v>
      </c>
      <c r="AC1971" s="11">
        <v>50.0</v>
      </c>
      <c r="AD1971" s="23">
        <v>89.0</v>
      </c>
      <c r="AE1971" s="29" t="s">
        <v>141</v>
      </c>
      <c r="AF1971" s="25">
        <v>1550.0</v>
      </c>
      <c r="AG1971" s="11">
        <v>1562.0</v>
      </c>
      <c r="AH1971" s="11">
        <v>1632.0</v>
      </c>
      <c r="AI1971" s="23"/>
      <c r="AJ1971" s="29" t="s">
        <v>10701</v>
      </c>
      <c r="AK1971" s="25">
        <v>1005023.0</v>
      </c>
      <c r="AL1971" s="11"/>
      <c r="AM1971" s="23"/>
      <c r="AN1971" s="25"/>
      <c r="AO1971" s="23"/>
      <c r="AP1971" s="25"/>
      <c r="AQ1971" s="11"/>
    </row>
    <row r="1972" ht="15.75" customHeight="1">
      <c r="A1972" s="11">
        <v>1005025.0</v>
      </c>
      <c r="B1972" s="23">
        <v>1972.0</v>
      </c>
      <c r="C1972" s="25" t="s">
        <v>10702</v>
      </c>
      <c r="D1972" s="16" t="s">
        <v>10703</v>
      </c>
      <c r="E1972" s="28" t="s">
        <v>10704</v>
      </c>
      <c r="F1972" s="29"/>
      <c r="G1972" s="31" t="s">
        <v>10705</v>
      </c>
      <c r="H1972" s="36">
        <f t="shared" si="1"/>
        <v>80</v>
      </c>
      <c r="I1972" s="11"/>
      <c r="J1972" s="28">
        <f t="shared" si="2"/>
        <v>0</v>
      </c>
      <c r="K1972" s="41">
        <f t="shared" si="3"/>
        <v>197</v>
      </c>
      <c r="L1972" s="25">
        <v>46.0</v>
      </c>
      <c r="M1972" s="11">
        <v>43.0</v>
      </c>
      <c r="N1972" s="11">
        <v>36.0</v>
      </c>
      <c r="O1972" s="11">
        <v>35.0</v>
      </c>
      <c r="P1972" s="11">
        <v>37.0</v>
      </c>
      <c r="Q1972" s="43">
        <v>45.0</v>
      </c>
      <c r="R1972" s="25"/>
      <c r="S1972" s="11"/>
      <c r="T1972" s="11"/>
      <c r="U1972" s="23"/>
      <c r="V1972" s="25"/>
      <c r="W1972" s="11"/>
      <c r="X1972" s="23"/>
      <c r="Y1972" s="29"/>
      <c r="Z1972" s="25">
        <v>46.0</v>
      </c>
      <c r="AA1972" s="11">
        <v>44.0</v>
      </c>
      <c r="AB1972" s="11">
        <v>40.0</v>
      </c>
      <c r="AC1972" s="11">
        <v>45.0</v>
      </c>
      <c r="AD1972" s="23">
        <v>91.0</v>
      </c>
      <c r="AE1972" s="29" t="s">
        <v>166</v>
      </c>
      <c r="AF1972" s="25">
        <v>1546.0</v>
      </c>
      <c r="AG1972" s="11">
        <v>1558.0</v>
      </c>
      <c r="AH1972" s="11">
        <v>1570.0</v>
      </c>
      <c r="AI1972" s="23" t="s">
        <v>217</v>
      </c>
      <c r="AJ1972" s="29" t="s">
        <v>10706</v>
      </c>
      <c r="AK1972" s="25">
        <v>1005022.0</v>
      </c>
      <c r="AL1972" s="11"/>
      <c r="AM1972" s="23"/>
      <c r="AN1972" s="25"/>
      <c r="AO1972" s="23"/>
      <c r="AP1972" s="25"/>
      <c r="AQ1972" s="11"/>
    </row>
    <row r="1973" ht="15.75" customHeight="1">
      <c r="A1973" s="11">
        <v>1005026.0</v>
      </c>
      <c r="B1973" s="23">
        <v>1973.0</v>
      </c>
      <c r="C1973" s="25" t="s">
        <v>10707</v>
      </c>
      <c r="D1973" s="16" t="s">
        <v>10708</v>
      </c>
      <c r="E1973" s="28" t="s">
        <v>10709</v>
      </c>
      <c r="F1973" s="29"/>
      <c r="G1973" s="31" t="s">
        <v>10710</v>
      </c>
      <c r="H1973" s="36">
        <f t="shared" si="1"/>
        <v>74</v>
      </c>
      <c r="I1973" s="11"/>
      <c r="J1973" s="28">
        <f t="shared" si="2"/>
        <v>0</v>
      </c>
      <c r="K1973" s="41">
        <f t="shared" si="3"/>
        <v>207</v>
      </c>
      <c r="L1973" s="25">
        <v>52.0</v>
      </c>
      <c r="M1973" s="11">
        <v>53.0</v>
      </c>
      <c r="N1973" s="11">
        <v>29.0</v>
      </c>
      <c r="O1973" s="11">
        <v>43.0</v>
      </c>
      <c r="P1973" s="11">
        <v>30.0</v>
      </c>
      <c r="Q1973" s="43">
        <v>41.0</v>
      </c>
      <c r="R1973" s="25"/>
      <c r="S1973" s="11"/>
      <c r="T1973" s="11"/>
      <c r="U1973" s="23"/>
      <c r="V1973" s="25"/>
      <c r="W1973" s="11"/>
      <c r="X1973" s="23"/>
      <c r="Y1973" s="29"/>
      <c r="Z1973" s="25">
        <v>46.0</v>
      </c>
      <c r="AA1973" s="11">
        <v>44.0</v>
      </c>
      <c r="AB1973" s="11">
        <v>62.0</v>
      </c>
      <c r="AC1973" s="11">
        <v>26.0</v>
      </c>
      <c r="AD1973" s="23">
        <v>91.0</v>
      </c>
      <c r="AE1973" s="29" t="s">
        <v>141</v>
      </c>
      <c r="AF1973" s="25">
        <v>1548.0</v>
      </c>
      <c r="AG1973" s="11">
        <v>1560.0</v>
      </c>
      <c r="AH1973" s="11">
        <v>1592.0</v>
      </c>
      <c r="AI1973" s="23"/>
      <c r="AJ1973" s="29" t="s">
        <v>10706</v>
      </c>
      <c r="AK1973" s="25">
        <v>1005022.0</v>
      </c>
      <c r="AL1973" s="11"/>
      <c r="AM1973" s="23"/>
      <c r="AN1973" s="25"/>
      <c r="AO1973" s="23"/>
      <c r="AP1973" s="25"/>
      <c r="AQ1973" s="11"/>
    </row>
    <row r="1974" ht="15.75" customHeight="1">
      <c r="A1974" s="11">
        <v>1005027.0</v>
      </c>
      <c r="B1974" s="23">
        <v>1974.0</v>
      </c>
      <c r="C1974" s="25" t="s">
        <v>10711</v>
      </c>
      <c r="D1974" s="16" t="s">
        <v>10712</v>
      </c>
      <c r="E1974" s="28" t="s">
        <v>10713</v>
      </c>
      <c r="F1974" s="29"/>
      <c r="G1974" s="31" t="s">
        <v>10714</v>
      </c>
      <c r="H1974" s="36">
        <f t="shared" si="1"/>
        <v>51</v>
      </c>
      <c r="I1974" s="11"/>
      <c r="J1974" s="28">
        <f t="shared" si="2"/>
        <v>0</v>
      </c>
      <c r="K1974" s="41">
        <f t="shared" si="3"/>
        <v>229</v>
      </c>
      <c r="L1974" s="25">
        <v>34.0</v>
      </c>
      <c r="M1974" s="11">
        <v>57.0</v>
      </c>
      <c r="N1974" s="11">
        <v>51.0</v>
      </c>
      <c r="O1974" s="11">
        <v>55.0</v>
      </c>
      <c r="P1974" s="11">
        <v>32.0</v>
      </c>
      <c r="Q1974" s="43">
        <v>47.0</v>
      </c>
      <c r="R1974" s="25"/>
      <c r="S1974" s="11"/>
      <c r="T1974" s="11"/>
      <c r="U1974" s="23"/>
      <c r="V1974" s="25"/>
      <c r="W1974" s="11"/>
      <c r="X1974" s="23"/>
      <c r="Y1974" s="29"/>
      <c r="Z1974" s="25">
        <v>16.0</v>
      </c>
      <c r="AA1974" s="11">
        <v>2.0</v>
      </c>
      <c r="AB1974" s="11">
        <v>55.0</v>
      </c>
      <c r="AC1974" s="11">
        <v>38.0</v>
      </c>
      <c r="AD1974" s="23">
        <v>10.0</v>
      </c>
      <c r="AE1974" s="29" t="s">
        <v>141</v>
      </c>
      <c r="AF1974" s="25">
        <v>1547.0</v>
      </c>
      <c r="AG1974" s="11">
        <v>1559.0</v>
      </c>
      <c r="AH1974" s="11">
        <v>1622.0</v>
      </c>
      <c r="AI1974" s="23"/>
      <c r="AJ1974" s="29" t="s">
        <v>10715</v>
      </c>
      <c r="AK1974" s="25"/>
      <c r="AL1974" s="11"/>
      <c r="AM1974" s="23"/>
      <c r="AN1974" s="25"/>
      <c r="AO1974" s="23"/>
      <c r="AP1974" s="25"/>
      <c r="AQ1974" s="11"/>
    </row>
    <row r="1975" ht="15.75" customHeight="1">
      <c r="A1975" s="11">
        <v>1005028.0</v>
      </c>
      <c r="B1975" s="23">
        <v>1975.0</v>
      </c>
      <c r="C1975" s="25" t="s">
        <v>10716</v>
      </c>
      <c r="D1975" s="16" t="s">
        <v>10717</v>
      </c>
      <c r="E1975" s="28" t="s">
        <v>10718</v>
      </c>
      <c r="F1975" s="29"/>
      <c r="G1975" s="31" t="s">
        <v>10719</v>
      </c>
      <c r="H1975" s="36">
        <f t="shared" si="1"/>
        <v>75</v>
      </c>
      <c r="I1975" s="11"/>
      <c r="J1975" s="28">
        <f t="shared" si="2"/>
        <v>0</v>
      </c>
      <c r="K1975" s="41">
        <f t="shared" si="3"/>
        <v>241</v>
      </c>
      <c r="L1975" s="25">
        <v>57.0</v>
      </c>
      <c r="M1975" s="11">
        <v>48.0</v>
      </c>
      <c r="N1975" s="11">
        <v>54.0</v>
      </c>
      <c r="O1975" s="11">
        <v>41.0</v>
      </c>
      <c r="P1975" s="11">
        <v>41.0</v>
      </c>
      <c r="Q1975" s="43">
        <v>47.0</v>
      </c>
      <c r="R1975" s="25"/>
      <c r="S1975" s="11" t="s">
        <v>185</v>
      </c>
      <c r="T1975" s="11" t="s">
        <v>185</v>
      </c>
      <c r="U1975" s="23"/>
      <c r="V1975" s="25"/>
      <c r="W1975" s="11"/>
      <c r="X1975" s="23"/>
      <c r="Y1975" s="29"/>
      <c r="Z1975" s="25">
        <v>57.0</v>
      </c>
      <c r="AA1975" s="11">
        <v>60.0</v>
      </c>
      <c r="AB1975" s="11">
        <v>50.0</v>
      </c>
      <c r="AC1975" s="11">
        <v>63.0</v>
      </c>
      <c r="AD1975" s="23">
        <v>16.0</v>
      </c>
      <c r="AE1975" s="29" t="s">
        <v>166</v>
      </c>
      <c r="AF1975" s="25">
        <v>1537.0</v>
      </c>
      <c r="AG1975" s="11">
        <v>1549.0</v>
      </c>
      <c r="AH1975" s="11">
        <v>1593.0</v>
      </c>
      <c r="AI1975" s="23"/>
      <c r="AJ1975" s="29"/>
      <c r="AK1975" s="25"/>
      <c r="AL1975" s="11"/>
      <c r="AM1975" s="23"/>
      <c r="AN1975" s="25"/>
      <c r="AO1975" s="23"/>
      <c r="AP1975" s="25"/>
      <c r="AQ1975" s="11"/>
    </row>
    <row r="1976" ht="15.75" customHeight="1">
      <c r="A1976" s="11">
        <v>1005029.0</v>
      </c>
      <c r="B1976" s="23">
        <v>1976.0</v>
      </c>
      <c r="C1976" s="25" t="s">
        <v>10720</v>
      </c>
      <c r="D1976" s="16" t="s">
        <v>10721</v>
      </c>
      <c r="E1976" s="28" t="s">
        <v>10722</v>
      </c>
      <c r="F1976" s="29"/>
      <c r="G1976" s="31" t="s">
        <v>10723</v>
      </c>
      <c r="H1976" s="36">
        <f t="shared" si="1"/>
        <v>75</v>
      </c>
      <c r="I1976" s="11"/>
      <c r="J1976" s="28">
        <f t="shared" si="2"/>
        <v>0</v>
      </c>
      <c r="K1976" s="41">
        <f t="shared" si="3"/>
        <v>256</v>
      </c>
      <c r="L1976" s="25">
        <v>55.0</v>
      </c>
      <c r="M1976" s="11">
        <v>50.0</v>
      </c>
      <c r="N1976" s="11">
        <v>48.0</v>
      </c>
      <c r="O1976" s="11">
        <v>50.0</v>
      </c>
      <c r="P1976" s="11">
        <v>53.0</v>
      </c>
      <c r="Q1976" s="43">
        <v>55.0</v>
      </c>
      <c r="R1976" s="25"/>
      <c r="S1976" s="11"/>
      <c r="T1976" s="11"/>
      <c r="U1976" s="23"/>
      <c r="V1976" s="25"/>
      <c r="W1976" s="11"/>
      <c r="X1976" s="23"/>
      <c r="Y1976" s="29"/>
      <c r="Z1976" s="25">
        <v>52.0</v>
      </c>
      <c r="AA1976" s="11">
        <v>53.0</v>
      </c>
      <c r="AB1976" s="11">
        <v>55.0</v>
      </c>
      <c r="AC1976" s="11">
        <v>40.0</v>
      </c>
      <c r="AD1976" s="23">
        <v>94.0</v>
      </c>
      <c r="AE1976" s="29" t="s">
        <v>141</v>
      </c>
      <c r="AF1976" s="25">
        <v>1580.0</v>
      </c>
      <c r="AG1976" s="11">
        <v>1592.0</v>
      </c>
      <c r="AH1976" s="11">
        <v>1623.0</v>
      </c>
      <c r="AI1976" s="23"/>
      <c r="AJ1976" s="29" t="s">
        <v>10724</v>
      </c>
      <c r="AK1976" s="25">
        <v>1005028.0</v>
      </c>
      <c r="AL1976" s="11"/>
      <c r="AM1976" s="23"/>
      <c r="AN1976" s="25"/>
      <c r="AO1976" s="23"/>
      <c r="AP1976" s="25"/>
      <c r="AQ1976" s="11"/>
    </row>
    <row r="1977" ht="15.75" customHeight="1">
      <c r="A1977" s="11">
        <v>1005030.0</v>
      </c>
      <c r="B1977" s="23">
        <v>1977.0</v>
      </c>
      <c r="C1977" s="25" t="s">
        <v>10725</v>
      </c>
      <c r="D1977" s="16" t="s">
        <v>10726</v>
      </c>
      <c r="E1977" s="28" t="s">
        <v>10727</v>
      </c>
      <c r="F1977" s="29"/>
      <c r="G1977" s="31" t="s">
        <v>10728</v>
      </c>
      <c r="H1977" s="36">
        <f t="shared" si="1"/>
        <v>71</v>
      </c>
      <c r="I1977" s="11"/>
      <c r="J1977" s="28">
        <f t="shared" si="2"/>
        <v>0</v>
      </c>
      <c r="K1977" s="41">
        <f t="shared" si="3"/>
        <v>234</v>
      </c>
      <c r="L1977" s="25">
        <v>62.0</v>
      </c>
      <c r="M1977" s="11">
        <v>63.0</v>
      </c>
      <c r="N1977" s="11">
        <v>38.0</v>
      </c>
      <c r="O1977" s="11">
        <v>36.0</v>
      </c>
      <c r="P1977" s="11">
        <v>35.0</v>
      </c>
      <c r="Q1977" s="43">
        <v>56.0</v>
      </c>
      <c r="R1977" s="25" t="s">
        <v>185</v>
      </c>
      <c r="S1977" s="11"/>
      <c r="T1977" s="11"/>
      <c r="U1977" s="23"/>
      <c r="V1977" s="25"/>
      <c r="W1977" s="11"/>
      <c r="X1977" s="23"/>
      <c r="Y1977" s="29"/>
      <c r="Z1977" s="25">
        <v>25.0</v>
      </c>
      <c r="AA1977" s="11">
        <v>15.0</v>
      </c>
      <c r="AB1977" s="11">
        <v>30.0</v>
      </c>
      <c r="AC1977" s="11">
        <v>81.0</v>
      </c>
      <c r="AD1977" s="23">
        <v>11.0</v>
      </c>
      <c r="AE1977" s="29" t="s">
        <v>141</v>
      </c>
      <c r="AF1977" s="25">
        <v>1513.0</v>
      </c>
      <c r="AG1977" s="11">
        <v>1525.0</v>
      </c>
      <c r="AH1977" s="11">
        <v>1565.0</v>
      </c>
      <c r="AI1977" s="23" t="s">
        <v>217</v>
      </c>
      <c r="AJ1977" s="29"/>
      <c r="AK1977" s="25"/>
      <c r="AL1977" s="11"/>
      <c r="AM1977" s="23"/>
      <c r="AN1977" s="25"/>
      <c r="AO1977" s="23"/>
      <c r="AP1977" s="25"/>
      <c r="AQ1977" s="11"/>
    </row>
    <row r="1978" ht="15.75" customHeight="1">
      <c r="A1978" s="11">
        <v>1005031.0</v>
      </c>
      <c r="B1978" s="23">
        <v>1978.0</v>
      </c>
      <c r="C1978" s="25" t="s">
        <v>10729</v>
      </c>
      <c r="D1978" s="16" t="s">
        <v>10730</v>
      </c>
      <c r="E1978" s="28" t="s">
        <v>10731</v>
      </c>
      <c r="F1978" s="29"/>
      <c r="G1978" s="31" t="s">
        <v>10732</v>
      </c>
      <c r="H1978" s="36">
        <f t="shared" si="1"/>
        <v>77</v>
      </c>
      <c r="I1978" s="11"/>
      <c r="J1978" s="28">
        <f t="shared" si="2"/>
        <v>0</v>
      </c>
      <c r="K1978" s="41">
        <f t="shared" si="3"/>
        <v>249</v>
      </c>
      <c r="L1978" s="25">
        <v>39.0</v>
      </c>
      <c r="M1978" s="11">
        <v>64.0</v>
      </c>
      <c r="N1978" s="11">
        <v>44.0</v>
      </c>
      <c r="O1978" s="11">
        <v>55.0</v>
      </c>
      <c r="P1978" s="11">
        <v>47.0</v>
      </c>
      <c r="Q1978" s="43">
        <v>56.0</v>
      </c>
      <c r="R1978" s="25"/>
      <c r="S1978" s="11"/>
      <c r="T1978" s="11"/>
      <c r="U1978" s="23"/>
      <c r="V1978" s="25"/>
      <c r="W1978" s="11"/>
      <c r="X1978" s="23"/>
      <c r="Y1978" s="29"/>
      <c r="Z1978" s="25">
        <v>50.0</v>
      </c>
      <c r="AA1978" s="11">
        <v>50.0</v>
      </c>
      <c r="AB1978" s="11">
        <v>31.0</v>
      </c>
      <c r="AC1978" s="11">
        <v>76.0</v>
      </c>
      <c r="AD1978" s="23">
        <v>71.0</v>
      </c>
      <c r="AE1978" s="29" t="s">
        <v>141</v>
      </c>
      <c r="AF1978" s="25">
        <v>1527.0</v>
      </c>
      <c r="AG1978" s="11">
        <v>1539.0</v>
      </c>
      <c r="AH1978" s="11">
        <v>1572.0</v>
      </c>
      <c r="AI1978" s="23"/>
      <c r="AJ1978" s="29" t="s">
        <v>10733</v>
      </c>
      <c r="AK1978" s="25"/>
      <c r="AL1978" s="11"/>
      <c r="AM1978" s="23"/>
      <c r="AN1978" s="25"/>
      <c r="AO1978" s="23"/>
      <c r="AP1978" s="25"/>
      <c r="AQ1978" s="11"/>
    </row>
    <row r="1979" ht="15.75" customHeight="1">
      <c r="A1979" s="11">
        <v>1005032.0</v>
      </c>
      <c r="B1979" s="23">
        <v>1979.0</v>
      </c>
      <c r="C1979" s="25" t="s">
        <v>10734</v>
      </c>
      <c r="D1979" s="16" t="s">
        <v>10735</v>
      </c>
      <c r="E1979" s="28" t="s">
        <v>10736</v>
      </c>
      <c r="F1979" s="29"/>
      <c r="G1979" s="31" t="s">
        <v>10737</v>
      </c>
      <c r="H1979" s="36">
        <f t="shared" si="1"/>
        <v>66</v>
      </c>
      <c r="I1979" s="11"/>
      <c r="J1979" s="28">
        <f t="shared" si="2"/>
        <v>0</v>
      </c>
      <c r="K1979" s="41">
        <f t="shared" si="3"/>
        <v>236</v>
      </c>
      <c r="L1979" s="25">
        <v>51.0</v>
      </c>
      <c r="M1979" s="11">
        <v>41.0</v>
      </c>
      <c r="N1979" s="11">
        <v>42.0</v>
      </c>
      <c r="O1979" s="11">
        <v>47.0</v>
      </c>
      <c r="P1979" s="11">
        <v>55.0</v>
      </c>
      <c r="Q1979" s="43">
        <v>45.0</v>
      </c>
      <c r="R1979" s="25"/>
      <c r="S1979" s="11"/>
      <c r="T1979" s="11"/>
      <c r="U1979" s="23"/>
      <c r="V1979" s="25"/>
      <c r="W1979" s="11"/>
      <c r="X1979" s="23"/>
      <c r="Y1979" s="29"/>
      <c r="Z1979" s="25">
        <v>29.0</v>
      </c>
      <c r="AA1979" s="11">
        <v>21.0</v>
      </c>
      <c r="AB1979" s="11">
        <v>44.0</v>
      </c>
      <c r="AC1979" s="11">
        <v>44.0</v>
      </c>
      <c r="AD1979" s="23">
        <v>55.0</v>
      </c>
      <c r="AE1979" s="29" t="s">
        <v>166</v>
      </c>
      <c r="AF1979" s="25">
        <v>1477.0</v>
      </c>
      <c r="AG1979" s="11">
        <v>1489.0</v>
      </c>
      <c r="AH1979" s="11">
        <v>1537.0</v>
      </c>
      <c r="AI1979" s="23"/>
      <c r="AJ1979" s="29"/>
      <c r="AK1979" s="25"/>
      <c r="AL1979" s="11"/>
      <c r="AM1979" s="23"/>
      <c r="AN1979" s="25"/>
      <c r="AO1979" s="23"/>
      <c r="AP1979" s="25"/>
      <c r="AQ1979" s="11"/>
    </row>
    <row r="1980" ht="15.75" customHeight="1">
      <c r="A1980" s="11">
        <v>1005033.0</v>
      </c>
      <c r="B1980" s="23">
        <v>1980.0</v>
      </c>
      <c r="C1980" s="25" t="s">
        <v>10738</v>
      </c>
      <c r="D1980" s="16" t="s">
        <v>10739</v>
      </c>
      <c r="E1980" s="28" t="s">
        <v>10740</v>
      </c>
      <c r="F1980" s="29"/>
      <c r="G1980" s="31" t="s">
        <v>10741</v>
      </c>
      <c r="H1980" s="36">
        <f t="shared" si="1"/>
        <v>79</v>
      </c>
      <c r="I1980" s="11"/>
      <c r="J1980" s="28">
        <f t="shared" si="2"/>
        <v>0</v>
      </c>
      <c r="K1980" s="41">
        <f t="shared" si="3"/>
        <v>212</v>
      </c>
      <c r="L1980" s="25">
        <v>33.0</v>
      </c>
      <c r="M1980" s="11">
        <v>39.0</v>
      </c>
      <c r="N1980" s="11">
        <v>49.0</v>
      </c>
      <c r="O1980" s="11">
        <v>46.0</v>
      </c>
      <c r="P1980" s="11">
        <v>45.0</v>
      </c>
      <c r="Q1980" s="43">
        <v>46.0</v>
      </c>
      <c r="R1980" s="25"/>
      <c r="S1980" s="11"/>
      <c r="T1980" s="11"/>
      <c r="U1980" s="23"/>
      <c r="V1980" s="25"/>
      <c r="W1980" s="11"/>
      <c r="X1980" s="23"/>
      <c r="Y1980" s="29"/>
      <c r="Z1980" s="25">
        <v>29.0</v>
      </c>
      <c r="AA1980" s="11">
        <v>21.0</v>
      </c>
      <c r="AB1980" s="11">
        <v>40.0</v>
      </c>
      <c r="AC1980" s="11">
        <v>50.0</v>
      </c>
      <c r="AD1980" s="23">
        <v>55.0</v>
      </c>
      <c r="AE1980" s="29" t="s">
        <v>239</v>
      </c>
      <c r="AF1980" s="25">
        <v>1506.0</v>
      </c>
      <c r="AG1980" s="11">
        <v>1518.0</v>
      </c>
      <c r="AH1980" s="11">
        <v>1542.0</v>
      </c>
      <c r="AI1980" s="23"/>
      <c r="AJ1980" s="29" t="s">
        <v>10742</v>
      </c>
      <c r="AK1980" s="25">
        <v>1005032.0</v>
      </c>
      <c r="AL1980" s="11"/>
      <c r="AM1980" s="23"/>
      <c r="AN1980" s="25"/>
      <c r="AO1980" s="23"/>
      <c r="AP1980" s="25"/>
      <c r="AQ1980" s="11"/>
    </row>
    <row r="1981" ht="15.75" customHeight="1">
      <c r="A1981" s="11">
        <v>1005034.0</v>
      </c>
      <c r="B1981" s="23">
        <v>1981.0</v>
      </c>
      <c r="C1981" s="25" t="s">
        <v>10743</v>
      </c>
      <c r="D1981" s="16" t="s">
        <v>10744</v>
      </c>
      <c r="E1981" s="28" t="s">
        <v>10745</v>
      </c>
      <c r="F1981" s="29"/>
      <c r="G1981" s="31" t="s">
        <v>10746</v>
      </c>
      <c r="H1981" s="36">
        <f t="shared" si="1"/>
        <v>80</v>
      </c>
      <c r="I1981" s="11"/>
      <c r="J1981" s="28">
        <f t="shared" si="2"/>
        <v>0</v>
      </c>
      <c r="K1981" s="41">
        <f t="shared" si="3"/>
        <v>269</v>
      </c>
      <c r="L1981" s="25">
        <v>63.0</v>
      </c>
      <c r="M1981" s="11">
        <v>66.0</v>
      </c>
      <c r="N1981" s="11">
        <v>41.0</v>
      </c>
      <c r="O1981" s="11">
        <v>46.0</v>
      </c>
      <c r="P1981" s="11">
        <v>53.0</v>
      </c>
      <c r="Q1981" s="43">
        <v>65.0</v>
      </c>
      <c r="R1981" s="25"/>
      <c r="S1981" s="11" t="s">
        <v>185</v>
      </c>
      <c r="T1981" s="11" t="s">
        <v>232</v>
      </c>
      <c r="U1981" s="23"/>
      <c r="V1981" s="25"/>
      <c r="W1981" s="11"/>
      <c r="X1981" s="23"/>
      <c r="Y1981" s="29"/>
      <c r="Z1981" s="25">
        <v>57.0</v>
      </c>
      <c r="AA1981" s="11">
        <v>60.0</v>
      </c>
      <c r="AB1981" s="11">
        <v>65.0</v>
      </c>
      <c r="AC1981" s="11">
        <v>61.0</v>
      </c>
      <c r="AD1981" s="23">
        <v>91.0</v>
      </c>
      <c r="AE1981" s="29" t="s">
        <v>141</v>
      </c>
      <c r="AF1981" s="25">
        <v>1544.0</v>
      </c>
      <c r="AG1981" s="11">
        <v>1556.0</v>
      </c>
      <c r="AH1981" s="11">
        <v>1600.0</v>
      </c>
      <c r="AI1981" s="23" t="s">
        <v>217</v>
      </c>
      <c r="AJ1981" s="29"/>
      <c r="AK1981" s="25"/>
      <c r="AL1981" s="11"/>
      <c r="AM1981" s="23"/>
      <c r="AN1981" s="25"/>
      <c r="AO1981" s="23"/>
      <c r="AP1981" s="25"/>
      <c r="AQ1981" s="11"/>
    </row>
    <row r="1982" ht="15.75" customHeight="1">
      <c r="A1982" s="11">
        <v>1005035.0</v>
      </c>
      <c r="B1982" s="23">
        <v>1982.0</v>
      </c>
      <c r="C1982" s="25" t="s">
        <v>10747</v>
      </c>
      <c r="D1982" s="16" t="s">
        <v>10748</v>
      </c>
      <c r="E1982" s="28" t="s">
        <v>10749</v>
      </c>
      <c r="F1982" s="29" t="s">
        <v>10750</v>
      </c>
      <c r="G1982" s="31" t="s">
        <v>10751</v>
      </c>
      <c r="H1982" s="36">
        <f t="shared" si="1"/>
        <v>80</v>
      </c>
      <c r="I1982" s="11"/>
      <c r="J1982" s="28">
        <f t="shared" si="2"/>
        <v>0</v>
      </c>
      <c r="K1982" s="41">
        <f t="shared" si="3"/>
        <v>320</v>
      </c>
      <c r="L1982" s="25">
        <v>65.0</v>
      </c>
      <c r="M1982" s="11">
        <v>70.0</v>
      </c>
      <c r="N1982" s="11">
        <v>59.0</v>
      </c>
      <c r="O1982" s="11">
        <v>63.0</v>
      </c>
      <c r="P1982" s="11">
        <v>63.0</v>
      </c>
      <c r="Q1982" s="43">
        <v>60.0</v>
      </c>
      <c r="R1982" s="25" t="s">
        <v>232</v>
      </c>
      <c r="S1982" s="11" t="s">
        <v>185</v>
      </c>
      <c r="T1982" s="11"/>
      <c r="U1982" s="23" t="s">
        <v>185</v>
      </c>
      <c r="V1982" s="25"/>
      <c r="W1982" s="11"/>
      <c r="X1982" s="23"/>
      <c r="Y1982" s="29" t="s">
        <v>2430</v>
      </c>
      <c r="Z1982" s="25">
        <v>50.0</v>
      </c>
      <c r="AA1982" s="11">
        <v>50.0</v>
      </c>
      <c r="AB1982" s="11">
        <v>67.0</v>
      </c>
      <c r="AC1982" s="11">
        <v>37.0</v>
      </c>
      <c r="AD1982" s="23">
        <v>29.0</v>
      </c>
      <c r="AE1982" s="29" t="s">
        <v>166</v>
      </c>
      <c r="AF1982" s="25">
        <v>1520.0</v>
      </c>
      <c r="AG1982" s="11">
        <v>1532.0</v>
      </c>
      <c r="AH1982" s="11">
        <v>1602.0</v>
      </c>
      <c r="AI1982" s="23"/>
      <c r="AJ1982" s="29" t="s">
        <v>10752</v>
      </c>
      <c r="AK1982" s="25"/>
      <c r="AL1982" s="11"/>
      <c r="AM1982" s="23"/>
      <c r="AN1982" s="25"/>
      <c r="AO1982" s="23"/>
      <c r="AP1982" s="25"/>
      <c r="AQ1982" s="11"/>
    </row>
    <row r="1983" ht="15.75" customHeight="1">
      <c r="A1983" s="11">
        <v>1005036.0</v>
      </c>
      <c r="B1983" s="23">
        <v>1983.0</v>
      </c>
      <c r="C1983" s="25" t="s">
        <v>10753</v>
      </c>
      <c r="D1983" s="16" t="s">
        <v>10754</v>
      </c>
      <c r="E1983" s="28" t="s">
        <v>10755</v>
      </c>
      <c r="F1983" s="29" t="s">
        <v>10750</v>
      </c>
      <c r="G1983" s="31" t="s">
        <v>10756</v>
      </c>
      <c r="H1983" s="36">
        <f t="shared" si="1"/>
        <v>64</v>
      </c>
      <c r="I1983" s="11"/>
      <c r="J1983" s="28">
        <f t="shared" si="2"/>
        <v>0</v>
      </c>
      <c r="K1983" s="41">
        <f t="shared" si="3"/>
        <v>272</v>
      </c>
      <c r="L1983" s="25">
        <v>56.0</v>
      </c>
      <c r="M1983" s="11">
        <v>67.0</v>
      </c>
      <c r="N1983" s="11">
        <v>58.0</v>
      </c>
      <c r="O1983" s="11">
        <v>42.0</v>
      </c>
      <c r="P1983" s="11">
        <v>49.0</v>
      </c>
      <c r="Q1983" s="43">
        <v>56.0</v>
      </c>
      <c r="R1983" s="25" t="s">
        <v>185</v>
      </c>
      <c r="S1983" s="11" t="s">
        <v>232</v>
      </c>
      <c r="T1983" s="11"/>
      <c r="U1983" s="23" t="s">
        <v>185</v>
      </c>
      <c r="V1983" s="25"/>
      <c r="W1983" s="11"/>
      <c r="X1983" s="23"/>
      <c r="Y1983" s="29"/>
      <c r="Z1983" s="25">
        <v>50.0</v>
      </c>
      <c r="AA1983" s="11">
        <v>50.0</v>
      </c>
      <c r="AB1983" s="11">
        <v>38.0</v>
      </c>
      <c r="AC1983" s="11">
        <v>63.0</v>
      </c>
      <c r="AD1983" s="23">
        <v>14.0</v>
      </c>
      <c r="AE1983" s="29" t="s">
        <v>166</v>
      </c>
      <c r="AF1983" s="25">
        <v>1539.0</v>
      </c>
      <c r="AG1983" s="11">
        <v>1551.0</v>
      </c>
      <c r="AH1983" s="11">
        <v>1600.0</v>
      </c>
      <c r="AI1983" s="23"/>
      <c r="AJ1983" s="29" t="s">
        <v>10757</v>
      </c>
      <c r="AK1983" s="25">
        <v>1005035.0</v>
      </c>
      <c r="AL1983" s="11"/>
      <c r="AM1983" s="23"/>
      <c r="AN1983" s="25"/>
      <c r="AO1983" s="23"/>
      <c r="AP1983" s="25"/>
      <c r="AQ1983" s="11"/>
    </row>
    <row r="1984" ht="15.75" customHeight="1">
      <c r="A1984" s="11">
        <v>1005037.0</v>
      </c>
      <c r="B1984" s="23">
        <v>1984.0</v>
      </c>
      <c r="C1984" s="25" t="s">
        <v>10758</v>
      </c>
      <c r="D1984" s="16" t="s">
        <v>10759</v>
      </c>
      <c r="E1984" s="28" t="s">
        <v>10760</v>
      </c>
      <c r="F1984" s="29"/>
      <c r="G1984" s="31" t="s">
        <v>10761</v>
      </c>
      <c r="H1984" s="36">
        <f t="shared" si="1"/>
        <v>70</v>
      </c>
      <c r="I1984" s="11"/>
      <c r="J1984" s="28">
        <f t="shared" si="2"/>
        <v>0</v>
      </c>
      <c r="K1984" s="41">
        <f t="shared" si="3"/>
        <v>222</v>
      </c>
      <c r="L1984" s="25">
        <v>45.0</v>
      </c>
      <c r="M1984" s="11">
        <v>59.0</v>
      </c>
      <c r="N1984" s="11">
        <v>43.0</v>
      </c>
      <c r="O1984" s="11">
        <v>38.0</v>
      </c>
      <c r="P1984" s="11">
        <v>37.0</v>
      </c>
      <c r="Q1984" s="43">
        <v>55.0</v>
      </c>
      <c r="R1984" s="25"/>
      <c r="S1984" s="11"/>
      <c r="T1984" s="11"/>
      <c r="U1984" s="23"/>
      <c r="V1984" s="25"/>
      <c r="W1984" s="11"/>
      <c r="X1984" s="23"/>
      <c r="Y1984" s="29"/>
      <c r="Z1984" s="25">
        <v>50.0</v>
      </c>
      <c r="AA1984" s="11">
        <v>50.0</v>
      </c>
      <c r="AB1984" s="11">
        <v>50.0</v>
      </c>
      <c r="AC1984" s="11">
        <v>46.0</v>
      </c>
      <c r="AD1984" s="23">
        <v>99.0</v>
      </c>
      <c r="AE1984" s="29" t="s">
        <v>141</v>
      </c>
      <c r="AF1984" s="25">
        <v>1587.0</v>
      </c>
      <c r="AG1984" s="11">
        <v>1599.0</v>
      </c>
      <c r="AH1984" s="11">
        <v>1656.0</v>
      </c>
      <c r="AI1984" s="23"/>
      <c r="AJ1984" s="29" t="s">
        <v>10762</v>
      </c>
      <c r="AK1984" s="25">
        <v>1005036.0</v>
      </c>
      <c r="AL1984" s="11"/>
      <c r="AM1984" s="23"/>
      <c r="AN1984" s="25"/>
      <c r="AO1984" s="23"/>
      <c r="AP1984" s="25"/>
      <c r="AQ1984" s="11"/>
    </row>
    <row r="1985" ht="15.75" customHeight="1">
      <c r="A1985" s="11">
        <v>1005038.0</v>
      </c>
      <c r="B1985" s="23">
        <v>1985.0</v>
      </c>
      <c r="C1985" s="25" t="s">
        <v>10763</v>
      </c>
      <c r="D1985" s="16" t="s">
        <v>10764</v>
      </c>
      <c r="E1985" s="28" t="s">
        <v>10765</v>
      </c>
      <c r="F1985" s="29"/>
      <c r="G1985" s="31" t="s">
        <v>10766</v>
      </c>
      <c r="H1985" s="36">
        <f t="shared" si="1"/>
        <v>77</v>
      </c>
      <c r="I1985" s="11"/>
      <c r="J1985" s="28">
        <f t="shared" si="2"/>
        <v>0</v>
      </c>
      <c r="K1985" s="41">
        <f t="shared" si="3"/>
        <v>317</v>
      </c>
      <c r="L1985" s="25">
        <v>71.0</v>
      </c>
      <c r="M1985" s="11">
        <v>69.0</v>
      </c>
      <c r="N1985" s="11">
        <v>52.0</v>
      </c>
      <c r="O1985" s="11">
        <v>60.0</v>
      </c>
      <c r="P1985" s="11">
        <v>65.0</v>
      </c>
      <c r="Q1985" s="43">
        <v>41.0</v>
      </c>
      <c r="R1985" s="25" t="s">
        <v>185</v>
      </c>
      <c r="S1985" s="11" t="s">
        <v>232</v>
      </c>
      <c r="T1985" s="11"/>
      <c r="U1985" s="23"/>
      <c r="V1985" s="25"/>
      <c r="W1985" s="11"/>
      <c r="X1985" s="23"/>
      <c r="Y1985" s="29"/>
      <c r="Z1985" s="25">
        <v>43.0</v>
      </c>
      <c r="AA1985" s="11">
        <v>40.0</v>
      </c>
      <c r="AB1985" s="11">
        <v>50.0</v>
      </c>
      <c r="AC1985" s="11">
        <v>70.0</v>
      </c>
      <c r="AD1985" s="23">
        <v>90.0</v>
      </c>
      <c r="AE1985" s="29" t="s">
        <v>166</v>
      </c>
      <c r="AF1985" s="25">
        <v>1521.0</v>
      </c>
      <c r="AG1985" s="11">
        <v>1533.0</v>
      </c>
      <c r="AH1985" s="11">
        <v>1583.0</v>
      </c>
      <c r="AI1985" s="23"/>
      <c r="AJ1985" s="29"/>
      <c r="AK1985" s="25"/>
      <c r="AL1985" s="11"/>
      <c r="AM1985" s="23"/>
      <c r="AN1985" s="25"/>
      <c r="AO1985" s="23"/>
      <c r="AP1985" s="25"/>
      <c r="AQ1985" s="11"/>
    </row>
    <row r="1986" ht="15.75" customHeight="1">
      <c r="A1986" s="11">
        <v>1005039.0</v>
      </c>
      <c r="B1986" s="23">
        <v>1986.0</v>
      </c>
      <c r="C1986" s="25" t="s">
        <v>10767</v>
      </c>
      <c r="D1986" s="16" t="s">
        <v>10768</v>
      </c>
      <c r="E1986" s="28" t="s">
        <v>10769</v>
      </c>
      <c r="F1986" s="29"/>
      <c r="G1986" s="31" t="s">
        <v>10770</v>
      </c>
      <c r="H1986" s="36">
        <f t="shared" si="1"/>
        <v>79</v>
      </c>
      <c r="I1986" s="11"/>
      <c r="J1986" s="28">
        <f t="shared" si="2"/>
        <v>0</v>
      </c>
      <c r="K1986" s="41">
        <f t="shared" si="3"/>
        <v>255</v>
      </c>
      <c r="L1986" s="25">
        <v>56.0</v>
      </c>
      <c r="M1986" s="11">
        <v>64.0</v>
      </c>
      <c r="N1986" s="11">
        <v>46.0</v>
      </c>
      <c r="O1986" s="11">
        <v>39.0</v>
      </c>
      <c r="P1986" s="11">
        <v>50.0</v>
      </c>
      <c r="Q1986" s="43">
        <v>57.0</v>
      </c>
      <c r="R1986" s="25"/>
      <c r="S1986" s="11"/>
      <c r="T1986" s="11"/>
      <c r="U1986" s="23"/>
      <c r="V1986" s="25"/>
      <c r="W1986" s="11"/>
      <c r="X1986" s="23"/>
      <c r="Y1986" s="29"/>
      <c r="Z1986" s="25">
        <v>60.0</v>
      </c>
      <c r="AA1986" s="11">
        <v>64.0</v>
      </c>
      <c r="AB1986" s="11">
        <v>21.0</v>
      </c>
      <c r="AC1986" s="11">
        <v>86.0</v>
      </c>
      <c r="AD1986" s="23">
        <v>4.0</v>
      </c>
      <c r="AE1986" s="29" t="s">
        <v>166</v>
      </c>
      <c r="AF1986" s="25">
        <v>1539.0</v>
      </c>
      <c r="AG1986" s="11">
        <v>1551.0</v>
      </c>
      <c r="AH1986" s="11">
        <v>1582.0</v>
      </c>
      <c r="AI1986" s="23" t="s">
        <v>217</v>
      </c>
      <c r="AJ1986" s="29" t="s">
        <v>10771</v>
      </c>
      <c r="AK1986" s="25"/>
      <c r="AL1986" s="11"/>
      <c r="AM1986" s="23"/>
      <c r="AN1986" s="25"/>
      <c r="AO1986" s="23"/>
      <c r="AP1986" s="25"/>
      <c r="AQ1986" s="11"/>
    </row>
    <row r="1987" ht="15.75" customHeight="1">
      <c r="A1987" s="11">
        <v>1005040.0</v>
      </c>
      <c r="B1987" s="23">
        <v>1987.0</v>
      </c>
      <c r="C1987" s="25" t="s">
        <v>10772</v>
      </c>
      <c r="D1987" s="16" t="s">
        <v>10773</v>
      </c>
      <c r="E1987" s="28" t="s">
        <v>10774</v>
      </c>
      <c r="F1987" s="29"/>
      <c r="G1987" s="31" t="s">
        <v>10775</v>
      </c>
      <c r="H1987" s="36">
        <f t="shared" si="1"/>
        <v>73</v>
      </c>
      <c r="I1987" s="11"/>
      <c r="J1987" s="28">
        <f t="shared" si="2"/>
        <v>0</v>
      </c>
      <c r="K1987" s="41">
        <f t="shared" si="3"/>
        <v>230</v>
      </c>
      <c r="L1987" s="25">
        <v>65.0</v>
      </c>
      <c r="M1987" s="11">
        <v>66.0</v>
      </c>
      <c r="N1987" s="11">
        <v>28.0</v>
      </c>
      <c r="O1987" s="11">
        <v>30.0</v>
      </c>
      <c r="P1987" s="11">
        <v>41.0</v>
      </c>
      <c r="Q1987" s="43">
        <v>55.0</v>
      </c>
      <c r="R1987" s="25"/>
      <c r="S1987" s="11"/>
      <c r="T1987" s="11" t="s">
        <v>136</v>
      </c>
      <c r="U1987" s="23"/>
      <c r="V1987" s="25"/>
      <c r="W1987" s="11"/>
      <c r="X1987" s="23"/>
      <c r="Y1987" s="29"/>
      <c r="Z1987" s="25">
        <v>71.0</v>
      </c>
      <c r="AA1987" s="11">
        <v>80.0</v>
      </c>
      <c r="AB1987" s="11">
        <v>39.0</v>
      </c>
      <c r="AC1987" s="11">
        <v>72.0</v>
      </c>
      <c r="AD1987" s="23">
        <v>4.0</v>
      </c>
      <c r="AE1987" s="29" t="s">
        <v>141</v>
      </c>
      <c r="AF1987" s="25">
        <v>1573.0</v>
      </c>
      <c r="AG1987" s="11">
        <v>1585.0</v>
      </c>
      <c r="AH1987" s="11">
        <v>1655.0</v>
      </c>
      <c r="AI1987" s="23"/>
      <c r="AJ1987" s="29" t="s">
        <v>10776</v>
      </c>
      <c r="AK1987" s="25">
        <v>1005039.0</v>
      </c>
      <c r="AL1987" s="11"/>
      <c r="AM1987" s="23"/>
      <c r="AN1987" s="25"/>
      <c r="AO1987" s="23"/>
      <c r="AP1987" s="25"/>
      <c r="AQ1987" s="11"/>
    </row>
    <row r="1988" ht="15.75" customHeight="1">
      <c r="A1988" s="11">
        <v>1005041.0</v>
      </c>
      <c r="B1988" s="23">
        <v>1988.0</v>
      </c>
      <c r="C1988" s="25" t="s">
        <v>10777</v>
      </c>
      <c r="D1988" s="16" t="s">
        <v>10778</v>
      </c>
      <c r="E1988" s="28" t="s">
        <v>10779</v>
      </c>
      <c r="F1988" s="29"/>
      <c r="G1988" s="31" t="s">
        <v>10780</v>
      </c>
      <c r="H1988" s="36">
        <f t="shared" si="1"/>
        <v>78</v>
      </c>
      <c r="I1988" s="11"/>
      <c r="J1988" s="28">
        <f t="shared" si="2"/>
        <v>0</v>
      </c>
      <c r="K1988" s="41">
        <f t="shared" si="3"/>
        <v>186</v>
      </c>
      <c r="L1988" s="25">
        <v>39.0</v>
      </c>
      <c r="M1988" s="11">
        <v>46.0</v>
      </c>
      <c r="N1988" s="11">
        <v>32.0</v>
      </c>
      <c r="O1988" s="11">
        <v>31.0</v>
      </c>
      <c r="P1988" s="11">
        <v>38.0</v>
      </c>
      <c r="Q1988" s="43">
        <v>52.0</v>
      </c>
      <c r="R1988" s="25"/>
      <c r="S1988" s="11"/>
      <c r="T1988" s="11"/>
      <c r="U1988" s="23"/>
      <c r="V1988" s="25"/>
      <c r="W1988" s="11"/>
      <c r="X1988" s="23"/>
      <c r="Y1988" s="29"/>
      <c r="Z1988" s="25">
        <v>46.0</v>
      </c>
      <c r="AA1988" s="11">
        <v>45.0</v>
      </c>
      <c r="AB1988" s="11">
        <v>58.0</v>
      </c>
      <c r="AC1988" s="11">
        <v>32.0</v>
      </c>
      <c r="AD1988" s="23">
        <v>96.0</v>
      </c>
      <c r="AE1988" s="29" t="s">
        <v>141</v>
      </c>
      <c r="AF1988" s="25">
        <v>1539.0</v>
      </c>
      <c r="AG1988" s="11">
        <v>1551.0</v>
      </c>
      <c r="AH1988" s="11">
        <v>1583.0</v>
      </c>
      <c r="AI1988" s="23"/>
      <c r="AJ1988" s="29" t="s">
        <v>10781</v>
      </c>
      <c r="AK1988" s="25"/>
      <c r="AL1988" s="11"/>
      <c r="AM1988" s="23"/>
      <c r="AN1988" s="25"/>
      <c r="AO1988" s="23"/>
      <c r="AP1988" s="25"/>
      <c r="AQ1988" s="11"/>
    </row>
    <row r="1989" ht="15.75" customHeight="1">
      <c r="A1989" s="11">
        <v>1005042.0</v>
      </c>
      <c r="B1989" s="23">
        <v>1989.0</v>
      </c>
      <c r="C1989" s="25" t="s">
        <v>10782</v>
      </c>
      <c r="D1989" s="16" t="s">
        <v>10783</v>
      </c>
      <c r="E1989" s="28" t="s">
        <v>10784</v>
      </c>
      <c r="F1989" s="29"/>
      <c r="G1989" s="31" t="s">
        <v>10785</v>
      </c>
      <c r="H1989" s="36">
        <f t="shared" si="1"/>
        <v>76</v>
      </c>
      <c r="I1989" s="11"/>
      <c r="J1989" s="28">
        <f t="shared" si="2"/>
        <v>0</v>
      </c>
      <c r="K1989" s="41">
        <f t="shared" si="3"/>
        <v>206</v>
      </c>
      <c r="L1989" s="25">
        <v>44.0</v>
      </c>
      <c r="M1989" s="11">
        <v>31.0</v>
      </c>
      <c r="N1989" s="11">
        <v>40.0</v>
      </c>
      <c r="O1989" s="11">
        <v>42.0</v>
      </c>
      <c r="P1989" s="11">
        <v>49.0</v>
      </c>
      <c r="Q1989" s="43">
        <v>54.0</v>
      </c>
      <c r="R1989" s="25"/>
      <c r="S1989" s="11"/>
      <c r="T1989" s="11"/>
      <c r="U1989" s="23"/>
      <c r="V1989" s="25"/>
      <c r="W1989" s="11"/>
      <c r="X1989" s="23"/>
      <c r="Y1989" s="29"/>
      <c r="Z1989" s="25">
        <v>46.0</v>
      </c>
      <c r="AA1989" s="11">
        <v>45.0</v>
      </c>
      <c r="AB1989" s="11">
        <v>38.0</v>
      </c>
      <c r="AC1989" s="11">
        <v>61.0</v>
      </c>
      <c r="AD1989" s="23">
        <v>96.0</v>
      </c>
      <c r="AE1989" s="29" t="s">
        <v>166</v>
      </c>
      <c r="AF1989" s="25">
        <v>1568.0</v>
      </c>
      <c r="AG1989" s="11">
        <v>1580.0</v>
      </c>
      <c r="AH1989" s="11">
        <v>1646.0</v>
      </c>
      <c r="AI1989" s="23"/>
      <c r="AJ1989" s="29" t="s">
        <v>10786</v>
      </c>
      <c r="AK1989" s="25">
        <v>1005041.0</v>
      </c>
      <c r="AL1989" s="11"/>
      <c r="AM1989" s="23"/>
      <c r="AN1989" s="25"/>
      <c r="AO1989" s="23"/>
      <c r="AP1989" s="25"/>
      <c r="AQ1989" s="11"/>
    </row>
    <row r="1990" ht="15.75" customHeight="1">
      <c r="A1990" s="11">
        <v>1220001.0</v>
      </c>
      <c r="B1990" s="23">
        <v>1990.0</v>
      </c>
      <c r="C1990" s="25" t="s">
        <v>10787</v>
      </c>
      <c r="D1990" s="16" t="s">
        <v>10788</v>
      </c>
      <c r="E1990" s="28" t="s">
        <v>10789</v>
      </c>
      <c r="F1990" s="29"/>
      <c r="G1990" s="25"/>
      <c r="H1990" s="36" t="str">
        <f t="shared" si="1"/>
        <v/>
      </c>
      <c r="I1990" s="11"/>
      <c r="J1990" s="28">
        <f t="shared" si="2"/>
        <v>0</v>
      </c>
      <c r="K1990" s="41">
        <f t="shared" si="3"/>
        <v>0</v>
      </c>
      <c r="L1990" s="25">
        <v>0.0</v>
      </c>
      <c r="M1990" s="11">
        <v>0.0</v>
      </c>
      <c r="N1990" s="11">
        <v>0.0</v>
      </c>
      <c r="O1990" s="11">
        <v>0.0</v>
      </c>
      <c r="P1990" s="11">
        <v>0.0</v>
      </c>
      <c r="Q1990" s="23">
        <v>0.0</v>
      </c>
      <c r="R1990" s="25"/>
      <c r="S1990" s="11"/>
      <c r="T1990" s="11"/>
      <c r="U1990" s="23"/>
      <c r="V1990" s="25"/>
      <c r="W1990" s="11"/>
      <c r="X1990" s="23"/>
      <c r="Y1990" s="29"/>
      <c r="Z1990" s="25">
        <v>0.0</v>
      </c>
      <c r="AA1990" s="11">
        <v>0.0</v>
      </c>
      <c r="AB1990" s="11">
        <v>0.0</v>
      </c>
      <c r="AC1990" s="11">
        <v>0.0</v>
      </c>
      <c r="AD1990" s="23">
        <v>92.0</v>
      </c>
      <c r="AE1990" s="29" t="s">
        <v>239</v>
      </c>
      <c r="AF1990" s="25">
        <v>1466.0</v>
      </c>
      <c r="AG1990" s="11">
        <v>9999.0</v>
      </c>
      <c r="AH1990" s="11">
        <v>1519.0</v>
      </c>
      <c r="AI1990" s="23"/>
      <c r="AJ1990" s="29"/>
      <c r="AK1990" s="25"/>
      <c r="AL1990" s="11"/>
      <c r="AM1990" s="23"/>
      <c r="AN1990" s="25"/>
      <c r="AO1990" s="23"/>
      <c r="AP1990" s="25"/>
      <c r="AQ1990" s="11"/>
    </row>
    <row r="1991" ht="15.75" customHeight="1">
      <c r="A1991" s="11">
        <v>1220002.0</v>
      </c>
      <c r="B1991" s="23">
        <v>1991.0</v>
      </c>
      <c r="C1991" s="25" t="s">
        <v>10790</v>
      </c>
      <c r="D1991" s="16" t="s">
        <v>10791</v>
      </c>
      <c r="E1991" s="28" t="s">
        <v>10792</v>
      </c>
      <c r="F1991" s="29"/>
      <c r="G1991" s="31" t="s">
        <v>10793</v>
      </c>
      <c r="H1991" s="36">
        <f t="shared" si="1"/>
        <v>77</v>
      </c>
      <c r="I1991" s="11"/>
      <c r="J1991" s="28">
        <f t="shared" si="2"/>
        <v>0</v>
      </c>
      <c r="K1991" s="41">
        <f t="shared" si="3"/>
        <v>185</v>
      </c>
      <c r="L1991" s="25">
        <v>41.0</v>
      </c>
      <c r="M1991" s="11">
        <v>39.0</v>
      </c>
      <c r="N1991" s="11">
        <v>39.0</v>
      </c>
      <c r="O1991" s="11">
        <v>33.0</v>
      </c>
      <c r="P1991" s="11">
        <v>33.0</v>
      </c>
      <c r="Q1991" s="43">
        <v>46.0</v>
      </c>
      <c r="R1991" s="25"/>
      <c r="S1991" s="11"/>
      <c r="T1991" s="11"/>
      <c r="U1991" s="23"/>
      <c r="V1991" s="25"/>
      <c r="W1991" s="11"/>
      <c r="X1991" s="23"/>
      <c r="Y1991" s="29"/>
      <c r="Z1991" s="25">
        <v>22.0</v>
      </c>
      <c r="AA1991" s="11">
        <v>11.0</v>
      </c>
      <c r="AB1991" s="11">
        <v>34.0</v>
      </c>
      <c r="AC1991" s="11">
        <v>55.0</v>
      </c>
      <c r="AD1991" s="23">
        <v>92.0</v>
      </c>
      <c r="AE1991" s="29" t="s">
        <v>166</v>
      </c>
      <c r="AF1991" s="25">
        <v>1498.0</v>
      </c>
      <c r="AG1991" s="11">
        <v>1510.0</v>
      </c>
      <c r="AH1991" s="11">
        <v>1547.0</v>
      </c>
      <c r="AI1991" s="23"/>
      <c r="AJ1991" s="29" t="s">
        <v>10794</v>
      </c>
      <c r="AK1991" s="25">
        <v>1220001.0</v>
      </c>
      <c r="AL1991" s="11"/>
      <c r="AM1991" s="23"/>
      <c r="AN1991" s="25"/>
      <c r="AO1991" s="23"/>
      <c r="AP1991" s="25"/>
      <c r="AQ1991" s="11"/>
    </row>
    <row r="1992" ht="15.75" customHeight="1">
      <c r="A1992" s="11">
        <v>1220003.0</v>
      </c>
      <c r="B1992" s="23">
        <v>1992.0</v>
      </c>
      <c r="C1992" s="25" t="s">
        <v>10795</v>
      </c>
      <c r="D1992" s="16" t="s">
        <v>10796</v>
      </c>
      <c r="E1992" s="28" t="s">
        <v>10797</v>
      </c>
      <c r="F1992" s="29"/>
      <c r="G1992" s="31" t="s">
        <v>10798</v>
      </c>
      <c r="H1992" s="36">
        <f t="shared" si="1"/>
        <v>80</v>
      </c>
      <c r="I1992" s="11"/>
      <c r="J1992" s="28">
        <f t="shared" si="2"/>
        <v>0</v>
      </c>
      <c r="K1992" s="41">
        <f t="shared" si="3"/>
        <v>263</v>
      </c>
      <c r="L1992" s="25">
        <v>46.0</v>
      </c>
      <c r="M1992" s="11">
        <v>27.0</v>
      </c>
      <c r="N1992" s="11">
        <v>60.0</v>
      </c>
      <c r="O1992" s="11">
        <v>65.0</v>
      </c>
      <c r="P1992" s="11">
        <v>65.0</v>
      </c>
      <c r="Q1992" s="43">
        <v>46.0</v>
      </c>
      <c r="R1992" s="25"/>
      <c r="S1992" s="11"/>
      <c r="T1992" s="11"/>
      <c r="U1992" s="23"/>
      <c r="V1992" s="25"/>
      <c r="W1992" s="11"/>
      <c r="X1992" s="23"/>
      <c r="Y1992" s="29"/>
      <c r="Z1992" s="25">
        <v>25.0</v>
      </c>
      <c r="AA1992" s="11">
        <v>16.0</v>
      </c>
      <c r="AB1992" s="11">
        <v>23.0</v>
      </c>
      <c r="AC1992" s="11">
        <v>72.0</v>
      </c>
      <c r="AD1992" s="23">
        <v>93.0</v>
      </c>
      <c r="AE1992" s="29" t="s">
        <v>166</v>
      </c>
      <c r="AF1992" s="25">
        <v>1502.0</v>
      </c>
      <c r="AG1992" s="11">
        <v>1514.0</v>
      </c>
      <c r="AH1992" s="11">
        <v>1582.0</v>
      </c>
      <c r="AI1992" s="23"/>
      <c r="AJ1992" s="29" t="s">
        <v>10799</v>
      </c>
      <c r="AK1992" s="25">
        <v>1220001.0</v>
      </c>
      <c r="AL1992" s="11"/>
      <c r="AM1992" s="23"/>
      <c r="AN1992" s="25"/>
      <c r="AO1992" s="23"/>
      <c r="AP1992" s="25"/>
      <c r="AQ1992" s="11"/>
    </row>
    <row r="1993" ht="15.75" customHeight="1">
      <c r="A1993" s="11">
        <v>1220004.0</v>
      </c>
      <c r="B1993" s="23">
        <v>1993.0</v>
      </c>
      <c r="C1993" s="25" t="s">
        <v>10800</v>
      </c>
      <c r="D1993" s="16" t="s">
        <v>10801</v>
      </c>
      <c r="E1993" s="28" t="s">
        <v>10802</v>
      </c>
      <c r="F1993" s="29"/>
      <c r="G1993" s="31"/>
      <c r="H1993" s="36" t="str">
        <f t="shared" si="1"/>
        <v/>
      </c>
      <c r="I1993" s="11"/>
      <c r="J1993" s="28">
        <f t="shared" si="2"/>
        <v>0</v>
      </c>
      <c r="K1993" s="41">
        <f t="shared" si="3"/>
        <v>236</v>
      </c>
      <c r="L1993" s="25">
        <v>49.0</v>
      </c>
      <c r="M1993" s="11">
        <v>60.0</v>
      </c>
      <c r="N1993" s="11">
        <v>38.0</v>
      </c>
      <c r="O1993" s="11">
        <v>39.0</v>
      </c>
      <c r="P1993" s="11">
        <v>50.0</v>
      </c>
      <c r="Q1993" s="43">
        <v>42.0</v>
      </c>
      <c r="R1993" s="25"/>
      <c r="S1993" s="11"/>
      <c r="T1993" s="11"/>
      <c r="U1993" s="23"/>
      <c r="V1993" s="25"/>
      <c r="W1993" s="11"/>
      <c r="X1993" s="23"/>
      <c r="Y1993" s="29"/>
      <c r="Z1993" s="25">
        <v>22.0</v>
      </c>
      <c r="AA1993" s="11">
        <v>11.0</v>
      </c>
      <c r="AB1993" s="11">
        <v>34.0</v>
      </c>
      <c r="AC1993" s="11">
        <v>55.0</v>
      </c>
      <c r="AD1993" s="23">
        <v>93.0</v>
      </c>
      <c r="AE1993" s="29" t="s">
        <v>270</v>
      </c>
      <c r="AF1993" s="25">
        <v>1524.0</v>
      </c>
      <c r="AG1993" s="11">
        <v>1536.0</v>
      </c>
      <c r="AH1993" s="11">
        <v>1561.0</v>
      </c>
      <c r="AI1993" s="23"/>
      <c r="AJ1993" s="29" t="s">
        <v>10803</v>
      </c>
      <c r="AK1993" s="25">
        <v>1220003.0</v>
      </c>
      <c r="AL1993" s="11"/>
      <c r="AM1993" s="23"/>
      <c r="AN1993" s="25"/>
      <c r="AO1993" s="23"/>
      <c r="AP1993" s="25"/>
      <c r="AQ1993" s="11"/>
    </row>
    <row r="1994" ht="15.75" customHeight="1">
      <c r="A1994" s="11">
        <v>1220005.0</v>
      </c>
      <c r="B1994" s="23">
        <v>1994.0</v>
      </c>
      <c r="C1994" s="25" t="s">
        <v>10804</v>
      </c>
      <c r="D1994" s="16" t="s">
        <v>10805</v>
      </c>
      <c r="E1994" s="28" t="s">
        <v>10806</v>
      </c>
      <c r="F1994" s="29"/>
      <c r="G1994" s="31" t="s">
        <v>10807</v>
      </c>
      <c r="H1994" s="36">
        <f t="shared" si="1"/>
        <v>67</v>
      </c>
      <c r="I1994" s="11"/>
      <c r="J1994" s="28">
        <f t="shared" si="2"/>
        <v>0</v>
      </c>
      <c r="K1994" s="41">
        <f t="shared" si="3"/>
        <v>199</v>
      </c>
      <c r="L1994" s="25">
        <v>34.0</v>
      </c>
      <c r="M1994" s="11">
        <v>39.0</v>
      </c>
      <c r="N1994" s="11">
        <v>43.0</v>
      </c>
      <c r="O1994" s="11">
        <v>48.0</v>
      </c>
      <c r="P1994" s="11">
        <v>35.0</v>
      </c>
      <c r="Q1994" s="43">
        <v>14.0</v>
      </c>
      <c r="R1994" s="25"/>
      <c r="S1994" s="11"/>
      <c r="T1994" s="11"/>
      <c r="U1994" s="23"/>
      <c r="V1994" s="25"/>
      <c r="W1994" s="11"/>
      <c r="X1994" s="23"/>
      <c r="Y1994" s="29"/>
      <c r="Z1994" s="25">
        <v>29.0</v>
      </c>
      <c r="AA1994" s="11">
        <v>21.0</v>
      </c>
      <c r="AB1994" s="11">
        <v>10.0</v>
      </c>
      <c r="AC1994" s="11">
        <v>55.0</v>
      </c>
      <c r="AD1994" s="23">
        <v>94.0</v>
      </c>
      <c r="AE1994" s="29" t="s">
        <v>270</v>
      </c>
      <c r="AF1994" s="25">
        <v>1545.0</v>
      </c>
      <c r="AG1994" s="11">
        <v>1557.0</v>
      </c>
      <c r="AH1994" s="11">
        <v>1614.0</v>
      </c>
      <c r="AI1994" s="23"/>
      <c r="AJ1994" s="29" t="s">
        <v>10808</v>
      </c>
      <c r="AK1994" s="25">
        <v>1220003.0</v>
      </c>
      <c r="AL1994" s="11"/>
      <c r="AM1994" s="23"/>
      <c r="AN1994" s="25"/>
      <c r="AO1994" s="23"/>
      <c r="AP1994" s="25"/>
      <c r="AQ1994" s="11"/>
    </row>
    <row r="1995" ht="15.75" customHeight="1">
      <c r="A1995" s="11">
        <v>1220006.0</v>
      </c>
      <c r="B1995" s="23">
        <v>1995.0</v>
      </c>
      <c r="C1995" s="25" t="s">
        <v>10809</v>
      </c>
      <c r="D1995" s="16" t="s">
        <v>10810</v>
      </c>
      <c r="E1995" s="28" t="s">
        <v>10811</v>
      </c>
      <c r="F1995" s="29"/>
      <c r="G1995" s="31" t="s">
        <v>10812</v>
      </c>
      <c r="H1995" s="36">
        <f t="shared" si="1"/>
        <v>66</v>
      </c>
      <c r="I1995" s="11"/>
      <c r="J1995" s="28">
        <f t="shared" si="2"/>
        <v>0</v>
      </c>
      <c r="K1995" s="41">
        <f t="shared" si="3"/>
        <v>165</v>
      </c>
      <c r="L1995" s="25">
        <v>25.0</v>
      </c>
      <c r="M1995" s="11">
        <v>12.0</v>
      </c>
      <c r="N1995" s="11">
        <v>37.0</v>
      </c>
      <c r="O1995" s="11">
        <v>50.0</v>
      </c>
      <c r="P1995" s="11">
        <v>41.0</v>
      </c>
      <c r="Q1995" s="43">
        <v>35.0</v>
      </c>
      <c r="R1995" s="25"/>
      <c r="S1995" s="11"/>
      <c r="T1995" s="11"/>
      <c r="U1995" s="23"/>
      <c r="V1995" s="25"/>
      <c r="W1995" s="11"/>
      <c r="X1995" s="23"/>
      <c r="Y1995" s="29"/>
      <c r="Z1995" s="25">
        <v>29.0</v>
      </c>
      <c r="AA1995" s="11">
        <v>21.0</v>
      </c>
      <c r="AB1995" s="11">
        <v>25.0</v>
      </c>
      <c r="AC1995" s="11">
        <v>51.0</v>
      </c>
      <c r="AD1995" s="23">
        <v>94.0</v>
      </c>
      <c r="AE1995" s="29" t="s">
        <v>270</v>
      </c>
      <c r="AF1995" s="25">
        <v>1578.0</v>
      </c>
      <c r="AG1995" s="11">
        <v>1590.0</v>
      </c>
      <c r="AH1995" s="11">
        <v>1666.0</v>
      </c>
      <c r="AI1995" s="23"/>
      <c r="AJ1995" s="29" t="s">
        <v>10813</v>
      </c>
      <c r="AK1995" s="25">
        <v>1220005.0</v>
      </c>
      <c r="AL1995" s="11"/>
      <c r="AM1995" s="23"/>
      <c r="AN1995" s="25"/>
      <c r="AO1995" s="23"/>
      <c r="AP1995" s="25"/>
      <c r="AQ1995" s="11"/>
    </row>
    <row r="1996" ht="15.75" customHeight="1">
      <c r="A1996" s="11">
        <v>1220007.0</v>
      </c>
      <c r="B1996" s="23">
        <v>1996.0</v>
      </c>
      <c r="C1996" s="25" t="s">
        <v>10814</v>
      </c>
      <c r="D1996" s="16" t="s">
        <v>10815</v>
      </c>
      <c r="E1996" s="28" t="s">
        <v>10816</v>
      </c>
      <c r="F1996" s="29"/>
      <c r="G1996" s="31" t="s">
        <v>10817</v>
      </c>
      <c r="H1996" s="36">
        <f t="shared" si="1"/>
        <v>75</v>
      </c>
      <c r="I1996" s="11"/>
      <c r="J1996" s="28">
        <f t="shared" si="2"/>
        <v>0</v>
      </c>
      <c r="K1996" s="41">
        <f t="shared" si="3"/>
        <v>179</v>
      </c>
      <c r="L1996" s="25">
        <v>22.0</v>
      </c>
      <c r="M1996" s="11">
        <v>22.0</v>
      </c>
      <c r="N1996" s="11">
        <v>47.0</v>
      </c>
      <c r="O1996" s="11">
        <v>44.0</v>
      </c>
      <c r="P1996" s="11">
        <v>44.0</v>
      </c>
      <c r="Q1996" s="43">
        <v>47.0</v>
      </c>
      <c r="R1996" s="25"/>
      <c r="S1996" s="11"/>
      <c r="T1996" s="11"/>
      <c r="U1996" s="23"/>
      <c r="V1996" s="25"/>
      <c r="W1996" s="11"/>
      <c r="X1996" s="23"/>
      <c r="Y1996" s="29"/>
      <c r="Z1996" s="25">
        <v>29.0</v>
      </c>
      <c r="AA1996" s="11">
        <v>21.0</v>
      </c>
      <c r="AB1996" s="11">
        <v>32.0</v>
      </c>
      <c r="AC1996" s="11">
        <v>61.0</v>
      </c>
      <c r="AD1996" s="23">
        <v>90.0</v>
      </c>
      <c r="AE1996" s="29" t="s">
        <v>166</v>
      </c>
      <c r="AF1996" s="25">
        <v>1546.0</v>
      </c>
      <c r="AG1996" s="11">
        <v>1558.0</v>
      </c>
      <c r="AH1996" s="11">
        <v>1608.0</v>
      </c>
      <c r="AI1996" s="23"/>
      <c r="AJ1996" s="29" t="s">
        <v>10818</v>
      </c>
      <c r="AK1996" s="25">
        <v>1220003.0</v>
      </c>
      <c r="AL1996" s="11"/>
      <c r="AM1996" s="23"/>
      <c r="AN1996" s="25"/>
      <c r="AO1996" s="23"/>
      <c r="AP1996" s="25"/>
      <c r="AQ1996" s="11"/>
    </row>
    <row r="1997" ht="15.75" customHeight="1">
      <c r="A1997" s="11">
        <v>1220008.0</v>
      </c>
      <c r="B1997" s="23">
        <v>1997.0</v>
      </c>
      <c r="C1997" s="25" t="s">
        <v>10819</v>
      </c>
      <c r="D1997" s="16" t="s">
        <v>10820</v>
      </c>
      <c r="E1997" s="28" t="s">
        <v>10821</v>
      </c>
      <c r="F1997" s="29"/>
      <c r="G1997" s="31" t="s">
        <v>10822</v>
      </c>
      <c r="H1997" s="36">
        <f t="shared" si="1"/>
        <v>69</v>
      </c>
      <c r="I1997" s="11"/>
      <c r="J1997" s="28">
        <f t="shared" si="2"/>
        <v>0</v>
      </c>
      <c r="K1997" s="41">
        <f t="shared" si="3"/>
        <v>214</v>
      </c>
      <c r="L1997" s="25">
        <v>50.0</v>
      </c>
      <c r="M1997" s="11">
        <v>43.0</v>
      </c>
      <c r="N1997" s="11">
        <v>38.0</v>
      </c>
      <c r="O1997" s="11">
        <v>45.0</v>
      </c>
      <c r="P1997" s="11">
        <v>38.0</v>
      </c>
      <c r="Q1997" s="43">
        <v>48.0</v>
      </c>
      <c r="R1997" s="25"/>
      <c r="S1997" s="11"/>
      <c r="T1997" s="11"/>
      <c r="U1997" s="23"/>
      <c r="V1997" s="25"/>
      <c r="W1997" s="11"/>
      <c r="X1997" s="23"/>
      <c r="Y1997" s="29"/>
      <c r="Z1997" s="25">
        <v>22.0</v>
      </c>
      <c r="AA1997" s="11">
        <v>11.0</v>
      </c>
      <c r="AB1997" s="11">
        <v>36.0</v>
      </c>
      <c r="AC1997" s="11">
        <v>52.0</v>
      </c>
      <c r="AD1997" s="23">
        <v>88.0</v>
      </c>
      <c r="AE1997" s="29" t="s">
        <v>141</v>
      </c>
      <c r="AF1997" s="25">
        <v>1504.0</v>
      </c>
      <c r="AG1997" s="11">
        <v>1516.0</v>
      </c>
      <c r="AH1997" s="11">
        <v>1573.0</v>
      </c>
      <c r="AI1997" s="23"/>
      <c r="AJ1997" s="29" t="s">
        <v>10823</v>
      </c>
      <c r="AK1997" s="25">
        <v>1220001.0</v>
      </c>
      <c r="AL1997" s="11"/>
      <c r="AM1997" s="23"/>
      <c r="AN1997" s="25"/>
      <c r="AO1997" s="23"/>
      <c r="AP1997" s="25"/>
      <c r="AQ1997" s="11"/>
    </row>
    <row r="1998" ht="15.75" customHeight="1">
      <c r="A1998" s="11">
        <v>1220009.0</v>
      </c>
      <c r="B1998" s="23">
        <v>1998.0</v>
      </c>
      <c r="C1998" s="25" t="s">
        <v>10824</v>
      </c>
      <c r="D1998" s="16" t="s">
        <v>10825</v>
      </c>
      <c r="E1998" s="28" t="s">
        <v>10826</v>
      </c>
      <c r="F1998" s="29"/>
      <c r="G1998" s="31" t="s">
        <v>10827</v>
      </c>
      <c r="H1998" s="36">
        <f t="shared" si="1"/>
        <v>80</v>
      </c>
      <c r="I1998" s="11"/>
      <c r="J1998" s="28">
        <f t="shared" si="2"/>
        <v>0</v>
      </c>
      <c r="K1998" s="41">
        <f t="shared" si="3"/>
        <v>203</v>
      </c>
      <c r="L1998" s="25">
        <v>37.0</v>
      </c>
      <c r="M1998" s="11">
        <v>27.0</v>
      </c>
      <c r="N1998" s="11">
        <v>51.0</v>
      </c>
      <c r="O1998" s="11">
        <v>48.0</v>
      </c>
      <c r="P1998" s="11">
        <v>40.0</v>
      </c>
      <c r="Q1998" s="43">
        <v>44.0</v>
      </c>
      <c r="R1998" s="25"/>
      <c r="S1998" s="11"/>
      <c r="T1998" s="11"/>
      <c r="U1998" s="23"/>
      <c r="V1998" s="25"/>
      <c r="W1998" s="11"/>
      <c r="X1998" s="23"/>
      <c r="Y1998" s="29"/>
      <c r="Z1998" s="25">
        <v>42.0</v>
      </c>
      <c r="AA1998" s="11">
        <v>39.0</v>
      </c>
      <c r="AB1998" s="11">
        <v>36.0</v>
      </c>
      <c r="AC1998" s="11">
        <v>48.0</v>
      </c>
      <c r="AD1998" s="23">
        <v>97.0</v>
      </c>
      <c r="AE1998" s="29" t="s">
        <v>166</v>
      </c>
      <c r="AF1998" s="25">
        <v>1528.0</v>
      </c>
      <c r="AG1998" s="11">
        <v>1540.0</v>
      </c>
      <c r="AH1998" s="11">
        <v>1592.0</v>
      </c>
      <c r="AI1998" s="23"/>
      <c r="AJ1998" s="29" t="s">
        <v>10828</v>
      </c>
      <c r="AK1998" s="25"/>
      <c r="AL1998" s="11"/>
      <c r="AM1998" s="23"/>
      <c r="AN1998" s="25"/>
      <c r="AO1998" s="23"/>
      <c r="AP1998" s="25"/>
      <c r="AQ1998" s="11"/>
    </row>
    <row r="1999" ht="15.75" customHeight="1">
      <c r="A1999" s="11">
        <v>1220010.0</v>
      </c>
      <c r="B1999" s="23">
        <v>1999.0</v>
      </c>
      <c r="C1999" s="25" t="s">
        <v>10829</v>
      </c>
      <c r="D1999" s="16" t="s">
        <v>10830</v>
      </c>
      <c r="E1999" s="28" t="s">
        <v>10831</v>
      </c>
      <c r="F1999" s="29"/>
      <c r="G1999" s="31" t="s">
        <v>10832</v>
      </c>
      <c r="H1999" s="36">
        <f t="shared" si="1"/>
        <v>69</v>
      </c>
      <c r="I1999" s="11"/>
      <c r="J1999" s="28">
        <f t="shared" si="2"/>
        <v>0</v>
      </c>
      <c r="K1999" s="41">
        <f t="shared" si="3"/>
        <v>258</v>
      </c>
      <c r="L1999" s="25">
        <v>56.0</v>
      </c>
      <c r="M1999" s="11">
        <v>69.0</v>
      </c>
      <c r="N1999" s="11">
        <v>47.0</v>
      </c>
      <c r="O1999" s="11">
        <v>44.0</v>
      </c>
      <c r="P1999" s="11">
        <v>42.0</v>
      </c>
      <c r="Q1999" s="43">
        <v>52.0</v>
      </c>
      <c r="R1999" s="25"/>
      <c r="S1999" s="11" t="s">
        <v>185</v>
      </c>
      <c r="T1999" s="11"/>
      <c r="U1999" s="23"/>
      <c r="V1999" s="25"/>
      <c r="W1999" s="11"/>
      <c r="X1999" s="23"/>
      <c r="Y1999" s="29"/>
      <c r="Z1999" s="25">
        <v>50.0</v>
      </c>
      <c r="AA1999" s="11">
        <v>50.0</v>
      </c>
      <c r="AB1999" s="11">
        <v>63.0</v>
      </c>
      <c r="AC1999" s="11">
        <v>74.0</v>
      </c>
      <c r="AD1999" s="23">
        <v>97.0</v>
      </c>
      <c r="AE1999" s="29" t="s">
        <v>141</v>
      </c>
      <c r="AF1999" s="25">
        <v>1552.0</v>
      </c>
      <c r="AG1999" s="11">
        <v>1564.0</v>
      </c>
      <c r="AH1999" s="11">
        <v>1584.0</v>
      </c>
      <c r="AI1999" s="23" t="s">
        <v>217</v>
      </c>
      <c r="AJ1999" s="29" t="s">
        <v>10833</v>
      </c>
      <c r="AK1999" s="25">
        <v>1220009.0</v>
      </c>
      <c r="AL1999" s="11"/>
      <c r="AM1999" s="23"/>
      <c r="AN1999" s="25"/>
      <c r="AO1999" s="23"/>
      <c r="AP1999" s="25"/>
      <c r="AQ1999" s="11"/>
    </row>
    <row r="2000" ht="15.75" customHeight="1">
      <c r="A2000" s="11">
        <v>1051001.0</v>
      </c>
      <c r="B2000" s="23">
        <v>2000.0</v>
      </c>
      <c r="C2000" s="25" t="s">
        <v>10834</v>
      </c>
      <c r="D2000" s="16" t="s">
        <v>10835</v>
      </c>
      <c r="E2000" s="28" t="s">
        <v>10836</v>
      </c>
      <c r="F2000" s="29"/>
      <c r="G2000" s="25"/>
      <c r="H2000" s="36" t="str">
        <f t="shared" si="1"/>
        <v/>
      </c>
      <c r="I2000" s="11"/>
      <c r="J2000" s="28">
        <f t="shared" si="2"/>
        <v>0</v>
      </c>
      <c r="K2000" s="41">
        <f t="shared" si="3"/>
        <v>0</v>
      </c>
      <c r="L2000" s="25">
        <v>0.0</v>
      </c>
      <c r="M2000" s="11">
        <v>0.0</v>
      </c>
      <c r="N2000" s="11">
        <v>0.0</v>
      </c>
      <c r="O2000" s="11">
        <v>0.0</v>
      </c>
      <c r="P2000" s="11">
        <v>0.0</v>
      </c>
      <c r="Q2000" s="23">
        <v>0.0</v>
      </c>
      <c r="R2000" s="25"/>
      <c r="S2000" s="11"/>
      <c r="T2000" s="11"/>
      <c r="U2000" s="23"/>
      <c r="V2000" s="25"/>
      <c r="W2000" s="11"/>
      <c r="X2000" s="23"/>
      <c r="Y2000" s="29"/>
      <c r="Z2000" s="25">
        <v>0.0</v>
      </c>
      <c r="AA2000" s="11">
        <v>0.0</v>
      </c>
      <c r="AB2000" s="11">
        <v>0.0</v>
      </c>
      <c r="AC2000" s="11">
        <v>0.0</v>
      </c>
      <c r="AD2000" s="23">
        <v>54.0</v>
      </c>
      <c r="AE2000" s="29" t="s">
        <v>239</v>
      </c>
      <c r="AF2000" s="25">
        <v>1480.0</v>
      </c>
      <c r="AG2000" s="11">
        <v>9999.0</v>
      </c>
      <c r="AH2000" s="11">
        <v>1530.0</v>
      </c>
      <c r="AI2000" s="23"/>
      <c r="AJ2000" s="29"/>
      <c r="AK2000" s="25"/>
      <c r="AL2000" s="11"/>
      <c r="AM2000" s="23"/>
      <c r="AN2000" s="25"/>
      <c r="AO2000" s="23"/>
      <c r="AP2000" s="25"/>
      <c r="AQ2000" s="11"/>
    </row>
    <row r="2001" ht="15.75" customHeight="1">
      <c r="A2001" s="11">
        <v>1051002.0</v>
      </c>
      <c r="B2001" s="23">
        <v>2001.0</v>
      </c>
      <c r="C2001" s="25" t="s">
        <v>10837</v>
      </c>
      <c r="D2001" s="16" t="s">
        <v>10838</v>
      </c>
      <c r="E2001" s="28" t="s">
        <v>10839</v>
      </c>
      <c r="F2001" s="29"/>
      <c r="G2001" s="31" t="s">
        <v>10840</v>
      </c>
      <c r="H2001" s="36">
        <f t="shared" si="1"/>
        <v>80</v>
      </c>
      <c r="I2001" s="11"/>
      <c r="J2001" s="28">
        <f t="shared" si="2"/>
        <v>0</v>
      </c>
      <c r="K2001" s="41">
        <f t="shared" si="3"/>
        <v>317</v>
      </c>
      <c r="L2001" s="25">
        <v>61.0</v>
      </c>
      <c r="M2001" s="11">
        <v>56.0</v>
      </c>
      <c r="N2001" s="11">
        <v>66.0</v>
      </c>
      <c r="O2001" s="11">
        <v>68.0</v>
      </c>
      <c r="P2001" s="11">
        <v>66.0</v>
      </c>
      <c r="Q2001" s="43">
        <v>71.0</v>
      </c>
      <c r="R2001" s="25" t="s">
        <v>232</v>
      </c>
      <c r="S2001" s="11"/>
      <c r="T2001" s="11"/>
      <c r="U2001" s="23"/>
      <c r="V2001" s="25"/>
      <c r="W2001" s="11"/>
      <c r="X2001" s="23"/>
      <c r="Y2001" s="29"/>
      <c r="Z2001" s="25">
        <v>25.0</v>
      </c>
      <c r="AA2001" s="11">
        <v>16.0</v>
      </c>
      <c r="AB2001" s="11">
        <v>35.0</v>
      </c>
      <c r="AC2001" s="11">
        <v>55.0</v>
      </c>
      <c r="AD2001" s="23">
        <v>54.0</v>
      </c>
      <c r="AE2001" s="29" t="s">
        <v>166</v>
      </c>
      <c r="AF2001" s="25">
        <v>1510.0</v>
      </c>
      <c r="AG2001" s="11">
        <v>1522.0</v>
      </c>
      <c r="AH2001" s="11">
        <v>1565.0</v>
      </c>
      <c r="AI2001" s="23"/>
      <c r="AJ2001" s="29" t="s">
        <v>10841</v>
      </c>
      <c r="AK2001" s="25">
        <v>1051001.0</v>
      </c>
      <c r="AL2001" s="11"/>
      <c r="AM2001" s="23"/>
      <c r="AN2001" s="25"/>
      <c r="AO2001" s="23"/>
      <c r="AP2001" s="25"/>
      <c r="AQ2001" s="11"/>
    </row>
    <row r="2002" ht="15.75" customHeight="1">
      <c r="A2002" s="11">
        <v>1051003.0</v>
      </c>
      <c r="B2002" s="23">
        <v>2002.0</v>
      </c>
      <c r="C2002" s="25" t="s">
        <v>10842</v>
      </c>
      <c r="D2002" s="16" t="s">
        <v>10843</v>
      </c>
      <c r="E2002" s="28" t="s">
        <v>10844</v>
      </c>
      <c r="F2002" s="29"/>
      <c r="G2002" s="31" t="s">
        <v>10845</v>
      </c>
      <c r="H2002" s="36">
        <f t="shared" si="1"/>
        <v>72</v>
      </c>
      <c r="I2002" s="11"/>
      <c r="J2002" s="28">
        <f t="shared" si="2"/>
        <v>0</v>
      </c>
      <c r="K2002" s="41">
        <f t="shared" si="3"/>
        <v>223</v>
      </c>
      <c r="L2002" s="25">
        <v>49.0</v>
      </c>
      <c r="M2002" s="11">
        <v>58.0</v>
      </c>
      <c r="N2002" s="11">
        <v>39.0</v>
      </c>
      <c r="O2002" s="11">
        <v>39.0</v>
      </c>
      <c r="P2002" s="11">
        <v>38.0</v>
      </c>
      <c r="Q2002" s="43">
        <v>59.0</v>
      </c>
      <c r="R2002" s="25"/>
      <c r="S2002" s="11"/>
      <c r="T2002" s="11"/>
      <c r="U2002" s="23"/>
      <c r="V2002" s="25"/>
      <c r="W2002" s="11"/>
      <c r="X2002" s="23"/>
      <c r="Y2002" s="29"/>
      <c r="Z2002" s="25">
        <v>26.0</v>
      </c>
      <c r="AA2002" s="11">
        <v>16.0</v>
      </c>
      <c r="AB2002" s="11">
        <v>15.0</v>
      </c>
      <c r="AC2002" s="11">
        <v>84.0</v>
      </c>
      <c r="AD2002" s="23">
        <v>54.0</v>
      </c>
      <c r="AE2002" s="29" t="s">
        <v>141</v>
      </c>
      <c r="AF2002" s="25">
        <v>1538.0</v>
      </c>
      <c r="AG2002" s="11">
        <v>1550.0</v>
      </c>
      <c r="AH2002" s="11">
        <v>1556.0</v>
      </c>
      <c r="AI2002" s="23" t="s">
        <v>217</v>
      </c>
      <c r="AJ2002" s="29" t="s">
        <v>10846</v>
      </c>
      <c r="AK2002" s="25">
        <v>1051002.0</v>
      </c>
      <c r="AL2002" s="11"/>
      <c r="AM2002" s="23"/>
      <c r="AN2002" s="25"/>
      <c r="AO2002" s="23"/>
      <c r="AP2002" s="25"/>
      <c r="AQ2002" s="11"/>
    </row>
    <row r="2003" ht="15.75" customHeight="1">
      <c r="A2003" s="11">
        <v>1051004.0</v>
      </c>
      <c r="B2003" s="23">
        <v>2003.0</v>
      </c>
      <c r="C2003" s="25" t="s">
        <v>10847</v>
      </c>
      <c r="D2003" s="16" t="s">
        <v>10848</v>
      </c>
      <c r="E2003" s="28" t="s">
        <v>10849</v>
      </c>
      <c r="F2003" s="29"/>
      <c r="G2003" s="25"/>
      <c r="H2003" s="36" t="str">
        <f t="shared" si="1"/>
        <v/>
      </c>
      <c r="I2003" s="11"/>
      <c r="J2003" s="28">
        <f t="shared" si="2"/>
        <v>0</v>
      </c>
      <c r="K2003" s="41">
        <f t="shared" si="3"/>
        <v>244</v>
      </c>
      <c r="L2003" s="25">
        <v>42.0</v>
      </c>
      <c r="M2003" s="11">
        <v>28.0</v>
      </c>
      <c r="N2003" s="11">
        <v>57.0</v>
      </c>
      <c r="O2003" s="11">
        <v>62.0</v>
      </c>
      <c r="P2003" s="11">
        <v>55.0</v>
      </c>
      <c r="Q2003" s="43">
        <v>60.0</v>
      </c>
      <c r="R2003" s="25"/>
      <c r="S2003" s="11"/>
      <c r="T2003" s="11"/>
      <c r="U2003" s="23"/>
      <c r="V2003" s="25"/>
      <c r="W2003" s="11"/>
      <c r="X2003" s="23"/>
      <c r="Y2003" s="29"/>
      <c r="Z2003" s="25">
        <v>22.0</v>
      </c>
      <c r="AA2003" s="11">
        <v>11.0</v>
      </c>
      <c r="AB2003" s="11">
        <v>10.0</v>
      </c>
      <c r="AC2003" s="11">
        <v>76.0</v>
      </c>
      <c r="AD2003" s="23">
        <v>57.0</v>
      </c>
      <c r="AE2003" s="29" t="s">
        <v>166</v>
      </c>
      <c r="AF2003" s="25">
        <v>1511.0</v>
      </c>
      <c r="AG2003" s="11">
        <v>1523.0</v>
      </c>
      <c r="AH2003" s="11">
        <v>1567.0</v>
      </c>
      <c r="AI2003" s="23"/>
      <c r="AJ2003" s="29" t="s">
        <v>10841</v>
      </c>
      <c r="AK2003" s="25">
        <v>1051001.0</v>
      </c>
      <c r="AL2003" s="11"/>
      <c r="AM2003" s="23"/>
      <c r="AN2003" s="25"/>
      <c r="AO2003" s="23"/>
      <c r="AP2003" s="25"/>
      <c r="AQ2003" s="11"/>
    </row>
    <row r="2004" ht="15.75" customHeight="1">
      <c r="A2004" s="11">
        <v>1051005.0</v>
      </c>
      <c r="B2004" s="23">
        <v>2004.0</v>
      </c>
      <c r="C2004" s="25" t="s">
        <v>10850</v>
      </c>
      <c r="D2004" s="16" t="s">
        <v>10851</v>
      </c>
      <c r="E2004" s="28" t="s">
        <v>10852</v>
      </c>
      <c r="F2004" s="29"/>
      <c r="G2004" s="31" t="s">
        <v>10853</v>
      </c>
      <c r="H2004" s="36">
        <f t="shared" si="1"/>
        <v>80</v>
      </c>
      <c r="I2004" s="11"/>
      <c r="J2004" s="28">
        <f t="shared" si="2"/>
        <v>0</v>
      </c>
      <c r="K2004" s="41">
        <f t="shared" si="3"/>
        <v>273</v>
      </c>
      <c r="L2004" s="25">
        <v>57.0</v>
      </c>
      <c r="M2004" s="11">
        <v>53.0</v>
      </c>
      <c r="N2004" s="11">
        <v>58.0</v>
      </c>
      <c r="O2004" s="11">
        <v>55.0</v>
      </c>
      <c r="P2004" s="11">
        <v>50.0</v>
      </c>
      <c r="Q2004" s="43">
        <v>64.0</v>
      </c>
      <c r="R2004" s="25" t="s">
        <v>185</v>
      </c>
      <c r="S2004" s="11"/>
      <c r="T2004" s="11"/>
      <c r="U2004" s="23"/>
      <c r="V2004" s="25"/>
      <c r="W2004" s="11"/>
      <c r="X2004" s="23"/>
      <c r="Y2004" s="29"/>
      <c r="Z2004" s="25">
        <v>25.0</v>
      </c>
      <c r="AA2004" s="11">
        <v>16.0</v>
      </c>
      <c r="AB2004" s="11">
        <v>35.0</v>
      </c>
      <c r="AC2004" s="11">
        <v>55.0</v>
      </c>
      <c r="AD2004" s="23">
        <v>53.0</v>
      </c>
      <c r="AE2004" s="29" t="s">
        <v>166</v>
      </c>
      <c r="AF2004" s="25">
        <v>1537.0</v>
      </c>
      <c r="AG2004" s="11">
        <v>1549.0</v>
      </c>
      <c r="AH2004" s="11">
        <v>1588.0</v>
      </c>
      <c r="AI2004" s="23" t="s">
        <v>217</v>
      </c>
      <c r="AJ2004" s="29" t="s">
        <v>10854</v>
      </c>
      <c r="AK2004" s="25">
        <v>1051004.0</v>
      </c>
      <c r="AL2004" s="11">
        <v>1051002.0</v>
      </c>
      <c r="AM2004" s="23"/>
      <c r="AN2004" s="25"/>
      <c r="AO2004" s="23"/>
      <c r="AP2004" s="25"/>
      <c r="AQ2004" s="11"/>
    </row>
    <row r="2005" ht="15.75" customHeight="1">
      <c r="A2005" s="11">
        <v>1051006.0</v>
      </c>
      <c r="B2005" s="23">
        <v>2005.0</v>
      </c>
      <c r="C2005" s="25" t="s">
        <v>10855</v>
      </c>
      <c r="D2005" s="16" t="s">
        <v>10856</v>
      </c>
      <c r="E2005" s="28" t="s">
        <v>10857</v>
      </c>
      <c r="F2005" s="29"/>
      <c r="G2005" s="31" t="s">
        <v>10858</v>
      </c>
      <c r="H2005" s="36">
        <f t="shared" si="1"/>
        <v>67</v>
      </c>
      <c r="I2005" s="11"/>
      <c r="J2005" s="28">
        <f t="shared" si="2"/>
        <v>0</v>
      </c>
      <c r="K2005" s="41">
        <f t="shared" si="3"/>
        <v>256</v>
      </c>
      <c r="L2005" s="25">
        <v>47.0</v>
      </c>
      <c r="M2005" s="11">
        <v>46.0</v>
      </c>
      <c r="N2005" s="11">
        <v>64.0</v>
      </c>
      <c r="O2005" s="11">
        <v>56.0</v>
      </c>
      <c r="P2005" s="11">
        <v>43.0</v>
      </c>
      <c r="Q2005" s="43">
        <v>63.0</v>
      </c>
      <c r="R2005" s="25"/>
      <c r="S2005" s="11"/>
      <c r="T2005" s="11"/>
      <c r="U2005" s="23"/>
      <c r="V2005" s="25"/>
      <c r="W2005" s="11"/>
      <c r="X2005" s="23"/>
      <c r="Y2005" s="29"/>
      <c r="Z2005" s="25">
        <v>25.0</v>
      </c>
      <c r="AA2005" s="11">
        <v>16.0</v>
      </c>
      <c r="AB2005" s="11">
        <v>27.0</v>
      </c>
      <c r="AC2005" s="11">
        <v>67.0</v>
      </c>
      <c r="AD2005" s="23">
        <v>52.0</v>
      </c>
      <c r="AE2005" s="29" t="s">
        <v>270</v>
      </c>
      <c r="AF2005" s="25">
        <v>1541.0</v>
      </c>
      <c r="AG2005" s="11">
        <v>1553.0</v>
      </c>
      <c r="AH2005" s="11">
        <v>1580.0</v>
      </c>
      <c r="AI2005" s="23"/>
      <c r="AJ2005" s="29" t="s">
        <v>10859</v>
      </c>
      <c r="AK2005" s="25">
        <v>1051004.0</v>
      </c>
      <c r="AL2005" s="11"/>
      <c r="AM2005" s="23"/>
      <c r="AN2005" s="25"/>
      <c r="AO2005" s="23"/>
      <c r="AP2005" s="25"/>
      <c r="AQ2005" s="11"/>
    </row>
    <row r="2006" ht="15.75" customHeight="1">
      <c r="A2006" s="11">
        <v>1051007.0</v>
      </c>
      <c r="B2006" s="23">
        <v>2006.0</v>
      </c>
      <c r="C2006" s="25" t="s">
        <v>10860</v>
      </c>
      <c r="D2006" s="16" t="s">
        <v>10856</v>
      </c>
      <c r="E2006" s="28" t="s">
        <v>10861</v>
      </c>
      <c r="F2006" s="29"/>
      <c r="G2006" s="31" t="s">
        <v>10862</v>
      </c>
      <c r="H2006" s="36">
        <f t="shared" si="1"/>
        <v>72</v>
      </c>
      <c r="I2006" s="11"/>
      <c r="J2006" s="28">
        <f t="shared" si="2"/>
        <v>0</v>
      </c>
      <c r="K2006" s="41">
        <f t="shared" si="3"/>
        <v>278</v>
      </c>
      <c r="L2006" s="25">
        <v>56.0</v>
      </c>
      <c r="M2006" s="11">
        <v>53.0</v>
      </c>
      <c r="N2006" s="11">
        <v>58.0</v>
      </c>
      <c r="O2006" s="11">
        <v>59.0</v>
      </c>
      <c r="P2006" s="11">
        <v>52.0</v>
      </c>
      <c r="Q2006" s="43">
        <v>65.0</v>
      </c>
      <c r="R2006" s="25"/>
      <c r="S2006" s="11"/>
      <c r="T2006" s="11"/>
      <c r="U2006" s="23"/>
      <c r="V2006" s="25"/>
      <c r="W2006" s="11"/>
      <c r="X2006" s="23"/>
      <c r="Y2006" s="29"/>
      <c r="Z2006" s="25">
        <v>22.0</v>
      </c>
      <c r="AA2006" s="11">
        <v>11.0</v>
      </c>
      <c r="AB2006" s="11">
        <v>32.0</v>
      </c>
      <c r="AC2006" s="11">
        <v>73.0</v>
      </c>
      <c r="AD2006" s="23">
        <v>52.0</v>
      </c>
      <c r="AE2006" s="29" t="s">
        <v>270</v>
      </c>
      <c r="AF2006" s="25">
        <v>1566.0</v>
      </c>
      <c r="AG2006" s="11">
        <v>1578.0</v>
      </c>
      <c r="AH2006" s="11">
        <v>1588.0</v>
      </c>
      <c r="AI2006" s="23" t="s">
        <v>217</v>
      </c>
      <c r="AJ2006" s="29" t="s">
        <v>10863</v>
      </c>
      <c r="AK2006" s="25">
        <v>1051006.0</v>
      </c>
      <c r="AL2006" s="11"/>
      <c r="AM2006" s="23"/>
      <c r="AN2006" s="25"/>
      <c r="AO2006" s="23"/>
      <c r="AP2006" s="25"/>
      <c r="AQ2006" s="11"/>
    </row>
    <row r="2007" ht="15.75" customHeight="1">
      <c r="A2007" s="11">
        <v>1051008.0</v>
      </c>
      <c r="B2007" s="23">
        <v>2007.0</v>
      </c>
      <c r="C2007" s="25" t="s">
        <v>10864</v>
      </c>
      <c r="D2007" s="16" t="s">
        <v>10865</v>
      </c>
      <c r="E2007" s="28" t="s">
        <v>10866</v>
      </c>
      <c r="F2007" s="29"/>
      <c r="G2007" s="31" t="s">
        <v>10867</v>
      </c>
      <c r="H2007" s="36">
        <f t="shared" si="1"/>
        <v>70</v>
      </c>
      <c r="I2007" s="11"/>
      <c r="J2007" s="28">
        <f t="shared" si="2"/>
        <v>0</v>
      </c>
      <c r="K2007" s="41">
        <f t="shared" si="3"/>
        <v>266</v>
      </c>
      <c r="L2007" s="25">
        <v>61.0</v>
      </c>
      <c r="M2007" s="11">
        <v>51.0</v>
      </c>
      <c r="N2007" s="11">
        <v>38.0</v>
      </c>
      <c r="O2007" s="11">
        <v>57.0</v>
      </c>
      <c r="P2007" s="11">
        <v>59.0</v>
      </c>
      <c r="Q2007" s="43">
        <v>50.0</v>
      </c>
      <c r="R2007" s="25"/>
      <c r="S2007" s="11"/>
      <c r="T2007" s="11"/>
      <c r="U2007" s="23"/>
      <c r="V2007" s="25"/>
      <c r="W2007" s="11"/>
      <c r="X2007" s="23"/>
      <c r="Y2007" s="29"/>
      <c r="Z2007" s="25">
        <v>26.0</v>
      </c>
      <c r="AA2007" s="11">
        <v>16.0</v>
      </c>
      <c r="AB2007" s="11">
        <v>18.0</v>
      </c>
      <c r="AC2007" s="11">
        <v>79.0</v>
      </c>
      <c r="AD2007" s="23">
        <v>54.0</v>
      </c>
      <c r="AE2007" s="29" t="s">
        <v>270</v>
      </c>
      <c r="AF2007" s="25">
        <v>1497.0</v>
      </c>
      <c r="AG2007" s="11">
        <v>1509.0</v>
      </c>
      <c r="AH2007" s="11">
        <v>1572.0</v>
      </c>
      <c r="AI2007" s="23"/>
      <c r="AJ2007" s="29"/>
      <c r="AK2007" s="25"/>
      <c r="AL2007" s="11"/>
      <c r="AM2007" s="23"/>
      <c r="AN2007" s="25"/>
      <c r="AO2007" s="23"/>
      <c r="AP2007" s="25"/>
      <c r="AQ2007" s="11"/>
    </row>
    <row r="2008" ht="15.75" customHeight="1">
      <c r="A2008" s="11">
        <v>1051009.0</v>
      </c>
      <c r="B2008" s="23">
        <v>2008.0</v>
      </c>
      <c r="C2008" s="25" t="s">
        <v>10868</v>
      </c>
      <c r="D2008" s="16" t="s">
        <v>10869</v>
      </c>
      <c r="E2008" s="28" t="s">
        <v>10870</v>
      </c>
      <c r="F2008" s="29"/>
      <c r="G2008" s="31" t="s">
        <v>10871</v>
      </c>
      <c r="H2008" s="36">
        <f t="shared" si="1"/>
        <v>74</v>
      </c>
      <c r="I2008" s="11"/>
      <c r="J2008" s="28">
        <f t="shared" si="2"/>
        <v>0</v>
      </c>
      <c r="K2008" s="41">
        <f t="shared" si="3"/>
        <v>217</v>
      </c>
      <c r="L2008" s="25">
        <v>55.0</v>
      </c>
      <c r="M2008" s="11">
        <v>61.0</v>
      </c>
      <c r="N2008" s="11">
        <v>32.0</v>
      </c>
      <c r="O2008" s="11">
        <v>34.0</v>
      </c>
      <c r="P2008" s="11">
        <v>35.0</v>
      </c>
      <c r="Q2008" s="43">
        <v>42.0</v>
      </c>
      <c r="R2008" s="25"/>
      <c r="S2008" s="11"/>
      <c r="T2008" s="11"/>
      <c r="U2008" s="23"/>
      <c r="V2008" s="25"/>
      <c r="W2008" s="11"/>
      <c r="X2008" s="23"/>
      <c r="Y2008" s="29"/>
      <c r="Z2008" s="25">
        <v>26.0</v>
      </c>
      <c r="AA2008" s="11">
        <v>16.0</v>
      </c>
      <c r="AB2008" s="11">
        <v>38.0</v>
      </c>
      <c r="AC2008" s="11">
        <v>51.0</v>
      </c>
      <c r="AD2008" s="23">
        <v>54.0</v>
      </c>
      <c r="AE2008" s="29" t="s">
        <v>166</v>
      </c>
      <c r="AF2008" s="25">
        <v>1522.0</v>
      </c>
      <c r="AG2008" s="11">
        <v>1534.0</v>
      </c>
      <c r="AH2008" s="11">
        <v>1581.0</v>
      </c>
      <c r="AI2008" s="23"/>
      <c r="AJ2008" s="29" t="s">
        <v>10872</v>
      </c>
      <c r="AK2008" s="25">
        <v>1051008.0</v>
      </c>
      <c r="AL2008" s="11"/>
      <c r="AM2008" s="23"/>
      <c r="AN2008" s="25"/>
      <c r="AO2008" s="23"/>
      <c r="AP2008" s="25"/>
      <c r="AQ2008" s="11"/>
    </row>
    <row r="2009" ht="15.75" customHeight="1">
      <c r="A2009" s="11">
        <v>1051010.0</v>
      </c>
      <c r="B2009" s="23">
        <v>2009.0</v>
      </c>
      <c r="C2009" s="25" t="s">
        <v>10873</v>
      </c>
      <c r="D2009" s="16" t="s">
        <v>10874</v>
      </c>
      <c r="E2009" s="28" t="s">
        <v>10875</v>
      </c>
      <c r="F2009" s="29"/>
      <c r="G2009" s="25"/>
      <c r="H2009" s="36" t="str">
        <f t="shared" si="1"/>
        <v/>
      </c>
      <c r="I2009" s="11"/>
      <c r="J2009" s="28">
        <f t="shared" si="2"/>
        <v>0</v>
      </c>
      <c r="K2009" s="41">
        <f t="shared" si="3"/>
        <v>178</v>
      </c>
      <c r="L2009" s="25">
        <v>42.0</v>
      </c>
      <c r="M2009" s="11">
        <v>58.0</v>
      </c>
      <c r="N2009" s="11">
        <v>29.0</v>
      </c>
      <c r="O2009" s="11">
        <v>17.0</v>
      </c>
      <c r="P2009" s="11">
        <v>32.0</v>
      </c>
      <c r="Q2009" s="43">
        <v>38.0</v>
      </c>
      <c r="R2009" s="25"/>
      <c r="S2009" s="11"/>
      <c r="T2009" s="11"/>
      <c r="U2009" s="23"/>
      <c r="V2009" s="25"/>
      <c r="W2009" s="11"/>
      <c r="X2009" s="23"/>
      <c r="Y2009" s="29"/>
      <c r="Z2009" s="25">
        <v>26.0</v>
      </c>
      <c r="AA2009" s="11">
        <v>16.0</v>
      </c>
      <c r="AB2009" s="11">
        <v>20.0</v>
      </c>
      <c r="AC2009" s="11">
        <v>77.0</v>
      </c>
      <c r="AD2009" s="23">
        <v>55.0</v>
      </c>
      <c r="AE2009" s="29" t="s">
        <v>166</v>
      </c>
      <c r="AF2009" s="25">
        <v>1543.0</v>
      </c>
      <c r="AG2009" s="11">
        <v>1555.0</v>
      </c>
      <c r="AH2009" s="11">
        <v>1580.0</v>
      </c>
      <c r="AI2009" s="23" t="s">
        <v>217</v>
      </c>
      <c r="AJ2009" s="29"/>
      <c r="AK2009" s="25"/>
      <c r="AL2009" s="11"/>
      <c r="AM2009" s="23"/>
      <c r="AN2009" s="25"/>
      <c r="AO2009" s="23"/>
      <c r="AP2009" s="25"/>
      <c r="AQ2009" s="11"/>
    </row>
    <row r="2010" ht="15.75" customHeight="1">
      <c r="A2010" s="11">
        <v>1051011.0</v>
      </c>
      <c r="B2010" s="23">
        <v>2010.0</v>
      </c>
      <c r="C2010" s="25" t="s">
        <v>10876</v>
      </c>
      <c r="D2010" s="16" t="s">
        <v>10877</v>
      </c>
      <c r="E2010" s="28" t="s">
        <v>10878</v>
      </c>
      <c r="F2010" s="29"/>
      <c r="G2010" s="31" t="s">
        <v>10879</v>
      </c>
      <c r="H2010" s="36">
        <f t="shared" si="1"/>
        <v>71</v>
      </c>
      <c r="I2010" s="11"/>
      <c r="J2010" s="28">
        <f t="shared" si="2"/>
        <v>0</v>
      </c>
      <c r="K2010" s="41">
        <f t="shared" si="3"/>
        <v>300</v>
      </c>
      <c r="L2010" s="25">
        <v>70.0</v>
      </c>
      <c r="M2010" s="11">
        <v>72.0</v>
      </c>
      <c r="N2010" s="11">
        <v>40.0</v>
      </c>
      <c r="O2010" s="11">
        <v>52.0</v>
      </c>
      <c r="P2010" s="11">
        <v>66.0</v>
      </c>
      <c r="Q2010" s="43">
        <v>54.0</v>
      </c>
      <c r="R2010" s="25" t="s">
        <v>185</v>
      </c>
      <c r="S2010" s="11"/>
      <c r="T2010" s="11"/>
      <c r="U2010" s="23"/>
      <c r="V2010" s="25"/>
      <c r="W2010" s="11"/>
      <c r="X2010" s="23"/>
      <c r="Y2010" s="29"/>
      <c r="Z2010" s="25">
        <v>26.0</v>
      </c>
      <c r="AA2010" s="11">
        <v>16.0</v>
      </c>
      <c r="AB2010" s="11">
        <v>27.0</v>
      </c>
      <c r="AC2010" s="11">
        <v>67.0</v>
      </c>
      <c r="AD2010" s="23">
        <v>55.0</v>
      </c>
      <c r="AE2010" s="29" t="s">
        <v>270</v>
      </c>
      <c r="AF2010" s="25">
        <v>1536.0</v>
      </c>
      <c r="AG2010" s="11">
        <v>1548.0</v>
      </c>
      <c r="AH2010" s="11">
        <v>1594.0</v>
      </c>
      <c r="AI2010" s="23"/>
      <c r="AJ2010" s="29"/>
      <c r="AK2010" s="25"/>
      <c r="AL2010" s="11"/>
      <c r="AM2010" s="23"/>
      <c r="AN2010" s="25"/>
      <c r="AO2010" s="23"/>
      <c r="AP2010" s="25"/>
      <c r="AQ2010" s="11"/>
    </row>
    <row r="2011" ht="15.75" customHeight="1">
      <c r="A2011" s="11">
        <v>1051012.0</v>
      </c>
      <c r="B2011" s="23">
        <v>2011.0</v>
      </c>
      <c r="C2011" s="25" t="s">
        <v>10880</v>
      </c>
      <c r="D2011" s="16" t="s">
        <v>10881</v>
      </c>
      <c r="E2011" s="28" t="s">
        <v>10882</v>
      </c>
      <c r="F2011" s="29"/>
      <c r="G2011" s="25"/>
      <c r="H2011" s="36" t="str">
        <f t="shared" si="1"/>
        <v/>
      </c>
      <c r="I2011" s="11"/>
      <c r="J2011" s="28">
        <f t="shared" si="2"/>
        <v>0</v>
      </c>
      <c r="K2011" s="41">
        <f t="shared" si="3"/>
        <v>238</v>
      </c>
      <c r="L2011" s="25">
        <v>56.0</v>
      </c>
      <c r="M2011" s="11">
        <v>37.0</v>
      </c>
      <c r="N2011" s="11">
        <v>48.0</v>
      </c>
      <c r="O2011" s="11">
        <v>40.0</v>
      </c>
      <c r="P2011" s="11">
        <v>57.0</v>
      </c>
      <c r="Q2011" s="43">
        <v>45.0</v>
      </c>
      <c r="R2011" s="25"/>
      <c r="S2011" s="11"/>
      <c r="T2011" s="11"/>
      <c r="U2011" s="23"/>
      <c r="V2011" s="25"/>
      <c r="W2011" s="11"/>
      <c r="X2011" s="23"/>
      <c r="Y2011" s="29"/>
      <c r="Z2011" s="25">
        <v>26.0</v>
      </c>
      <c r="AA2011" s="11">
        <v>16.0</v>
      </c>
      <c r="AB2011" s="11">
        <v>32.0</v>
      </c>
      <c r="AC2011" s="11">
        <v>60.0</v>
      </c>
      <c r="AD2011" s="23">
        <v>52.0</v>
      </c>
      <c r="AE2011" s="29" t="s">
        <v>141</v>
      </c>
      <c r="AF2011" s="25">
        <v>1523.0</v>
      </c>
      <c r="AG2011" s="11">
        <v>1535.0</v>
      </c>
      <c r="AH2011" s="11">
        <v>1581.0</v>
      </c>
      <c r="AI2011" s="23" t="s">
        <v>217</v>
      </c>
      <c r="AJ2011" s="29"/>
      <c r="AK2011" s="25"/>
      <c r="AL2011" s="11"/>
      <c r="AM2011" s="23"/>
      <c r="AN2011" s="25"/>
      <c r="AO2011" s="23"/>
      <c r="AP2011" s="25"/>
      <c r="AQ2011" s="11"/>
    </row>
    <row r="2012" ht="15.75" customHeight="1">
      <c r="A2012" s="11">
        <v>1051013.0</v>
      </c>
      <c r="B2012" s="23">
        <v>2012.0</v>
      </c>
      <c r="C2012" s="25" t="s">
        <v>10883</v>
      </c>
      <c r="D2012" s="16" t="s">
        <v>10884</v>
      </c>
      <c r="E2012" s="28" t="s">
        <v>10885</v>
      </c>
      <c r="F2012" s="29"/>
      <c r="G2012" s="31" t="s">
        <v>10886</v>
      </c>
      <c r="H2012" s="36">
        <f t="shared" si="1"/>
        <v>56</v>
      </c>
      <c r="I2012" s="11"/>
      <c r="J2012" s="28">
        <f t="shared" si="2"/>
        <v>0</v>
      </c>
      <c r="K2012" s="41">
        <f t="shared" si="3"/>
        <v>235</v>
      </c>
      <c r="L2012" s="25">
        <v>41.0</v>
      </c>
      <c r="M2012" s="11">
        <v>54.0</v>
      </c>
      <c r="N2012" s="11">
        <v>49.0</v>
      </c>
      <c r="O2012" s="11">
        <v>46.0</v>
      </c>
      <c r="P2012" s="11">
        <v>45.0</v>
      </c>
      <c r="Q2012" s="43">
        <v>44.0</v>
      </c>
      <c r="R2012" s="25" t="s">
        <v>185</v>
      </c>
      <c r="S2012" s="11" t="s">
        <v>185</v>
      </c>
      <c r="T2012" s="11"/>
      <c r="U2012" s="23"/>
      <c r="V2012" s="25"/>
      <c r="W2012" s="11"/>
      <c r="X2012" s="23"/>
      <c r="Y2012" s="29"/>
      <c r="Z2012" s="25">
        <v>25.0</v>
      </c>
      <c r="AA2012" s="11">
        <v>16.0</v>
      </c>
      <c r="AB2012" s="11">
        <v>39.0</v>
      </c>
      <c r="AC2012" s="11">
        <v>50.0</v>
      </c>
      <c r="AD2012" s="23">
        <v>52.0</v>
      </c>
      <c r="AE2012" s="29" t="s">
        <v>141</v>
      </c>
      <c r="AF2012" s="25">
        <v>1534.0</v>
      </c>
      <c r="AG2012" s="11">
        <v>1546.0</v>
      </c>
      <c r="AH2012" s="11">
        <v>1583.0</v>
      </c>
      <c r="AI2012" s="23" t="s">
        <v>217</v>
      </c>
      <c r="AJ2012" s="29" t="s">
        <v>10887</v>
      </c>
      <c r="AK2012" s="25">
        <v>1051012.0</v>
      </c>
      <c r="AL2012" s="11"/>
      <c r="AM2012" s="23"/>
      <c r="AN2012" s="25"/>
      <c r="AO2012" s="23"/>
      <c r="AP2012" s="25"/>
      <c r="AQ2012" s="11"/>
    </row>
    <row r="2013" ht="15.75" customHeight="1">
      <c r="A2013" s="11">
        <v>1051014.0</v>
      </c>
      <c r="B2013" s="23">
        <v>2013.0</v>
      </c>
      <c r="C2013" s="25" t="s">
        <v>10888</v>
      </c>
      <c r="D2013" s="16" t="s">
        <v>10884</v>
      </c>
      <c r="E2013" s="28" t="s">
        <v>10889</v>
      </c>
      <c r="F2013" s="29"/>
      <c r="G2013" s="25"/>
      <c r="H2013" s="36" t="str">
        <f t="shared" si="1"/>
        <v/>
      </c>
      <c r="I2013" s="11"/>
      <c r="J2013" s="28">
        <f t="shared" si="2"/>
        <v>0</v>
      </c>
      <c r="K2013" s="41">
        <f t="shared" si="3"/>
        <v>265</v>
      </c>
      <c r="L2013" s="25">
        <v>54.0</v>
      </c>
      <c r="M2013" s="11">
        <v>59.0</v>
      </c>
      <c r="N2013" s="11">
        <v>52.0</v>
      </c>
      <c r="O2013" s="11">
        <v>52.0</v>
      </c>
      <c r="P2013" s="11">
        <v>48.0</v>
      </c>
      <c r="Q2013" s="43">
        <v>50.0</v>
      </c>
      <c r="R2013" s="25"/>
      <c r="S2013" s="11"/>
      <c r="T2013" s="11"/>
      <c r="U2013" s="23"/>
      <c r="V2013" s="25"/>
      <c r="W2013" s="11"/>
      <c r="X2013" s="23"/>
      <c r="Y2013" s="29"/>
      <c r="Z2013" s="25">
        <v>26.0</v>
      </c>
      <c r="AA2013" s="11">
        <v>16.0</v>
      </c>
      <c r="AB2013" s="11">
        <v>38.0</v>
      </c>
      <c r="AC2013" s="11">
        <v>80.0</v>
      </c>
      <c r="AD2013" s="23">
        <v>52.0</v>
      </c>
      <c r="AE2013" s="29" t="s">
        <v>166</v>
      </c>
      <c r="AF2013" s="25">
        <v>1556.0</v>
      </c>
      <c r="AG2013" s="11">
        <v>1568.0</v>
      </c>
      <c r="AH2013" s="11">
        <v>1583.0</v>
      </c>
      <c r="AI2013" s="23" t="s">
        <v>217</v>
      </c>
      <c r="AJ2013" s="29" t="s">
        <v>10890</v>
      </c>
      <c r="AK2013" s="25">
        <v>1051013.0</v>
      </c>
      <c r="AL2013" s="11"/>
      <c r="AM2013" s="23"/>
      <c r="AN2013" s="25"/>
      <c r="AO2013" s="23"/>
      <c r="AP2013" s="25"/>
      <c r="AQ2013" s="11"/>
    </row>
    <row r="2014" ht="15.75" customHeight="1">
      <c r="A2014" s="11">
        <v>1051015.0</v>
      </c>
      <c r="B2014" s="23">
        <v>2014.0</v>
      </c>
      <c r="C2014" s="25" t="s">
        <v>10891</v>
      </c>
      <c r="D2014" s="16" t="s">
        <v>10892</v>
      </c>
      <c r="E2014" s="28" t="s">
        <v>10893</v>
      </c>
      <c r="F2014" s="29"/>
      <c r="G2014" s="31" t="s">
        <v>10894</v>
      </c>
      <c r="H2014" s="36">
        <f t="shared" si="1"/>
        <v>62</v>
      </c>
      <c r="I2014" s="11"/>
      <c r="J2014" s="28">
        <f t="shared" si="2"/>
        <v>0</v>
      </c>
      <c r="K2014" s="41">
        <f t="shared" si="3"/>
        <v>260</v>
      </c>
      <c r="L2014" s="25">
        <v>62.0</v>
      </c>
      <c r="M2014" s="11">
        <v>56.0</v>
      </c>
      <c r="N2014" s="11">
        <v>42.0</v>
      </c>
      <c r="O2014" s="11">
        <v>53.0</v>
      </c>
      <c r="P2014" s="11">
        <v>47.0</v>
      </c>
      <c r="Q2014" s="43">
        <v>49.0</v>
      </c>
      <c r="R2014" s="25"/>
      <c r="S2014" s="11"/>
      <c r="T2014" s="11"/>
      <c r="U2014" s="23"/>
      <c r="V2014" s="25"/>
      <c r="W2014" s="11"/>
      <c r="X2014" s="23"/>
      <c r="Y2014" s="29"/>
      <c r="Z2014" s="25">
        <v>26.0</v>
      </c>
      <c r="AA2014" s="11">
        <v>16.0</v>
      </c>
      <c r="AB2014" s="11">
        <v>23.0</v>
      </c>
      <c r="AC2014" s="11">
        <v>72.0</v>
      </c>
      <c r="AD2014" s="23">
        <v>54.0</v>
      </c>
      <c r="AE2014" s="29" t="s">
        <v>141</v>
      </c>
      <c r="AF2014" s="25">
        <v>1516.0</v>
      </c>
      <c r="AG2014" s="11">
        <v>1528.0</v>
      </c>
      <c r="AH2014" s="11">
        <v>1571.0</v>
      </c>
      <c r="AI2014" s="23"/>
      <c r="AJ2014" s="29"/>
      <c r="AK2014" s="25"/>
      <c r="AL2014" s="11"/>
      <c r="AM2014" s="23"/>
      <c r="AN2014" s="25"/>
      <c r="AO2014" s="23"/>
      <c r="AP2014" s="25"/>
      <c r="AQ2014" s="11"/>
    </row>
    <row r="2015" ht="15.75" customHeight="1">
      <c r="A2015" s="11">
        <v>1051016.0</v>
      </c>
      <c r="B2015" s="23">
        <v>2015.0</v>
      </c>
      <c r="C2015" s="25" t="s">
        <v>10895</v>
      </c>
      <c r="D2015" s="16" t="s">
        <v>10896</v>
      </c>
      <c r="E2015" s="28" t="s">
        <v>10897</v>
      </c>
      <c r="F2015" s="29"/>
      <c r="G2015" s="31" t="s">
        <v>10898</v>
      </c>
      <c r="H2015" s="36">
        <f t="shared" si="1"/>
        <v>78</v>
      </c>
      <c r="I2015" s="11"/>
      <c r="J2015" s="28">
        <f t="shared" si="2"/>
        <v>0</v>
      </c>
      <c r="K2015" s="41">
        <f t="shared" si="3"/>
        <v>273</v>
      </c>
      <c r="L2015" s="25">
        <v>62.0</v>
      </c>
      <c r="M2015" s="11">
        <v>59.0</v>
      </c>
      <c r="N2015" s="11">
        <v>43.0</v>
      </c>
      <c r="O2015" s="11">
        <v>49.0</v>
      </c>
      <c r="P2015" s="11">
        <v>60.0</v>
      </c>
      <c r="Q2015" s="43">
        <v>57.0</v>
      </c>
      <c r="R2015" s="25" t="s">
        <v>232</v>
      </c>
      <c r="S2015" s="11" t="s">
        <v>232</v>
      </c>
      <c r="T2015" s="11" t="s">
        <v>185</v>
      </c>
      <c r="U2015" s="23"/>
      <c r="V2015" s="25"/>
      <c r="W2015" s="11"/>
      <c r="X2015" s="23"/>
      <c r="Y2015" s="29"/>
      <c r="Z2015" s="25">
        <v>36.0</v>
      </c>
      <c r="AA2015" s="11">
        <v>30.0</v>
      </c>
      <c r="AB2015" s="11">
        <v>30.0</v>
      </c>
      <c r="AC2015" s="11">
        <v>67.0</v>
      </c>
      <c r="AD2015" s="23">
        <v>54.0</v>
      </c>
      <c r="AE2015" s="29" t="s">
        <v>141</v>
      </c>
      <c r="AF2015" s="25">
        <v>1483.0</v>
      </c>
      <c r="AG2015" s="11">
        <v>1495.0</v>
      </c>
      <c r="AH2015" s="11">
        <v>1560.0</v>
      </c>
      <c r="AI2015" s="23" t="s">
        <v>217</v>
      </c>
      <c r="AJ2015" s="29"/>
      <c r="AK2015" s="25"/>
      <c r="AL2015" s="11"/>
      <c r="AM2015" s="23"/>
      <c r="AN2015" s="25"/>
      <c r="AO2015" s="23"/>
      <c r="AP2015" s="25"/>
      <c r="AQ2015" s="11"/>
    </row>
    <row r="2016" ht="15.75" customHeight="1">
      <c r="A2016" s="11">
        <v>1051017.0</v>
      </c>
      <c r="B2016" s="23">
        <v>2016.0</v>
      </c>
      <c r="C2016" s="25" t="s">
        <v>10899</v>
      </c>
      <c r="D2016" s="16" t="s">
        <v>10900</v>
      </c>
      <c r="E2016" s="28" t="s">
        <v>10901</v>
      </c>
      <c r="F2016" s="29"/>
      <c r="G2016" s="31" t="s">
        <v>10902</v>
      </c>
      <c r="H2016" s="36">
        <f t="shared" si="1"/>
        <v>46</v>
      </c>
      <c r="I2016" s="11"/>
      <c r="J2016" s="28">
        <f t="shared" si="2"/>
        <v>0</v>
      </c>
      <c r="K2016" s="41">
        <f t="shared" si="3"/>
        <v>282</v>
      </c>
      <c r="L2016" s="25">
        <v>54.0</v>
      </c>
      <c r="M2016" s="11">
        <v>49.0</v>
      </c>
      <c r="N2016" s="11">
        <v>64.0</v>
      </c>
      <c r="O2016" s="11">
        <v>59.0</v>
      </c>
      <c r="P2016" s="11">
        <v>56.0</v>
      </c>
      <c r="Q2016" s="43">
        <v>62.0</v>
      </c>
      <c r="R2016" s="25"/>
      <c r="S2016" s="11"/>
      <c r="T2016" s="11"/>
      <c r="U2016" s="23"/>
      <c r="V2016" s="25"/>
      <c r="W2016" s="11"/>
      <c r="X2016" s="23"/>
      <c r="Y2016" s="29"/>
      <c r="Z2016" s="25">
        <v>50.0</v>
      </c>
      <c r="AA2016" s="11">
        <v>50.0</v>
      </c>
      <c r="AB2016" s="11">
        <v>28.0</v>
      </c>
      <c r="AC2016" s="11">
        <v>77.0</v>
      </c>
      <c r="AD2016" s="23">
        <v>54.0</v>
      </c>
      <c r="AE2016" s="29" t="s">
        <v>166</v>
      </c>
      <c r="AF2016" s="25">
        <v>1509.0</v>
      </c>
      <c r="AG2016" s="11">
        <v>1521.0</v>
      </c>
      <c r="AH2016" s="11">
        <v>1560.0</v>
      </c>
      <c r="AI2016" s="23" t="s">
        <v>217</v>
      </c>
      <c r="AJ2016" s="29" t="s">
        <v>10903</v>
      </c>
      <c r="AK2016" s="25">
        <v>1051016.0</v>
      </c>
      <c r="AL2016" s="11"/>
      <c r="AM2016" s="23"/>
      <c r="AN2016" s="25"/>
      <c r="AO2016" s="23"/>
      <c r="AP2016" s="25"/>
      <c r="AQ2016" s="11"/>
    </row>
    <row r="2017" ht="15.75" customHeight="1">
      <c r="A2017" s="11">
        <v>1051018.0</v>
      </c>
      <c r="B2017" s="23">
        <v>2017.0</v>
      </c>
      <c r="C2017" s="25" t="s">
        <v>10904</v>
      </c>
      <c r="D2017" s="16" t="s">
        <v>10905</v>
      </c>
      <c r="E2017" s="28" t="s">
        <v>10906</v>
      </c>
      <c r="F2017" s="29"/>
      <c r="G2017" s="31" t="s">
        <v>10907</v>
      </c>
      <c r="H2017" s="36">
        <f t="shared" si="1"/>
        <v>77</v>
      </c>
      <c r="I2017" s="11"/>
      <c r="J2017" s="28">
        <f t="shared" si="2"/>
        <v>0</v>
      </c>
      <c r="K2017" s="41">
        <f t="shared" si="3"/>
        <v>324</v>
      </c>
      <c r="L2017" s="25">
        <v>65.0</v>
      </c>
      <c r="M2017" s="11">
        <v>58.0</v>
      </c>
      <c r="N2017" s="11">
        <v>74.0</v>
      </c>
      <c r="O2017" s="11">
        <v>61.0</v>
      </c>
      <c r="P2017" s="11">
        <v>66.0</v>
      </c>
      <c r="Q2017" s="43">
        <v>72.0</v>
      </c>
      <c r="R2017" s="25" t="s">
        <v>185</v>
      </c>
      <c r="S2017" s="11"/>
      <c r="T2017" s="11" t="s">
        <v>136</v>
      </c>
      <c r="U2017" s="23"/>
      <c r="V2017" s="25"/>
      <c r="W2017" s="11"/>
      <c r="X2017" s="23"/>
      <c r="Y2017" s="29"/>
      <c r="Z2017" s="25">
        <v>50.0</v>
      </c>
      <c r="AA2017" s="11">
        <v>50.0</v>
      </c>
      <c r="AB2017" s="11">
        <v>39.0</v>
      </c>
      <c r="AC2017" s="11">
        <v>61.0</v>
      </c>
      <c r="AD2017" s="23">
        <v>54.0</v>
      </c>
      <c r="AE2017" s="29" t="s">
        <v>141</v>
      </c>
      <c r="AF2017" s="25">
        <v>1546.0</v>
      </c>
      <c r="AG2017" s="11">
        <v>1558.0</v>
      </c>
      <c r="AH2017" s="11">
        <v>1629.0</v>
      </c>
      <c r="AI2017" s="23"/>
      <c r="AJ2017" s="29" t="s">
        <v>10908</v>
      </c>
      <c r="AK2017" s="25">
        <v>1051017.0</v>
      </c>
      <c r="AL2017" s="11"/>
      <c r="AM2017" s="23"/>
      <c r="AN2017" s="25"/>
      <c r="AO2017" s="23"/>
      <c r="AP2017" s="25"/>
      <c r="AQ2017" s="11"/>
    </row>
    <row r="2018" ht="15.75" customHeight="1">
      <c r="A2018" s="11">
        <v>1051019.0</v>
      </c>
      <c r="B2018" s="23">
        <v>2018.0</v>
      </c>
      <c r="C2018" s="25" t="s">
        <v>10909</v>
      </c>
      <c r="D2018" s="16" t="s">
        <v>10910</v>
      </c>
      <c r="E2018" s="28" t="s">
        <v>10911</v>
      </c>
      <c r="F2018" s="29"/>
      <c r="G2018" s="25"/>
      <c r="H2018" s="36" t="str">
        <f t="shared" si="1"/>
        <v/>
      </c>
      <c r="I2018" s="11"/>
      <c r="J2018" s="28">
        <f t="shared" si="2"/>
        <v>0</v>
      </c>
      <c r="K2018" s="41">
        <f t="shared" si="3"/>
        <v>213</v>
      </c>
      <c r="L2018" s="25">
        <v>47.0</v>
      </c>
      <c r="M2018" s="11">
        <v>53.0</v>
      </c>
      <c r="N2018" s="11">
        <v>37.0</v>
      </c>
      <c r="O2018" s="11">
        <v>36.0</v>
      </c>
      <c r="P2018" s="11">
        <v>40.0</v>
      </c>
      <c r="Q2018" s="43">
        <v>42.0</v>
      </c>
      <c r="R2018" s="25"/>
      <c r="S2018" s="11"/>
      <c r="T2018" s="11"/>
      <c r="U2018" s="23"/>
      <c r="V2018" s="25"/>
      <c r="W2018" s="11"/>
      <c r="X2018" s="23"/>
      <c r="Y2018" s="29"/>
      <c r="Z2018" s="25">
        <v>26.0</v>
      </c>
      <c r="AA2018" s="11">
        <v>16.0</v>
      </c>
      <c r="AB2018" s="11">
        <v>23.0</v>
      </c>
      <c r="AC2018" s="11">
        <v>72.0</v>
      </c>
      <c r="AD2018" s="23">
        <v>74.0</v>
      </c>
      <c r="AE2018" s="29" t="s">
        <v>141</v>
      </c>
      <c r="AF2018" s="25">
        <v>1523.0</v>
      </c>
      <c r="AG2018" s="11">
        <v>1535.0</v>
      </c>
      <c r="AH2018" s="11">
        <v>1578.0</v>
      </c>
      <c r="AI2018" s="23"/>
      <c r="AJ2018" s="29"/>
      <c r="AK2018" s="25"/>
      <c r="AL2018" s="11"/>
      <c r="AM2018" s="23"/>
      <c r="AN2018" s="25"/>
      <c r="AO2018" s="23"/>
      <c r="AP2018" s="25"/>
      <c r="AQ2018" s="11"/>
    </row>
    <row r="2019" ht="15.75" customHeight="1">
      <c r="A2019" s="11">
        <v>1051020.0</v>
      </c>
      <c r="B2019" s="23">
        <v>2019.0</v>
      </c>
      <c r="C2019" s="25" t="s">
        <v>10912</v>
      </c>
      <c r="D2019" s="16" t="s">
        <v>10913</v>
      </c>
      <c r="E2019" s="28" t="s">
        <v>10914</v>
      </c>
      <c r="F2019" s="29"/>
      <c r="G2019" s="31" t="s">
        <v>10915</v>
      </c>
      <c r="H2019" s="36">
        <f t="shared" si="1"/>
        <v>77</v>
      </c>
      <c r="I2019" s="11"/>
      <c r="J2019" s="28">
        <f t="shared" si="2"/>
        <v>0</v>
      </c>
      <c r="K2019" s="41">
        <f t="shared" si="3"/>
        <v>228</v>
      </c>
      <c r="L2019" s="25">
        <v>57.0</v>
      </c>
      <c r="M2019" s="11">
        <v>59.0</v>
      </c>
      <c r="N2019" s="11">
        <v>35.0</v>
      </c>
      <c r="O2019" s="11">
        <v>35.0</v>
      </c>
      <c r="P2019" s="11">
        <v>42.0</v>
      </c>
      <c r="Q2019" s="43">
        <v>45.0</v>
      </c>
      <c r="R2019" s="25"/>
      <c r="S2019" s="11"/>
      <c r="T2019" s="11"/>
      <c r="U2019" s="23"/>
      <c r="V2019" s="25"/>
      <c r="W2019" s="11"/>
      <c r="X2019" s="23"/>
      <c r="Y2019" s="29"/>
      <c r="Z2019" s="25">
        <v>26.0</v>
      </c>
      <c r="AA2019" s="11">
        <v>16.0</v>
      </c>
      <c r="AB2019" s="11">
        <v>21.0</v>
      </c>
      <c r="AC2019" s="11">
        <v>75.0</v>
      </c>
      <c r="AD2019" s="23">
        <v>74.0</v>
      </c>
      <c r="AE2019" s="29" t="s">
        <v>166</v>
      </c>
      <c r="AF2019" s="25">
        <v>1549.0</v>
      </c>
      <c r="AG2019" s="11">
        <v>1561.0</v>
      </c>
      <c r="AH2019" s="11">
        <v>1580.0</v>
      </c>
      <c r="AI2019" s="23" t="s">
        <v>217</v>
      </c>
      <c r="AJ2019" s="29" t="s">
        <v>10916</v>
      </c>
      <c r="AK2019" s="25">
        <v>1051019.0</v>
      </c>
      <c r="AL2019" s="11"/>
      <c r="AM2019" s="23"/>
      <c r="AN2019" s="25"/>
      <c r="AO2019" s="23"/>
      <c r="AP2019" s="25"/>
      <c r="AQ2019" s="11"/>
    </row>
    <row r="2020" ht="15.75" customHeight="1">
      <c r="A2020" s="11">
        <v>1051021.0</v>
      </c>
      <c r="B2020" s="23">
        <v>2020.0</v>
      </c>
      <c r="C2020" s="25" t="s">
        <v>10917</v>
      </c>
      <c r="D2020" s="16" t="s">
        <v>10918</v>
      </c>
      <c r="E2020" s="28" t="s">
        <v>10919</v>
      </c>
      <c r="F2020" s="29"/>
      <c r="G2020" s="25"/>
      <c r="H2020" s="36" t="str">
        <f t="shared" si="1"/>
        <v/>
      </c>
      <c r="I2020" s="11"/>
      <c r="J2020" s="28">
        <f t="shared" si="2"/>
        <v>0</v>
      </c>
      <c r="K2020" s="41">
        <f t="shared" si="3"/>
        <v>209</v>
      </c>
      <c r="L2020" s="25">
        <v>39.0</v>
      </c>
      <c r="M2020" s="11">
        <v>46.0</v>
      </c>
      <c r="N2020" s="11">
        <v>40.0</v>
      </c>
      <c r="O2020" s="11">
        <v>45.0</v>
      </c>
      <c r="P2020" s="11">
        <v>39.0</v>
      </c>
      <c r="Q2020" s="43">
        <v>45.0</v>
      </c>
      <c r="R2020" s="25"/>
      <c r="S2020" s="11"/>
      <c r="T2020" s="11"/>
      <c r="U2020" s="23"/>
      <c r="V2020" s="25"/>
      <c r="W2020" s="11"/>
      <c r="X2020" s="23"/>
      <c r="Y2020" s="29"/>
      <c r="Z2020" s="25">
        <v>41.0</v>
      </c>
      <c r="AA2020" s="11">
        <v>37.0</v>
      </c>
      <c r="AB2020" s="11">
        <v>54.0</v>
      </c>
      <c r="AC2020" s="11">
        <v>51.0</v>
      </c>
      <c r="AD2020" s="23">
        <v>79.0</v>
      </c>
      <c r="AE2020" s="29" t="s">
        <v>166</v>
      </c>
      <c r="AF2020" s="25">
        <v>1568.0</v>
      </c>
      <c r="AG2020" s="11">
        <v>1580.0</v>
      </c>
      <c r="AH2020" s="11">
        <v>1624.0</v>
      </c>
      <c r="AI2020" s="23"/>
      <c r="AJ2020" s="29" t="s">
        <v>10920</v>
      </c>
      <c r="AK2020" s="25">
        <v>1051020.0</v>
      </c>
      <c r="AL2020" s="11"/>
      <c r="AM2020" s="23"/>
      <c r="AN2020" s="25"/>
      <c r="AO2020" s="23"/>
      <c r="AP2020" s="25"/>
      <c r="AQ2020" s="11"/>
    </row>
    <row r="2021" ht="15.75" customHeight="1">
      <c r="A2021" s="11">
        <v>1051022.0</v>
      </c>
      <c r="B2021" s="23">
        <v>2021.0</v>
      </c>
      <c r="C2021" s="25" t="s">
        <v>10921</v>
      </c>
      <c r="D2021" s="16" t="s">
        <v>10922</v>
      </c>
      <c r="E2021" s="28" t="s">
        <v>10923</v>
      </c>
      <c r="F2021" s="29"/>
      <c r="G2021" s="31" t="s">
        <v>10924</v>
      </c>
      <c r="H2021" s="36">
        <f t="shared" si="1"/>
        <v>73</v>
      </c>
      <c r="I2021" s="11"/>
      <c r="J2021" s="28">
        <f t="shared" si="2"/>
        <v>0</v>
      </c>
      <c r="K2021" s="41">
        <f t="shared" si="3"/>
        <v>274</v>
      </c>
      <c r="L2021" s="25">
        <v>58.0</v>
      </c>
      <c r="M2021" s="11">
        <v>68.0</v>
      </c>
      <c r="N2021" s="11">
        <v>52.0</v>
      </c>
      <c r="O2021" s="11">
        <v>44.0</v>
      </c>
      <c r="P2021" s="11">
        <v>52.0</v>
      </c>
      <c r="Q2021" s="43">
        <v>51.0</v>
      </c>
      <c r="R2021" s="25"/>
      <c r="S2021" s="11"/>
      <c r="T2021" s="11"/>
      <c r="U2021" s="23"/>
      <c r="V2021" s="25"/>
      <c r="W2021" s="11"/>
      <c r="X2021" s="23"/>
      <c r="Y2021" s="29"/>
      <c r="Z2021" s="25">
        <v>25.0</v>
      </c>
      <c r="AA2021" s="11">
        <v>16.0</v>
      </c>
      <c r="AB2021" s="11">
        <v>43.0</v>
      </c>
      <c r="AC2021" s="11">
        <v>64.0</v>
      </c>
      <c r="AD2021" s="23">
        <v>73.0</v>
      </c>
      <c r="AE2021" s="29" t="s">
        <v>141</v>
      </c>
      <c r="AF2021" s="25">
        <v>1531.0</v>
      </c>
      <c r="AG2021" s="11">
        <v>1543.0</v>
      </c>
      <c r="AH2021" s="11">
        <v>1603.0</v>
      </c>
      <c r="AI2021" s="23"/>
      <c r="AJ2021" s="29" t="s">
        <v>10925</v>
      </c>
      <c r="AK2021" s="25"/>
      <c r="AL2021" s="11"/>
      <c r="AM2021" s="23"/>
      <c r="AN2021" s="25"/>
      <c r="AO2021" s="23"/>
      <c r="AP2021" s="25"/>
      <c r="AQ2021" s="11"/>
    </row>
    <row r="2022" ht="15.75" customHeight="1">
      <c r="A2022" s="11">
        <v>1051023.0</v>
      </c>
      <c r="B2022" s="23">
        <v>2022.0</v>
      </c>
      <c r="C2022" s="25" t="s">
        <v>10926</v>
      </c>
      <c r="D2022" s="16" t="s">
        <v>10927</v>
      </c>
      <c r="E2022" s="28" t="s">
        <v>10928</v>
      </c>
      <c r="F2022" s="29"/>
      <c r="G2022" s="31" t="s">
        <v>10929</v>
      </c>
      <c r="H2022" s="36">
        <f t="shared" si="1"/>
        <v>33</v>
      </c>
      <c r="I2022" s="11"/>
      <c r="J2022" s="28">
        <f t="shared" si="2"/>
        <v>0</v>
      </c>
      <c r="K2022" s="41">
        <f t="shared" si="3"/>
        <v>208</v>
      </c>
      <c r="L2022" s="25">
        <v>27.0</v>
      </c>
      <c r="M2022" s="11">
        <v>23.0</v>
      </c>
      <c r="N2022" s="11">
        <v>47.0</v>
      </c>
      <c r="O2022" s="11">
        <v>58.0</v>
      </c>
      <c r="P2022" s="11">
        <v>53.0</v>
      </c>
      <c r="Q2022" s="43">
        <v>41.0</v>
      </c>
      <c r="R2022" s="25"/>
      <c r="S2022" s="11"/>
      <c r="T2022" s="11"/>
      <c r="U2022" s="23"/>
      <c r="V2022" s="25"/>
      <c r="W2022" s="11"/>
      <c r="X2022" s="23"/>
      <c r="Y2022" s="29"/>
      <c r="Z2022" s="25">
        <v>26.0</v>
      </c>
      <c r="AA2022" s="11">
        <v>16.0</v>
      </c>
      <c r="AB2022" s="11">
        <v>29.0</v>
      </c>
      <c r="AC2022" s="11">
        <v>64.0</v>
      </c>
      <c r="AD2022" s="23">
        <v>73.0</v>
      </c>
      <c r="AE2022" s="29" t="s">
        <v>166</v>
      </c>
      <c r="AF2022" s="25">
        <v>1507.0</v>
      </c>
      <c r="AG2022" s="11">
        <v>1519.0</v>
      </c>
      <c r="AH2022" s="11">
        <v>1574.0</v>
      </c>
      <c r="AI2022" s="23"/>
      <c r="AJ2022" s="29"/>
      <c r="AK2022" s="25"/>
      <c r="AL2022" s="11"/>
      <c r="AM2022" s="23"/>
      <c r="AN2022" s="25"/>
      <c r="AO2022" s="23"/>
      <c r="AP2022" s="25"/>
      <c r="AQ2022" s="11"/>
    </row>
    <row r="2023" ht="15.75" customHeight="1">
      <c r="A2023" s="11">
        <v>1051024.0</v>
      </c>
      <c r="B2023" s="23">
        <v>2023.0</v>
      </c>
      <c r="C2023" s="25" t="s">
        <v>10930</v>
      </c>
      <c r="D2023" s="16" t="s">
        <v>10931</v>
      </c>
      <c r="E2023" s="28" t="s">
        <v>10932</v>
      </c>
      <c r="F2023" s="29"/>
      <c r="G2023" s="31" t="s">
        <v>10933</v>
      </c>
      <c r="H2023" s="36">
        <f t="shared" si="1"/>
        <v>72</v>
      </c>
      <c r="I2023" s="11"/>
      <c r="J2023" s="28">
        <f t="shared" si="2"/>
        <v>0</v>
      </c>
      <c r="K2023" s="41">
        <f t="shared" si="3"/>
        <v>175</v>
      </c>
      <c r="L2023" s="25">
        <v>32.0</v>
      </c>
      <c r="M2023" s="11">
        <v>30.0</v>
      </c>
      <c r="N2023" s="11">
        <v>41.0</v>
      </c>
      <c r="O2023" s="11">
        <v>36.0</v>
      </c>
      <c r="P2023" s="11">
        <v>36.0</v>
      </c>
      <c r="Q2023" s="43">
        <v>36.0</v>
      </c>
      <c r="R2023" s="25"/>
      <c r="S2023" s="11"/>
      <c r="T2023" s="11"/>
      <c r="U2023" s="23"/>
      <c r="V2023" s="25"/>
      <c r="W2023" s="11"/>
      <c r="X2023" s="23"/>
      <c r="Y2023" s="29"/>
      <c r="Z2023" s="25">
        <v>25.0</v>
      </c>
      <c r="AA2023" s="11">
        <v>16.0</v>
      </c>
      <c r="AB2023" s="11">
        <v>35.0</v>
      </c>
      <c r="AC2023" s="11">
        <v>55.0</v>
      </c>
      <c r="AD2023" s="23">
        <v>78.0</v>
      </c>
      <c r="AE2023" s="29" t="s">
        <v>166</v>
      </c>
      <c r="AF2023" s="25">
        <v>1542.0</v>
      </c>
      <c r="AG2023" s="11">
        <v>1554.0</v>
      </c>
      <c r="AH2023" s="11">
        <v>1628.0</v>
      </c>
      <c r="AI2023" s="23"/>
      <c r="AJ2023" s="29" t="s">
        <v>10934</v>
      </c>
      <c r="AK2023" s="25"/>
      <c r="AL2023" s="11"/>
      <c r="AM2023" s="23"/>
      <c r="AN2023" s="25"/>
      <c r="AO2023" s="23"/>
      <c r="AP2023" s="25"/>
      <c r="AQ2023" s="11"/>
    </row>
    <row r="2024" ht="15.75" customHeight="1">
      <c r="A2024" s="11">
        <v>1059001.0</v>
      </c>
      <c r="B2024" s="23">
        <v>2024.0</v>
      </c>
      <c r="C2024" s="25" t="s">
        <v>10935</v>
      </c>
      <c r="D2024" s="16" t="s">
        <v>10936</v>
      </c>
      <c r="E2024" s="28" t="s">
        <v>10937</v>
      </c>
      <c r="F2024" s="29"/>
      <c r="G2024" s="25"/>
      <c r="H2024" s="36" t="str">
        <f t="shared" si="1"/>
        <v/>
      </c>
      <c r="I2024" s="11"/>
      <c r="J2024" s="28">
        <f t="shared" si="2"/>
        <v>0</v>
      </c>
      <c r="K2024" s="41">
        <f t="shared" si="3"/>
        <v>0</v>
      </c>
      <c r="L2024" s="25">
        <v>0.0</v>
      </c>
      <c r="M2024" s="11">
        <v>0.0</v>
      </c>
      <c r="N2024" s="11">
        <v>0.0</v>
      </c>
      <c r="O2024" s="11">
        <v>0.0</v>
      </c>
      <c r="P2024" s="11">
        <v>0.0</v>
      </c>
      <c r="Q2024" s="23">
        <v>0.0</v>
      </c>
      <c r="R2024" s="25"/>
      <c r="S2024" s="11"/>
      <c r="T2024" s="11"/>
      <c r="U2024" s="23"/>
      <c r="V2024" s="25"/>
      <c r="W2024" s="11"/>
      <c r="X2024" s="23"/>
      <c r="Y2024" s="29"/>
      <c r="Z2024" s="25">
        <v>0.0</v>
      </c>
      <c r="AA2024" s="11">
        <v>0.0</v>
      </c>
      <c r="AB2024" s="11">
        <v>0.0</v>
      </c>
      <c r="AC2024" s="11">
        <v>0.0</v>
      </c>
      <c r="AD2024" s="23">
        <v>48.0</v>
      </c>
      <c r="AE2024" s="29" t="s">
        <v>239</v>
      </c>
      <c r="AF2024" s="25">
        <v>1411.0</v>
      </c>
      <c r="AG2024" s="11">
        <v>9999.0</v>
      </c>
      <c r="AH2024" s="11">
        <v>1468.0</v>
      </c>
      <c r="AI2024" s="23"/>
      <c r="AJ2024" s="29"/>
      <c r="AK2024" s="25"/>
      <c r="AL2024" s="11"/>
      <c r="AM2024" s="23"/>
      <c r="AN2024" s="25"/>
      <c r="AO2024" s="23"/>
      <c r="AP2024" s="25"/>
      <c r="AQ2024" s="11"/>
    </row>
    <row r="2025" ht="15.75" customHeight="1">
      <c r="A2025" s="11">
        <v>1059002.0</v>
      </c>
      <c r="B2025" s="23">
        <v>2025.0</v>
      </c>
      <c r="C2025" s="25" t="s">
        <v>10938</v>
      </c>
      <c r="D2025" s="16" t="s">
        <v>10939</v>
      </c>
      <c r="E2025" s="28" t="s">
        <v>10940</v>
      </c>
      <c r="F2025" s="29"/>
      <c r="G2025" s="25"/>
      <c r="H2025" s="36" t="str">
        <f t="shared" si="1"/>
        <v/>
      </c>
      <c r="I2025" s="11"/>
      <c r="J2025" s="28">
        <f t="shared" si="2"/>
        <v>0</v>
      </c>
      <c r="K2025" s="41">
        <f t="shared" si="3"/>
        <v>0</v>
      </c>
      <c r="L2025" s="25">
        <v>0.0</v>
      </c>
      <c r="M2025" s="11">
        <v>0.0</v>
      </c>
      <c r="N2025" s="11">
        <v>0.0</v>
      </c>
      <c r="O2025" s="11">
        <v>0.0</v>
      </c>
      <c r="P2025" s="11">
        <v>0.0</v>
      </c>
      <c r="Q2025" s="23">
        <v>0.0</v>
      </c>
      <c r="R2025" s="25"/>
      <c r="S2025" s="11"/>
      <c r="T2025" s="11"/>
      <c r="U2025" s="23"/>
      <c r="V2025" s="25"/>
      <c r="W2025" s="11"/>
      <c r="X2025" s="23"/>
      <c r="Y2025" s="29"/>
      <c r="Z2025" s="25">
        <v>0.0</v>
      </c>
      <c r="AA2025" s="11">
        <v>0.0</v>
      </c>
      <c r="AB2025" s="11">
        <v>0.0</v>
      </c>
      <c r="AC2025" s="11">
        <v>0.0</v>
      </c>
      <c r="AD2025" s="23">
        <v>48.0</v>
      </c>
      <c r="AE2025" s="29" t="s">
        <v>239</v>
      </c>
      <c r="AF2025" s="25">
        <v>1447.0</v>
      </c>
      <c r="AG2025" s="11">
        <v>9999.0</v>
      </c>
      <c r="AH2025" s="11">
        <v>1500.0</v>
      </c>
      <c r="AI2025" s="23"/>
      <c r="AJ2025" s="29" t="s">
        <v>10941</v>
      </c>
      <c r="AK2025" s="25">
        <v>1059001.0</v>
      </c>
      <c r="AL2025" s="11"/>
      <c r="AM2025" s="23"/>
      <c r="AN2025" s="25"/>
      <c r="AO2025" s="23"/>
      <c r="AP2025" s="25"/>
      <c r="AQ2025" s="11"/>
    </row>
    <row r="2026" ht="15.75" customHeight="1">
      <c r="A2026" s="11">
        <v>1059003.0</v>
      </c>
      <c r="B2026" s="23">
        <v>2026.0</v>
      </c>
      <c r="C2026" s="25" t="s">
        <v>10942</v>
      </c>
      <c r="D2026" s="16" t="s">
        <v>10943</v>
      </c>
      <c r="E2026" s="28" t="s">
        <v>10944</v>
      </c>
      <c r="F2026" s="29"/>
      <c r="G2026" s="25"/>
      <c r="H2026" s="36" t="str">
        <f t="shared" si="1"/>
        <v/>
      </c>
      <c r="I2026" s="11"/>
      <c r="J2026" s="28">
        <f t="shared" si="2"/>
        <v>0</v>
      </c>
      <c r="K2026" s="41">
        <f t="shared" si="3"/>
        <v>0</v>
      </c>
      <c r="L2026" s="25">
        <v>0.0</v>
      </c>
      <c r="M2026" s="11">
        <v>0.0</v>
      </c>
      <c r="N2026" s="11">
        <v>0.0</v>
      </c>
      <c r="O2026" s="11">
        <v>0.0</v>
      </c>
      <c r="P2026" s="11">
        <v>0.0</v>
      </c>
      <c r="Q2026" s="23">
        <v>0.0</v>
      </c>
      <c r="R2026" s="25"/>
      <c r="S2026" s="11"/>
      <c r="T2026" s="11"/>
      <c r="U2026" s="23"/>
      <c r="V2026" s="25"/>
      <c r="W2026" s="11"/>
      <c r="X2026" s="23"/>
      <c r="Y2026" s="29"/>
      <c r="Z2026" s="25">
        <v>0.0</v>
      </c>
      <c r="AA2026" s="11">
        <v>0.0</v>
      </c>
      <c r="AB2026" s="11">
        <v>0.0</v>
      </c>
      <c r="AC2026" s="11">
        <v>0.0</v>
      </c>
      <c r="AD2026" s="23">
        <v>48.0</v>
      </c>
      <c r="AE2026" s="29" t="s">
        <v>239</v>
      </c>
      <c r="AF2026" s="25">
        <v>1469.0</v>
      </c>
      <c r="AG2026" s="11">
        <v>9999.0</v>
      </c>
      <c r="AH2026" s="11">
        <v>1518.0</v>
      </c>
      <c r="AI2026" s="23"/>
      <c r="AJ2026" s="29" t="s">
        <v>10945</v>
      </c>
      <c r="AK2026" s="25">
        <v>1059002.0</v>
      </c>
      <c r="AL2026" s="11"/>
      <c r="AM2026" s="23"/>
      <c r="AN2026" s="25"/>
      <c r="AO2026" s="23"/>
      <c r="AP2026" s="25"/>
      <c r="AQ2026" s="11"/>
    </row>
    <row r="2027" ht="15.75" customHeight="1">
      <c r="A2027" s="11">
        <v>1059004.0</v>
      </c>
      <c r="B2027" s="23">
        <v>2027.0</v>
      </c>
      <c r="C2027" s="25" t="s">
        <v>10946</v>
      </c>
      <c r="D2027" s="16" t="s">
        <v>10947</v>
      </c>
      <c r="E2027" s="28" t="s">
        <v>10948</v>
      </c>
      <c r="F2027" s="29"/>
      <c r="G2027" s="31" t="s">
        <v>10949</v>
      </c>
      <c r="H2027" s="36">
        <f t="shared" si="1"/>
        <v>66</v>
      </c>
      <c r="I2027" s="11"/>
      <c r="J2027" s="28">
        <f t="shared" si="2"/>
        <v>0</v>
      </c>
      <c r="K2027" s="41">
        <f t="shared" si="3"/>
        <v>371</v>
      </c>
      <c r="L2027" s="25">
        <v>75.0</v>
      </c>
      <c r="M2027" s="11">
        <v>63.0</v>
      </c>
      <c r="N2027" s="11">
        <v>78.0</v>
      </c>
      <c r="O2027" s="11">
        <v>79.0</v>
      </c>
      <c r="P2027" s="11">
        <v>76.0</v>
      </c>
      <c r="Q2027" s="43">
        <v>47.0</v>
      </c>
      <c r="R2027" s="25"/>
      <c r="S2027" s="11" t="s">
        <v>136</v>
      </c>
      <c r="T2027" s="11"/>
      <c r="U2027" s="23"/>
      <c r="V2027" s="25"/>
      <c r="W2027" s="11"/>
      <c r="X2027" s="23"/>
      <c r="Y2027" s="29"/>
      <c r="Z2027" s="25">
        <v>32.0</v>
      </c>
      <c r="AA2027" s="11">
        <v>26.0</v>
      </c>
      <c r="AB2027" s="11">
        <v>41.0</v>
      </c>
      <c r="AC2027" s="11">
        <v>50.0</v>
      </c>
      <c r="AD2027" s="23">
        <v>48.0</v>
      </c>
      <c r="AE2027" s="29" t="s">
        <v>270</v>
      </c>
      <c r="AF2027" s="25">
        <v>1491.0</v>
      </c>
      <c r="AG2027" s="11">
        <v>1503.0</v>
      </c>
      <c r="AH2027" s="11">
        <v>1546.0</v>
      </c>
      <c r="AI2027" s="23"/>
      <c r="AJ2027" s="29" t="s">
        <v>10950</v>
      </c>
      <c r="AK2027" s="25">
        <v>1059003.0</v>
      </c>
      <c r="AL2027" s="11"/>
      <c r="AM2027" s="23"/>
      <c r="AN2027" s="25"/>
      <c r="AO2027" s="23"/>
      <c r="AP2027" s="25"/>
      <c r="AQ2027" s="11"/>
    </row>
    <row r="2028" ht="15.75" customHeight="1">
      <c r="A2028" s="11">
        <v>1059005.0</v>
      </c>
      <c r="B2028" s="23">
        <v>2028.0</v>
      </c>
      <c r="C2028" s="25" t="s">
        <v>10951</v>
      </c>
      <c r="D2028" s="16" t="s">
        <v>10952</v>
      </c>
      <c r="E2028" s="28" t="s">
        <v>10953</v>
      </c>
      <c r="F2028" s="29"/>
      <c r="G2028" s="25"/>
      <c r="H2028" s="36" t="str">
        <f t="shared" si="1"/>
        <v/>
      </c>
      <c r="I2028" s="11"/>
      <c r="J2028" s="28">
        <f t="shared" si="2"/>
        <v>0</v>
      </c>
      <c r="K2028" s="41">
        <f t="shared" si="3"/>
        <v>0</v>
      </c>
      <c r="L2028" s="25">
        <v>0.0</v>
      </c>
      <c r="M2028" s="11">
        <v>0.0</v>
      </c>
      <c r="N2028" s="11">
        <v>0.0</v>
      </c>
      <c r="O2028" s="11">
        <v>0.0</v>
      </c>
      <c r="P2028" s="11">
        <v>0.0</v>
      </c>
      <c r="Q2028" s="23">
        <v>0.0</v>
      </c>
      <c r="R2028" s="25"/>
      <c r="S2028" s="11"/>
      <c r="T2028" s="11"/>
      <c r="U2028" s="23"/>
      <c r="V2028" s="25"/>
      <c r="W2028" s="11"/>
      <c r="X2028" s="23"/>
      <c r="Y2028" s="29"/>
      <c r="Z2028" s="25">
        <v>0.0</v>
      </c>
      <c r="AA2028" s="11">
        <v>0.0</v>
      </c>
      <c r="AB2028" s="11">
        <v>0.0</v>
      </c>
      <c r="AC2028" s="11">
        <v>0.0</v>
      </c>
      <c r="AD2028" s="23">
        <v>64.0</v>
      </c>
      <c r="AE2028" s="29" t="s">
        <v>239</v>
      </c>
      <c r="AF2028" s="25">
        <v>1472.0</v>
      </c>
      <c r="AG2028" s="11">
        <v>9999.0</v>
      </c>
      <c r="AH2028" s="11">
        <v>1520.0</v>
      </c>
      <c r="AI2028" s="23"/>
      <c r="AJ2028" s="29" t="s">
        <v>10954</v>
      </c>
      <c r="AK2028" s="25">
        <v>1059002.0</v>
      </c>
      <c r="AL2028" s="11">
        <v>1059020.0</v>
      </c>
      <c r="AM2028" s="23"/>
      <c r="AN2028" s="25"/>
      <c r="AO2028" s="23"/>
      <c r="AP2028" s="25"/>
      <c r="AQ2028" s="11"/>
    </row>
    <row r="2029" ht="15.75" customHeight="1">
      <c r="A2029" s="11">
        <v>1059006.0</v>
      </c>
      <c r="B2029" s="23">
        <v>2029.0</v>
      </c>
      <c r="C2029" s="25" t="s">
        <v>10955</v>
      </c>
      <c r="D2029" s="16" t="s">
        <v>10956</v>
      </c>
      <c r="E2029" s="28" t="s">
        <v>10957</v>
      </c>
      <c r="F2029" s="29"/>
      <c r="G2029" s="31" t="s">
        <v>10958</v>
      </c>
      <c r="H2029" s="36">
        <f t="shared" si="1"/>
        <v>78</v>
      </c>
      <c r="I2029" s="11"/>
      <c r="J2029" s="28">
        <f t="shared" si="2"/>
        <v>0</v>
      </c>
      <c r="K2029" s="41">
        <f t="shared" si="3"/>
        <v>305</v>
      </c>
      <c r="L2029" s="25">
        <v>49.0</v>
      </c>
      <c r="M2029" s="11">
        <v>40.0</v>
      </c>
      <c r="N2029" s="11">
        <v>64.0</v>
      </c>
      <c r="O2029" s="6">
        <v>73.0</v>
      </c>
      <c r="P2029" s="6">
        <v>79.0</v>
      </c>
      <c r="Q2029" s="43">
        <v>56.0</v>
      </c>
      <c r="R2029" s="25"/>
      <c r="S2029" s="11"/>
      <c r="T2029" s="11"/>
      <c r="U2029" s="23"/>
      <c r="V2029" s="25"/>
      <c r="W2029" s="11"/>
      <c r="X2029" s="23"/>
      <c r="Y2029" s="29" t="s">
        <v>2430</v>
      </c>
      <c r="Z2029" s="25">
        <v>36.0</v>
      </c>
      <c r="AA2029" s="11">
        <v>30.0</v>
      </c>
      <c r="AB2029" s="11">
        <v>62.0</v>
      </c>
      <c r="AC2029" s="11">
        <v>21.0</v>
      </c>
      <c r="AD2029" s="23">
        <v>55.0</v>
      </c>
      <c r="AE2029" s="29" t="s">
        <v>166</v>
      </c>
      <c r="AF2029" s="25">
        <v>1490.0</v>
      </c>
      <c r="AG2029" s="11">
        <v>1502.0</v>
      </c>
      <c r="AH2029" s="11">
        <v>1557.0</v>
      </c>
      <c r="AI2029" s="23"/>
      <c r="AJ2029" s="29" t="s">
        <v>10959</v>
      </c>
      <c r="AK2029" s="25">
        <v>1059005.0</v>
      </c>
      <c r="AL2029" s="11">
        <v>1059021.0</v>
      </c>
      <c r="AM2029" s="23"/>
      <c r="AN2029" s="25"/>
      <c r="AO2029" s="23"/>
      <c r="AP2029" s="25"/>
      <c r="AQ2029" s="11"/>
    </row>
    <row r="2030" ht="15.75" customHeight="1">
      <c r="A2030" s="11">
        <v>1059007.0</v>
      </c>
      <c r="B2030" s="23">
        <v>2030.0</v>
      </c>
      <c r="C2030" s="25" t="s">
        <v>10960</v>
      </c>
      <c r="D2030" s="16" t="s">
        <v>10961</v>
      </c>
      <c r="E2030" s="28" t="s">
        <v>10962</v>
      </c>
      <c r="F2030" s="29"/>
      <c r="G2030" s="31" t="s">
        <v>10963</v>
      </c>
      <c r="H2030" s="36">
        <f t="shared" si="1"/>
        <v>70</v>
      </c>
      <c r="I2030" s="11"/>
      <c r="J2030" s="28">
        <f t="shared" si="2"/>
        <v>0</v>
      </c>
      <c r="K2030" s="41">
        <f t="shared" si="3"/>
        <v>317</v>
      </c>
      <c r="L2030" s="31">
        <v>55.0</v>
      </c>
      <c r="M2030" s="11">
        <v>53.0</v>
      </c>
      <c r="N2030" s="11">
        <v>71.0</v>
      </c>
      <c r="O2030" s="11">
        <v>71.0</v>
      </c>
      <c r="P2030" s="11">
        <v>67.0</v>
      </c>
      <c r="Q2030" s="43">
        <v>53.0</v>
      </c>
      <c r="R2030" s="25" t="s">
        <v>185</v>
      </c>
      <c r="S2030" s="11" t="s">
        <v>185</v>
      </c>
      <c r="T2030" s="11"/>
      <c r="U2030" s="23" t="s">
        <v>185</v>
      </c>
      <c r="V2030" s="25"/>
      <c r="W2030" s="11"/>
      <c r="X2030" s="23"/>
      <c r="Y2030" s="29"/>
      <c r="Z2030" s="25">
        <v>25.0</v>
      </c>
      <c r="AA2030" s="11">
        <v>16.0</v>
      </c>
      <c r="AB2030" s="11">
        <v>47.0</v>
      </c>
      <c r="AC2030" s="11">
        <v>38.0</v>
      </c>
      <c r="AD2030" s="23">
        <v>49.0</v>
      </c>
      <c r="AE2030" s="29" t="s">
        <v>166</v>
      </c>
      <c r="AF2030" s="25">
        <v>1513.0</v>
      </c>
      <c r="AG2030" s="11">
        <v>1525.0</v>
      </c>
      <c r="AH2030" s="11">
        <v>1555.0</v>
      </c>
      <c r="AI2030" s="23"/>
      <c r="AJ2030" s="29" t="s">
        <v>10964</v>
      </c>
      <c r="AK2030" s="25">
        <v>1059006.0</v>
      </c>
      <c r="AL2030" s="11">
        <v>1059004.0</v>
      </c>
      <c r="AM2030" s="23"/>
      <c r="AN2030" s="25"/>
      <c r="AO2030" s="23"/>
      <c r="AP2030" s="25"/>
      <c r="AQ2030" s="11"/>
    </row>
    <row r="2031" ht="15.75" customHeight="1">
      <c r="A2031" s="11">
        <v>1059008.0</v>
      </c>
      <c r="B2031" s="23">
        <v>2031.0</v>
      </c>
      <c r="C2031" s="25" t="s">
        <v>10965</v>
      </c>
      <c r="D2031" s="16" t="s">
        <v>10966</v>
      </c>
      <c r="E2031" s="28" t="s">
        <v>10967</v>
      </c>
      <c r="F2031" s="29"/>
      <c r="G2031" s="31" t="s">
        <v>10968</v>
      </c>
      <c r="H2031" s="36">
        <f t="shared" si="1"/>
        <v>77</v>
      </c>
      <c r="I2031" s="11"/>
      <c r="J2031" s="28">
        <f t="shared" si="2"/>
        <v>0</v>
      </c>
      <c r="K2031" s="41">
        <f t="shared" si="3"/>
        <v>372</v>
      </c>
      <c r="L2031" s="31">
        <v>78.0</v>
      </c>
      <c r="M2031" s="6">
        <v>75.0</v>
      </c>
      <c r="N2031" s="6">
        <v>69.0</v>
      </c>
      <c r="O2031" s="6">
        <v>74.0</v>
      </c>
      <c r="P2031" s="6">
        <v>76.0</v>
      </c>
      <c r="Q2031" s="43">
        <v>73.0</v>
      </c>
      <c r="R2031" s="25"/>
      <c r="S2031" s="11" t="s">
        <v>136</v>
      </c>
      <c r="T2031" s="11"/>
      <c r="U2031" s="23"/>
      <c r="V2031" s="25"/>
      <c r="W2031" s="11"/>
      <c r="X2031" s="23"/>
      <c r="Y2031" s="29"/>
      <c r="Z2031" s="25">
        <v>36.0</v>
      </c>
      <c r="AA2031" s="11">
        <v>30.0</v>
      </c>
      <c r="AB2031" s="11">
        <v>30.0</v>
      </c>
      <c r="AC2031" s="11">
        <v>67.0</v>
      </c>
      <c r="AD2031" s="23">
        <v>49.0</v>
      </c>
      <c r="AE2031" s="29" t="s">
        <v>166</v>
      </c>
      <c r="AF2031" s="25">
        <v>1544.0</v>
      </c>
      <c r="AG2031" s="11">
        <v>1556.0</v>
      </c>
      <c r="AH2031" s="11">
        <v>1581.0</v>
      </c>
      <c r="AI2031" s="23" t="s">
        <v>217</v>
      </c>
      <c r="AJ2031" s="29" t="s">
        <v>10969</v>
      </c>
      <c r="AK2031" s="25">
        <v>1059007.0</v>
      </c>
      <c r="AL2031" s="11"/>
      <c r="AM2031" s="23"/>
      <c r="AN2031" s="25"/>
      <c r="AO2031" s="23"/>
      <c r="AP2031" s="25"/>
      <c r="AQ2031" s="11"/>
    </row>
    <row r="2032" ht="15.75" customHeight="1">
      <c r="A2032" s="11">
        <v>1059009.0</v>
      </c>
      <c r="B2032" s="23">
        <v>2032.0</v>
      </c>
      <c r="C2032" s="25" t="s">
        <v>10970</v>
      </c>
      <c r="D2032" s="16" t="s">
        <v>10971</v>
      </c>
      <c r="E2032" s="28" t="s">
        <v>10972</v>
      </c>
      <c r="F2032" s="29"/>
      <c r="G2032" s="31" t="s">
        <v>10973</v>
      </c>
      <c r="H2032" s="36">
        <f t="shared" si="1"/>
        <v>76</v>
      </c>
      <c r="I2032" s="11"/>
      <c r="J2032" s="28">
        <f t="shared" si="2"/>
        <v>0</v>
      </c>
      <c r="K2032" s="41">
        <f t="shared" si="3"/>
        <v>281</v>
      </c>
      <c r="L2032" s="25">
        <v>49.0</v>
      </c>
      <c r="M2032" s="11">
        <v>50.0</v>
      </c>
      <c r="N2032" s="11">
        <v>57.0</v>
      </c>
      <c r="O2032" s="11">
        <v>62.0</v>
      </c>
      <c r="P2032" s="11">
        <v>63.0</v>
      </c>
      <c r="Q2032" s="43">
        <v>53.0</v>
      </c>
      <c r="R2032" s="25" t="s">
        <v>185</v>
      </c>
      <c r="S2032" s="11" t="s">
        <v>185</v>
      </c>
      <c r="T2032" s="11" t="s">
        <v>185</v>
      </c>
      <c r="U2032" s="23"/>
      <c r="V2032" s="25"/>
      <c r="W2032" s="11"/>
      <c r="X2032" s="23" t="s">
        <v>232</v>
      </c>
      <c r="Y2032" s="29"/>
      <c r="Z2032" s="25">
        <v>50.0</v>
      </c>
      <c r="AA2032" s="11">
        <v>50.0</v>
      </c>
      <c r="AB2032" s="11">
        <v>47.0</v>
      </c>
      <c r="AC2032" s="11">
        <v>50.0</v>
      </c>
      <c r="AD2032" s="23">
        <v>49.0</v>
      </c>
      <c r="AE2032" s="29" t="s">
        <v>166</v>
      </c>
      <c r="AF2032" s="25">
        <v>1574.0</v>
      </c>
      <c r="AG2032" s="11">
        <v>1586.0</v>
      </c>
      <c r="AH2032" s="11">
        <v>1636.0</v>
      </c>
      <c r="AI2032" s="23"/>
      <c r="AJ2032" s="29" t="s">
        <v>10974</v>
      </c>
      <c r="AK2032" s="25">
        <v>1059008.0</v>
      </c>
      <c r="AL2032" s="11"/>
      <c r="AM2032" s="23"/>
      <c r="AN2032" s="25"/>
      <c r="AO2032" s="23"/>
      <c r="AP2032" s="25"/>
      <c r="AQ2032" s="11"/>
    </row>
    <row r="2033" ht="15.75" customHeight="1">
      <c r="A2033" s="11">
        <v>1059010.0</v>
      </c>
      <c r="B2033" s="23">
        <v>2033.0</v>
      </c>
      <c r="C2033" s="25" t="s">
        <v>10975</v>
      </c>
      <c r="D2033" s="16" t="s">
        <v>10976</v>
      </c>
      <c r="E2033" s="28" t="s">
        <v>10977</v>
      </c>
      <c r="F2033" s="29"/>
      <c r="G2033" s="31" t="s">
        <v>10978</v>
      </c>
      <c r="H2033" s="36">
        <f t="shared" si="1"/>
        <v>80</v>
      </c>
      <c r="I2033" s="11"/>
      <c r="J2033" s="28">
        <f t="shared" si="2"/>
        <v>0</v>
      </c>
      <c r="K2033" s="41">
        <f t="shared" si="3"/>
        <v>221</v>
      </c>
      <c r="L2033" s="25">
        <v>53.0</v>
      </c>
      <c r="M2033" s="11">
        <v>69.0</v>
      </c>
      <c r="N2033" s="11">
        <v>21.0</v>
      </c>
      <c r="O2033" s="11">
        <v>39.0</v>
      </c>
      <c r="P2033" s="11">
        <v>39.0</v>
      </c>
      <c r="Q2033" s="43">
        <v>60.0</v>
      </c>
      <c r="R2033" s="25" t="s">
        <v>185</v>
      </c>
      <c r="S2033" s="11"/>
      <c r="T2033" s="11"/>
      <c r="U2033" s="23"/>
      <c r="V2033" s="25"/>
      <c r="W2033" s="11"/>
      <c r="X2033" s="23"/>
      <c r="Y2033" s="29"/>
      <c r="Z2033" s="25">
        <v>55.0</v>
      </c>
      <c r="AA2033" s="11">
        <v>57.0</v>
      </c>
      <c r="AB2033" s="11">
        <v>90.0</v>
      </c>
      <c r="AC2033" s="11">
        <v>21.0</v>
      </c>
      <c r="AD2033" s="23">
        <v>59.0</v>
      </c>
      <c r="AE2033" s="29" t="s">
        <v>141</v>
      </c>
      <c r="AF2033" s="25">
        <v>1544.0</v>
      </c>
      <c r="AG2033" s="11">
        <v>1556.0</v>
      </c>
      <c r="AH2033" s="11">
        <v>1581.0</v>
      </c>
      <c r="AI2033" s="23" t="s">
        <v>217</v>
      </c>
      <c r="AJ2033" s="29" t="s">
        <v>10979</v>
      </c>
      <c r="AK2033" s="25">
        <v>1059007.0</v>
      </c>
      <c r="AL2033" s="11"/>
      <c r="AM2033" s="23"/>
      <c r="AN2033" s="25"/>
      <c r="AO2033" s="23"/>
      <c r="AP2033" s="25"/>
      <c r="AQ2033" s="11"/>
    </row>
    <row r="2034" ht="15.75" customHeight="1">
      <c r="A2034" s="11">
        <v>1059011.0</v>
      </c>
      <c r="B2034" s="23">
        <v>2034.0</v>
      </c>
      <c r="C2034" s="25" t="s">
        <v>10980</v>
      </c>
      <c r="D2034" s="16" t="s">
        <v>10981</v>
      </c>
      <c r="E2034" s="28" t="s">
        <v>10982</v>
      </c>
      <c r="F2034" s="29"/>
      <c r="G2034" s="31" t="s">
        <v>10983</v>
      </c>
      <c r="H2034" s="36">
        <f t="shared" si="1"/>
        <v>70</v>
      </c>
      <c r="I2034" s="11"/>
      <c r="J2034" s="28">
        <f t="shared" si="2"/>
        <v>0</v>
      </c>
      <c r="K2034" s="41">
        <f t="shared" si="3"/>
        <v>150</v>
      </c>
      <c r="L2034" s="25">
        <v>40.0</v>
      </c>
      <c r="M2034" s="11">
        <v>42.0</v>
      </c>
      <c r="N2034" s="11">
        <v>25.0</v>
      </c>
      <c r="O2034" s="11">
        <v>23.0</v>
      </c>
      <c r="P2034" s="11">
        <v>20.0</v>
      </c>
      <c r="Q2034" s="43">
        <v>43.0</v>
      </c>
      <c r="R2034" s="25"/>
      <c r="S2034" s="11"/>
      <c r="T2034" s="11"/>
      <c r="U2034" s="23"/>
      <c r="V2034" s="25"/>
      <c r="W2034" s="11"/>
      <c r="X2034" s="23"/>
      <c r="Y2034" s="29"/>
      <c r="Z2034" s="25">
        <v>26.0</v>
      </c>
      <c r="AA2034" s="11">
        <v>16.0</v>
      </c>
      <c r="AB2034" s="11">
        <v>47.0</v>
      </c>
      <c r="AC2034" s="11">
        <v>38.0</v>
      </c>
      <c r="AD2034" s="23">
        <v>29.0</v>
      </c>
      <c r="AE2034" s="29" t="s">
        <v>141</v>
      </c>
      <c r="AF2034" s="25">
        <v>1522.0</v>
      </c>
      <c r="AG2034" s="11">
        <v>1534.0</v>
      </c>
      <c r="AH2034" s="11">
        <v>1567.0</v>
      </c>
      <c r="AI2034" s="23" t="s">
        <v>217</v>
      </c>
      <c r="AJ2034" s="29" t="s">
        <v>10984</v>
      </c>
      <c r="AK2034" s="25">
        <v>1059006.0</v>
      </c>
      <c r="AL2034" s="11"/>
      <c r="AM2034" s="23"/>
      <c r="AN2034" s="25"/>
      <c r="AO2034" s="23"/>
      <c r="AP2034" s="25"/>
      <c r="AQ2034" s="11"/>
    </row>
    <row r="2035" ht="15.75" customHeight="1">
      <c r="A2035" s="11">
        <v>1059012.0</v>
      </c>
      <c r="B2035" s="23">
        <v>2035.0</v>
      </c>
      <c r="C2035" s="25" t="s">
        <v>10985</v>
      </c>
      <c r="D2035" s="16" t="s">
        <v>10986</v>
      </c>
      <c r="E2035" s="28" t="s">
        <v>10987</v>
      </c>
      <c r="F2035" s="29"/>
      <c r="G2035" s="31" t="s">
        <v>10988</v>
      </c>
      <c r="H2035" s="36">
        <f t="shared" si="1"/>
        <v>77</v>
      </c>
      <c r="I2035" s="11"/>
      <c r="J2035" s="28">
        <f t="shared" si="2"/>
        <v>0</v>
      </c>
      <c r="K2035" s="41">
        <f t="shared" si="3"/>
        <v>274</v>
      </c>
      <c r="L2035" s="25">
        <v>55.0</v>
      </c>
      <c r="M2035" s="11">
        <v>47.0</v>
      </c>
      <c r="N2035" s="11">
        <v>58.0</v>
      </c>
      <c r="O2035" s="11">
        <v>58.0</v>
      </c>
      <c r="P2035" s="11">
        <v>56.0</v>
      </c>
      <c r="Q2035" s="43">
        <v>49.0</v>
      </c>
      <c r="R2035" s="25" t="s">
        <v>185</v>
      </c>
      <c r="S2035" s="11"/>
      <c r="T2035" s="11" t="s">
        <v>185</v>
      </c>
      <c r="U2035" s="23"/>
      <c r="V2035" s="25"/>
      <c r="W2035" s="11"/>
      <c r="X2035" s="23"/>
      <c r="Y2035" s="29"/>
      <c r="Z2035" s="25">
        <v>26.0</v>
      </c>
      <c r="AA2035" s="11">
        <v>16.0</v>
      </c>
      <c r="AB2035" s="11">
        <v>58.0</v>
      </c>
      <c r="AC2035" s="11">
        <v>22.0</v>
      </c>
      <c r="AD2035" s="23">
        <v>55.0</v>
      </c>
      <c r="AE2035" s="29" t="s">
        <v>270</v>
      </c>
      <c r="AF2035" s="25">
        <v>1523.0</v>
      </c>
      <c r="AG2035" s="11">
        <v>1535.0</v>
      </c>
      <c r="AH2035" s="11">
        <v>1567.0</v>
      </c>
      <c r="AI2035" s="23" t="s">
        <v>217</v>
      </c>
      <c r="AJ2035" s="29" t="s">
        <v>10989</v>
      </c>
      <c r="AK2035" s="25">
        <v>1059006.0</v>
      </c>
      <c r="AL2035" s="11"/>
      <c r="AM2035" s="23"/>
      <c r="AN2035" s="25"/>
      <c r="AO2035" s="23"/>
      <c r="AP2035" s="25"/>
      <c r="AQ2035" s="11"/>
    </row>
    <row r="2036" ht="15.75" customHeight="1">
      <c r="A2036" s="11">
        <v>1059013.0</v>
      </c>
      <c r="B2036" s="23">
        <v>2036.0</v>
      </c>
      <c r="C2036" s="25" t="s">
        <v>10990</v>
      </c>
      <c r="D2036" s="16" t="s">
        <v>10991</v>
      </c>
      <c r="E2036" s="28" t="s">
        <v>10992</v>
      </c>
      <c r="F2036" s="29"/>
      <c r="G2036" s="25"/>
      <c r="H2036" s="36" t="str">
        <f t="shared" si="1"/>
        <v/>
      </c>
      <c r="I2036" s="11"/>
      <c r="J2036" s="28">
        <f t="shared" si="2"/>
        <v>0</v>
      </c>
      <c r="K2036" s="41">
        <f t="shared" si="3"/>
        <v>208</v>
      </c>
      <c r="L2036" s="25">
        <v>35.0</v>
      </c>
      <c r="M2036" s="11">
        <v>42.0</v>
      </c>
      <c r="N2036" s="11">
        <v>47.0</v>
      </c>
      <c r="O2036" s="11">
        <v>39.0</v>
      </c>
      <c r="P2036" s="11">
        <v>45.0</v>
      </c>
      <c r="Q2036" s="43">
        <v>52.0</v>
      </c>
      <c r="R2036" s="25"/>
      <c r="S2036" s="11"/>
      <c r="T2036" s="11"/>
      <c r="U2036" s="23"/>
      <c r="V2036" s="25"/>
      <c r="W2036" s="11"/>
      <c r="X2036" s="23"/>
      <c r="Y2036" s="29"/>
      <c r="Z2036" s="25">
        <v>50.0</v>
      </c>
      <c r="AA2036" s="11">
        <v>50.0</v>
      </c>
      <c r="AB2036" s="11">
        <v>72.0</v>
      </c>
      <c r="AC2036" s="11">
        <v>15.0</v>
      </c>
      <c r="AD2036" s="23">
        <v>55.0</v>
      </c>
      <c r="AE2036" s="29" t="s">
        <v>141</v>
      </c>
      <c r="AF2036" s="25">
        <v>1556.0</v>
      </c>
      <c r="AG2036" s="11">
        <v>1568.0</v>
      </c>
      <c r="AH2036" s="11">
        <v>1609.0</v>
      </c>
      <c r="AI2036" s="23" t="s">
        <v>217</v>
      </c>
      <c r="AJ2036" s="29" t="s">
        <v>10993</v>
      </c>
      <c r="AK2036" s="25">
        <v>1059012.0</v>
      </c>
      <c r="AL2036" s="11"/>
      <c r="AM2036" s="23"/>
      <c r="AN2036" s="25"/>
      <c r="AO2036" s="23"/>
      <c r="AP2036" s="25"/>
      <c r="AQ2036" s="11"/>
    </row>
    <row r="2037" ht="15.75" customHeight="1">
      <c r="A2037" s="11">
        <v>1059014.0</v>
      </c>
      <c r="B2037" s="23">
        <v>2037.0</v>
      </c>
      <c r="C2037" s="25" t="s">
        <v>10994</v>
      </c>
      <c r="D2037" s="16" t="s">
        <v>10995</v>
      </c>
      <c r="E2037" s="28" t="s">
        <v>10996</v>
      </c>
      <c r="F2037" s="29"/>
      <c r="G2037" s="31" t="s">
        <v>10997</v>
      </c>
      <c r="H2037" s="36">
        <f t="shared" si="1"/>
        <v>79</v>
      </c>
      <c r="I2037" s="11"/>
      <c r="J2037" s="28">
        <f t="shared" si="2"/>
        <v>0</v>
      </c>
      <c r="K2037" s="41">
        <f t="shared" si="3"/>
        <v>174</v>
      </c>
      <c r="L2037" s="25">
        <v>30.0</v>
      </c>
      <c r="M2037" s="11">
        <v>45.0</v>
      </c>
      <c r="N2037" s="11">
        <v>32.0</v>
      </c>
      <c r="O2037" s="11">
        <v>29.0</v>
      </c>
      <c r="P2037" s="11">
        <v>38.0</v>
      </c>
      <c r="Q2037" s="43">
        <v>42.0</v>
      </c>
      <c r="R2037" s="25"/>
      <c r="S2037" s="11"/>
      <c r="T2037" s="11"/>
      <c r="U2037" s="23"/>
      <c r="V2037" s="25"/>
      <c r="W2037" s="11"/>
      <c r="X2037" s="23"/>
      <c r="Y2037" s="29"/>
      <c r="Z2037" s="25">
        <v>26.0</v>
      </c>
      <c r="AA2037" s="11">
        <v>16.0</v>
      </c>
      <c r="AB2037" s="11">
        <v>55.0</v>
      </c>
      <c r="AC2037" s="11">
        <v>26.0</v>
      </c>
      <c r="AD2037" s="23">
        <v>29.0</v>
      </c>
      <c r="AE2037" s="29" t="s">
        <v>141</v>
      </c>
      <c r="AF2037" s="25">
        <v>1527.0</v>
      </c>
      <c r="AG2037" s="11">
        <v>1539.0</v>
      </c>
      <c r="AH2037" s="11">
        <v>1557.0</v>
      </c>
      <c r="AI2037" s="23"/>
      <c r="AJ2037" s="29" t="s">
        <v>10984</v>
      </c>
      <c r="AK2037" s="25">
        <v>1059006.0</v>
      </c>
      <c r="AL2037" s="11"/>
      <c r="AM2037" s="23"/>
      <c r="AN2037" s="25"/>
      <c r="AO2037" s="23"/>
      <c r="AP2037" s="25"/>
      <c r="AQ2037" s="11"/>
    </row>
    <row r="2038" ht="15.75" customHeight="1">
      <c r="A2038" s="11">
        <v>1059015.0</v>
      </c>
      <c r="B2038" s="23">
        <v>2038.0</v>
      </c>
      <c r="C2038" s="25" t="s">
        <v>10998</v>
      </c>
      <c r="D2038" s="16" t="s">
        <v>10999</v>
      </c>
      <c r="E2038" s="28" t="s">
        <v>11000</v>
      </c>
      <c r="F2038" s="29"/>
      <c r="G2038" s="31" t="s">
        <v>11001</v>
      </c>
      <c r="H2038" s="36">
        <f t="shared" si="1"/>
        <v>62</v>
      </c>
      <c r="I2038" s="11"/>
      <c r="J2038" s="28">
        <f t="shared" si="2"/>
        <v>0</v>
      </c>
      <c r="K2038" s="41">
        <f t="shared" si="3"/>
        <v>342</v>
      </c>
      <c r="L2038" s="25">
        <v>69.0</v>
      </c>
      <c r="M2038" s="11">
        <v>60.0</v>
      </c>
      <c r="N2038" s="11">
        <v>75.0</v>
      </c>
      <c r="O2038" s="11">
        <v>66.0</v>
      </c>
      <c r="P2038" s="11">
        <v>72.0</v>
      </c>
      <c r="Q2038" s="43">
        <v>55.0</v>
      </c>
      <c r="R2038" s="25" t="s">
        <v>185</v>
      </c>
      <c r="S2038" s="11" t="s">
        <v>185</v>
      </c>
      <c r="T2038" s="11"/>
      <c r="U2038" s="23"/>
      <c r="V2038" s="25"/>
      <c r="W2038" s="11"/>
      <c r="X2038" s="23"/>
      <c r="Y2038" s="29"/>
      <c r="Z2038" s="25">
        <v>36.0</v>
      </c>
      <c r="AA2038" s="11">
        <v>30.0</v>
      </c>
      <c r="AB2038" s="11">
        <v>27.0</v>
      </c>
      <c r="AC2038" s="11">
        <v>72.0</v>
      </c>
      <c r="AD2038" s="23">
        <v>48.0</v>
      </c>
      <c r="AE2038" s="29" t="s">
        <v>239</v>
      </c>
      <c r="AF2038" s="25">
        <v>1505.0</v>
      </c>
      <c r="AG2038" s="11">
        <v>1517.0</v>
      </c>
      <c r="AH2038" s="11">
        <v>1535.0</v>
      </c>
      <c r="AI2038" s="23" t="s">
        <v>217</v>
      </c>
      <c r="AJ2038" s="29" t="s">
        <v>11002</v>
      </c>
      <c r="AK2038" s="25">
        <v>1059005.0</v>
      </c>
      <c r="AL2038" s="11"/>
      <c r="AM2038" s="23"/>
      <c r="AN2038" s="25"/>
      <c r="AO2038" s="23"/>
      <c r="AP2038" s="25"/>
      <c r="AQ2038" s="11"/>
    </row>
    <row r="2039" ht="15.75" customHeight="1">
      <c r="A2039" s="11">
        <v>1059016.0</v>
      </c>
      <c r="B2039" s="23">
        <v>2039.0</v>
      </c>
      <c r="C2039" s="25" t="s">
        <v>11003</v>
      </c>
      <c r="D2039" s="16" t="s">
        <v>11004</v>
      </c>
      <c r="E2039" s="28" t="s">
        <v>11005</v>
      </c>
      <c r="F2039" s="29"/>
      <c r="G2039" s="25"/>
      <c r="H2039" s="36" t="str">
        <f t="shared" si="1"/>
        <v/>
      </c>
      <c r="I2039" s="11"/>
      <c r="J2039" s="28">
        <f t="shared" si="2"/>
        <v>0</v>
      </c>
      <c r="K2039" s="41">
        <f t="shared" si="3"/>
        <v>0</v>
      </c>
      <c r="L2039" s="25">
        <v>0.0</v>
      </c>
      <c r="M2039" s="11">
        <v>0.0</v>
      </c>
      <c r="N2039" s="11">
        <v>0.0</v>
      </c>
      <c r="O2039" s="11">
        <v>0.0</v>
      </c>
      <c r="P2039" s="11">
        <v>0.0</v>
      </c>
      <c r="Q2039" s="23">
        <v>0.0</v>
      </c>
      <c r="R2039" s="25"/>
      <c r="S2039" s="11"/>
      <c r="T2039" s="11"/>
      <c r="U2039" s="23"/>
      <c r="V2039" s="25"/>
      <c r="W2039" s="11"/>
      <c r="X2039" s="23"/>
      <c r="Y2039" s="29"/>
      <c r="Z2039" s="25">
        <v>0.0</v>
      </c>
      <c r="AA2039" s="11">
        <v>0.0</v>
      </c>
      <c r="AB2039" s="11">
        <v>0.0</v>
      </c>
      <c r="AC2039" s="11">
        <v>0.0</v>
      </c>
      <c r="AD2039" s="23">
        <v>35.0</v>
      </c>
      <c r="AE2039" s="29" t="s">
        <v>239</v>
      </c>
      <c r="AF2039" s="25">
        <v>1450.0</v>
      </c>
      <c r="AG2039" s="11">
        <v>9999.0</v>
      </c>
      <c r="AH2039" s="11">
        <v>1487.0</v>
      </c>
      <c r="AI2039" s="23" t="s">
        <v>217</v>
      </c>
      <c r="AJ2039" s="29" t="s">
        <v>10941</v>
      </c>
      <c r="AK2039" s="25">
        <v>1059001.0</v>
      </c>
      <c r="AL2039" s="11"/>
      <c r="AM2039" s="23"/>
      <c r="AN2039" s="25"/>
      <c r="AO2039" s="23"/>
      <c r="AP2039" s="25"/>
      <c r="AQ2039" s="11"/>
    </row>
    <row r="2040" ht="15.75" customHeight="1">
      <c r="A2040" s="11">
        <v>1059017.0</v>
      </c>
      <c r="B2040" s="23">
        <v>2040.0</v>
      </c>
      <c r="C2040" s="25" t="s">
        <v>11006</v>
      </c>
      <c r="D2040" s="16" t="s">
        <v>11007</v>
      </c>
      <c r="E2040" s="28" t="s">
        <v>11008</v>
      </c>
      <c r="F2040" s="29"/>
      <c r="G2040" s="25"/>
      <c r="H2040" s="36" t="str">
        <f t="shared" si="1"/>
        <v/>
      </c>
      <c r="I2040" s="11"/>
      <c r="J2040" s="28">
        <f t="shared" si="2"/>
        <v>0</v>
      </c>
      <c r="K2040" s="41">
        <f t="shared" si="3"/>
        <v>0</v>
      </c>
      <c r="L2040" s="25">
        <v>0.0</v>
      </c>
      <c r="M2040" s="11">
        <v>0.0</v>
      </c>
      <c r="N2040" s="11">
        <v>0.0</v>
      </c>
      <c r="O2040" s="11">
        <v>0.0</v>
      </c>
      <c r="P2040" s="11">
        <v>0.0</v>
      </c>
      <c r="Q2040" s="23">
        <v>0.0</v>
      </c>
      <c r="R2040" s="25"/>
      <c r="S2040" s="11"/>
      <c r="T2040" s="11"/>
      <c r="U2040" s="23"/>
      <c r="V2040" s="25"/>
      <c r="W2040" s="11"/>
      <c r="X2040" s="23"/>
      <c r="Y2040" s="29"/>
      <c r="Z2040" s="25">
        <v>0.0</v>
      </c>
      <c r="AA2040" s="11">
        <v>0.0</v>
      </c>
      <c r="AB2040" s="11">
        <v>0.0</v>
      </c>
      <c r="AC2040" s="11">
        <v>0.0</v>
      </c>
      <c r="AD2040" s="23">
        <v>35.0</v>
      </c>
      <c r="AE2040" s="29" t="s">
        <v>239</v>
      </c>
      <c r="AF2040" s="25">
        <v>1485.0</v>
      </c>
      <c r="AG2040" s="11">
        <v>9999.0</v>
      </c>
      <c r="AH2040" s="11">
        <v>1530.0</v>
      </c>
      <c r="AI2040" s="23"/>
      <c r="AJ2040" s="29" t="s">
        <v>11009</v>
      </c>
      <c r="AK2040" s="25">
        <v>1059016.0</v>
      </c>
      <c r="AL2040" s="11"/>
      <c r="AM2040" s="23"/>
      <c r="AN2040" s="25"/>
      <c r="AO2040" s="23"/>
      <c r="AP2040" s="25"/>
      <c r="AQ2040" s="11"/>
    </row>
    <row r="2041" ht="15.75" customHeight="1">
      <c r="A2041" s="11">
        <v>1059018.0</v>
      </c>
      <c r="B2041" s="23">
        <v>2041.0</v>
      </c>
      <c r="C2041" s="25" t="s">
        <v>11010</v>
      </c>
      <c r="D2041" s="16" t="s">
        <v>11011</v>
      </c>
      <c r="E2041" s="28" t="s">
        <v>11012</v>
      </c>
      <c r="F2041" s="29"/>
      <c r="G2041" s="31" t="s">
        <v>11013</v>
      </c>
      <c r="H2041" s="36">
        <f t="shared" si="1"/>
        <v>62</v>
      </c>
      <c r="I2041" s="11"/>
      <c r="J2041" s="28">
        <f t="shared" si="2"/>
        <v>0</v>
      </c>
      <c r="K2041" s="41">
        <f t="shared" si="3"/>
        <v>324</v>
      </c>
      <c r="L2041" s="25">
        <v>66.0</v>
      </c>
      <c r="M2041" s="11">
        <v>66.0</v>
      </c>
      <c r="N2041" s="11">
        <v>58.0</v>
      </c>
      <c r="O2041" s="11">
        <v>65.0</v>
      </c>
      <c r="P2041" s="11">
        <v>69.0</v>
      </c>
      <c r="Q2041" s="43">
        <v>46.0</v>
      </c>
      <c r="R2041" s="25" t="s">
        <v>185</v>
      </c>
      <c r="S2041" s="11" t="s">
        <v>232</v>
      </c>
      <c r="T2041" s="11"/>
      <c r="U2041" s="23"/>
      <c r="V2041" s="25"/>
      <c r="W2041" s="11"/>
      <c r="X2041" s="23"/>
      <c r="Y2041" s="29"/>
      <c r="Z2041" s="25">
        <v>32.0</v>
      </c>
      <c r="AA2041" s="11">
        <v>26.0</v>
      </c>
      <c r="AB2041" s="11">
        <v>54.0</v>
      </c>
      <c r="AC2041" s="11">
        <v>32.0</v>
      </c>
      <c r="AD2041" s="23">
        <v>35.0</v>
      </c>
      <c r="AE2041" s="29" t="s">
        <v>166</v>
      </c>
      <c r="AF2041" s="25">
        <v>1514.0</v>
      </c>
      <c r="AG2041" s="11">
        <v>1526.0</v>
      </c>
      <c r="AH2041" s="11">
        <v>1546.0</v>
      </c>
      <c r="AI2041" s="23"/>
      <c r="AJ2041" s="29" t="s">
        <v>11014</v>
      </c>
      <c r="AK2041" s="25">
        <v>1059017.0</v>
      </c>
      <c r="AL2041" s="11"/>
      <c r="AM2041" s="23"/>
      <c r="AN2041" s="25"/>
      <c r="AO2041" s="23"/>
      <c r="AP2041" s="25"/>
      <c r="AQ2041" s="11"/>
    </row>
    <row r="2042" ht="15.75" customHeight="1">
      <c r="A2042" s="11">
        <v>1059019.0</v>
      </c>
      <c r="B2042" s="23">
        <v>2042.0</v>
      </c>
      <c r="C2042" s="25" t="s">
        <v>11015</v>
      </c>
      <c r="D2042" s="16" t="s">
        <v>11016</v>
      </c>
      <c r="E2042" s="28" t="s">
        <v>11017</v>
      </c>
      <c r="F2042" s="29"/>
      <c r="G2042" s="25"/>
      <c r="H2042" s="36" t="str">
        <f t="shared" si="1"/>
        <v/>
      </c>
      <c r="I2042" s="11"/>
      <c r="J2042" s="28">
        <f t="shared" si="2"/>
        <v>0</v>
      </c>
      <c r="K2042" s="41">
        <f t="shared" si="3"/>
        <v>0</v>
      </c>
      <c r="L2042" s="25">
        <v>0.0</v>
      </c>
      <c r="M2042" s="11">
        <v>0.0</v>
      </c>
      <c r="N2042" s="11">
        <v>0.0</v>
      </c>
      <c r="O2042" s="11">
        <v>0.0</v>
      </c>
      <c r="P2042" s="11">
        <v>0.0</v>
      </c>
      <c r="Q2042" s="23">
        <v>0.0</v>
      </c>
      <c r="R2042" s="25"/>
      <c r="S2042" s="11"/>
      <c r="T2042" s="11"/>
      <c r="U2042" s="23"/>
      <c r="V2042" s="25"/>
      <c r="W2042" s="11"/>
      <c r="X2042" s="23"/>
      <c r="Y2042" s="29"/>
      <c r="Z2042" s="25">
        <v>0.0</v>
      </c>
      <c r="AA2042" s="11">
        <v>0.0</v>
      </c>
      <c r="AB2042" s="11">
        <v>0.0</v>
      </c>
      <c r="AC2042" s="11">
        <v>0.0</v>
      </c>
      <c r="AD2042" s="23">
        <v>35.0</v>
      </c>
      <c r="AE2042" s="29" t="s">
        <v>239</v>
      </c>
      <c r="AF2042" s="25">
        <v>1440.0</v>
      </c>
      <c r="AG2042" s="11">
        <v>9999.0</v>
      </c>
      <c r="AH2042" s="11">
        <v>1500.0</v>
      </c>
      <c r="AI2042" s="23"/>
      <c r="AJ2042" s="29" t="s">
        <v>11018</v>
      </c>
      <c r="AK2042" s="25"/>
      <c r="AL2042" s="11"/>
      <c r="AM2042" s="23"/>
      <c r="AN2042" s="25"/>
      <c r="AO2042" s="23"/>
      <c r="AP2042" s="25"/>
      <c r="AQ2042" s="11"/>
    </row>
    <row r="2043" ht="15.75" customHeight="1">
      <c r="A2043" s="11">
        <v>1059020.0</v>
      </c>
      <c r="B2043" s="23">
        <v>2043.0</v>
      </c>
      <c r="C2043" s="25" t="s">
        <v>11019</v>
      </c>
      <c r="D2043" s="16" t="s">
        <v>11020</v>
      </c>
      <c r="E2043" s="28" t="s">
        <v>11021</v>
      </c>
      <c r="F2043" s="29"/>
      <c r="G2043" s="31"/>
      <c r="H2043" s="36" t="str">
        <f t="shared" si="1"/>
        <v/>
      </c>
      <c r="I2043" s="11"/>
      <c r="J2043" s="28">
        <f t="shared" si="2"/>
        <v>0</v>
      </c>
      <c r="K2043" s="41">
        <f t="shared" si="3"/>
        <v>285</v>
      </c>
      <c r="L2043" s="25">
        <v>60.0</v>
      </c>
      <c r="M2043" s="11">
        <v>31.0</v>
      </c>
      <c r="N2043" s="11">
        <v>68.0</v>
      </c>
      <c r="O2043" s="11">
        <v>63.0</v>
      </c>
      <c r="P2043" s="11">
        <v>63.0</v>
      </c>
      <c r="Q2043" s="43">
        <v>51.0</v>
      </c>
      <c r="R2043" s="25"/>
      <c r="S2043" s="11"/>
      <c r="T2043" s="11"/>
      <c r="U2043" s="23"/>
      <c r="V2043" s="25"/>
      <c r="W2043" s="11"/>
      <c r="X2043" s="23"/>
      <c r="Y2043" s="29"/>
      <c r="Z2043" s="25">
        <v>18.0</v>
      </c>
      <c r="AA2043" s="11">
        <v>5.0</v>
      </c>
      <c r="AB2043" s="11">
        <v>79.0</v>
      </c>
      <c r="AC2043" s="11">
        <v>46.0</v>
      </c>
      <c r="AD2043" s="23">
        <v>64.0</v>
      </c>
      <c r="AE2043" s="29" t="s">
        <v>166</v>
      </c>
      <c r="AF2043" s="25">
        <v>1461.0</v>
      </c>
      <c r="AG2043" s="11">
        <v>1473.0</v>
      </c>
      <c r="AH2043" s="11">
        <v>1535.0</v>
      </c>
      <c r="AI2043" s="23"/>
      <c r="AJ2043" s="29" t="s">
        <v>11022</v>
      </c>
      <c r="AK2043" s="25">
        <v>1059019.0</v>
      </c>
      <c r="AL2043" s="11"/>
      <c r="AM2043" s="23"/>
      <c r="AN2043" s="25"/>
      <c r="AO2043" s="23"/>
      <c r="AP2043" s="25"/>
      <c r="AQ2043" s="11"/>
    </row>
    <row r="2044" ht="15.75" customHeight="1">
      <c r="A2044" s="11">
        <v>1059021.0</v>
      </c>
      <c r="B2044" s="23">
        <v>2044.0</v>
      </c>
      <c r="C2044" s="25" t="s">
        <v>11023</v>
      </c>
      <c r="D2044" s="16" t="s">
        <v>11024</v>
      </c>
      <c r="E2044" s="28" t="s">
        <v>11025</v>
      </c>
      <c r="F2044" s="29"/>
      <c r="G2044" s="31" t="s">
        <v>11026</v>
      </c>
      <c r="H2044" s="36">
        <f t="shared" si="1"/>
        <v>69</v>
      </c>
      <c r="I2044" s="11"/>
      <c r="J2044" s="28">
        <f t="shared" si="2"/>
        <v>0</v>
      </c>
      <c r="K2044" s="41">
        <f t="shared" si="3"/>
        <v>299</v>
      </c>
      <c r="L2044" s="25">
        <v>59.0</v>
      </c>
      <c r="M2044" s="11">
        <v>37.0</v>
      </c>
      <c r="N2044" s="11">
        <v>74.0</v>
      </c>
      <c r="O2044" s="11">
        <v>64.0</v>
      </c>
      <c r="P2044" s="11">
        <v>65.0</v>
      </c>
      <c r="Q2044" s="43">
        <v>56.0</v>
      </c>
      <c r="R2044" s="25"/>
      <c r="S2044" s="11"/>
      <c r="T2044" s="11"/>
      <c r="U2044" s="23"/>
      <c r="V2044" s="25"/>
      <c r="W2044" s="11"/>
      <c r="X2044" s="23"/>
      <c r="Y2044" s="29"/>
      <c r="Z2044" s="25">
        <v>23.0</v>
      </c>
      <c r="AA2044" s="11">
        <v>12.0</v>
      </c>
      <c r="AB2044" s="11">
        <v>36.0</v>
      </c>
      <c r="AC2044" s="11">
        <v>82.0</v>
      </c>
      <c r="AD2044" s="23">
        <v>58.0</v>
      </c>
      <c r="AE2044" s="29" t="s">
        <v>270</v>
      </c>
      <c r="AF2044" s="25">
        <v>1468.0</v>
      </c>
      <c r="AG2044" s="11">
        <v>1480.0</v>
      </c>
      <c r="AH2044" s="11">
        <v>1546.0</v>
      </c>
      <c r="AI2044" s="23"/>
      <c r="AJ2044" s="29" t="s">
        <v>11027</v>
      </c>
      <c r="AK2044" s="25">
        <v>1059019.0</v>
      </c>
      <c r="AL2044" s="11"/>
      <c r="AM2044" s="23"/>
      <c r="AN2044" s="25"/>
      <c r="AO2044" s="23"/>
      <c r="AP2044" s="25"/>
      <c r="AQ2044" s="11"/>
    </row>
    <row r="2045" ht="15.75" customHeight="1">
      <c r="A2045" s="11">
        <v>1059022.0</v>
      </c>
      <c r="B2045" s="23">
        <v>2045.0</v>
      </c>
      <c r="C2045" s="25" t="s">
        <v>11028</v>
      </c>
      <c r="D2045" s="16" t="s">
        <v>11029</v>
      </c>
      <c r="E2045" s="28" t="s">
        <v>11030</v>
      </c>
      <c r="F2045" s="29"/>
      <c r="G2045" s="31" t="s">
        <v>11031</v>
      </c>
      <c r="H2045" s="36">
        <f t="shared" si="1"/>
        <v>74</v>
      </c>
      <c r="I2045" s="11"/>
      <c r="J2045" s="28">
        <f t="shared" si="2"/>
        <v>0</v>
      </c>
      <c r="K2045" s="41">
        <f t="shared" si="3"/>
        <v>210</v>
      </c>
      <c r="L2045" s="25">
        <v>24.0</v>
      </c>
      <c r="M2045" s="11">
        <v>15.0</v>
      </c>
      <c r="N2045" s="11">
        <v>64.0</v>
      </c>
      <c r="O2045" s="11">
        <v>54.0</v>
      </c>
      <c r="P2045" s="11">
        <v>53.0</v>
      </c>
      <c r="Q2045" s="43">
        <v>49.0</v>
      </c>
      <c r="R2045" s="25"/>
      <c r="S2045" s="11"/>
      <c r="T2045" s="11"/>
      <c r="U2045" s="23"/>
      <c r="V2045" s="25"/>
      <c r="W2045" s="11"/>
      <c r="X2045" s="23"/>
      <c r="Y2045" s="29"/>
      <c r="Z2045" s="25">
        <v>20.0</v>
      </c>
      <c r="AA2045" s="11">
        <v>8.0</v>
      </c>
      <c r="AB2045" s="11">
        <v>20.0</v>
      </c>
      <c r="AC2045" s="11">
        <v>74.0</v>
      </c>
      <c r="AD2045" s="23">
        <v>58.0</v>
      </c>
      <c r="AE2045" s="29" t="s">
        <v>270</v>
      </c>
      <c r="AF2045" s="25">
        <v>1510.0</v>
      </c>
      <c r="AG2045" s="11">
        <v>1522.0</v>
      </c>
      <c r="AH2045" s="11">
        <v>1550.0</v>
      </c>
      <c r="AI2045" s="23" t="s">
        <v>217</v>
      </c>
      <c r="AJ2045" s="29" t="s">
        <v>11032</v>
      </c>
      <c r="AK2045" s="25">
        <v>1059021.0</v>
      </c>
      <c r="AL2045" s="11"/>
      <c r="AM2045" s="23"/>
      <c r="AN2045" s="25"/>
      <c r="AO2045" s="23"/>
      <c r="AP2045" s="25"/>
      <c r="AQ2045" s="11"/>
    </row>
    <row r="2046" ht="15.75" customHeight="1">
      <c r="A2046" s="11">
        <v>1059023.0</v>
      </c>
      <c r="B2046" s="23">
        <v>2046.0</v>
      </c>
      <c r="C2046" s="25" t="s">
        <v>11033</v>
      </c>
      <c r="D2046" s="16" t="s">
        <v>11034</v>
      </c>
      <c r="E2046" s="28" t="s">
        <v>11035</v>
      </c>
      <c r="F2046" s="29"/>
      <c r="G2046" s="31" t="s">
        <v>11036</v>
      </c>
      <c r="H2046" s="36">
        <f t="shared" si="1"/>
        <v>78</v>
      </c>
      <c r="I2046" s="11"/>
      <c r="J2046" s="28">
        <f t="shared" si="2"/>
        <v>0</v>
      </c>
      <c r="K2046" s="41">
        <f t="shared" si="3"/>
        <v>233</v>
      </c>
      <c r="L2046" s="25">
        <v>31.0</v>
      </c>
      <c r="M2046" s="11">
        <v>37.0</v>
      </c>
      <c r="N2046" s="11">
        <v>59.0</v>
      </c>
      <c r="O2046" s="11">
        <v>57.0</v>
      </c>
      <c r="P2046" s="11">
        <v>49.0</v>
      </c>
      <c r="Q2046" s="43">
        <v>48.0</v>
      </c>
      <c r="R2046" s="25"/>
      <c r="S2046" s="11"/>
      <c r="T2046" s="11"/>
      <c r="U2046" s="23"/>
      <c r="V2046" s="25"/>
      <c r="W2046" s="11"/>
      <c r="X2046" s="23"/>
      <c r="Y2046" s="29"/>
      <c r="Z2046" s="25">
        <v>20.0</v>
      </c>
      <c r="AA2046" s="11">
        <v>8.0</v>
      </c>
      <c r="AB2046" s="11">
        <v>25.0</v>
      </c>
      <c r="AC2046" s="11">
        <v>67.0</v>
      </c>
      <c r="AD2046" s="23">
        <v>58.0</v>
      </c>
      <c r="AE2046" s="29" t="s">
        <v>270</v>
      </c>
      <c r="AF2046" s="25">
        <v>1536.0</v>
      </c>
      <c r="AG2046" s="11">
        <v>1548.0</v>
      </c>
      <c r="AH2046" s="11">
        <v>1611.0</v>
      </c>
      <c r="AI2046" s="23"/>
      <c r="AJ2046" s="29" t="s">
        <v>11037</v>
      </c>
      <c r="AK2046" s="25">
        <v>1059022.0</v>
      </c>
      <c r="AL2046" s="11"/>
      <c r="AM2046" s="23"/>
      <c r="AN2046" s="25"/>
      <c r="AO2046" s="23"/>
      <c r="AP2046" s="25"/>
      <c r="AQ2046" s="11"/>
    </row>
    <row r="2047" ht="15.75" customHeight="1">
      <c r="A2047" s="11">
        <v>1059024.0</v>
      </c>
      <c r="B2047" s="23">
        <v>2047.0</v>
      </c>
      <c r="C2047" s="25" t="s">
        <v>11038</v>
      </c>
      <c r="D2047" s="16" t="s">
        <v>11039</v>
      </c>
      <c r="E2047" s="28" t="s">
        <v>11040</v>
      </c>
      <c r="F2047" s="29"/>
      <c r="G2047" s="31" t="s">
        <v>11041</v>
      </c>
      <c r="H2047" s="36">
        <f t="shared" si="1"/>
        <v>63</v>
      </c>
      <c r="I2047" s="11"/>
      <c r="J2047" s="28">
        <f t="shared" si="2"/>
        <v>0</v>
      </c>
      <c r="K2047" s="41">
        <f t="shared" si="3"/>
        <v>284</v>
      </c>
      <c r="L2047" s="25">
        <v>52.0</v>
      </c>
      <c r="M2047" s="11">
        <v>76.0</v>
      </c>
      <c r="N2047" s="11">
        <v>41.0</v>
      </c>
      <c r="O2047" s="11">
        <v>51.0</v>
      </c>
      <c r="P2047" s="11">
        <v>64.0</v>
      </c>
      <c r="Q2047" s="43">
        <v>51.0</v>
      </c>
      <c r="R2047" s="25"/>
      <c r="S2047" s="11" t="s">
        <v>232</v>
      </c>
      <c r="T2047" s="11"/>
      <c r="U2047" s="23" t="s">
        <v>185</v>
      </c>
      <c r="V2047" s="25"/>
      <c r="W2047" s="11"/>
      <c r="X2047" s="23"/>
      <c r="Y2047" s="29" t="s">
        <v>2565</v>
      </c>
      <c r="Z2047" s="25">
        <v>43.0</v>
      </c>
      <c r="AA2047" s="11">
        <v>40.0</v>
      </c>
      <c r="AB2047" s="11">
        <v>41.0</v>
      </c>
      <c r="AC2047" s="11">
        <v>55.0</v>
      </c>
      <c r="AD2047" s="23">
        <v>50.0</v>
      </c>
      <c r="AE2047" s="29" t="s">
        <v>141</v>
      </c>
      <c r="AF2047" s="25">
        <v>1529.0</v>
      </c>
      <c r="AG2047" s="11">
        <v>1541.0</v>
      </c>
      <c r="AH2047" s="11">
        <v>1577.0</v>
      </c>
      <c r="AI2047" s="23"/>
      <c r="AJ2047" s="29"/>
      <c r="AK2047" s="25"/>
      <c r="AL2047" s="11"/>
      <c r="AM2047" s="23"/>
      <c r="AN2047" s="25"/>
      <c r="AO2047" s="23"/>
      <c r="AP2047" s="25"/>
      <c r="AQ2047" s="11"/>
    </row>
    <row r="2048" ht="15.75" customHeight="1">
      <c r="A2048" s="11">
        <v>1059025.0</v>
      </c>
      <c r="B2048" s="23">
        <v>2048.0</v>
      </c>
      <c r="C2048" s="25" t="s">
        <v>11042</v>
      </c>
      <c r="D2048" s="16" t="s">
        <v>11043</v>
      </c>
      <c r="E2048" s="28" t="s">
        <v>11044</v>
      </c>
      <c r="F2048" s="29"/>
      <c r="G2048" s="31" t="s">
        <v>11045</v>
      </c>
      <c r="H2048" s="36">
        <f t="shared" si="1"/>
        <v>67</v>
      </c>
      <c r="I2048" s="11"/>
      <c r="J2048" s="28">
        <f t="shared" si="2"/>
        <v>0</v>
      </c>
      <c r="K2048" s="41">
        <f t="shared" si="3"/>
        <v>333</v>
      </c>
      <c r="L2048" s="31">
        <v>72.0</v>
      </c>
      <c r="M2048" s="6">
        <v>72.0</v>
      </c>
      <c r="N2048" s="6">
        <v>61.0</v>
      </c>
      <c r="O2048" s="6">
        <v>61.0</v>
      </c>
      <c r="P2048" s="6">
        <v>67.0</v>
      </c>
      <c r="Q2048" s="43">
        <v>63.0</v>
      </c>
      <c r="R2048" s="25"/>
      <c r="S2048" s="11" t="s">
        <v>136</v>
      </c>
      <c r="T2048" s="11"/>
      <c r="U2048" s="23" t="s">
        <v>185</v>
      </c>
      <c r="V2048" s="25"/>
      <c r="W2048" s="11"/>
      <c r="X2048" s="23"/>
      <c r="Y2048" s="29"/>
      <c r="Z2048" s="25">
        <v>36.0</v>
      </c>
      <c r="AA2048" s="11">
        <v>30.0</v>
      </c>
      <c r="AB2048" s="11">
        <v>42.0</v>
      </c>
      <c r="AC2048" s="11">
        <v>50.0</v>
      </c>
      <c r="AD2048" s="23">
        <v>41.0</v>
      </c>
      <c r="AE2048" s="29" t="s">
        <v>166</v>
      </c>
      <c r="AF2048" s="25">
        <v>1521.0</v>
      </c>
      <c r="AG2048" s="11">
        <v>1533.0</v>
      </c>
      <c r="AH2048" s="11">
        <v>1606.0</v>
      </c>
      <c r="AI2048" s="23"/>
      <c r="AJ2048" s="29"/>
      <c r="AK2048" s="25"/>
      <c r="AL2048" s="11"/>
      <c r="AM2048" s="23"/>
      <c r="AN2048" s="25"/>
      <c r="AO2048" s="23"/>
      <c r="AP2048" s="25"/>
      <c r="AQ2048" s="11"/>
    </row>
    <row r="2049" ht="15.75" customHeight="1">
      <c r="A2049" s="11">
        <v>1059026.0</v>
      </c>
      <c r="B2049" s="23">
        <v>2049.0</v>
      </c>
      <c r="C2049" s="25" t="s">
        <v>11046</v>
      </c>
      <c r="D2049" s="16" t="s">
        <v>11047</v>
      </c>
      <c r="E2049" s="28" t="s">
        <v>11048</v>
      </c>
      <c r="F2049" s="29"/>
      <c r="G2049" s="31" t="s">
        <v>11049</v>
      </c>
      <c r="H2049" s="36">
        <f t="shared" si="1"/>
        <v>80</v>
      </c>
      <c r="I2049" s="11"/>
      <c r="J2049" s="28">
        <f t="shared" si="2"/>
        <v>0</v>
      </c>
      <c r="K2049" s="41">
        <f t="shared" si="3"/>
        <v>318</v>
      </c>
      <c r="L2049" s="25">
        <v>67.0</v>
      </c>
      <c r="M2049" s="11">
        <v>65.0</v>
      </c>
      <c r="N2049" s="6">
        <v>66.0</v>
      </c>
      <c r="O2049" s="11">
        <v>55.0</v>
      </c>
      <c r="P2049" s="6">
        <v>65.0</v>
      </c>
      <c r="Q2049" s="43">
        <v>58.0</v>
      </c>
      <c r="R2049" s="25"/>
      <c r="S2049" s="11" t="s">
        <v>185</v>
      </c>
      <c r="T2049" s="11" t="s">
        <v>185</v>
      </c>
      <c r="U2049" s="23"/>
      <c r="V2049" s="25"/>
      <c r="W2049" s="11"/>
      <c r="X2049" s="23"/>
      <c r="Y2049" s="124" t="s">
        <v>2430</v>
      </c>
      <c r="Z2049" s="25">
        <v>50.0</v>
      </c>
      <c r="AA2049" s="11">
        <v>50.0</v>
      </c>
      <c r="AB2049" s="11">
        <v>60.0</v>
      </c>
      <c r="AC2049" s="11">
        <v>32.0</v>
      </c>
      <c r="AD2049" s="23">
        <v>41.0</v>
      </c>
      <c r="AE2049" s="29" t="s">
        <v>141</v>
      </c>
      <c r="AF2049" s="25">
        <v>1568.0</v>
      </c>
      <c r="AG2049" s="11">
        <v>1580.0</v>
      </c>
      <c r="AH2049" s="11">
        <v>1655.0</v>
      </c>
      <c r="AI2049" s="23"/>
      <c r="AJ2049" s="29" t="s">
        <v>11050</v>
      </c>
      <c r="AK2049" s="25">
        <v>1059025.0</v>
      </c>
      <c r="AL2049" s="11"/>
      <c r="AM2049" s="23"/>
      <c r="AN2049" s="25"/>
      <c r="AO2049" s="23"/>
      <c r="AP2049" s="25"/>
      <c r="AQ2049" s="11"/>
    </row>
    <row r="2050" ht="15.75" customHeight="1">
      <c r="A2050" s="11">
        <v>1059027.0</v>
      </c>
      <c r="B2050" s="23">
        <v>2050.0</v>
      </c>
      <c r="C2050" s="25" t="s">
        <v>11051</v>
      </c>
      <c r="D2050" s="16" t="s">
        <v>11052</v>
      </c>
      <c r="E2050" s="28" t="s">
        <v>11053</v>
      </c>
      <c r="F2050" s="29"/>
      <c r="G2050" s="31" t="s">
        <v>11054</v>
      </c>
      <c r="H2050" s="36">
        <f t="shared" si="1"/>
        <v>62</v>
      </c>
      <c r="I2050" s="11"/>
      <c r="J2050" s="28">
        <f t="shared" si="2"/>
        <v>0</v>
      </c>
      <c r="K2050" s="41">
        <f t="shared" si="3"/>
        <v>255</v>
      </c>
      <c r="L2050" s="25">
        <v>58.0</v>
      </c>
      <c r="M2050" s="11">
        <v>69.0</v>
      </c>
      <c r="N2050" s="11">
        <v>33.0</v>
      </c>
      <c r="O2050" s="11">
        <v>51.0</v>
      </c>
      <c r="P2050" s="11">
        <v>44.0</v>
      </c>
      <c r="Q2050" s="43">
        <v>56.0</v>
      </c>
      <c r="R2050" s="25" t="s">
        <v>185</v>
      </c>
      <c r="S2050" s="11"/>
      <c r="T2050" s="11"/>
      <c r="U2050" s="23" t="s">
        <v>185</v>
      </c>
      <c r="V2050" s="25"/>
      <c r="W2050" s="11"/>
      <c r="X2050" s="23"/>
      <c r="Y2050" s="29"/>
      <c r="Z2050" s="25">
        <v>36.0</v>
      </c>
      <c r="AA2050" s="11">
        <v>30.0</v>
      </c>
      <c r="AB2050" s="11">
        <v>39.0</v>
      </c>
      <c r="AC2050" s="11">
        <v>55.0</v>
      </c>
      <c r="AD2050" s="23">
        <v>46.0</v>
      </c>
      <c r="AE2050" s="29" t="s">
        <v>141</v>
      </c>
      <c r="AF2050" s="25">
        <v>1537.0</v>
      </c>
      <c r="AG2050" s="11">
        <v>1549.0</v>
      </c>
      <c r="AH2050" s="11">
        <v>1606.0</v>
      </c>
      <c r="AI2050" s="23"/>
      <c r="AJ2050" s="29"/>
      <c r="AK2050" s="25"/>
      <c r="AL2050" s="11"/>
      <c r="AM2050" s="23"/>
      <c r="AN2050" s="25"/>
      <c r="AO2050" s="23"/>
      <c r="AP2050" s="25"/>
      <c r="AQ2050" s="11"/>
    </row>
    <row r="2051" ht="15.75" customHeight="1">
      <c r="A2051" s="11">
        <v>1059028.0</v>
      </c>
      <c r="B2051" s="23">
        <v>2051.0</v>
      </c>
      <c r="C2051" s="25" t="s">
        <v>11055</v>
      </c>
      <c r="D2051" s="16" t="s">
        <v>11056</v>
      </c>
      <c r="E2051" s="28" t="s">
        <v>11057</v>
      </c>
      <c r="F2051" s="29"/>
      <c r="G2051" s="31" t="s">
        <v>11058</v>
      </c>
      <c r="H2051" s="36">
        <f t="shared" si="1"/>
        <v>78</v>
      </c>
      <c r="I2051" s="11"/>
      <c r="J2051" s="28">
        <f t="shared" si="2"/>
        <v>0</v>
      </c>
      <c r="K2051" s="41">
        <f t="shared" si="3"/>
        <v>234</v>
      </c>
      <c r="L2051" s="25">
        <v>55.0</v>
      </c>
      <c r="M2051" s="11">
        <v>46.0</v>
      </c>
      <c r="N2051" s="11">
        <v>50.0</v>
      </c>
      <c r="O2051" s="11">
        <v>43.0</v>
      </c>
      <c r="P2051" s="11">
        <v>40.0</v>
      </c>
      <c r="Q2051" s="43">
        <v>44.0</v>
      </c>
      <c r="R2051" s="25"/>
      <c r="S2051" s="11"/>
      <c r="T2051" s="11"/>
      <c r="U2051" s="23"/>
      <c r="V2051" s="25"/>
      <c r="W2051" s="11"/>
      <c r="X2051" s="23"/>
      <c r="Y2051" s="29"/>
      <c r="Z2051" s="25">
        <v>26.0</v>
      </c>
      <c r="AA2051" s="11">
        <v>16.0</v>
      </c>
      <c r="AB2051" s="11">
        <v>39.0</v>
      </c>
      <c r="AC2051" s="11">
        <v>50.0</v>
      </c>
      <c r="AD2051" s="23">
        <v>29.0</v>
      </c>
      <c r="AE2051" s="29" t="s">
        <v>166</v>
      </c>
      <c r="AF2051" s="25">
        <v>1523.0</v>
      </c>
      <c r="AG2051" s="11">
        <v>1535.0</v>
      </c>
      <c r="AH2051" s="11">
        <v>1579.0</v>
      </c>
      <c r="AI2051" s="23"/>
      <c r="AJ2051" s="29"/>
      <c r="AK2051" s="25"/>
      <c r="AL2051" s="11"/>
      <c r="AM2051" s="23"/>
      <c r="AN2051" s="25"/>
      <c r="AO2051" s="23"/>
      <c r="AP2051" s="25"/>
      <c r="AQ2051" s="11"/>
    </row>
    <row r="2052" ht="15.75" customHeight="1">
      <c r="A2052" s="11">
        <v>1059029.0</v>
      </c>
      <c r="B2052" s="23">
        <v>2052.0</v>
      </c>
      <c r="C2052" s="25" t="s">
        <v>11059</v>
      </c>
      <c r="D2052" s="16" t="s">
        <v>11060</v>
      </c>
      <c r="E2052" s="28" t="s">
        <v>11061</v>
      </c>
      <c r="F2052" s="29"/>
      <c r="G2052" s="31" t="s">
        <v>11062</v>
      </c>
      <c r="H2052" s="36">
        <f t="shared" si="1"/>
        <v>74</v>
      </c>
      <c r="I2052" s="11"/>
      <c r="J2052" s="28">
        <f t="shared" si="2"/>
        <v>0</v>
      </c>
      <c r="K2052" s="41">
        <f t="shared" si="3"/>
        <v>202</v>
      </c>
      <c r="L2052" s="25">
        <v>63.0</v>
      </c>
      <c r="M2052" s="11">
        <v>60.0</v>
      </c>
      <c r="N2052" s="11">
        <v>22.0</v>
      </c>
      <c r="O2052" s="11">
        <v>14.0</v>
      </c>
      <c r="P2052" s="11">
        <v>43.0</v>
      </c>
      <c r="Q2052" s="43">
        <v>45.0</v>
      </c>
      <c r="R2052" s="25"/>
      <c r="S2052" s="11"/>
      <c r="T2052" s="11"/>
      <c r="U2052" s="23" t="s">
        <v>185</v>
      </c>
      <c r="V2052" s="25"/>
      <c r="W2052" s="11"/>
      <c r="X2052" s="23"/>
      <c r="Y2052" s="29"/>
      <c r="Z2052" s="25">
        <v>26.0</v>
      </c>
      <c r="AA2052" s="11">
        <v>16.0</v>
      </c>
      <c r="AB2052" s="11">
        <v>35.0</v>
      </c>
      <c r="AC2052" s="11">
        <v>55.0</v>
      </c>
      <c r="AD2052" s="23">
        <v>36.0</v>
      </c>
      <c r="AE2052" s="29" t="s">
        <v>141</v>
      </c>
      <c r="AF2052" s="25">
        <v>1551.0</v>
      </c>
      <c r="AG2052" s="11">
        <v>1563.0</v>
      </c>
      <c r="AH2052" s="11">
        <v>1624.0</v>
      </c>
      <c r="AI2052" s="23"/>
      <c r="AJ2052" s="29"/>
      <c r="AK2052" s="25"/>
      <c r="AL2052" s="11"/>
      <c r="AM2052" s="23"/>
      <c r="AN2052" s="25"/>
      <c r="AO2052" s="23"/>
      <c r="AP2052" s="25"/>
      <c r="AQ2052" s="11"/>
    </row>
    <row r="2053" ht="15.75" customHeight="1">
      <c r="A2053" s="11">
        <v>1059030.0</v>
      </c>
      <c r="B2053" s="23">
        <v>2053.0</v>
      </c>
      <c r="C2053" s="25" t="s">
        <v>11063</v>
      </c>
      <c r="D2053" s="16" t="s">
        <v>11064</v>
      </c>
      <c r="E2053" s="28" t="s">
        <v>11065</v>
      </c>
      <c r="F2053" s="29"/>
      <c r="G2053" s="31" t="s">
        <v>11066</v>
      </c>
      <c r="H2053" s="36">
        <f t="shared" si="1"/>
        <v>69</v>
      </c>
      <c r="I2053" s="11"/>
      <c r="J2053" s="28">
        <f t="shared" si="2"/>
        <v>0</v>
      </c>
      <c r="K2053" s="41">
        <f t="shared" si="3"/>
        <v>267</v>
      </c>
      <c r="L2053" s="25">
        <v>58.0</v>
      </c>
      <c r="M2053" s="11">
        <v>32.0</v>
      </c>
      <c r="N2053" s="11">
        <v>60.0</v>
      </c>
      <c r="O2053" s="11">
        <v>54.0</v>
      </c>
      <c r="P2053" s="11">
        <v>63.0</v>
      </c>
      <c r="Q2053" s="43">
        <v>47.0</v>
      </c>
      <c r="R2053" s="25"/>
      <c r="S2053" s="11"/>
      <c r="T2053" s="11"/>
      <c r="U2053" s="23"/>
      <c r="V2053" s="25"/>
      <c r="W2053" s="11"/>
      <c r="X2053" s="23"/>
      <c r="Y2053" s="29"/>
      <c r="Z2053" s="25">
        <v>37.0</v>
      </c>
      <c r="AA2053" s="11">
        <v>32.0</v>
      </c>
      <c r="AB2053" s="11">
        <v>27.0</v>
      </c>
      <c r="AC2053" s="11">
        <v>58.0</v>
      </c>
      <c r="AD2053" s="23">
        <v>42.0</v>
      </c>
      <c r="AE2053" s="29" t="s">
        <v>270</v>
      </c>
      <c r="AF2053" s="25">
        <v>1524.0</v>
      </c>
      <c r="AG2053" s="11">
        <v>1536.0</v>
      </c>
      <c r="AH2053" s="11">
        <v>1575.0</v>
      </c>
      <c r="AI2053" s="23"/>
      <c r="AJ2053" s="29"/>
      <c r="AK2053" s="25"/>
      <c r="AL2053" s="11"/>
      <c r="AM2053" s="23"/>
      <c r="AN2053" s="25"/>
      <c r="AO2053" s="23"/>
      <c r="AP2053" s="25"/>
      <c r="AQ2053" s="11"/>
    </row>
    <row r="2054" ht="15.75" customHeight="1">
      <c r="A2054" s="11">
        <v>1059031.0</v>
      </c>
      <c r="B2054" s="23">
        <v>2054.0</v>
      </c>
      <c r="C2054" s="25" t="s">
        <v>11067</v>
      </c>
      <c r="D2054" s="16" t="s">
        <v>11068</v>
      </c>
      <c r="E2054" s="28" t="s">
        <v>11069</v>
      </c>
      <c r="F2054" s="29"/>
      <c r="G2054" s="31" t="s">
        <v>11070</v>
      </c>
      <c r="H2054" s="36">
        <f t="shared" si="1"/>
        <v>80</v>
      </c>
      <c r="I2054" s="11"/>
      <c r="J2054" s="28">
        <f t="shared" si="2"/>
        <v>0</v>
      </c>
      <c r="K2054" s="41">
        <f t="shared" si="3"/>
        <v>330</v>
      </c>
      <c r="L2054" s="25">
        <v>62.0</v>
      </c>
      <c r="M2054" s="11">
        <v>35.0</v>
      </c>
      <c r="N2054" s="11">
        <v>78.0</v>
      </c>
      <c r="O2054" s="11">
        <v>84.0</v>
      </c>
      <c r="P2054" s="11">
        <v>71.0</v>
      </c>
      <c r="Q2054" s="43">
        <v>60.0</v>
      </c>
      <c r="R2054" s="25" t="s">
        <v>185</v>
      </c>
      <c r="S2054" s="11"/>
      <c r="T2054" s="11" t="s">
        <v>185</v>
      </c>
      <c r="U2054" s="23"/>
      <c r="V2054" s="25"/>
      <c r="W2054" s="11"/>
      <c r="X2054" s="23"/>
      <c r="Y2054" s="29"/>
      <c r="Z2054" s="25">
        <v>36.0</v>
      </c>
      <c r="AA2054" s="11">
        <v>30.0</v>
      </c>
      <c r="AB2054" s="11">
        <v>30.0</v>
      </c>
      <c r="AC2054" s="11">
        <v>67.0</v>
      </c>
      <c r="AD2054" s="23">
        <v>59.0</v>
      </c>
      <c r="AE2054" s="29" t="s">
        <v>270</v>
      </c>
      <c r="AF2054" s="25">
        <v>1531.0</v>
      </c>
      <c r="AG2054" s="11">
        <v>1543.0</v>
      </c>
      <c r="AH2054" s="11">
        <v>1590.0</v>
      </c>
      <c r="AI2054" s="23"/>
      <c r="AJ2054" s="29"/>
      <c r="AK2054" s="25"/>
      <c r="AL2054" s="11"/>
      <c r="AM2054" s="23"/>
      <c r="AN2054" s="25"/>
      <c r="AO2054" s="23"/>
      <c r="AP2054" s="25"/>
      <c r="AQ2054" s="11"/>
    </row>
    <row r="2055" ht="15.75" customHeight="1">
      <c r="A2055" s="11">
        <v>1059032.0</v>
      </c>
      <c r="B2055" s="23">
        <v>2055.0</v>
      </c>
      <c r="C2055" s="25" t="s">
        <v>11071</v>
      </c>
      <c r="D2055" s="16" t="s">
        <v>11072</v>
      </c>
      <c r="E2055" s="28" t="s">
        <v>11073</v>
      </c>
      <c r="F2055" s="29"/>
      <c r="G2055" s="31" t="s">
        <v>11074</v>
      </c>
      <c r="H2055" s="36">
        <f t="shared" si="1"/>
        <v>80</v>
      </c>
      <c r="I2055" s="11"/>
      <c r="J2055" s="28">
        <f t="shared" si="2"/>
        <v>0</v>
      </c>
      <c r="K2055" s="41">
        <f t="shared" si="3"/>
        <v>295</v>
      </c>
      <c r="L2055" s="25">
        <v>58.0</v>
      </c>
      <c r="M2055" s="11">
        <v>30.0</v>
      </c>
      <c r="N2055" s="11">
        <v>69.0</v>
      </c>
      <c r="O2055" s="11">
        <v>67.0</v>
      </c>
      <c r="P2055" s="11">
        <v>71.0</v>
      </c>
      <c r="Q2055" s="43">
        <v>58.0</v>
      </c>
      <c r="R2055" s="25"/>
      <c r="S2055" s="11"/>
      <c r="T2055" s="11"/>
      <c r="U2055" s="23"/>
      <c r="V2055" s="25"/>
      <c r="W2055" s="11"/>
      <c r="X2055" s="23"/>
      <c r="Y2055" s="29"/>
      <c r="Z2055" s="25">
        <v>20.0</v>
      </c>
      <c r="AA2055" s="11">
        <v>8.0</v>
      </c>
      <c r="AB2055" s="11">
        <v>60.0</v>
      </c>
      <c r="AC2055" s="11">
        <v>31.0</v>
      </c>
      <c r="AD2055" s="23">
        <v>69.0</v>
      </c>
      <c r="AE2055" s="29" t="s">
        <v>270</v>
      </c>
      <c r="AF2055" s="25">
        <v>1563.0</v>
      </c>
      <c r="AG2055" s="11">
        <v>1575.0</v>
      </c>
      <c r="AH2055" s="11">
        <v>1598.0</v>
      </c>
      <c r="AI2055" s="23" t="s">
        <v>217</v>
      </c>
      <c r="AJ2055" s="29" t="s">
        <v>11075</v>
      </c>
      <c r="AK2055" s="25"/>
      <c r="AL2055" s="11">
        <v>1059031.0</v>
      </c>
      <c r="AM2055" s="23"/>
      <c r="AN2055" s="25"/>
      <c r="AO2055" s="23"/>
      <c r="AP2055" s="25"/>
      <c r="AQ2055" s="11"/>
    </row>
    <row r="2056" ht="15.75" customHeight="1">
      <c r="A2056" s="11">
        <v>1059033.0</v>
      </c>
      <c r="B2056" s="23">
        <v>2056.0</v>
      </c>
      <c r="C2056" s="25" t="s">
        <v>11076</v>
      </c>
      <c r="D2056" s="16" t="s">
        <v>11077</v>
      </c>
      <c r="E2056" s="28" t="s">
        <v>11078</v>
      </c>
      <c r="F2056" s="29"/>
      <c r="G2056" s="31" t="s">
        <v>11079</v>
      </c>
      <c r="H2056" s="36">
        <f t="shared" si="1"/>
        <v>80</v>
      </c>
      <c r="I2056" s="11"/>
      <c r="J2056" s="28">
        <f t="shared" si="2"/>
        <v>0</v>
      </c>
      <c r="K2056" s="41">
        <f t="shared" si="3"/>
        <v>219</v>
      </c>
      <c r="L2056" s="25">
        <v>34.0</v>
      </c>
      <c r="M2056" s="11">
        <v>76.0</v>
      </c>
      <c r="N2056" s="11">
        <v>33.0</v>
      </c>
      <c r="O2056" s="11">
        <v>39.0</v>
      </c>
      <c r="P2056" s="11">
        <v>37.0</v>
      </c>
      <c r="Q2056" s="43">
        <v>51.0</v>
      </c>
      <c r="R2056" s="25"/>
      <c r="S2056" s="11"/>
      <c r="T2056" s="11"/>
      <c r="U2056" s="23"/>
      <c r="V2056" s="25" t="s">
        <v>136</v>
      </c>
      <c r="W2056" s="11"/>
      <c r="X2056" s="23"/>
      <c r="Y2056" s="29"/>
      <c r="Z2056" s="25">
        <v>50.0</v>
      </c>
      <c r="AA2056" s="11">
        <v>50.0</v>
      </c>
      <c r="AB2056" s="11">
        <v>60.0</v>
      </c>
      <c r="AC2056" s="11">
        <v>32.0</v>
      </c>
      <c r="AD2056" s="23">
        <v>59.0</v>
      </c>
      <c r="AE2056" s="29" t="s">
        <v>166</v>
      </c>
      <c r="AF2056" s="25">
        <v>1540.0</v>
      </c>
      <c r="AG2056" s="11">
        <v>1552.0</v>
      </c>
      <c r="AH2056" s="11">
        <v>1629.0</v>
      </c>
      <c r="AI2056" s="23"/>
      <c r="AJ2056" s="29"/>
      <c r="AK2056" s="25"/>
      <c r="AL2056" s="11"/>
      <c r="AM2056" s="23"/>
      <c r="AN2056" s="25"/>
      <c r="AO2056" s="23"/>
      <c r="AP2056" s="25"/>
      <c r="AQ2056" s="11"/>
    </row>
    <row r="2057" ht="15.75" customHeight="1">
      <c r="A2057" s="11">
        <v>1059034.0</v>
      </c>
      <c r="B2057" s="23">
        <v>2057.0</v>
      </c>
      <c r="C2057" s="25" t="s">
        <v>11080</v>
      </c>
      <c r="D2057" s="16" t="s">
        <v>11081</v>
      </c>
      <c r="E2057" s="28" t="s">
        <v>11082</v>
      </c>
      <c r="F2057" s="29"/>
      <c r="G2057" s="31" t="s">
        <v>11083</v>
      </c>
      <c r="H2057" s="36">
        <f t="shared" si="1"/>
        <v>73</v>
      </c>
      <c r="I2057" s="11"/>
      <c r="J2057" s="28">
        <f t="shared" si="2"/>
        <v>0</v>
      </c>
      <c r="K2057" s="41">
        <f t="shared" si="3"/>
        <v>231</v>
      </c>
      <c r="L2057" s="25">
        <v>44.0</v>
      </c>
      <c r="M2057" s="11">
        <v>52.0</v>
      </c>
      <c r="N2057" s="11">
        <v>53.0</v>
      </c>
      <c r="O2057" s="11">
        <v>45.0</v>
      </c>
      <c r="P2057" s="11">
        <v>37.0</v>
      </c>
      <c r="Q2057" s="43">
        <v>49.0</v>
      </c>
      <c r="R2057" s="25"/>
      <c r="S2057" s="11"/>
      <c r="T2057" s="11"/>
      <c r="U2057" s="23"/>
      <c r="V2057" s="25"/>
      <c r="W2057" s="11"/>
      <c r="X2057" s="23"/>
      <c r="Y2057" s="29"/>
      <c r="Z2057" s="25">
        <v>34.0</v>
      </c>
      <c r="AA2057" s="11">
        <v>28.0</v>
      </c>
      <c r="AB2057" s="11">
        <v>36.0</v>
      </c>
      <c r="AC2057" s="11">
        <v>58.0</v>
      </c>
      <c r="AD2057" s="23">
        <v>52.0</v>
      </c>
      <c r="AE2057" s="29" t="s">
        <v>166</v>
      </c>
      <c r="AF2057" s="25">
        <v>1527.0</v>
      </c>
      <c r="AG2057" s="11">
        <v>1539.0</v>
      </c>
      <c r="AH2057" s="11">
        <v>1572.0</v>
      </c>
      <c r="AI2057" s="23" t="s">
        <v>217</v>
      </c>
      <c r="AJ2057" s="29" t="s">
        <v>11084</v>
      </c>
      <c r="AK2057" s="25"/>
      <c r="AL2057" s="11"/>
      <c r="AM2057" s="23"/>
      <c r="AN2057" s="25"/>
      <c r="AO2057" s="23"/>
      <c r="AP2057" s="25"/>
      <c r="AQ2057" s="11"/>
    </row>
    <row r="2058" ht="15.75" customHeight="1">
      <c r="A2058" s="11">
        <v>1032001.0</v>
      </c>
      <c r="B2058" s="23">
        <v>2058.0</v>
      </c>
      <c r="C2058" s="25" t="s">
        <v>11085</v>
      </c>
      <c r="D2058" s="16" t="s">
        <v>11086</v>
      </c>
      <c r="E2058" s="28" t="s">
        <v>11087</v>
      </c>
      <c r="F2058" s="29"/>
      <c r="G2058" s="25"/>
      <c r="H2058" s="36" t="str">
        <f t="shared" si="1"/>
        <v/>
      </c>
      <c r="I2058" s="11"/>
      <c r="J2058" s="28">
        <f t="shared" si="2"/>
        <v>0</v>
      </c>
      <c r="K2058" s="41">
        <f t="shared" si="3"/>
        <v>0</v>
      </c>
      <c r="L2058" s="25">
        <v>0.0</v>
      </c>
      <c r="M2058" s="11">
        <v>0.0</v>
      </c>
      <c r="N2058" s="11">
        <v>0.0</v>
      </c>
      <c r="O2058" s="11">
        <v>0.0</v>
      </c>
      <c r="P2058" s="11">
        <v>0.0</v>
      </c>
      <c r="Q2058" s="23">
        <v>0.0</v>
      </c>
      <c r="R2058" s="25"/>
      <c r="S2058" s="11"/>
      <c r="T2058" s="11"/>
      <c r="U2058" s="23"/>
      <c r="V2058" s="25"/>
      <c r="W2058" s="11"/>
      <c r="X2058" s="23"/>
      <c r="Y2058" s="29"/>
      <c r="Z2058" s="25">
        <v>0.0</v>
      </c>
      <c r="AA2058" s="11">
        <v>0.0</v>
      </c>
      <c r="AB2058" s="11">
        <v>0.0</v>
      </c>
      <c r="AC2058" s="11">
        <v>0.0</v>
      </c>
      <c r="AD2058" s="23">
        <v>20.0</v>
      </c>
      <c r="AE2058" s="29" t="s">
        <v>239</v>
      </c>
      <c r="AF2058" s="25">
        <v>1443.0</v>
      </c>
      <c r="AG2058" s="11">
        <v>9999.0</v>
      </c>
      <c r="AH2058" s="11">
        <v>1490.0</v>
      </c>
      <c r="AI2058" s="23"/>
      <c r="AJ2058" s="29"/>
      <c r="AK2058" s="25"/>
      <c r="AL2058" s="11"/>
      <c r="AM2058" s="23"/>
      <c r="AN2058" s="25"/>
      <c r="AO2058" s="23"/>
      <c r="AP2058" s="25"/>
      <c r="AQ2058" s="11"/>
    </row>
    <row r="2059" ht="15.75" customHeight="1">
      <c r="A2059" s="11">
        <v>1032002.0</v>
      </c>
      <c r="B2059" s="23">
        <v>2059.0</v>
      </c>
      <c r="C2059" s="25" t="s">
        <v>11088</v>
      </c>
      <c r="D2059" s="16" t="s">
        <v>11089</v>
      </c>
      <c r="E2059" s="28" t="s">
        <v>11090</v>
      </c>
      <c r="F2059" s="29"/>
      <c r="G2059" s="25"/>
      <c r="H2059" s="36" t="str">
        <f t="shared" si="1"/>
        <v/>
      </c>
      <c r="I2059" s="11"/>
      <c r="J2059" s="28">
        <f t="shared" si="2"/>
        <v>0</v>
      </c>
      <c r="K2059" s="41">
        <f t="shared" si="3"/>
        <v>0</v>
      </c>
      <c r="L2059" s="25">
        <v>0.0</v>
      </c>
      <c r="M2059" s="11">
        <v>0.0</v>
      </c>
      <c r="N2059" s="11">
        <v>0.0</v>
      </c>
      <c r="O2059" s="11">
        <v>0.0</v>
      </c>
      <c r="P2059" s="11">
        <v>0.0</v>
      </c>
      <c r="Q2059" s="23">
        <v>0.0</v>
      </c>
      <c r="R2059" s="25"/>
      <c r="S2059" s="11"/>
      <c r="T2059" s="11"/>
      <c r="U2059" s="23"/>
      <c r="V2059" s="25"/>
      <c r="W2059" s="11"/>
      <c r="X2059" s="23"/>
      <c r="Y2059" s="29"/>
      <c r="Z2059" s="25">
        <v>0.0</v>
      </c>
      <c r="AA2059" s="11">
        <v>0.0</v>
      </c>
      <c r="AB2059" s="11">
        <v>0.0</v>
      </c>
      <c r="AC2059" s="11">
        <v>0.0</v>
      </c>
      <c r="AD2059" s="23">
        <v>20.0</v>
      </c>
      <c r="AE2059" s="29" t="s">
        <v>239</v>
      </c>
      <c r="AF2059" s="25">
        <v>1470.0</v>
      </c>
      <c r="AG2059" s="11">
        <v>9999.0</v>
      </c>
      <c r="AH2059" s="11">
        <v>1517.0</v>
      </c>
      <c r="AI2059" s="23"/>
      <c r="AJ2059" s="29" t="s">
        <v>11091</v>
      </c>
      <c r="AK2059" s="25">
        <v>1032001.0</v>
      </c>
      <c r="AL2059" s="11"/>
      <c r="AM2059" s="23"/>
      <c r="AN2059" s="25"/>
      <c r="AO2059" s="23"/>
      <c r="AP2059" s="25"/>
      <c r="AQ2059" s="11"/>
    </row>
    <row r="2060" ht="15.75" customHeight="1">
      <c r="A2060" s="11">
        <v>1032003.0</v>
      </c>
      <c r="B2060" s="23">
        <v>2060.0</v>
      </c>
      <c r="C2060" s="25" t="s">
        <v>11092</v>
      </c>
      <c r="D2060" s="16" t="s">
        <v>11093</v>
      </c>
      <c r="E2060" s="28" t="s">
        <v>11094</v>
      </c>
      <c r="F2060" s="29"/>
      <c r="G2060" s="31" t="s">
        <v>11095</v>
      </c>
      <c r="H2060" s="36">
        <f t="shared" si="1"/>
        <v>70</v>
      </c>
      <c r="I2060" s="11"/>
      <c r="J2060" s="28">
        <f t="shared" si="2"/>
        <v>0</v>
      </c>
      <c r="K2060" s="41">
        <f t="shared" si="3"/>
        <v>368</v>
      </c>
      <c r="L2060" s="25">
        <v>77.0</v>
      </c>
      <c r="M2060" s="11">
        <v>70.0</v>
      </c>
      <c r="N2060" s="11">
        <v>71.0</v>
      </c>
      <c r="O2060" s="11">
        <v>74.0</v>
      </c>
      <c r="P2060" s="11">
        <v>76.0</v>
      </c>
      <c r="Q2060" s="43">
        <v>46.0</v>
      </c>
      <c r="R2060" s="25" t="s">
        <v>136</v>
      </c>
      <c r="S2060" s="11"/>
      <c r="T2060" s="11"/>
      <c r="U2060" s="23"/>
      <c r="V2060" s="25"/>
      <c r="W2060" s="11"/>
      <c r="X2060" s="23"/>
      <c r="Y2060" s="29"/>
      <c r="Z2060" s="25">
        <v>36.0</v>
      </c>
      <c r="AA2060" s="11">
        <v>30.0</v>
      </c>
      <c r="AB2060" s="11">
        <v>62.0</v>
      </c>
      <c r="AC2060" s="11">
        <v>21.0</v>
      </c>
      <c r="AD2060" s="23">
        <v>20.0</v>
      </c>
      <c r="AE2060" s="29" t="s">
        <v>166</v>
      </c>
      <c r="AF2060" s="25">
        <v>1507.0</v>
      </c>
      <c r="AG2060" s="11">
        <v>1517.0</v>
      </c>
      <c r="AH2060" s="11">
        <v>1545.0</v>
      </c>
      <c r="AI2060" s="23"/>
      <c r="AJ2060" s="29" t="s">
        <v>11096</v>
      </c>
      <c r="AK2060" s="25">
        <v>1032002.0</v>
      </c>
      <c r="AL2060" s="11"/>
      <c r="AM2060" s="23"/>
      <c r="AN2060" s="25"/>
      <c r="AO2060" s="23"/>
      <c r="AP2060" s="25"/>
      <c r="AQ2060" s="11"/>
    </row>
    <row r="2061" ht="15.75" customHeight="1">
      <c r="A2061" s="11">
        <v>1032004.0</v>
      </c>
      <c r="B2061" s="23">
        <v>2061.0</v>
      </c>
      <c r="C2061" s="25" t="s">
        <v>11097</v>
      </c>
      <c r="D2061" s="16" t="s">
        <v>11098</v>
      </c>
      <c r="E2061" s="28" t="s">
        <v>11099</v>
      </c>
      <c r="F2061" s="29"/>
      <c r="G2061" s="31" t="s">
        <v>11100</v>
      </c>
      <c r="H2061" s="36">
        <f t="shared" si="1"/>
        <v>78</v>
      </c>
      <c r="I2061" s="11"/>
      <c r="J2061" s="28">
        <f t="shared" si="2"/>
        <v>0</v>
      </c>
      <c r="K2061" s="41">
        <f t="shared" si="3"/>
        <v>353</v>
      </c>
      <c r="L2061" s="25">
        <v>73.0</v>
      </c>
      <c r="M2061" s="11">
        <v>56.0</v>
      </c>
      <c r="N2061" s="11">
        <v>77.0</v>
      </c>
      <c r="O2061" s="11">
        <v>80.0</v>
      </c>
      <c r="P2061" s="11">
        <v>67.0</v>
      </c>
      <c r="Q2061" s="43">
        <v>65.0</v>
      </c>
      <c r="R2061" s="25" t="s">
        <v>232</v>
      </c>
      <c r="S2061" s="11" t="s">
        <v>185</v>
      </c>
      <c r="T2061" s="11"/>
      <c r="U2061" s="23" t="s">
        <v>136</v>
      </c>
      <c r="V2061" s="25"/>
      <c r="W2061" s="11"/>
      <c r="X2061" s="23"/>
      <c r="Y2061" s="29"/>
      <c r="Z2061" s="25">
        <v>29.0</v>
      </c>
      <c r="AA2061" s="11">
        <v>21.0</v>
      </c>
      <c r="AB2061" s="11">
        <v>71.0</v>
      </c>
      <c r="AC2061" s="11">
        <v>63.0</v>
      </c>
      <c r="AD2061" s="23">
        <v>20.0</v>
      </c>
      <c r="AE2061" s="29" t="s">
        <v>166</v>
      </c>
      <c r="AF2061" s="25">
        <v>1531.0</v>
      </c>
      <c r="AG2061" s="11">
        <v>1543.0</v>
      </c>
      <c r="AH2061" s="11">
        <v>1565.0</v>
      </c>
      <c r="AI2061" s="23"/>
      <c r="AJ2061" s="29" t="s">
        <v>11101</v>
      </c>
      <c r="AK2061" s="25">
        <v>1032003.0</v>
      </c>
      <c r="AL2061" s="11"/>
      <c r="AM2061" s="23"/>
      <c r="AN2061" s="25"/>
      <c r="AO2061" s="23"/>
      <c r="AP2061" s="25" t="s">
        <v>11102</v>
      </c>
      <c r="AQ2061" s="11"/>
    </row>
    <row r="2062" ht="15.75" customHeight="1">
      <c r="A2062" s="11">
        <v>1032005.0</v>
      </c>
      <c r="B2062" s="23">
        <v>2062.0</v>
      </c>
      <c r="C2062" s="25" t="s">
        <v>11103</v>
      </c>
      <c r="D2062" s="16" t="s">
        <v>11104</v>
      </c>
      <c r="E2062" s="28" t="s">
        <v>11105</v>
      </c>
      <c r="F2062" s="29"/>
      <c r="G2062" s="31" t="s">
        <v>11106</v>
      </c>
      <c r="H2062" s="36">
        <f t="shared" si="1"/>
        <v>80</v>
      </c>
      <c r="I2062" s="11"/>
      <c r="J2062" s="28">
        <f t="shared" si="2"/>
        <v>0</v>
      </c>
      <c r="K2062" s="41">
        <f t="shared" si="3"/>
        <v>418</v>
      </c>
      <c r="L2062" s="25">
        <v>88.0</v>
      </c>
      <c r="M2062" s="11">
        <v>89.0</v>
      </c>
      <c r="N2062" s="11">
        <v>84.0</v>
      </c>
      <c r="O2062" s="11">
        <v>86.0</v>
      </c>
      <c r="P2062" s="11">
        <v>71.0</v>
      </c>
      <c r="Q2062" s="43">
        <v>74.0</v>
      </c>
      <c r="R2062" s="25" t="s">
        <v>161</v>
      </c>
      <c r="S2062" s="11"/>
      <c r="T2062" s="11"/>
      <c r="U2062" s="23" t="s">
        <v>232</v>
      </c>
      <c r="V2062" s="25"/>
      <c r="W2062" s="11"/>
      <c r="X2062" s="23"/>
      <c r="Y2062" s="29" t="s">
        <v>550</v>
      </c>
      <c r="Z2062" s="25">
        <v>36.0</v>
      </c>
      <c r="AA2062" s="11">
        <v>30.0</v>
      </c>
      <c r="AB2062" s="11">
        <v>69.0</v>
      </c>
      <c r="AC2062" s="11">
        <v>75.0</v>
      </c>
      <c r="AD2062" s="23">
        <v>20.0</v>
      </c>
      <c r="AE2062" s="29" t="s">
        <v>166</v>
      </c>
      <c r="AF2062" s="25">
        <v>1547.0</v>
      </c>
      <c r="AG2062" s="11">
        <v>1559.0</v>
      </c>
      <c r="AH2062" s="11">
        <v>1612.0</v>
      </c>
      <c r="AI2062" s="23" t="s">
        <v>217</v>
      </c>
      <c r="AJ2062" s="29" t="s">
        <v>11107</v>
      </c>
      <c r="AK2062" s="25">
        <v>1032004.0</v>
      </c>
      <c r="AL2062" s="11"/>
      <c r="AM2062" s="23"/>
      <c r="AN2062" s="25"/>
      <c r="AO2062" s="23"/>
      <c r="AP2062" s="25" t="s">
        <v>11108</v>
      </c>
      <c r="AQ2062" s="11"/>
    </row>
    <row r="2063" ht="15.75" customHeight="1">
      <c r="A2063" s="11">
        <v>1032006.0</v>
      </c>
      <c r="B2063" s="23">
        <v>2063.0</v>
      </c>
      <c r="C2063" s="25" t="s">
        <v>11109</v>
      </c>
      <c r="D2063" s="16" t="s">
        <v>11110</v>
      </c>
      <c r="E2063" s="28" t="s">
        <v>11111</v>
      </c>
      <c r="F2063" s="29"/>
      <c r="G2063" s="31" t="s">
        <v>11112</v>
      </c>
      <c r="H2063" s="36">
        <f t="shared" si="1"/>
        <v>80</v>
      </c>
      <c r="I2063" s="11"/>
      <c r="J2063" s="28">
        <f t="shared" si="2"/>
        <v>0</v>
      </c>
      <c r="K2063" s="41">
        <f t="shared" si="3"/>
        <v>379</v>
      </c>
      <c r="L2063" s="25">
        <v>76.0</v>
      </c>
      <c r="M2063" s="11">
        <v>67.0</v>
      </c>
      <c r="N2063" s="11">
        <v>82.0</v>
      </c>
      <c r="O2063" s="11">
        <v>80.0</v>
      </c>
      <c r="P2063" s="11">
        <v>74.0</v>
      </c>
      <c r="Q2063" s="43">
        <v>63.0</v>
      </c>
      <c r="R2063" s="25" t="s">
        <v>185</v>
      </c>
      <c r="S2063" s="11" t="s">
        <v>185</v>
      </c>
      <c r="T2063" s="11"/>
      <c r="U2063" s="23" t="s">
        <v>185</v>
      </c>
      <c r="V2063" s="25"/>
      <c r="W2063" s="11"/>
      <c r="X2063" s="23"/>
      <c r="Y2063" s="29"/>
      <c r="Z2063" s="25">
        <v>67.0</v>
      </c>
      <c r="AA2063" s="11">
        <v>75.0</v>
      </c>
      <c r="AB2063" s="11">
        <v>50.0</v>
      </c>
      <c r="AC2063" s="11">
        <v>55.0</v>
      </c>
      <c r="AD2063" s="23">
        <v>20.0</v>
      </c>
      <c r="AE2063" s="29" t="s">
        <v>141</v>
      </c>
      <c r="AF2063" s="25">
        <v>1570.0</v>
      </c>
      <c r="AG2063" s="11">
        <v>1582.0</v>
      </c>
      <c r="AH2063" s="11">
        <v>1633.0</v>
      </c>
      <c r="AI2063" s="23"/>
      <c r="AJ2063" s="29" t="s">
        <v>11113</v>
      </c>
      <c r="AK2063" s="25">
        <v>1032005.0</v>
      </c>
      <c r="AL2063" s="11"/>
      <c r="AM2063" s="23"/>
      <c r="AN2063" s="25"/>
      <c r="AO2063" s="23"/>
      <c r="AP2063" s="25"/>
      <c r="AQ2063" s="11"/>
    </row>
    <row r="2064" ht="15.75" customHeight="1">
      <c r="A2064" s="11">
        <v>1032007.0</v>
      </c>
      <c r="B2064" s="23">
        <v>2064.0</v>
      </c>
      <c r="C2064" s="25" t="s">
        <v>11114</v>
      </c>
      <c r="D2064" s="16" t="s">
        <v>11115</v>
      </c>
      <c r="E2064" s="28" t="s">
        <v>11116</v>
      </c>
      <c r="F2064" s="29"/>
      <c r="G2064" s="31"/>
      <c r="H2064" s="36" t="str">
        <f t="shared" si="1"/>
        <v/>
      </c>
      <c r="I2064" s="11"/>
      <c r="J2064" s="28">
        <f t="shared" si="2"/>
        <v>0</v>
      </c>
      <c r="K2064" s="41">
        <f t="shared" si="3"/>
        <v>171</v>
      </c>
      <c r="L2064" s="25">
        <v>41.0</v>
      </c>
      <c r="M2064" s="11">
        <v>39.0</v>
      </c>
      <c r="N2064" s="11">
        <v>31.0</v>
      </c>
      <c r="O2064" s="11">
        <v>30.0</v>
      </c>
      <c r="P2064" s="11">
        <v>30.0</v>
      </c>
      <c r="Q2064" s="43">
        <v>52.0</v>
      </c>
      <c r="R2064" s="25"/>
      <c r="S2064" s="11"/>
      <c r="T2064" s="11"/>
      <c r="U2064" s="23"/>
      <c r="V2064" s="25"/>
      <c r="W2064" s="11"/>
      <c r="X2064" s="23"/>
      <c r="Y2064" s="29"/>
      <c r="Z2064" s="25">
        <v>40.0</v>
      </c>
      <c r="AA2064" s="11">
        <v>36.0</v>
      </c>
      <c r="AB2064" s="11">
        <v>31.0</v>
      </c>
      <c r="AC2064" s="11">
        <v>68.0</v>
      </c>
      <c r="AD2064" s="23">
        <v>18.0</v>
      </c>
      <c r="AE2064" s="29" t="s">
        <v>166</v>
      </c>
      <c r="AF2064" s="25">
        <v>1549.0</v>
      </c>
      <c r="AG2064" s="11">
        <v>1561.0</v>
      </c>
      <c r="AH2064" s="11">
        <v>1571.0</v>
      </c>
      <c r="AI2064" s="23"/>
      <c r="AJ2064" s="29" t="s">
        <v>11117</v>
      </c>
      <c r="AK2064" s="25">
        <v>1032004.0</v>
      </c>
      <c r="AL2064" s="11">
        <v>1032010.0</v>
      </c>
      <c r="AM2064" s="23"/>
      <c r="AN2064" s="25"/>
      <c r="AO2064" s="23"/>
      <c r="AP2064" s="25"/>
      <c r="AQ2064" s="11"/>
    </row>
    <row r="2065" ht="15.75" customHeight="1">
      <c r="A2065" s="11">
        <v>1032008.0</v>
      </c>
      <c r="B2065" s="23">
        <v>2065.0</v>
      </c>
      <c r="C2065" s="25" t="s">
        <v>11118</v>
      </c>
      <c r="D2065" s="16" t="s">
        <v>11119</v>
      </c>
      <c r="E2065" s="28" t="s">
        <v>11120</v>
      </c>
      <c r="F2065" s="29"/>
      <c r="G2065" s="31" t="s">
        <v>11121</v>
      </c>
      <c r="H2065" s="36">
        <f t="shared" si="1"/>
        <v>68</v>
      </c>
      <c r="I2065" s="11"/>
      <c r="J2065" s="28">
        <f t="shared" si="2"/>
        <v>0</v>
      </c>
      <c r="K2065" s="41">
        <f t="shared" si="3"/>
        <v>271</v>
      </c>
      <c r="L2065" s="25">
        <v>46.0</v>
      </c>
      <c r="M2065" s="11">
        <v>57.0</v>
      </c>
      <c r="N2065" s="11">
        <v>51.0</v>
      </c>
      <c r="O2065" s="11">
        <v>59.0</v>
      </c>
      <c r="P2065" s="11">
        <v>58.0</v>
      </c>
      <c r="Q2065" s="43">
        <v>60.0</v>
      </c>
      <c r="R2065" s="25"/>
      <c r="S2065" s="11"/>
      <c r="T2065" s="11"/>
      <c r="U2065" s="23"/>
      <c r="V2065" s="25"/>
      <c r="W2065" s="11"/>
      <c r="X2065" s="23"/>
      <c r="Y2065" s="29"/>
      <c r="Z2065" s="25">
        <v>44.0</v>
      </c>
      <c r="AA2065" s="11">
        <v>42.0</v>
      </c>
      <c r="AB2065" s="11">
        <v>33.0</v>
      </c>
      <c r="AC2065" s="11">
        <v>54.0</v>
      </c>
      <c r="AD2065" s="23">
        <v>18.0</v>
      </c>
      <c r="AE2065" s="29" t="s">
        <v>166</v>
      </c>
      <c r="AF2065" s="25">
        <v>1567.0</v>
      </c>
      <c r="AG2065" s="11">
        <v>1579.0</v>
      </c>
      <c r="AH2065" s="11">
        <v>1619.0</v>
      </c>
      <c r="AI2065" s="23"/>
      <c r="AJ2065" s="29" t="s">
        <v>11122</v>
      </c>
      <c r="AK2065" s="25">
        <v>1032007.0</v>
      </c>
      <c r="AL2065" s="11"/>
      <c r="AM2065" s="23"/>
      <c r="AN2065" s="25"/>
      <c r="AO2065" s="23"/>
      <c r="AP2065" s="25"/>
      <c r="AQ2065" s="11"/>
    </row>
    <row r="2066" ht="15.75" customHeight="1">
      <c r="A2066" s="11">
        <v>1032009.0</v>
      </c>
      <c r="B2066" s="23">
        <v>2066.0</v>
      </c>
      <c r="C2066" s="25" t="s">
        <v>11123</v>
      </c>
      <c r="D2066" s="16" t="s">
        <v>11124</v>
      </c>
      <c r="E2066" s="28" t="s">
        <v>11125</v>
      </c>
      <c r="F2066" s="124" t="s">
        <v>11126</v>
      </c>
      <c r="G2066" s="31" t="s">
        <v>11127</v>
      </c>
      <c r="H2066" s="36">
        <f t="shared" si="1"/>
        <v>74</v>
      </c>
      <c r="I2066" s="11"/>
      <c r="J2066" s="28">
        <f t="shared" si="2"/>
        <v>0</v>
      </c>
      <c r="K2066" s="41">
        <f t="shared" si="3"/>
        <v>142</v>
      </c>
      <c r="L2066" s="25">
        <v>12.0</v>
      </c>
      <c r="M2066" s="11">
        <v>20.0</v>
      </c>
      <c r="N2066" s="6">
        <v>38.0</v>
      </c>
      <c r="O2066" s="11">
        <v>37.0</v>
      </c>
      <c r="P2066" s="11">
        <v>35.0</v>
      </c>
      <c r="Q2066" s="43">
        <v>29.0</v>
      </c>
      <c r="R2066" s="25"/>
      <c r="S2066" s="11"/>
      <c r="T2066" s="11"/>
      <c r="U2066" s="23"/>
      <c r="V2066" s="25"/>
      <c r="W2066" s="11"/>
      <c r="X2066" s="23"/>
      <c r="Y2066" s="29"/>
      <c r="Z2066" s="25">
        <v>50.0</v>
      </c>
      <c r="AA2066" s="11">
        <v>50.0</v>
      </c>
      <c r="AB2066" s="11">
        <v>17.0</v>
      </c>
      <c r="AC2066" s="11">
        <v>36.0</v>
      </c>
      <c r="AD2066" s="23">
        <v>14.0</v>
      </c>
      <c r="AE2066" s="29" t="s">
        <v>166</v>
      </c>
      <c r="AF2066" s="25">
        <v>1612.0</v>
      </c>
      <c r="AG2066" s="11">
        <v>1624.0</v>
      </c>
      <c r="AH2066" s="11">
        <v>1656.0</v>
      </c>
      <c r="AI2066" s="23"/>
      <c r="AJ2066" s="29" t="s">
        <v>11128</v>
      </c>
      <c r="AK2066" s="25">
        <v>1032005.0</v>
      </c>
      <c r="AL2066" s="11">
        <v>1032006.0</v>
      </c>
      <c r="AM2066" s="23"/>
      <c r="AN2066" s="25"/>
      <c r="AO2066" s="23"/>
      <c r="AP2066" s="25"/>
      <c r="AQ2066" s="11"/>
    </row>
    <row r="2067" ht="15.75" customHeight="1">
      <c r="A2067" s="11">
        <v>1032010.0</v>
      </c>
      <c r="B2067" s="23">
        <v>2067.0</v>
      </c>
      <c r="C2067" s="25" t="s">
        <v>11129</v>
      </c>
      <c r="D2067" s="16" t="s">
        <v>11130</v>
      </c>
      <c r="E2067" s="28" t="s">
        <v>11131</v>
      </c>
      <c r="F2067" s="29"/>
      <c r="G2067" s="31" t="s">
        <v>11132</v>
      </c>
      <c r="H2067" s="36">
        <f t="shared" si="1"/>
        <v>43</v>
      </c>
      <c r="I2067" s="11"/>
      <c r="J2067" s="28">
        <f t="shared" si="2"/>
        <v>0</v>
      </c>
      <c r="K2067" s="41">
        <f t="shared" si="3"/>
        <v>285</v>
      </c>
      <c r="L2067" s="25">
        <v>58.0</v>
      </c>
      <c r="M2067" s="11">
        <v>29.0</v>
      </c>
      <c r="N2067" s="11">
        <v>77.0</v>
      </c>
      <c r="O2067" s="11">
        <v>79.0</v>
      </c>
      <c r="P2067" s="11">
        <v>42.0</v>
      </c>
      <c r="Q2067" s="43">
        <v>54.0</v>
      </c>
      <c r="R2067" s="25"/>
      <c r="S2067" s="11"/>
      <c r="T2067" s="11"/>
      <c r="U2067" s="23"/>
      <c r="V2067" s="25"/>
      <c r="W2067" s="11"/>
      <c r="X2067" s="23"/>
      <c r="Y2067" s="29"/>
      <c r="Z2067" s="25">
        <v>24.0</v>
      </c>
      <c r="AA2067" s="11">
        <v>14.0</v>
      </c>
      <c r="AB2067" s="11">
        <v>30.0</v>
      </c>
      <c r="AC2067" s="11">
        <v>61.0</v>
      </c>
      <c r="AD2067" s="23">
        <v>18.0</v>
      </c>
      <c r="AE2067" s="29" t="s">
        <v>270</v>
      </c>
      <c r="AF2067" s="25">
        <v>1509.0</v>
      </c>
      <c r="AG2067" s="11">
        <v>1521.0</v>
      </c>
      <c r="AH2067" s="11">
        <v>1567.0</v>
      </c>
      <c r="AI2067" s="23"/>
      <c r="AJ2067" s="29" t="s">
        <v>11096</v>
      </c>
      <c r="AK2067" s="25">
        <v>1032002.0</v>
      </c>
      <c r="AL2067" s="11"/>
      <c r="AM2067" s="23"/>
      <c r="AN2067" s="25"/>
      <c r="AO2067" s="23"/>
      <c r="AP2067" s="25"/>
      <c r="AQ2067" s="11"/>
    </row>
    <row r="2068" ht="15.75" customHeight="1">
      <c r="A2068" s="11">
        <v>1032011.0</v>
      </c>
      <c r="B2068" s="23">
        <v>2068.0</v>
      </c>
      <c r="C2068" s="25" t="s">
        <v>11133</v>
      </c>
      <c r="D2068" s="16" t="s">
        <v>11110</v>
      </c>
      <c r="E2068" s="28" t="s">
        <v>11134</v>
      </c>
      <c r="F2068" s="29"/>
      <c r="G2068" s="25"/>
      <c r="H2068" s="36" t="str">
        <f t="shared" si="1"/>
        <v/>
      </c>
      <c r="I2068" s="11"/>
      <c r="J2068" s="28">
        <f t="shared" si="2"/>
        <v>0</v>
      </c>
      <c r="K2068" s="41">
        <f t="shared" si="3"/>
        <v>0</v>
      </c>
      <c r="L2068" s="25">
        <v>0.0</v>
      </c>
      <c r="M2068" s="11">
        <v>0.0</v>
      </c>
      <c r="N2068" s="11">
        <v>0.0</v>
      </c>
      <c r="O2068" s="11">
        <v>0.0</v>
      </c>
      <c r="P2068" s="11">
        <v>0.0</v>
      </c>
      <c r="Q2068" s="23">
        <v>0.0</v>
      </c>
      <c r="R2068" s="25"/>
      <c r="S2068" s="11"/>
      <c r="T2068" s="11"/>
      <c r="U2068" s="23"/>
      <c r="V2068" s="25"/>
      <c r="W2068" s="11"/>
      <c r="X2068" s="23"/>
      <c r="Y2068" s="29"/>
      <c r="Z2068" s="25">
        <v>0.0</v>
      </c>
      <c r="AA2068" s="11">
        <v>0.0</v>
      </c>
      <c r="AB2068" s="11">
        <v>0.0</v>
      </c>
      <c r="AC2068" s="11">
        <v>0.0</v>
      </c>
      <c r="AD2068" s="23">
        <v>22.0</v>
      </c>
      <c r="AE2068" s="29" t="s">
        <v>239</v>
      </c>
      <c r="AF2068" s="25">
        <v>1476.0</v>
      </c>
      <c r="AG2068" s="11">
        <v>9999.0</v>
      </c>
      <c r="AH2068" s="11">
        <v>1533.0</v>
      </c>
      <c r="AI2068" s="23"/>
      <c r="AJ2068" s="29" t="s">
        <v>11091</v>
      </c>
      <c r="AK2068" s="25">
        <v>1032001.0</v>
      </c>
      <c r="AL2068" s="11"/>
      <c r="AM2068" s="23"/>
      <c r="AN2068" s="25"/>
      <c r="AO2068" s="23"/>
      <c r="AP2068" s="25"/>
      <c r="AQ2068" s="11"/>
    </row>
    <row r="2069" ht="15.75" customHeight="1">
      <c r="A2069" s="11">
        <v>1032012.0</v>
      </c>
      <c r="B2069" s="23">
        <v>2069.0</v>
      </c>
      <c r="C2069" s="25" t="s">
        <v>11135</v>
      </c>
      <c r="D2069" s="16" t="s">
        <v>11136</v>
      </c>
      <c r="E2069" s="28" t="s">
        <v>11137</v>
      </c>
      <c r="F2069" s="29"/>
      <c r="G2069" s="31" t="s">
        <v>11138</v>
      </c>
      <c r="H2069" s="36">
        <f t="shared" si="1"/>
        <v>41.5</v>
      </c>
      <c r="I2069" s="11"/>
      <c r="J2069" s="28">
        <f t="shared" si="2"/>
        <v>0</v>
      </c>
      <c r="K2069" s="41">
        <f t="shared" si="3"/>
        <v>262</v>
      </c>
      <c r="L2069" s="25">
        <v>42.0</v>
      </c>
      <c r="M2069" s="11">
        <v>34.0</v>
      </c>
      <c r="N2069" s="11">
        <v>67.0</v>
      </c>
      <c r="O2069" s="11">
        <v>64.0</v>
      </c>
      <c r="P2069" s="11">
        <v>55.0</v>
      </c>
      <c r="Q2069" s="43">
        <v>56.0</v>
      </c>
      <c r="R2069" s="25"/>
      <c r="S2069" s="11"/>
      <c r="T2069" s="11"/>
      <c r="U2069" s="23"/>
      <c r="V2069" s="25"/>
      <c r="W2069" s="11"/>
      <c r="X2069" s="23"/>
      <c r="Y2069" s="29"/>
      <c r="Z2069" s="25">
        <v>29.0</v>
      </c>
      <c r="AA2069" s="11">
        <v>21.0</v>
      </c>
      <c r="AB2069" s="11">
        <v>36.0</v>
      </c>
      <c r="AC2069" s="11">
        <v>55.0</v>
      </c>
      <c r="AD2069" s="23">
        <v>22.0</v>
      </c>
      <c r="AE2069" s="29" t="s">
        <v>166</v>
      </c>
      <c r="AF2069" s="25">
        <v>1516.0</v>
      </c>
      <c r="AG2069" s="11">
        <v>1528.0</v>
      </c>
      <c r="AH2069" s="11">
        <v>1565.0</v>
      </c>
      <c r="AI2069" s="23"/>
      <c r="AJ2069" s="29" t="s">
        <v>11139</v>
      </c>
      <c r="AK2069" s="25">
        <v>1032011.0</v>
      </c>
      <c r="AL2069" s="11"/>
      <c r="AM2069" s="23"/>
      <c r="AN2069" s="25"/>
      <c r="AO2069" s="23"/>
      <c r="AP2069" s="25"/>
      <c r="AQ2069" s="11"/>
    </row>
    <row r="2070" ht="15.75" customHeight="1">
      <c r="A2070" s="11">
        <v>1032013.0</v>
      </c>
      <c r="B2070" s="23">
        <v>2070.0</v>
      </c>
      <c r="C2070" s="25" t="s">
        <v>11140</v>
      </c>
      <c r="D2070" s="16" t="s">
        <v>11141</v>
      </c>
      <c r="E2070" s="28" t="s">
        <v>11142</v>
      </c>
      <c r="F2070" s="29"/>
      <c r="G2070" s="31" t="s">
        <v>11143</v>
      </c>
      <c r="H2070" s="36">
        <f t="shared" si="1"/>
        <v>39</v>
      </c>
      <c r="I2070" s="11"/>
      <c r="J2070" s="28">
        <f t="shared" si="2"/>
        <v>0</v>
      </c>
      <c r="K2070" s="41">
        <f t="shared" si="3"/>
        <v>306</v>
      </c>
      <c r="L2070" s="25">
        <v>58.0</v>
      </c>
      <c r="M2070" s="11">
        <v>53.0</v>
      </c>
      <c r="N2070" s="11">
        <v>62.0</v>
      </c>
      <c r="O2070" s="11">
        <v>72.0</v>
      </c>
      <c r="P2070" s="11">
        <v>61.0</v>
      </c>
      <c r="Q2070" s="43">
        <v>57.0</v>
      </c>
      <c r="R2070" s="25" t="s">
        <v>185</v>
      </c>
      <c r="S2070" s="11"/>
      <c r="T2070" s="11"/>
      <c r="U2070" s="23"/>
      <c r="V2070" s="25"/>
      <c r="W2070" s="11"/>
      <c r="X2070" s="23"/>
      <c r="Y2070" s="29"/>
      <c r="Z2070" s="25">
        <v>33.0</v>
      </c>
      <c r="AA2070" s="11">
        <v>26.0</v>
      </c>
      <c r="AB2070" s="11">
        <v>27.0</v>
      </c>
      <c r="AC2070" s="11">
        <v>63.0</v>
      </c>
      <c r="AD2070" s="23">
        <v>22.0</v>
      </c>
      <c r="AE2070" s="29" t="s">
        <v>270</v>
      </c>
      <c r="AF2070" s="25">
        <v>1545.0</v>
      </c>
      <c r="AG2070" s="11">
        <v>1557.0</v>
      </c>
      <c r="AH2070" s="11">
        <v>1599.0</v>
      </c>
      <c r="AI2070" s="23"/>
      <c r="AJ2070" s="29" t="s">
        <v>11144</v>
      </c>
      <c r="AK2070" s="25">
        <v>1032012.0</v>
      </c>
      <c r="AL2070" s="11"/>
      <c r="AM2070" s="23"/>
      <c r="AN2070" s="25"/>
      <c r="AO2070" s="23"/>
      <c r="AP2070" s="25"/>
      <c r="AQ2070" s="11"/>
    </row>
    <row r="2071" ht="15.75" customHeight="1">
      <c r="A2071" s="11">
        <v>1032014.0</v>
      </c>
      <c r="B2071" s="23">
        <v>2071.0</v>
      </c>
      <c r="C2071" s="25" t="s">
        <v>11145</v>
      </c>
      <c r="D2071" s="16" t="s">
        <v>11146</v>
      </c>
      <c r="E2071" s="28" t="s">
        <v>11147</v>
      </c>
      <c r="F2071" s="29"/>
      <c r="G2071" s="31" t="s">
        <v>11148</v>
      </c>
      <c r="H2071" s="36">
        <f t="shared" si="1"/>
        <v>80</v>
      </c>
      <c r="I2071" s="11"/>
      <c r="J2071" s="28">
        <f t="shared" si="2"/>
        <v>0</v>
      </c>
      <c r="K2071" s="41">
        <f t="shared" si="3"/>
        <v>261</v>
      </c>
      <c r="L2071" s="25">
        <v>43.0</v>
      </c>
      <c r="M2071" s="11">
        <v>41.0</v>
      </c>
      <c r="N2071" s="11">
        <v>65.0</v>
      </c>
      <c r="O2071" s="11">
        <v>59.0</v>
      </c>
      <c r="P2071" s="11">
        <v>53.0</v>
      </c>
      <c r="Q2071" s="43">
        <v>49.0</v>
      </c>
      <c r="R2071" s="25"/>
      <c r="S2071" s="11"/>
      <c r="T2071" s="11"/>
      <c r="U2071" s="23"/>
      <c r="V2071" s="25"/>
      <c r="W2071" s="11"/>
      <c r="X2071" s="23"/>
      <c r="Y2071" s="29"/>
      <c r="Z2071" s="25">
        <v>36.0</v>
      </c>
      <c r="AA2071" s="11">
        <v>30.0</v>
      </c>
      <c r="AB2071" s="11">
        <v>42.0</v>
      </c>
      <c r="AC2071" s="11">
        <v>50.0</v>
      </c>
      <c r="AD2071" s="23">
        <v>22.0</v>
      </c>
      <c r="AE2071" s="29" t="s">
        <v>270</v>
      </c>
      <c r="AF2071" s="25">
        <v>1570.0</v>
      </c>
      <c r="AG2071" s="11">
        <v>1582.0</v>
      </c>
      <c r="AH2071" s="11">
        <v>1599.0</v>
      </c>
      <c r="AI2071" s="23"/>
      <c r="AJ2071" s="29" t="s">
        <v>11149</v>
      </c>
      <c r="AK2071" s="25">
        <v>1032013.0</v>
      </c>
      <c r="AL2071" s="11"/>
      <c r="AM2071" s="23"/>
      <c r="AN2071" s="25"/>
      <c r="AO2071" s="23"/>
      <c r="AP2071" s="25"/>
      <c r="AQ2071" s="11"/>
    </row>
    <row r="2072" ht="15.75" customHeight="1">
      <c r="A2072" s="11">
        <v>1032015.0</v>
      </c>
      <c r="B2072" s="23">
        <v>2072.0</v>
      </c>
      <c r="C2072" s="25" t="s">
        <v>11135</v>
      </c>
      <c r="D2072" s="16" t="s">
        <v>11136</v>
      </c>
      <c r="E2072" s="28" t="s">
        <v>11137</v>
      </c>
      <c r="F2072" s="29"/>
      <c r="G2072" s="25"/>
      <c r="H2072" s="36" t="str">
        <f t="shared" si="1"/>
        <v/>
      </c>
      <c r="I2072" s="11"/>
      <c r="J2072" s="28">
        <f t="shared" si="2"/>
        <v>0</v>
      </c>
      <c r="K2072" s="41">
        <f t="shared" si="3"/>
        <v>186</v>
      </c>
      <c r="L2072" s="25">
        <v>32.0</v>
      </c>
      <c r="M2072" s="11">
        <v>24.0</v>
      </c>
      <c r="N2072" s="11">
        <v>44.0</v>
      </c>
      <c r="O2072" s="11">
        <v>48.0</v>
      </c>
      <c r="P2072" s="11">
        <v>38.0</v>
      </c>
      <c r="Q2072" s="43">
        <v>50.0</v>
      </c>
      <c r="R2072" s="25"/>
      <c r="S2072" s="11"/>
      <c r="T2072" s="11"/>
      <c r="U2072" s="23"/>
      <c r="V2072" s="25"/>
      <c r="W2072" s="11"/>
      <c r="X2072" s="23"/>
      <c r="Y2072" s="29"/>
      <c r="Z2072" s="25">
        <v>36.0</v>
      </c>
      <c r="AA2072" s="11">
        <v>30.0</v>
      </c>
      <c r="AB2072" s="11">
        <v>34.0</v>
      </c>
      <c r="AC2072" s="11">
        <v>62.0</v>
      </c>
      <c r="AD2072" s="23">
        <v>22.0</v>
      </c>
      <c r="AE2072" s="29" t="s">
        <v>166</v>
      </c>
      <c r="AF2072" s="25">
        <v>1591.0</v>
      </c>
      <c r="AG2072" s="11">
        <v>1603.0</v>
      </c>
      <c r="AH2072" s="11">
        <v>1625.0</v>
      </c>
      <c r="AI2072" s="23"/>
      <c r="AJ2072" s="29" t="s">
        <v>11150</v>
      </c>
      <c r="AK2072" s="25">
        <v>1032014.0</v>
      </c>
      <c r="AL2072" s="11"/>
      <c r="AM2072" s="23"/>
      <c r="AN2072" s="25"/>
      <c r="AO2072" s="23"/>
      <c r="AP2072" s="25"/>
      <c r="AQ2072" s="11"/>
    </row>
    <row r="2073" ht="15.75" customHeight="1">
      <c r="A2073" s="11">
        <v>1032016.0</v>
      </c>
      <c r="B2073" s="23">
        <v>2073.0</v>
      </c>
      <c r="C2073" s="25" t="s">
        <v>11151</v>
      </c>
      <c r="D2073" s="16" t="s">
        <v>11152</v>
      </c>
      <c r="E2073" s="28" t="s">
        <v>11153</v>
      </c>
      <c r="F2073" s="29"/>
      <c r="G2073" s="25"/>
      <c r="H2073" s="36" t="str">
        <f t="shared" si="1"/>
        <v/>
      </c>
      <c r="I2073" s="11"/>
      <c r="J2073" s="28">
        <f t="shared" si="2"/>
        <v>0</v>
      </c>
      <c r="K2073" s="41">
        <f t="shared" si="3"/>
        <v>0</v>
      </c>
      <c r="L2073" s="25">
        <v>0.0</v>
      </c>
      <c r="M2073" s="11">
        <v>0.0</v>
      </c>
      <c r="N2073" s="11">
        <v>0.0</v>
      </c>
      <c r="O2073" s="11">
        <v>0.0</v>
      </c>
      <c r="P2073" s="11">
        <v>0.0</v>
      </c>
      <c r="Q2073" s="23">
        <v>0.0</v>
      </c>
      <c r="R2073" s="25"/>
      <c r="S2073" s="11"/>
      <c r="T2073" s="11"/>
      <c r="U2073" s="23"/>
      <c r="V2073" s="25"/>
      <c r="W2073" s="11"/>
      <c r="X2073" s="23"/>
      <c r="Y2073" s="29"/>
      <c r="Z2073" s="25">
        <v>0.0</v>
      </c>
      <c r="AA2073" s="11">
        <v>0.0</v>
      </c>
      <c r="AB2073" s="11">
        <v>0.0</v>
      </c>
      <c r="AC2073" s="11">
        <v>0.0</v>
      </c>
      <c r="AD2073" s="23">
        <v>16.0</v>
      </c>
      <c r="AE2073" s="29" t="s">
        <v>239</v>
      </c>
      <c r="AF2073" s="25">
        <v>1484.0</v>
      </c>
      <c r="AG2073" s="11">
        <v>9999.0</v>
      </c>
      <c r="AH2073" s="11">
        <v>1534.0</v>
      </c>
      <c r="AI2073" s="23"/>
      <c r="AJ2073" s="29" t="s">
        <v>11091</v>
      </c>
      <c r="AK2073" s="25">
        <v>1032001.0</v>
      </c>
      <c r="AL2073" s="11"/>
      <c r="AM2073" s="23"/>
      <c r="AN2073" s="25"/>
      <c r="AO2073" s="23"/>
      <c r="AP2073" s="25"/>
      <c r="AQ2073" s="11"/>
    </row>
    <row r="2074" ht="15.75" customHeight="1">
      <c r="A2074" s="11">
        <v>1032017.0</v>
      </c>
      <c r="B2074" s="23">
        <v>2074.0</v>
      </c>
      <c r="C2074" s="25" t="s">
        <v>11154</v>
      </c>
      <c r="D2074" s="16" t="s">
        <v>11155</v>
      </c>
      <c r="E2074" s="28" t="s">
        <v>11156</v>
      </c>
      <c r="F2074" s="29"/>
      <c r="G2074" s="31" t="s">
        <v>11157</v>
      </c>
      <c r="H2074" s="36">
        <f t="shared" si="1"/>
        <v>47</v>
      </c>
      <c r="I2074" s="11"/>
      <c r="J2074" s="28">
        <f t="shared" si="2"/>
        <v>0</v>
      </c>
      <c r="K2074" s="41">
        <f t="shared" si="3"/>
        <v>228</v>
      </c>
      <c r="L2074" s="25">
        <v>47.0</v>
      </c>
      <c r="M2074" s="11">
        <v>48.0</v>
      </c>
      <c r="N2074" s="11">
        <v>57.0</v>
      </c>
      <c r="O2074" s="11">
        <v>45.0</v>
      </c>
      <c r="P2074" s="11">
        <v>31.0</v>
      </c>
      <c r="Q2074" s="43">
        <v>48.0</v>
      </c>
      <c r="R2074" s="25"/>
      <c r="S2074" s="11"/>
      <c r="T2074" s="11"/>
      <c r="U2074" s="23"/>
      <c r="V2074" s="25"/>
      <c r="W2074" s="11"/>
      <c r="X2074" s="23"/>
      <c r="Y2074" s="29"/>
      <c r="Z2074" s="25">
        <v>29.0</v>
      </c>
      <c r="AA2074" s="11">
        <v>21.0</v>
      </c>
      <c r="AB2074" s="11">
        <v>30.0</v>
      </c>
      <c r="AC2074" s="11">
        <v>67.0</v>
      </c>
      <c r="AD2074" s="23">
        <v>16.0</v>
      </c>
      <c r="AE2074" s="29" t="s">
        <v>270</v>
      </c>
      <c r="AF2074" s="25">
        <v>1518.0</v>
      </c>
      <c r="AG2074" s="11">
        <v>1530.0</v>
      </c>
      <c r="AH2074" s="11">
        <v>1569.0</v>
      </c>
      <c r="AI2074" s="23"/>
      <c r="AJ2074" s="29" t="s">
        <v>11158</v>
      </c>
      <c r="AK2074" s="25">
        <v>1032016.0</v>
      </c>
      <c r="AL2074" s="11"/>
      <c r="AM2074" s="23"/>
      <c r="AN2074" s="25"/>
      <c r="AO2074" s="23"/>
      <c r="AP2074" s="25"/>
      <c r="AQ2074" s="11"/>
    </row>
    <row r="2075" ht="15.75" customHeight="1">
      <c r="A2075" s="11">
        <v>1032018.0</v>
      </c>
      <c r="B2075" s="23">
        <v>2075.0</v>
      </c>
      <c r="C2075" s="25" t="s">
        <v>11159</v>
      </c>
      <c r="D2075" s="16" t="s">
        <v>11160</v>
      </c>
      <c r="E2075" s="28" t="s">
        <v>11161</v>
      </c>
      <c r="F2075" s="29"/>
      <c r="G2075" s="31" t="s">
        <v>11162</v>
      </c>
      <c r="H2075" s="36">
        <f t="shared" si="1"/>
        <v>61</v>
      </c>
      <c r="I2075" s="11"/>
      <c r="J2075" s="28">
        <f t="shared" si="2"/>
        <v>0</v>
      </c>
      <c r="K2075" s="41">
        <f t="shared" si="3"/>
        <v>270</v>
      </c>
      <c r="L2075" s="25">
        <v>51.0</v>
      </c>
      <c r="M2075" s="11">
        <v>31.0</v>
      </c>
      <c r="N2075" s="11">
        <v>59.0</v>
      </c>
      <c r="O2075" s="11">
        <v>70.0</v>
      </c>
      <c r="P2075" s="11">
        <v>59.0</v>
      </c>
      <c r="Q2075" s="43">
        <v>59.0</v>
      </c>
      <c r="R2075" s="25"/>
      <c r="S2075" s="11"/>
      <c r="T2075" s="11"/>
      <c r="U2075" s="23"/>
      <c r="V2075" s="25"/>
      <c r="W2075" s="11"/>
      <c r="X2075" s="23"/>
      <c r="Y2075" s="29"/>
      <c r="Z2075" s="25">
        <v>62.0</v>
      </c>
      <c r="AA2075" s="11">
        <v>67.0</v>
      </c>
      <c r="AB2075" s="11">
        <v>39.0</v>
      </c>
      <c r="AC2075" s="11">
        <v>68.0</v>
      </c>
      <c r="AD2075" s="23">
        <v>16.0</v>
      </c>
      <c r="AE2075" s="29" t="s">
        <v>270</v>
      </c>
      <c r="AF2075" s="25">
        <v>1551.0</v>
      </c>
      <c r="AG2075" s="11">
        <v>1563.0</v>
      </c>
      <c r="AH2075" s="11">
        <v>1572.0</v>
      </c>
      <c r="AI2075" s="23"/>
      <c r="AJ2075" s="29" t="s">
        <v>11163</v>
      </c>
      <c r="AK2075" s="25">
        <v>1032017.0</v>
      </c>
      <c r="AL2075" s="11"/>
      <c r="AM2075" s="23"/>
      <c r="AN2075" s="25"/>
      <c r="AO2075" s="23"/>
      <c r="AP2075" s="25"/>
      <c r="AQ2075" s="11"/>
    </row>
    <row r="2076" ht="15.75" customHeight="1">
      <c r="A2076" s="11">
        <v>1032019.0</v>
      </c>
      <c r="B2076" s="23">
        <v>2076.0</v>
      </c>
      <c r="C2076" s="25" t="s">
        <v>11164</v>
      </c>
      <c r="D2076" s="16" t="s">
        <v>11115</v>
      </c>
      <c r="E2076" s="28" t="s">
        <v>11165</v>
      </c>
      <c r="F2076" s="29"/>
      <c r="G2076" s="31" t="s">
        <v>11166</v>
      </c>
      <c r="H2076" s="36">
        <f t="shared" si="1"/>
        <v>73</v>
      </c>
      <c r="I2076" s="11"/>
      <c r="J2076" s="28">
        <f t="shared" si="2"/>
        <v>0</v>
      </c>
      <c r="K2076" s="41">
        <f t="shared" si="3"/>
        <v>340</v>
      </c>
      <c r="L2076" s="25">
        <v>72.0</v>
      </c>
      <c r="M2076" s="11">
        <v>64.0</v>
      </c>
      <c r="N2076" s="11">
        <v>70.0</v>
      </c>
      <c r="O2076" s="11">
        <v>73.0</v>
      </c>
      <c r="P2076" s="11">
        <v>61.0</v>
      </c>
      <c r="Q2076" s="43">
        <v>59.0</v>
      </c>
      <c r="R2076" s="25" t="s">
        <v>232</v>
      </c>
      <c r="S2076" s="11" t="s">
        <v>185</v>
      </c>
      <c r="T2076" s="11" t="s">
        <v>185</v>
      </c>
      <c r="U2076" s="23"/>
      <c r="V2076" s="25"/>
      <c r="W2076" s="11"/>
      <c r="X2076" s="23"/>
      <c r="Y2076" s="29"/>
      <c r="Z2076" s="25">
        <v>36.0</v>
      </c>
      <c r="AA2076" s="11">
        <v>30.0</v>
      </c>
      <c r="AB2076" s="11">
        <v>34.0</v>
      </c>
      <c r="AC2076" s="11">
        <v>61.0</v>
      </c>
      <c r="AD2076" s="23">
        <v>16.0</v>
      </c>
      <c r="AE2076" s="29" t="s">
        <v>270</v>
      </c>
      <c r="AF2076" s="25">
        <v>1554.0</v>
      </c>
      <c r="AG2076" s="11">
        <v>1566.0</v>
      </c>
      <c r="AH2076" s="11">
        <v>1601.0</v>
      </c>
      <c r="AI2076" s="23" t="s">
        <v>217</v>
      </c>
      <c r="AJ2076" s="29" t="s">
        <v>11163</v>
      </c>
      <c r="AK2076" s="25">
        <v>1032017.0</v>
      </c>
      <c r="AL2076" s="11"/>
      <c r="AM2076" s="23"/>
      <c r="AN2076" s="25"/>
      <c r="AO2076" s="23"/>
      <c r="AP2076" s="25"/>
      <c r="AQ2076" s="11"/>
    </row>
    <row r="2077" ht="15.75" customHeight="1">
      <c r="A2077" s="11">
        <v>1032020.0</v>
      </c>
      <c r="B2077" s="23">
        <v>2077.0</v>
      </c>
      <c r="C2077" s="25" t="s">
        <v>11167</v>
      </c>
      <c r="D2077" s="16" t="s">
        <v>11155</v>
      </c>
      <c r="E2077" s="28" t="s">
        <v>11168</v>
      </c>
      <c r="F2077" s="29"/>
      <c r="G2077" s="31" t="s">
        <v>11169</v>
      </c>
      <c r="H2077" s="36">
        <f t="shared" si="1"/>
        <v>77</v>
      </c>
      <c r="I2077" s="11"/>
      <c r="J2077" s="28">
        <f t="shared" si="2"/>
        <v>0</v>
      </c>
      <c r="K2077" s="41">
        <f t="shared" si="3"/>
        <v>278</v>
      </c>
      <c r="L2077" s="25">
        <v>66.0</v>
      </c>
      <c r="M2077" s="11">
        <v>63.0</v>
      </c>
      <c r="N2077" s="11">
        <v>51.0</v>
      </c>
      <c r="O2077" s="11">
        <v>52.0</v>
      </c>
      <c r="P2077" s="11">
        <v>46.0</v>
      </c>
      <c r="Q2077" s="43">
        <v>45.0</v>
      </c>
      <c r="R2077" s="25"/>
      <c r="S2077" s="11"/>
      <c r="T2077" s="11"/>
      <c r="U2077" s="23" t="s">
        <v>185</v>
      </c>
      <c r="V2077" s="25"/>
      <c r="W2077" s="11"/>
      <c r="X2077" s="23"/>
      <c r="Y2077" s="29"/>
      <c r="Z2077" s="25">
        <v>25.0</v>
      </c>
      <c r="AA2077" s="11">
        <v>15.0</v>
      </c>
      <c r="AB2077" s="11">
        <v>32.0</v>
      </c>
      <c r="AC2077" s="11">
        <v>59.0</v>
      </c>
      <c r="AD2077" s="23">
        <v>16.0</v>
      </c>
      <c r="AE2077" s="29" t="s">
        <v>166</v>
      </c>
      <c r="AF2077" s="25">
        <v>1584.0</v>
      </c>
      <c r="AG2077" s="11">
        <v>1596.0</v>
      </c>
      <c r="AH2077" s="11">
        <v>1624.0</v>
      </c>
      <c r="AI2077" s="23"/>
      <c r="AJ2077" s="29"/>
      <c r="AK2077" s="25"/>
      <c r="AL2077" s="11"/>
      <c r="AM2077" s="23"/>
      <c r="AN2077" s="25"/>
      <c r="AO2077" s="23"/>
      <c r="AP2077" s="25"/>
      <c r="AQ2077" s="11"/>
    </row>
    <row r="2078" ht="15.75" customHeight="1">
      <c r="A2078" s="11">
        <v>1032021.0</v>
      </c>
      <c r="B2078" s="23">
        <v>2078.0</v>
      </c>
      <c r="C2078" s="25" t="s">
        <v>11170</v>
      </c>
      <c r="D2078" s="16" t="s">
        <v>11171</v>
      </c>
      <c r="E2078" s="28" t="s">
        <v>11172</v>
      </c>
      <c r="F2078" s="29"/>
      <c r="G2078" s="25"/>
      <c r="H2078" s="36" t="str">
        <f t="shared" si="1"/>
        <v/>
      </c>
      <c r="I2078" s="11"/>
      <c r="J2078" s="28">
        <f t="shared" si="2"/>
        <v>0</v>
      </c>
      <c r="K2078" s="41">
        <f t="shared" si="3"/>
        <v>234</v>
      </c>
      <c r="L2078" s="25">
        <v>37.0</v>
      </c>
      <c r="M2078" s="11">
        <v>32.0</v>
      </c>
      <c r="N2078" s="11">
        <v>56.0</v>
      </c>
      <c r="O2078" s="11">
        <v>50.0</v>
      </c>
      <c r="P2078" s="11">
        <v>59.0</v>
      </c>
      <c r="Q2078" s="43">
        <v>50.0</v>
      </c>
      <c r="R2078" s="25"/>
      <c r="S2078" s="11"/>
      <c r="T2078" s="11"/>
      <c r="U2078" s="23"/>
      <c r="V2078" s="25"/>
      <c r="W2078" s="11"/>
      <c r="X2078" s="23"/>
      <c r="Y2078" s="29"/>
      <c r="Z2078" s="25">
        <v>36.0</v>
      </c>
      <c r="AA2078" s="11">
        <v>30.0</v>
      </c>
      <c r="AB2078" s="11">
        <v>29.0</v>
      </c>
      <c r="AC2078" s="11">
        <v>68.0</v>
      </c>
      <c r="AD2078" s="23">
        <v>18.0</v>
      </c>
      <c r="AE2078" s="29" t="s">
        <v>239</v>
      </c>
      <c r="AF2078" s="25">
        <v>1535.0</v>
      </c>
      <c r="AG2078" s="11">
        <v>1547.0</v>
      </c>
      <c r="AH2078" s="11">
        <v>1590.0</v>
      </c>
      <c r="AI2078" s="23"/>
      <c r="AJ2078" s="29"/>
      <c r="AK2078" s="25"/>
      <c r="AL2078" s="11"/>
      <c r="AM2078" s="23"/>
      <c r="AN2078" s="25"/>
      <c r="AO2078" s="23"/>
      <c r="AP2078" s="25"/>
      <c r="AQ2078" s="11"/>
    </row>
    <row r="2079" ht="15.75" customHeight="1">
      <c r="A2079" s="11">
        <v>1032022.0</v>
      </c>
      <c r="B2079" s="23">
        <v>2079.0</v>
      </c>
      <c r="C2079" s="25" t="s">
        <v>11173</v>
      </c>
      <c r="D2079" s="16" t="s">
        <v>11174</v>
      </c>
      <c r="E2079" s="28" t="s">
        <v>11175</v>
      </c>
      <c r="F2079" s="29"/>
      <c r="G2079" s="31" t="s">
        <v>11176</v>
      </c>
      <c r="H2079" s="36">
        <f t="shared" si="1"/>
        <v>75</v>
      </c>
      <c r="I2079" s="11"/>
      <c r="J2079" s="28">
        <f t="shared" si="2"/>
        <v>0</v>
      </c>
      <c r="K2079" s="41">
        <f t="shared" si="3"/>
        <v>274</v>
      </c>
      <c r="L2079" s="25">
        <v>37.0</v>
      </c>
      <c r="M2079" s="11">
        <v>64.0</v>
      </c>
      <c r="N2079" s="11">
        <v>67.0</v>
      </c>
      <c r="O2079" s="11">
        <v>59.0</v>
      </c>
      <c r="P2079" s="11">
        <v>47.0</v>
      </c>
      <c r="Q2079" s="43">
        <v>52.0</v>
      </c>
      <c r="R2079" s="25" t="s">
        <v>185</v>
      </c>
      <c r="S2079" s="11"/>
      <c r="T2079" s="11" t="s">
        <v>232</v>
      </c>
      <c r="U2079" s="23"/>
      <c r="V2079" s="25"/>
      <c r="W2079" s="11"/>
      <c r="X2079" s="23"/>
      <c r="Y2079" s="29"/>
      <c r="Z2079" s="25">
        <v>64.0</v>
      </c>
      <c r="AA2079" s="11">
        <v>70.0</v>
      </c>
      <c r="AB2079" s="11">
        <v>44.0</v>
      </c>
      <c r="AC2079" s="11">
        <v>61.0</v>
      </c>
      <c r="AD2079" s="23">
        <v>18.0</v>
      </c>
      <c r="AE2079" s="29" t="s">
        <v>270</v>
      </c>
      <c r="AF2079" s="25">
        <v>1572.0</v>
      </c>
      <c r="AG2079" s="11">
        <v>1584.0</v>
      </c>
      <c r="AH2079" s="11">
        <v>1630.0</v>
      </c>
      <c r="AI2079" s="23"/>
      <c r="AJ2079" s="29" t="s">
        <v>11177</v>
      </c>
      <c r="AK2079" s="25">
        <v>1032021.0</v>
      </c>
      <c r="AL2079" s="11"/>
      <c r="AM2079" s="23"/>
      <c r="AN2079" s="25"/>
      <c r="AO2079" s="23"/>
      <c r="AP2079" s="25"/>
      <c r="AQ2079" s="11"/>
    </row>
    <row r="2080" ht="15.75" customHeight="1">
      <c r="A2080" s="11">
        <v>1032023.0</v>
      </c>
      <c r="B2080" s="23">
        <v>2080.0</v>
      </c>
      <c r="C2080" s="25" t="s">
        <v>11178</v>
      </c>
      <c r="D2080" s="16" t="s">
        <v>11179</v>
      </c>
      <c r="E2080" s="28" t="s">
        <v>11180</v>
      </c>
      <c r="F2080" s="29"/>
      <c r="G2080" s="31" t="s">
        <v>11181</v>
      </c>
      <c r="H2080" s="36">
        <f t="shared" si="1"/>
        <v>67</v>
      </c>
      <c r="I2080" s="11"/>
      <c r="J2080" s="28">
        <f t="shared" si="2"/>
        <v>0</v>
      </c>
      <c r="K2080" s="41">
        <f t="shared" si="3"/>
        <v>266</v>
      </c>
      <c r="L2080" s="25">
        <v>39.0</v>
      </c>
      <c r="M2080" s="11">
        <v>33.0</v>
      </c>
      <c r="N2080" s="11">
        <v>78.0</v>
      </c>
      <c r="O2080" s="11">
        <v>66.0</v>
      </c>
      <c r="P2080" s="11">
        <v>50.0</v>
      </c>
      <c r="Q2080" s="43">
        <v>50.0</v>
      </c>
      <c r="R2080" s="25"/>
      <c r="S2080" s="11"/>
      <c r="T2080" s="11"/>
      <c r="U2080" s="23"/>
      <c r="V2080" s="25"/>
      <c r="W2080" s="11"/>
      <c r="X2080" s="23"/>
      <c r="Y2080" s="29"/>
      <c r="Z2080" s="25">
        <v>36.0</v>
      </c>
      <c r="AA2080" s="11">
        <v>30.0</v>
      </c>
      <c r="AB2080" s="11">
        <v>30.0</v>
      </c>
      <c r="AC2080" s="11">
        <v>67.0</v>
      </c>
      <c r="AD2080" s="23">
        <v>18.0</v>
      </c>
      <c r="AE2080" s="29" t="s">
        <v>166</v>
      </c>
      <c r="AF2080" s="25">
        <v>1581.0</v>
      </c>
      <c r="AG2080" s="11">
        <v>1593.0</v>
      </c>
      <c r="AH2080" s="11">
        <v>1633.0</v>
      </c>
      <c r="AI2080" s="23"/>
      <c r="AJ2080" s="29" t="s">
        <v>11177</v>
      </c>
      <c r="AK2080" s="25">
        <v>1032021.0</v>
      </c>
      <c r="AL2080" s="11"/>
      <c r="AM2080" s="23"/>
      <c r="AN2080" s="25"/>
      <c r="AO2080" s="23"/>
      <c r="AP2080" s="25"/>
      <c r="AQ2080" s="11"/>
    </row>
    <row r="2081" ht="15.75" customHeight="1">
      <c r="A2081" s="11">
        <v>1032024.0</v>
      </c>
      <c r="B2081" s="23">
        <v>2081.0</v>
      </c>
      <c r="C2081" s="25" t="s">
        <v>11182</v>
      </c>
      <c r="D2081" s="16" t="s">
        <v>11183</v>
      </c>
      <c r="E2081" s="28" t="s">
        <v>11184</v>
      </c>
      <c r="F2081" s="29"/>
      <c r="G2081" s="31" t="s">
        <v>11185</v>
      </c>
      <c r="H2081" s="36">
        <f t="shared" si="1"/>
        <v>80</v>
      </c>
      <c r="I2081" s="11"/>
      <c r="J2081" s="28">
        <f t="shared" si="2"/>
        <v>0</v>
      </c>
      <c r="K2081" s="41">
        <f t="shared" si="3"/>
        <v>288</v>
      </c>
      <c r="L2081" s="25">
        <v>60.0</v>
      </c>
      <c r="M2081" s="11">
        <v>61.0</v>
      </c>
      <c r="N2081" s="11">
        <v>57.0</v>
      </c>
      <c r="O2081" s="11">
        <v>56.0</v>
      </c>
      <c r="P2081" s="11">
        <v>54.0</v>
      </c>
      <c r="Q2081" s="43">
        <v>43.0</v>
      </c>
      <c r="R2081" s="25" t="s">
        <v>185</v>
      </c>
      <c r="S2081" s="11" t="s">
        <v>185</v>
      </c>
      <c r="T2081" s="11"/>
      <c r="U2081" s="23"/>
      <c r="V2081" s="25"/>
      <c r="W2081" s="11"/>
      <c r="X2081" s="23"/>
      <c r="Y2081" s="29"/>
      <c r="Z2081" s="25">
        <v>25.0</v>
      </c>
      <c r="AA2081" s="11">
        <v>16.0</v>
      </c>
      <c r="AB2081" s="11">
        <v>47.0</v>
      </c>
      <c r="AC2081" s="11">
        <v>38.0</v>
      </c>
      <c r="AD2081" s="23">
        <v>22.0</v>
      </c>
      <c r="AE2081" s="29" t="s">
        <v>166</v>
      </c>
      <c r="AF2081" s="25">
        <v>1507.0</v>
      </c>
      <c r="AG2081" s="11">
        <v>1519.0</v>
      </c>
      <c r="AH2081" s="11">
        <v>1564.0</v>
      </c>
      <c r="AI2081" s="23"/>
      <c r="AJ2081" s="29"/>
      <c r="AK2081" s="25"/>
      <c r="AL2081" s="11"/>
      <c r="AM2081" s="23"/>
      <c r="AN2081" s="25"/>
      <c r="AO2081" s="23"/>
      <c r="AP2081" s="25"/>
      <c r="AQ2081" s="11"/>
    </row>
    <row r="2082" ht="15.75" customHeight="1">
      <c r="A2082" s="11">
        <v>1032025.0</v>
      </c>
      <c r="B2082" s="23">
        <v>2082.0</v>
      </c>
      <c r="C2082" s="25" t="s">
        <v>11186</v>
      </c>
      <c r="D2082" s="16" t="s">
        <v>11187</v>
      </c>
      <c r="E2082" s="28" t="s">
        <v>11188</v>
      </c>
      <c r="F2082" s="29"/>
      <c r="G2082" s="31"/>
      <c r="H2082" s="36" t="str">
        <f t="shared" si="1"/>
        <v/>
      </c>
      <c r="I2082" s="11"/>
      <c r="J2082" s="28">
        <f t="shared" si="2"/>
        <v>0</v>
      </c>
      <c r="K2082" s="41">
        <f t="shared" si="3"/>
        <v>194</v>
      </c>
      <c r="L2082" s="25">
        <v>25.0</v>
      </c>
      <c r="M2082" s="11">
        <v>24.0</v>
      </c>
      <c r="N2082" s="11">
        <v>47.0</v>
      </c>
      <c r="O2082" s="11">
        <v>48.0</v>
      </c>
      <c r="P2082" s="11">
        <v>50.0</v>
      </c>
      <c r="Q2082" s="43">
        <v>47.0</v>
      </c>
      <c r="R2082" s="25"/>
      <c r="S2082" s="11"/>
      <c r="T2082" s="11"/>
      <c r="U2082" s="23"/>
      <c r="V2082" s="25"/>
      <c r="W2082" s="11"/>
      <c r="X2082" s="23"/>
      <c r="Y2082" s="29"/>
      <c r="Z2082" s="25">
        <v>29.0</v>
      </c>
      <c r="AA2082" s="11">
        <v>21.0</v>
      </c>
      <c r="AB2082" s="11">
        <v>28.0</v>
      </c>
      <c r="AC2082" s="11">
        <v>67.0</v>
      </c>
      <c r="AD2082" s="23">
        <v>21.0</v>
      </c>
      <c r="AE2082" s="29" t="s">
        <v>166</v>
      </c>
      <c r="AF2082" s="25">
        <v>1538.0</v>
      </c>
      <c r="AG2082" s="11">
        <v>1550.0</v>
      </c>
      <c r="AH2082" s="11">
        <v>1567.0</v>
      </c>
      <c r="AI2082" s="23"/>
      <c r="AJ2082" s="29"/>
      <c r="AK2082" s="25"/>
      <c r="AL2082" s="11"/>
      <c r="AM2082" s="23"/>
      <c r="AN2082" s="25"/>
      <c r="AO2082" s="23"/>
      <c r="AP2082" s="25"/>
      <c r="AQ2082" s="11"/>
    </row>
    <row r="2083" ht="15.75" customHeight="1">
      <c r="A2083" s="11">
        <v>1032026.0</v>
      </c>
      <c r="B2083" s="23">
        <v>2083.0</v>
      </c>
      <c r="C2083" s="25" t="s">
        <v>11189</v>
      </c>
      <c r="D2083" s="16" t="s">
        <v>11190</v>
      </c>
      <c r="E2083" s="28" t="s">
        <v>11191</v>
      </c>
      <c r="F2083" s="29"/>
      <c r="G2083" s="31" t="s">
        <v>11192</v>
      </c>
      <c r="H2083" s="36">
        <f t="shared" si="1"/>
        <v>75</v>
      </c>
      <c r="I2083" s="11"/>
      <c r="J2083" s="28">
        <f t="shared" si="2"/>
        <v>0</v>
      </c>
      <c r="K2083" s="41">
        <f t="shared" si="3"/>
        <v>247</v>
      </c>
      <c r="L2083" s="25">
        <v>51.0</v>
      </c>
      <c r="M2083" s="11">
        <v>48.0</v>
      </c>
      <c r="N2083" s="11">
        <v>51.0</v>
      </c>
      <c r="O2083" s="11">
        <v>49.0</v>
      </c>
      <c r="P2083" s="11">
        <v>48.0</v>
      </c>
      <c r="Q2083" s="43">
        <v>47.0</v>
      </c>
      <c r="R2083" s="25"/>
      <c r="S2083" s="11"/>
      <c r="T2083" s="11"/>
      <c r="U2083" s="23"/>
      <c r="V2083" s="25"/>
      <c r="W2083" s="11"/>
      <c r="X2083" s="23"/>
      <c r="Y2083" s="29"/>
      <c r="Z2083" s="25">
        <v>29.0</v>
      </c>
      <c r="AA2083" s="11">
        <v>21.0</v>
      </c>
      <c r="AB2083" s="11">
        <v>32.0</v>
      </c>
      <c r="AC2083" s="11">
        <v>61.0</v>
      </c>
      <c r="AD2083" s="23">
        <v>17.0</v>
      </c>
      <c r="AE2083" s="29" t="s">
        <v>141</v>
      </c>
      <c r="AF2083" s="25">
        <v>1556.0</v>
      </c>
      <c r="AG2083" s="11">
        <v>1568.0</v>
      </c>
      <c r="AH2083" s="11">
        <v>1598.0</v>
      </c>
      <c r="AI2083" s="23"/>
      <c r="AJ2083" s="29" t="s">
        <v>11193</v>
      </c>
      <c r="AK2083" s="25">
        <v>1032025.0</v>
      </c>
      <c r="AL2083" s="11"/>
      <c r="AM2083" s="23"/>
      <c r="AN2083" s="25"/>
      <c r="AO2083" s="23"/>
      <c r="AP2083" s="25"/>
      <c r="AQ2083" s="11"/>
    </row>
    <row r="2084" ht="15.75" customHeight="1">
      <c r="A2084" s="11">
        <v>1032027.0</v>
      </c>
      <c r="B2084" s="23">
        <v>2084.0</v>
      </c>
      <c r="C2084" s="25" t="s">
        <v>11194</v>
      </c>
      <c r="D2084" s="16" t="s">
        <v>11195</v>
      </c>
      <c r="E2084" s="28" t="s">
        <v>11196</v>
      </c>
      <c r="F2084" s="29"/>
      <c r="G2084" s="31" t="s">
        <v>11197</v>
      </c>
      <c r="H2084" s="36">
        <f t="shared" si="1"/>
        <v>59</v>
      </c>
      <c r="I2084" s="11"/>
      <c r="J2084" s="28">
        <f t="shared" si="2"/>
        <v>0</v>
      </c>
      <c r="K2084" s="41">
        <f t="shared" si="3"/>
        <v>273</v>
      </c>
      <c r="L2084" s="25">
        <v>24.0</v>
      </c>
      <c r="M2084" s="11">
        <v>9.0</v>
      </c>
      <c r="N2084" s="11">
        <v>79.0</v>
      </c>
      <c r="O2084" s="11">
        <v>87.0</v>
      </c>
      <c r="P2084" s="11">
        <v>74.0</v>
      </c>
      <c r="Q2084" s="43">
        <v>42.0</v>
      </c>
      <c r="R2084" s="25"/>
      <c r="S2084" s="11"/>
      <c r="T2084" s="11"/>
      <c r="U2084" s="23"/>
      <c r="V2084" s="25"/>
      <c r="W2084" s="11"/>
      <c r="X2084" s="23"/>
      <c r="Y2084" s="29"/>
      <c r="Z2084" s="25">
        <v>50.0</v>
      </c>
      <c r="AA2084" s="11">
        <v>50.0</v>
      </c>
      <c r="AB2084" s="11">
        <v>21.0</v>
      </c>
      <c r="AC2084" s="11">
        <v>57.0</v>
      </c>
      <c r="AD2084" s="23">
        <v>18.0</v>
      </c>
      <c r="AE2084" s="29" t="s">
        <v>166</v>
      </c>
      <c r="AF2084" s="25">
        <v>1524.0</v>
      </c>
      <c r="AG2084" s="11">
        <v>1536.0</v>
      </c>
      <c r="AH2084" s="11">
        <v>1583.0</v>
      </c>
      <c r="AI2084" s="23"/>
      <c r="AJ2084" s="29"/>
      <c r="AK2084" s="25"/>
      <c r="AL2084" s="11"/>
      <c r="AM2084" s="23"/>
      <c r="AN2084" s="25"/>
      <c r="AO2084" s="23"/>
      <c r="AP2084" s="25"/>
      <c r="AQ2084" s="11"/>
    </row>
    <row r="2085" ht="15.75" customHeight="1">
      <c r="A2085" s="11">
        <v>1032028.0</v>
      </c>
      <c r="B2085" s="23">
        <v>2085.0</v>
      </c>
      <c r="C2085" s="25" t="s">
        <v>11198</v>
      </c>
      <c r="D2085" s="16" t="s">
        <v>11199</v>
      </c>
      <c r="E2085" s="28" t="s">
        <v>11200</v>
      </c>
      <c r="F2085" s="29"/>
      <c r="G2085" s="31" t="s">
        <v>11201</v>
      </c>
      <c r="H2085" s="36">
        <f t="shared" si="1"/>
        <v>70</v>
      </c>
      <c r="I2085" s="11"/>
      <c r="J2085" s="28">
        <f t="shared" si="2"/>
        <v>0</v>
      </c>
      <c r="K2085" s="41">
        <f t="shared" si="3"/>
        <v>253</v>
      </c>
      <c r="L2085" s="25">
        <v>21.0</v>
      </c>
      <c r="M2085" s="11">
        <v>26.0</v>
      </c>
      <c r="N2085" s="11">
        <v>71.0</v>
      </c>
      <c r="O2085" s="11">
        <v>70.0</v>
      </c>
      <c r="P2085" s="11">
        <v>65.0</v>
      </c>
      <c r="Q2085" s="43">
        <v>62.0</v>
      </c>
      <c r="R2085" s="25"/>
      <c r="S2085" s="11"/>
      <c r="T2085" s="11"/>
      <c r="U2085" s="23"/>
      <c r="V2085" s="25"/>
      <c r="W2085" s="11"/>
      <c r="X2085" s="23"/>
      <c r="Y2085" s="29"/>
      <c r="Z2085" s="25">
        <v>64.0</v>
      </c>
      <c r="AA2085" s="11">
        <v>70.0</v>
      </c>
      <c r="AB2085" s="11">
        <v>49.0</v>
      </c>
      <c r="AC2085" s="11">
        <v>55.0</v>
      </c>
      <c r="AD2085" s="23">
        <v>18.0</v>
      </c>
      <c r="AE2085" s="29" t="s">
        <v>239</v>
      </c>
      <c r="AF2085" s="25">
        <v>1559.0</v>
      </c>
      <c r="AG2085" s="11">
        <v>1571.0</v>
      </c>
      <c r="AH2085" s="11">
        <v>1596.0</v>
      </c>
      <c r="AI2085" s="23"/>
      <c r="AJ2085" s="29" t="s">
        <v>11202</v>
      </c>
      <c r="AK2085" s="25">
        <v>1032027.0</v>
      </c>
      <c r="AL2085" s="11"/>
      <c r="AM2085" s="23"/>
      <c r="AN2085" s="25"/>
      <c r="AO2085" s="23"/>
      <c r="AP2085" s="25"/>
      <c r="AQ2085" s="11"/>
    </row>
    <row r="2086" ht="15.75" customHeight="1">
      <c r="A2086" s="11">
        <v>1032029.0</v>
      </c>
      <c r="B2086" s="23">
        <v>2086.0</v>
      </c>
      <c r="C2086" s="25" t="s">
        <v>11203</v>
      </c>
      <c r="D2086" s="16" t="s">
        <v>11204</v>
      </c>
      <c r="E2086" s="28" t="s">
        <v>11205</v>
      </c>
      <c r="F2086" s="29"/>
      <c r="G2086" s="31" t="s">
        <v>11206</v>
      </c>
      <c r="H2086" s="36">
        <f t="shared" si="1"/>
        <v>80</v>
      </c>
      <c r="I2086" s="11"/>
      <c r="J2086" s="28">
        <f t="shared" si="2"/>
        <v>0</v>
      </c>
      <c r="K2086" s="41">
        <f t="shared" si="3"/>
        <v>270</v>
      </c>
      <c r="L2086" s="25">
        <v>46.0</v>
      </c>
      <c r="M2086" s="11">
        <v>29.0</v>
      </c>
      <c r="N2086" s="11">
        <v>69.0</v>
      </c>
      <c r="O2086" s="11">
        <v>67.0</v>
      </c>
      <c r="P2086" s="11">
        <v>59.0</v>
      </c>
      <c r="Q2086" s="43">
        <v>52.0</v>
      </c>
      <c r="R2086" s="25"/>
      <c r="S2086" s="11"/>
      <c r="T2086" s="11"/>
      <c r="U2086" s="23"/>
      <c r="V2086" s="25"/>
      <c r="W2086" s="11"/>
      <c r="X2086" s="23"/>
      <c r="Y2086" s="29"/>
      <c r="Z2086" s="25">
        <v>43.0</v>
      </c>
      <c r="AA2086" s="11">
        <v>40.0</v>
      </c>
      <c r="AB2086" s="11">
        <v>41.0</v>
      </c>
      <c r="AC2086" s="11">
        <v>55.0</v>
      </c>
      <c r="AD2086" s="23">
        <v>18.0</v>
      </c>
      <c r="AE2086" s="29" t="s">
        <v>239</v>
      </c>
      <c r="AF2086" s="25">
        <v>1583.0</v>
      </c>
      <c r="AG2086" s="11">
        <v>1595.0</v>
      </c>
      <c r="AH2086" s="11">
        <v>1649.0</v>
      </c>
      <c r="AI2086" s="23"/>
      <c r="AJ2086" s="29" t="s">
        <v>11207</v>
      </c>
      <c r="AK2086" s="25">
        <v>1032028.0</v>
      </c>
      <c r="AL2086" s="11"/>
      <c r="AM2086" s="23"/>
      <c r="AN2086" s="25"/>
      <c r="AO2086" s="23"/>
      <c r="AP2086" s="25"/>
      <c r="AQ2086" s="11"/>
    </row>
    <row r="2087" ht="15.75" customHeight="1">
      <c r="A2087" s="11">
        <v>1032030.0</v>
      </c>
      <c r="B2087" s="23">
        <v>2087.0</v>
      </c>
      <c r="C2087" s="25" t="s">
        <v>11208</v>
      </c>
      <c r="D2087" s="16" t="s">
        <v>11209</v>
      </c>
      <c r="E2087" s="28" t="s">
        <v>11210</v>
      </c>
      <c r="F2087" s="29"/>
      <c r="G2087" s="31" t="s">
        <v>11211</v>
      </c>
      <c r="H2087" s="36">
        <f t="shared" si="1"/>
        <v>63</v>
      </c>
      <c r="I2087" s="11"/>
      <c r="J2087" s="28">
        <f t="shared" si="2"/>
        <v>0</v>
      </c>
      <c r="K2087" s="41">
        <f t="shared" si="3"/>
        <v>316</v>
      </c>
      <c r="L2087" s="25">
        <v>59.0</v>
      </c>
      <c r="M2087" s="11">
        <v>47.0</v>
      </c>
      <c r="N2087" s="11">
        <v>66.0</v>
      </c>
      <c r="O2087" s="11">
        <v>77.0</v>
      </c>
      <c r="P2087" s="11">
        <v>67.0</v>
      </c>
      <c r="Q2087" s="43">
        <v>53.0</v>
      </c>
      <c r="R2087" s="25"/>
      <c r="S2087" s="11"/>
      <c r="T2087" s="11"/>
      <c r="U2087" s="23"/>
      <c r="V2087" s="25"/>
      <c r="W2087" s="11"/>
      <c r="X2087" s="23"/>
      <c r="Y2087" s="29"/>
      <c r="Z2087" s="25">
        <v>18.0</v>
      </c>
      <c r="AA2087" s="11">
        <v>5.0</v>
      </c>
      <c r="AB2087" s="11">
        <v>23.0</v>
      </c>
      <c r="AC2087" s="11">
        <v>68.0</v>
      </c>
      <c r="AD2087" s="23">
        <v>20.0</v>
      </c>
      <c r="AE2087" s="29" t="s">
        <v>270</v>
      </c>
      <c r="AF2087" s="25">
        <v>1486.0</v>
      </c>
      <c r="AG2087" s="11">
        <v>1498.0</v>
      </c>
      <c r="AH2087" s="11">
        <v>1561.0</v>
      </c>
      <c r="AI2087" s="23"/>
      <c r="AJ2087" s="29"/>
      <c r="AK2087" s="25"/>
      <c r="AL2087" s="11"/>
      <c r="AM2087" s="23"/>
      <c r="AN2087" s="25"/>
      <c r="AO2087" s="23"/>
      <c r="AP2087" s="25"/>
      <c r="AQ2087" s="11"/>
    </row>
    <row r="2088" ht="15.75" customHeight="1">
      <c r="A2088" s="11">
        <v>1032031.0</v>
      </c>
      <c r="B2088" s="23">
        <v>2088.0</v>
      </c>
      <c r="C2088" s="25" t="s">
        <v>11212</v>
      </c>
      <c r="D2088" s="16" t="s">
        <v>11213</v>
      </c>
      <c r="E2088" s="28" t="s">
        <v>11214</v>
      </c>
      <c r="F2088" s="29"/>
      <c r="G2088" s="31" t="s">
        <v>11215</v>
      </c>
      <c r="H2088" s="36">
        <f t="shared" si="1"/>
        <v>78</v>
      </c>
      <c r="I2088" s="11"/>
      <c r="J2088" s="28">
        <f t="shared" si="2"/>
        <v>0</v>
      </c>
      <c r="K2088" s="41">
        <f t="shared" si="3"/>
        <v>267</v>
      </c>
      <c r="L2088" s="25">
        <v>38.0</v>
      </c>
      <c r="M2088" s="11">
        <v>42.0</v>
      </c>
      <c r="N2088" s="11">
        <v>66.0</v>
      </c>
      <c r="O2088" s="11">
        <v>64.0</v>
      </c>
      <c r="P2088" s="11">
        <v>57.0</v>
      </c>
      <c r="Q2088" s="43">
        <v>54.0</v>
      </c>
      <c r="R2088" s="25"/>
      <c r="S2088" s="11"/>
      <c r="T2088" s="11"/>
      <c r="U2088" s="23"/>
      <c r="V2088" s="25"/>
      <c r="W2088" s="11"/>
      <c r="X2088" s="23"/>
      <c r="Y2088" s="29"/>
      <c r="Z2088" s="25">
        <v>36.0</v>
      </c>
      <c r="AA2088" s="11">
        <v>30.0</v>
      </c>
      <c r="AB2088" s="11">
        <v>47.0</v>
      </c>
      <c r="AC2088" s="11">
        <v>65.0</v>
      </c>
      <c r="AD2088" s="23">
        <v>17.0</v>
      </c>
      <c r="AE2088" s="29" t="s">
        <v>270</v>
      </c>
      <c r="AF2088" s="25">
        <v>1544.0</v>
      </c>
      <c r="AG2088" s="11">
        <v>1556.0</v>
      </c>
      <c r="AH2088" s="11">
        <v>1603.0</v>
      </c>
      <c r="AI2088" s="23"/>
      <c r="AJ2088" s="29"/>
      <c r="AK2088" s="25"/>
      <c r="AL2088" s="11"/>
      <c r="AM2088" s="23"/>
      <c r="AN2088" s="25"/>
      <c r="AO2088" s="23"/>
      <c r="AP2088" s="25"/>
      <c r="AQ2088" s="11"/>
    </row>
    <row r="2089" ht="15.75" customHeight="1">
      <c r="A2089" s="11">
        <v>1032032.0</v>
      </c>
      <c r="B2089" s="23">
        <v>2089.0</v>
      </c>
      <c r="C2089" s="25" t="s">
        <v>11216</v>
      </c>
      <c r="D2089" s="16" t="s">
        <v>11217</v>
      </c>
      <c r="E2089" s="28" t="s">
        <v>11218</v>
      </c>
      <c r="F2089" s="29"/>
      <c r="G2089" s="25"/>
      <c r="H2089" s="36" t="str">
        <f t="shared" si="1"/>
        <v/>
      </c>
      <c r="I2089" s="11"/>
      <c r="J2089" s="28">
        <f t="shared" si="2"/>
        <v>0</v>
      </c>
      <c r="K2089" s="41">
        <f t="shared" si="3"/>
        <v>195</v>
      </c>
      <c r="L2089" s="25">
        <v>27.0</v>
      </c>
      <c r="M2089" s="11">
        <v>35.0</v>
      </c>
      <c r="N2089" s="11">
        <v>41.0</v>
      </c>
      <c r="O2089" s="11">
        <v>43.0</v>
      </c>
      <c r="P2089" s="11">
        <v>49.0</v>
      </c>
      <c r="Q2089" s="43">
        <v>54.0</v>
      </c>
      <c r="R2089" s="25"/>
      <c r="S2089" s="11"/>
      <c r="T2089" s="11"/>
      <c r="U2089" s="23"/>
      <c r="V2089" s="25"/>
      <c r="W2089" s="11"/>
      <c r="X2089" s="23"/>
      <c r="Y2089" s="29"/>
      <c r="Z2089" s="25">
        <v>50.0</v>
      </c>
      <c r="AA2089" s="11">
        <v>50.0</v>
      </c>
      <c r="AB2089" s="11">
        <v>60.0</v>
      </c>
      <c r="AC2089" s="11">
        <v>32.0</v>
      </c>
      <c r="AD2089" s="23">
        <v>91.0</v>
      </c>
      <c r="AE2089" s="29" t="s">
        <v>166</v>
      </c>
      <c r="AF2089" s="25">
        <v>1542.0</v>
      </c>
      <c r="AG2089" s="11">
        <v>1554.0</v>
      </c>
      <c r="AH2089" s="11">
        <v>1610.0</v>
      </c>
      <c r="AI2089" s="23"/>
      <c r="AJ2089" s="29" t="s">
        <v>11219</v>
      </c>
      <c r="AK2089" s="25"/>
      <c r="AL2089" s="11"/>
      <c r="AM2089" s="23"/>
      <c r="AN2089" s="25"/>
      <c r="AO2089" s="23"/>
      <c r="AP2089" s="25"/>
      <c r="AQ2089" s="11"/>
    </row>
    <row r="2090" ht="15.75" customHeight="1">
      <c r="A2090" s="11">
        <v>1032033.0</v>
      </c>
      <c r="B2090" s="23">
        <v>2090.0</v>
      </c>
      <c r="C2090" s="25" t="s">
        <v>11220</v>
      </c>
      <c r="D2090" s="16" t="s">
        <v>11221</v>
      </c>
      <c r="E2090" s="28" t="s">
        <v>11222</v>
      </c>
      <c r="F2090" s="29"/>
      <c r="G2090" s="25"/>
      <c r="H2090" s="36" t="str">
        <f t="shared" si="1"/>
        <v/>
      </c>
      <c r="I2090" s="11"/>
      <c r="J2090" s="28">
        <f t="shared" si="2"/>
        <v>0</v>
      </c>
      <c r="K2090" s="41">
        <f t="shared" si="3"/>
        <v>191</v>
      </c>
      <c r="L2090" s="25">
        <v>31.0</v>
      </c>
      <c r="M2090" s="11">
        <v>25.0</v>
      </c>
      <c r="N2090" s="11">
        <v>44.0</v>
      </c>
      <c r="O2090" s="11">
        <v>45.0</v>
      </c>
      <c r="P2090" s="11">
        <v>46.0</v>
      </c>
      <c r="Q2090" s="43">
        <v>44.0</v>
      </c>
      <c r="R2090" s="25"/>
      <c r="S2090" s="11"/>
      <c r="T2090" s="11"/>
      <c r="U2090" s="23"/>
      <c r="V2090" s="25"/>
      <c r="W2090" s="11"/>
      <c r="X2090" s="23"/>
      <c r="Y2090" s="29"/>
      <c r="Z2090" s="25">
        <v>50.0</v>
      </c>
      <c r="AA2090" s="11">
        <v>50.0</v>
      </c>
      <c r="AB2090" s="11">
        <v>38.0</v>
      </c>
      <c r="AC2090" s="11">
        <v>50.0</v>
      </c>
      <c r="AD2090" s="23">
        <v>91.0</v>
      </c>
      <c r="AE2090" s="29" t="s">
        <v>166</v>
      </c>
      <c r="AF2090" s="25">
        <v>1563.0</v>
      </c>
      <c r="AG2090" s="11">
        <v>1575.0</v>
      </c>
      <c r="AH2090" s="11">
        <v>1631.0</v>
      </c>
      <c r="AI2090" s="23"/>
      <c r="AJ2090" s="29" t="s">
        <v>11223</v>
      </c>
      <c r="AK2090" s="25">
        <v>1032032.0</v>
      </c>
      <c r="AL2090" s="11"/>
      <c r="AM2090" s="23"/>
      <c r="AN2090" s="25"/>
      <c r="AO2090" s="23"/>
      <c r="AP2090" s="25"/>
      <c r="AQ2090" s="11"/>
    </row>
    <row r="2091" ht="15.75" customHeight="1">
      <c r="A2091" s="11">
        <v>1032034.0</v>
      </c>
      <c r="B2091" s="23">
        <v>2091.0</v>
      </c>
      <c r="C2091" s="25" t="s">
        <v>11224</v>
      </c>
      <c r="D2091" s="16" t="s">
        <v>11225</v>
      </c>
      <c r="E2091" s="28" t="s">
        <v>11226</v>
      </c>
      <c r="F2091" s="29"/>
      <c r="G2091" s="31" t="s">
        <v>11227</v>
      </c>
      <c r="H2091" s="36">
        <f t="shared" si="1"/>
        <v>77</v>
      </c>
      <c r="I2091" s="11"/>
      <c r="J2091" s="28">
        <f t="shared" si="2"/>
        <v>0</v>
      </c>
      <c r="K2091" s="41">
        <f t="shared" si="3"/>
        <v>244</v>
      </c>
      <c r="L2091" s="25">
        <v>43.0</v>
      </c>
      <c r="M2091" s="11">
        <v>41.0</v>
      </c>
      <c r="N2091" s="11">
        <v>52.0</v>
      </c>
      <c r="O2091" s="11">
        <v>54.0</v>
      </c>
      <c r="P2091" s="11">
        <v>54.0</v>
      </c>
      <c r="Q2091" s="43">
        <v>47.0</v>
      </c>
      <c r="R2091" s="25"/>
      <c r="S2091" s="11"/>
      <c r="T2091" s="11"/>
      <c r="U2091" s="23"/>
      <c r="V2091" s="25"/>
      <c r="W2091" s="11"/>
      <c r="X2091" s="23"/>
      <c r="Y2091" s="29"/>
      <c r="Z2091" s="25">
        <v>29.0</v>
      </c>
      <c r="AA2091" s="11">
        <v>21.0</v>
      </c>
      <c r="AB2091" s="11">
        <v>28.0</v>
      </c>
      <c r="AC2091" s="11">
        <v>67.0</v>
      </c>
      <c r="AD2091" s="23">
        <v>19.0</v>
      </c>
      <c r="AE2091" s="29" t="s">
        <v>166</v>
      </c>
      <c r="AF2091" s="25">
        <v>1559.0</v>
      </c>
      <c r="AG2091" s="11">
        <v>1571.0</v>
      </c>
      <c r="AH2091" s="11">
        <v>1588.0</v>
      </c>
      <c r="AI2091" s="23"/>
      <c r="AJ2091" s="29"/>
      <c r="AK2091" s="25"/>
      <c r="AL2091" s="11"/>
      <c r="AM2091" s="23"/>
      <c r="AN2091" s="25"/>
      <c r="AO2091" s="23"/>
      <c r="AP2091" s="25"/>
      <c r="AQ2091" s="11"/>
    </row>
    <row r="2092" ht="15.75" customHeight="1">
      <c r="A2092" s="11">
        <v>1032035.0</v>
      </c>
      <c r="B2092" s="23">
        <v>2092.0</v>
      </c>
      <c r="C2092" s="25" t="s">
        <v>11228</v>
      </c>
      <c r="D2092" s="16" t="s">
        <v>11229</v>
      </c>
      <c r="E2092" s="28" t="s">
        <v>11230</v>
      </c>
      <c r="F2092" s="29"/>
      <c r="G2092" s="31" t="s">
        <v>11231</v>
      </c>
      <c r="H2092" s="36">
        <f t="shared" si="1"/>
        <v>79</v>
      </c>
      <c r="I2092" s="11"/>
      <c r="J2092" s="28">
        <f t="shared" si="2"/>
        <v>0</v>
      </c>
      <c r="K2092" s="41">
        <f t="shared" si="3"/>
        <v>192</v>
      </c>
      <c r="L2092" s="25">
        <v>42.0</v>
      </c>
      <c r="M2092" s="11">
        <v>77.0</v>
      </c>
      <c r="N2092" s="11">
        <v>14.0</v>
      </c>
      <c r="O2092" s="11">
        <v>11.0</v>
      </c>
      <c r="P2092" s="11">
        <v>48.0</v>
      </c>
      <c r="Q2092" s="43">
        <v>33.0</v>
      </c>
      <c r="R2092" s="25" t="s">
        <v>185</v>
      </c>
      <c r="S2092" s="11" t="s">
        <v>185</v>
      </c>
      <c r="T2092" s="11"/>
      <c r="U2092" s="23"/>
      <c r="V2092" s="25"/>
      <c r="W2092" s="11"/>
      <c r="X2092" s="23"/>
      <c r="Y2092" s="29"/>
      <c r="Z2092" s="25">
        <v>25.0</v>
      </c>
      <c r="AA2092" s="11">
        <v>16.0</v>
      </c>
      <c r="AB2092" s="11">
        <v>75.0</v>
      </c>
      <c r="AC2092" s="11">
        <v>27.0</v>
      </c>
      <c r="AD2092" s="23">
        <v>18.0</v>
      </c>
      <c r="AE2092" s="29" t="s">
        <v>141</v>
      </c>
      <c r="AF2092" s="25">
        <v>1552.0</v>
      </c>
      <c r="AG2092" s="11">
        <v>1564.0</v>
      </c>
      <c r="AH2092" s="11">
        <v>1602.0</v>
      </c>
      <c r="AI2092" s="23" t="s">
        <v>217</v>
      </c>
      <c r="AJ2092" s="29"/>
      <c r="AK2092" s="25"/>
      <c r="AL2092" s="11"/>
      <c r="AM2092" s="23"/>
      <c r="AN2092" s="25"/>
      <c r="AO2092" s="23"/>
      <c r="AP2092" s="25"/>
      <c r="AQ2092" s="11"/>
    </row>
    <row r="2093" ht="15.75" customHeight="1">
      <c r="A2093" s="11">
        <v>1032036.0</v>
      </c>
      <c r="B2093" s="23">
        <v>2093.0</v>
      </c>
      <c r="C2093" s="25" t="s">
        <v>11232</v>
      </c>
      <c r="D2093" s="16" t="s">
        <v>11233</v>
      </c>
      <c r="E2093" s="28" t="s">
        <v>11234</v>
      </c>
      <c r="F2093" s="29"/>
      <c r="G2093" s="31" t="s">
        <v>11235</v>
      </c>
      <c r="H2093" s="36">
        <f t="shared" si="1"/>
        <v>62</v>
      </c>
      <c r="I2093" s="11"/>
      <c r="J2093" s="28">
        <f t="shared" si="2"/>
        <v>0</v>
      </c>
      <c r="K2093" s="41">
        <f t="shared" si="3"/>
        <v>307</v>
      </c>
      <c r="L2093" s="25">
        <v>49.0</v>
      </c>
      <c r="M2093" s="11">
        <v>32.0</v>
      </c>
      <c r="N2093" s="11">
        <v>86.0</v>
      </c>
      <c r="O2093" s="11">
        <v>75.0</v>
      </c>
      <c r="P2093" s="11">
        <v>65.0</v>
      </c>
      <c r="Q2093" s="43">
        <v>56.0</v>
      </c>
      <c r="R2093" s="25"/>
      <c r="S2093" s="11"/>
      <c r="T2093" s="11"/>
      <c r="U2093" s="23"/>
      <c r="V2093" s="25"/>
      <c r="W2093" s="11"/>
      <c r="X2093" s="23"/>
      <c r="Y2093" s="29"/>
      <c r="Z2093" s="25">
        <v>71.0</v>
      </c>
      <c r="AA2093" s="11">
        <v>80.0</v>
      </c>
      <c r="AB2093" s="11">
        <v>35.0</v>
      </c>
      <c r="AC2093" s="11">
        <v>78.0</v>
      </c>
      <c r="AD2093" s="23">
        <v>23.0</v>
      </c>
      <c r="AE2093" s="29" t="s">
        <v>270</v>
      </c>
      <c r="AF2093" s="25">
        <v>1574.0</v>
      </c>
      <c r="AG2093" s="11">
        <v>1586.0</v>
      </c>
      <c r="AH2093" s="11">
        <v>1614.0</v>
      </c>
      <c r="AI2093" s="23"/>
      <c r="AJ2093" s="29"/>
      <c r="AK2093" s="25"/>
      <c r="AL2093" s="11"/>
      <c r="AM2093" s="23"/>
      <c r="AN2093" s="25"/>
      <c r="AO2093" s="23"/>
      <c r="AP2093" s="25"/>
      <c r="AQ2093" s="11"/>
    </row>
    <row r="2094" ht="15.75" customHeight="1">
      <c r="A2094" s="11">
        <v>1032037.0</v>
      </c>
      <c r="B2094" s="23">
        <v>2094.0</v>
      </c>
      <c r="C2094" s="25" t="s">
        <v>11236</v>
      </c>
      <c r="D2094" s="16" t="s">
        <v>11237</v>
      </c>
      <c r="E2094" s="28" t="s">
        <v>11238</v>
      </c>
      <c r="F2094" s="29"/>
      <c r="G2094" s="31" t="s">
        <v>11239</v>
      </c>
      <c r="H2094" s="36">
        <f t="shared" si="1"/>
        <v>80</v>
      </c>
      <c r="I2094" s="11"/>
      <c r="J2094" s="28">
        <f t="shared" si="2"/>
        <v>0</v>
      </c>
      <c r="K2094" s="41">
        <f t="shared" si="3"/>
        <v>209</v>
      </c>
      <c r="L2094" s="25">
        <v>41.0</v>
      </c>
      <c r="M2094" s="11">
        <v>43.0</v>
      </c>
      <c r="N2094" s="11">
        <v>45.0</v>
      </c>
      <c r="O2094" s="11">
        <v>40.0</v>
      </c>
      <c r="P2094" s="11">
        <v>40.0</v>
      </c>
      <c r="Q2094" s="43">
        <v>49.0</v>
      </c>
      <c r="R2094" s="25"/>
      <c r="S2094" s="11"/>
      <c r="T2094" s="11"/>
      <c r="U2094" s="23"/>
      <c r="V2094" s="25"/>
      <c r="W2094" s="11"/>
      <c r="X2094" s="23"/>
      <c r="Y2094" s="29"/>
      <c r="Z2094" s="25">
        <v>36.0</v>
      </c>
      <c r="AA2094" s="11">
        <v>30.0</v>
      </c>
      <c r="AB2094" s="11">
        <v>42.0</v>
      </c>
      <c r="AC2094" s="11">
        <v>50.0</v>
      </c>
      <c r="AD2094" s="23">
        <v>21.0</v>
      </c>
      <c r="AE2094" s="29" t="s">
        <v>166</v>
      </c>
      <c r="AF2094" s="25">
        <v>1548.0</v>
      </c>
      <c r="AG2094" s="11">
        <v>1560.0</v>
      </c>
      <c r="AH2094" s="11">
        <v>1577.0</v>
      </c>
      <c r="AI2094" s="23"/>
      <c r="AJ2094" s="29"/>
      <c r="AK2094" s="25"/>
      <c r="AL2094" s="11"/>
      <c r="AM2094" s="23"/>
      <c r="AN2094" s="25"/>
      <c r="AO2094" s="23"/>
      <c r="AP2094" s="25"/>
      <c r="AQ2094" s="11"/>
    </row>
    <row r="2095" ht="15.75" customHeight="1">
      <c r="A2095" s="11">
        <v>1032038.0</v>
      </c>
      <c r="B2095" s="23">
        <v>2095.0</v>
      </c>
      <c r="C2095" s="25" t="s">
        <v>11240</v>
      </c>
      <c r="D2095" s="16" t="s">
        <v>11241</v>
      </c>
      <c r="E2095" s="28" t="s">
        <v>11242</v>
      </c>
      <c r="F2095" s="29"/>
      <c r="G2095" s="25"/>
      <c r="H2095" s="36" t="str">
        <f t="shared" si="1"/>
        <v/>
      </c>
      <c r="I2095" s="11"/>
      <c r="J2095" s="28">
        <f t="shared" si="2"/>
        <v>0</v>
      </c>
      <c r="K2095" s="41">
        <f t="shared" si="3"/>
        <v>215</v>
      </c>
      <c r="L2095" s="25">
        <v>42.0</v>
      </c>
      <c r="M2095" s="11">
        <v>64.0</v>
      </c>
      <c r="N2095" s="11">
        <v>30.0</v>
      </c>
      <c r="O2095" s="11">
        <v>29.0</v>
      </c>
      <c r="P2095" s="11">
        <v>50.0</v>
      </c>
      <c r="Q2095" s="43">
        <v>61.0</v>
      </c>
      <c r="R2095" s="25"/>
      <c r="S2095" s="11"/>
      <c r="T2095" s="11"/>
      <c r="U2095" s="23"/>
      <c r="V2095" s="25"/>
      <c r="W2095" s="11"/>
      <c r="X2095" s="23"/>
      <c r="Y2095" s="29"/>
      <c r="Z2095" s="25">
        <v>38.0</v>
      </c>
      <c r="AA2095" s="11">
        <v>33.0</v>
      </c>
      <c r="AB2095" s="11">
        <v>27.0</v>
      </c>
      <c r="AC2095" s="11">
        <v>72.0</v>
      </c>
      <c r="AD2095" s="23">
        <v>20.0</v>
      </c>
      <c r="AE2095" s="29" t="s">
        <v>141</v>
      </c>
      <c r="AF2095" s="25">
        <v>1521.0</v>
      </c>
      <c r="AG2095" s="11">
        <v>1533.0</v>
      </c>
      <c r="AH2095" s="11">
        <v>1591.0</v>
      </c>
      <c r="AI2095" s="23"/>
      <c r="AJ2095" s="29"/>
      <c r="AK2095" s="25"/>
      <c r="AL2095" s="11"/>
      <c r="AM2095" s="23"/>
      <c r="AN2095" s="25"/>
      <c r="AO2095" s="23"/>
      <c r="AP2095" s="25"/>
      <c r="AQ2095" s="11"/>
    </row>
    <row r="2096" ht="15.75" customHeight="1">
      <c r="A2096" s="11">
        <v>1032039.0</v>
      </c>
      <c r="B2096" s="23">
        <v>2096.0</v>
      </c>
      <c r="C2096" s="25" t="s">
        <v>11243</v>
      </c>
      <c r="D2096" s="16" t="s">
        <v>11244</v>
      </c>
      <c r="E2096" s="28" t="s">
        <v>11245</v>
      </c>
      <c r="F2096" s="29"/>
      <c r="G2096" s="31" t="s">
        <v>11246</v>
      </c>
      <c r="H2096" s="36">
        <f t="shared" si="1"/>
        <v>75</v>
      </c>
      <c r="I2096" s="11"/>
      <c r="J2096" s="28">
        <f t="shared" si="2"/>
        <v>0</v>
      </c>
      <c r="K2096" s="41">
        <f t="shared" si="3"/>
        <v>228</v>
      </c>
      <c r="L2096" s="25">
        <v>54.0</v>
      </c>
      <c r="M2096" s="11">
        <v>60.0</v>
      </c>
      <c r="N2096" s="11">
        <v>36.0</v>
      </c>
      <c r="O2096" s="11">
        <v>37.0</v>
      </c>
      <c r="P2096" s="11">
        <v>41.0</v>
      </c>
      <c r="Q2096" s="43">
        <v>53.0</v>
      </c>
      <c r="R2096" s="25"/>
      <c r="S2096" s="11"/>
      <c r="T2096" s="11"/>
      <c r="U2096" s="23"/>
      <c r="V2096" s="25"/>
      <c r="W2096" s="11"/>
      <c r="X2096" s="23"/>
      <c r="Y2096" s="29"/>
      <c r="Z2096" s="25">
        <v>40.0</v>
      </c>
      <c r="AA2096" s="11">
        <v>36.0</v>
      </c>
      <c r="AB2096" s="11">
        <v>24.0</v>
      </c>
      <c r="AC2096" s="11">
        <v>78.0</v>
      </c>
      <c r="AD2096" s="23">
        <v>20.0</v>
      </c>
      <c r="AE2096" s="29" t="s">
        <v>166</v>
      </c>
      <c r="AF2096" s="25">
        <v>1552.0</v>
      </c>
      <c r="AG2096" s="11">
        <v>1564.0</v>
      </c>
      <c r="AH2096" s="11">
        <v>1593.0</v>
      </c>
      <c r="AI2096" s="23" t="s">
        <v>217</v>
      </c>
      <c r="AJ2096" s="29" t="s">
        <v>11247</v>
      </c>
      <c r="AK2096" s="25">
        <v>1032038.0</v>
      </c>
      <c r="AL2096" s="11"/>
      <c r="AM2096" s="23"/>
      <c r="AN2096" s="25"/>
      <c r="AO2096" s="23"/>
      <c r="AP2096" s="25"/>
      <c r="AQ2096" s="11"/>
    </row>
    <row r="2097" ht="15.75" customHeight="1">
      <c r="A2097" s="11">
        <v>1032040.0</v>
      </c>
      <c r="B2097" s="23">
        <v>2097.0</v>
      </c>
      <c r="C2097" s="25" t="s">
        <v>11248</v>
      </c>
      <c r="D2097" s="16" t="s">
        <v>11249</v>
      </c>
      <c r="E2097" s="28" t="s">
        <v>11250</v>
      </c>
      <c r="F2097" s="29"/>
      <c r="G2097" s="31" t="s">
        <v>11251</v>
      </c>
      <c r="H2097" s="36">
        <f t="shared" si="1"/>
        <v>67</v>
      </c>
      <c r="I2097" s="11"/>
      <c r="J2097" s="28">
        <f t="shared" si="2"/>
        <v>0</v>
      </c>
      <c r="K2097" s="41">
        <f t="shared" si="3"/>
        <v>311</v>
      </c>
      <c r="L2097" s="25">
        <v>66.0</v>
      </c>
      <c r="M2097" s="11">
        <v>59.0</v>
      </c>
      <c r="N2097" s="11">
        <v>63.0</v>
      </c>
      <c r="O2097" s="11">
        <v>56.0</v>
      </c>
      <c r="P2097" s="11">
        <v>67.0</v>
      </c>
      <c r="Q2097" s="43">
        <v>55.0</v>
      </c>
      <c r="R2097" s="25" t="s">
        <v>185</v>
      </c>
      <c r="S2097" s="11"/>
      <c r="T2097" s="11"/>
      <c r="U2097" s="23"/>
      <c r="V2097" s="25"/>
      <c r="W2097" s="11"/>
      <c r="X2097" s="23"/>
      <c r="Y2097" s="29"/>
      <c r="Z2097" s="25">
        <v>68.0</v>
      </c>
      <c r="AA2097" s="11">
        <v>76.0</v>
      </c>
      <c r="AB2097" s="11">
        <v>35.0</v>
      </c>
      <c r="AC2097" s="11">
        <v>77.0</v>
      </c>
      <c r="AD2097" s="23">
        <v>20.0</v>
      </c>
      <c r="AE2097" s="29" t="s">
        <v>141</v>
      </c>
      <c r="AF2097" s="25">
        <v>1591.0</v>
      </c>
      <c r="AG2097" s="11">
        <v>1603.0</v>
      </c>
      <c r="AH2097" s="11">
        <v>1671.0</v>
      </c>
      <c r="AI2097" s="23"/>
      <c r="AJ2097" s="29" t="s">
        <v>11252</v>
      </c>
      <c r="AK2097" s="25">
        <v>1032039.0</v>
      </c>
      <c r="AL2097" s="11"/>
      <c r="AM2097" s="23"/>
      <c r="AN2097" s="25"/>
      <c r="AO2097" s="23"/>
      <c r="AP2097" s="25"/>
      <c r="AQ2097" s="11"/>
    </row>
    <row r="2098" ht="15.75" customHeight="1">
      <c r="A2098" s="11">
        <v>1032041.0</v>
      </c>
      <c r="B2098" s="23">
        <v>2098.0</v>
      </c>
      <c r="C2098" s="25" t="s">
        <v>11253</v>
      </c>
      <c r="D2098" s="16" t="s">
        <v>11254</v>
      </c>
      <c r="E2098" s="28" t="s">
        <v>11255</v>
      </c>
      <c r="F2098" s="29"/>
      <c r="G2098" s="31" t="s">
        <v>11256</v>
      </c>
      <c r="H2098" s="36">
        <f t="shared" si="1"/>
        <v>54</v>
      </c>
      <c r="I2098" s="11"/>
      <c r="J2098" s="28">
        <f t="shared" si="2"/>
        <v>0</v>
      </c>
      <c r="K2098" s="41">
        <f t="shared" si="3"/>
        <v>250</v>
      </c>
      <c r="L2098" s="25">
        <v>46.0</v>
      </c>
      <c r="M2098" s="11">
        <v>50.0</v>
      </c>
      <c r="N2098" s="11">
        <v>48.0</v>
      </c>
      <c r="O2098" s="11">
        <v>52.0</v>
      </c>
      <c r="P2098" s="11">
        <v>54.0</v>
      </c>
      <c r="Q2098" s="43">
        <v>45.0</v>
      </c>
      <c r="R2098" s="25"/>
      <c r="S2098" s="11"/>
      <c r="T2098" s="11"/>
      <c r="U2098" s="23"/>
      <c r="V2098" s="25"/>
      <c r="W2098" s="11"/>
      <c r="X2098" s="23"/>
      <c r="Y2098" s="29"/>
      <c r="Z2098" s="25">
        <v>24.0</v>
      </c>
      <c r="AA2098" s="11">
        <v>14.0</v>
      </c>
      <c r="AB2098" s="11">
        <v>29.0</v>
      </c>
      <c r="AC2098" s="11">
        <v>63.0</v>
      </c>
      <c r="AD2098" s="23">
        <v>23.0</v>
      </c>
      <c r="AE2098" s="29" t="s">
        <v>270</v>
      </c>
      <c r="AF2098" s="25">
        <v>1491.0</v>
      </c>
      <c r="AG2098" s="11">
        <v>1503.0</v>
      </c>
      <c r="AH2098" s="11">
        <v>1552.0</v>
      </c>
      <c r="AI2098" s="23"/>
      <c r="AJ2098" s="29"/>
      <c r="AK2098" s="25"/>
      <c r="AL2098" s="11"/>
      <c r="AM2098" s="23"/>
      <c r="AN2098" s="25"/>
      <c r="AO2098" s="23"/>
      <c r="AP2098" s="25"/>
      <c r="AQ2098" s="11"/>
    </row>
    <row r="2099" ht="15.75" customHeight="1">
      <c r="A2099" s="11">
        <v>1032042.0</v>
      </c>
      <c r="B2099" s="23">
        <v>2099.0</v>
      </c>
      <c r="C2099" s="25" t="s">
        <v>11257</v>
      </c>
      <c r="D2099" s="16" t="s">
        <v>11258</v>
      </c>
      <c r="E2099" s="28" t="s">
        <v>11259</v>
      </c>
      <c r="F2099" s="29"/>
      <c r="G2099" s="31" t="s">
        <v>11260</v>
      </c>
      <c r="H2099" s="36">
        <f t="shared" si="1"/>
        <v>69</v>
      </c>
      <c r="I2099" s="11"/>
      <c r="J2099" s="28">
        <f t="shared" si="2"/>
        <v>0</v>
      </c>
      <c r="K2099" s="41">
        <f t="shared" si="3"/>
        <v>279</v>
      </c>
      <c r="L2099" s="25">
        <v>44.0</v>
      </c>
      <c r="M2099" s="11">
        <v>55.0</v>
      </c>
      <c r="N2099" s="11">
        <v>70.0</v>
      </c>
      <c r="O2099" s="11">
        <v>47.0</v>
      </c>
      <c r="P2099" s="11">
        <v>63.0</v>
      </c>
      <c r="Q2099" s="43">
        <v>59.0</v>
      </c>
      <c r="R2099" s="25"/>
      <c r="S2099" s="11"/>
      <c r="T2099" s="11"/>
      <c r="U2099" s="23"/>
      <c r="V2099" s="25"/>
      <c r="W2099" s="11"/>
      <c r="X2099" s="23"/>
      <c r="Y2099" s="29"/>
      <c r="Z2099" s="25">
        <v>34.0</v>
      </c>
      <c r="AA2099" s="11">
        <v>28.0</v>
      </c>
      <c r="AB2099" s="11">
        <v>32.0</v>
      </c>
      <c r="AC2099" s="11">
        <v>64.0</v>
      </c>
      <c r="AD2099" s="23">
        <v>20.0</v>
      </c>
      <c r="AE2099" s="29" t="s">
        <v>166</v>
      </c>
      <c r="AF2099" s="25">
        <v>1546.0</v>
      </c>
      <c r="AG2099" s="11">
        <v>1558.0</v>
      </c>
      <c r="AH2099" s="11">
        <v>1613.0</v>
      </c>
      <c r="AI2099" s="23"/>
      <c r="AJ2099" s="29"/>
      <c r="AK2099" s="25"/>
      <c r="AL2099" s="11"/>
      <c r="AM2099" s="23"/>
      <c r="AN2099" s="25"/>
      <c r="AO2099" s="23"/>
      <c r="AP2099" s="25"/>
      <c r="AQ2099" s="11"/>
    </row>
    <row r="2100" ht="15.75" customHeight="1">
      <c r="A2100" s="11">
        <v>1032043.0</v>
      </c>
      <c r="B2100" s="23">
        <v>2100.0</v>
      </c>
      <c r="C2100" s="25" t="s">
        <v>11261</v>
      </c>
      <c r="D2100" s="16" t="s">
        <v>11262</v>
      </c>
      <c r="E2100" s="28" t="s">
        <v>11263</v>
      </c>
      <c r="F2100" s="29"/>
      <c r="G2100" s="31" t="s">
        <v>11264</v>
      </c>
      <c r="H2100" s="36">
        <f t="shared" si="1"/>
        <v>74</v>
      </c>
      <c r="I2100" s="11"/>
      <c r="J2100" s="28">
        <f t="shared" si="2"/>
        <v>0</v>
      </c>
      <c r="K2100" s="41">
        <f t="shared" si="3"/>
        <v>266</v>
      </c>
      <c r="L2100" s="25">
        <v>33.0</v>
      </c>
      <c r="M2100" s="11">
        <v>46.0</v>
      </c>
      <c r="N2100" s="11">
        <v>65.0</v>
      </c>
      <c r="O2100" s="11">
        <v>67.0</v>
      </c>
      <c r="P2100" s="11">
        <v>55.0</v>
      </c>
      <c r="Q2100" s="43">
        <v>62.0</v>
      </c>
      <c r="R2100" s="25"/>
      <c r="S2100" s="11"/>
      <c r="T2100" s="11"/>
      <c r="U2100" s="23"/>
      <c r="V2100" s="25"/>
      <c r="W2100" s="11"/>
      <c r="X2100" s="23"/>
      <c r="Y2100" s="29"/>
      <c r="Z2100" s="25">
        <v>40.0</v>
      </c>
      <c r="AA2100" s="11">
        <v>36.0</v>
      </c>
      <c r="AB2100" s="11">
        <v>34.0</v>
      </c>
      <c r="AC2100" s="11">
        <v>64.0</v>
      </c>
      <c r="AD2100" s="23">
        <v>25.0</v>
      </c>
      <c r="AE2100" s="29" t="s">
        <v>270</v>
      </c>
      <c r="AF2100" s="25">
        <v>1507.0</v>
      </c>
      <c r="AG2100" s="11">
        <v>1519.0</v>
      </c>
      <c r="AH2100" s="11">
        <v>1571.0</v>
      </c>
      <c r="AI2100" s="23"/>
      <c r="AJ2100" s="29" t="s">
        <v>11265</v>
      </c>
      <c r="AK2100" s="25"/>
      <c r="AL2100" s="11"/>
      <c r="AM2100" s="23"/>
      <c r="AN2100" s="25"/>
      <c r="AO2100" s="23"/>
      <c r="AP2100" s="25"/>
      <c r="AQ2100" s="11"/>
    </row>
    <row r="2101" ht="15.75" customHeight="1">
      <c r="A2101" s="11">
        <v>1032044.0</v>
      </c>
      <c r="B2101" s="23">
        <v>2101.0</v>
      </c>
      <c r="C2101" s="25" t="s">
        <v>11266</v>
      </c>
      <c r="D2101" s="16" t="s">
        <v>11267</v>
      </c>
      <c r="E2101" s="28" t="s">
        <v>11268</v>
      </c>
      <c r="F2101" s="29"/>
      <c r="G2101" s="31" t="s">
        <v>11269</v>
      </c>
      <c r="H2101" s="36">
        <f t="shared" si="1"/>
        <v>78</v>
      </c>
      <c r="I2101" s="11"/>
      <c r="J2101" s="28">
        <f t="shared" si="2"/>
        <v>0</v>
      </c>
      <c r="K2101" s="41">
        <f t="shared" si="3"/>
        <v>162</v>
      </c>
      <c r="L2101" s="25">
        <v>47.0</v>
      </c>
      <c r="M2101" s="11">
        <v>41.0</v>
      </c>
      <c r="N2101" s="11">
        <v>23.0</v>
      </c>
      <c r="O2101" s="11">
        <v>24.0</v>
      </c>
      <c r="P2101" s="11">
        <v>27.0</v>
      </c>
      <c r="Q2101" s="43">
        <v>49.0</v>
      </c>
      <c r="R2101" s="25"/>
      <c r="S2101" s="11"/>
      <c r="T2101" s="11"/>
      <c r="U2101" s="23"/>
      <c r="V2101" s="25"/>
      <c r="W2101" s="11"/>
      <c r="X2101" s="23"/>
      <c r="Y2101" s="29"/>
      <c r="Z2101" s="25">
        <v>18.0</v>
      </c>
      <c r="AA2101" s="11">
        <v>5.0</v>
      </c>
      <c r="AB2101" s="11">
        <v>71.0</v>
      </c>
      <c r="AC2101" s="11">
        <v>29.0</v>
      </c>
      <c r="AD2101" s="23">
        <v>25.0</v>
      </c>
      <c r="AE2101" s="29" t="s">
        <v>166</v>
      </c>
      <c r="AF2101" s="25">
        <v>1548.0</v>
      </c>
      <c r="AG2101" s="11">
        <v>1560.0</v>
      </c>
      <c r="AH2101" s="11">
        <v>1602.0</v>
      </c>
      <c r="AI2101" s="23" t="s">
        <v>217</v>
      </c>
      <c r="AJ2101" s="29" t="s">
        <v>11270</v>
      </c>
      <c r="AK2101" s="25">
        <v>1032043.0</v>
      </c>
      <c r="AL2101" s="11"/>
      <c r="AM2101" s="23"/>
      <c r="AN2101" s="25"/>
      <c r="AO2101" s="23"/>
      <c r="AP2101" s="25"/>
      <c r="AQ2101" s="11"/>
    </row>
    <row r="2102" ht="15.75" customHeight="1">
      <c r="A2102" s="11">
        <v>1032045.0</v>
      </c>
      <c r="B2102" s="23">
        <v>2102.0</v>
      </c>
      <c r="C2102" s="25" t="s">
        <v>11271</v>
      </c>
      <c r="D2102" s="16" t="s">
        <v>11272</v>
      </c>
      <c r="E2102" s="28" t="s">
        <v>11273</v>
      </c>
      <c r="F2102" s="29"/>
      <c r="G2102" s="31" t="s">
        <v>11274</v>
      </c>
      <c r="H2102" s="36">
        <f t="shared" si="1"/>
        <v>52</v>
      </c>
      <c r="I2102" s="11"/>
      <c r="J2102" s="28">
        <f t="shared" si="2"/>
        <v>0</v>
      </c>
      <c r="K2102" s="41">
        <f t="shared" si="3"/>
        <v>253</v>
      </c>
      <c r="L2102" s="25">
        <v>33.0</v>
      </c>
      <c r="M2102" s="11">
        <v>21.0</v>
      </c>
      <c r="N2102" s="11">
        <v>76.0</v>
      </c>
      <c r="O2102" s="11">
        <v>58.0</v>
      </c>
      <c r="P2102" s="11">
        <v>65.0</v>
      </c>
      <c r="Q2102" s="43">
        <v>53.0</v>
      </c>
      <c r="R2102" s="25"/>
      <c r="S2102" s="11"/>
      <c r="T2102" s="11"/>
      <c r="U2102" s="23"/>
      <c r="V2102" s="25"/>
      <c r="W2102" s="11"/>
      <c r="X2102" s="23"/>
      <c r="Y2102" s="29"/>
      <c r="Z2102" s="25">
        <v>50.0</v>
      </c>
      <c r="AA2102" s="11">
        <v>50.0</v>
      </c>
      <c r="AB2102" s="11">
        <v>18.0</v>
      </c>
      <c r="AC2102" s="11">
        <v>63.0</v>
      </c>
      <c r="AD2102" s="23">
        <v>20.0</v>
      </c>
      <c r="AE2102" s="29" t="s">
        <v>270</v>
      </c>
      <c r="AF2102" s="25">
        <v>1565.0</v>
      </c>
      <c r="AG2102" s="11">
        <v>1577.0</v>
      </c>
      <c r="AH2102" s="11">
        <v>1600.0</v>
      </c>
      <c r="AI2102" s="23"/>
      <c r="AJ2102" s="29"/>
      <c r="AK2102" s="25"/>
      <c r="AL2102" s="11"/>
      <c r="AM2102" s="23"/>
      <c r="AN2102" s="25"/>
      <c r="AO2102" s="23"/>
      <c r="AP2102" s="25"/>
      <c r="AQ2102" s="11"/>
    </row>
    <row r="2103" ht="15.75" customHeight="1">
      <c r="A2103" s="11">
        <v>1032046.0</v>
      </c>
      <c r="B2103" s="23">
        <v>2103.0</v>
      </c>
      <c r="C2103" s="25" t="s">
        <v>11275</v>
      </c>
      <c r="D2103" s="16" t="s">
        <v>11276</v>
      </c>
      <c r="E2103" s="28" t="s">
        <v>11277</v>
      </c>
      <c r="F2103" s="29"/>
      <c r="G2103" s="31" t="s">
        <v>11278</v>
      </c>
      <c r="H2103" s="36">
        <f t="shared" si="1"/>
        <v>79</v>
      </c>
      <c r="I2103" s="11"/>
      <c r="J2103" s="28">
        <f t="shared" si="2"/>
        <v>0</v>
      </c>
      <c r="K2103" s="41">
        <f t="shared" si="3"/>
        <v>327</v>
      </c>
      <c r="L2103" s="25">
        <v>69.0</v>
      </c>
      <c r="M2103" s="11">
        <v>75.0</v>
      </c>
      <c r="N2103" s="11">
        <v>50.0</v>
      </c>
      <c r="O2103" s="11">
        <v>63.0</v>
      </c>
      <c r="P2103" s="11">
        <v>70.0</v>
      </c>
      <c r="Q2103" s="43">
        <v>64.0</v>
      </c>
      <c r="R2103" s="25" t="s">
        <v>185</v>
      </c>
      <c r="S2103" s="11" t="s">
        <v>232</v>
      </c>
      <c r="T2103" s="11"/>
      <c r="U2103" s="23"/>
      <c r="V2103" s="25"/>
      <c r="W2103" s="11"/>
      <c r="X2103" s="23"/>
      <c r="Y2103" s="29" t="s">
        <v>550</v>
      </c>
      <c r="Z2103" s="25">
        <v>50.0</v>
      </c>
      <c r="AA2103" s="11">
        <v>50.0</v>
      </c>
      <c r="AB2103" s="11">
        <v>71.0</v>
      </c>
      <c r="AC2103" s="11">
        <v>59.0</v>
      </c>
      <c r="AD2103" s="23">
        <v>16.0</v>
      </c>
      <c r="AE2103" s="29" t="s">
        <v>166</v>
      </c>
      <c r="AF2103" s="25">
        <v>1522.0</v>
      </c>
      <c r="AG2103" s="11">
        <v>1534.0</v>
      </c>
      <c r="AH2103" s="11">
        <v>1589.0</v>
      </c>
      <c r="AI2103" s="23"/>
      <c r="AJ2103" s="29"/>
      <c r="AK2103" s="25"/>
      <c r="AL2103" s="11"/>
      <c r="AM2103" s="23"/>
      <c r="AN2103" s="25"/>
      <c r="AO2103" s="23"/>
      <c r="AP2103" s="25"/>
      <c r="AQ2103" s="11"/>
    </row>
    <row r="2104" ht="15.75" customHeight="1">
      <c r="A2104" s="11">
        <v>1032047.0</v>
      </c>
      <c r="B2104" s="23">
        <v>2104.0</v>
      </c>
      <c r="C2104" s="25" t="s">
        <v>11279</v>
      </c>
      <c r="D2104" s="16" t="s">
        <v>11280</v>
      </c>
      <c r="E2104" s="28" t="s">
        <v>11281</v>
      </c>
      <c r="F2104" s="29"/>
      <c r="G2104" s="31" t="s">
        <v>11282</v>
      </c>
      <c r="H2104" s="36">
        <f t="shared" si="1"/>
        <v>72</v>
      </c>
      <c r="I2104" s="11"/>
      <c r="J2104" s="28">
        <f t="shared" si="2"/>
        <v>0</v>
      </c>
      <c r="K2104" s="41">
        <f t="shared" si="3"/>
        <v>299</v>
      </c>
      <c r="L2104" s="25">
        <v>67.0</v>
      </c>
      <c r="M2104" s="11">
        <v>86.0</v>
      </c>
      <c r="N2104" s="11">
        <v>27.0</v>
      </c>
      <c r="O2104" s="11">
        <v>44.0</v>
      </c>
      <c r="P2104" s="11">
        <v>75.0</v>
      </c>
      <c r="Q2104" s="43">
        <v>57.0</v>
      </c>
      <c r="R2104" s="25" t="s">
        <v>136</v>
      </c>
      <c r="S2104" s="11" t="s">
        <v>185</v>
      </c>
      <c r="T2104" s="11"/>
      <c r="U2104" s="23" t="s">
        <v>232</v>
      </c>
      <c r="V2104" s="25" t="s">
        <v>232</v>
      </c>
      <c r="W2104" s="11"/>
      <c r="X2104" s="23"/>
      <c r="Y2104" s="29" t="s">
        <v>550</v>
      </c>
      <c r="Z2104" s="25">
        <v>36.0</v>
      </c>
      <c r="AA2104" s="11">
        <v>30.0</v>
      </c>
      <c r="AB2104" s="11">
        <v>61.0</v>
      </c>
      <c r="AC2104" s="11">
        <v>67.0</v>
      </c>
      <c r="AD2104" s="23">
        <v>16.0</v>
      </c>
      <c r="AE2104" s="29" t="s">
        <v>141</v>
      </c>
      <c r="AF2104" s="25">
        <v>1550.0</v>
      </c>
      <c r="AG2104" s="11">
        <v>1562.0</v>
      </c>
      <c r="AH2104" s="11">
        <v>1622.0</v>
      </c>
      <c r="AI2104" s="23"/>
      <c r="AJ2104" s="29" t="s">
        <v>11283</v>
      </c>
      <c r="AK2104" s="25">
        <v>1032046.0</v>
      </c>
      <c r="AL2104" s="11"/>
      <c r="AM2104" s="23"/>
      <c r="AN2104" s="25"/>
      <c r="AO2104" s="23"/>
      <c r="AP2104" s="25"/>
      <c r="AQ2104" s="11"/>
    </row>
    <row r="2105" ht="15.75" customHeight="1">
      <c r="A2105" s="11">
        <v>1032048.0</v>
      </c>
      <c r="B2105" s="23">
        <v>2105.0</v>
      </c>
      <c r="C2105" s="25" t="s">
        <v>11284</v>
      </c>
      <c r="D2105" s="16" t="s">
        <v>11285</v>
      </c>
      <c r="E2105" s="28" t="s">
        <v>11286</v>
      </c>
      <c r="F2105" s="29"/>
      <c r="G2105" s="31" t="s">
        <v>11287</v>
      </c>
      <c r="H2105" s="36">
        <f t="shared" si="1"/>
        <v>58</v>
      </c>
      <c r="I2105" s="11"/>
      <c r="J2105" s="28">
        <f t="shared" si="2"/>
        <v>0</v>
      </c>
      <c r="K2105" s="41">
        <f t="shared" si="3"/>
        <v>226</v>
      </c>
      <c r="L2105" s="25">
        <v>56.0</v>
      </c>
      <c r="M2105" s="11">
        <v>58.0</v>
      </c>
      <c r="N2105" s="11">
        <v>36.0</v>
      </c>
      <c r="O2105" s="11">
        <v>33.0</v>
      </c>
      <c r="P2105" s="11">
        <v>43.0</v>
      </c>
      <c r="Q2105" s="43">
        <v>46.0</v>
      </c>
      <c r="R2105" s="25"/>
      <c r="S2105" s="11"/>
      <c r="T2105" s="11"/>
      <c r="U2105" s="23"/>
      <c r="V2105" s="25"/>
      <c r="W2105" s="11"/>
      <c r="X2105" s="23"/>
      <c r="Y2105" s="29"/>
      <c r="Z2105" s="25">
        <v>34.0</v>
      </c>
      <c r="AA2105" s="11">
        <v>28.0</v>
      </c>
      <c r="AB2105" s="11">
        <v>39.0</v>
      </c>
      <c r="AC2105" s="11">
        <v>53.0</v>
      </c>
      <c r="AD2105" s="23">
        <v>19.0</v>
      </c>
      <c r="AE2105" s="29" t="s">
        <v>141</v>
      </c>
      <c r="AF2105" s="25">
        <v>1552.0</v>
      </c>
      <c r="AG2105" s="11">
        <v>1564.0</v>
      </c>
      <c r="AH2105" s="11">
        <v>1630.0</v>
      </c>
      <c r="AI2105" s="23"/>
      <c r="AJ2105" s="29" t="s">
        <v>11283</v>
      </c>
      <c r="AK2105" s="25">
        <v>1032046.0</v>
      </c>
      <c r="AL2105" s="11"/>
      <c r="AM2105" s="23"/>
      <c r="AN2105" s="25"/>
      <c r="AO2105" s="23"/>
      <c r="AP2105" s="25"/>
      <c r="AQ2105" s="11"/>
    </row>
    <row r="2106" ht="15.75" customHeight="1">
      <c r="A2106" s="11">
        <v>1032049.0</v>
      </c>
      <c r="B2106" s="23">
        <v>2106.0</v>
      </c>
      <c r="C2106" s="25" t="s">
        <v>11288</v>
      </c>
      <c r="D2106" s="16" t="s">
        <v>11289</v>
      </c>
      <c r="E2106" s="28" t="s">
        <v>11290</v>
      </c>
      <c r="F2106" s="29"/>
      <c r="G2106" s="31" t="s">
        <v>11291</v>
      </c>
      <c r="H2106" s="36">
        <f t="shared" si="1"/>
        <v>67</v>
      </c>
      <c r="I2106" s="11"/>
      <c r="J2106" s="28">
        <f t="shared" si="2"/>
        <v>0</v>
      </c>
      <c r="K2106" s="41">
        <f t="shared" si="3"/>
        <v>265</v>
      </c>
      <c r="L2106" s="25">
        <v>57.0</v>
      </c>
      <c r="M2106" s="11">
        <v>64.0</v>
      </c>
      <c r="N2106" s="11">
        <v>43.0</v>
      </c>
      <c r="O2106" s="11">
        <v>47.0</v>
      </c>
      <c r="P2106" s="11">
        <v>54.0</v>
      </c>
      <c r="Q2106" s="43">
        <v>49.0</v>
      </c>
      <c r="R2106" s="25"/>
      <c r="S2106" s="11"/>
      <c r="T2106" s="11"/>
      <c r="U2106" s="23"/>
      <c r="V2106" s="25"/>
      <c r="W2106" s="11"/>
      <c r="X2106" s="23"/>
      <c r="Y2106" s="29"/>
      <c r="Z2106" s="25">
        <v>34.0</v>
      </c>
      <c r="AA2106" s="11">
        <v>28.0</v>
      </c>
      <c r="AB2106" s="11">
        <v>37.0</v>
      </c>
      <c r="AC2106" s="11">
        <v>57.0</v>
      </c>
      <c r="AD2106" s="23">
        <v>18.0</v>
      </c>
      <c r="AE2106" s="29" t="s">
        <v>166</v>
      </c>
      <c r="AF2106" s="25">
        <v>1561.0</v>
      </c>
      <c r="AG2106" s="11">
        <v>1573.0</v>
      </c>
      <c r="AH2106" s="11">
        <v>1634.0</v>
      </c>
      <c r="AI2106" s="23"/>
      <c r="AJ2106" s="29"/>
      <c r="AK2106" s="25"/>
      <c r="AL2106" s="11"/>
      <c r="AM2106" s="23"/>
      <c r="AN2106" s="25"/>
      <c r="AO2106" s="23"/>
      <c r="AP2106" s="25"/>
      <c r="AQ2106" s="11"/>
    </row>
    <row r="2107" ht="15.75" customHeight="1">
      <c r="A2107" s="11">
        <v>1032050.0</v>
      </c>
      <c r="B2107" s="23">
        <v>2107.0</v>
      </c>
      <c r="C2107" s="25" t="s">
        <v>11292</v>
      </c>
      <c r="D2107" s="16" t="s">
        <v>11293</v>
      </c>
      <c r="E2107" s="28" t="s">
        <v>11294</v>
      </c>
      <c r="F2107" s="29"/>
      <c r="G2107" s="31" t="s">
        <v>11295</v>
      </c>
      <c r="H2107" s="36">
        <f t="shared" si="1"/>
        <v>80</v>
      </c>
      <c r="I2107" s="11" t="s">
        <v>11295</v>
      </c>
      <c r="J2107" s="28">
        <f t="shared" si="2"/>
        <v>80</v>
      </c>
      <c r="K2107" s="41">
        <f t="shared" si="3"/>
        <v>349</v>
      </c>
      <c r="L2107" s="25">
        <v>62.0</v>
      </c>
      <c r="M2107" s="11">
        <v>50.0</v>
      </c>
      <c r="N2107" s="11">
        <v>74.0</v>
      </c>
      <c r="O2107" s="11">
        <v>82.0</v>
      </c>
      <c r="P2107" s="11">
        <v>81.0</v>
      </c>
      <c r="Q2107" s="43">
        <v>61.0</v>
      </c>
      <c r="R2107" s="25"/>
      <c r="S2107" s="11"/>
      <c r="T2107" s="11"/>
      <c r="U2107" s="23"/>
      <c r="V2107" s="25"/>
      <c r="W2107" s="11"/>
      <c r="X2107" s="23"/>
      <c r="Y2107" s="29"/>
      <c r="Z2107" s="25">
        <v>29.0</v>
      </c>
      <c r="AA2107" s="11">
        <v>21.0</v>
      </c>
      <c r="AB2107" s="11">
        <v>51.0</v>
      </c>
      <c r="AC2107" s="11">
        <v>39.0</v>
      </c>
      <c r="AD2107" s="23">
        <v>22.0</v>
      </c>
      <c r="AE2107" s="29" t="s">
        <v>270</v>
      </c>
      <c r="AF2107" s="25">
        <v>1532.0</v>
      </c>
      <c r="AG2107" s="11">
        <v>1544.0</v>
      </c>
      <c r="AH2107" s="11">
        <v>1618.0</v>
      </c>
      <c r="AI2107" s="23"/>
      <c r="AJ2107" s="29" t="s">
        <v>11296</v>
      </c>
      <c r="AK2107" s="25"/>
      <c r="AL2107" s="11"/>
      <c r="AM2107" s="23"/>
      <c r="AN2107" s="25"/>
      <c r="AO2107" s="23"/>
      <c r="AP2107" s="25"/>
      <c r="AQ2107" s="11"/>
    </row>
    <row r="2108" ht="15.75" customHeight="1">
      <c r="A2108" s="11">
        <v>1027001.0</v>
      </c>
      <c r="B2108" s="23">
        <v>2108.0</v>
      </c>
      <c r="C2108" s="25" t="s">
        <v>11297</v>
      </c>
      <c r="D2108" s="16" t="s">
        <v>11298</v>
      </c>
      <c r="E2108" s="28" t="s">
        <v>11299</v>
      </c>
      <c r="F2108" s="29"/>
      <c r="G2108" s="31" t="s">
        <v>11300</v>
      </c>
      <c r="H2108" s="36">
        <f t="shared" si="1"/>
        <v>79</v>
      </c>
      <c r="I2108" s="11"/>
      <c r="J2108" s="28">
        <f t="shared" si="2"/>
        <v>0</v>
      </c>
      <c r="K2108" s="41">
        <f t="shared" si="3"/>
        <v>364</v>
      </c>
      <c r="L2108" s="25">
        <v>82.0</v>
      </c>
      <c r="M2108" s="11">
        <v>67.0</v>
      </c>
      <c r="N2108" s="11">
        <v>62.0</v>
      </c>
      <c r="O2108" s="11">
        <v>71.0</v>
      </c>
      <c r="P2108" s="11">
        <v>82.0</v>
      </c>
      <c r="Q2108" s="43">
        <v>55.0</v>
      </c>
      <c r="R2108" s="25" t="s">
        <v>232</v>
      </c>
      <c r="S2108" s="11" t="s">
        <v>232</v>
      </c>
      <c r="T2108" s="11"/>
      <c r="U2108" s="23" t="s">
        <v>185</v>
      </c>
      <c r="V2108" s="25"/>
      <c r="W2108" s="11"/>
      <c r="X2108" s="23" t="s">
        <v>232</v>
      </c>
      <c r="Y2108" s="29"/>
      <c r="Z2108" s="25">
        <v>29.0</v>
      </c>
      <c r="AA2108" s="11">
        <v>21.0</v>
      </c>
      <c r="AB2108" s="11">
        <v>60.0</v>
      </c>
      <c r="AC2108" s="11">
        <v>57.0</v>
      </c>
      <c r="AD2108" s="23">
        <v>33.0</v>
      </c>
      <c r="AE2108" s="29" t="s">
        <v>166</v>
      </c>
      <c r="AF2108" s="25">
        <v>1512.0</v>
      </c>
      <c r="AG2108" s="11">
        <v>1524.0</v>
      </c>
      <c r="AH2108" s="11">
        <v>1574.0</v>
      </c>
      <c r="AI2108" s="23"/>
      <c r="AJ2108" s="29" t="s">
        <v>11301</v>
      </c>
      <c r="AK2108" s="25"/>
      <c r="AL2108" s="11"/>
      <c r="AM2108" s="23"/>
      <c r="AN2108" s="25"/>
      <c r="AO2108" s="23"/>
      <c r="AP2108" s="25"/>
      <c r="AQ2108" s="11"/>
    </row>
    <row r="2109" ht="15.75" customHeight="1">
      <c r="A2109" s="11">
        <v>1027002.0</v>
      </c>
      <c r="B2109" s="23">
        <v>2109.0</v>
      </c>
      <c r="C2109" s="25" t="s">
        <v>11302</v>
      </c>
      <c r="D2109" s="16" t="s">
        <v>11303</v>
      </c>
      <c r="E2109" s="28" t="s">
        <v>11304</v>
      </c>
      <c r="F2109" s="29" t="s">
        <v>11305</v>
      </c>
      <c r="G2109" s="31" t="s">
        <v>11306</v>
      </c>
      <c r="H2109" s="36">
        <f t="shared" si="1"/>
        <v>79</v>
      </c>
      <c r="I2109" s="11" t="s">
        <v>11307</v>
      </c>
      <c r="J2109" s="28">
        <f t="shared" si="2"/>
        <v>8</v>
      </c>
      <c r="K2109" s="41">
        <f t="shared" si="3"/>
        <v>299</v>
      </c>
      <c r="L2109" s="25">
        <v>69.0</v>
      </c>
      <c r="M2109" s="11">
        <v>63.0</v>
      </c>
      <c r="N2109" s="11">
        <v>55.0</v>
      </c>
      <c r="O2109" s="11">
        <v>55.0</v>
      </c>
      <c r="P2109" s="11">
        <v>57.0</v>
      </c>
      <c r="Q2109" s="43">
        <v>55.0</v>
      </c>
      <c r="R2109" s="25" t="s">
        <v>185</v>
      </c>
      <c r="S2109" s="11"/>
      <c r="T2109" s="11"/>
      <c r="U2109" s="23"/>
      <c r="V2109" s="25"/>
      <c r="W2109" s="11"/>
      <c r="X2109" s="23"/>
      <c r="Y2109" s="29"/>
      <c r="Z2109" s="25">
        <v>32.0</v>
      </c>
      <c r="AA2109" s="11">
        <v>25.0</v>
      </c>
      <c r="AB2109" s="11">
        <v>70.0</v>
      </c>
      <c r="AC2109" s="11">
        <v>47.0</v>
      </c>
      <c r="AD2109" s="23">
        <v>33.0</v>
      </c>
      <c r="AE2109" s="29" t="s">
        <v>141</v>
      </c>
      <c r="AF2109" s="25">
        <v>1525.0</v>
      </c>
      <c r="AG2109" s="11">
        <v>1537.0</v>
      </c>
      <c r="AH2109" s="11">
        <v>1578.0</v>
      </c>
      <c r="AI2109" s="23"/>
      <c r="AJ2109" s="29" t="s">
        <v>11308</v>
      </c>
      <c r="AK2109" s="25">
        <v>1027001.0</v>
      </c>
      <c r="AL2109" s="11"/>
      <c r="AM2109" s="23"/>
      <c r="AN2109" s="25"/>
      <c r="AO2109" s="23"/>
      <c r="AP2109" s="25"/>
      <c r="AQ2109" s="11"/>
    </row>
    <row r="2110" ht="15.75" customHeight="1">
      <c r="A2110" s="11">
        <v>1027003.0</v>
      </c>
      <c r="B2110" s="23">
        <v>2110.0</v>
      </c>
      <c r="C2110" s="25" t="s">
        <v>11309</v>
      </c>
      <c r="D2110" s="16" t="s">
        <v>11310</v>
      </c>
      <c r="E2110" s="28" t="s">
        <v>11311</v>
      </c>
      <c r="F2110" s="29"/>
      <c r="G2110" s="31" t="s">
        <v>11312</v>
      </c>
      <c r="H2110" s="36">
        <f t="shared" si="1"/>
        <v>75</v>
      </c>
      <c r="I2110" s="11" t="s">
        <v>11312</v>
      </c>
      <c r="J2110" s="28">
        <f t="shared" si="2"/>
        <v>75</v>
      </c>
      <c r="K2110" s="41">
        <f t="shared" si="3"/>
        <v>199</v>
      </c>
      <c r="L2110" s="25">
        <v>34.0</v>
      </c>
      <c r="M2110" s="11">
        <v>24.0</v>
      </c>
      <c r="N2110" s="11">
        <v>46.0</v>
      </c>
      <c r="O2110" s="11">
        <v>50.0</v>
      </c>
      <c r="P2110" s="11">
        <v>45.0</v>
      </c>
      <c r="Q2110" s="43">
        <v>44.0</v>
      </c>
      <c r="R2110" s="25"/>
      <c r="S2110" s="11"/>
      <c r="T2110" s="11"/>
      <c r="U2110" s="23"/>
      <c r="V2110" s="25"/>
      <c r="W2110" s="11"/>
      <c r="X2110" s="23"/>
      <c r="Y2110" s="29"/>
      <c r="Z2110" s="25">
        <v>43.0</v>
      </c>
      <c r="AA2110" s="11">
        <v>40.0</v>
      </c>
      <c r="AB2110" s="11">
        <v>21.0</v>
      </c>
      <c r="AC2110" s="11">
        <v>84.0</v>
      </c>
      <c r="AD2110" s="23">
        <v>33.0</v>
      </c>
      <c r="AE2110" s="29" t="s">
        <v>270</v>
      </c>
      <c r="AF2110" s="25">
        <v>1570.0</v>
      </c>
      <c r="AG2110" s="11">
        <v>1580.0</v>
      </c>
      <c r="AH2110" s="11">
        <v>1622.0</v>
      </c>
      <c r="AI2110" s="23"/>
      <c r="AJ2110" s="29" t="s">
        <v>11313</v>
      </c>
      <c r="AK2110" s="25">
        <v>1027002.0</v>
      </c>
      <c r="AL2110" s="11"/>
      <c r="AM2110" s="23"/>
      <c r="AN2110" s="25"/>
      <c r="AO2110" s="23"/>
      <c r="AP2110" s="25"/>
      <c r="AQ2110" s="11"/>
    </row>
    <row r="2111" ht="15.75" customHeight="1">
      <c r="A2111" s="11">
        <v>1027004.0</v>
      </c>
      <c r="B2111" s="23">
        <v>2111.0</v>
      </c>
      <c r="C2111" s="25" t="s">
        <v>11314</v>
      </c>
      <c r="D2111" s="16" t="s">
        <v>11315</v>
      </c>
      <c r="E2111" s="28" t="s">
        <v>11316</v>
      </c>
      <c r="F2111" s="29"/>
      <c r="G2111" s="31" t="s">
        <v>11317</v>
      </c>
      <c r="H2111" s="36">
        <f t="shared" si="1"/>
        <v>72</v>
      </c>
      <c r="I2111" s="11" t="s">
        <v>11317</v>
      </c>
      <c r="J2111" s="28">
        <f t="shared" si="2"/>
        <v>72</v>
      </c>
      <c r="K2111" s="41">
        <f t="shared" si="3"/>
        <v>178</v>
      </c>
      <c r="L2111" s="25">
        <v>32.0</v>
      </c>
      <c r="M2111" s="11">
        <v>27.0</v>
      </c>
      <c r="N2111" s="11">
        <v>44.0</v>
      </c>
      <c r="O2111" s="11">
        <v>40.0</v>
      </c>
      <c r="P2111" s="11">
        <v>35.0</v>
      </c>
      <c r="Q2111" s="43">
        <v>41.0</v>
      </c>
      <c r="R2111" s="25"/>
      <c r="S2111" s="11"/>
      <c r="T2111" s="11"/>
      <c r="U2111" s="23"/>
      <c r="V2111" s="25"/>
      <c r="W2111" s="11"/>
      <c r="X2111" s="23"/>
      <c r="Y2111" s="29"/>
      <c r="Z2111" s="25">
        <v>50.0</v>
      </c>
      <c r="AA2111" s="11">
        <v>50.0</v>
      </c>
      <c r="AB2111" s="11">
        <v>17.0</v>
      </c>
      <c r="AC2111" s="11">
        <v>65.0</v>
      </c>
      <c r="AD2111" s="23">
        <v>21.0</v>
      </c>
      <c r="AE2111" s="29" t="s">
        <v>270</v>
      </c>
      <c r="AF2111" s="25">
        <v>1573.0</v>
      </c>
      <c r="AG2111" s="11">
        <v>1585.0</v>
      </c>
      <c r="AH2111" s="11">
        <v>1627.0</v>
      </c>
      <c r="AI2111" s="23"/>
      <c r="AJ2111" s="29" t="s">
        <v>11313</v>
      </c>
      <c r="AK2111" s="25">
        <v>1027002.0</v>
      </c>
      <c r="AL2111" s="11"/>
      <c r="AM2111" s="23"/>
      <c r="AN2111" s="25"/>
      <c r="AO2111" s="23"/>
      <c r="AP2111" s="25"/>
      <c r="AQ2111" s="11"/>
    </row>
    <row r="2112" ht="15.75" customHeight="1">
      <c r="A2112" s="11">
        <v>1027005.0</v>
      </c>
      <c r="B2112" s="23">
        <v>2112.0</v>
      </c>
      <c r="C2112" s="25" t="s">
        <v>11318</v>
      </c>
      <c r="D2112" s="16" t="s">
        <v>11319</v>
      </c>
      <c r="E2112" s="28" t="s">
        <v>11320</v>
      </c>
      <c r="F2112" s="29"/>
      <c r="G2112" s="31" t="s">
        <v>11321</v>
      </c>
      <c r="H2112" s="36">
        <f t="shared" si="1"/>
        <v>74</v>
      </c>
      <c r="I2112" s="11"/>
      <c r="J2112" s="28">
        <f t="shared" si="2"/>
        <v>0</v>
      </c>
      <c r="K2112" s="41">
        <f t="shared" si="3"/>
        <v>301</v>
      </c>
      <c r="L2112" s="25">
        <v>60.0</v>
      </c>
      <c r="M2112" s="11">
        <v>56.0</v>
      </c>
      <c r="N2112" s="11">
        <v>53.0</v>
      </c>
      <c r="O2112" s="11">
        <v>62.0</v>
      </c>
      <c r="P2112" s="11">
        <v>70.0</v>
      </c>
      <c r="Q2112" s="43">
        <v>46.0</v>
      </c>
      <c r="R2112" s="25" t="s">
        <v>232</v>
      </c>
      <c r="S2112" s="11"/>
      <c r="T2112" s="11"/>
      <c r="U2112" s="23" t="s">
        <v>185</v>
      </c>
      <c r="V2112" s="25"/>
      <c r="W2112" s="11"/>
      <c r="X2112" s="23"/>
      <c r="Y2112" s="29"/>
      <c r="Z2112" s="25">
        <v>36.0</v>
      </c>
      <c r="AA2112" s="11">
        <v>30.0</v>
      </c>
      <c r="AB2112" s="11">
        <v>50.0</v>
      </c>
      <c r="AC2112" s="11">
        <v>38.0</v>
      </c>
      <c r="AD2112" s="23">
        <v>31.0</v>
      </c>
      <c r="AE2112" s="29" t="s">
        <v>270</v>
      </c>
      <c r="AF2112" s="25">
        <v>1543.0</v>
      </c>
      <c r="AG2112" s="11">
        <v>1555.0</v>
      </c>
      <c r="AH2112" s="11">
        <v>1587.0</v>
      </c>
      <c r="AI2112" s="23"/>
      <c r="AJ2112" s="29" t="s">
        <v>11322</v>
      </c>
      <c r="AK2112" s="25">
        <v>1027001.0</v>
      </c>
      <c r="AL2112" s="11"/>
      <c r="AM2112" s="23"/>
      <c r="AN2112" s="25"/>
      <c r="AO2112" s="23"/>
      <c r="AP2112" s="25"/>
      <c r="AQ2112" s="11"/>
    </row>
    <row r="2113" ht="15.75" customHeight="1">
      <c r="A2113" s="11">
        <v>1027006.0</v>
      </c>
      <c r="B2113" s="23">
        <v>2113.0</v>
      </c>
      <c r="C2113" s="25" t="s">
        <v>11323</v>
      </c>
      <c r="D2113" s="16" t="s">
        <v>11324</v>
      </c>
      <c r="E2113" s="28" t="s">
        <v>11325</v>
      </c>
      <c r="F2113" s="29"/>
      <c r="G2113" s="31" t="s">
        <v>11326</v>
      </c>
      <c r="H2113" s="36">
        <f t="shared" si="1"/>
        <v>77</v>
      </c>
      <c r="I2113" s="11"/>
      <c r="J2113" s="28">
        <f t="shared" si="2"/>
        <v>0</v>
      </c>
      <c r="K2113" s="41">
        <f t="shared" si="3"/>
        <v>217</v>
      </c>
      <c r="L2113" s="25">
        <v>49.0</v>
      </c>
      <c r="M2113" s="11">
        <v>51.0</v>
      </c>
      <c r="N2113" s="11">
        <v>44.0</v>
      </c>
      <c r="O2113" s="11">
        <v>38.0</v>
      </c>
      <c r="P2113" s="11">
        <v>35.0</v>
      </c>
      <c r="Q2113" s="43">
        <v>44.0</v>
      </c>
      <c r="R2113" s="25" t="s">
        <v>185</v>
      </c>
      <c r="S2113" s="11"/>
      <c r="T2113" s="11"/>
      <c r="U2113" s="23"/>
      <c r="V2113" s="25"/>
      <c r="W2113" s="11"/>
      <c r="X2113" s="23"/>
      <c r="Y2113" s="29"/>
      <c r="Z2113" s="25">
        <v>36.0</v>
      </c>
      <c r="AA2113" s="11">
        <v>30.0</v>
      </c>
      <c r="AB2113" s="11">
        <v>39.0</v>
      </c>
      <c r="AC2113" s="11">
        <v>55.0</v>
      </c>
      <c r="AD2113" s="23">
        <v>31.0</v>
      </c>
      <c r="AE2113" s="29" t="s">
        <v>270</v>
      </c>
      <c r="AF2113" s="25">
        <v>1573.0</v>
      </c>
      <c r="AG2113" s="11">
        <v>1585.0</v>
      </c>
      <c r="AH2113" s="11">
        <v>1603.0</v>
      </c>
      <c r="AI2113" s="23"/>
      <c r="AJ2113" s="29" t="s">
        <v>11327</v>
      </c>
      <c r="AK2113" s="25">
        <v>1027005.0</v>
      </c>
      <c r="AL2113" s="11"/>
      <c r="AM2113" s="23"/>
      <c r="AN2113" s="25"/>
      <c r="AO2113" s="23"/>
      <c r="AP2113" s="25"/>
      <c r="AQ2113" s="11"/>
    </row>
    <row r="2114" ht="15.75" customHeight="1">
      <c r="A2114" s="11">
        <v>1027007.0</v>
      </c>
      <c r="B2114" s="23">
        <v>2114.0</v>
      </c>
      <c r="C2114" s="25" t="s">
        <v>11328</v>
      </c>
      <c r="D2114" s="16" t="s">
        <v>11329</v>
      </c>
      <c r="E2114" s="28" t="s">
        <v>11330</v>
      </c>
      <c r="F2114" s="29"/>
      <c r="G2114" s="31" t="s">
        <v>11331</v>
      </c>
      <c r="H2114" s="36">
        <f t="shared" si="1"/>
        <v>62</v>
      </c>
      <c r="I2114" s="11"/>
      <c r="J2114" s="28">
        <f t="shared" si="2"/>
        <v>0</v>
      </c>
      <c r="K2114" s="41">
        <f t="shared" si="3"/>
        <v>187</v>
      </c>
      <c r="L2114" s="25">
        <v>31.0</v>
      </c>
      <c r="M2114" s="11">
        <v>42.0</v>
      </c>
      <c r="N2114" s="11">
        <v>48.0</v>
      </c>
      <c r="O2114" s="11">
        <v>36.0</v>
      </c>
      <c r="P2114" s="11">
        <v>30.0</v>
      </c>
      <c r="Q2114" s="43">
        <v>40.0</v>
      </c>
      <c r="R2114" s="25"/>
      <c r="S2114" s="11"/>
      <c r="T2114" s="11"/>
      <c r="U2114" s="23"/>
      <c r="V2114" s="25"/>
      <c r="W2114" s="11"/>
      <c r="X2114" s="23"/>
      <c r="Y2114" s="29"/>
      <c r="Z2114" s="25">
        <v>36.0</v>
      </c>
      <c r="AA2114" s="11">
        <v>30.0</v>
      </c>
      <c r="AB2114" s="11">
        <v>42.0</v>
      </c>
      <c r="AC2114" s="11">
        <v>50.0</v>
      </c>
      <c r="AD2114" s="23">
        <v>31.0</v>
      </c>
      <c r="AE2114" s="29" t="s">
        <v>270</v>
      </c>
      <c r="AF2114" s="25">
        <v>1594.0</v>
      </c>
      <c r="AG2114" s="11">
        <v>1606.0</v>
      </c>
      <c r="AH2114" s="11">
        <v>1622.0</v>
      </c>
      <c r="AI2114" s="23"/>
      <c r="AJ2114" s="29" t="s">
        <v>11332</v>
      </c>
      <c r="AK2114" s="25">
        <v>1027006.0</v>
      </c>
      <c r="AL2114" s="11"/>
      <c r="AM2114" s="23"/>
      <c r="AN2114" s="25"/>
      <c r="AO2114" s="23"/>
      <c r="AP2114" s="25"/>
      <c r="AQ2114" s="11"/>
    </row>
    <row r="2115" ht="15.75" customHeight="1">
      <c r="A2115" s="11">
        <v>1027008.0</v>
      </c>
      <c r="B2115" s="23">
        <v>2115.0</v>
      </c>
      <c r="C2115" s="25" t="s">
        <v>11333</v>
      </c>
      <c r="D2115" s="16" t="s">
        <v>11334</v>
      </c>
      <c r="E2115" s="28" t="s">
        <v>11335</v>
      </c>
      <c r="F2115" s="29"/>
      <c r="G2115" s="25"/>
      <c r="H2115" s="36" t="str">
        <f t="shared" si="1"/>
        <v/>
      </c>
      <c r="I2115" s="11"/>
      <c r="J2115" s="28">
        <f t="shared" si="2"/>
        <v>0</v>
      </c>
      <c r="K2115" s="41">
        <f t="shared" si="3"/>
        <v>222</v>
      </c>
      <c r="L2115" s="25">
        <v>47.0</v>
      </c>
      <c r="M2115" s="11">
        <v>44.0</v>
      </c>
      <c r="N2115" s="11">
        <v>41.0</v>
      </c>
      <c r="O2115" s="11">
        <v>47.0</v>
      </c>
      <c r="P2115" s="11">
        <v>43.0</v>
      </c>
      <c r="Q2115" s="43">
        <v>43.0</v>
      </c>
      <c r="R2115" s="25"/>
      <c r="S2115" s="11"/>
      <c r="T2115" s="11"/>
      <c r="U2115" s="23"/>
      <c r="V2115" s="25"/>
      <c r="W2115" s="11"/>
      <c r="X2115" s="23"/>
      <c r="Y2115" s="29"/>
      <c r="Z2115" s="25">
        <v>26.0</v>
      </c>
      <c r="AA2115" s="11">
        <v>16.0</v>
      </c>
      <c r="AB2115" s="11">
        <v>52.0</v>
      </c>
      <c r="AC2115" s="11">
        <v>74.0</v>
      </c>
      <c r="AD2115" s="23">
        <v>33.0</v>
      </c>
      <c r="AE2115" s="29" t="s">
        <v>166</v>
      </c>
      <c r="AF2115" s="25">
        <v>1532.0</v>
      </c>
      <c r="AG2115" s="11">
        <v>1544.0</v>
      </c>
      <c r="AH2115" s="11">
        <v>1565.0</v>
      </c>
      <c r="AI2115" s="23" t="s">
        <v>217</v>
      </c>
      <c r="AJ2115" s="29"/>
      <c r="AK2115" s="25"/>
      <c r="AL2115" s="11"/>
      <c r="AM2115" s="23"/>
      <c r="AN2115" s="25"/>
      <c r="AO2115" s="23"/>
      <c r="AP2115" s="25"/>
      <c r="AQ2115" s="11"/>
    </row>
    <row r="2116" ht="15.75" customHeight="1">
      <c r="A2116" s="11">
        <v>1027009.0</v>
      </c>
      <c r="B2116" s="23">
        <v>2116.0</v>
      </c>
      <c r="C2116" s="25" t="s">
        <v>11336</v>
      </c>
      <c r="D2116" s="16" t="s">
        <v>11337</v>
      </c>
      <c r="E2116" s="28" t="s">
        <v>11338</v>
      </c>
      <c r="F2116" s="29"/>
      <c r="G2116" s="31" t="s">
        <v>11339</v>
      </c>
      <c r="H2116" s="36">
        <f t="shared" si="1"/>
        <v>72</v>
      </c>
      <c r="I2116" s="11" t="s">
        <v>11339</v>
      </c>
      <c r="J2116" s="28">
        <f t="shared" si="2"/>
        <v>72</v>
      </c>
      <c r="K2116" s="41">
        <f t="shared" si="3"/>
        <v>263</v>
      </c>
      <c r="L2116" s="25">
        <v>58.0</v>
      </c>
      <c r="M2116" s="11">
        <v>61.0</v>
      </c>
      <c r="N2116" s="11">
        <v>47.0</v>
      </c>
      <c r="O2116" s="11">
        <v>45.0</v>
      </c>
      <c r="P2116" s="11">
        <v>52.0</v>
      </c>
      <c r="Q2116" s="43">
        <v>46.0</v>
      </c>
      <c r="R2116" s="25"/>
      <c r="S2116" s="11"/>
      <c r="T2116" s="11"/>
      <c r="U2116" s="23"/>
      <c r="V2116" s="25"/>
      <c r="W2116" s="11"/>
      <c r="X2116" s="23"/>
      <c r="Y2116" s="29"/>
      <c r="Z2116" s="25">
        <v>19.0</v>
      </c>
      <c r="AA2116" s="11">
        <v>7.0</v>
      </c>
      <c r="AB2116" s="11">
        <v>14.0</v>
      </c>
      <c r="AC2116" s="11">
        <v>82.0</v>
      </c>
      <c r="AD2116" s="23">
        <v>33.0</v>
      </c>
      <c r="AE2116" s="29" t="s">
        <v>166</v>
      </c>
      <c r="AF2116" s="25">
        <v>1518.0</v>
      </c>
      <c r="AG2116" s="11">
        <v>1530.0</v>
      </c>
      <c r="AH2116" s="11">
        <v>1564.0</v>
      </c>
      <c r="AI2116" s="23" t="s">
        <v>217</v>
      </c>
      <c r="AJ2116" s="29"/>
      <c r="AK2116" s="25"/>
      <c r="AL2116" s="11"/>
      <c r="AM2116" s="23"/>
      <c r="AN2116" s="25"/>
      <c r="AO2116" s="23"/>
      <c r="AP2116" s="25"/>
      <c r="AQ2116" s="11"/>
    </row>
    <row r="2117" ht="15.75" customHeight="1">
      <c r="A2117" s="11">
        <v>1027010.0</v>
      </c>
      <c r="B2117" s="23">
        <v>2117.0</v>
      </c>
      <c r="C2117" s="25" t="s">
        <v>11340</v>
      </c>
      <c r="D2117" s="16" t="s">
        <v>11341</v>
      </c>
      <c r="E2117" s="28" t="s">
        <v>11342</v>
      </c>
      <c r="F2117" s="29"/>
      <c r="G2117" s="25"/>
      <c r="H2117" s="36" t="str">
        <f t="shared" si="1"/>
        <v/>
      </c>
      <c r="I2117" s="11"/>
      <c r="J2117" s="28">
        <f t="shared" si="2"/>
        <v>0</v>
      </c>
      <c r="K2117" s="41">
        <f t="shared" si="3"/>
        <v>197</v>
      </c>
      <c r="L2117" s="25">
        <v>48.0</v>
      </c>
      <c r="M2117" s="11">
        <v>48.0</v>
      </c>
      <c r="N2117" s="11">
        <v>32.0</v>
      </c>
      <c r="O2117" s="11">
        <v>31.0</v>
      </c>
      <c r="P2117" s="11">
        <v>38.0</v>
      </c>
      <c r="Q2117" s="43">
        <v>37.0</v>
      </c>
      <c r="R2117" s="25"/>
      <c r="S2117" s="11"/>
      <c r="T2117" s="11"/>
      <c r="U2117" s="23"/>
      <c r="V2117" s="25"/>
      <c r="W2117" s="11"/>
      <c r="X2117" s="23" t="s">
        <v>185</v>
      </c>
      <c r="Y2117" s="29"/>
      <c r="Z2117" s="25">
        <v>22.0</v>
      </c>
      <c r="AA2117" s="11">
        <v>11.0</v>
      </c>
      <c r="AB2117" s="11">
        <v>66.0</v>
      </c>
      <c r="AC2117" s="11">
        <v>53.0</v>
      </c>
      <c r="AD2117" s="23">
        <v>31.0</v>
      </c>
      <c r="AE2117" s="29" t="s">
        <v>166</v>
      </c>
      <c r="AF2117" s="25">
        <v>1529.0</v>
      </c>
      <c r="AG2117" s="11">
        <v>1541.0</v>
      </c>
      <c r="AH2117" s="11">
        <v>1581.0</v>
      </c>
      <c r="AI2117" s="23"/>
      <c r="AJ2117" s="29"/>
      <c r="AK2117" s="25"/>
      <c r="AL2117" s="11"/>
      <c r="AM2117" s="23"/>
      <c r="AN2117" s="25"/>
      <c r="AO2117" s="23"/>
      <c r="AP2117" s="25"/>
      <c r="AQ2117" s="11"/>
    </row>
    <row r="2118" ht="15.75" customHeight="1">
      <c r="A2118" s="11">
        <v>1027011.0</v>
      </c>
      <c r="B2118" s="23">
        <v>2118.0</v>
      </c>
      <c r="C2118" s="25" t="s">
        <v>11343</v>
      </c>
      <c r="D2118" s="16" t="s">
        <v>11344</v>
      </c>
      <c r="E2118" s="28" t="s">
        <v>11345</v>
      </c>
      <c r="F2118" s="29"/>
      <c r="G2118" s="25"/>
      <c r="H2118" s="36" t="str">
        <f t="shared" si="1"/>
        <v/>
      </c>
      <c r="I2118" s="11"/>
      <c r="J2118" s="28">
        <f t="shared" si="2"/>
        <v>0</v>
      </c>
      <c r="K2118" s="41">
        <f t="shared" si="3"/>
        <v>214</v>
      </c>
      <c r="L2118" s="25">
        <v>47.0</v>
      </c>
      <c r="M2118" s="11">
        <v>55.0</v>
      </c>
      <c r="N2118" s="11">
        <v>38.0</v>
      </c>
      <c r="O2118" s="11">
        <v>38.0</v>
      </c>
      <c r="P2118" s="11">
        <v>36.0</v>
      </c>
      <c r="Q2118" s="43">
        <v>40.0</v>
      </c>
      <c r="R2118" s="25"/>
      <c r="S2118" s="11"/>
      <c r="T2118" s="11"/>
      <c r="U2118" s="23"/>
      <c r="V2118" s="25"/>
      <c r="W2118" s="11"/>
      <c r="X2118" s="23" t="s">
        <v>232</v>
      </c>
      <c r="Y2118" s="29"/>
      <c r="Z2118" s="25">
        <v>22.0</v>
      </c>
      <c r="AA2118" s="11">
        <v>11.0</v>
      </c>
      <c r="AB2118" s="11">
        <v>54.0</v>
      </c>
      <c r="AC2118" s="11">
        <v>70.0</v>
      </c>
      <c r="AD2118" s="23">
        <v>31.0</v>
      </c>
      <c r="AE2118" s="29" t="s">
        <v>166</v>
      </c>
      <c r="AF2118" s="25">
        <v>1551.0</v>
      </c>
      <c r="AG2118" s="11">
        <v>1563.0</v>
      </c>
      <c r="AH2118" s="11">
        <v>1613.0</v>
      </c>
      <c r="AI2118" s="23"/>
      <c r="AJ2118" s="29" t="s">
        <v>11346</v>
      </c>
      <c r="AK2118" s="25">
        <v>1027010.0</v>
      </c>
      <c r="AL2118" s="11"/>
      <c r="AM2118" s="23"/>
      <c r="AN2118" s="25"/>
      <c r="AO2118" s="23"/>
      <c r="AP2118" s="25"/>
      <c r="AQ2118" s="11"/>
    </row>
    <row r="2119" ht="15.75" customHeight="1">
      <c r="A2119" s="11">
        <v>1027012.0</v>
      </c>
      <c r="B2119" s="23">
        <v>2119.0</v>
      </c>
      <c r="C2119" s="25" t="s">
        <v>11347</v>
      </c>
      <c r="D2119" s="16" t="s">
        <v>11348</v>
      </c>
      <c r="E2119" s="28" t="s">
        <v>11349</v>
      </c>
      <c r="F2119" s="29"/>
      <c r="G2119" s="31" t="s">
        <v>11350</v>
      </c>
      <c r="H2119" s="36">
        <f t="shared" si="1"/>
        <v>67</v>
      </c>
      <c r="I2119" s="11"/>
      <c r="J2119" s="28">
        <f t="shared" si="2"/>
        <v>0</v>
      </c>
      <c r="K2119" s="41">
        <f t="shared" si="3"/>
        <v>254</v>
      </c>
      <c r="L2119" s="25">
        <v>27.0</v>
      </c>
      <c r="M2119" s="11">
        <v>38.0</v>
      </c>
      <c r="N2119" s="11">
        <v>60.0</v>
      </c>
      <c r="O2119" s="11">
        <v>67.0</v>
      </c>
      <c r="P2119" s="11">
        <v>62.0</v>
      </c>
      <c r="Q2119" s="43">
        <v>47.0</v>
      </c>
      <c r="R2119" s="25"/>
      <c r="S2119" s="11"/>
      <c r="T2119" s="11"/>
      <c r="U2119" s="23"/>
      <c r="V2119" s="25"/>
      <c r="W2119" s="11"/>
      <c r="X2119" s="23"/>
      <c r="Y2119" s="29"/>
      <c r="Z2119" s="25">
        <v>20.0</v>
      </c>
      <c r="AA2119" s="11">
        <v>8.0</v>
      </c>
      <c r="AB2119" s="11">
        <v>25.0</v>
      </c>
      <c r="AC2119" s="11">
        <v>67.0</v>
      </c>
      <c r="AD2119" s="23">
        <v>33.0</v>
      </c>
      <c r="AE2119" s="29" t="s">
        <v>270</v>
      </c>
      <c r="AF2119" s="25">
        <v>1541.0</v>
      </c>
      <c r="AG2119" s="11">
        <v>1553.0</v>
      </c>
      <c r="AH2119" s="11">
        <v>1614.0</v>
      </c>
      <c r="AI2119" s="23"/>
      <c r="AJ2119" s="29"/>
      <c r="AK2119" s="25"/>
      <c r="AL2119" s="11"/>
      <c r="AM2119" s="23"/>
      <c r="AN2119" s="25"/>
      <c r="AO2119" s="23"/>
      <c r="AP2119" s="25"/>
      <c r="AQ2119" s="11"/>
    </row>
    <row r="2120" ht="15.75" customHeight="1">
      <c r="A2120" s="11">
        <v>1027013.0</v>
      </c>
      <c r="B2120" s="23">
        <v>2120.0</v>
      </c>
      <c r="C2120" s="25" t="s">
        <v>11351</v>
      </c>
      <c r="D2120" s="16" t="s">
        <v>11352</v>
      </c>
      <c r="E2120" s="28" t="s">
        <v>11353</v>
      </c>
      <c r="F2120" s="29"/>
      <c r="G2120" s="31" t="s">
        <v>11354</v>
      </c>
      <c r="H2120" s="36">
        <f t="shared" si="1"/>
        <v>56</v>
      </c>
      <c r="I2120" s="11"/>
      <c r="J2120" s="28">
        <f t="shared" si="2"/>
        <v>0</v>
      </c>
      <c r="K2120" s="41">
        <f t="shared" si="3"/>
        <v>281</v>
      </c>
      <c r="L2120" s="25">
        <v>55.0</v>
      </c>
      <c r="M2120" s="11">
        <v>67.0</v>
      </c>
      <c r="N2120" s="11">
        <v>51.0</v>
      </c>
      <c r="O2120" s="11">
        <v>55.0</v>
      </c>
      <c r="P2120" s="11">
        <v>53.0</v>
      </c>
      <c r="Q2120" s="43">
        <v>51.0</v>
      </c>
      <c r="R2120" s="25"/>
      <c r="S2120" s="11"/>
      <c r="T2120" s="11"/>
      <c r="U2120" s="23"/>
      <c r="V2120" s="25"/>
      <c r="W2120" s="11"/>
      <c r="X2120" s="23" t="s">
        <v>136</v>
      </c>
      <c r="Y2120" s="29"/>
      <c r="Z2120" s="25">
        <v>29.0</v>
      </c>
      <c r="AA2120" s="11">
        <v>21.0</v>
      </c>
      <c r="AB2120" s="11">
        <v>29.0</v>
      </c>
      <c r="AC2120" s="11">
        <v>65.0</v>
      </c>
      <c r="AD2120" s="23">
        <v>31.0</v>
      </c>
      <c r="AE2120" s="29" t="s">
        <v>141</v>
      </c>
      <c r="AF2120" s="25">
        <v>1512.0</v>
      </c>
      <c r="AG2120" s="11">
        <v>1524.0</v>
      </c>
      <c r="AH2120" s="11">
        <v>1592.0</v>
      </c>
      <c r="AI2120" s="23"/>
      <c r="AJ2120" s="29"/>
      <c r="AK2120" s="25"/>
      <c r="AL2120" s="11"/>
      <c r="AM2120" s="23"/>
      <c r="AN2120" s="25"/>
      <c r="AO2120" s="23"/>
      <c r="AP2120" s="25"/>
      <c r="AQ2120" s="11"/>
    </row>
    <row r="2121" ht="15.75" customHeight="1">
      <c r="A2121" s="11">
        <v>1027014.0</v>
      </c>
      <c r="B2121" s="23">
        <v>2121.0</v>
      </c>
      <c r="C2121" s="25" t="s">
        <v>11355</v>
      </c>
      <c r="D2121" s="16" t="s">
        <v>11356</v>
      </c>
      <c r="E2121" s="28" t="s">
        <v>11357</v>
      </c>
      <c r="F2121" s="29"/>
      <c r="G2121" s="31" t="s">
        <v>11358</v>
      </c>
      <c r="H2121" s="36">
        <f t="shared" si="1"/>
        <v>80</v>
      </c>
      <c r="I2121" s="11"/>
      <c r="J2121" s="28">
        <f t="shared" si="2"/>
        <v>0</v>
      </c>
      <c r="K2121" s="41">
        <f t="shared" si="3"/>
        <v>224</v>
      </c>
      <c r="L2121" s="25">
        <v>51.0</v>
      </c>
      <c r="M2121" s="11">
        <v>57.0</v>
      </c>
      <c r="N2121" s="11">
        <v>36.0</v>
      </c>
      <c r="O2121" s="11">
        <v>36.0</v>
      </c>
      <c r="P2121" s="11">
        <v>44.0</v>
      </c>
      <c r="Q2121" s="43">
        <v>43.0</v>
      </c>
      <c r="R2121" s="25"/>
      <c r="S2121" s="11"/>
      <c r="T2121" s="11"/>
      <c r="U2121" s="23"/>
      <c r="V2121" s="25"/>
      <c r="W2121" s="11"/>
      <c r="X2121" s="23" t="s">
        <v>232</v>
      </c>
      <c r="Y2121" s="29"/>
      <c r="Z2121" s="25">
        <v>29.0</v>
      </c>
      <c r="AA2121" s="11">
        <v>21.0</v>
      </c>
      <c r="AB2121" s="11">
        <v>36.0</v>
      </c>
      <c r="AC2121" s="11">
        <v>55.0</v>
      </c>
      <c r="AD2121" s="23">
        <v>31.0</v>
      </c>
      <c r="AE2121" s="29" t="s">
        <v>141</v>
      </c>
      <c r="AF2121" s="25">
        <v>1556.0</v>
      </c>
      <c r="AG2121" s="11">
        <v>1568.0</v>
      </c>
      <c r="AH2121" s="11">
        <v>1624.0</v>
      </c>
      <c r="AI2121" s="23"/>
      <c r="AJ2121" s="29" t="s">
        <v>11359</v>
      </c>
      <c r="AK2121" s="25">
        <v>1027013.0</v>
      </c>
      <c r="AL2121" s="11"/>
      <c r="AM2121" s="23"/>
      <c r="AN2121" s="25"/>
      <c r="AO2121" s="23"/>
      <c r="AP2121" s="25"/>
      <c r="AQ2121" s="11"/>
    </row>
    <row r="2122" ht="15.75" customHeight="1">
      <c r="A2122" s="11">
        <v>1027015.0</v>
      </c>
      <c r="B2122" s="23">
        <v>2122.0</v>
      </c>
      <c r="C2122" s="25" t="s">
        <v>11360</v>
      </c>
      <c r="D2122" s="16" t="s">
        <v>11361</v>
      </c>
      <c r="E2122" s="28" t="s">
        <v>11362</v>
      </c>
      <c r="F2122" s="29"/>
      <c r="G2122" s="31" t="s">
        <v>11363</v>
      </c>
      <c r="H2122" s="36">
        <f t="shared" si="1"/>
        <v>78</v>
      </c>
      <c r="I2122" s="6" t="s">
        <v>11364</v>
      </c>
      <c r="J2122" s="28">
        <f t="shared" si="2"/>
        <v>74</v>
      </c>
      <c r="K2122" s="41">
        <f t="shared" si="3"/>
        <v>217</v>
      </c>
      <c r="L2122" s="25">
        <v>40.0</v>
      </c>
      <c r="M2122" s="11">
        <v>38.0</v>
      </c>
      <c r="N2122" s="11">
        <v>49.0</v>
      </c>
      <c r="O2122" s="11">
        <v>47.0</v>
      </c>
      <c r="P2122" s="11">
        <v>43.0</v>
      </c>
      <c r="Q2122" s="43">
        <v>47.0</v>
      </c>
      <c r="R2122" s="25"/>
      <c r="S2122" s="11"/>
      <c r="T2122" s="11"/>
      <c r="U2122" s="23"/>
      <c r="V2122" s="25"/>
      <c r="W2122" s="11"/>
      <c r="X2122" s="23"/>
      <c r="Y2122" s="29"/>
      <c r="Z2122" s="25">
        <v>43.0</v>
      </c>
      <c r="AA2122" s="11">
        <v>40.0</v>
      </c>
      <c r="AB2122" s="11">
        <v>79.0</v>
      </c>
      <c r="AC2122" s="11">
        <v>73.0</v>
      </c>
      <c r="AD2122" s="23">
        <v>33.0</v>
      </c>
      <c r="AE2122" s="29" t="s">
        <v>166</v>
      </c>
      <c r="AF2122" s="25">
        <v>1538.0</v>
      </c>
      <c r="AG2122" s="11">
        <v>1550.0</v>
      </c>
      <c r="AH2122" s="11">
        <v>1603.0</v>
      </c>
      <c r="AI2122" s="23"/>
      <c r="AJ2122" s="29"/>
      <c r="AK2122" s="25"/>
      <c r="AL2122" s="11"/>
      <c r="AM2122" s="23"/>
      <c r="AN2122" s="25"/>
      <c r="AO2122" s="23"/>
      <c r="AP2122" s="25"/>
      <c r="AQ2122" s="11"/>
    </row>
    <row r="2123" ht="15.75" customHeight="1">
      <c r="A2123" s="11">
        <v>1027016.0</v>
      </c>
      <c r="B2123" s="23">
        <v>2123.0</v>
      </c>
      <c r="C2123" s="25" t="s">
        <v>11365</v>
      </c>
      <c r="D2123" s="16" t="s">
        <v>11366</v>
      </c>
      <c r="E2123" s="28" t="s">
        <v>11367</v>
      </c>
      <c r="F2123" s="29"/>
      <c r="G2123" s="31" t="s">
        <v>11368</v>
      </c>
      <c r="H2123" s="36">
        <f t="shared" si="1"/>
        <v>79</v>
      </c>
      <c r="I2123" s="11" t="s">
        <v>11369</v>
      </c>
      <c r="J2123" s="28">
        <f t="shared" si="2"/>
        <v>78</v>
      </c>
      <c r="K2123" s="41">
        <f t="shared" si="3"/>
        <v>196</v>
      </c>
      <c r="L2123" s="25">
        <v>34.0</v>
      </c>
      <c r="M2123" s="11">
        <v>31.0</v>
      </c>
      <c r="N2123" s="11">
        <v>46.0</v>
      </c>
      <c r="O2123" s="11">
        <v>46.0</v>
      </c>
      <c r="P2123" s="11">
        <v>39.0</v>
      </c>
      <c r="Q2123" s="43">
        <v>42.0</v>
      </c>
      <c r="R2123" s="25"/>
      <c r="S2123" s="11"/>
      <c r="T2123" s="11"/>
      <c r="U2123" s="23"/>
      <c r="V2123" s="25"/>
      <c r="W2123" s="11"/>
      <c r="X2123" s="23"/>
      <c r="Y2123" s="29"/>
      <c r="Z2123" s="25">
        <v>43.0</v>
      </c>
      <c r="AA2123" s="11">
        <v>40.0</v>
      </c>
      <c r="AB2123" s="11">
        <v>25.0</v>
      </c>
      <c r="AC2123" s="11">
        <v>65.0</v>
      </c>
      <c r="AD2123" s="23">
        <v>33.0</v>
      </c>
      <c r="AE2123" s="29" t="s">
        <v>166</v>
      </c>
      <c r="AF2123" s="25">
        <v>1562.0</v>
      </c>
      <c r="AG2123" s="11">
        <v>1574.0</v>
      </c>
      <c r="AH2123" s="11">
        <v>1626.0</v>
      </c>
      <c r="AI2123" s="23"/>
      <c r="AJ2123" s="29" t="s">
        <v>11370</v>
      </c>
      <c r="AK2123" s="25">
        <v>1027015.0</v>
      </c>
      <c r="AL2123" s="11"/>
      <c r="AM2123" s="23"/>
      <c r="AN2123" s="25"/>
      <c r="AO2123" s="23"/>
      <c r="AP2123" s="25"/>
      <c r="AQ2123" s="11"/>
    </row>
    <row r="2124" ht="15.75" customHeight="1">
      <c r="A2124" s="11">
        <v>1027017.0</v>
      </c>
      <c r="B2124" s="23">
        <v>2124.0</v>
      </c>
      <c r="C2124" s="25" t="s">
        <v>11371</v>
      </c>
      <c r="D2124" s="16" t="s">
        <v>11372</v>
      </c>
      <c r="E2124" s="28" t="s">
        <v>11373</v>
      </c>
      <c r="F2124" s="29"/>
      <c r="G2124" s="31" t="s">
        <v>11374</v>
      </c>
      <c r="H2124" s="36">
        <f t="shared" si="1"/>
        <v>79</v>
      </c>
      <c r="I2124" s="11"/>
      <c r="J2124" s="28">
        <f t="shared" si="2"/>
        <v>0</v>
      </c>
      <c r="K2124" s="41">
        <f t="shared" si="3"/>
        <v>331</v>
      </c>
      <c r="L2124" s="25">
        <v>75.0</v>
      </c>
      <c r="M2124" s="11">
        <v>65.0</v>
      </c>
      <c r="N2124" s="11">
        <v>53.0</v>
      </c>
      <c r="O2124" s="11">
        <v>66.0</v>
      </c>
      <c r="P2124" s="11">
        <v>72.0</v>
      </c>
      <c r="Q2124" s="43">
        <v>62.0</v>
      </c>
      <c r="R2124" s="25" t="s">
        <v>232</v>
      </c>
      <c r="S2124" s="11"/>
      <c r="T2124" s="11"/>
      <c r="U2124" s="23"/>
      <c r="V2124" s="25"/>
      <c r="W2124" s="11"/>
      <c r="X2124" s="23"/>
      <c r="Y2124" s="29"/>
      <c r="Z2124" s="25">
        <v>50.0</v>
      </c>
      <c r="AA2124" s="11">
        <v>50.0</v>
      </c>
      <c r="AB2124" s="11">
        <v>63.0</v>
      </c>
      <c r="AC2124" s="11">
        <v>44.0</v>
      </c>
      <c r="AD2124" s="23">
        <v>22.0</v>
      </c>
      <c r="AE2124" s="29" t="s">
        <v>166</v>
      </c>
      <c r="AF2124" s="25">
        <v>1494.0</v>
      </c>
      <c r="AG2124" s="11">
        <v>1506.0</v>
      </c>
      <c r="AH2124" s="11">
        <v>1583.0</v>
      </c>
      <c r="AI2124" s="23"/>
      <c r="AJ2124" s="29" t="s">
        <v>11375</v>
      </c>
      <c r="AK2124" s="25"/>
      <c r="AL2124" s="11"/>
      <c r="AM2124" s="23"/>
      <c r="AN2124" s="25"/>
      <c r="AO2124" s="23"/>
      <c r="AP2124" s="25"/>
      <c r="AQ2124" s="11"/>
    </row>
    <row r="2125" ht="15.75" customHeight="1">
      <c r="A2125" s="11">
        <v>1027018.0</v>
      </c>
      <c r="B2125" s="23">
        <v>2125.0</v>
      </c>
      <c r="C2125" s="25" t="s">
        <v>11376</v>
      </c>
      <c r="D2125" s="16" t="s">
        <v>11377</v>
      </c>
      <c r="E2125" s="28" t="s">
        <v>11378</v>
      </c>
      <c r="F2125" s="29"/>
      <c r="G2125" s="31" t="s">
        <v>11379</v>
      </c>
      <c r="H2125" s="36">
        <f t="shared" si="1"/>
        <v>62</v>
      </c>
      <c r="I2125" s="11"/>
      <c r="J2125" s="28">
        <f t="shared" si="2"/>
        <v>0</v>
      </c>
      <c r="K2125" s="41">
        <f t="shared" si="3"/>
        <v>261</v>
      </c>
      <c r="L2125" s="25">
        <v>66.0</v>
      </c>
      <c r="M2125" s="11">
        <v>68.0</v>
      </c>
      <c r="N2125" s="11">
        <v>42.0</v>
      </c>
      <c r="O2125" s="11">
        <v>44.0</v>
      </c>
      <c r="P2125" s="11">
        <v>41.0</v>
      </c>
      <c r="Q2125" s="43">
        <v>54.0</v>
      </c>
      <c r="R2125" s="25"/>
      <c r="S2125" s="11" t="s">
        <v>185</v>
      </c>
      <c r="T2125" s="11"/>
      <c r="U2125" s="23"/>
      <c r="V2125" s="25"/>
      <c r="W2125" s="11"/>
      <c r="X2125" s="23"/>
      <c r="Y2125" s="29"/>
      <c r="Z2125" s="25">
        <v>53.0</v>
      </c>
      <c r="AA2125" s="11">
        <v>55.0</v>
      </c>
      <c r="AB2125" s="11">
        <v>36.0</v>
      </c>
      <c r="AC2125" s="11">
        <v>67.0</v>
      </c>
      <c r="AD2125" s="23">
        <v>22.0</v>
      </c>
      <c r="AE2125" s="29" t="s">
        <v>141</v>
      </c>
      <c r="AF2125" s="25">
        <v>1526.0</v>
      </c>
      <c r="AG2125" s="11">
        <v>1538.0</v>
      </c>
      <c r="AH2125" s="11">
        <v>1590.0</v>
      </c>
      <c r="AI2125" s="23" t="s">
        <v>217</v>
      </c>
      <c r="AJ2125" s="29" t="s">
        <v>11380</v>
      </c>
      <c r="AK2125" s="25">
        <v>1027017.0</v>
      </c>
      <c r="AL2125" s="11"/>
      <c r="AM2125" s="23"/>
      <c r="AN2125" s="25"/>
      <c r="AO2125" s="23"/>
      <c r="AP2125" s="25"/>
      <c r="AQ2125" s="11"/>
    </row>
    <row r="2126" ht="15.75" customHeight="1">
      <c r="A2126" s="11">
        <v>1027019.0</v>
      </c>
      <c r="B2126" s="23">
        <v>2126.0</v>
      </c>
      <c r="C2126" s="25" t="s">
        <v>11381</v>
      </c>
      <c r="D2126" s="16" t="s">
        <v>11382</v>
      </c>
      <c r="E2126" s="28" t="s">
        <v>11383</v>
      </c>
      <c r="F2126" s="29"/>
      <c r="G2126" s="31" t="s">
        <v>11384</v>
      </c>
      <c r="H2126" s="36">
        <f t="shared" si="1"/>
        <v>64</v>
      </c>
      <c r="I2126" s="11"/>
      <c r="J2126" s="28">
        <f t="shared" si="2"/>
        <v>0</v>
      </c>
      <c r="K2126" s="41">
        <f t="shared" si="3"/>
        <v>253</v>
      </c>
      <c r="L2126" s="25">
        <v>37.0</v>
      </c>
      <c r="M2126" s="11">
        <v>27.0</v>
      </c>
      <c r="N2126" s="11">
        <v>68.0</v>
      </c>
      <c r="O2126" s="11">
        <v>61.0</v>
      </c>
      <c r="P2126" s="11">
        <v>60.0</v>
      </c>
      <c r="Q2126" s="43">
        <v>48.0</v>
      </c>
      <c r="R2126" s="25"/>
      <c r="S2126" s="11"/>
      <c r="T2126" s="11"/>
      <c r="U2126" s="23"/>
      <c r="V2126" s="25"/>
      <c r="W2126" s="11"/>
      <c r="X2126" s="23"/>
      <c r="Y2126" s="29"/>
      <c r="Z2126" s="25">
        <v>29.0</v>
      </c>
      <c r="AA2126" s="11">
        <v>21.0</v>
      </c>
      <c r="AB2126" s="11">
        <v>24.0</v>
      </c>
      <c r="AC2126" s="11">
        <v>72.0</v>
      </c>
      <c r="AD2126" s="23">
        <v>30.0</v>
      </c>
      <c r="AE2126" s="29" t="s">
        <v>270</v>
      </c>
      <c r="AF2126" s="25">
        <v>1548.0</v>
      </c>
      <c r="AG2126" s="11">
        <v>1560.0</v>
      </c>
      <c r="AH2126" s="11">
        <v>1617.0</v>
      </c>
      <c r="AI2126" s="23"/>
      <c r="AJ2126" s="29"/>
      <c r="AK2126" s="25"/>
      <c r="AL2126" s="11"/>
      <c r="AM2126" s="23"/>
      <c r="AN2126" s="25"/>
      <c r="AO2126" s="23"/>
      <c r="AP2126" s="25"/>
      <c r="AQ2126" s="11"/>
    </row>
    <row r="2127" ht="15.75" customHeight="1">
      <c r="A2127" s="11">
        <v>1027020.0</v>
      </c>
      <c r="B2127" s="23">
        <v>2127.0</v>
      </c>
      <c r="C2127" s="25" t="s">
        <v>11385</v>
      </c>
      <c r="D2127" s="16" t="s">
        <v>11386</v>
      </c>
      <c r="E2127" s="28" t="s">
        <v>11387</v>
      </c>
      <c r="F2127" s="29"/>
      <c r="G2127" s="25"/>
      <c r="H2127" s="36" t="str">
        <f t="shared" si="1"/>
        <v/>
      </c>
      <c r="I2127" s="11"/>
      <c r="J2127" s="28">
        <f t="shared" si="2"/>
        <v>0</v>
      </c>
      <c r="K2127" s="41">
        <f t="shared" si="3"/>
        <v>0</v>
      </c>
      <c r="L2127" s="25">
        <v>0.0</v>
      </c>
      <c r="M2127" s="11">
        <v>0.0</v>
      </c>
      <c r="N2127" s="11">
        <v>0.0</v>
      </c>
      <c r="O2127" s="11">
        <v>0.0</v>
      </c>
      <c r="P2127" s="11">
        <v>0.0</v>
      </c>
      <c r="Q2127" s="23">
        <v>0.0</v>
      </c>
      <c r="R2127" s="25"/>
      <c r="S2127" s="11"/>
      <c r="T2127" s="11"/>
      <c r="U2127" s="23"/>
      <c r="V2127" s="25"/>
      <c r="W2127" s="11"/>
      <c r="X2127" s="23"/>
      <c r="Y2127" s="29"/>
      <c r="Z2127" s="25">
        <v>0.0</v>
      </c>
      <c r="AA2127" s="11">
        <v>0.0</v>
      </c>
      <c r="AB2127" s="11">
        <v>0.0</v>
      </c>
      <c r="AC2127" s="11">
        <v>0.0</v>
      </c>
      <c r="AD2127" s="23">
        <v>33.0</v>
      </c>
      <c r="AE2127" s="29" t="s">
        <v>239</v>
      </c>
      <c r="AF2127" s="25">
        <v>1492.0</v>
      </c>
      <c r="AG2127" s="11">
        <v>9999.0</v>
      </c>
      <c r="AH2127" s="11">
        <v>1533.0</v>
      </c>
      <c r="AI2127" s="23"/>
      <c r="AJ2127" s="29" t="s">
        <v>11388</v>
      </c>
      <c r="AK2127" s="25"/>
      <c r="AL2127" s="11"/>
      <c r="AM2127" s="23"/>
      <c r="AN2127" s="25"/>
      <c r="AO2127" s="23"/>
      <c r="AP2127" s="25"/>
      <c r="AQ2127" s="11"/>
    </row>
    <row r="2128" ht="15.75" customHeight="1">
      <c r="A2128" s="11">
        <v>1027021.0</v>
      </c>
      <c r="B2128" s="23">
        <v>2128.0</v>
      </c>
      <c r="C2128" s="25" t="s">
        <v>11389</v>
      </c>
      <c r="D2128" s="16" t="s">
        <v>11390</v>
      </c>
      <c r="E2128" s="28" t="s">
        <v>11391</v>
      </c>
      <c r="F2128" s="29"/>
      <c r="G2128" s="31" t="s">
        <v>11392</v>
      </c>
      <c r="H2128" s="36">
        <f t="shared" si="1"/>
        <v>75</v>
      </c>
      <c r="I2128" s="11"/>
      <c r="J2128" s="28">
        <f t="shared" si="2"/>
        <v>0</v>
      </c>
      <c r="K2128" s="41">
        <f t="shared" si="3"/>
        <v>300</v>
      </c>
      <c r="L2128" s="25">
        <v>74.0</v>
      </c>
      <c r="M2128" s="11">
        <v>82.0</v>
      </c>
      <c r="N2128" s="11">
        <v>36.0</v>
      </c>
      <c r="O2128" s="11">
        <v>52.0</v>
      </c>
      <c r="P2128" s="11">
        <v>56.0</v>
      </c>
      <c r="Q2128" s="43">
        <v>58.0</v>
      </c>
      <c r="R2128" s="25" t="s">
        <v>136</v>
      </c>
      <c r="S2128" s="11" t="s">
        <v>232</v>
      </c>
      <c r="T2128" s="11"/>
      <c r="U2128" s="23" t="s">
        <v>185</v>
      </c>
      <c r="V2128" s="25" t="s">
        <v>232</v>
      </c>
      <c r="W2128" s="11"/>
      <c r="X2128" s="23" t="s">
        <v>136</v>
      </c>
      <c r="Y2128" s="29" t="s">
        <v>2565</v>
      </c>
      <c r="Z2128" s="25">
        <v>29.0</v>
      </c>
      <c r="AA2128" s="11">
        <v>21.0</v>
      </c>
      <c r="AB2128" s="11">
        <v>45.0</v>
      </c>
      <c r="AC2128" s="11">
        <v>78.0</v>
      </c>
      <c r="AD2128" s="23">
        <v>33.0</v>
      </c>
      <c r="AE2128" s="29" t="s">
        <v>166</v>
      </c>
      <c r="AF2128" s="25">
        <v>1513.0</v>
      </c>
      <c r="AG2128" s="11">
        <v>1525.0</v>
      </c>
      <c r="AH2128" s="11">
        <v>1561.0</v>
      </c>
      <c r="AI2128" s="23"/>
      <c r="AJ2128" s="29" t="s">
        <v>11393</v>
      </c>
      <c r="AK2128" s="25">
        <v>1027020.0</v>
      </c>
      <c r="AL2128" s="11"/>
      <c r="AM2128" s="23"/>
      <c r="AN2128" s="25"/>
      <c r="AO2128" s="23"/>
      <c r="AP2128" s="25"/>
      <c r="AQ2128" s="11"/>
    </row>
    <row r="2129" ht="15.75" customHeight="1">
      <c r="A2129" s="11">
        <v>1027022.0</v>
      </c>
      <c r="B2129" s="23">
        <v>2129.0</v>
      </c>
      <c r="C2129" s="25" t="s">
        <v>11394</v>
      </c>
      <c r="D2129" s="16" t="s">
        <v>11395</v>
      </c>
      <c r="E2129" s="28" t="s">
        <v>11396</v>
      </c>
      <c r="F2129" s="29"/>
      <c r="G2129" s="31" t="s">
        <v>11397</v>
      </c>
      <c r="H2129" s="36">
        <f t="shared" si="1"/>
        <v>75</v>
      </c>
      <c r="I2129" s="11"/>
      <c r="J2129" s="28">
        <f t="shared" si="2"/>
        <v>0</v>
      </c>
      <c r="K2129" s="41">
        <f t="shared" si="3"/>
        <v>292</v>
      </c>
      <c r="L2129" s="25">
        <v>69.0</v>
      </c>
      <c r="M2129" s="11">
        <v>80.0</v>
      </c>
      <c r="N2129" s="11">
        <v>41.0</v>
      </c>
      <c r="O2129" s="11">
        <v>48.0</v>
      </c>
      <c r="P2129" s="11">
        <v>54.0</v>
      </c>
      <c r="Q2129" s="43">
        <v>55.0</v>
      </c>
      <c r="R2129" s="25" t="s">
        <v>185</v>
      </c>
      <c r="S2129" s="11" t="s">
        <v>232</v>
      </c>
      <c r="T2129" s="11"/>
      <c r="U2129" s="23"/>
      <c r="V2129" s="25"/>
      <c r="W2129" s="11"/>
      <c r="X2129" s="23"/>
      <c r="Y2129" s="29"/>
      <c r="Z2129" s="25">
        <v>34.0</v>
      </c>
      <c r="AA2129" s="11">
        <v>28.0</v>
      </c>
      <c r="AB2129" s="11">
        <v>53.0</v>
      </c>
      <c r="AC2129" s="11">
        <v>77.0</v>
      </c>
      <c r="AD2129" s="23">
        <v>33.0</v>
      </c>
      <c r="AE2129" s="29" t="s">
        <v>166</v>
      </c>
      <c r="AF2129" s="25">
        <v>1540.0</v>
      </c>
      <c r="AG2129" s="11">
        <v>1552.0</v>
      </c>
      <c r="AH2129" s="11">
        <v>1564.0</v>
      </c>
      <c r="AI2129" s="23" t="s">
        <v>217</v>
      </c>
      <c r="AJ2129" s="29" t="s">
        <v>11398</v>
      </c>
      <c r="AK2129" s="25">
        <v>1027021.0</v>
      </c>
      <c r="AL2129" s="11"/>
      <c r="AM2129" s="23"/>
      <c r="AN2129" s="25"/>
      <c r="AO2129" s="23"/>
      <c r="AP2129" s="25"/>
      <c r="AQ2129" s="11"/>
    </row>
    <row r="2130" ht="15.75" customHeight="1">
      <c r="A2130" s="11">
        <v>1027023.0</v>
      </c>
      <c r="B2130" s="23">
        <v>2130.0</v>
      </c>
      <c r="C2130" s="25" t="s">
        <v>11399</v>
      </c>
      <c r="D2130" s="16" t="s">
        <v>11400</v>
      </c>
      <c r="E2130" s="28" t="s">
        <v>11401</v>
      </c>
      <c r="F2130" s="29"/>
      <c r="G2130" s="31" t="s">
        <v>11402</v>
      </c>
      <c r="H2130" s="36">
        <f t="shared" si="1"/>
        <v>78</v>
      </c>
      <c r="I2130" s="11"/>
      <c r="J2130" s="28">
        <f t="shared" si="2"/>
        <v>0</v>
      </c>
      <c r="K2130" s="41">
        <f t="shared" si="3"/>
        <v>284</v>
      </c>
      <c r="L2130" s="25">
        <v>63.0</v>
      </c>
      <c r="M2130" s="11">
        <v>63.0</v>
      </c>
      <c r="N2130" s="11">
        <v>49.0</v>
      </c>
      <c r="O2130" s="11">
        <v>53.0</v>
      </c>
      <c r="P2130" s="11">
        <v>56.0</v>
      </c>
      <c r="Q2130" s="43">
        <v>37.0</v>
      </c>
      <c r="R2130" s="25" t="s">
        <v>185</v>
      </c>
      <c r="S2130" s="11"/>
      <c r="T2130" s="11"/>
      <c r="U2130" s="23" t="s">
        <v>185</v>
      </c>
      <c r="V2130" s="25"/>
      <c r="W2130" s="11"/>
      <c r="X2130" s="23" t="s">
        <v>136</v>
      </c>
      <c r="Y2130" s="29"/>
      <c r="Z2130" s="25">
        <v>29.0</v>
      </c>
      <c r="AA2130" s="11">
        <v>21.0</v>
      </c>
      <c r="AB2130" s="11">
        <v>66.0</v>
      </c>
      <c r="AC2130" s="11">
        <v>26.0</v>
      </c>
      <c r="AD2130" s="23">
        <v>28.0</v>
      </c>
      <c r="AE2130" s="29" t="s">
        <v>270</v>
      </c>
      <c r="AF2130" s="25">
        <v>1521.0</v>
      </c>
      <c r="AG2130" s="11">
        <v>1533.0</v>
      </c>
      <c r="AH2130" s="11">
        <v>1576.0</v>
      </c>
      <c r="AI2130" s="23"/>
      <c r="AJ2130" s="29" t="s">
        <v>11403</v>
      </c>
      <c r="AK2130" s="25">
        <v>1027020.0</v>
      </c>
      <c r="AL2130" s="11"/>
      <c r="AM2130" s="23"/>
      <c r="AN2130" s="25"/>
      <c r="AO2130" s="23"/>
      <c r="AP2130" s="25"/>
      <c r="AQ2130" s="11"/>
    </row>
    <row r="2131" ht="15.75" customHeight="1">
      <c r="A2131" s="11">
        <v>1027024.0</v>
      </c>
      <c r="B2131" s="23">
        <v>2131.0</v>
      </c>
      <c r="C2131" s="25" t="s">
        <v>11404</v>
      </c>
      <c r="D2131" s="16" t="s">
        <v>11405</v>
      </c>
      <c r="E2131" s="28" t="s">
        <v>11406</v>
      </c>
      <c r="F2131" s="29"/>
      <c r="G2131" s="31" t="s">
        <v>11407</v>
      </c>
      <c r="H2131" s="36">
        <f t="shared" si="1"/>
        <v>71</v>
      </c>
      <c r="I2131" s="11"/>
      <c r="J2131" s="28">
        <f t="shared" si="2"/>
        <v>0</v>
      </c>
      <c r="K2131" s="41">
        <f t="shared" si="3"/>
        <v>254</v>
      </c>
      <c r="L2131" s="25">
        <v>49.0</v>
      </c>
      <c r="M2131" s="11">
        <v>55.0</v>
      </c>
      <c r="N2131" s="11">
        <v>50.0</v>
      </c>
      <c r="O2131" s="11">
        <v>54.0</v>
      </c>
      <c r="P2131" s="11">
        <v>46.0</v>
      </c>
      <c r="Q2131" s="43">
        <v>46.0</v>
      </c>
      <c r="R2131" s="25"/>
      <c r="S2131" s="11"/>
      <c r="T2131" s="11"/>
      <c r="U2131" s="23"/>
      <c r="V2131" s="25"/>
      <c r="W2131" s="11"/>
      <c r="X2131" s="23"/>
      <c r="Y2131" s="29"/>
      <c r="Z2131" s="25">
        <v>29.0</v>
      </c>
      <c r="AA2131" s="11">
        <v>21.0</v>
      </c>
      <c r="AB2131" s="11">
        <v>73.0</v>
      </c>
      <c r="AC2131" s="11">
        <v>39.0</v>
      </c>
      <c r="AD2131" s="23">
        <v>28.0</v>
      </c>
      <c r="AE2131" s="29" t="s">
        <v>166</v>
      </c>
      <c r="AF2131" s="25">
        <v>1547.0</v>
      </c>
      <c r="AG2131" s="11">
        <v>1559.0</v>
      </c>
      <c r="AH2131" s="11">
        <v>1575.0</v>
      </c>
      <c r="AI2131" s="23"/>
      <c r="AJ2131" s="29" t="s">
        <v>11408</v>
      </c>
      <c r="AK2131" s="25">
        <v>1027023.0</v>
      </c>
      <c r="AL2131" s="11"/>
      <c r="AM2131" s="23"/>
      <c r="AN2131" s="25"/>
      <c r="AO2131" s="23"/>
      <c r="AP2131" s="25"/>
      <c r="AQ2131" s="11"/>
    </row>
    <row r="2132" ht="15.75" customHeight="1">
      <c r="A2132" s="11">
        <v>1027025.0</v>
      </c>
      <c r="B2132" s="23">
        <v>2132.0</v>
      </c>
      <c r="C2132" s="25" t="s">
        <v>11409</v>
      </c>
      <c r="D2132" s="16" t="s">
        <v>11410</v>
      </c>
      <c r="E2132" s="28" t="s">
        <v>11411</v>
      </c>
      <c r="F2132" s="29"/>
      <c r="G2132" s="31" t="s">
        <v>11412</v>
      </c>
      <c r="H2132" s="36">
        <f t="shared" si="1"/>
        <v>64</v>
      </c>
      <c r="I2132" s="11"/>
      <c r="J2132" s="28">
        <f t="shared" si="2"/>
        <v>0</v>
      </c>
      <c r="K2132" s="41">
        <f t="shared" si="3"/>
        <v>260</v>
      </c>
      <c r="L2132" s="25">
        <v>44.0</v>
      </c>
      <c r="M2132" s="11">
        <v>53.0</v>
      </c>
      <c r="N2132" s="11">
        <v>55.0</v>
      </c>
      <c r="O2132" s="11">
        <v>55.0</v>
      </c>
      <c r="P2132" s="11">
        <v>53.0</v>
      </c>
      <c r="Q2132" s="43">
        <v>51.0</v>
      </c>
      <c r="R2132" s="25"/>
      <c r="S2132" s="11"/>
      <c r="T2132" s="11"/>
      <c r="U2132" s="23"/>
      <c r="V2132" s="25"/>
      <c r="W2132" s="11"/>
      <c r="X2132" s="23" t="s">
        <v>232</v>
      </c>
      <c r="Y2132" s="29"/>
      <c r="Z2132" s="25">
        <v>29.0</v>
      </c>
      <c r="AA2132" s="11">
        <v>21.0</v>
      </c>
      <c r="AB2132" s="11">
        <v>44.0</v>
      </c>
      <c r="AC2132" s="11">
        <v>44.0</v>
      </c>
      <c r="AD2132" s="23">
        <v>28.0</v>
      </c>
      <c r="AE2132" s="29" t="s">
        <v>166</v>
      </c>
      <c r="AF2132" s="25">
        <v>1551.0</v>
      </c>
      <c r="AG2132" s="11">
        <v>1563.0</v>
      </c>
      <c r="AH2132" s="11">
        <v>1622.0</v>
      </c>
      <c r="AI2132" s="23"/>
      <c r="AJ2132" s="29" t="s">
        <v>11413</v>
      </c>
      <c r="AK2132" s="25">
        <v>1027023.0</v>
      </c>
      <c r="AL2132" s="11">
        <v>1027024.0</v>
      </c>
      <c r="AM2132" s="23"/>
      <c r="AN2132" s="25"/>
      <c r="AO2132" s="23"/>
      <c r="AP2132" s="25"/>
      <c r="AQ2132" s="11"/>
    </row>
    <row r="2133" ht="15.75" customHeight="1">
      <c r="A2133" s="11">
        <v>1027026.0</v>
      </c>
      <c r="B2133" s="23">
        <v>2133.0</v>
      </c>
      <c r="C2133" s="25" t="s">
        <v>11414</v>
      </c>
      <c r="D2133" s="16" t="s">
        <v>11415</v>
      </c>
      <c r="E2133" s="28" t="s">
        <v>11416</v>
      </c>
      <c r="F2133" s="29"/>
      <c r="G2133" s="31" t="s">
        <v>11417</v>
      </c>
      <c r="H2133" s="36">
        <f t="shared" si="1"/>
        <v>79</v>
      </c>
      <c r="I2133" s="11"/>
      <c r="J2133" s="28">
        <f t="shared" si="2"/>
        <v>0</v>
      </c>
      <c r="K2133" s="41">
        <f t="shared" si="3"/>
        <v>249</v>
      </c>
      <c r="L2133" s="25">
        <v>34.0</v>
      </c>
      <c r="M2133" s="11">
        <v>39.0</v>
      </c>
      <c r="N2133" s="11">
        <v>67.0</v>
      </c>
      <c r="O2133" s="11">
        <v>60.0</v>
      </c>
      <c r="P2133" s="11">
        <v>49.0</v>
      </c>
      <c r="Q2133" s="43">
        <v>50.0</v>
      </c>
      <c r="R2133" s="25"/>
      <c r="S2133" s="11"/>
      <c r="T2133" s="11"/>
      <c r="U2133" s="23"/>
      <c r="V2133" s="25"/>
      <c r="W2133" s="11"/>
      <c r="X2133" s="23"/>
      <c r="Y2133" s="29"/>
      <c r="Z2133" s="25">
        <v>36.0</v>
      </c>
      <c r="AA2133" s="11">
        <v>30.0</v>
      </c>
      <c r="AB2133" s="11">
        <v>34.0</v>
      </c>
      <c r="AC2133" s="11">
        <v>61.0</v>
      </c>
      <c r="AD2133" s="23">
        <v>28.0</v>
      </c>
      <c r="AE2133" s="29" t="s">
        <v>270</v>
      </c>
      <c r="AF2133" s="25">
        <v>1573.0</v>
      </c>
      <c r="AG2133" s="11">
        <v>1585.0</v>
      </c>
      <c r="AH2133" s="11">
        <v>1652.0</v>
      </c>
      <c r="AI2133" s="23"/>
      <c r="AJ2133" s="29" t="s">
        <v>11418</v>
      </c>
      <c r="AK2133" s="25">
        <v>1027025.0</v>
      </c>
      <c r="AL2133" s="11"/>
      <c r="AM2133" s="23"/>
      <c r="AN2133" s="25"/>
      <c r="AO2133" s="23"/>
      <c r="AP2133" s="25"/>
      <c r="AQ2133" s="11"/>
    </row>
    <row r="2134" ht="15.75" customHeight="1">
      <c r="A2134" s="11">
        <v>1027027.0</v>
      </c>
      <c r="B2134" s="23">
        <v>2134.0</v>
      </c>
      <c r="C2134" s="25" t="s">
        <v>11419</v>
      </c>
      <c r="D2134" s="16" t="s">
        <v>11420</v>
      </c>
      <c r="E2134" s="28" t="s">
        <v>11421</v>
      </c>
      <c r="F2134" s="29"/>
      <c r="G2134" s="25"/>
      <c r="H2134" s="36" t="str">
        <f t="shared" si="1"/>
        <v/>
      </c>
      <c r="I2134" s="11"/>
      <c r="J2134" s="28">
        <f t="shared" si="2"/>
        <v>0</v>
      </c>
      <c r="K2134" s="41">
        <f t="shared" si="3"/>
        <v>197</v>
      </c>
      <c r="L2134" s="25">
        <v>45.0</v>
      </c>
      <c r="M2134" s="11">
        <v>46.0</v>
      </c>
      <c r="N2134" s="11">
        <v>36.0</v>
      </c>
      <c r="O2134" s="11">
        <v>37.0</v>
      </c>
      <c r="P2134" s="11">
        <v>33.0</v>
      </c>
      <c r="Q2134" s="43">
        <v>41.0</v>
      </c>
      <c r="R2134" s="25"/>
      <c r="S2134" s="11"/>
      <c r="T2134" s="11"/>
      <c r="U2134" s="23"/>
      <c r="V2134" s="25"/>
      <c r="W2134" s="11"/>
      <c r="X2134" s="23"/>
      <c r="Y2134" s="29"/>
      <c r="Z2134" s="25">
        <v>29.0</v>
      </c>
      <c r="AA2134" s="11">
        <v>21.0</v>
      </c>
      <c r="AB2134" s="11">
        <v>69.0</v>
      </c>
      <c r="AC2134" s="11">
        <v>80.0</v>
      </c>
      <c r="AD2134" s="23">
        <v>35.0</v>
      </c>
      <c r="AE2134" s="29" t="s">
        <v>141</v>
      </c>
      <c r="AF2134" s="25">
        <v>1522.0</v>
      </c>
      <c r="AG2134" s="11">
        <v>1534.0</v>
      </c>
      <c r="AH2134" s="11">
        <v>1564.0</v>
      </c>
      <c r="AI2134" s="23" t="s">
        <v>217</v>
      </c>
      <c r="AJ2134" s="29" t="s">
        <v>11393</v>
      </c>
      <c r="AK2134" s="25">
        <v>1027020.0</v>
      </c>
      <c r="AL2134" s="11"/>
      <c r="AM2134" s="23"/>
      <c r="AN2134" s="25"/>
      <c r="AO2134" s="23"/>
      <c r="AP2134" s="25"/>
      <c r="AQ2134" s="11"/>
    </row>
    <row r="2135" ht="15.75" customHeight="1">
      <c r="A2135" s="11">
        <v>1027028.0</v>
      </c>
      <c r="B2135" s="23">
        <v>2135.0</v>
      </c>
      <c r="C2135" s="25" t="s">
        <v>11422</v>
      </c>
      <c r="D2135" s="16" t="s">
        <v>11423</v>
      </c>
      <c r="E2135" s="28" t="s">
        <v>11424</v>
      </c>
      <c r="F2135" s="29"/>
      <c r="G2135" s="31" t="s">
        <v>11425</v>
      </c>
      <c r="H2135" s="36">
        <f t="shared" si="1"/>
        <v>60</v>
      </c>
      <c r="I2135" s="11"/>
      <c r="J2135" s="28">
        <f t="shared" si="2"/>
        <v>0</v>
      </c>
      <c r="K2135" s="41">
        <f t="shared" si="3"/>
        <v>255</v>
      </c>
      <c r="L2135" s="25">
        <v>63.0</v>
      </c>
      <c r="M2135" s="11">
        <v>55.0</v>
      </c>
      <c r="N2135" s="11">
        <v>44.0</v>
      </c>
      <c r="O2135" s="11">
        <v>48.0</v>
      </c>
      <c r="P2135" s="11">
        <v>45.0</v>
      </c>
      <c r="Q2135" s="43">
        <v>49.0</v>
      </c>
      <c r="R2135" s="25" t="s">
        <v>185</v>
      </c>
      <c r="S2135" s="11" t="s">
        <v>185</v>
      </c>
      <c r="T2135" s="11"/>
      <c r="U2135" s="23"/>
      <c r="V2135" s="25"/>
      <c r="W2135" s="11"/>
      <c r="X2135" s="23"/>
      <c r="Y2135" s="29"/>
      <c r="Z2135" s="25">
        <v>29.0</v>
      </c>
      <c r="AA2135" s="11">
        <v>21.0</v>
      </c>
      <c r="AB2135" s="11">
        <v>25.0</v>
      </c>
      <c r="AC2135" s="11">
        <v>89.0</v>
      </c>
      <c r="AD2135" s="23">
        <v>33.0</v>
      </c>
      <c r="AE2135" s="29" t="s">
        <v>166</v>
      </c>
      <c r="AF2135" s="25">
        <v>1549.0</v>
      </c>
      <c r="AG2135" s="11">
        <v>1561.0</v>
      </c>
      <c r="AH2135" s="11">
        <v>1581.0</v>
      </c>
      <c r="AI2135" s="23" t="s">
        <v>217</v>
      </c>
      <c r="AJ2135" s="29" t="s">
        <v>11426</v>
      </c>
      <c r="AK2135" s="25">
        <v>1027027.0</v>
      </c>
      <c r="AL2135" s="11">
        <v>1027021.0</v>
      </c>
      <c r="AM2135" s="23"/>
      <c r="AN2135" s="25"/>
      <c r="AO2135" s="23"/>
      <c r="AP2135" s="25"/>
      <c r="AQ2135" s="11"/>
    </row>
    <row r="2136" ht="15.75" customHeight="1">
      <c r="A2136" s="11">
        <v>1027029.0</v>
      </c>
      <c r="B2136" s="23">
        <v>2136.0</v>
      </c>
      <c r="C2136" s="25" t="s">
        <v>11427</v>
      </c>
      <c r="D2136" s="16" t="s">
        <v>11428</v>
      </c>
      <c r="E2136" s="28" t="s">
        <v>11429</v>
      </c>
      <c r="F2136" s="29" t="s">
        <v>11430</v>
      </c>
      <c r="G2136" s="31" t="s">
        <v>11431</v>
      </c>
      <c r="H2136" s="36">
        <f t="shared" si="1"/>
        <v>63</v>
      </c>
      <c r="I2136" s="11"/>
      <c r="J2136" s="28">
        <f t="shared" si="2"/>
        <v>0</v>
      </c>
      <c r="K2136" s="41">
        <f t="shared" si="3"/>
        <v>144</v>
      </c>
      <c r="L2136" s="25">
        <v>19.0</v>
      </c>
      <c r="M2136" s="11">
        <v>71.0</v>
      </c>
      <c r="N2136" s="11">
        <v>23.0</v>
      </c>
      <c r="O2136" s="11">
        <v>16.0</v>
      </c>
      <c r="P2136" s="11">
        <v>15.0</v>
      </c>
      <c r="Q2136" s="43">
        <v>18.0</v>
      </c>
      <c r="R2136" s="25"/>
      <c r="S2136" s="11"/>
      <c r="T2136" s="11"/>
      <c r="U2136" s="23"/>
      <c r="V2136" s="25" t="s">
        <v>136</v>
      </c>
      <c r="W2136" s="11"/>
      <c r="X2136" s="23"/>
      <c r="Y2136" s="29"/>
      <c r="Z2136" s="25">
        <v>50.0</v>
      </c>
      <c r="AA2136" s="11">
        <v>50.0</v>
      </c>
      <c r="AB2136" s="11">
        <v>80.0</v>
      </c>
      <c r="AC2136" s="11">
        <v>32.0</v>
      </c>
      <c r="AD2136" s="23">
        <v>44.0</v>
      </c>
      <c r="AE2136" s="29" t="s">
        <v>166</v>
      </c>
      <c r="AF2136" s="25">
        <v>1565.0</v>
      </c>
      <c r="AG2136" s="11">
        <v>1577.0</v>
      </c>
      <c r="AH2136" s="11">
        <v>1628.0</v>
      </c>
      <c r="AI2136" s="23"/>
      <c r="AJ2136" s="29" t="s">
        <v>11432</v>
      </c>
      <c r="AK2136" s="25"/>
      <c r="AL2136" s="11"/>
      <c r="AM2136" s="23"/>
      <c r="AN2136" s="25"/>
      <c r="AO2136" s="23"/>
      <c r="AP2136" s="25"/>
      <c r="AQ2136" s="11"/>
    </row>
    <row r="2137" ht="15.75" customHeight="1">
      <c r="A2137" s="11">
        <v>1027030.0</v>
      </c>
      <c r="B2137" s="23">
        <v>2137.0</v>
      </c>
      <c r="C2137" s="25" t="s">
        <v>11433</v>
      </c>
      <c r="D2137" s="16" t="s">
        <v>11434</v>
      </c>
      <c r="E2137" s="28" t="s">
        <v>11435</v>
      </c>
      <c r="F2137" s="29"/>
      <c r="G2137" s="31" t="s">
        <v>11436</v>
      </c>
      <c r="H2137" s="36">
        <f t="shared" si="1"/>
        <v>73</v>
      </c>
      <c r="I2137" s="11"/>
      <c r="J2137" s="28">
        <f t="shared" si="2"/>
        <v>0</v>
      </c>
      <c r="K2137" s="41">
        <f t="shared" si="3"/>
        <v>139</v>
      </c>
      <c r="L2137" s="25">
        <v>16.0</v>
      </c>
      <c r="M2137" s="11">
        <v>73.0</v>
      </c>
      <c r="N2137" s="11">
        <v>14.0</v>
      </c>
      <c r="O2137" s="11">
        <v>15.0</v>
      </c>
      <c r="P2137" s="11">
        <v>21.0</v>
      </c>
      <c r="Q2137" s="43">
        <v>11.0</v>
      </c>
      <c r="R2137" s="25"/>
      <c r="S2137" s="11"/>
      <c r="T2137" s="11"/>
      <c r="U2137" s="23"/>
      <c r="V2137" s="25" t="s">
        <v>410</v>
      </c>
      <c r="W2137" s="11"/>
      <c r="X2137" s="23"/>
      <c r="Y2137" s="29"/>
      <c r="Z2137" s="25">
        <v>64.0</v>
      </c>
      <c r="AA2137" s="11">
        <v>70.0</v>
      </c>
      <c r="AB2137" s="11">
        <v>92.0</v>
      </c>
      <c r="AC2137" s="11">
        <v>36.0</v>
      </c>
      <c r="AD2137" s="23">
        <v>44.0</v>
      </c>
      <c r="AE2137" s="29" t="s">
        <v>166</v>
      </c>
      <c r="AF2137" s="25">
        <v>1608.0</v>
      </c>
      <c r="AG2137" s="11">
        <v>1620.0</v>
      </c>
      <c r="AH2137" s="11">
        <v>1666.0</v>
      </c>
      <c r="AI2137" s="23"/>
      <c r="AJ2137" s="29" t="s">
        <v>11437</v>
      </c>
      <c r="AK2137" s="25">
        <v>1027029.0</v>
      </c>
      <c r="AL2137" s="11"/>
      <c r="AM2137" s="23"/>
      <c r="AN2137" s="25"/>
      <c r="AO2137" s="23"/>
      <c r="AP2137" s="25"/>
      <c r="AQ2137" s="11"/>
    </row>
    <row r="2138" ht="15.75" customHeight="1">
      <c r="A2138" s="11">
        <v>1225001.0</v>
      </c>
      <c r="B2138" s="23">
        <v>2138.0</v>
      </c>
      <c r="C2138" s="25" t="s">
        <v>11438</v>
      </c>
      <c r="D2138" s="16" t="s">
        <v>11439</v>
      </c>
      <c r="E2138" s="28" t="s">
        <v>11440</v>
      </c>
      <c r="F2138" s="29"/>
      <c r="G2138" s="25"/>
      <c r="H2138" s="36" t="str">
        <f t="shared" si="1"/>
        <v/>
      </c>
      <c r="I2138" s="11"/>
      <c r="J2138" s="28">
        <f t="shared" si="2"/>
        <v>0</v>
      </c>
      <c r="K2138" s="41">
        <f t="shared" si="3"/>
        <v>0</v>
      </c>
      <c r="L2138" s="25">
        <v>0.0</v>
      </c>
      <c r="M2138" s="11">
        <v>0.0</v>
      </c>
      <c r="N2138" s="11">
        <v>0.0</v>
      </c>
      <c r="O2138" s="11">
        <v>0.0</v>
      </c>
      <c r="P2138" s="11">
        <v>0.0</v>
      </c>
      <c r="Q2138" s="23">
        <v>0.0</v>
      </c>
      <c r="R2138" s="25"/>
      <c r="S2138" s="11"/>
      <c r="T2138" s="11"/>
      <c r="U2138" s="23"/>
      <c r="V2138" s="25"/>
      <c r="W2138" s="11"/>
      <c r="X2138" s="23"/>
      <c r="Y2138" s="29"/>
      <c r="Z2138" s="25">
        <v>0.0</v>
      </c>
      <c r="AA2138" s="11">
        <v>0.0</v>
      </c>
      <c r="AB2138" s="11">
        <v>0.0</v>
      </c>
      <c r="AC2138" s="11">
        <v>0.0</v>
      </c>
      <c r="AD2138" s="23">
        <v>72.0</v>
      </c>
      <c r="AE2138" s="29" t="s">
        <v>239</v>
      </c>
      <c r="AF2138" s="25">
        <v>1448.0</v>
      </c>
      <c r="AG2138" s="11">
        <v>9999.0</v>
      </c>
      <c r="AH2138" s="11">
        <v>1523.0</v>
      </c>
      <c r="AI2138" s="23"/>
      <c r="AJ2138" s="29"/>
      <c r="AK2138" s="25"/>
      <c r="AL2138" s="11"/>
      <c r="AM2138" s="23"/>
      <c r="AN2138" s="25"/>
      <c r="AO2138" s="23"/>
      <c r="AP2138" s="25"/>
      <c r="AQ2138" s="11"/>
    </row>
    <row r="2139" ht="15.75" customHeight="1">
      <c r="A2139" s="11">
        <v>1225002.0</v>
      </c>
      <c r="B2139" s="23">
        <v>2139.0</v>
      </c>
      <c r="C2139" s="25" t="s">
        <v>11441</v>
      </c>
      <c r="D2139" s="16" t="s">
        <v>11442</v>
      </c>
      <c r="E2139" s="28" t="s">
        <v>11443</v>
      </c>
      <c r="F2139" s="29" t="s">
        <v>11444</v>
      </c>
      <c r="G2139" s="31" t="s">
        <v>11445</v>
      </c>
      <c r="H2139" s="36">
        <f t="shared" si="1"/>
        <v>73</v>
      </c>
      <c r="I2139" s="11"/>
      <c r="J2139" s="28">
        <f t="shared" si="2"/>
        <v>0</v>
      </c>
      <c r="K2139" s="41">
        <f t="shared" si="3"/>
        <v>295</v>
      </c>
      <c r="L2139" s="25">
        <v>60.0</v>
      </c>
      <c r="M2139" s="11">
        <v>55.0</v>
      </c>
      <c r="N2139" s="11">
        <v>55.0</v>
      </c>
      <c r="O2139" s="11">
        <v>65.0</v>
      </c>
      <c r="P2139" s="11">
        <v>60.0</v>
      </c>
      <c r="Q2139" s="43">
        <v>52.0</v>
      </c>
      <c r="R2139" s="25"/>
      <c r="S2139" s="11"/>
      <c r="T2139" s="11"/>
      <c r="U2139" s="23"/>
      <c r="V2139" s="25"/>
      <c r="W2139" s="11"/>
      <c r="X2139" s="23"/>
      <c r="Y2139" s="29"/>
      <c r="Z2139" s="25">
        <v>26.0</v>
      </c>
      <c r="AA2139" s="11">
        <v>16.0</v>
      </c>
      <c r="AB2139" s="11">
        <v>42.0</v>
      </c>
      <c r="AC2139" s="11">
        <v>60.0</v>
      </c>
      <c r="AD2139" s="23">
        <v>72.0</v>
      </c>
      <c r="AE2139" s="29" t="s">
        <v>166</v>
      </c>
      <c r="AF2139" s="25">
        <v>1477.0</v>
      </c>
      <c r="AG2139" s="11">
        <v>1489.0</v>
      </c>
      <c r="AH2139" s="11">
        <v>1534.0</v>
      </c>
      <c r="AI2139" s="23"/>
      <c r="AJ2139" s="29" t="s">
        <v>11446</v>
      </c>
      <c r="AK2139" s="25">
        <v>1225001.0</v>
      </c>
      <c r="AL2139" s="11"/>
      <c r="AM2139" s="23"/>
      <c r="AN2139" s="25"/>
      <c r="AO2139" s="23"/>
      <c r="AP2139" s="25"/>
      <c r="AQ2139" s="11"/>
    </row>
    <row r="2140" ht="15.75" customHeight="1">
      <c r="A2140" s="11">
        <v>1225003.0</v>
      </c>
      <c r="B2140" s="23">
        <v>2140.0</v>
      </c>
      <c r="C2140" s="25" t="s">
        <v>11447</v>
      </c>
      <c r="D2140" s="16" t="s">
        <v>11448</v>
      </c>
      <c r="E2140" s="28" t="s">
        <v>11449</v>
      </c>
      <c r="F2140" s="29"/>
      <c r="G2140" s="31" t="s">
        <v>11450</v>
      </c>
      <c r="H2140" s="36">
        <f t="shared" si="1"/>
        <v>80</v>
      </c>
      <c r="I2140" s="11"/>
      <c r="J2140" s="28">
        <f t="shared" si="2"/>
        <v>0</v>
      </c>
      <c r="K2140" s="41">
        <f t="shared" si="3"/>
        <v>181</v>
      </c>
      <c r="L2140" s="25">
        <v>28.0</v>
      </c>
      <c r="M2140" s="11">
        <v>25.0</v>
      </c>
      <c r="N2140" s="11">
        <v>41.0</v>
      </c>
      <c r="O2140" s="11">
        <v>41.0</v>
      </c>
      <c r="P2140" s="11">
        <v>46.0</v>
      </c>
      <c r="Q2140" s="43">
        <v>38.0</v>
      </c>
      <c r="R2140" s="25"/>
      <c r="S2140" s="11"/>
      <c r="T2140" s="11"/>
      <c r="U2140" s="23"/>
      <c r="V2140" s="25"/>
      <c r="W2140" s="11"/>
      <c r="X2140" s="23"/>
      <c r="Y2140" s="29"/>
      <c r="Z2140" s="25">
        <v>29.0</v>
      </c>
      <c r="AA2140" s="11">
        <v>21.0</v>
      </c>
      <c r="AB2140" s="11">
        <v>36.0</v>
      </c>
      <c r="AC2140" s="11">
        <v>55.0</v>
      </c>
      <c r="AD2140" s="23">
        <v>72.0</v>
      </c>
      <c r="AE2140" s="29" t="s">
        <v>166</v>
      </c>
      <c r="AF2140" s="25">
        <v>1496.0</v>
      </c>
      <c r="AG2140" s="11">
        <v>1508.0</v>
      </c>
      <c r="AH2140" s="11">
        <v>1551.0</v>
      </c>
      <c r="AI2140" s="23"/>
      <c r="AJ2140" s="29" t="s">
        <v>11451</v>
      </c>
      <c r="AK2140" s="25">
        <v>1225002.0</v>
      </c>
      <c r="AL2140" s="11"/>
      <c r="AM2140" s="23"/>
      <c r="AN2140" s="25"/>
      <c r="AO2140" s="23"/>
      <c r="AP2140" s="25"/>
      <c r="AQ2140" s="11"/>
    </row>
    <row r="2141" ht="15.75" customHeight="1">
      <c r="A2141" s="11">
        <v>1225004.0</v>
      </c>
      <c r="B2141" s="23">
        <v>2141.0</v>
      </c>
      <c r="C2141" s="25" t="s">
        <v>11452</v>
      </c>
      <c r="D2141" s="16" t="s">
        <v>11453</v>
      </c>
      <c r="E2141" s="28" t="s">
        <v>11454</v>
      </c>
      <c r="F2141" s="29"/>
      <c r="G2141" s="31" t="s">
        <v>11455</v>
      </c>
      <c r="H2141" s="36">
        <f t="shared" si="1"/>
        <v>32</v>
      </c>
      <c r="I2141" s="11"/>
      <c r="J2141" s="28">
        <f t="shared" si="2"/>
        <v>0</v>
      </c>
      <c r="K2141" s="41">
        <f t="shared" si="3"/>
        <v>214</v>
      </c>
      <c r="L2141" s="25">
        <v>36.0</v>
      </c>
      <c r="M2141" s="11">
        <v>45.0</v>
      </c>
      <c r="N2141" s="11">
        <v>53.0</v>
      </c>
      <c r="O2141" s="11">
        <v>43.0</v>
      </c>
      <c r="P2141" s="11">
        <v>37.0</v>
      </c>
      <c r="Q2141" s="43">
        <v>41.0</v>
      </c>
      <c r="R2141" s="25"/>
      <c r="S2141" s="11"/>
      <c r="T2141" s="11"/>
      <c r="U2141" s="23"/>
      <c r="V2141" s="25"/>
      <c r="W2141" s="11"/>
      <c r="X2141" s="23"/>
      <c r="Y2141" s="29"/>
      <c r="Z2141" s="25">
        <v>25.0</v>
      </c>
      <c r="AA2141" s="11">
        <v>16.0</v>
      </c>
      <c r="AB2141" s="11">
        <v>39.0</v>
      </c>
      <c r="AC2141" s="11">
        <v>50.0</v>
      </c>
      <c r="AD2141" s="23">
        <v>72.0</v>
      </c>
      <c r="AE2141" s="29" t="s">
        <v>141</v>
      </c>
      <c r="AF2141" s="25">
        <v>1527.0</v>
      </c>
      <c r="AG2141" s="11">
        <v>1539.0</v>
      </c>
      <c r="AH2141" s="11">
        <v>1552.0</v>
      </c>
      <c r="AI2141" s="23"/>
      <c r="AJ2141" s="29" t="s">
        <v>11456</v>
      </c>
      <c r="AK2141" s="25">
        <v>1225003.0</v>
      </c>
      <c r="AL2141" s="11"/>
      <c r="AM2141" s="23"/>
      <c r="AN2141" s="25"/>
      <c r="AO2141" s="23"/>
      <c r="AP2141" s="25"/>
      <c r="AQ2141" s="11"/>
    </row>
    <row r="2142" ht="15.75" customHeight="1">
      <c r="A2142" s="11">
        <v>1225005.0</v>
      </c>
      <c r="B2142" s="23">
        <v>2142.0</v>
      </c>
      <c r="C2142" s="25" t="s">
        <v>11457</v>
      </c>
      <c r="D2142" s="16" t="s">
        <v>11453</v>
      </c>
      <c r="E2142" s="28" t="s">
        <v>11458</v>
      </c>
      <c r="F2142" s="29"/>
      <c r="G2142" s="31" t="s">
        <v>11459</v>
      </c>
      <c r="H2142" s="36">
        <f t="shared" si="1"/>
        <v>80</v>
      </c>
      <c r="I2142" s="11"/>
      <c r="J2142" s="28">
        <f t="shared" si="2"/>
        <v>0</v>
      </c>
      <c r="K2142" s="41">
        <f t="shared" si="3"/>
        <v>258</v>
      </c>
      <c r="L2142" s="25">
        <v>51.0</v>
      </c>
      <c r="M2142" s="11">
        <v>58.0</v>
      </c>
      <c r="N2142" s="11">
        <v>48.0</v>
      </c>
      <c r="O2142" s="11">
        <v>49.0</v>
      </c>
      <c r="P2142" s="11">
        <v>52.0</v>
      </c>
      <c r="Q2142" s="43">
        <v>46.0</v>
      </c>
      <c r="R2142" s="25" t="s">
        <v>185</v>
      </c>
      <c r="S2142" s="11"/>
      <c r="T2142" s="11"/>
      <c r="U2142" s="23"/>
      <c r="V2142" s="25"/>
      <c r="W2142" s="11"/>
      <c r="X2142" s="23"/>
      <c r="Y2142" s="29"/>
      <c r="Z2142" s="25">
        <v>22.0</v>
      </c>
      <c r="AA2142" s="11">
        <v>11.0</v>
      </c>
      <c r="AB2142" s="11">
        <v>46.0</v>
      </c>
      <c r="AC2142" s="11">
        <v>38.0</v>
      </c>
      <c r="AD2142" s="23">
        <v>52.0</v>
      </c>
      <c r="AE2142" s="29" t="s">
        <v>141</v>
      </c>
      <c r="AF2142" s="25">
        <v>1515.0</v>
      </c>
      <c r="AG2142" s="11">
        <v>1527.0</v>
      </c>
      <c r="AH2142" s="11">
        <v>1552.0</v>
      </c>
      <c r="AI2142" s="23"/>
      <c r="AJ2142" s="29" t="s">
        <v>11451</v>
      </c>
      <c r="AK2142" s="25">
        <v>1225002.0</v>
      </c>
      <c r="AL2142" s="11"/>
      <c r="AM2142" s="23"/>
      <c r="AN2142" s="25"/>
      <c r="AO2142" s="23"/>
      <c r="AP2142" s="25"/>
      <c r="AQ2142" s="11"/>
    </row>
    <row r="2143" ht="15.75" customHeight="1">
      <c r="A2143" s="11">
        <v>1225006.0</v>
      </c>
      <c r="B2143" s="23">
        <v>2143.0</v>
      </c>
      <c r="C2143" s="25" t="s">
        <v>11460</v>
      </c>
      <c r="D2143" s="16" t="s">
        <v>11448</v>
      </c>
      <c r="E2143" s="28" t="s">
        <v>11461</v>
      </c>
      <c r="F2143" s="29"/>
      <c r="G2143" s="31" t="s">
        <v>11462</v>
      </c>
      <c r="H2143" s="36">
        <f t="shared" si="1"/>
        <v>77</v>
      </c>
      <c r="I2143" s="11"/>
      <c r="J2143" s="28">
        <f t="shared" si="2"/>
        <v>0</v>
      </c>
      <c r="K2143" s="41">
        <f t="shared" si="3"/>
        <v>172</v>
      </c>
      <c r="L2143" s="25">
        <v>34.0</v>
      </c>
      <c r="M2143" s="11">
        <v>34.0</v>
      </c>
      <c r="N2143" s="11">
        <v>33.0</v>
      </c>
      <c r="O2143" s="11">
        <v>32.0</v>
      </c>
      <c r="P2143" s="11">
        <v>39.0</v>
      </c>
      <c r="Q2143" s="43">
        <v>37.0</v>
      </c>
      <c r="R2143" s="25"/>
      <c r="S2143" s="11"/>
      <c r="T2143" s="11"/>
      <c r="U2143" s="23"/>
      <c r="V2143" s="25"/>
      <c r="W2143" s="11"/>
      <c r="X2143" s="23"/>
      <c r="Y2143" s="29"/>
      <c r="Z2143" s="25">
        <v>25.0</v>
      </c>
      <c r="AA2143" s="11">
        <v>16.0</v>
      </c>
      <c r="AB2143" s="11">
        <v>15.0</v>
      </c>
      <c r="AC2143" s="11">
        <v>84.0</v>
      </c>
      <c r="AD2143" s="23">
        <v>52.0</v>
      </c>
      <c r="AE2143" s="29" t="s">
        <v>166</v>
      </c>
      <c r="AF2143" s="25">
        <v>1542.0</v>
      </c>
      <c r="AG2143" s="11">
        <v>1554.0</v>
      </c>
      <c r="AH2143" s="11">
        <v>1595.0</v>
      </c>
      <c r="AI2143" s="23"/>
      <c r="AJ2143" s="29" t="s">
        <v>11463</v>
      </c>
      <c r="AK2143" s="25">
        <v>1225005.0</v>
      </c>
      <c r="AL2143" s="11">
        <v>1225004.0</v>
      </c>
      <c r="AM2143" s="23"/>
      <c r="AN2143" s="25"/>
      <c r="AO2143" s="23"/>
      <c r="AP2143" s="25"/>
      <c r="AQ2143" s="11"/>
    </row>
    <row r="2144" ht="15.75" customHeight="1">
      <c r="A2144" s="11">
        <v>1225007.0</v>
      </c>
      <c r="B2144" s="23">
        <v>2144.0</v>
      </c>
      <c r="C2144" s="25" t="s">
        <v>11464</v>
      </c>
      <c r="D2144" s="16" t="s">
        <v>11465</v>
      </c>
      <c r="E2144" s="28" t="s">
        <v>11466</v>
      </c>
      <c r="F2144" s="29"/>
      <c r="G2144" s="25"/>
      <c r="H2144" s="36" t="str">
        <f t="shared" si="1"/>
        <v/>
      </c>
      <c r="I2144" s="11"/>
      <c r="J2144" s="28">
        <f t="shared" si="2"/>
        <v>0</v>
      </c>
      <c r="K2144" s="41">
        <f t="shared" si="3"/>
        <v>165</v>
      </c>
      <c r="L2144" s="25">
        <v>32.0</v>
      </c>
      <c r="M2144" s="11">
        <v>27.0</v>
      </c>
      <c r="N2144" s="11">
        <v>37.0</v>
      </c>
      <c r="O2144" s="11">
        <v>36.0</v>
      </c>
      <c r="P2144" s="11">
        <v>33.0</v>
      </c>
      <c r="Q2144" s="43">
        <v>34.0</v>
      </c>
      <c r="R2144" s="25"/>
      <c r="S2144" s="11"/>
      <c r="T2144" s="11"/>
      <c r="U2144" s="23"/>
      <c r="V2144" s="25"/>
      <c r="W2144" s="11"/>
      <c r="X2144" s="23"/>
      <c r="Y2144" s="29"/>
      <c r="Z2144" s="25">
        <v>29.0</v>
      </c>
      <c r="AA2144" s="11">
        <v>21.0</v>
      </c>
      <c r="AB2144" s="11">
        <v>16.0</v>
      </c>
      <c r="AC2144" s="11">
        <v>56.0</v>
      </c>
      <c r="AD2144" s="23">
        <v>52.0</v>
      </c>
      <c r="AE2144" s="29" t="s">
        <v>166</v>
      </c>
      <c r="AF2144" s="25">
        <v>1565.0</v>
      </c>
      <c r="AG2144" s="11">
        <v>1577.0</v>
      </c>
      <c r="AH2144" s="11">
        <v>1611.0</v>
      </c>
      <c r="AI2144" s="23"/>
      <c r="AJ2144" s="29" t="s">
        <v>11467</v>
      </c>
      <c r="AK2144" s="25">
        <v>1225006.0</v>
      </c>
      <c r="AL2144" s="11"/>
      <c r="AM2144" s="23"/>
      <c r="AN2144" s="25"/>
      <c r="AO2144" s="23"/>
      <c r="AP2144" s="25"/>
      <c r="AQ2144" s="11"/>
    </row>
    <row r="2145" ht="15.75" customHeight="1">
      <c r="A2145" s="11">
        <v>1225008.0</v>
      </c>
      <c r="B2145" s="23">
        <v>2145.0</v>
      </c>
      <c r="C2145" s="25" t="s">
        <v>11468</v>
      </c>
      <c r="D2145" s="16" t="s">
        <v>11469</v>
      </c>
      <c r="E2145" s="28" t="s">
        <v>11470</v>
      </c>
      <c r="F2145" s="29"/>
      <c r="G2145" s="31" t="s">
        <v>11471</v>
      </c>
      <c r="H2145" s="36">
        <f t="shared" si="1"/>
        <v>68</v>
      </c>
      <c r="I2145" s="11"/>
      <c r="J2145" s="28">
        <f t="shared" si="2"/>
        <v>0</v>
      </c>
      <c r="K2145" s="41">
        <f t="shared" si="3"/>
        <v>289</v>
      </c>
      <c r="L2145" s="25">
        <v>55.0</v>
      </c>
      <c r="M2145" s="11">
        <v>63.0</v>
      </c>
      <c r="N2145" s="11">
        <v>62.0</v>
      </c>
      <c r="O2145" s="11">
        <v>58.0</v>
      </c>
      <c r="P2145" s="11">
        <v>51.0</v>
      </c>
      <c r="Q2145" s="43">
        <v>54.0</v>
      </c>
      <c r="R2145" s="25"/>
      <c r="S2145" s="11"/>
      <c r="T2145" s="11"/>
      <c r="U2145" s="23"/>
      <c r="V2145" s="25"/>
      <c r="W2145" s="11"/>
      <c r="X2145" s="23"/>
      <c r="Y2145" s="29"/>
      <c r="Z2145" s="25">
        <v>29.0</v>
      </c>
      <c r="AA2145" s="11">
        <v>21.0</v>
      </c>
      <c r="AB2145" s="11">
        <v>28.0</v>
      </c>
      <c r="AC2145" s="11">
        <v>67.0</v>
      </c>
      <c r="AD2145" s="23">
        <v>64.0</v>
      </c>
      <c r="AE2145" s="29" t="s">
        <v>239</v>
      </c>
      <c r="AF2145" s="25">
        <v>1480.0</v>
      </c>
      <c r="AG2145" s="11">
        <v>1492.0</v>
      </c>
      <c r="AH2145" s="11">
        <v>1549.0</v>
      </c>
      <c r="AI2145" s="23"/>
      <c r="AJ2145" s="29" t="s">
        <v>11472</v>
      </c>
      <c r="AK2145" s="25">
        <v>1225001.0</v>
      </c>
      <c r="AL2145" s="11"/>
      <c r="AM2145" s="23"/>
      <c r="AN2145" s="25"/>
      <c r="AO2145" s="23"/>
      <c r="AP2145" s="25"/>
      <c r="AQ2145" s="11"/>
    </row>
    <row r="2146" ht="15.75" customHeight="1">
      <c r="A2146" s="11">
        <v>1209001.0</v>
      </c>
      <c r="B2146" s="23">
        <v>2146.0</v>
      </c>
      <c r="C2146" s="25" t="s">
        <v>11473</v>
      </c>
      <c r="D2146" s="16" t="s">
        <v>11474</v>
      </c>
      <c r="E2146" s="28" t="s">
        <v>11475</v>
      </c>
      <c r="F2146" s="29"/>
      <c r="G2146" s="25"/>
      <c r="H2146" s="36" t="str">
        <f t="shared" si="1"/>
        <v/>
      </c>
      <c r="I2146" s="11"/>
      <c r="J2146" s="28">
        <f t="shared" si="2"/>
        <v>0</v>
      </c>
      <c r="K2146" s="41">
        <f t="shared" si="3"/>
        <v>0</v>
      </c>
      <c r="L2146" s="25">
        <v>0.0</v>
      </c>
      <c r="M2146" s="11">
        <v>0.0</v>
      </c>
      <c r="N2146" s="11">
        <v>0.0</v>
      </c>
      <c r="O2146" s="11">
        <v>0.0</v>
      </c>
      <c r="P2146" s="11">
        <v>0.0</v>
      </c>
      <c r="Q2146" s="23">
        <v>0.0</v>
      </c>
      <c r="R2146" s="25"/>
      <c r="S2146" s="11"/>
      <c r="T2146" s="11"/>
      <c r="U2146" s="23"/>
      <c r="V2146" s="25"/>
      <c r="W2146" s="11"/>
      <c r="X2146" s="23"/>
      <c r="Y2146" s="29"/>
      <c r="Z2146" s="25">
        <v>0.0</v>
      </c>
      <c r="AA2146" s="11">
        <v>0.0</v>
      </c>
      <c r="AB2146" s="11">
        <v>0.0</v>
      </c>
      <c r="AC2146" s="11">
        <v>0.0</v>
      </c>
      <c r="AD2146" s="23">
        <v>59.0</v>
      </c>
      <c r="AE2146" s="29" t="s">
        <v>239</v>
      </c>
      <c r="AF2146" s="25">
        <v>1480.0</v>
      </c>
      <c r="AG2146" s="11">
        <v>9999.0</v>
      </c>
      <c r="AH2146" s="11">
        <v>1523.0</v>
      </c>
      <c r="AI2146" s="23"/>
      <c r="AJ2146" s="29"/>
      <c r="AK2146" s="25"/>
      <c r="AL2146" s="11"/>
      <c r="AM2146" s="23"/>
      <c r="AN2146" s="25"/>
      <c r="AO2146" s="23"/>
      <c r="AP2146" s="25"/>
      <c r="AQ2146" s="11"/>
    </row>
    <row r="2147" ht="15.75" customHeight="1">
      <c r="A2147" s="11">
        <v>1209002.0</v>
      </c>
      <c r="B2147" s="23">
        <v>2147.0</v>
      </c>
      <c r="C2147" s="25" t="s">
        <v>11476</v>
      </c>
      <c r="D2147" s="16" t="s">
        <v>11477</v>
      </c>
      <c r="E2147" s="28" t="s">
        <v>11478</v>
      </c>
      <c r="F2147" s="29" t="s">
        <v>11479</v>
      </c>
      <c r="G2147" s="31" t="s">
        <v>11480</v>
      </c>
      <c r="H2147" s="36">
        <f t="shared" si="1"/>
        <v>79</v>
      </c>
      <c r="I2147" s="11"/>
      <c r="J2147" s="28">
        <f t="shared" si="2"/>
        <v>0</v>
      </c>
      <c r="K2147" s="41">
        <f t="shared" si="3"/>
        <v>373</v>
      </c>
      <c r="L2147" s="31">
        <v>73.0</v>
      </c>
      <c r="M2147" s="6">
        <v>68.0</v>
      </c>
      <c r="N2147" s="6">
        <v>59.0</v>
      </c>
      <c r="O2147" s="6">
        <v>76.0</v>
      </c>
      <c r="P2147" s="6">
        <v>97.0</v>
      </c>
      <c r="Q2147" s="43">
        <v>63.0</v>
      </c>
      <c r="R2147" s="25" t="s">
        <v>185</v>
      </c>
      <c r="S2147" s="11" t="s">
        <v>232</v>
      </c>
      <c r="T2147" s="11"/>
      <c r="U2147" s="23"/>
      <c r="V2147" s="25"/>
      <c r="W2147" s="11"/>
      <c r="X2147" s="23"/>
      <c r="Y2147" s="29" t="s">
        <v>2430</v>
      </c>
      <c r="Z2147" s="25">
        <v>32.0</v>
      </c>
      <c r="AA2147" s="11">
        <v>25.0</v>
      </c>
      <c r="AB2147" s="11">
        <v>70.0</v>
      </c>
      <c r="AC2147" s="11">
        <v>70.0</v>
      </c>
      <c r="AD2147" s="23">
        <v>59.0</v>
      </c>
      <c r="AE2147" s="29" t="s">
        <v>270</v>
      </c>
      <c r="AF2147" s="25">
        <v>1513.0</v>
      </c>
      <c r="AG2147" s="11">
        <v>1525.0</v>
      </c>
      <c r="AH2147" s="11">
        <v>1574.0</v>
      </c>
      <c r="AI2147" s="23"/>
      <c r="AJ2147" s="29" t="s">
        <v>11481</v>
      </c>
      <c r="AK2147" s="25">
        <v>1209001.0</v>
      </c>
      <c r="AL2147" s="11"/>
      <c r="AM2147" s="23"/>
      <c r="AN2147" s="25"/>
      <c r="AO2147" s="23"/>
      <c r="AP2147" s="25"/>
      <c r="AQ2147" s="11"/>
    </row>
    <row r="2148" ht="15.75" customHeight="1">
      <c r="A2148" s="11">
        <v>1209003.0</v>
      </c>
      <c r="B2148" s="23">
        <v>2148.0</v>
      </c>
      <c r="C2148" s="25" t="s">
        <v>11482</v>
      </c>
      <c r="D2148" s="16" t="s">
        <v>11483</v>
      </c>
      <c r="E2148" s="28" t="s">
        <v>11484</v>
      </c>
      <c r="F2148" s="29"/>
      <c r="G2148" s="31" t="s">
        <v>11485</v>
      </c>
      <c r="H2148" s="36">
        <f t="shared" si="1"/>
        <v>76</v>
      </c>
      <c r="I2148" s="11"/>
      <c r="J2148" s="28">
        <f t="shared" si="2"/>
        <v>0</v>
      </c>
      <c r="K2148" s="41">
        <f t="shared" si="3"/>
        <v>323</v>
      </c>
      <c r="L2148" s="31">
        <v>74.0</v>
      </c>
      <c r="M2148" s="6">
        <v>79.0</v>
      </c>
      <c r="N2148" s="6">
        <v>49.0</v>
      </c>
      <c r="O2148" s="6">
        <v>60.0</v>
      </c>
      <c r="P2148" s="6">
        <v>61.0</v>
      </c>
      <c r="Q2148" s="43">
        <v>70.0</v>
      </c>
      <c r="R2148" s="31" t="s">
        <v>185</v>
      </c>
      <c r="S2148" s="6" t="s">
        <v>185</v>
      </c>
      <c r="T2148" s="11"/>
      <c r="U2148" s="23" t="s">
        <v>185</v>
      </c>
      <c r="V2148" s="31" t="s">
        <v>185</v>
      </c>
      <c r="W2148" s="11"/>
      <c r="X2148" s="23"/>
      <c r="Y2148" s="29"/>
      <c r="Z2148" s="25">
        <v>50.0</v>
      </c>
      <c r="AA2148" s="11">
        <v>50.0</v>
      </c>
      <c r="AB2148" s="11">
        <v>56.0</v>
      </c>
      <c r="AC2148" s="11">
        <v>73.0</v>
      </c>
      <c r="AD2148" s="23">
        <v>59.0</v>
      </c>
      <c r="AE2148" s="29" t="s">
        <v>141</v>
      </c>
      <c r="AF2148" s="25">
        <v>1537.0</v>
      </c>
      <c r="AG2148" s="11">
        <v>1549.0</v>
      </c>
      <c r="AH2148" s="11">
        <v>1575.0</v>
      </c>
      <c r="AI2148" s="23" t="s">
        <v>217</v>
      </c>
      <c r="AJ2148" s="29" t="s">
        <v>11486</v>
      </c>
      <c r="AK2148" s="25">
        <v>1209002.0</v>
      </c>
      <c r="AL2148" s="11"/>
      <c r="AM2148" s="23"/>
      <c r="AN2148" s="25"/>
      <c r="AO2148" s="23"/>
      <c r="AP2148" s="25"/>
      <c r="AQ2148" s="11"/>
    </row>
    <row r="2149" ht="15.75" customHeight="1">
      <c r="A2149" s="11">
        <v>1209004.0</v>
      </c>
      <c r="B2149" s="23">
        <v>2149.0</v>
      </c>
      <c r="C2149" s="25" t="s">
        <v>11487</v>
      </c>
      <c r="D2149" s="16" t="s">
        <v>11488</v>
      </c>
      <c r="E2149" s="28" t="s">
        <v>11489</v>
      </c>
      <c r="F2149" s="29"/>
      <c r="G2149" s="31" t="s">
        <v>11490</v>
      </c>
      <c r="H2149" s="36">
        <f t="shared" si="1"/>
        <v>78</v>
      </c>
      <c r="I2149" s="11"/>
      <c r="J2149" s="28">
        <f t="shared" si="2"/>
        <v>0</v>
      </c>
      <c r="K2149" s="41">
        <f t="shared" si="3"/>
        <v>316</v>
      </c>
      <c r="L2149" s="31">
        <v>69.0</v>
      </c>
      <c r="M2149" s="6">
        <v>70.0</v>
      </c>
      <c r="N2149" s="6">
        <v>61.0</v>
      </c>
      <c r="O2149" s="6">
        <v>57.0</v>
      </c>
      <c r="P2149" s="6">
        <v>59.0</v>
      </c>
      <c r="Q2149" s="43">
        <v>66.0</v>
      </c>
      <c r="R2149" s="25" t="s">
        <v>232</v>
      </c>
      <c r="S2149" s="11" t="s">
        <v>232</v>
      </c>
      <c r="T2149" s="11"/>
      <c r="U2149" s="23" t="s">
        <v>185</v>
      </c>
      <c r="V2149" s="25"/>
      <c r="W2149" s="11"/>
      <c r="X2149" s="23"/>
      <c r="Y2149" s="29"/>
      <c r="Z2149" s="25">
        <v>32.0</v>
      </c>
      <c r="AA2149" s="11">
        <v>25.0</v>
      </c>
      <c r="AB2149" s="11">
        <v>61.0</v>
      </c>
      <c r="AC2149" s="11">
        <v>80.0</v>
      </c>
      <c r="AD2149" s="23">
        <v>61.0</v>
      </c>
      <c r="AE2149" s="29" t="s">
        <v>141</v>
      </c>
      <c r="AF2149" s="25">
        <v>1543.0</v>
      </c>
      <c r="AG2149" s="11">
        <v>1555.0</v>
      </c>
      <c r="AH2149" s="11">
        <v>1575.0</v>
      </c>
      <c r="AI2149" s="23" t="s">
        <v>217</v>
      </c>
      <c r="AJ2149" s="29" t="s">
        <v>11486</v>
      </c>
      <c r="AK2149" s="25">
        <v>1209002.0</v>
      </c>
      <c r="AL2149" s="11"/>
      <c r="AM2149" s="23"/>
      <c r="AN2149" s="25"/>
      <c r="AO2149" s="23"/>
      <c r="AP2149" s="25"/>
      <c r="AQ2149" s="11"/>
    </row>
    <row r="2150" ht="15.75" customHeight="1">
      <c r="A2150" s="11">
        <v>1209005.0</v>
      </c>
      <c r="B2150" s="23">
        <v>2150.0</v>
      </c>
      <c r="C2150" s="25" t="s">
        <v>11491</v>
      </c>
      <c r="D2150" s="16" t="s">
        <v>11492</v>
      </c>
      <c r="E2150" s="28" t="s">
        <v>11493</v>
      </c>
      <c r="F2150" s="29" t="s">
        <v>11494</v>
      </c>
      <c r="G2150" s="31" t="s">
        <v>11495</v>
      </c>
      <c r="H2150" s="36">
        <f t="shared" si="1"/>
        <v>80</v>
      </c>
      <c r="I2150" s="11"/>
      <c r="J2150" s="28">
        <f t="shared" si="2"/>
        <v>0</v>
      </c>
      <c r="K2150" s="41">
        <f t="shared" si="3"/>
        <v>430</v>
      </c>
      <c r="L2150" s="25">
        <v>86.0</v>
      </c>
      <c r="M2150" s="11">
        <v>75.0</v>
      </c>
      <c r="N2150" s="11">
        <v>78.0</v>
      </c>
      <c r="O2150" s="11">
        <v>99.0</v>
      </c>
      <c r="P2150" s="11">
        <v>92.0</v>
      </c>
      <c r="Q2150" s="43">
        <v>79.0</v>
      </c>
      <c r="R2150" s="25" t="s">
        <v>136</v>
      </c>
      <c r="S2150" s="11" t="s">
        <v>232</v>
      </c>
      <c r="T2150" s="11"/>
      <c r="U2150" s="23" t="s">
        <v>136</v>
      </c>
      <c r="V2150" s="25"/>
      <c r="W2150" s="11"/>
      <c r="X2150" s="23"/>
      <c r="Y2150" s="29" t="s">
        <v>11496</v>
      </c>
      <c r="Z2150" s="25">
        <v>36.0</v>
      </c>
      <c r="AA2150" s="11">
        <v>30.0</v>
      </c>
      <c r="AB2150" s="11">
        <v>75.0</v>
      </c>
      <c r="AC2150" s="11">
        <v>52.0</v>
      </c>
      <c r="AD2150" s="23">
        <v>63.0</v>
      </c>
      <c r="AE2150" s="29" t="s">
        <v>166</v>
      </c>
      <c r="AF2150" s="25">
        <v>1547.0</v>
      </c>
      <c r="AG2150" s="11">
        <v>1559.0</v>
      </c>
      <c r="AH2150" s="11">
        <v>1611.0</v>
      </c>
      <c r="AI2150" s="23"/>
      <c r="AJ2150" s="29" t="s">
        <v>11497</v>
      </c>
      <c r="AK2150" s="25">
        <v>1209002.0</v>
      </c>
      <c r="AL2150" s="11"/>
      <c r="AM2150" s="23"/>
      <c r="AN2150" s="25"/>
      <c r="AO2150" s="23"/>
      <c r="AP2150" s="31" t="s">
        <v>11498</v>
      </c>
      <c r="AQ2150" s="11"/>
    </row>
    <row r="2151" ht="15.75" customHeight="1">
      <c r="A2151" s="11">
        <v>1209006.0</v>
      </c>
      <c r="B2151" s="23">
        <v>2151.0</v>
      </c>
      <c r="C2151" s="25" t="s">
        <v>11499</v>
      </c>
      <c r="D2151" s="16" t="s">
        <v>11500</v>
      </c>
      <c r="E2151" s="28" t="s">
        <v>11501</v>
      </c>
      <c r="F2151" s="29" t="s">
        <v>11502</v>
      </c>
      <c r="G2151" s="31" t="s">
        <v>11503</v>
      </c>
      <c r="H2151" s="36">
        <f t="shared" si="1"/>
        <v>74</v>
      </c>
      <c r="I2151" s="11"/>
      <c r="J2151" s="28">
        <f t="shared" si="2"/>
        <v>0</v>
      </c>
      <c r="K2151" s="41">
        <f t="shared" si="3"/>
        <v>384</v>
      </c>
      <c r="L2151" s="25">
        <v>76.0</v>
      </c>
      <c r="M2151" s="6">
        <v>71.0</v>
      </c>
      <c r="N2151" s="11">
        <v>79.0</v>
      </c>
      <c r="O2151" s="11">
        <v>84.0</v>
      </c>
      <c r="P2151" s="11">
        <v>74.0</v>
      </c>
      <c r="Q2151" s="43">
        <v>71.0</v>
      </c>
      <c r="R2151" s="25"/>
      <c r="S2151" s="11" t="s">
        <v>185</v>
      </c>
      <c r="T2151" s="11" t="s">
        <v>232</v>
      </c>
      <c r="U2151" s="23" t="s">
        <v>185</v>
      </c>
      <c r="V2151" s="25"/>
      <c r="W2151" s="11"/>
      <c r="X2151" s="23"/>
      <c r="Y2151" s="29" t="s">
        <v>11504</v>
      </c>
      <c r="Z2151" s="25">
        <v>36.0</v>
      </c>
      <c r="AA2151" s="11">
        <v>30.0</v>
      </c>
      <c r="AB2151" s="11">
        <v>27.0</v>
      </c>
      <c r="AC2151" s="11">
        <v>72.0</v>
      </c>
      <c r="AD2151" s="23">
        <v>68.0</v>
      </c>
      <c r="AE2151" s="29" t="s">
        <v>270</v>
      </c>
      <c r="AF2151" s="25">
        <v>1566.0</v>
      </c>
      <c r="AG2151" s="11">
        <v>1578.0</v>
      </c>
      <c r="AH2151" s="11">
        <v>1658.0</v>
      </c>
      <c r="AI2151" s="23"/>
      <c r="AJ2151" s="29" t="s">
        <v>11505</v>
      </c>
      <c r="AK2151" s="25">
        <v>1209005.0</v>
      </c>
      <c r="AL2151" s="11"/>
      <c r="AM2151" s="23"/>
      <c r="AN2151" s="25"/>
      <c r="AO2151" s="23"/>
      <c r="AP2151" s="25"/>
      <c r="AQ2151" s="11"/>
    </row>
    <row r="2152" ht="15.75" customHeight="1">
      <c r="A2152" s="11">
        <v>1209007.0</v>
      </c>
      <c r="B2152" s="23">
        <v>2152.0</v>
      </c>
      <c r="C2152" s="25" t="s">
        <v>11506</v>
      </c>
      <c r="D2152" s="16" t="s">
        <v>11507</v>
      </c>
      <c r="E2152" s="28" t="s">
        <v>11508</v>
      </c>
      <c r="F2152" s="29"/>
      <c r="G2152" s="31" t="s">
        <v>11509</v>
      </c>
      <c r="H2152" s="36">
        <f t="shared" si="1"/>
        <v>76</v>
      </c>
      <c r="I2152" s="11"/>
      <c r="J2152" s="28">
        <f t="shared" si="2"/>
        <v>0</v>
      </c>
      <c r="K2152" s="41">
        <f t="shared" si="3"/>
        <v>285</v>
      </c>
      <c r="L2152" s="25">
        <v>59.0</v>
      </c>
      <c r="M2152" s="11">
        <v>50.0</v>
      </c>
      <c r="N2152" s="11">
        <v>60.0</v>
      </c>
      <c r="O2152" s="11">
        <v>60.0</v>
      </c>
      <c r="P2152" s="11">
        <v>56.0</v>
      </c>
      <c r="Q2152" s="43">
        <v>48.0</v>
      </c>
      <c r="R2152" s="25"/>
      <c r="S2152" s="11"/>
      <c r="T2152" s="11"/>
      <c r="U2152" s="23"/>
      <c r="V2152" s="25"/>
      <c r="W2152" s="11"/>
      <c r="X2152" s="23"/>
      <c r="Y2152" s="29"/>
      <c r="Z2152" s="25">
        <v>26.0</v>
      </c>
      <c r="AA2152" s="11">
        <v>16.0</v>
      </c>
      <c r="AB2152" s="11">
        <v>46.0</v>
      </c>
      <c r="AC2152" s="11">
        <v>39.0</v>
      </c>
      <c r="AD2152" s="23">
        <v>73.0</v>
      </c>
      <c r="AE2152" s="29" t="s">
        <v>270</v>
      </c>
      <c r="AF2152" s="25">
        <v>1595.0</v>
      </c>
      <c r="AG2152" s="11">
        <v>1607.0</v>
      </c>
      <c r="AH2152" s="11">
        <v>1635.0</v>
      </c>
      <c r="AI2152" s="23"/>
      <c r="AJ2152" s="29" t="s">
        <v>11510</v>
      </c>
      <c r="AK2152" s="25">
        <v>1209006.0</v>
      </c>
      <c r="AL2152" s="11"/>
      <c r="AM2152" s="23"/>
      <c r="AN2152" s="25"/>
      <c r="AO2152" s="23"/>
      <c r="AP2152" s="25"/>
      <c r="AQ2152" s="11"/>
    </row>
    <row r="2153" ht="15.75" customHeight="1">
      <c r="A2153" s="11">
        <v>1209008.0</v>
      </c>
      <c r="B2153" s="23">
        <v>2153.0</v>
      </c>
      <c r="C2153" s="25" t="s">
        <v>11511</v>
      </c>
      <c r="D2153" s="16" t="s">
        <v>11512</v>
      </c>
      <c r="E2153" s="28" t="s">
        <v>11513</v>
      </c>
      <c r="F2153" s="29"/>
      <c r="G2153" s="31" t="s">
        <v>11514</v>
      </c>
      <c r="H2153" s="36">
        <f t="shared" si="1"/>
        <v>80</v>
      </c>
      <c r="I2153" s="11"/>
      <c r="J2153" s="28">
        <f t="shared" si="2"/>
        <v>0</v>
      </c>
      <c r="K2153" s="41">
        <f t="shared" si="3"/>
        <v>279</v>
      </c>
      <c r="L2153" s="25">
        <v>56.0</v>
      </c>
      <c r="M2153" s="11">
        <v>60.0</v>
      </c>
      <c r="N2153" s="11">
        <v>52.0</v>
      </c>
      <c r="O2153" s="11">
        <v>55.0</v>
      </c>
      <c r="P2153" s="11">
        <v>56.0</v>
      </c>
      <c r="Q2153" s="43">
        <v>52.0</v>
      </c>
      <c r="R2153" s="25"/>
      <c r="S2153" s="11"/>
      <c r="T2153" s="11"/>
      <c r="U2153" s="23"/>
      <c r="V2153" s="25"/>
      <c r="W2153" s="11"/>
      <c r="X2153" s="23"/>
      <c r="Y2153" s="29"/>
      <c r="Z2153" s="25">
        <v>48.0</v>
      </c>
      <c r="AA2153" s="11">
        <v>47.0</v>
      </c>
      <c r="AB2153" s="11">
        <v>63.0</v>
      </c>
      <c r="AC2153" s="11">
        <v>26.0</v>
      </c>
      <c r="AD2153" s="23">
        <v>73.0</v>
      </c>
      <c r="AE2153" s="29" t="s">
        <v>270</v>
      </c>
      <c r="AF2153" s="25">
        <v>1597.0</v>
      </c>
      <c r="AG2153" s="11">
        <v>1609.0</v>
      </c>
      <c r="AH2153" s="11">
        <v>1658.0</v>
      </c>
      <c r="AI2153" s="23"/>
      <c r="AJ2153" s="29" t="s">
        <v>11510</v>
      </c>
      <c r="AK2153" s="25">
        <v>1209006.0</v>
      </c>
      <c r="AL2153" s="11"/>
      <c r="AM2153" s="23"/>
      <c r="AN2153" s="25"/>
      <c r="AO2153" s="23"/>
      <c r="AP2153" s="25"/>
      <c r="AQ2153" s="11"/>
    </row>
    <row r="2154" ht="15.75" customHeight="1">
      <c r="A2154" s="11">
        <v>1209009.0</v>
      </c>
      <c r="B2154" s="23">
        <v>2154.0</v>
      </c>
      <c r="C2154" s="25" t="s">
        <v>11515</v>
      </c>
      <c r="D2154" s="16" t="s">
        <v>11516</v>
      </c>
      <c r="E2154" s="28" t="s">
        <v>11517</v>
      </c>
      <c r="F2154" s="29" t="s">
        <v>11518</v>
      </c>
      <c r="G2154" s="31" t="s">
        <v>11519</v>
      </c>
      <c r="H2154" s="36">
        <f t="shared" si="1"/>
        <v>79</v>
      </c>
      <c r="I2154" s="11"/>
      <c r="J2154" s="28">
        <f t="shared" si="2"/>
        <v>0</v>
      </c>
      <c r="K2154" s="41">
        <f t="shared" si="3"/>
        <v>362</v>
      </c>
      <c r="L2154" s="25">
        <v>85.0</v>
      </c>
      <c r="M2154" s="6">
        <v>98.0</v>
      </c>
      <c r="N2154" s="11">
        <v>43.0</v>
      </c>
      <c r="O2154" s="11">
        <v>61.0</v>
      </c>
      <c r="P2154" s="11">
        <v>75.0</v>
      </c>
      <c r="Q2154" s="43">
        <v>89.0</v>
      </c>
      <c r="R2154" s="25" t="s">
        <v>410</v>
      </c>
      <c r="S2154" s="11" t="s">
        <v>161</v>
      </c>
      <c r="T2154" s="11"/>
      <c r="U2154" s="23" t="s">
        <v>136</v>
      </c>
      <c r="V2154" s="25" t="s">
        <v>232</v>
      </c>
      <c r="W2154" s="11"/>
      <c r="X2154" s="23"/>
      <c r="Y2154" s="29" t="s">
        <v>11520</v>
      </c>
      <c r="Z2154" s="25">
        <v>50.0</v>
      </c>
      <c r="AA2154" s="11">
        <v>50.0</v>
      </c>
      <c r="AB2154" s="11">
        <v>19.0</v>
      </c>
      <c r="AC2154" s="11">
        <v>90.0</v>
      </c>
      <c r="AD2154" s="23">
        <v>25.0</v>
      </c>
      <c r="AE2154" s="29" t="s">
        <v>270</v>
      </c>
      <c r="AF2154" s="25">
        <v>1567.0</v>
      </c>
      <c r="AG2154" s="11">
        <v>1579.0</v>
      </c>
      <c r="AH2154" s="11">
        <v>1615.0</v>
      </c>
      <c r="AI2154" s="23" t="s">
        <v>217</v>
      </c>
      <c r="AJ2154" s="29" t="s">
        <v>11521</v>
      </c>
      <c r="AK2154" s="25">
        <v>1209005.0</v>
      </c>
      <c r="AL2154" s="11"/>
      <c r="AM2154" s="23"/>
      <c r="AN2154" s="25"/>
      <c r="AO2154" s="23"/>
      <c r="AP2154" s="25"/>
      <c r="AQ2154" s="11"/>
    </row>
    <row r="2155" ht="15.75" customHeight="1">
      <c r="A2155" s="11">
        <v>1209010.0</v>
      </c>
      <c r="B2155" s="23">
        <v>2155.0</v>
      </c>
      <c r="C2155" s="25" t="s">
        <v>11522</v>
      </c>
      <c r="D2155" s="16" t="s">
        <v>11523</v>
      </c>
      <c r="E2155" s="28" t="s">
        <v>11524</v>
      </c>
      <c r="F2155" s="29"/>
      <c r="G2155" s="31" t="s">
        <v>11525</v>
      </c>
      <c r="H2155" s="36">
        <f t="shared" si="1"/>
        <v>77</v>
      </c>
      <c r="I2155" s="11"/>
      <c r="J2155" s="28">
        <f t="shared" si="2"/>
        <v>0</v>
      </c>
      <c r="K2155" s="41">
        <f t="shared" si="3"/>
        <v>287</v>
      </c>
      <c r="L2155" s="25">
        <v>58.0</v>
      </c>
      <c r="M2155" s="11">
        <v>73.0</v>
      </c>
      <c r="N2155" s="11">
        <v>41.0</v>
      </c>
      <c r="O2155" s="11">
        <v>52.0</v>
      </c>
      <c r="P2155" s="11">
        <v>63.0</v>
      </c>
      <c r="Q2155" s="43">
        <v>63.0</v>
      </c>
      <c r="R2155" s="25" t="s">
        <v>185</v>
      </c>
      <c r="S2155" s="11" t="s">
        <v>185</v>
      </c>
      <c r="T2155" s="11"/>
      <c r="U2155" s="23"/>
      <c r="V2155" s="25"/>
      <c r="W2155" s="11"/>
      <c r="X2155" s="23"/>
      <c r="Y2155" s="29"/>
      <c r="Z2155" s="25">
        <v>50.0</v>
      </c>
      <c r="AA2155" s="11">
        <v>50.0</v>
      </c>
      <c r="AB2155" s="11">
        <v>19.0</v>
      </c>
      <c r="AC2155" s="11">
        <v>90.0</v>
      </c>
      <c r="AD2155" s="23">
        <v>25.0</v>
      </c>
      <c r="AE2155" s="29" t="s">
        <v>166</v>
      </c>
      <c r="AF2155" s="25">
        <v>1600.0</v>
      </c>
      <c r="AG2155" s="11">
        <v>1612.0</v>
      </c>
      <c r="AH2155" s="11">
        <v>1615.0</v>
      </c>
      <c r="AI2155" s="23" t="s">
        <v>217</v>
      </c>
      <c r="AJ2155" s="29" t="s">
        <v>11526</v>
      </c>
      <c r="AK2155" s="25">
        <v>1209009.0</v>
      </c>
      <c r="AL2155" s="11"/>
      <c r="AM2155" s="23"/>
      <c r="AN2155" s="25"/>
      <c r="AO2155" s="23"/>
      <c r="AP2155" s="25"/>
      <c r="AQ2155" s="11"/>
    </row>
    <row r="2156" ht="15.75" customHeight="1">
      <c r="A2156" s="11">
        <v>1209011.0</v>
      </c>
      <c r="B2156" s="23">
        <v>2156.0</v>
      </c>
      <c r="C2156" s="25" t="s">
        <v>11527</v>
      </c>
      <c r="D2156" s="16" t="s">
        <v>11528</v>
      </c>
      <c r="E2156" s="28" t="s">
        <v>11529</v>
      </c>
      <c r="F2156" s="29"/>
      <c r="G2156" s="31" t="s">
        <v>11530</v>
      </c>
      <c r="H2156" s="36">
        <f t="shared" si="1"/>
        <v>61</v>
      </c>
      <c r="I2156" s="11"/>
      <c r="J2156" s="28">
        <f t="shared" si="2"/>
        <v>0</v>
      </c>
      <c r="K2156" s="41">
        <f t="shared" si="3"/>
        <v>232</v>
      </c>
      <c r="L2156" s="25">
        <v>56.0</v>
      </c>
      <c r="M2156" s="11">
        <v>62.0</v>
      </c>
      <c r="N2156" s="11">
        <v>37.0</v>
      </c>
      <c r="O2156" s="11">
        <v>36.0</v>
      </c>
      <c r="P2156" s="11">
        <v>41.0</v>
      </c>
      <c r="Q2156" s="43">
        <v>53.0</v>
      </c>
      <c r="R2156" s="25"/>
      <c r="S2156" s="11"/>
      <c r="T2156" s="11"/>
      <c r="U2156" s="23"/>
      <c r="V2156" s="25"/>
      <c r="W2156" s="11"/>
      <c r="X2156" s="23"/>
      <c r="Y2156" s="29"/>
      <c r="Z2156" s="25">
        <v>50.0</v>
      </c>
      <c r="AA2156" s="11">
        <v>50.0</v>
      </c>
      <c r="AB2156" s="11">
        <v>63.0</v>
      </c>
      <c r="AC2156" s="11">
        <v>27.0</v>
      </c>
      <c r="AD2156" s="23">
        <v>74.0</v>
      </c>
      <c r="AE2156" s="29" t="s">
        <v>141</v>
      </c>
      <c r="AF2156" s="25">
        <v>1571.0</v>
      </c>
      <c r="AG2156" s="11">
        <v>1583.0</v>
      </c>
      <c r="AH2156" s="11">
        <v>1609.0</v>
      </c>
      <c r="AI2156" s="23"/>
      <c r="AJ2156" s="29" t="s">
        <v>11531</v>
      </c>
      <c r="AK2156" s="25">
        <v>1209005.0</v>
      </c>
      <c r="AL2156" s="11"/>
      <c r="AM2156" s="23"/>
      <c r="AN2156" s="25"/>
      <c r="AO2156" s="23"/>
      <c r="AP2156" s="25"/>
      <c r="AQ2156" s="11"/>
    </row>
    <row r="2157" ht="15.75" customHeight="1">
      <c r="A2157" s="11">
        <v>1209012.0</v>
      </c>
      <c r="B2157" s="23">
        <v>2157.0</v>
      </c>
      <c r="C2157" s="25" t="s">
        <v>11532</v>
      </c>
      <c r="D2157" s="16" t="s">
        <v>11533</v>
      </c>
      <c r="E2157" s="28" t="s">
        <v>11534</v>
      </c>
      <c r="F2157" s="29"/>
      <c r="G2157" s="31" t="s">
        <v>11535</v>
      </c>
      <c r="H2157" s="36">
        <f t="shared" si="1"/>
        <v>75</v>
      </c>
      <c r="I2157" s="11"/>
      <c r="J2157" s="28">
        <f t="shared" si="2"/>
        <v>0</v>
      </c>
      <c r="K2157" s="41">
        <f t="shared" si="3"/>
        <v>359</v>
      </c>
      <c r="L2157" s="25">
        <v>67.0</v>
      </c>
      <c r="M2157" s="11">
        <v>62.0</v>
      </c>
      <c r="N2157" s="11">
        <v>75.0</v>
      </c>
      <c r="O2157" s="11">
        <v>82.0</v>
      </c>
      <c r="P2157" s="11">
        <v>73.0</v>
      </c>
      <c r="Q2157" s="43">
        <v>56.0</v>
      </c>
      <c r="R2157" s="25"/>
      <c r="S2157" s="11" t="s">
        <v>185</v>
      </c>
      <c r="T2157" s="11"/>
      <c r="U2157" s="23"/>
      <c r="V2157" s="25"/>
      <c r="W2157" s="11"/>
      <c r="X2157" s="23"/>
      <c r="Y2157" s="29"/>
      <c r="Z2157" s="25">
        <v>53.0</v>
      </c>
      <c r="AA2157" s="11">
        <v>55.0</v>
      </c>
      <c r="AB2157" s="11">
        <v>57.0</v>
      </c>
      <c r="AC2157" s="11">
        <v>38.0</v>
      </c>
      <c r="AD2157" s="23">
        <v>65.0</v>
      </c>
      <c r="AE2157" s="29" t="s">
        <v>166</v>
      </c>
      <c r="AF2157" s="25">
        <v>1547.0</v>
      </c>
      <c r="AG2157" s="11">
        <v>1559.0</v>
      </c>
      <c r="AH2157" s="11">
        <v>1632.0</v>
      </c>
      <c r="AI2157" s="23"/>
      <c r="AJ2157" s="29" t="s">
        <v>11486</v>
      </c>
      <c r="AK2157" s="25">
        <v>1209002.0</v>
      </c>
      <c r="AL2157" s="11"/>
      <c r="AM2157" s="23"/>
      <c r="AN2157" s="25"/>
      <c r="AO2157" s="23"/>
      <c r="AP2157" s="25"/>
      <c r="AQ2157" s="11"/>
    </row>
    <row r="2158" ht="15.75" customHeight="1">
      <c r="A2158" s="11">
        <v>1209013.0</v>
      </c>
      <c r="B2158" s="23">
        <v>2158.0</v>
      </c>
      <c r="C2158" s="25" t="s">
        <v>11536</v>
      </c>
      <c r="D2158" s="16" t="s">
        <v>11537</v>
      </c>
      <c r="E2158" s="28" t="s">
        <v>11538</v>
      </c>
      <c r="F2158" s="29"/>
      <c r="G2158" s="31" t="s">
        <v>11539</v>
      </c>
      <c r="H2158" s="36">
        <f t="shared" si="1"/>
        <v>70</v>
      </c>
      <c r="I2158" s="11"/>
      <c r="J2158" s="28">
        <f t="shared" si="2"/>
        <v>0</v>
      </c>
      <c r="K2158" s="41">
        <f t="shared" si="3"/>
        <v>283</v>
      </c>
      <c r="L2158" s="25">
        <v>79.0</v>
      </c>
      <c r="M2158" s="11">
        <v>68.0</v>
      </c>
      <c r="N2158" s="11">
        <v>54.0</v>
      </c>
      <c r="O2158" s="11">
        <v>18.0</v>
      </c>
      <c r="P2158" s="11">
        <v>64.0</v>
      </c>
      <c r="Q2158" s="43">
        <v>42.0</v>
      </c>
      <c r="R2158" s="25" t="s">
        <v>232</v>
      </c>
      <c r="S2158" s="11" t="s">
        <v>232</v>
      </c>
      <c r="T2158" s="11"/>
      <c r="U2158" s="23" t="s">
        <v>185</v>
      </c>
      <c r="V2158" s="25"/>
      <c r="W2158" s="11"/>
      <c r="X2158" s="23"/>
      <c r="Y2158" s="29"/>
      <c r="Z2158" s="25">
        <v>22.0</v>
      </c>
      <c r="AA2158" s="11">
        <v>11.0</v>
      </c>
      <c r="AB2158" s="11">
        <v>19.0</v>
      </c>
      <c r="AC2158" s="11">
        <v>75.0</v>
      </c>
      <c r="AD2158" s="23">
        <v>61.0</v>
      </c>
      <c r="AE2158" s="29" t="s">
        <v>270</v>
      </c>
      <c r="AF2158" s="25">
        <v>1518.0</v>
      </c>
      <c r="AG2158" s="11">
        <v>1530.0</v>
      </c>
      <c r="AH2158" s="11">
        <v>1597.0</v>
      </c>
      <c r="AI2158" s="23"/>
      <c r="AJ2158" s="29" t="s">
        <v>11540</v>
      </c>
      <c r="AK2158" s="25">
        <v>1209001.0</v>
      </c>
      <c r="AL2158" s="11"/>
      <c r="AM2158" s="23"/>
      <c r="AN2158" s="25"/>
      <c r="AO2158" s="23"/>
      <c r="AP2158" s="25"/>
      <c r="AQ2158" s="11"/>
    </row>
    <row r="2159" ht="15.75" customHeight="1">
      <c r="A2159" s="11">
        <v>1209014.0</v>
      </c>
      <c r="B2159" s="23">
        <v>2159.0</v>
      </c>
      <c r="C2159" s="25" t="s">
        <v>11541</v>
      </c>
      <c r="D2159" s="16" t="s">
        <v>11542</v>
      </c>
      <c r="E2159" s="28" t="s">
        <v>11543</v>
      </c>
      <c r="F2159" s="29"/>
      <c r="G2159" s="31" t="s">
        <v>11544</v>
      </c>
      <c r="H2159" s="36">
        <f t="shared" si="1"/>
        <v>65</v>
      </c>
      <c r="I2159" s="11"/>
      <c r="J2159" s="28">
        <f t="shared" si="2"/>
        <v>0</v>
      </c>
      <c r="K2159" s="41">
        <f t="shared" si="3"/>
        <v>263</v>
      </c>
      <c r="L2159" s="25">
        <v>60.0</v>
      </c>
      <c r="M2159" s="11">
        <v>71.0</v>
      </c>
      <c r="N2159" s="11">
        <v>41.0</v>
      </c>
      <c r="O2159" s="11">
        <v>40.0</v>
      </c>
      <c r="P2159" s="11">
        <v>51.0</v>
      </c>
      <c r="Q2159" s="43">
        <v>60.0</v>
      </c>
      <c r="R2159" s="25" t="s">
        <v>232</v>
      </c>
      <c r="S2159" s="11" t="s">
        <v>232</v>
      </c>
      <c r="T2159" s="11"/>
      <c r="U2159" s="23" t="s">
        <v>185</v>
      </c>
      <c r="V2159" s="25"/>
      <c r="W2159" s="11"/>
      <c r="X2159" s="23"/>
      <c r="Y2159" s="29"/>
      <c r="Z2159" s="25">
        <v>22.0</v>
      </c>
      <c r="AA2159" s="11">
        <v>11.0</v>
      </c>
      <c r="AB2159" s="11">
        <v>25.0</v>
      </c>
      <c r="AC2159" s="11">
        <v>77.0</v>
      </c>
      <c r="AD2159" s="23">
        <v>62.0</v>
      </c>
      <c r="AE2159" s="29" t="s">
        <v>166</v>
      </c>
      <c r="AF2159" s="25">
        <v>1553.0</v>
      </c>
      <c r="AG2159" s="11">
        <v>1565.0</v>
      </c>
      <c r="AH2159" s="11">
        <v>1625.0</v>
      </c>
      <c r="AI2159" s="23"/>
      <c r="AJ2159" s="29" t="s">
        <v>11545</v>
      </c>
      <c r="AK2159" s="25">
        <v>1209013.0</v>
      </c>
      <c r="AL2159" s="11"/>
      <c r="AM2159" s="23"/>
      <c r="AN2159" s="25"/>
      <c r="AO2159" s="23"/>
      <c r="AP2159" s="25"/>
      <c r="AQ2159" s="11"/>
    </row>
    <row r="2160" ht="15.75" customHeight="1">
      <c r="A2160" s="11">
        <v>1209015.0</v>
      </c>
      <c r="B2160" s="23">
        <v>2160.0</v>
      </c>
      <c r="C2160" s="25" t="s">
        <v>11546</v>
      </c>
      <c r="D2160" s="16" t="s">
        <v>11547</v>
      </c>
      <c r="E2160" s="28" t="s">
        <v>11548</v>
      </c>
      <c r="F2160" s="29"/>
      <c r="G2160" s="31" t="s">
        <v>11549</v>
      </c>
      <c r="H2160" s="36">
        <f t="shared" si="1"/>
        <v>74</v>
      </c>
      <c r="I2160" s="11"/>
      <c r="J2160" s="28">
        <f t="shared" si="2"/>
        <v>0</v>
      </c>
      <c r="K2160" s="41">
        <f t="shared" si="3"/>
        <v>267</v>
      </c>
      <c r="L2160" s="25">
        <v>55.0</v>
      </c>
      <c r="M2160" s="11">
        <v>61.0</v>
      </c>
      <c r="N2160" s="11">
        <v>47.0</v>
      </c>
      <c r="O2160" s="11">
        <v>51.0</v>
      </c>
      <c r="P2160" s="11">
        <v>53.0</v>
      </c>
      <c r="Q2160" s="43">
        <v>47.0</v>
      </c>
      <c r="R2160" s="25"/>
      <c r="S2160" s="11"/>
      <c r="T2160" s="11"/>
      <c r="U2160" s="23"/>
      <c r="V2160" s="25"/>
      <c r="W2160" s="11"/>
      <c r="X2160" s="23"/>
      <c r="Y2160" s="29"/>
      <c r="Z2160" s="25">
        <v>32.0</v>
      </c>
      <c r="AA2160" s="11">
        <v>26.0</v>
      </c>
      <c r="AB2160" s="11">
        <v>41.0</v>
      </c>
      <c r="AC2160" s="11">
        <v>50.0</v>
      </c>
      <c r="AD2160" s="23">
        <v>48.0</v>
      </c>
      <c r="AE2160" s="29" t="s">
        <v>166</v>
      </c>
      <c r="AF2160" s="25">
        <v>1519.0</v>
      </c>
      <c r="AG2160" s="11">
        <v>1531.0</v>
      </c>
      <c r="AH2160" s="11">
        <v>1572.0</v>
      </c>
      <c r="AI2160" s="23"/>
      <c r="AJ2160" s="29" t="s">
        <v>11550</v>
      </c>
      <c r="AK2160" s="25">
        <v>1209001.0</v>
      </c>
      <c r="AL2160" s="11"/>
      <c r="AM2160" s="23"/>
      <c r="AN2160" s="25"/>
      <c r="AO2160" s="23"/>
      <c r="AP2160" s="25"/>
      <c r="AQ2160" s="11"/>
    </row>
    <row r="2161" ht="15.75" customHeight="1">
      <c r="A2161" s="11">
        <v>1209016.0</v>
      </c>
      <c r="B2161" s="23">
        <v>2161.0</v>
      </c>
      <c r="C2161" s="25" t="s">
        <v>11551</v>
      </c>
      <c r="D2161" s="16" t="s">
        <v>11552</v>
      </c>
      <c r="E2161" s="28" t="s">
        <v>11553</v>
      </c>
      <c r="F2161" s="29"/>
      <c r="G2161" s="25"/>
      <c r="H2161" s="36" t="str">
        <f t="shared" si="1"/>
        <v/>
      </c>
      <c r="I2161" s="11"/>
      <c r="J2161" s="28">
        <f t="shared" si="2"/>
        <v>0</v>
      </c>
      <c r="K2161" s="41">
        <f t="shared" si="3"/>
        <v>215</v>
      </c>
      <c r="L2161" s="25">
        <v>48.0</v>
      </c>
      <c r="M2161" s="11">
        <v>56.0</v>
      </c>
      <c r="N2161" s="11">
        <v>35.0</v>
      </c>
      <c r="O2161" s="11">
        <v>36.0</v>
      </c>
      <c r="P2161" s="11">
        <v>40.0</v>
      </c>
      <c r="Q2161" s="43">
        <v>45.0</v>
      </c>
      <c r="R2161" s="25"/>
      <c r="S2161" s="11"/>
      <c r="T2161" s="11"/>
      <c r="U2161" s="23"/>
      <c r="V2161" s="25"/>
      <c r="W2161" s="11"/>
      <c r="X2161" s="23"/>
      <c r="Y2161" s="29"/>
      <c r="Z2161" s="25">
        <v>22.0</v>
      </c>
      <c r="AA2161" s="11">
        <v>11.0</v>
      </c>
      <c r="AB2161" s="11">
        <v>18.0</v>
      </c>
      <c r="AC2161" s="11">
        <v>78.0</v>
      </c>
      <c r="AD2161" s="23">
        <v>45.0</v>
      </c>
      <c r="AE2161" s="29" t="s">
        <v>141</v>
      </c>
      <c r="AF2161" s="25">
        <v>1541.0</v>
      </c>
      <c r="AG2161" s="11">
        <v>1553.0</v>
      </c>
      <c r="AH2161" s="11">
        <v>1582.0</v>
      </c>
      <c r="AI2161" s="23" t="s">
        <v>217</v>
      </c>
      <c r="AJ2161" s="29" t="s">
        <v>11554</v>
      </c>
      <c r="AK2161" s="25"/>
      <c r="AL2161" s="11"/>
      <c r="AM2161" s="23"/>
      <c r="AN2161" s="25"/>
      <c r="AO2161" s="23"/>
      <c r="AP2161" s="25"/>
      <c r="AQ2161" s="11"/>
    </row>
    <row r="2162" ht="15.75" customHeight="1">
      <c r="A2162" s="11">
        <v>1209017.0</v>
      </c>
      <c r="B2162" s="23">
        <v>2162.0</v>
      </c>
      <c r="C2162" s="25" t="s">
        <v>11555</v>
      </c>
      <c r="D2162" s="16" t="s">
        <v>11556</v>
      </c>
      <c r="E2162" s="28" t="s">
        <v>11557</v>
      </c>
      <c r="F2162" s="29"/>
      <c r="G2162" s="25"/>
      <c r="H2162" s="36" t="str">
        <f t="shared" si="1"/>
        <v/>
      </c>
      <c r="I2162" s="11"/>
      <c r="J2162" s="28">
        <f t="shared" si="2"/>
        <v>0</v>
      </c>
      <c r="K2162" s="41">
        <f t="shared" si="3"/>
        <v>232</v>
      </c>
      <c r="L2162" s="25">
        <v>55.0</v>
      </c>
      <c r="M2162" s="11">
        <v>50.0</v>
      </c>
      <c r="N2162" s="11">
        <v>43.0</v>
      </c>
      <c r="O2162" s="11">
        <v>42.0</v>
      </c>
      <c r="P2162" s="11">
        <v>42.0</v>
      </c>
      <c r="Q2162" s="43">
        <v>46.0</v>
      </c>
      <c r="R2162" s="25"/>
      <c r="S2162" s="11"/>
      <c r="T2162" s="11"/>
      <c r="U2162" s="23"/>
      <c r="V2162" s="25"/>
      <c r="W2162" s="11"/>
      <c r="X2162" s="23"/>
      <c r="Y2162" s="29"/>
      <c r="Z2162" s="25">
        <v>25.0</v>
      </c>
      <c r="AA2162" s="11">
        <v>15.0</v>
      </c>
      <c r="AB2162" s="11">
        <v>21.0</v>
      </c>
      <c r="AC2162" s="11">
        <v>74.0</v>
      </c>
      <c r="AD2162" s="23">
        <v>45.0</v>
      </c>
      <c r="AE2162" s="29" t="s">
        <v>166</v>
      </c>
      <c r="AF2162" s="25">
        <v>1563.0</v>
      </c>
      <c r="AG2162" s="11">
        <v>1575.0</v>
      </c>
      <c r="AH2162" s="11">
        <v>1600.0</v>
      </c>
      <c r="AI2162" s="23"/>
      <c r="AJ2162" s="29" t="s">
        <v>11558</v>
      </c>
      <c r="AK2162" s="25">
        <v>1209016.0</v>
      </c>
      <c r="AL2162" s="11"/>
      <c r="AM2162" s="23"/>
      <c r="AN2162" s="25"/>
      <c r="AO2162" s="23"/>
      <c r="AP2162" s="25"/>
      <c r="AQ2162" s="11"/>
    </row>
    <row r="2163" ht="15.75" customHeight="1">
      <c r="A2163" s="11">
        <v>1209018.0</v>
      </c>
      <c r="B2163" s="23">
        <v>2163.0</v>
      </c>
      <c r="C2163" s="25" t="s">
        <v>11559</v>
      </c>
      <c r="D2163" s="16" t="s">
        <v>11560</v>
      </c>
      <c r="E2163" s="28" t="s">
        <v>11561</v>
      </c>
      <c r="F2163" s="29"/>
      <c r="G2163" s="31" t="s">
        <v>11562</v>
      </c>
      <c r="H2163" s="36">
        <f t="shared" si="1"/>
        <v>71</v>
      </c>
      <c r="I2163" s="11"/>
      <c r="J2163" s="28">
        <f t="shared" si="2"/>
        <v>0</v>
      </c>
      <c r="K2163" s="41">
        <f t="shared" si="3"/>
        <v>254</v>
      </c>
      <c r="L2163" s="25">
        <v>58.0</v>
      </c>
      <c r="M2163" s="11">
        <v>51.0</v>
      </c>
      <c r="N2163" s="11">
        <v>57.0</v>
      </c>
      <c r="O2163" s="11">
        <v>43.0</v>
      </c>
      <c r="P2163" s="11">
        <v>45.0</v>
      </c>
      <c r="Q2163" s="43">
        <v>46.0</v>
      </c>
      <c r="R2163" s="25"/>
      <c r="S2163" s="11"/>
      <c r="T2163" s="11"/>
      <c r="U2163" s="23"/>
      <c r="V2163" s="25"/>
      <c r="W2163" s="11"/>
      <c r="X2163" s="23"/>
      <c r="Y2163" s="29"/>
      <c r="Z2163" s="25">
        <v>28.0</v>
      </c>
      <c r="AA2163" s="11">
        <v>19.0</v>
      </c>
      <c r="AB2163" s="11">
        <v>32.0</v>
      </c>
      <c r="AC2163" s="11">
        <v>61.0</v>
      </c>
      <c r="AD2163" s="23">
        <v>45.0</v>
      </c>
      <c r="AE2163" s="29" t="s">
        <v>166</v>
      </c>
      <c r="AF2163" s="25">
        <v>1585.0</v>
      </c>
      <c r="AG2163" s="11">
        <v>1597.0</v>
      </c>
      <c r="AH2163" s="11">
        <v>1645.0</v>
      </c>
      <c r="AI2163" s="23"/>
      <c r="AJ2163" s="29" t="s">
        <v>11563</v>
      </c>
      <c r="AK2163" s="25">
        <v>1209017.0</v>
      </c>
      <c r="AL2163" s="11"/>
      <c r="AM2163" s="23"/>
      <c r="AN2163" s="25"/>
      <c r="AO2163" s="23"/>
      <c r="AP2163" s="25"/>
      <c r="AQ2163" s="11"/>
    </row>
    <row r="2164" ht="15.75" customHeight="1">
      <c r="A2164" s="11">
        <v>1209019.0</v>
      </c>
      <c r="B2164" s="23">
        <v>2164.0</v>
      </c>
      <c r="C2164" s="25" t="s">
        <v>11564</v>
      </c>
      <c r="D2164" s="16" t="s">
        <v>11565</v>
      </c>
      <c r="E2164" s="28" t="s">
        <v>11566</v>
      </c>
      <c r="F2164" s="29"/>
      <c r="G2164" s="31" t="s">
        <v>11567</v>
      </c>
      <c r="H2164" s="36">
        <f t="shared" si="1"/>
        <v>74</v>
      </c>
      <c r="I2164" s="11"/>
      <c r="J2164" s="28">
        <f t="shared" si="2"/>
        <v>0</v>
      </c>
      <c r="K2164" s="41">
        <f t="shared" si="3"/>
        <v>332</v>
      </c>
      <c r="L2164" s="25">
        <v>58.0</v>
      </c>
      <c r="M2164" s="11">
        <v>56.0</v>
      </c>
      <c r="N2164" s="11">
        <v>74.0</v>
      </c>
      <c r="O2164" s="11">
        <v>74.0</v>
      </c>
      <c r="P2164" s="11">
        <v>70.0</v>
      </c>
      <c r="Q2164" s="43">
        <v>47.0</v>
      </c>
      <c r="R2164" s="25"/>
      <c r="S2164" s="11" t="s">
        <v>185</v>
      </c>
      <c r="T2164" s="11" t="s">
        <v>232</v>
      </c>
      <c r="U2164" s="23"/>
      <c r="V2164" s="25"/>
      <c r="W2164" s="11"/>
      <c r="X2164" s="23"/>
      <c r="Y2164" s="29"/>
      <c r="Z2164" s="25">
        <v>29.0</v>
      </c>
      <c r="AA2164" s="11">
        <v>21.0</v>
      </c>
      <c r="AB2164" s="11">
        <v>32.0</v>
      </c>
      <c r="AC2164" s="11">
        <v>61.0</v>
      </c>
      <c r="AD2164" s="23">
        <v>60.0</v>
      </c>
      <c r="AE2164" s="29" t="s">
        <v>270</v>
      </c>
      <c r="AF2164" s="25">
        <v>1556.0</v>
      </c>
      <c r="AG2164" s="11">
        <v>1568.0</v>
      </c>
      <c r="AH2164" s="11">
        <v>1634.0</v>
      </c>
      <c r="AI2164" s="23"/>
      <c r="AJ2164" s="29"/>
      <c r="AK2164" s="25"/>
      <c r="AL2164" s="11"/>
      <c r="AM2164" s="23"/>
      <c r="AN2164" s="25"/>
      <c r="AO2164" s="23"/>
      <c r="AP2164" s="25"/>
      <c r="AQ2164" s="11"/>
    </row>
    <row r="2165" ht="15.75" customHeight="1">
      <c r="A2165" s="11">
        <v>1209020.0</v>
      </c>
      <c r="B2165" s="23">
        <v>2165.0</v>
      </c>
      <c r="C2165" s="25" t="s">
        <v>11568</v>
      </c>
      <c r="D2165" s="16" t="s">
        <v>11569</v>
      </c>
      <c r="E2165" s="28" t="s">
        <v>11570</v>
      </c>
      <c r="F2165" s="29"/>
      <c r="G2165" s="31" t="s">
        <v>11571</v>
      </c>
      <c r="H2165" s="36">
        <f t="shared" si="1"/>
        <v>76</v>
      </c>
      <c r="I2165" s="11"/>
      <c r="J2165" s="28">
        <f t="shared" si="2"/>
        <v>0</v>
      </c>
      <c r="K2165" s="41">
        <f t="shared" si="3"/>
        <v>334</v>
      </c>
      <c r="L2165" s="25">
        <v>65.0</v>
      </c>
      <c r="M2165" s="11">
        <v>75.0</v>
      </c>
      <c r="N2165" s="11">
        <v>52.0</v>
      </c>
      <c r="O2165" s="11">
        <v>66.0</v>
      </c>
      <c r="P2165" s="11">
        <v>76.0</v>
      </c>
      <c r="Q2165" s="43">
        <v>26.0</v>
      </c>
      <c r="R2165" s="25" t="s">
        <v>185</v>
      </c>
      <c r="S2165" s="11"/>
      <c r="T2165" s="11"/>
      <c r="U2165" s="23" t="s">
        <v>185</v>
      </c>
      <c r="V2165" s="25"/>
      <c r="W2165" s="11" t="s">
        <v>136</v>
      </c>
      <c r="X2165" s="23"/>
      <c r="Y2165" s="29"/>
      <c r="Z2165" s="25">
        <v>36.0</v>
      </c>
      <c r="AA2165" s="11">
        <v>30.0</v>
      </c>
      <c r="AB2165" s="11">
        <v>42.0</v>
      </c>
      <c r="AC2165" s="11">
        <v>70.0</v>
      </c>
      <c r="AD2165" s="23">
        <v>62.0</v>
      </c>
      <c r="AE2165" s="29" t="s">
        <v>166</v>
      </c>
      <c r="AF2165" s="25">
        <v>1546.0</v>
      </c>
      <c r="AG2165" s="11">
        <v>1558.0</v>
      </c>
      <c r="AH2165" s="11">
        <v>1623.0</v>
      </c>
      <c r="AI2165" s="23"/>
      <c r="AJ2165" s="29" t="s">
        <v>11572</v>
      </c>
      <c r="AK2165" s="25"/>
      <c r="AL2165" s="11"/>
      <c r="AM2165" s="23"/>
      <c r="AN2165" s="25"/>
      <c r="AO2165" s="23"/>
      <c r="AP2165" s="25"/>
      <c r="AQ2165" s="11"/>
    </row>
    <row r="2166" ht="15.75" customHeight="1">
      <c r="A2166" s="11">
        <v>1209021.0</v>
      </c>
      <c r="B2166" s="23">
        <v>2166.0</v>
      </c>
      <c r="C2166" s="25" t="s">
        <v>11573</v>
      </c>
      <c r="D2166" s="16" t="s">
        <v>11574</v>
      </c>
      <c r="E2166" s="28" t="s">
        <v>11575</v>
      </c>
      <c r="F2166" s="29"/>
      <c r="G2166" s="31" t="s">
        <v>11576</v>
      </c>
      <c r="H2166" s="36">
        <f t="shared" si="1"/>
        <v>63</v>
      </c>
      <c r="I2166" s="11"/>
      <c r="J2166" s="28">
        <f t="shared" si="2"/>
        <v>0</v>
      </c>
      <c r="K2166" s="41">
        <f t="shared" si="3"/>
        <v>216</v>
      </c>
      <c r="L2166" s="25">
        <v>59.0</v>
      </c>
      <c r="M2166" s="11">
        <v>64.0</v>
      </c>
      <c r="N2166" s="11">
        <v>30.0</v>
      </c>
      <c r="O2166" s="11">
        <v>28.0</v>
      </c>
      <c r="P2166" s="11">
        <v>35.0</v>
      </c>
      <c r="Q2166" s="43">
        <v>57.0</v>
      </c>
      <c r="R2166" s="25" t="s">
        <v>185</v>
      </c>
      <c r="S2166" s="11" t="s">
        <v>232</v>
      </c>
      <c r="T2166" s="11" t="s">
        <v>232</v>
      </c>
      <c r="U2166" s="23"/>
      <c r="V2166" s="25"/>
      <c r="W2166" s="11"/>
      <c r="X2166" s="23"/>
      <c r="Y2166" s="29"/>
      <c r="Z2166" s="25">
        <v>50.0</v>
      </c>
      <c r="AA2166" s="11">
        <v>50.0</v>
      </c>
      <c r="AB2166" s="11">
        <v>23.0</v>
      </c>
      <c r="AC2166" s="11">
        <v>84.0</v>
      </c>
      <c r="AD2166" s="23">
        <v>60.0</v>
      </c>
      <c r="AE2166" s="29" t="s">
        <v>141</v>
      </c>
      <c r="AF2166" s="25">
        <v>1547.0</v>
      </c>
      <c r="AG2166" s="11">
        <v>1559.0</v>
      </c>
      <c r="AH2166" s="11">
        <v>1589.0</v>
      </c>
      <c r="AI2166" s="23"/>
      <c r="AJ2166" s="29"/>
      <c r="AK2166" s="25"/>
      <c r="AL2166" s="11"/>
      <c r="AM2166" s="23"/>
      <c r="AN2166" s="25"/>
      <c r="AO2166" s="23"/>
      <c r="AP2166" s="25"/>
      <c r="AQ2166" s="11"/>
    </row>
    <row r="2167" ht="15.75" customHeight="1">
      <c r="A2167" s="11">
        <v>1209022.0</v>
      </c>
      <c r="B2167" s="23">
        <v>2167.0</v>
      </c>
      <c r="C2167" s="25" t="s">
        <v>11577</v>
      </c>
      <c r="D2167" s="16" t="s">
        <v>11578</v>
      </c>
      <c r="E2167" s="28" t="s">
        <v>11579</v>
      </c>
      <c r="F2167" s="29"/>
      <c r="G2167" s="31" t="s">
        <v>11580</v>
      </c>
      <c r="H2167" s="36">
        <f t="shared" si="1"/>
        <v>51</v>
      </c>
      <c r="I2167" s="11"/>
      <c r="J2167" s="28">
        <f t="shared" si="2"/>
        <v>0</v>
      </c>
      <c r="K2167" s="41">
        <f t="shared" si="3"/>
        <v>205</v>
      </c>
      <c r="L2167" s="25">
        <v>29.0</v>
      </c>
      <c r="M2167" s="11">
        <v>52.0</v>
      </c>
      <c r="N2167" s="11">
        <v>26.0</v>
      </c>
      <c r="O2167" s="11">
        <v>38.0</v>
      </c>
      <c r="P2167" s="11">
        <v>60.0</v>
      </c>
      <c r="Q2167" s="43">
        <v>49.0</v>
      </c>
      <c r="R2167" s="25"/>
      <c r="S2167" s="11"/>
      <c r="T2167" s="11"/>
      <c r="U2167" s="23"/>
      <c r="V2167" s="25"/>
      <c r="W2167" s="11"/>
      <c r="X2167" s="23"/>
      <c r="Y2167" s="29"/>
      <c r="Z2167" s="25">
        <v>36.0</v>
      </c>
      <c r="AA2167" s="11">
        <v>30.0</v>
      </c>
      <c r="AB2167" s="11">
        <v>39.0</v>
      </c>
      <c r="AC2167" s="11">
        <v>55.0</v>
      </c>
      <c r="AD2167" s="23">
        <v>60.0</v>
      </c>
      <c r="AE2167" s="29" t="s">
        <v>141</v>
      </c>
      <c r="AF2167" s="25">
        <v>1574.0</v>
      </c>
      <c r="AG2167" s="11">
        <v>1586.0</v>
      </c>
      <c r="AH2167" s="11">
        <v>1658.0</v>
      </c>
      <c r="AI2167" s="23"/>
      <c r="AJ2167" s="29" t="s">
        <v>11581</v>
      </c>
      <c r="AK2167" s="25">
        <v>1209021.0</v>
      </c>
      <c r="AL2167" s="11"/>
      <c r="AM2167" s="23"/>
      <c r="AN2167" s="25"/>
      <c r="AO2167" s="23"/>
      <c r="AP2167" s="25"/>
      <c r="AQ2167" s="11"/>
    </row>
    <row r="2168" ht="15.75" customHeight="1">
      <c r="A2168" s="11">
        <v>1209023.0</v>
      </c>
      <c r="B2168" s="23">
        <v>2168.0</v>
      </c>
      <c r="C2168" s="25" t="s">
        <v>11582</v>
      </c>
      <c r="D2168" s="16" t="s">
        <v>11583</v>
      </c>
      <c r="E2168" s="28" t="s">
        <v>11584</v>
      </c>
      <c r="F2168" s="29"/>
      <c r="G2168" s="31" t="s">
        <v>11585</v>
      </c>
      <c r="H2168" s="36">
        <f t="shared" si="1"/>
        <v>79</v>
      </c>
      <c r="I2168" s="11"/>
      <c r="J2168" s="28">
        <f t="shared" si="2"/>
        <v>0</v>
      </c>
      <c r="K2168" s="41">
        <f t="shared" si="3"/>
        <v>297</v>
      </c>
      <c r="L2168" s="25">
        <v>60.0</v>
      </c>
      <c r="M2168" s="11">
        <v>56.0</v>
      </c>
      <c r="N2168" s="11">
        <v>63.0</v>
      </c>
      <c r="O2168" s="11">
        <v>62.0</v>
      </c>
      <c r="P2168" s="11">
        <v>56.0</v>
      </c>
      <c r="Q2168" s="43">
        <v>50.0</v>
      </c>
      <c r="R2168" s="25"/>
      <c r="S2168" s="11"/>
      <c r="T2168" s="11"/>
      <c r="U2168" s="23"/>
      <c r="V2168" s="25"/>
      <c r="W2168" s="11"/>
      <c r="X2168" s="23"/>
      <c r="Y2168" s="29"/>
      <c r="Z2168" s="25">
        <v>22.0</v>
      </c>
      <c r="AA2168" s="11">
        <v>11.0</v>
      </c>
      <c r="AB2168" s="11">
        <v>12.0</v>
      </c>
      <c r="AC2168" s="11">
        <v>86.0</v>
      </c>
      <c r="AD2168" s="23">
        <v>39.0</v>
      </c>
      <c r="AE2168" s="29" t="s">
        <v>270</v>
      </c>
      <c r="AF2168" s="25">
        <v>1560.0</v>
      </c>
      <c r="AG2168" s="11">
        <v>1572.0</v>
      </c>
      <c r="AH2168" s="11">
        <v>1615.0</v>
      </c>
      <c r="AI2168" s="23"/>
      <c r="AJ2168" s="29" t="s">
        <v>11586</v>
      </c>
      <c r="AK2168" s="25">
        <v>1001054.0</v>
      </c>
      <c r="AL2168" s="11"/>
      <c r="AM2168" s="23"/>
      <c r="AN2168" s="25"/>
      <c r="AO2168" s="23"/>
      <c r="AP2168" s="25"/>
      <c r="AQ2168" s="11"/>
    </row>
    <row r="2169" ht="15.75" customHeight="1">
      <c r="A2169" s="11">
        <v>1209024.0</v>
      </c>
      <c r="B2169" s="23">
        <v>2169.0</v>
      </c>
      <c r="C2169" s="25" t="s">
        <v>11587</v>
      </c>
      <c r="D2169" s="16" t="s">
        <v>11588</v>
      </c>
      <c r="E2169" s="28" t="s">
        <v>11589</v>
      </c>
      <c r="F2169" s="29"/>
      <c r="G2169" s="31" t="s">
        <v>11590</v>
      </c>
      <c r="H2169" s="36">
        <f t="shared" si="1"/>
        <v>74</v>
      </c>
      <c r="I2169" s="11"/>
      <c r="J2169" s="28">
        <f t="shared" si="2"/>
        <v>0</v>
      </c>
      <c r="K2169" s="41">
        <f t="shared" si="3"/>
        <v>245</v>
      </c>
      <c r="L2169" s="25">
        <v>56.0</v>
      </c>
      <c r="M2169" s="11">
        <v>61.0</v>
      </c>
      <c r="N2169" s="11">
        <v>38.0</v>
      </c>
      <c r="O2169" s="11">
        <v>41.0</v>
      </c>
      <c r="P2169" s="11">
        <v>49.0</v>
      </c>
      <c r="Q2169" s="43">
        <v>52.0</v>
      </c>
      <c r="R2169" s="25"/>
      <c r="S2169" s="11"/>
      <c r="T2169" s="11"/>
      <c r="U2169" s="23"/>
      <c r="V2169" s="25"/>
      <c r="W2169" s="11"/>
      <c r="X2169" s="23"/>
      <c r="Y2169" s="29"/>
      <c r="Z2169" s="25">
        <v>36.0</v>
      </c>
      <c r="AA2169" s="11">
        <v>30.0</v>
      </c>
      <c r="AB2169" s="11">
        <v>15.0</v>
      </c>
      <c r="AC2169" s="11">
        <v>89.0</v>
      </c>
      <c r="AD2169" s="23">
        <v>35.0</v>
      </c>
      <c r="AE2169" s="29" t="s">
        <v>141</v>
      </c>
      <c r="AF2169" s="25">
        <v>1570.0</v>
      </c>
      <c r="AG2169" s="11">
        <v>1582.0</v>
      </c>
      <c r="AH2169" s="11">
        <v>1615.0</v>
      </c>
      <c r="AI2169" s="23" t="s">
        <v>217</v>
      </c>
      <c r="AJ2169" s="29" t="s">
        <v>11591</v>
      </c>
      <c r="AK2169" s="25"/>
      <c r="AL2169" s="11"/>
      <c r="AM2169" s="23"/>
      <c r="AN2169" s="25"/>
      <c r="AO2169" s="23"/>
      <c r="AP2169" s="25"/>
      <c r="AQ2169" s="11"/>
    </row>
    <row r="2170" ht="15.75" customHeight="1">
      <c r="A2170" s="11">
        <v>1036001.0</v>
      </c>
      <c r="B2170" s="23">
        <v>2170.0</v>
      </c>
      <c r="C2170" s="25" t="s">
        <v>11592</v>
      </c>
      <c r="D2170" s="16" t="s">
        <v>11593</v>
      </c>
      <c r="E2170" s="28" t="s">
        <v>11594</v>
      </c>
      <c r="F2170" s="29"/>
      <c r="G2170" s="31" t="s">
        <v>11595</v>
      </c>
      <c r="H2170" s="36">
        <f t="shared" si="1"/>
        <v>73</v>
      </c>
      <c r="I2170" s="11"/>
      <c r="J2170" s="28">
        <f t="shared" si="2"/>
        <v>0</v>
      </c>
      <c r="K2170" s="41">
        <f t="shared" si="3"/>
        <v>282</v>
      </c>
      <c r="L2170" s="25">
        <v>59.0</v>
      </c>
      <c r="M2170" s="11">
        <v>63.0</v>
      </c>
      <c r="N2170" s="11">
        <v>49.0</v>
      </c>
      <c r="O2170" s="11">
        <v>53.0</v>
      </c>
      <c r="P2170" s="11">
        <v>58.0</v>
      </c>
      <c r="Q2170" s="43">
        <v>55.0</v>
      </c>
      <c r="R2170" s="25"/>
      <c r="S2170" s="11"/>
      <c r="T2170" s="11"/>
      <c r="U2170" s="23"/>
      <c r="V2170" s="25"/>
      <c r="W2170" s="11"/>
      <c r="X2170" s="23"/>
      <c r="Y2170" s="29"/>
      <c r="Z2170" s="25">
        <v>46.0</v>
      </c>
      <c r="AA2170" s="11">
        <v>45.0</v>
      </c>
      <c r="AB2170" s="11">
        <v>46.0</v>
      </c>
      <c r="AC2170" s="11">
        <v>50.0</v>
      </c>
      <c r="AD2170" s="23">
        <v>11.0</v>
      </c>
      <c r="AE2170" s="29" t="s">
        <v>141</v>
      </c>
      <c r="AF2170" s="25">
        <v>1472.0</v>
      </c>
      <c r="AG2170" s="11">
        <v>1484.0</v>
      </c>
      <c r="AH2170" s="11">
        <v>1548.0</v>
      </c>
      <c r="AI2170" s="23"/>
      <c r="AJ2170" s="29"/>
      <c r="AK2170" s="25"/>
      <c r="AL2170" s="11"/>
      <c r="AM2170" s="23"/>
      <c r="AN2170" s="25"/>
      <c r="AO2170" s="23"/>
      <c r="AP2170" s="25"/>
      <c r="AQ2170" s="11"/>
    </row>
    <row r="2171" ht="15.75" customHeight="1">
      <c r="A2171" s="11">
        <v>1036002.0</v>
      </c>
      <c r="B2171" s="23">
        <v>2171.0</v>
      </c>
      <c r="C2171" s="25" t="s">
        <v>11596</v>
      </c>
      <c r="D2171" s="16" t="s">
        <v>11597</v>
      </c>
      <c r="E2171" s="28" t="s">
        <v>11598</v>
      </c>
      <c r="F2171" s="29"/>
      <c r="G2171" s="31" t="s">
        <v>11599</v>
      </c>
      <c r="H2171" s="36">
        <f t="shared" si="1"/>
        <v>78</v>
      </c>
      <c r="I2171" s="11"/>
      <c r="J2171" s="28">
        <f t="shared" si="2"/>
        <v>0</v>
      </c>
      <c r="K2171" s="41">
        <f t="shared" si="3"/>
        <v>297</v>
      </c>
      <c r="L2171" s="25">
        <v>52.0</v>
      </c>
      <c r="M2171" s="11">
        <v>58.0</v>
      </c>
      <c r="N2171" s="11">
        <v>58.0</v>
      </c>
      <c r="O2171" s="11">
        <v>64.0</v>
      </c>
      <c r="P2171" s="11">
        <v>65.0</v>
      </c>
      <c r="Q2171" s="43">
        <v>58.0</v>
      </c>
      <c r="R2171" s="25"/>
      <c r="S2171" s="11"/>
      <c r="T2171" s="11"/>
      <c r="U2171" s="23"/>
      <c r="V2171" s="25"/>
      <c r="W2171" s="11"/>
      <c r="X2171" s="23"/>
      <c r="Y2171" s="29"/>
      <c r="Z2171" s="25">
        <v>46.0</v>
      </c>
      <c r="AA2171" s="11">
        <v>45.0</v>
      </c>
      <c r="AB2171" s="11">
        <v>34.0</v>
      </c>
      <c r="AC2171" s="11">
        <v>67.0</v>
      </c>
      <c r="AD2171" s="23">
        <v>11.0</v>
      </c>
      <c r="AE2171" s="29" t="s">
        <v>141</v>
      </c>
      <c r="AF2171" s="25">
        <v>1488.0</v>
      </c>
      <c r="AG2171" s="11">
        <v>1500.0</v>
      </c>
      <c r="AH2171" s="11">
        <v>1560.0</v>
      </c>
      <c r="AI2171" s="23"/>
      <c r="AJ2171" s="29" t="s">
        <v>11600</v>
      </c>
      <c r="AK2171" s="25">
        <v>1036001.0</v>
      </c>
      <c r="AL2171" s="11"/>
      <c r="AM2171" s="23"/>
      <c r="AN2171" s="25"/>
      <c r="AO2171" s="23"/>
      <c r="AP2171" s="25"/>
      <c r="AQ2171" s="11"/>
    </row>
    <row r="2172" ht="15.75" customHeight="1">
      <c r="A2172" s="11">
        <v>1036003.0</v>
      </c>
      <c r="B2172" s="23">
        <v>2172.0</v>
      </c>
      <c r="C2172" s="25" t="s">
        <v>11601</v>
      </c>
      <c r="D2172" s="16" t="s">
        <v>11602</v>
      </c>
      <c r="E2172" s="28" t="s">
        <v>11603</v>
      </c>
      <c r="F2172" s="29"/>
      <c r="G2172" s="31" t="s">
        <v>11604</v>
      </c>
      <c r="H2172" s="36">
        <f t="shared" si="1"/>
        <v>63</v>
      </c>
      <c r="I2172" s="11"/>
      <c r="J2172" s="28">
        <f t="shared" si="2"/>
        <v>0</v>
      </c>
      <c r="K2172" s="41">
        <f t="shared" si="3"/>
        <v>274</v>
      </c>
      <c r="L2172" s="25">
        <v>52.0</v>
      </c>
      <c r="M2172" s="11">
        <v>49.0</v>
      </c>
      <c r="N2172" s="11">
        <v>63.0</v>
      </c>
      <c r="O2172" s="11">
        <v>59.0</v>
      </c>
      <c r="P2172" s="11">
        <v>51.0</v>
      </c>
      <c r="Q2172" s="43">
        <v>49.0</v>
      </c>
      <c r="R2172" s="25" t="s">
        <v>185</v>
      </c>
      <c r="S2172" s="11"/>
      <c r="T2172" s="11"/>
      <c r="U2172" s="23"/>
      <c r="V2172" s="25"/>
      <c r="W2172" s="11"/>
      <c r="X2172" s="23"/>
      <c r="Y2172" s="29"/>
      <c r="Z2172" s="25">
        <v>25.0</v>
      </c>
      <c r="AA2172" s="11">
        <v>16.0</v>
      </c>
      <c r="AB2172" s="11">
        <v>35.0</v>
      </c>
      <c r="AC2172" s="11">
        <v>55.0</v>
      </c>
      <c r="AD2172" s="23">
        <v>13.0</v>
      </c>
      <c r="AE2172" s="29" t="s">
        <v>166</v>
      </c>
      <c r="AF2172" s="25">
        <v>1504.0</v>
      </c>
      <c r="AG2172" s="11">
        <v>1516.0</v>
      </c>
      <c r="AH2172" s="11">
        <v>1559.0</v>
      </c>
      <c r="AI2172" s="23" t="s">
        <v>217</v>
      </c>
      <c r="AJ2172" s="29" t="s">
        <v>11605</v>
      </c>
      <c r="AK2172" s="25">
        <v>1036002.0</v>
      </c>
      <c r="AL2172" s="11"/>
      <c r="AM2172" s="23"/>
      <c r="AN2172" s="25"/>
      <c r="AO2172" s="23"/>
      <c r="AP2172" s="25"/>
      <c r="AQ2172" s="11"/>
    </row>
    <row r="2173" ht="15.75" customHeight="1">
      <c r="A2173" s="11">
        <v>1036004.0</v>
      </c>
      <c r="B2173" s="23">
        <v>2173.0</v>
      </c>
      <c r="C2173" s="25" t="s">
        <v>11606</v>
      </c>
      <c r="D2173" s="16" t="s">
        <v>11607</v>
      </c>
      <c r="E2173" s="28" t="s">
        <v>11608</v>
      </c>
      <c r="F2173" s="29"/>
      <c r="G2173" s="31" t="s">
        <v>11609</v>
      </c>
      <c r="H2173" s="36">
        <f t="shared" si="1"/>
        <v>77</v>
      </c>
      <c r="I2173" s="11" t="s">
        <v>11609</v>
      </c>
      <c r="J2173" s="28">
        <f t="shared" si="2"/>
        <v>77</v>
      </c>
      <c r="K2173" s="41">
        <f t="shared" si="3"/>
        <v>358</v>
      </c>
      <c r="L2173" s="25">
        <v>80.0</v>
      </c>
      <c r="M2173" s="11">
        <v>64.0</v>
      </c>
      <c r="N2173" s="11">
        <v>66.0</v>
      </c>
      <c r="O2173" s="11">
        <v>71.0</v>
      </c>
      <c r="P2173" s="11">
        <v>77.0</v>
      </c>
      <c r="Q2173" s="43">
        <v>60.0</v>
      </c>
      <c r="R2173" s="25" t="s">
        <v>185</v>
      </c>
      <c r="S2173" s="11" t="s">
        <v>232</v>
      </c>
      <c r="T2173" s="11"/>
      <c r="U2173" s="23" t="s">
        <v>185</v>
      </c>
      <c r="V2173" s="25"/>
      <c r="W2173" s="11"/>
      <c r="X2173" s="23"/>
      <c r="Y2173" s="29"/>
      <c r="Z2173" s="25">
        <v>46.0</v>
      </c>
      <c r="AA2173" s="11">
        <v>44.0</v>
      </c>
      <c r="AB2173" s="11">
        <v>54.0</v>
      </c>
      <c r="AC2173" s="11">
        <v>8.0</v>
      </c>
      <c r="AD2173" s="23">
        <v>11.0</v>
      </c>
      <c r="AE2173" s="29" t="s">
        <v>270</v>
      </c>
      <c r="AF2173" s="25">
        <v>1529.0</v>
      </c>
      <c r="AG2173" s="11">
        <v>1541.0</v>
      </c>
      <c r="AH2173" s="11">
        <v>1574.0</v>
      </c>
      <c r="AI2173" s="23"/>
      <c r="AJ2173" s="29" t="s">
        <v>11605</v>
      </c>
      <c r="AK2173" s="25">
        <v>1036002.0</v>
      </c>
      <c r="AL2173" s="11"/>
      <c r="AM2173" s="23"/>
      <c r="AN2173" s="25"/>
      <c r="AO2173" s="23"/>
      <c r="AP2173" s="25"/>
      <c r="AQ2173" s="11"/>
    </row>
    <row r="2174" ht="15.75" customHeight="1">
      <c r="A2174" s="11">
        <v>1036005.0</v>
      </c>
      <c r="B2174" s="23">
        <v>2174.0</v>
      </c>
      <c r="C2174" s="25" t="s">
        <v>11610</v>
      </c>
      <c r="D2174" s="16" t="s">
        <v>11611</v>
      </c>
      <c r="E2174" s="28" t="s">
        <v>11612</v>
      </c>
      <c r="F2174" s="29"/>
      <c r="G2174" s="31" t="s">
        <v>11613</v>
      </c>
      <c r="H2174" s="36">
        <f t="shared" si="1"/>
        <v>77</v>
      </c>
      <c r="I2174" s="11" t="s">
        <v>11613</v>
      </c>
      <c r="J2174" s="28">
        <f t="shared" si="2"/>
        <v>77</v>
      </c>
      <c r="K2174" s="41">
        <f t="shared" si="3"/>
        <v>344</v>
      </c>
      <c r="L2174" s="25">
        <v>74.0</v>
      </c>
      <c r="M2174" s="11">
        <v>72.0</v>
      </c>
      <c r="N2174" s="11">
        <v>65.0</v>
      </c>
      <c r="O2174" s="11">
        <v>72.0</v>
      </c>
      <c r="P2174" s="11">
        <v>61.0</v>
      </c>
      <c r="Q2174" s="43">
        <v>70.0</v>
      </c>
      <c r="R2174" s="25"/>
      <c r="S2174" s="11" t="s">
        <v>136</v>
      </c>
      <c r="T2174" s="11"/>
      <c r="U2174" s="23"/>
      <c r="V2174" s="25"/>
      <c r="W2174" s="11"/>
      <c r="X2174" s="23"/>
      <c r="Y2174" s="29"/>
      <c r="Z2174" s="25">
        <v>71.0</v>
      </c>
      <c r="AA2174" s="11">
        <v>80.0</v>
      </c>
      <c r="AB2174" s="11">
        <v>77.0</v>
      </c>
      <c r="AC2174" s="11">
        <v>67.0</v>
      </c>
      <c r="AD2174" s="23">
        <v>11.0</v>
      </c>
      <c r="AE2174" s="29" t="s">
        <v>141</v>
      </c>
      <c r="AF2174" s="25">
        <v>1556.0</v>
      </c>
      <c r="AG2174" s="11">
        <v>1568.0</v>
      </c>
      <c r="AH2174" s="11">
        <v>1586.0</v>
      </c>
      <c r="AI2174" s="23" t="s">
        <v>217</v>
      </c>
      <c r="AJ2174" s="29" t="s">
        <v>11614</v>
      </c>
      <c r="AK2174" s="25">
        <v>1036004.0</v>
      </c>
      <c r="AL2174" s="11"/>
      <c r="AM2174" s="23"/>
      <c r="AN2174" s="25"/>
      <c r="AO2174" s="23"/>
      <c r="AP2174" s="25"/>
      <c r="AQ2174" s="11"/>
    </row>
    <row r="2175" ht="15.75" customHeight="1">
      <c r="A2175" s="11">
        <v>1036006.0</v>
      </c>
      <c r="B2175" s="23">
        <v>2175.0</v>
      </c>
      <c r="C2175" s="25" t="s">
        <v>11615</v>
      </c>
      <c r="D2175" s="16" t="s">
        <v>11616</v>
      </c>
      <c r="E2175" s="28" t="s">
        <v>11617</v>
      </c>
      <c r="F2175" s="29"/>
      <c r="G2175" s="31" t="s">
        <v>11618</v>
      </c>
      <c r="H2175" s="36">
        <f t="shared" si="1"/>
        <v>77</v>
      </c>
      <c r="I2175" s="11"/>
      <c r="J2175" s="28">
        <f t="shared" si="2"/>
        <v>0</v>
      </c>
      <c r="K2175" s="41">
        <f t="shared" si="3"/>
        <v>108</v>
      </c>
      <c r="L2175" s="25">
        <v>20.0</v>
      </c>
      <c r="M2175" s="11">
        <v>29.0</v>
      </c>
      <c r="N2175" s="11">
        <v>18.0</v>
      </c>
      <c r="O2175" s="11">
        <v>20.0</v>
      </c>
      <c r="P2175" s="11">
        <v>21.0</v>
      </c>
      <c r="Q2175" s="43">
        <v>27.0</v>
      </c>
      <c r="R2175" s="25"/>
      <c r="S2175" s="11"/>
      <c r="T2175" s="11"/>
      <c r="U2175" s="23"/>
      <c r="V2175" s="25"/>
      <c r="W2175" s="11"/>
      <c r="X2175" s="23"/>
      <c r="Y2175" s="29"/>
      <c r="Z2175" s="25">
        <v>46.0</v>
      </c>
      <c r="AA2175" s="11">
        <v>44.0</v>
      </c>
      <c r="AB2175" s="11">
        <v>66.0</v>
      </c>
      <c r="AC2175" s="11">
        <v>21.0</v>
      </c>
      <c r="AD2175" s="23">
        <v>14.0</v>
      </c>
      <c r="AE2175" s="29" t="s">
        <v>141</v>
      </c>
      <c r="AF2175" s="25">
        <v>1561.0</v>
      </c>
      <c r="AG2175" s="11">
        <v>1573.0</v>
      </c>
      <c r="AH2175" s="11">
        <v>1598.0</v>
      </c>
      <c r="AI2175" s="23"/>
      <c r="AJ2175" s="29" t="s">
        <v>11619</v>
      </c>
      <c r="AK2175" s="25">
        <v>1036004.0</v>
      </c>
      <c r="AL2175" s="11">
        <v>1036017.0</v>
      </c>
      <c r="AM2175" s="23"/>
      <c r="AN2175" s="25"/>
      <c r="AO2175" s="23"/>
      <c r="AP2175" s="25"/>
      <c r="AQ2175" s="11"/>
    </row>
    <row r="2176" ht="15.75" customHeight="1">
      <c r="A2176" s="11">
        <v>1036007.0</v>
      </c>
      <c r="B2176" s="23">
        <v>2176.0</v>
      </c>
      <c r="C2176" s="25" t="s">
        <v>11620</v>
      </c>
      <c r="D2176" s="16" t="s">
        <v>11621</v>
      </c>
      <c r="E2176" s="28" t="s">
        <v>11622</v>
      </c>
      <c r="F2176" s="29"/>
      <c r="G2176" s="31" t="s">
        <v>11623</v>
      </c>
      <c r="H2176" s="36">
        <f t="shared" si="1"/>
        <v>79</v>
      </c>
      <c r="I2176" s="11" t="s">
        <v>11624</v>
      </c>
      <c r="J2176" s="28">
        <f t="shared" si="2"/>
        <v>80</v>
      </c>
      <c r="K2176" s="41">
        <f t="shared" si="3"/>
        <v>303</v>
      </c>
      <c r="L2176" s="25">
        <v>65.0</v>
      </c>
      <c r="M2176" s="11">
        <v>55.0</v>
      </c>
      <c r="N2176" s="11">
        <v>64.0</v>
      </c>
      <c r="O2176" s="11">
        <v>60.0</v>
      </c>
      <c r="P2176" s="11">
        <v>59.0</v>
      </c>
      <c r="Q2176" s="43">
        <v>61.0</v>
      </c>
      <c r="R2176" s="25"/>
      <c r="S2176" s="11"/>
      <c r="T2176" s="11"/>
      <c r="U2176" s="23"/>
      <c r="V2176" s="25"/>
      <c r="W2176" s="11"/>
      <c r="X2176" s="23"/>
      <c r="Y2176" s="29"/>
      <c r="Z2176" s="25">
        <v>50.0</v>
      </c>
      <c r="AA2176" s="11">
        <v>50.0</v>
      </c>
      <c r="AB2176" s="11">
        <v>80.0</v>
      </c>
      <c r="AC2176" s="11">
        <v>75.0</v>
      </c>
      <c r="AD2176" s="23">
        <v>21.0</v>
      </c>
      <c r="AE2176" s="29" t="s">
        <v>166</v>
      </c>
      <c r="AF2176" s="25">
        <v>1556.0</v>
      </c>
      <c r="AG2176" s="11">
        <v>1568.0</v>
      </c>
      <c r="AH2176" s="11">
        <v>1593.0</v>
      </c>
      <c r="AI2176" s="23"/>
      <c r="AJ2176" s="29" t="s">
        <v>11625</v>
      </c>
      <c r="AK2176" s="25">
        <v>1003015.0</v>
      </c>
      <c r="AL2176" s="11">
        <v>1036005.0</v>
      </c>
      <c r="AM2176" s="23"/>
      <c r="AN2176" s="25"/>
      <c r="AO2176" s="23"/>
      <c r="AP2176" s="25"/>
      <c r="AQ2176" s="11"/>
    </row>
    <row r="2177" ht="15.75" customHeight="1">
      <c r="A2177" s="11">
        <v>1036008.0</v>
      </c>
      <c r="B2177" s="23">
        <v>2177.0</v>
      </c>
      <c r="C2177" s="25" t="s">
        <v>11626</v>
      </c>
      <c r="D2177" s="16" t="s">
        <v>11627</v>
      </c>
      <c r="E2177" s="28" t="s">
        <v>11628</v>
      </c>
      <c r="F2177" s="29"/>
      <c r="G2177" s="31" t="s">
        <v>11629</v>
      </c>
      <c r="H2177" s="36">
        <f t="shared" si="1"/>
        <v>75</v>
      </c>
      <c r="I2177" s="11" t="s">
        <v>11629</v>
      </c>
      <c r="J2177" s="28">
        <f t="shared" si="2"/>
        <v>75</v>
      </c>
      <c r="K2177" s="41">
        <f t="shared" si="3"/>
        <v>294</v>
      </c>
      <c r="L2177" s="25">
        <v>51.0</v>
      </c>
      <c r="M2177" s="11">
        <v>69.0</v>
      </c>
      <c r="N2177" s="11">
        <v>62.0</v>
      </c>
      <c r="O2177" s="11">
        <v>59.0</v>
      </c>
      <c r="P2177" s="11">
        <v>53.0</v>
      </c>
      <c r="Q2177" s="43">
        <v>35.0</v>
      </c>
      <c r="R2177" s="25" t="s">
        <v>185</v>
      </c>
      <c r="S2177" s="11"/>
      <c r="T2177" s="11"/>
      <c r="U2177" s="23" t="s">
        <v>185</v>
      </c>
      <c r="V2177" s="25" t="s">
        <v>232</v>
      </c>
      <c r="W2177" s="11"/>
      <c r="X2177" s="23"/>
      <c r="Y2177" s="29"/>
      <c r="Z2177" s="25">
        <v>29.0</v>
      </c>
      <c r="AA2177" s="11">
        <v>21.0</v>
      </c>
      <c r="AB2177" s="11">
        <v>32.0</v>
      </c>
      <c r="AC2177" s="11">
        <v>61.0</v>
      </c>
      <c r="AD2177" s="23">
        <v>83.0</v>
      </c>
      <c r="AE2177" s="29" t="s">
        <v>141</v>
      </c>
      <c r="AF2177" s="25">
        <v>1558.0</v>
      </c>
      <c r="AG2177" s="11">
        <v>1570.0</v>
      </c>
      <c r="AH2177" s="11">
        <v>1601.0</v>
      </c>
      <c r="AI2177" s="23"/>
      <c r="AJ2177" s="29" t="s">
        <v>11605</v>
      </c>
      <c r="AK2177" s="25">
        <v>1036002.0</v>
      </c>
      <c r="AL2177" s="11"/>
      <c r="AM2177" s="23"/>
      <c r="AN2177" s="25"/>
      <c r="AO2177" s="23"/>
      <c r="AP2177" s="25"/>
      <c r="AQ2177" s="11"/>
    </row>
    <row r="2178" ht="15.75" customHeight="1">
      <c r="A2178" s="11">
        <v>1036009.0</v>
      </c>
      <c r="B2178" s="23">
        <v>2178.0</v>
      </c>
      <c r="C2178" s="25" t="s">
        <v>11630</v>
      </c>
      <c r="D2178" s="16" t="s">
        <v>11631</v>
      </c>
      <c r="E2178" s="28" t="s">
        <v>11632</v>
      </c>
      <c r="F2178" s="29"/>
      <c r="G2178" s="31" t="s">
        <v>11633</v>
      </c>
      <c r="H2178" s="36">
        <f t="shared" si="1"/>
        <v>76</v>
      </c>
      <c r="I2178" s="11" t="s">
        <v>11633</v>
      </c>
      <c r="J2178" s="28">
        <f t="shared" si="2"/>
        <v>76</v>
      </c>
      <c r="K2178" s="41">
        <f t="shared" si="3"/>
        <v>259</v>
      </c>
      <c r="L2178" s="25">
        <v>50.0</v>
      </c>
      <c r="M2178" s="11">
        <v>53.0</v>
      </c>
      <c r="N2178" s="11">
        <v>58.0</v>
      </c>
      <c r="O2178" s="11">
        <v>49.0</v>
      </c>
      <c r="P2178" s="11">
        <v>49.0</v>
      </c>
      <c r="Q2178" s="43">
        <v>52.0</v>
      </c>
      <c r="R2178" s="25"/>
      <c r="S2178" s="11"/>
      <c r="T2178" s="11"/>
      <c r="U2178" s="23"/>
      <c r="V2178" s="25"/>
      <c r="W2178" s="11"/>
      <c r="X2178" s="23"/>
      <c r="Y2178" s="29"/>
      <c r="Z2178" s="25">
        <v>50.0</v>
      </c>
      <c r="AA2178" s="11">
        <v>50.0</v>
      </c>
      <c r="AB2178" s="11">
        <v>44.0</v>
      </c>
      <c r="AC2178" s="11">
        <v>55.0</v>
      </c>
      <c r="AD2178" s="23">
        <v>83.0</v>
      </c>
      <c r="AE2178" s="29" t="s">
        <v>270</v>
      </c>
      <c r="AF2178" s="25">
        <v>1566.0</v>
      </c>
      <c r="AG2178" s="11">
        <v>1578.0</v>
      </c>
      <c r="AH2178" s="11">
        <v>1622.0</v>
      </c>
      <c r="AI2178" s="23"/>
      <c r="AJ2178" s="29" t="s">
        <v>11634</v>
      </c>
      <c r="AK2178" s="25">
        <v>1401078.0</v>
      </c>
      <c r="AL2178" s="11">
        <v>1036007.0</v>
      </c>
      <c r="AM2178" s="23"/>
      <c r="AN2178" s="25"/>
      <c r="AO2178" s="23"/>
      <c r="AP2178" s="25"/>
      <c r="AQ2178" s="11"/>
    </row>
    <row r="2179" ht="15.75" customHeight="1">
      <c r="A2179" s="11">
        <v>1036010.0</v>
      </c>
      <c r="B2179" s="23">
        <v>2179.0</v>
      </c>
      <c r="C2179" s="25" t="s">
        <v>11635</v>
      </c>
      <c r="D2179" s="16" t="s">
        <v>11636</v>
      </c>
      <c r="E2179" s="28" t="s">
        <v>11637</v>
      </c>
      <c r="F2179" s="29"/>
      <c r="G2179" s="25"/>
      <c r="H2179" s="36" t="str">
        <f t="shared" si="1"/>
        <v/>
      </c>
      <c r="I2179" s="11"/>
      <c r="J2179" s="28">
        <f t="shared" si="2"/>
        <v>0</v>
      </c>
      <c r="K2179" s="41">
        <f t="shared" si="3"/>
        <v>224</v>
      </c>
      <c r="L2179" s="25">
        <v>42.0</v>
      </c>
      <c r="M2179" s="11">
        <v>40.0</v>
      </c>
      <c r="N2179" s="11">
        <v>52.0</v>
      </c>
      <c r="O2179" s="11">
        <v>47.0</v>
      </c>
      <c r="P2179" s="11">
        <v>43.0</v>
      </c>
      <c r="Q2179" s="43">
        <v>48.0</v>
      </c>
      <c r="R2179" s="25"/>
      <c r="S2179" s="11"/>
      <c r="T2179" s="11"/>
      <c r="U2179" s="23"/>
      <c r="V2179" s="25"/>
      <c r="W2179" s="11"/>
      <c r="X2179" s="23"/>
      <c r="Y2179" s="29"/>
      <c r="Z2179" s="25">
        <v>46.0</v>
      </c>
      <c r="AA2179" s="11">
        <v>45.0</v>
      </c>
      <c r="AB2179" s="11">
        <v>26.0</v>
      </c>
      <c r="AC2179" s="11">
        <v>78.0</v>
      </c>
      <c r="AD2179" s="23">
        <v>11.0</v>
      </c>
      <c r="AE2179" s="29" t="s">
        <v>141</v>
      </c>
      <c r="AF2179" s="25">
        <v>1507.0</v>
      </c>
      <c r="AG2179" s="11">
        <v>1519.0</v>
      </c>
      <c r="AH2179" s="11">
        <v>1546.0</v>
      </c>
      <c r="AI2179" s="23"/>
      <c r="AJ2179" s="29"/>
      <c r="AK2179" s="25"/>
      <c r="AL2179" s="11"/>
      <c r="AM2179" s="23"/>
      <c r="AN2179" s="25"/>
      <c r="AO2179" s="23"/>
      <c r="AP2179" s="25"/>
      <c r="AQ2179" s="11"/>
    </row>
    <row r="2180" ht="15.75" customHeight="1">
      <c r="A2180" s="11">
        <v>1036011.0</v>
      </c>
      <c r="B2180" s="23">
        <v>2180.0</v>
      </c>
      <c r="C2180" s="25" t="s">
        <v>11638</v>
      </c>
      <c r="D2180" s="16" t="s">
        <v>11639</v>
      </c>
      <c r="E2180" s="28" t="s">
        <v>11640</v>
      </c>
      <c r="F2180" s="29"/>
      <c r="G2180" s="31" t="s">
        <v>11641</v>
      </c>
      <c r="H2180" s="36">
        <f t="shared" si="1"/>
        <v>60</v>
      </c>
      <c r="I2180" s="11" t="s">
        <v>11641</v>
      </c>
      <c r="J2180" s="28">
        <f t="shared" si="2"/>
        <v>60</v>
      </c>
      <c r="K2180" s="41">
        <f t="shared" si="3"/>
        <v>261</v>
      </c>
      <c r="L2180" s="25">
        <v>64.0</v>
      </c>
      <c r="M2180" s="11">
        <v>67.0</v>
      </c>
      <c r="N2180" s="11">
        <v>38.0</v>
      </c>
      <c r="O2180" s="11">
        <v>45.0</v>
      </c>
      <c r="P2180" s="11">
        <v>47.0</v>
      </c>
      <c r="Q2180" s="43">
        <v>47.0</v>
      </c>
      <c r="R2180" s="25"/>
      <c r="S2180" s="11" t="s">
        <v>185</v>
      </c>
      <c r="T2180" s="11"/>
      <c r="U2180" s="23"/>
      <c r="V2180" s="25"/>
      <c r="W2180" s="11"/>
      <c r="X2180" s="23"/>
      <c r="Y2180" s="29"/>
      <c r="Z2180" s="25">
        <v>26.0</v>
      </c>
      <c r="AA2180" s="11">
        <v>16.0</v>
      </c>
      <c r="AB2180" s="11">
        <v>71.0</v>
      </c>
      <c r="AC2180" s="11">
        <v>47.0</v>
      </c>
      <c r="AD2180" s="23">
        <v>93.0</v>
      </c>
      <c r="AE2180" s="29" t="s">
        <v>166</v>
      </c>
      <c r="AF2180" s="25">
        <v>1529.0</v>
      </c>
      <c r="AG2180" s="11">
        <v>1541.0</v>
      </c>
      <c r="AH2180" s="11">
        <v>1584.0</v>
      </c>
      <c r="AI2180" s="23"/>
      <c r="AJ2180" s="29"/>
      <c r="AK2180" s="25"/>
      <c r="AL2180" s="11"/>
      <c r="AM2180" s="23"/>
      <c r="AN2180" s="25"/>
      <c r="AO2180" s="23"/>
      <c r="AP2180" s="25"/>
      <c r="AQ2180" s="11"/>
    </row>
    <row r="2181" ht="15.75" customHeight="1">
      <c r="A2181" s="11">
        <v>1036012.0</v>
      </c>
      <c r="B2181" s="23">
        <v>2181.0</v>
      </c>
      <c r="C2181" s="25" t="s">
        <v>11642</v>
      </c>
      <c r="D2181" s="16" t="s">
        <v>11643</v>
      </c>
      <c r="E2181" s="28" t="s">
        <v>11644</v>
      </c>
      <c r="F2181" s="29"/>
      <c r="G2181" s="31" t="s">
        <v>11645</v>
      </c>
      <c r="H2181" s="36">
        <f t="shared" si="1"/>
        <v>75</v>
      </c>
      <c r="I2181" s="11" t="s">
        <v>11645</v>
      </c>
      <c r="J2181" s="28">
        <f t="shared" si="2"/>
        <v>75</v>
      </c>
      <c r="K2181" s="41">
        <f t="shared" si="3"/>
        <v>276</v>
      </c>
      <c r="L2181" s="25">
        <v>59.0</v>
      </c>
      <c r="M2181" s="11">
        <v>51.0</v>
      </c>
      <c r="N2181" s="11">
        <v>63.0</v>
      </c>
      <c r="O2181" s="11">
        <v>54.0</v>
      </c>
      <c r="P2181" s="11">
        <v>49.0</v>
      </c>
      <c r="Q2181" s="43">
        <v>50.0</v>
      </c>
      <c r="R2181" s="25"/>
      <c r="S2181" s="11"/>
      <c r="T2181" s="11"/>
      <c r="U2181" s="23"/>
      <c r="V2181" s="25"/>
      <c r="W2181" s="11"/>
      <c r="X2181" s="23"/>
      <c r="Y2181" s="29"/>
      <c r="Z2181" s="25">
        <v>26.0</v>
      </c>
      <c r="AA2181" s="11">
        <v>16.0</v>
      </c>
      <c r="AB2181" s="11">
        <v>44.0</v>
      </c>
      <c r="AC2181" s="11">
        <v>71.0</v>
      </c>
      <c r="AD2181" s="23">
        <v>83.0</v>
      </c>
      <c r="AE2181" s="29" t="s">
        <v>166</v>
      </c>
      <c r="AF2181" s="25">
        <v>1562.0</v>
      </c>
      <c r="AG2181" s="11">
        <v>1574.0</v>
      </c>
      <c r="AH2181" s="11">
        <v>1612.0</v>
      </c>
      <c r="AI2181" s="23"/>
      <c r="AJ2181" s="29" t="s">
        <v>11646</v>
      </c>
      <c r="AK2181" s="25">
        <v>1036009.0</v>
      </c>
      <c r="AL2181" s="11"/>
      <c r="AM2181" s="23"/>
      <c r="AN2181" s="25"/>
      <c r="AO2181" s="23"/>
      <c r="AP2181" s="25"/>
      <c r="AQ2181" s="11"/>
    </row>
    <row r="2182" ht="15.75" customHeight="1">
      <c r="A2182" s="11">
        <v>1036013.0</v>
      </c>
      <c r="B2182" s="23">
        <v>2182.0</v>
      </c>
      <c r="C2182" s="25" t="s">
        <v>11647</v>
      </c>
      <c r="D2182" s="16" t="s">
        <v>11648</v>
      </c>
      <c r="E2182" s="28" t="s">
        <v>11649</v>
      </c>
      <c r="F2182" s="29"/>
      <c r="G2182" s="25"/>
      <c r="H2182" s="36" t="str">
        <f t="shared" si="1"/>
        <v/>
      </c>
      <c r="I2182" s="11"/>
      <c r="J2182" s="28">
        <f t="shared" si="2"/>
        <v>0</v>
      </c>
      <c r="K2182" s="41">
        <f t="shared" si="3"/>
        <v>0</v>
      </c>
      <c r="L2182" s="25">
        <v>0.0</v>
      </c>
      <c r="M2182" s="11">
        <v>0.0</v>
      </c>
      <c r="N2182" s="11">
        <v>0.0</v>
      </c>
      <c r="O2182" s="11">
        <v>0.0</v>
      </c>
      <c r="P2182" s="11">
        <v>0.0</v>
      </c>
      <c r="Q2182" s="23">
        <v>0.0</v>
      </c>
      <c r="R2182" s="25"/>
      <c r="S2182" s="11"/>
      <c r="T2182" s="11"/>
      <c r="U2182" s="23"/>
      <c r="V2182" s="25"/>
      <c r="W2182" s="11"/>
      <c r="X2182" s="23"/>
      <c r="Y2182" s="29"/>
      <c r="Z2182" s="25">
        <v>0.0</v>
      </c>
      <c r="AA2182" s="11">
        <v>0.0</v>
      </c>
      <c r="AB2182" s="11">
        <v>0.0</v>
      </c>
      <c r="AC2182" s="11">
        <v>0.0</v>
      </c>
      <c r="AD2182" s="23">
        <v>18.0</v>
      </c>
      <c r="AE2182" s="29" t="s">
        <v>239</v>
      </c>
      <c r="AF2182" s="25">
        <v>1510.0</v>
      </c>
      <c r="AG2182" s="11">
        <v>9999.0</v>
      </c>
      <c r="AH2182" s="11">
        <v>1560.0</v>
      </c>
      <c r="AI2182" s="23"/>
      <c r="AJ2182" s="29"/>
      <c r="AK2182" s="25"/>
      <c r="AL2182" s="11"/>
      <c r="AM2182" s="23"/>
      <c r="AN2182" s="25"/>
      <c r="AO2182" s="23"/>
      <c r="AP2182" s="25"/>
      <c r="AQ2182" s="11"/>
    </row>
    <row r="2183" ht="15.75" customHeight="1">
      <c r="A2183" s="11">
        <v>1036014.0</v>
      </c>
      <c r="B2183" s="23">
        <v>2183.0</v>
      </c>
      <c r="C2183" s="25" t="s">
        <v>11650</v>
      </c>
      <c r="D2183" s="16" t="s">
        <v>11651</v>
      </c>
      <c r="E2183" s="28" t="s">
        <v>11652</v>
      </c>
      <c r="F2183" s="29"/>
      <c r="G2183" s="31" t="s">
        <v>11653</v>
      </c>
      <c r="H2183" s="36">
        <f t="shared" si="1"/>
        <v>80</v>
      </c>
      <c r="I2183" s="11" t="s">
        <v>11653</v>
      </c>
      <c r="J2183" s="28">
        <f t="shared" si="2"/>
        <v>80</v>
      </c>
      <c r="K2183" s="41">
        <f t="shared" si="3"/>
        <v>278</v>
      </c>
      <c r="L2183" s="25">
        <v>53.0</v>
      </c>
      <c r="M2183" s="11">
        <v>44.0</v>
      </c>
      <c r="N2183" s="11">
        <v>62.0</v>
      </c>
      <c r="O2183" s="11">
        <v>56.0</v>
      </c>
      <c r="P2183" s="11">
        <v>63.0</v>
      </c>
      <c r="Q2183" s="43">
        <v>55.0</v>
      </c>
      <c r="R2183" s="25"/>
      <c r="S2183" s="11"/>
      <c r="T2183" s="11"/>
      <c r="U2183" s="23"/>
      <c r="V2183" s="25"/>
      <c r="W2183" s="11"/>
      <c r="X2183" s="23"/>
      <c r="Y2183" s="29"/>
      <c r="Z2183" s="25">
        <v>46.0</v>
      </c>
      <c r="AA2183" s="11">
        <v>45.0</v>
      </c>
      <c r="AB2183" s="11">
        <v>46.0</v>
      </c>
      <c r="AC2183" s="11">
        <v>81.0</v>
      </c>
      <c r="AD2183" s="23">
        <v>18.0</v>
      </c>
      <c r="AE2183" s="29" t="s">
        <v>270</v>
      </c>
      <c r="AF2183" s="25">
        <v>1532.0</v>
      </c>
      <c r="AG2183" s="11">
        <v>1544.0</v>
      </c>
      <c r="AH2183" s="11">
        <v>1586.0</v>
      </c>
      <c r="AI2183" s="23" t="s">
        <v>217</v>
      </c>
      <c r="AJ2183" s="29" t="s">
        <v>11654</v>
      </c>
      <c r="AK2183" s="25">
        <v>1036011.0</v>
      </c>
      <c r="AL2183" s="11"/>
      <c r="AM2183" s="23"/>
      <c r="AN2183" s="25"/>
      <c r="AO2183" s="23"/>
      <c r="AP2183" s="25"/>
      <c r="AQ2183" s="11"/>
    </row>
    <row r="2184" ht="15.75" customHeight="1">
      <c r="A2184" s="11">
        <v>1036015.0</v>
      </c>
      <c r="B2184" s="23">
        <v>2184.0</v>
      </c>
      <c r="C2184" s="25" t="s">
        <v>11655</v>
      </c>
      <c r="D2184" s="16" t="s">
        <v>11656</v>
      </c>
      <c r="E2184" s="28" t="s">
        <v>11657</v>
      </c>
      <c r="F2184" s="29"/>
      <c r="G2184" s="31" t="s">
        <v>11658</v>
      </c>
      <c r="H2184" s="36">
        <f t="shared" si="1"/>
        <v>35</v>
      </c>
      <c r="I2184" s="6" t="s">
        <v>11659</v>
      </c>
      <c r="J2184" s="28">
        <f t="shared" si="2"/>
        <v>56</v>
      </c>
      <c r="K2184" s="41">
        <f t="shared" si="3"/>
        <v>230</v>
      </c>
      <c r="L2184" s="25">
        <v>39.0</v>
      </c>
      <c r="M2184" s="11">
        <v>37.0</v>
      </c>
      <c r="N2184" s="11">
        <v>58.0</v>
      </c>
      <c r="O2184" s="11">
        <v>51.0</v>
      </c>
      <c r="P2184" s="11">
        <v>45.0</v>
      </c>
      <c r="Q2184" s="43">
        <v>48.0</v>
      </c>
      <c r="R2184" s="25"/>
      <c r="S2184" s="11"/>
      <c r="T2184" s="11"/>
      <c r="U2184" s="23"/>
      <c r="V2184" s="25"/>
      <c r="W2184" s="11"/>
      <c r="X2184" s="23"/>
      <c r="Y2184" s="29"/>
      <c r="Z2184" s="25">
        <v>47.0</v>
      </c>
      <c r="AA2184" s="11">
        <v>46.0</v>
      </c>
      <c r="AB2184" s="11">
        <v>42.0</v>
      </c>
      <c r="AC2184" s="11">
        <v>56.0</v>
      </c>
      <c r="AD2184" s="23">
        <v>18.0</v>
      </c>
      <c r="AE2184" s="29" t="s">
        <v>270</v>
      </c>
      <c r="AF2184" s="25">
        <v>1553.0</v>
      </c>
      <c r="AG2184" s="11">
        <v>1565.0</v>
      </c>
      <c r="AH2184" s="11">
        <v>1590.0</v>
      </c>
      <c r="AI2184" s="23" t="s">
        <v>217</v>
      </c>
      <c r="AJ2184" s="29" t="s">
        <v>11660</v>
      </c>
      <c r="AK2184" s="25">
        <v>1036012.0</v>
      </c>
      <c r="AL2184" s="11"/>
      <c r="AM2184" s="23"/>
      <c r="AN2184" s="25"/>
      <c r="AO2184" s="23"/>
      <c r="AP2184" s="25"/>
      <c r="AQ2184" s="11"/>
    </row>
    <row r="2185" ht="15.75" customHeight="1">
      <c r="A2185" s="11">
        <v>1036016.0</v>
      </c>
      <c r="B2185" s="23">
        <v>2185.0</v>
      </c>
      <c r="C2185" s="25" t="s">
        <v>11661</v>
      </c>
      <c r="D2185" s="16" t="s">
        <v>11662</v>
      </c>
      <c r="E2185" s="28" t="s">
        <v>11663</v>
      </c>
      <c r="F2185" s="29"/>
      <c r="G2185" s="31" t="s">
        <v>11664</v>
      </c>
      <c r="H2185" s="36">
        <f t="shared" si="1"/>
        <v>76</v>
      </c>
      <c r="I2185" s="6" t="s">
        <v>11665</v>
      </c>
      <c r="J2185" s="28">
        <f t="shared" si="2"/>
        <v>78</v>
      </c>
      <c r="K2185" s="41">
        <f t="shared" si="3"/>
        <v>264</v>
      </c>
      <c r="L2185" s="25">
        <v>61.0</v>
      </c>
      <c r="M2185" s="11">
        <v>58.0</v>
      </c>
      <c r="N2185" s="11">
        <v>47.0</v>
      </c>
      <c r="O2185" s="11">
        <v>49.0</v>
      </c>
      <c r="P2185" s="11">
        <v>49.0</v>
      </c>
      <c r="Q2185" s="43">
        <v>51.0</v>
      </c>
      <c r="R2185" s="25"/>
      <c r="S2185" s="11"/>
      <c r="T2185" s="11"/>
      <c r="U2185" s="23"/>
      <c r="V2185" s="25"/>
      <c r="W2185" s="11"/>
      <c r="X2185" s="23"/>
      <c r="Y2185" s="29"/>
      <c r="Z2185" s="25">
        <v>36.0</v>
      </c>
      <c r="AA2185" s="11">
        <v>30.0</v>
      </c>
      <c r="AB2185" s="11">
        <v>22.0</v>
      </c>
      <c r="AC2185" s="11">
        <v>79.0</v>
      </c>
      <c r="AD2185" s="23">
        <v>18.0</v>
      </c>
      <c r="AE2185" s="29" t="s">
        <v>166</v>
      </c>
      <c r="AF2185" s="25">
        <v>1549.0</v>
      </c>
      <c r="AG2185" s="11">
        <v>1561.0</v>
      </c>
      <c r="AH2185" s="11">
        <v>1590.0</v>
      </c>
      <c r="AI2185" s="23" t="s">
        <v>217</v>
      </c>
      <c r="AJ2185" s="29" t="s">
        <v>11654</v>
      </c>
      <c r="AK2185" s="25">
        <v>1036011.0</v>
      </c>
      <c r="AL2185" s="11"/>
      <c r="AM2185" s="23"/>
      <c r="AN2185" s="25"/>
      <c r="AO2185" s="23"/>
      <c r="AP2185" s="25"/>
      <c r="AQ2185" s="11"/>
    </row>
    <row r="2186" ht="15.75" customHeight="1">
      <c r="A2186" s="11">
        <v>1036017.0</v>
      </c>
      <c r="B2186" s="23">
        <v>2186.0</v>
      </c>
      <c r="C2186" s="25" t="s">
        <v>11666</v>
      </c>
      <c r="D2186" s="16" t="s">
        <v>11667</v>
      </c>
      <c r="E2186" s="28" t="s">
        <v>11668</v>
      </c>
      <c r="F2186" s="29"/>
      <c r="G2186" s="31" t="s">
        <v>11669</v>
      </c>
      <c r="H2186" s="36">
        <f t="shared" si="1"/>
        <v>72</v>
      </c>
      <c r="I2186" s="11"/>
      <c r="J2186" s="28">
        <f t="shared" si="2"/>
        <v>0</v>
      </c>
      <c r="K2186" s="41">
        <f t="shared" si="3"/>
        <v>284</v>
      </c>
      <c r="L2186" s="25">
        <v>60.0</v>
      </c>
      <c r="M2186" s="11">
        <v>53.0</v>
      </c>
      <c r="N2186" s="11">
        <v>56.0</v>
      </c>
      <c r="O2186" s="11">
        <v>60.0</v>
      </c>
      <c r="P2186" s="11">
        <v>55.0</v>
      </c>
      <c r="Q2186" s="43">
        <v>53.0</v>
      </c>
      <c r="R2186" s="25"/>
      <c r="S2186" s="11"/>
      <c r="T2186" s="11"/>
      <c r="U2186" s="23"/>
      <c r="V2186" s="25"/>
      <c r="W2186" s="11"/>
      <c r="X2186" s="23"/>
      <c r="Y2186" s="29"/>
      <c r="Z2186" s="25">
        <v>36.0</v>
      </c>
      <c r="AA2186" s="11">
        <v>30.0</v>
      </c>
      <c r="AB2186" s="11">
        <v>34.0</v>
      </c>
      <c r="AC2186" s="11">
        <v>61.0</v>
      </c>
      <c r="AD2186" s="23">
        <v>14.0</v>
      </c>
      <c r="AE2186" s="29" t="s">
        <v>166</v>
      </c>
      <c r="AF2186" s="25">
        <v>1512.0</v>
      </c>
      <c r="AG2186" s="11">
        <v>1524.0</v>
      </c>
      <c r="AH2186" s="11">
        <v>1570.0</v>
      </c>
      <c r="AI2186" s="23"/>
      <c r="AJ2186" s="29"/>
      <c r="AK2186" s="25"/>
      <c r="AL2186" s="11"/>
      <c r="AM2186" s="23"/>
      <c r="AN2186" s="25"/>
      <c r="AO2186" s="23"/>
      <c r="AP2186" s="25"/>
      <c r="AQ2186" s="11"/>
    </row>
    <row r="2187" ht="15.75" customHeight="1">
      <c r="A2187" s="11">
        <v>1036018.0</v>
      </c>
      <c r="B2187" s="23">
        <v>2187.0</v>
      </c>
      <c r="C2187" s="25" t="s">
        <v>11670</v>
      </c>
      <c r="D2187" s="16" t="s">
        <v>11671</v>
      </c>
      <c r="E2187" s="28" t="s">
        <v>11672</v>
      </c>
      <c r="F2187" s="29"/>
      <c r="G2187" s="31" t="s">
        <v>11673</v>
      </c>
      <c r="H2187" s="36">
        <f t="shared" si="1"/>
        <v>76</v>
      </c>
      <c r="I2187" s="6" t="s">
        <v>11674</v>
      </c>
      <c r="J2187" s="28">
        <f t="shared" si="2"/>
        <v>75</v>
      </c>
      <c r="K2187" s="41">
        <f t="shared" si="3"/>
        <v>231</v>
      </c>
      <c r="L2187" s="25">
        <v>46.0</v>
      </c>
      <c r="M2187" s="11">
        <v>47.0</v>
      </c>
      <c r="N2187" s="11">
        <v>45.0</v>
      </c>
      <c r="O2187" s="11">
        <v>46.0</v>
      </c>
      <c r="P2187" s="11">
        <v>47.0</v>
      </c>
      <c r="Q2187" s="43">
        <v>48.0</v>
      </c>
      <c r="R2187" s="25"/>
      <c r="S2187" s="11"/>
      <c r="T2187" s="11"/>
      <c r="U2187" s="23"/>
      <c r="V2187" s="25"/>
      <c r="W2187" s="11"/>
      <c r="X2187" s="23"/>
      <c r="Y2187" s="29"/>
      <c r="Z2187" s="25">
        <v>40.0</v>
      </c>
      <c r="AA2187" s="11">
        <v>36.0</v>
      </c>
      <c r="AB2187" s="11">
        <v>54.0</v>
      </c>
      <c r="AC2187" s="11">
        <v>79.0</v>
      </c>
      <c r="AD2187" s="23">
        <v>12.0</v>
      </c>
      <c r="AE2187" s="29" t="s">
        <v>166</v>
      </c>
      <c r="AF2187" s="25">
        <v>1526.0</v>
      </c>
      <c r="AG2187" s="11">
        <v>1538.0</v>
      </c>
      <c r="AH2187" s="11">
        <v>1581.0</v>
      </c>
      <c r="AI2187" s="23" t="s">
        <v>217</v>
      </c>
      <c r="AJ2187" s="29" t="s">
        <v>11675</v>
      </c>
      <c r="AK2187" s="25"/>
      <c r="AL2187" s="11"/>
      <c r="AM2187" s="23"/>
      <c r="AN2187" s="25"/>
      <c r="AO2187" s="23"/>
      <c r="AP2187" s="25"/>
      <c r="AQ2187" s="11"/>
    </row>
    <row r="2188" ht="15.75" customHeight="1">
      <c r="A2188" s="11">
        <v>1036019.0</v>
      </c>
      <c r="B2188" s="23">
        <v>2188.0</v>
      </c>
      <c r="C2188" s="25" t="s">
        <v>11676</v>
      </c>
      <c r="D2188" s="16" t="s">
        <v>11677</v>
      </c>
      <c r="E2188" s="28" t="s">
        <v>11678</v>
      </c>
      <c r="F2188" s="29"/>
      <c r="G2188" s="31" t="s">
        <v>11679</v>
      </c>
      <c r="H2188" s="36">
        <f t="shared" si="1"/>
        <v>58</v>
      </c>
      <c r="I2188" s="6" t="s">
        <v>11680</v>
      </c>
      <c r="J2188" s="28">
        <f t="shared" si="2"/>
        <v>51</v>
      </c>
      <c r="K2188" s="41">
        <f t="shared" si="3"/>
        <v>222</v>
      </c>
      <c r="L2188" s="25">
        <v>39.0</v>
      </c>
      <c r="M2188" s="11">
        <v>50.0</v>
      </c>
      <c r="N2188" s="11">
        <v>37.0</v>
      </c>
      <c r="O2188" s="11">
        <v>47.0</v>
      </c>
      <c r="P2188" s="11">
        <v>49.0</v>
      </c>
      <c r="Q2188" s="43">
        <v>47.0</v>
      </c>
      <c r="R2188" s="25"/>
      <c r="S2188" s="11"/>
      <c r="T2188" s="11"/>
      <c r="U2188" s="23"/>
      <c r="V2188" s="25"/>
      <c r="W2188" s="11"/>
      <c r="X2188" s="23"/>
      <c r="Y2188" s="29"/>
      <c r="Z2188" s="25">
        <v>46.0</v>
      </c>
      <c r="AA2188" s="11">
        <v>45.0</v>
      </c>
      <c r="AB2188" s="11">
        <v>34.0</v>
      </c>
      <c r="AC2188" s="11">
        <v>67.0</v>
      </c>
      <c r="AD2188" s="23">
        <v>12.0</v>
      </c>
      <c r="AE2188" s="29" t="s">
        <v>270</v>
      </c>
      <c r="AF2188" s="25">
        <v>1548.0</v>
      </c>
      <c r="AG2188" s="11">
        <v>1560.0</v>
      </c>
      <c r="AH2188" s="11">
        <v>1581.0</v>
      </c>
      <c r="AI2188" s="23" t="s">
        <v>217</v>
      </c>
      <c r="AJ2188" s="29" t="s">
        <v>11681</v>
      </c>
      <c r="AK2188" s="25">
        <v>1036018.0</v>
      </c>
      <c r="AL2188" s="11"/>
      <c r="AM2188" s="23"/>
      <c r="AN2188" s="25"/>
      <c r="AO2188" s="23"/>
      <c r="AP2188" s="25"/>
      <c r="AQ2188" s="11"/>
    </row>
    <row r="2189" ht="15.75" customHeight="1">
      <c r="A2189" s="11">
        <v>1036020.0</v>
      </c>
      <c r="B2189" s="23">
        <v>2189.0</v>
      </c>
      <c r="C2189" s="25" t="s">
        <v>11682</v>
      </c>
      <c r="D2189" s="16" t="s">
        <v>11683</v>
      </c>
      <c r="E2189" s="28" t="s">
        <v>11684</v>
      </c>
      <c r="F2189" s="29"/>
      <c r="G2189" s="31" t="s">
        <v>11685</v>
      </c>
      <c r="H2189" s="36">
        <f t="shared" si="1"/>
        <v>14</v>
      </c>
      <c r="I2189" s="11" t="s">
        <v>11685</v>
      </c>
      <c r="J2189" s="28">
        <f t="shared" si="2"/>
        <v>14</v>
      </c>
      <c r="K2189" s="41">
        <f t="shared" si="3"/>
        <v>268</v>
      </c>
      <c r="L2189" s="25">
        <v>65.0</v>
      </c>
      <c r="M2189" s="11">
        <v>58.0</v>
      </c>
      <c r="N2189" s="11">
        <v>46.0</v>
      </c>
      <c r="O2189" s="11">
        <v>43.0</v>
      </c>
      <c r="P2189" s="11">
        <v>56.0</v>
      </c>
      <c r="Q2189" s="43">
        <v>55.0</v>
      </c>
      <c r="R2189" s="25"/>
      <c r="S2189" s="11" t="s">
        <v>185</v>
      </c>
      <c r="T2189" s="11"/>
      <c r="U2189" s="23"/>
      <c r="V2189" s="25"/>
      <c r="W2189" s="11"/>
      <c r="X2189" s="23"/>
      <c r="Y2189" s="29"/>
      <c r="Z2189" s="25">
        <v>50.0</v>
      </c>
      <c r="AA2189" s="11">
        <v>50.0</v>
      </c>
      <c r="AB2189" s="11">
        <v>31.0</v>
      </c>
      <c r="AC2189" s="11">
        <v>73.0</v>
      </c>
      <c r="AD2189" s="23">
        <v>10.0</v>
      </c>
      <c r="AE2189" s="29" t="s">
        <v>141</v>
      </c>
      <c r="AF2189" s="25">
        <v>1519.0</v>
      </c>
      <c r="AG2189" s="11">
        <v>1531.0</v>
      </c>
      <c r="AH2189" s="11">
        <v>1570.0</v>
      </c>
      <c r="AI2189" s="23"/>
      <c r="AJ2189" s="29"/>
      <c r="AK2189" s="25"/>
      <c r="AL2189" s="11"/>
      <c r="AM2189" s="23"/>
      <c r="AN2189" s="25"/>
      <c r="AO2189" s="23"/>
      <c r="AP2189" s="25"/>
      <c r="AQ2189" s="11"/>
    </row>
    <row r="2190" ht="15.75" customHeight="1">
      <c r="A2190" s="11">
        <v>1036021.0</v>
      </c>
      <c r="B2190" s="23">
        <v>2190.0</v>
      </c>
      <c r="C2190" s="25" t="s">
        <v>11686</v>
      </c>
      <c r="D2190" s="16" t="s">
        <v>11687</v>
      </c>
      <c r="E2190" s="28" t="s">
        <v>11688</v>
      </c>
      <c r="F2190" s="29"/>
      <c r="G2190" s="31" t="s">
        <v>11689</v>
      </c>
      <c r="H2190" s="36">
        <f t="shared" si="1"/>
        <v>77</v>
      </c>
      <c r="I2190" s="11" t="s">
        <v>11690</v>
      </c>
      <c r="J2190" s="28">
        <f t="shared" si="2"/>
        <v>33</v>
      </c>
      <c r="K2190" s="41">
        <f t="shared" si="3"/>
        <v>273</v>
      </c>
      <c r="L2190" s="25">
        <v>49.0</v>
      </c>
      <c r="M2190" s="11">
        <v>50.0</v>
      </c>
      <c r="N2190" s="11">
        <v>54.0</v>
      </c>
      <c r="O2190" s="11">
        <v>63.0</v>
      </c>
      <c r="P2190" s="11">
        <v>57.0</v>
      </c>
      <c r="Q2190" s="43">
        <v>59.0</v>
      </c>
      <c r="R2190" s="25"/>
      <c r="S2190" s="11"/>
      <c r="T2190" s="11"/>
      <c r="U2190" s="23"/>
      <c r="V2190" s="25"/>
      <c r="W2190" s="11"/>
      <c r="X2190" s="23"/>
      <c r="Y2190" s="29"/>
      <c r="Z2190" s="25">
        <v>46.0</v>
      </c>
      <c r="AA2190" s="11">
        <v>44.0</v>
      </c>
      <c r="AB2190" s="11">
        <v>27.0</v>
      </c>
      <c r="AC2190" s="11">
        <v>77.0</v>
      </c>
      <c r="AD2190" s="23">
        <v>11.0</v>
      </c>
      <c r="AE2190" s="29" t="s">
        <v>166</v>
      </c>
      <c r="AF2190" s="25">
        <v>1538.0</v>
      </c>
      <c r="AG2190" s="11">
        <v>1550.0</v>
      </c>
      <c r="AH2190" s="11">
        <v>1567.0</v>
      </c>
      <c r="AI2190" s="23"/>
      <c r="AJ2190" s="29"/>
      <c r="AK2190" s="25"/>
      <c r="AL2190" s="11"/>
      <c r="AM2190" s="23"/>
      <c r="AN2190" s="25"/>
      <c r="AO2190" s="23"/>
      <c r="AP2190" s="25"/>
      <c r="AQ2190" s="11"/>
    </row>
    <row r="2191" ht="15.75" customHeight="1">
      <c r="A2191" s="11">
        <v>1036022.0</v>
      </c>
      <c r="B2191" s="23">
        <v>2191.0</v>
      </c>
      <c r="C2191" s="25" t="s">
        <v>11691</v>
      </c>
      <c r="D2191" s="16" t="s">
        <v>11692</v>
      </c>
      <c r="E2191" s="28" t="s">
        <v>11693</v>
      </c>
      <c r="F2191" s="29"/>
      <c r="G2191" s="31" t="s">
        <v>11694</v>
      </c>
      <c r="H2191" s="36">
        <f t="shared" si="1"/>
        <v>74</v>
      </c>
      <c r="I2191" s="11" t="s">
        <v>11695</v>
      </c>
      <c r="J2191" s="28">
        <f t="shared" si="2"/>
        <v>57</v>
      </c>
      <c r="K2191" s="41">
        <f t="shared" si="3"/>
        <v>221</v>
      </c>
      <c r="L2191" s="25">
        <v>58.0</v>
      </c>
      <c r="M2191" s="11">
        <v>58.0</v>
      </c>
      <c r="N2191" s="11">
        <v>24.0</v>
      </c>
      <c r="O2191" s="11">
        <v>31.0</v>
      </c>
      <c r="P2191" s="11">
        <v>50.0</v>
      </c>
      <c r="Q2191" s="43">
        <v>36.0</v>
      </c>
      <c r="R2191" s="25"/>
      <c r="S2191" s="11"/>
      <c r="T2191" s="11"/>
      <c r="U2191" s="23"/>
      <c r="V2191" s="25"/>
      <c r="W2191" s="11" t="s">
        <v>136</v>
      </c>
      <c r="X2191" s="23"/>
      <c r="Y2191" s="29"/>
      <c r="Z2191" s="25">
        <v>42.0</v>
      </c>
      <c r="AA2191" s="11">
        <v>39.0</v>
      </c>
      <c r="AB2191" s="11">
        <v>56.0</v>
      </c>
      <c r="AC2191" s="11">
        <v>63.0</v>
      </c>
      <c r="AD2191" s="23">
        <v>14.0</v>
      </c>
      <c r="AE2191" s="29" t="s">
        <v>166</v>
      </c>
      <c r="AF2191" s="25">
        <v>1520.0</v>
      </c>
      <c r="AG2191" s="11">
        <v>1532.0</v>
      </c>
      <c r="AH2191" s="11">
        <v>1584.0</v>
      </c>
      <c r="AI2191" s="23"/>
      <c r="AJ2191" s="29"/>
      <c r="AK2191" s="25"/>
      <c r="AL2191" s="11"/>
      <c r="AM2191" s="23"/>
      <c r="AN2191" s="25"/>
      <c r="AO2191" s="23"/>
      <c r="AP2191" s="25"/>
      <c r="AQ2191" s="11"/>
    </row>
    <row r="2192" ht="15.75" customHeight="1">
      <c r="A2192" s="11">
        <v>1036023.0</v>
      </c>
      <c r="B2192" s="23">
        <v>2192.0</v>
      </c>
      <c r="C2192" s="25" t="s">
        <v>11696</v>
      </c>
      <c r="D2192" s="16" t="s">
        <v>11697</v>
      </c>
      <c r="E2192" s="28" t="s">
        <v>11698</v>
      </c>
      <c r="F2192" s="29"/>
      <c r="G2192" s="31" t="s">
        <v>11699</v>
      </c>
      <c r="H2192" s="36">
        <f t="shared" si="1"/>
        <v>76</v>
      </c>
      <c r="I2192" s="11" t="s">
        <v>11699</v>
      </c>
      <c r="J2192" s="28">
        <f t="shared" si="2"/>
        <v>76</v>
      </c>
      <c r="K2192" s="41">
        <f t="shared" si="3"/>
        <v>263</v>
      </c>
      <c r="L2192" s="25">
        <v>49.0</v>
      </c>
      <c r="M2192" s="11">
        <v>52.0</v>
      </c>
      <c r="N2192" s="11">
        <v>70.0</v>
      </c>
      <c r="O2192" s="11">
        <v>42.0</v>
      </c>
      <c r="P2192" s="11">
        <v>50.0</v>
      </c>
      <c r="Q2192" s="43">
        <v>54.0</v>
      </c>
      <c r="R2192" s="25"/>
      <c r="S2192" s="11"/>
      <c r="T2192" s="11"/>
      <c r="U2192" s="23"/>
      <c r="V2192" s="25"/>
      <c r="W2192" s="11" t="s">
        <v>185</v>
      </c>
      <c r="X2192" s="23"/>
      <c r="Y2192" s="29"/>
      <c r="Z2192" s="25">
        <v>50.0</v>
      </c>
      <c r="AA2192" s="11">
        <v>50.0</v>
      </c>
      <c r="AB2192" s="11">
        <v>19.0</v>
      </c>
      <c r="AC2192" s="11">
        <v>69.0</v>
      </c>
      <c r="AD2192" s="23">
        <v>14.0</v>
      </c>
      <c r="AE2192" s="29" t="s">
        <v>270</v>
      </c>
      <c r="AF2192" s="25">
        <v>1546.0</v>
      </c>
      <c r="AG2192" s="11">
        <v>1558.0</v>
      </c>
      <c r="AH2192" s="11">
        <v>1616.0</v>
      </c>
      <c r="AI2192" s="23"/>
      <c r="AJ2192" s="29" t="s">
        <v>11700</v>
      </c>
      <c r="AK2192" s="25">
        <v>1036022.0</v>
      </c>
      <c r="AL2192" s="11"/>
      <c r="AM2192" s="23"/>
      <c r="AN2192" s="25"/>
      <c r="AO2192" s="23"/>
      <c r="AP2192" s="25"/>
      <c r="AQ2192" s="11"/>
    </row>
    <row r="2193" ht="15.75" customHeight="1">
      <c r="A2193" s="11">
        <v>1036024.0</v>
      </c>
      <c r="B2193" s="23">
        <v>2193.0</v>
      </c>
      <c r="C2193" s="25" t="s">
        <v>11701</v>
      </c>
      <c r="D2193" s="16" t="s">
        <v>11702</v>
      </c>
      <c r="E2193" s="28" t="s">
        <v>11703</v>
      </c>
      <c r="F2193" s="29"/>
      <c r="G2193" s="25"/>
      <c r="H2193" s="36" t="str">
        <f t="shared" si="1"/>
        <v/>
      </c>
      <c r="I2193" s="11"/>
      <c r="J2193" s="28">
        <f t="shared" si="2"/>
        <v>0</v>
      </c>
      <c r="K2193" s="41">
        <f t="shared" si="3"/>
        <v>199</v>
      </c>
      <c r="L2193" s="25">
        <v>33.0</v>
      </c>
      <c r="M2193" s="11">
        <v>33.0</v>
      </c>
      <c r="N2193" s="11">
        <v>50.0</v>
      </c>
      <c r="O2193" s="11">
        <v>44.0</v>
      </c>
      <c r="P2193" s="11">
        <v>39.0</v>
      </c>
      <c r="Q2193" s="43">
        <v>42.0</v>
      </c>
      <c r="R2193" s="25"/>
      <c r="S2193" s="11"/>
      <c r="T2193" s="11"/>
      <c r="U2193" s="23"/>
      <c r="V2193" s="25"/>
      <c r="W2193" s="11"/>
      <c r="X2193" s="23"/>
      <c r="Y2193" s="29"/>
      <c r="Z2193" s="25">
        <v>46.0</v>
      </c>
      <c r="AA2193" s="11">
        <v>45.0</v>
      </c>
      <c r="AB2193" s="11">
        <v>54.0</v>
      </c>
      <c r="AC2193" s="11">
        <v>38.0</v>
      </c>
      <c r="AD2193" s="23">
        <v>12.0</v>
      </c>
      <c r="AE2193" s="29" t="s">
        <v>166</v>
      </c>
      <c r="AF2193" s="25">
        <v>1538.0</v>
      </c>
      <c r="AG2193" s="11">
        <v>1550.0</v>
      </c>
      <c r="AH2193" s="11">
        <v>1590.0</v>
      </c>
      <c r="AI2193" s="23"/>
      <c r="AJ2193" s="29"/>
      <c r="AK2193" s="25"/>
      <c r="AL2193" s="11"/>
      <c r="AM2193" s="23"/>
      <c r="AN2193" s="25"/>
      <c r="AO2193" s="23"/>
      <c r="AP2193" s="25"/>
      <c r="AQ2193" s="11"/>
    </row>
    <row r="2194" ht="15.75" customHeight="1">
      <c r="A2194" s="11">
        <v>1036025.0</v>
      </c>
      <c r="B2194" s="23">
        <v>2194.0</v>
      </c>
      <c r="C2194" s="25" t="s">
        <v>11704</v>
      </c>
      <c r="D2194" s="16" t="s">
        <v>11705</v>
      </c>
      <c r="E2194" s="28" t="s">
        <v>11706</v>
      </c>
      <c r="F2194" s="29" t="s">
        <v>11707</v>
      </c>
      <c r="G2194" s="31" t="s">
        <v>11708</v>
      </c>
      <c r="H2194" s="36">
        <f t="shared" si="1"/>
        <v>79</v>
      </c>
      <c r="I2194" s="11" t="s">
        <v>11708</v>
      </c>
      <c r="J2194" s="28">
        <f t="shared" si="2"/>
        <v>79</v>
      </c>
      <c r="K2194" s="41">
        <f t="shared" si="3"/>
        <v>285</v>
      </c>
      <c r="L2194" s="25">
        <v>70.0</v>
      </c>
      <c r="M2194" s="11">
        <v>77.0</v>
      </c>
      <c r="N2194" s="11">
        <v>39.0</v>
      </c>
      <c r="O2194" s="11">
        <v>39.0</v>
      </c>
      <c r="P2194" s="11">
        <v>60.0</v>
      </c>
      <c r="Q2194" s="43">
        <v>60.0</v>
      </c>
      <c r="R2194" s="25" t="s">
        <v>232</v>
      </c>
      <c r="S2194" s="11" t="s">
        <v>185</v>
      </c>
      <c r="T2194" s="11"/>
      <c r="U2194" s="23" t="s">
        <v>185</v>
      </c>
      <c r="V2194" s="25"/>
      <c r="W2194" s="11"/>
      <c r="X2194" s="23"/>
      <c r="Y2194" s="29"/>
      <c r="Z2194" s="25">
        <v>50.0</v>
      </c>
      <c r="AA2194" s="11">
        <v>50.0</v>
      </c>
      <c r="AB2194" s="11">
        <v>23.0</v>
      </c>
      <c r="AC2194" s="11">
        <v>84.0</v>
      </c>
      <c r="AD2194" s="23">
        <v>86.0</v>
      </c>
      <c r="AE2194" s="29" t="s">
        <v>141</v>
      </c>
      <c r="AF2194" s="25">
        <v>1543.0</v>
      </c>
      <c r="AG2194" s="11">
        <v>1555.0</v>
      </c>
      <c r="AH2194" s="11">
        <v>1621.0</v>
      </c>
      <c r="AI2194" s="23"/>
      <c r="AJ2194" s="29" t="s">
        <v>11709</v>
      </c>
      <c r="AK2194" s="25"/>
      <c r="AL2194" s="11"/>
      <c r="AM2194" s="23"/>
      <c r="AN2194" s="25"/>
      <c r="AO2194" s="23"/>
      <c r="AP2194" s="25"/>
      <c r="AQ2194" s="11"/>
    </row>
    <row r="2195" ht="15.75" customHeight="1">
      <c r="A2195" s="11">
        <v>1224001.0</v>
      </c>
      <c r="B2195" s="23">
        <v>2195.0</v>
      </c>
      <c r="C2195" s="25" t="s">
        <v>11710</v>
      </c>
      <c r="D2195" s="16" t="s">
        <v>11711</v>
      </c>
      <c r="E2195" s="28" t="s">
        <v>11712</v>
      </c>
      <c r="F2195" s="29"/>
      <c r="G2195" s="31" t="s">
        <v>11713</v>
      </c>
      <c r="H2195" s="36">
        <f t="shared" si="1"/>
        <v>79</v>
      </c>
      <c r="I2195" s="11"/>
      <c r="J2195" s="28">
        <f t="shared" si="2"/>
        <v>0</v>
      </c>
      <c r="K2195" s="41">
        <f t="shared" si="3"/>
        <v>166</v>
      </c>
      <c r="L2195" s="25">
        <v>26.0</v>
      </c>
      <c r="M2195" s="11">
        <v>24.0</v>
      </c>
      <c r="N2195" s="11">
        <v>39.0</v>
      </c>
      <c r="O2195" s="11">
        <v>37.0</v>
      </c>
      <c r="P2195" s="11">
        <v>40.0</v>
      </c>
      <c r="Q2195" s="43">
        <v>49.0</v>
      </c>
      <c r="R2195" s="25"/>
      <c r="S2195" s="11"/>
      <c r="T2195" s="11"/>
      <c r="U2195" s="23"/>
      <c r="V2195" s="25"/>
      <c r="W2195" s="11"/>
      <c r="X2195" s="23"/>
      <c r="Y2195" s="29"/>
      <c r="Z2195" s="25">
        <v>29.0</v>
      </c>
      <c r="AA2195" s="11">
        <v>21.0</v>
      </c>
      <c r="AB2195" s="11">
        <v>48.0</v>
      </c>
      <c r="AC2195" s="11">
        <v>38.0</v>
      </c>
      <c r="AD2195" s="23">
        <v>0.0</v>
      </c>
      <c r="AE2195" s="29" t="s">
        <v>270</v>
      </c>
      <c r="AF2195" s="25">
        <v>1513.0</v>
      </c>
      <c r="AG2195" s="11">
        <v>1525.0</v>
      </c>
      <c r="AH2195" s="11">
        <v>1554.0</v>
      </c>
      <c r="AI2195" s="23"/>
      <c r="AJ2195" s="29"/>
      <c r="AK2195" s="25"/>
      <c r="AL2195" s="11"/>
      <c r="AM2195" s="23"/>
      <c r="AN2195" s="25"/>
      <c r="AO2195" s="23"/>
      <c r="AP2195" s="25"/>
      <c r="AQ2195" s="11"/>
    </row>
    <row r="2196" ht="15.75" customHeight="1">
      <c r="A2196" s="11">
        <v>1224002.0</v>
      </c>
      <c r="B2196" s="23">
        <v>2196.0</v>
      </c>
      <c r="C2196" s="25" t="s">
        <v>11714</v>
      </c>
      <c r="D2196" s="16" t="s">
        <v>11715</v>
      </c>
      <c r="E2196" s="28" t="s">
        <v>11716</v>
      </c>
      <c r="F2196" s="29"/>
      <c r="G2196" s="31" t="s">
        <v>11717</v>
      </c>
      <c r="H2196" s="36">
        <f t="shared" si="1"/>
        <v>80</v>
      </c>
      <c r="I2196" s="11"/>
      <c r="J2196" s="28">
        <f t="shared" si="2"/>
        <v>0</v>
      </c>
      <c r="K2196" s="41">
        <f t="shared" si="3"/>
        <v>151</v>
      </c>
      <c r="L2196" s="25">
        <v>24.0</v>
      </c>
      <c r="M2196" s="11">
        <v>28.0</v>
      </c>
      <c r="N2196" s="11">
        <v>36.0</v>
      </c>
      <c r="O2196" s="11">
        <v>31.0</v>
      </c>
      <c r="P2196" s="11">
        <v>32.0</v>
      </c>
      <c r="Q2196" s="43">
        <v>46.0</v>
      </c>
      <c r="R2196" s="25"/>
      <c r="S2196" s="11"/>
      <c r="T2196" s="11"/>
      <c r="U2196" s="23"/>
      <c r="V2196" s="25"/>
      <c r="W2196" s="11"/>
      <c r="X2196" s="23"/>
      <c r="Y2196" s="29"/>
      <c r="Z2196" s="25">
        <v>25.0</v>
      </c>
      <c r="AA2196" s="11">
        <v>16.0</v>
      </c>
      <c r="AB2196" s="11">
        <v>43.0</v>
      </c>
      <c r="AC2196" s="11">
        <v>44.0</v>
      </c>
      <c r="AD2196" s="23">
        <v>22.0</v>
      </c>
      <c r="AE2196" s="29" t="s">
        <v>166</v>
      </c>
      <c r="AF2196" s="25">
        <v>1540.0</v>
      </c>
      <c r="AG2196" s="11">
        <v>1552.0</v>
      </c>
      <c r="AH2196" s="11">
        <v>1600.0</v>
      </c>
      <c r="AI2196" s="23"/>
      <c r="AJ2196" s="29" t="s">
        <v>11718</v>
      </c>
      <c r="AK2196" s="25">
        <v>1224001.0</v>
      </c>
      <c r="AL2196" s="11"/>
      <c r="AM2196" s="23"/>
      <c r="AN2196" s="25"/>
      <c r="AO2196" s="23"/>
      <c r="AP2196" s="25"/>
      <c r="AQ2196" s="11"/>
    </row>
    <row r="2197" ht="15.75" customHeight="1">
      <c r="A2197" s="11">
        <v>1224003.0</v>
      </c>
      <c r="B2197" s="23">
        <v>2197.0</v>
      </c>
      <c r="C2197" s="25" t="s">
        <v>11719</v>
      </c>
      <c r="D2197" s="16" t="s">
        <v>11720</v>
      </c>
      <c r="E2197" s="28" t="s">
        <v>11721</v>
      </c>
      <c r="F2197" s="29" t="s">
        <v>11722</v>
      </c>
      <c r="G2197" s="31" t="s">
        <v>11723</v>
      </c>
      <c r="H2197" s="36">
        <f t="shared" si="1"/>
        <v>80</v>
      </c>
      <c r="I2197" s="11"/>
      <c r="J2197" s="28">
        <f t="shared" si="2"/>
        <v>0</v>
      </c>
      <c r="K2197" s="41">
        <f t="shared" si="3"/>
        <v>222</v>
      </c>
      <c r="L2197" s="25">
        <v>54.0</v>
      </c>
      <c r="M2197" s="11">
        <v>53.0</v>
      </c>
      <c r="N2197" s="11">
        <v>39.0</v>
      </c>
      <c r="O2197" s="11">
        <v>37.0</v>
      </c>
      <c r="P2197" s="11">
        <v>39.0</v>
      </c>
      <c r="Q2197" s="43">
        <v>62.0</v>
      </c>
      <c r="R2197" s="25"/>
      <c r="S2197" s="11"/>
      <c r="T2197" s="11"/>
      <c r="U2197" s="23"/>
      <c r="V2197" s="25"/>
      <c r="W2197" s="11"/>
      <c r="X2197" s="23"/>
      <c r="Y2197" s="29"/>
      <c r="Z2197" s="25">
        <v>50.0</v>
      </c>
      <c r="AA2197" s="11">
        <v>50.0</v>
      </c>
      <c r="AB2197" s="11">
        <v>29.0</v>
      </c>
      <c r="AC2197" s="11">
        <v>51.0</v>
      </c>
      <c r="AD2197" s="23">
        <v>18.0</v>
      </c>
      <c r="AE2197" s="29" t="s">
        <v>166</v>
      </c>
      <c r="AF2197" s="25">
        <v>1541.0</v>
      </c>
      <c r="AG2197" s="11">
        <v>1553.0</v>
      </c>
      <c r="AH2197" s="11">
        <v>1593.0</v>
      </c>
      <c r="AI2197" s="23"/>
      <c r="AJ2197" s="29" t="s">
        <v>11724</v>
      </c>
      <c r="AK2197" s="25">
        <v>1224001.0</v>
      </c>
      <c r="AL2197" s="11"/>
      <c r="AM2197" s="23"/>
      <c r="AN2197" s="25"/>
      <c r="AO2197" s="23"/>
      <c r="AP2197" s="25"/>
      <c r="AQ2197" s="11"/>
    </row>
    <row r="2198" ht="15.75" customHeight="1">
      <c r="A2198" s="11">
        <v>1224004.0</v>
      </c>
      <c r="B2198" s="23">
        <v>2198.0</v>
      </c>
      <c r="C2198" s="25" t="s">
        <v>11725</v>
      </c>
      <c r="D2198" s="16" t="s">
        <v>11726</v>
      </c>
      <c r="E2198" s="28" t="s">
        <v>11727</v>
      </c>
      <c r="F2198" s="29"/>
      <c r="G2198" s="31" t="s">
        <v>11728</v>
      </c>
      <c r="H2198" s="36">
        <f t="shared" si="1"/>
        <v>42</v>
      </c>
      <c r="I2198" s="11"/>
      <c r="J2198" s="28">
        <f t="shared" si="2"/>
        <v>0</v>
      </c>
      <c r="K2198" s="41">
        <f t="shared" si="3"/>
        <v>204</v>
      </c>
      <c r="L2198" s="25">
        <v>24.0</v>
      </c>
      <c r="M2198" s="11">
        <v>33.0</v>
      </c>
      <c r="N2198" s="11">
        <v>53.0</v>
      </c>
      <c r="O2198" s="11">
        <v>48.0</v>
      </c>
      <c r="P2198" s="11">
        <v>46.0</v>
      </c>
      <c r="Q2198" s="43">
        <v>55.0</v>
      </c>
      <c r="R2198" s="25"/>
      <c r="S2198" s="11"/>
      <c r="T2198" s="11"/>
      <c r="U2198" s="23"/>
      <c r="V2198" s="25"/>
      <c r="W2198" s="11"/>
      <c r="X2198" s="23"/>
      <c r="Y2198" s="29"/>
      <c r="Z2198" s="25">
        <v>29.0</v>
      </c>
      <c r="AA2198" s="11">
        <v>21.0</v>
      </c>
      <c r="AB2198" s="11">
        <v>40.0</v>
      </c>
      <c r="AC2198" s="11">
        <v>50.0</v>
      </c>
      <c r="AD2198" s="23">
        <v>18.0</v>
      </c>
      <c r="AE2198" s="29" t="s">
        <v>270</v>
      </c>
      <c r="AF2198" s="25">
        <v>1565.0</v>
      </c>
      <c r="AG2198" s="11">
        <v>1577.0</v>
      </c>
      <c r="AH2198" s="11">
        <v>1615.0</v>
      </c>
      <c r="AI2198" s="23" t="s">
        <v>217</v>
      </c>
      <c r="AJ2198" s="29" t="s">
        <v>11729</v>
      </c>
      <c r="AK2198" s="25">
        <v>1224003.0</v>
      </c>
      <c r="AL2198" s="11"/>
      <c r="AM2198" s="23"/>
      <c r="AN2198" s="25"/>
      <c r="AO2198" s="23"/>
      <c r="AP2198" s="25"/>
      <c r="AQ2198" s="11"/>
    </row>
    <row r="2199" ht="15.75" customHeight="1">
      <c r="A2199" s="11">
        <v>1224005.0</v>
      </c>
      <c r="B2199" s="23">
        <v>2199.0</v>
      </c>
      <c r="C2199" s="25" t="s">
        <v>11730</v>
      </c>
      <c r="D2199" s="16" t="s">
        <v>11731</v>
      </c>
      <c r="E2199" s="28" t="s">
        <v>11732</v>
      </c>
      <c r="F2199" s="29"/>
      <c r="G2199" s="31" t="s">
        <v>11733</v>
      </c>
      <c r="H2199" s="36">
        <f t="shared" si="1"/>
        <v>79</v>
      </c>
      <c r="I2199" s="11"/>
      <c r="J2199" s="28">
        <f t="shared" si="2"/>
        <v>0</v>
      </c>
      <c r="K2199" s="41">
        <f t="shared" si="3"/>
        <v>231</v>
      </c>
      <c r="L2199" s="25">
        <v>37.0</v>
      </c>
      <c r="M2199" s="11">
        <v>34.0</v>
      </c>
      <c r="N2199" s="11">
        <v>57.0</v>
      </c>
      <c r="O2199" s="11">
        <v>54.0</v>
      </c>
      <c r="P2199" s="11">
        <v>49.0</v>
      </c>
      <c r="Q2199" s="43">
        <v>58.0</v>
      </c>
      <c r="R2199" s="25"/>
      <c r="S2199" s="11"/>
      <c r="T2199" s="11"/>
      <c r="U2199" s="23"/>
      <c r="V2199" s="25"/>
      <c r="W2199" s="11"/>
      <c r="X2199" s="23"/>
      <c r="Y2199" s="29"/>
      <c r="Z2199" s="25">
        <v>25.0</v>
      </c>
      <c r="AA2199" s="11">
        <v>16.0</v>
      </c>
      <c r="AB2199" s="11">
        <v>35.0</v>
      </c>
      <c r="AC2199" s="11">
        <v>55.0</v>
      </c>
      <c r="AD2199" s="23">
        <v>18.0</v>
      </c>
      <c r="AE2199" s="29" t="s">
        <v>270</v>
      </c>
      <c r="AF2199" s="25">
        <v>1543.0</v>
      </c>
      <c r="AG2199" s="11">
        <v>1555.0</v>
      </c>
      <c r="AH2199" s="11">
        <v>1584.0</v>
      </c>
      <c r="AI2199" s="23" t="s">
        <v>217</v>
      </c>
      <c r="AJ2199" s="29" t="s">
        <v>11734</v>
      </c>
      <c r="AK2199" s="25">
        <v>1224001.0</v>
      </c>
      <c r="AL2199" s="11"/>
      <c r="AM2199" s="23"/>
      <c r="AN2199" s="25"/>
      <c r="AO2199" s="23"/>
      <c r="AP2199" s="25"/>
      <c r="AQ2199" s="11"/>
    </row>
    <row r="2200" ht="15.75" customHeight="1">
      <c r="A2200" s="11">
        <v>1071001.0</v>
      </c>
      <c r="B2200" s="23">
        <v>2200.0</v>
      </c>
      <c r="C2200" s="25" t="s">
        <v>11735</v>
      </c>
      <c r="D2200" s="16" t="s">
        <v>11736</v>
      </c>
      <c r="E2200" s="28" t="s">
        <v>11737</v>
      </c>
      <c r="F2200" s="29"/>
      <c r="G2200" s="31" t="s">
        <v>11738</v>
      </c>
      <c r="H2200" s="36">
        <f t="shared" si="1"/>
        <v>57</v>
      </c>
      <c r="I2200" s="11"/>
      <c r="J2200" s="28">
        <f t="shared" si="2"/>
        <v>0</v>
      </c>
      <c r="K2200" s="41">
        <f t="shared" si="3"/>
        <v>353</v>
      </c>
      <c r="L2200" s="25">
        <v>73.0</v>
      </c>
      <c r="M2200" s="11">
        <v>66.0</v>
      </c>
      <c r="N2200" s="11">
        <v>62.0</v>
      </c>
      <c r="O2200" s="11">
        <v>73.0</v>
      </c>
      <c r="P2200" s="11">
        <v>79.0</v>
      </c>
      <c r="Q2200" s="43">
        <v>66.0</v>
      </c>
      <c r="R2200" s="25" t="s">
        <v>232</v>
      </c>
      <c r="S2200" s="11" t="s">
        <v>185</v>
      </c>
      <c r="T2200" s="11"/>
      <c r="U2200" s="23"/>
      <c r="V2200" s="25"/>
      <c r="W2200" s="11"/>
      <c r="X2200" s="23"/>
      <c r="Y2200" s="29"/>
      <c r="Z2200" s="25">
        <v>29.0</v>
      </c>
      <c r="AA2200" s="11">
        <v>21.0</v>
      </c>
      <c r="AB2200" s="11">
        <v>44.0</v>
      </c>
      <c r="AC2200" s="11">
        <v>44.0</v>
      </c>
      <c r="AD2200" s="23">
        <v>94.0</v>
      </c>
      <c r="AE2200" s="29" t="s">
        <v>166</v>
      </c>
      <c r="AF2200" s="25">
        <v>1476.0</v>
      </c>
      <c r="AG2200" s="11">
        <v>1488.0</v>
      </c>
      <c r="AH2200" s="11">
        <v>1549.0</v>
      </c>
      <c r="AI2200" s="23"/>
      <c r="AJ2200" s="29"/>
      <c r="AK2200" s="25"/>
      <c r="AL2200" s="11"/>
      <c r="AM2200" s="23"/>
      <c r="AN2200" s="25"/>
      <c r="AO2200" s="23"/>
      <c r="AP2200" s="25"/>
      <c r="AQ2200" s="11"/>
    </row>
    <row r="2201" ht="15.75" customHeight="1">
      <c r="A2201" s="11">
        <v>1071002.0</v>
      </c>
      <c r="B2201" s="23">
        <v>2201.0</v>
      </c>
      <c r="C2201" s="25" t="s">
        <v>11739</v>
      </c>
      <c r="D2201" s="16" t="s">
        <v>11740</v>
      </c>
      <c r="E2201" s="28" t="s">
        <v>11741</v>
      </c>
      <c r="F2201" s="29"/>
      <c r="G2201" s="31" t="s">
        <v>11742</v>
      </c>
      <c r="H2201" s="36">
        <f t="shared" si="1"/>
        <v>78</v>
      </c>
      <c r="I2201" s="11"/>
      <c r="J2201" s="28">
        <f t="shared" si="2"/>
        <v>0</v>
      </c>
      <c r="K2201" s="41">
        <f t="shared" si="3"/>
        <v>274</v>
      </c>
      <c r="L2201" s="25">
        <v>45.0</v>
      </c>
      <c r="M2201" s="11">
        <v>39.0</v>
      </c>
      <c r="N2201" s="11">
        <v>62.0</v>
      </c>
      <c r="O2201" s="11">
        <v>65.0</v>
      </c>
      <c r="P2201" s="11">
        <v>63.0</v>
      </c>
      <c r="Q2201" s="43">
        <v>68.0</v>
      </c>
      <c r="R2201" s="25"/>
      <c r="S2201" s="11"/>
      <c r="T2201" s="11"/>
      <c r="U2201" s="23"/>
      <c r="V2201" s="25"/>
      <c r="W2201" s="11"/>
      <c r="X2201" s="23"/>
      <c r="Y2201" s="29"/>
      <c r="Z2201" s="25">
        <v>25.0</v>
      </c>
      <c r="AA2201" s="11">
        <v>16.0</v>
      </c>
      <c r="AB2201" s="11">
        <v>47.0</v>
      </c>
      <c r="AC2201" s="11">
        <v>38.0</v>
      </c>
      <c r="AD2201" s="23">
        <v>94.0</v>
      </c>
      <c r="AE2201" s="29" t="s">
        <v>166</v>
      </c>
      <c r="AF2201" s="25">
        <v>1495.0</v>
      </c>
      <c r="AG2201" s="11">
        <v>1507.0</v>
      </c>
      <c r="AH2201" s="11">
        <v>1559.0</v>
      </c>
      <c r="AI2201" s="23"/>
      <c r="AJ2201" s="29" t="s">
        <v>11743</v>
      </c>
      <c r="AK2201" s="25">
        <v>1071001.0</v>
      </c>
      <c r="AL2201" s="11"/>
      <c r="AM2201" s="23"/>
      <c r="AN2201" s="25"/>
      <c r="AO2201" s="23"/>
      <c r="AP2201" s="25"/>
      <c r="AQ2201" s="11"/>
    </row>
    <row r="2202" ht="15.75" customHeight="1">
      <c r="A2202" s="11">
        <v>1071003.0</v>
      </c>
      <c r="B2202" s="23">
        <v>2202.0</v>
      </c>
      <c r="C2202" s="25" t="s">
        <v>11744</v>
      </c>
      <c r="D2202" s="16" t="s">
        <v>11745</v>
      </c>
      <c r="E2202" s="28" t="s">
        <v>11746</v>
      </c>
      <c r="F2202" s="29"/>
      <c r="G2202" s="31" t="s">
        <v>11747</v>
      </c>
      <c r="H2202" s="36">
        <f t="shared" si="1"/>
        <v>54</v>
      </c>
      <c r="I2202" s="11"/>
      <c r="J2202" s="28">
        <f t="shared" si="2"/>
        <v>0</v>
      </c>
      <c r="K2202" s="41">
        <f t="shared" si="3"/>
        <v>201</v>
      </c>
      <c r="L2202" s="25">
        <v>38.0</v>
      </c>
      <c r="M2202" s="11">
        <v>25.0</v>
      </c>
      <c r="N2202" s="11">
        <v>43.0</v>
      </c>
      <c r="O2202" s="11">
        <v>49.0</v>
      </c>
      <c r="P2202" s="11">
        <v>46.0</v>
      </c>
      <c r="Q2202" s="43">
        <v>59.0</v>
      </c>
      <c r="R2202" s="25"/>
      <c r="S2202" s="11"/>
      <c r="T2202" s="11"/>
      <c r="U2202" s="23"/>
      <c r="V2202" s="25"/>
      <c r="W2202" s="11"/>
      <c r="X2202" s="23"/>
      <c r="Y2202" s="29"/>
      <c r="Z2202" s="25">
        <v>25.0</v>
      </c>
      <c r="AA2202" s="11">
        <v>16.0</v>
      </c>
      <c r="AB2202" s="11">
        <v>35.0</v>
      </c>
      <c r="AC2202" s="11">
        <v>55.0</v>
      </c>
      <c r="AD2202" s="23">
        <v>94.0</v>
      </c>
      <c r="AE2202" s="29" t="s">
        <v>166</v>
      </c>
      <c r="AF2202" s="25">
        <v>1524.0</v>
      </c>
      <c r="AG2202" s="11">
        <v>1536.0</v>
      </c>
      <c r="AH2202" s="11">
        <v>1573.0</v>
      </c>
      <c r="AI2202" s="23"/>
      <c r="AJ2202" s="29" t="s">
        <v>11748</v>
      </c>
      <c r="AK2202" s="25">
        <v>1071002.0</v>
      </c>
      <c r="AL2202" s="11"/>
      <c r="AM2202" s="23"/>
      <c r="AN2202" s="25"/>
      <c r="AO2202" s="23"/>
      <c r="AP2202" s="25"/>
      <c r="AQ2202" s="11"/>
    </row>
    <row r="2203" ht="15.75" customHeight="1">
      <c r="A2203" s="11">
        <v>1071004.0</v>
      </c>
      <c r="B2203" s="23">
        <v>2203.0</v>
      </c>
      <c r="C2203" s="25" t="s">
        <v>11749</v>
      </c>
      <c r="D2203" s="16" t="s">
        <v>11750</v>
      </c>
      <c r="E2203" s="28" t="s">
        <v>11751</v>
      </c>
      <c r="F2203" s="29"/>
      <c r="G2203" s="31" t="s">
        <v>11752</v>
      </c>
      <c r="H2203" s="36">
        <f t="shared" si="1"/>
        <v>77</v>
      </c>
      <c r="I2203" s="11"/>
      <c r="J2203" s="28">
        <f t="shared" si="2"/>
        <v>0</v>
      </c>
      <c r="K2203" s="41">
        <f t="shared" si="3"/>
        <v>128</v>
      </c>
      <c r="L2203" s="25">
        <v>21.0</v>
      </c>
      <c r="M2203" s="11">
        <v>27.0</v>
      </c>
      <c r="N2203" s="11">
        <v>18.0</v>
      </c>
      <c r="O2203" s="11">
        <v>38.0</v>
      </c>
      <c r="P2203" s="11">
        <v>24.0</v>
      </c>
      <c r="Q2203" s="43">
        <v>43.0</v>
      </c>
      <c r="R2203" s="25"/>
      <c r="S2203" s="11"/>
      <c r="T2203" s="11"/>
      <c r="U2203" s="23"/>
      <c r="V2203" s="25"/>
      <c r="W2203" s="11"/>
      <c r="X2203" s="23"/>
      <c r="Y2203" s="29"/>
      <c r="Z2203" s="25">
        <v>25.0</v>
      </c>
      <c r="AA2203" s="11">
        <v>16.0</v>
      </c>
      <c r="AB2203" s="11">
        <v>35.0</v>
      </c>
      <c r="AC2203" s="11">
        <v>55.0</v>
      </c>
      <c r="AD2203" s="23">
        <v>94.0</v>
      </c>
      <c r="AE2203" s="29" t="s">
        <v>166</v>
      </c>
      <c r="AF2203" s="25">
        <v>1548.0</v>
      </c>
      <c r="AG2203" s="11">
        <v>1560.0</v>
      </c>
      <c r="AH2203" s="11">
        <v>1597.0</v>
      </c>
      <c r="AI2203" s="23"/>
      <c r="AJ2203" s="29" t="s">
        <v>11753</v>
      </c>
      <c r="AK2203" s="25">
        <v>1071003.0</v>
      </c>
      <c r="AL2203" s="11"/>
      <c r="AM2203" s="23"/>
      <c r="AN2203" s="25"/>
      <c r="AO2203" s="23"/>
      <c r="AP2203" s="25"/>
      <c r="AQ2203" s="11"/>
    </row>
    <row r="2204" ht="15.75" customHeight="1">
      <c r="A2204" s="11">
        <v>1071005.0</v>
      </c>
      <c r="B2204" s="23">
        <v>2204.0</v>
      </c>
      <c r="C2204" s="25" t="s">
        <v>11754</v>
      </c>
      <c r="D2204" s="16" t="s">
        <v>11755</v>
      </c>
      <c r="E2204" s="28" t="s">
        <v>11756</v>
      </c>
      <c r="F2204" s="29"/>
      <c r="G2204" s="25"/>
      <c r="H2204" s="36" t="str">
        <f t="shared" si="1"/>
        <v/>
      </c>
      <c r="I2204" s="11"/>
      <c r="J2204" s="28">
        <f t="shared" si="2"/>
        <v>0</v>
      </c>
      <c r="K2204" s="41">
        <f t="shared" si="3"/>
        <v>188</v>
      </c>
      <c r="L2204" s="25">
        <v>39.0</v>
      </c>
      <c r="M2204" s="11">
        <v>31.0</v>
      </c>
      <c r="N2204" s="11">
        <v>37.0</v>
      </c>
      <c r="O2204" s="11">
        <v>44.0</v>
      </c>
      <c r="P2204" s="11">
        <v>37.0</v>
      </c>
      <c r="Q2204" s="43">
        <v>53.0</v>
      </c>
      <c r="R2204" s="25"/>
      <c r="S2204" s="11"/>
      <c r="T2204" s="11"/>
      <c r="U2204" s="23"/>
      <c r="V2204" s="25"/>
      <c r="W2204" s="11"/>
      <c r="X2204" s="23"/>
      <c r="Y2204" s="29"/>
      <c r="Z2204" s="25">
        <v>30.0</v>
      </c>
      <c r="AA2204" s="11">
        <v>22.0</v>
      </c>
      <c r="AB2204" s="11">
        <v>34.0</v>
      </c>
      <c r="AC2204" s="11">
        <v>59.0</v>
      </c>
      <c r="AD2204" s="23">
        <v>94.0</v>
      </c>
      <c r="AE2204" s="29" t="s">
        <v>270</v>
      </c>
      <c r="AF2204" s="25">
        <v>1567.0</v>
      </c>
      <c r="AG2204" s="11">
        <v>1579.0</v>
      </c>
      <c r="AH2204" s="11">
        <v>1588.0</v>
      </c>
      <c r="AI2204" s="23" t="s">
        <v>217</v>
      </c>
      <c r="AJ2204" s="29" t="s">
        <v>11757</v>
      </c>
      <c r="AK2204" s="25">
        <v>1071004.0</v>
      </c>
      <c r="AL2204" s="11"/>
      <c r="AM2204" s="23"/>
      <c r="AN2204" s="25"/>
      <c r="AO2204" s="23"/>
      <c r="AP2204" s="25"/>
      <c r="AQ2204" s="11"/>
    </row>
    <row r="2205" ht="15.75" customHeight="1">
      <c r="A2205" s="11">
        <v>1071006.0</v>
      </c>
      <c r="B2205" s="23">
        <v>2205.0</v>
      </c>
      <c r="C2205" s="25" t="s">
        <v>11758</v>
      </c>
      <c r="D2205" s="16" t="s">
        <v>11759</v>
      </c>
      <c r="E2205" s="28" t="s">
        <v>11760</v>
      </c>
      <c r="F2205" s="29"/>
      <c r="G2205" s="25"/>
      <c r="H2205" s="36" t="str">
        <f t="shared" si="1"/>
        <v/>
      </c>
      <c r="I2205" s="11"/>
      <c r="J2205" s="28">
        <f t="shared" si="2"/>
        <v>0</v>
      </c>
      <c r="K2205" s="41">
        <f t="shared" si="3"/>
        <v>192</v>
      </c>
      <c r="L2205" s="25">
        <v>41.0</v>
      </c>
      <c r="M2205" s="11">
        <v>33.0</v>
      </c>
      <c r="N2205" s="11">
        <v>38.0</v>
      </c>
      <c r="O2205" s="11">
        <v>44.0</v>
      </c>
      <c r="P2205" s="11">
        <v>36.0</v>
      </c>
      <c r="Q2205" s="43">
        <v>55.0</v>
      </c>
      <c r="R2205" s="25"/>
      <c r="S2205" s="11"/>
      <c r="T2205" s="11"/>
      <c r="U2205" s="23"/>
      <c r="V2205" s="25"/>
      <c r="W2205" s="11"/>
      <c r="X2205" s="23"/>
      <c r="Y2205" s="29"/>
      <c r="Z2205" s="25">
        <v>34.0</v>
      </c>
      <c r="AA2205" s="11">
        <v>28.0</v>
      </c>
      <c r="AB2205" s="11">
        <v>32.0</v>
      </c>
      <c r="AC2205" s="11">
        <v>64.0</v>
      </c>
      <c r="AD2205" s="23">
        <v>94.0</v>
      </c>
      <c r="AE2205" s="29" t="s">
        <v>270</v>
      </c>
      <c r="AF2205" s="25">
        <v>1586.0</v>
      </c>
      <c r="AG2205" s="11">
        <v>1598.0</v>
      </c>
      <c r="AH2205" s="11">
        <v>1652.0</v>
      </c>
      <c r="AI2205" s="23"/>
      <c r="AJ2205" s="29" t="s">
        <v>11761</v>
      </c>
      <c r="AK2205" s="25">
        <v>1071005.0</v>
      </c>
      <c r="AL2205" s="11"/>
      <c r="AM2205" s="23"/>
      <c r="AN2205" s="25"/>
      <c r="AO2205" s="23"/>
      <c r="AP2205" s="25"/>
      <c r="AQ2205" s="11"/>
    </row>
    <row r="2206" ht="15.75" customHeight="1">
      <c r="A2206" s="11">
        <v>1071007.0</v>
      </c>
      <c r="B2206" s="23">
        <v>2206.0</v>
      </c>
      <c r="C2206" s="25" t="s">
        <v>11762</v>
      </c>
      <c r="D2206" s="16" t="s">
        <v>11763</v>
      </c>
      <c r="E2206" s="28" t="s">
        <v>11764</v>
      </c>
      <c r="F2206" s="29"/>
      <c r="G2206" s="31" t="s">
        <v>11765</v>
      </c>
      <c r="H2206" s="36">
        <f t="shared" si="1"/>
        <v>64</v>
      </c>
      <c r="I2206" s="11"/>
      <c r="J2206" s="28">
        <f t="shared" si="2"/>
        <v>0</v>
      </c>
      <c r="K2206" s="41">
        <f t="shared" si="3"/>
        <v>227</v>
      </c>
      <c r="L2206" s="25">
        <v>55.0</v>
      </c>
      <c r="M2206" s="11">
        <v>26.0</v>
      </c>
      <c r="N2206" s="11">
        <v>46.0</v>
      </c>
      <c r="O2206" s="11">
        <v>42.0</v>
      </c>
      <c r="P2206" s="11">
        <v>58.0</v>
      </c>
      <c r="Q2206" s="43">
        <v>47.0</v>
      </c>
      <c r="R2206" s="25"/>
      <c r="S2206" s="11" t="s">
        <v>185</v>
      </c>
      <c r="T2206" s="11"/>
      <c r="U2206" s="23"/>
      <c r="V2206" s="25"/>
      <c r="W2206" s="11"/>
      <c r="X2206" s="23"/>
      <c r="Y2206" s="29"/>
      <c r="Z2206" s="25">
        <v>36.0</v>
      </c>
      <c r="AA2206" s="11">
        <v>30.0</v>
      </c>
      <c r="AB2206" s="11">
        <v>37.0</v>
      </c>
      <c r="AC2206" s="11">
        <v>72.0</v>
      </c>
      <c r="AD2206" s="23">
        <v>92.0</v>
      </c>
      <c r="AE2206" s="29" t="s">
        <v>270</v>
      </c>
      <c r="AF2206" s="25">
        <v>1503.0</v>
      </c>
      <c r="AG2206" s="11">
        <v>1515.0</v>
      </c>
      <c r="AH2206" s="11">
        <v>1557.0</v>
      </c>
      <c r="AI2206" s="23"/>
      <c r="AJ2206" s="29" t="s">
        <v>11743</v>
      </c>
      <c r="AK2206" s="25">
        <v>1071001.0</v>
      </c>
      <c r="AL2206" s="11"/>
      <c r="AM2206" s="23"/>
      <c r="AN2206" s="25"/>
      <c r="AO2206" s="23"/>
      <c r="AP2206" s="25"/>
      <c r="AQ2206" s="11"/>
    </row>
    <row r="2207" ht="15.75" customHeight="1">
      <c r="A2207" s="11">
        <v>1071008.0</v>
      </c>
      <c r="B2207" s="23">
        <v>2207.0</v>
      </c>
      <c r="C2207" s="25" t="s">
        <v>11766</v>
      </c>
      <c r="D2207" s="16" t="s">
        <v>11767</v>
      </c>
      <c r="E2207" s="28" t="s">
        <v>11768</v>
      </c>
      <c r="F2207" s="29"/>
      <c r="G2207" s="31" t="s">
        <v>11769</v>
      </c>
      <c r="H2207" s="36">
        <f t="shared" si="1"/>
        <v>77</v>
      </c>
      <c r="I2207" s="11"/>
      <c r="J2207" s="28">
        <f t="shared" si="2"/>
        <v>0</v>
      </c>
      <c r="K2207" s="41">
        <f t="shared" si="3"/>
        <v>204</v>
      </c>
      <c r="L2207" s="25">
        <v>56.0</v>
      </c>
      <c r="M2207" s="11">
        <v>15.0</v>
      </c>
      <c r="N2207" s="11">
        <v>38.0</v>
      </c>
      <c r="O2207" s="11">
        <v>46.0</v>
      </c>
      <c r="P2207" s="11">
        <v>49.0</v>
      </c>
      <c r="Q2207" s="43">
        <v>44.0</v>
      </c>
      <c r="R2207" s="25"/>
      <c r="S2207" s="11"/>
      <c r="T2207" s="11"/>
      <c r="U2207" s="23"/>
      <c r="V2207" s="25"/>
      <c r="W2207" s="11"/>
      <c r="X2207" s="23"/>
      <c r="Y2207" s="29"/>
      <c r="Z2207" s="25">
        <v>36.0</v>
      </c>
      <c r="AA2207" s="11">
        <v>30.0</v>
      </c>
      <c r="AB2207" s="11">
        <v>28.0</v>
      </c>
      <c r="AC2207" s="11">
        <v>70.0</v>
      </c>
      <c r="AD2207" s="23">
        <v>92.0</v>
      </c>
      <c r="AE2207" s="29" t="s">
        <v>270</v>
      </c>
      <c r="AF2207" s="25">
        <v>1526.0</v>
      </c>
      <c r="AG2207" s="11">
        <v>1538.0</v>
      </c>
      <c r="AH2207" s="11">
        <v>1577.0</v>
      </c>
      <c r="AI2207" s="23"/>
      <c r="AJ2207" s="29" t="s">
        <v>11770</v>
      </c>
      <c r="AK2207" s="25">
        <v>1071007.0</v>
      </c>
      <c r="AL2207" s="11"/>
      <c r="AM2207" s="23"/>
      <c r="AN2207" s="25"/>
      <c r="AO2207" s="23"/>
      <c r="AP2207" s="25"/>
      <c r="AQ2207" s="11"/>
    </row>
    <row r="2208" ht="15.75" customHeight="1">
      <c r="A2208" s="11">
        <v>1071009.0</v>
      </c>
      <c r="B2208" s="23">
        <v>2208.0</v>
      </c>
      <c r="C2208" s="25" t="s">
        <v>11771</v>
      </c>
      <c r="D2208" s="16" t="s">
        <v>11772</v>
      </c>
      <c r="E2208" s="28" t="s">
        <v>11773</v>
      </c>
      <c r="F2208" s="29"/>
      <c r="G2208" s="25"/>
      <c r="H2208" s="36" t="str">
        <f t="shared" si="1"/>
        <v/>
      </c>
      <c r="I2208" s="11"/>
      <c r="J2208" s="28">
        <f t="shared" si="2"/>
        <v>0</v>
      </c>
      <c r="K2208" s="41">
        <f t="shared" si="3"/>
        <v>216</v>
      </c>
      <c r="L2208" s="25">
        <v>53.0</v>
      </c>
      <c r="M2208" s="11">
        <v>28.0</v>
      </c>
      <c r="N2208" s="11">
        <v>43.0</v>
      </c>
      <c r="O2208" s="11">
        <v>45.0</v>
      </c>
      <c r="P2208" s="11">
        <v>47.0</v>
      </c>
      <c r="Q2208" s="43">
        <v>46.0</v>
      </c>
      <c r="R2208" s="25"/>
      <c r="S2208" s="11"/>
      <c r="T2208" s="11"/>
      <c r="U2208" s="23"/>
      <c r="V2208" s="25"/>
      <c r="W2208" s="11"/>
      <c r="X2208" s="23"/>
      <c r="Y2208" s="29"/>
      <c r="Z2208" s="25">
        <v>40.0</v>
      </c>
      <c r="AA2208" s="11">
        <v>36.0</v>
      </c>
      <c r="AB2208" s="11">
        <v>30.0</v>
      </c>
      <c r="AC2208" s="11">
        <v>56.0</v>
      </c>
      <c r="AD2208" s="23">
        <v>92.0</v>
      </c>
      <c r="AE2208" s="29" t="s">
        <v>270</v>
      </c>
      <c r="AF2208" s="25">
        <v>1552.0</v>
      </c>
      <c r="AG2208" s="11">
        <v>1564.0</v>
      </c>
      <c r="AH2208" s="11">
        <v>1599.0</v>
      </c>
      <c r="AI2208" s="23"/>
      <c r="AJ2208" s="29" t="s">
        <v>11774</v>
      </c>
      <c r="AK2208" s="25">
        <v>1071008.0</v>
      </c>
      <c r="AL2208" s="11"/>
      <c r="AM2208" s="23"/>
      <c r="AN2208" s="25"/>
      <c r="AO2208" s="23"/>
      <c r="AP2208" s="25"/>
      <c r="AQ2208" s="11"/>
    </row>
    <row r="2209" ht="15.75" customHeight="1">
      <c r="A2209" s="11">
        <v>1071010.0</v>
      </c>
      <c r="B2209" s="23">
        <v>2209.0</v>
      </c>
      <c r="C2209" s="25" t="s">
        <v>11775</v>
      </c>
      <c r="D2209" s="16" t="s">
        <v>11776</v>
      </c>
      <c r="E2209" s="28" t="s">
        <v>11777</v>
      </c>
      <c r="F2209" s="29"/>
      <c r="G2209" s="31" t="s">
        <v>11778</v>
      </c>
      <c r="H2209" s="36">
        <f t="shared" si="1"/>
        <v>80</v>
      </c>
      <c r="I2209" s="11"/>
      <c r="J2209" s="28">
        <f t="shared" si="2"/>
        <v>0</v>
      </c>
      <c r="K2209" s="41">
        <f t="shared" si="3"/>
        <v>234</v>
      </c>
      <c r="L2209" s="25">
        <v>57.0</v>
      </c>
      <c r="M2209" s="11">
        <v>52.0</v>
      </c>
      <c r="N2209" s="11">
        <v>35.0</v>
      </c>
      <c r="O2209" s="11">
        <v>49.0</v>
      </c>
      <c r="P2209" s="11">
        <v>41.0</v>
      </c>
      <c r="Q2209" s="43">
        <v>45.0</v>
      </c>
      <c r="R2209" s="25"/>
      <c r="S2209" s="11"/>
      <c r="T2209" s="11"/>
      <c r="U2209" s="23"/>
      <c r="V2209" s="25"/>
      <c r="W2209" s="11"/>
      <c r="X2209" s="23"/>
      <c r="Y2209" s="29"/>
      <c r="Z2209" s="25">
        <v>25.0</v>
      </c>
      <c r="AA2209" s="11">
        <v>16.0</v>
      </c>
      <c r="AB2209" s="11">
        <v>38.0</v>
      </c>
      <c r="AC2209" s="11">
        <v>66.0</v>
      </c>
      <c r="AD2209" s="23">
        <v>96.0</v>
      </c>
      <c r="AE2209" s="29" t="s">
        <v>141</v>
      </c>
      <c r="AF2209" s="25">
        <v>1505.0</v>
      </c>
      <c r="AG2209" s="11">
        <v>1517.0</v>
      </c>
      <c r="AH2209" s="11">
        <v>1566.0</v>
      </c>
      <c r="AI2209" s="23"/>
      <c r="AJ2209" s="29" t="s">
        <v>11743</v>
      </c>
      <c r="AK2209" s="25">
        <v>1071001.0</v>
      </c>
      <c r="AL2209" s="11"/>
      <c r="AM2209" s="23"/>
      <c r="AN2209" s="25"/>
      <c r="AO2209" s="23"/>
      <c r="AP2209" s="25"/>
      <c r="AQ2209" s="11"/>
    </row>
    <row r="2210" ht="15.75" customHeight="1">
      <c r="A2210" s="11">
        <v>1071011.0</v>
      </c>
      <c r="B2210" s="23">
        <v>2210.0</v>
      </c>
      <c r="C2210" s="25" t="s">
        <v>11779</v>
      </c>
      <c r="D2210" s="16" t="s">
        <v>11780</v>
      </c>
      <c r="E2210" s="28" t="s">
        <v>11781</v>
      </c>
      <c r="F2210" s="29"/>
      <c r="G2210" s="25"/>
      <c r="H2210" s="36" t="str">
        <f t="shared" si="1"/>
        <v/>
      </c>
      <c r="I2210" s="11"/>
      <c r="J2210" s="28">
        <f t="shared" si="2"/>
        <v>0</v>
      </c>
      <c r="K2210" s="41">
        <f t="shared" si="3"/>
        <v>199</v>
      </c>
      <c r="L2210" s="25">
        <v>49.0</v>
      </c>
      <c r="M2210" s="11">
        <v>54.0</v>
      </c>
      <c r="N2210" s="11">
        <v>30.0</v>
      </c>
      <c r="O2210" s="11">
        <v>29.0</v>
      </c>
      <c r="P2210" s="11">
        <v>37.0</v>
      </c>
      <c r="Q2210" s="43">
        <v>40.0</v>
      </c>
      <c r="R2210" s="25"/>
      <c r="S2210" s="11"/>
      <c r="T2210" s="11"/>
      <c r="U2210" s="23"/>
      <c r="V2210" s="25"/>
      <c r="W2210" s="11"/>
      <c r="X2210" s="23"/>
      <c r="Y2210" s="29"/>
      <c r="Z2210" s="25">
        <v>26.0</v>
      </c>
      <c r="AA2210" s="11">
        <v>16.0</v>
      </c>
      <c r="AB2210" s="11">
        <v>26.0</v>
      </c>
      <c r="AC2210" s="11">
        <v>68.0</v>
      </c>
      <c r="AD2210" s="23">
        <v>96.0</v>
      </c>
      <c r="AE2210" s="29" t="s">
        <v>141</v>
      </c>
      <c r="AF2210" s="25">
        <v>1531.0</v>
      </c>
      <c r="AG2210" s="11">
        <v>1543.0</v>
      </c>
      <c r="AH2210" s="11">
        <v>1596.0</v>
      </c>
      <c r="AI2210" s="23"/>
      <c r="AJ2210" s="29" t="s">
        <v>11782</v>
      </c>
      <c r="AK2210" s="25">
        <v>1071010.0</v>
      </c>
      <c r="AL2210" s="11"/>
      <c r="AM2210" s="23"/>
      <c r="AN2210" s="25"/>
      <c r="AO2210" s="23"/>
      <c r="AP2210" s="25"/>
      <c r="AQ2210" s="11"/>
    </row>
    <row r="2211" ht="15.75" customHeight="1">
      <c r="A2211" s="11">
        <v>1071012.0</v>
      </c>
      <c r="B2211" s="23">
        <v>2211.0</v>
      </c>
      <c r="C2211" s="25" t="s">
        <v>11783</v>
      </c>
      <c r="D2211" s="16" t="s">
        <v>11784</v>
      </c>
      <c r="E2211" s="28" t="s">
        <v>11785</v>
      </c>
      <c r="F2211" s="29"/>
      <c r="G2211" s="31" t="s">
        <v>11786</v>
      </c>
      <c r="H2211" s="36">
        <f t="shared" si="1"/>
        <v>55</v>
      </c>
      <c r="I2211" s="11"/>
      <c r="J2211" s="28">
        <f t="shared" si="2"/>
        <v>0</v>
      </c>
      <c r="K2211" s="41">
        <f t="shared" si="3"/>
        <v>204</v>
      </c>
      <c r="L2211" s="25">
        <v>50.0</v>
      </c>
      <c r="M2211" s="11">
        <v>49.0</v>
      </c>
      <c r="N2211" s="11">
        <v>37.0</v>
      </c>
      <c r="O2211" s="11">
        <v>32.0</v>
      </c>
      <c r="P2211" s="11">
        <v>36.0</v>
      </c>
      <c r="Q2211" s="43">
        <v>41.0</v>
      </c>
      <c r="R2211" s="25"/>
      <c r="S2211" s="11"/>
      <c r="T2211" s="11"/>
      <c r="U2211" s="23"/>
      <c r="V2211" s="25"/>
      <c r="W2211" s="11"/>
      <c r="X2211" s="23"/>
      <c r="Y2211" s="29"/>
      <c r="Z2211" s="25">
        <v>30.0</v>
      </c>
      <c r="AA2211" s="11">
        <v>22.0</v>
      </c>
      <c r="AB2211" s="11">
        <v>28.0</v>
      </c>
      <c r="AC2211" s="11">
        <v>54.0</v>
      </c>
      <c r="AD2211" s="23">
        <v>96.0</v>
      </c>
      <c r="AE2211" s="29" t="s">
        <v>166</v>
      </c>
      <c r="AF2211" s="25">
        <v>1555.0</v>
      </c>
      <c r="AG2211" s="11">
        <v>1567.0</v>
      </c>
      <c r="AH2211" s="11">
        <v>1612.0</v>
      </c>
      <c r="AI2211" s="23"/>
      <c r="AJ2211" s="29" t="s">
        <v>11787</v>
      </c>
      <c r="AK2211" s="25">
        <v>1071011.0</v>
      </c>
      <c r="AL2211" s="11"/>
      <c r="AM2211" s="23"/>
      <c r="AN2211" s="25"/>
      <c r="AO2211" s="23"/>
      <c r="AP2211" s="25"/>
      <c r="AQ2211" s="11"/>
    </row>
    <row r="2212" ht="15.75" customHeight="1">
      <c r="A2212" s="11">
        <v>1071013.0</v>
      </c>
      <c r="B2212" s="23">
        <v>2212.0</v>
      </c>
      <c r="C2212" s="25" t="s">
        <v>11788</v>
      </c>
      <c r="D2212" s="16" t="s">
        <v>11789</v>
      </c>
      <c r="E2212" s="28" t="s">
        <v>11790</v>
      </c>
      <c r="F2212" s="29"/>
      <c r="G2212" s="25"/>
      <c r="H2212" s="36" t="str">
        <f t="shared" si="1"/>
        <v/>
      </c>
      <c r="I2212" s="11"/>
      <c r="J2212" s="28">
        <f t="shared" si="2"/>
        <v>0</v>
      </c>
      <c r="K2212" s="41">
        <f t="shared" si="3"/>
        <v>0</v>
      </c>
      <c r="L2212" s="25">
        <v>0.0</v>
      </c>
      <c r="M2212" s="11">
        <v>0.0</v>
      </c>
      <c r="N2212" s="11">
        <v>0.0</v>
      </c>
      <c r="O2212" s="11">
        <v>0.0</v>
      </c>
      <c r="P2212" s="11">
        <v>0.0</v>
      </c>
      <c r="Q2212" s="23">
        <v>0.0</v>
      </c>
      <c r="R2212" s="25"/>
      <c r="S2212" s="11"/>
      <c r="T2212" s="11"/>
      <c r="U2212" s="23"/>
      <c r="V2212" s="25"/>
      <c r="W2212" s="11"/>
      <c r="X2212" s="23"/>
      <c r="Y2212" s="29"/>
      <c r="Z2212" s="25">
        <v>0.0</v>
      </c>
      <c r="AA2212" s="11">
        <v>0.0</v>
      </c>
      <c r="AB2212" s="11">
        <v>0.0</v>
      </c>
      <c r="AC2212" s="11">
        <v>0.0</v>
      </c>
      <c r="AD2212" s="23">
        <v>43.0</v>
      </c>
      <c r="AE2212" s="29" t="s">
        <v>239</v>
      </c>
      <c r="AF2212" s="25">
        <v>1510.0</v>
      </c>
      <c r="AG2212" s="11">
        <v>9999.0</v>
      </c>
      <c r="AH2212" s="11">
        <v>1560.0</v>
      </c>
      <c r="AI2212" s="23"/>
      <c r="AJ2212" s="29"/>
      <c r="AK2212" s="25"/>
      <c r="AL2212" s="11"/>
      <c r="AM2212" s="23"/>
      <c r="AN2212" s="25"/>
      <c r="AO2212" s="23"/>
      <c r="AP2212" s="25"/>
      <c r="AQ2212" s="11"/>
    </row>
    <row r="2213" ht="15.75" customHeight="1">
      <c r="A2213" s="11">
        <v>1071014.0</v>
      </c>
      <c r="B2213" s="23">
        <v>2213.0</v>
      </c>
      <c r="C2213" s="25" t="s">
        <v>11791</v>
      </c>
      <c r="D2213" s="16" t="s">
        <v>11792</v>
      </c>
      <c r="E2213" s="28" t="s">
        <v>11793</v>
      </c>
      <c r="F2213" s="29"/>
      <c r="G2213" s="31" t="s">
        <v>11794</v>
      </c>
      <c r="H2213" s="36">
        <f t="shared" si="1"/>
        <v>74</v>
      </c>
      <c r="I2213" s="11"/>
      <c r="J2213" s="28">
        <f t="shared" si="2"/>
        <v>0</v>
      </c>
      <c r="K2213" s="41">
        <f t="shared" si="3"/>
        <v>284</v>
      </c>
      <c r="L2213" s="25">
        <v>66.0</v>
      </c>
      <c r="M2213" s="11">
        <v>68.0</v>
      </c>
      <c r="N2213" s="11">
        <v>49.0</v>
      </c>
      <c r="O2213" s="11">
        <v>42.0</v>
      </c>
      <c r="P2213" s="11">
        <v>59.0</v>
      </c>
      <c r="Q2213" s="43">
        <v>54.0</v>
      </c>
      <c r="R2213" s="25" t="s">
        <v>185</v>
      </c>
      <c r="S2213" s="11"/>
      <c r="T2213" s="11"/>
      <c r="U2213" s="23"/>
      <c r="V2213" s="25"/>
      <c r="W2213" s="11"/>
      <c r="X2213" s="23"/>
      <c r="Y2213" s="29"/>
      <c r="Z2213" s="25">
        <v>18.0</v>
      </c>
      <c r="AA2213" s="11">
        <v>5.0</v>
      </c>
      <c r="AB2213" s="11">
        <v>10.0</v>
      </c>
      <c r="AC2213" s="11">
        <v>87.0</v>
      </c>
      <c r="AD2213" s="23">
        <v>94.0</v>
      </c>
      <c r="AE2213" s="29" t="s">
        <v>141</v>
      </c>
      <c r="AF2213" s="25">
        <v>1544.0</v>
      </c>
      <c r="AG2213" s="11">
        <v>1556.0</v>
      </c>
      <c r="AH2213" s="11">
        <v>1588.0</v>
      </c>
      <c r="AI2213" s="23" t="s">
        <v>217</v>
      </c>
      <c r="AJ2213" s="29" t="s">
        <v>11795</v>
      </c>
      <c r="AK2213" s="25">
        <v>1071013.0</v>
      </c>
      <c r="AL2213" s="11"/>
      <c r="AM2213" s="23"/>
      <c r="AN2213" s="25"/>
      <c r="AO2213" s="23"/>
      <c r="AP2213" s="25"/>
      <c r="AQ2213" s="11"/>
    </row>
    <row r="2214" ht="15.75" customHeight="1">
      <c r="A2214" s="11">
        <v>1071015.0</v>
      </c>
      <c r="B2214" s="23">
        <v>2214.0</v>
      </c>
      <c r="C2214" s="25" t="s">
        <v>11796</v>
      </c>
      <c r="D2214" s="16" t="s">
        <v>11797</v>
      </c>
      <c r="E2214" s="28" t="s">
        <v>11798</v>
      </c>
      <c r="F2214" s="29"/>
      <c r="G2214" s="31" t="s">
        <v>11799</v>
      </c>
      <c r="H2214" s="36">
        <f t="shared" si="1"/>
        <v>78</v>
      </c>
      <c r="I2214" s="11"/>
      <c r="J2214" s="28">
        <f t="shared" si="2"/>
        <v>0</v>
      </c>
      <c r="K2214" s="41">
        <f t="shared" si="3"/>
        <v>235</v>
      </c>
      <c r="L2214" s="25">
        <v>54.0</v>
      </c>
      <c r="M2214" s="11">
        <v>57.0</v>
      </c>
      <c r="N2214" s="11">
        <v>37.0</v>
      </c>
      <c r="O2214" s="11">
        <v>45.0</v>
      </c>
      <c r="P2214" s="11">
        <v>42.0</v>
      </c>
      <c r="Q2214" s="43">
        <v>44.0</v>
      </c>
      <c r="R2214" s="25"/>
      <c r="S2214" s="11" t="s">
        <v>185</v>
      </c>
      <c r="T2214" s="11"/>
      <c r="U2214" s="23"/>
      <c r="V2214" s="25"/>
      <c r="W2214" s="11"/>
      <c r="X2214" s="23"/>
      <c r="Y2214" s="29"/>
      <c r="Z2214" s="25">
        <v>29.0</v>
      </c>
      <c r="AA2214" s="11">
        <v>21.0</v>
      </c>
      <c r="AB2214" s="11">
        <v>56.0</v>
      </c>
      <c r="AC2214" s="11">
        <v>27.0</v>
      </c>
      <c r="AD2214" s="23">
        <v>80.0</v>
      </c>
      <c r="AE2214" s="29" t="s">
        <v>166</v>
      </c>
      <c r="AF2214" s="25">
        <v>1547.0</v>
      </c>
      <c r="AG2214" s="11">
        <v>1559.0</v>
      </c>
      <c r="AH2214" s="11">
        <v>1606.0</v>
      </c>
      <c r="AI2214" s="23"/>
      <c r="AJ2214" s="29" t="s">
        <v>11800</v>
      </c>
      <c r="AK2214" s="25">
        <v>1071013.0</v>
      </c>
      <c r="AL2214" s="11"/>
      <c r="AM2214" s="23"/>
      <c r="AN2214" s="25"/>
      <c r="AO2214" s="23"/>
      <c r="AP2214" s="25"/>
      <c r="AQ2214" s="11"/>
    </row>
    <row r="2215" ht="15.75" customHeight="1">
      <c r="A2215" s="11">
        <v>1071016.0</v>
      </c>
      <c r="B2215" s="23">
        <v>2215.0</v>
      </c>
      <c r="C2215" s="25" t="s">
        <v>11801</v>
      </c>
      <c r="D2215" s="16" t="s">
        <v>11802</v>
      </c>
      <c r="E2215" s="28" t="s">
        <v>11803</v>
      </c>
      <c r="F2215" s="29"/>
      <c r="G2215" s="25"/>
      <c r="H2215" s="36" t="str">
        <f t="shared" si="1"/>
        <v/>
      </c>
      <c r="I2215" s="11"/>
      <c r="J2215" s="28">
        <f t="shared" si="2"/>
        <v>0</v>
      </c>
      <c r="K2215" s="41">
        <f t="shared" si="3"/>
        <v>206</v>
      </c>
      <c r="L2215" s="25">
        <v>44.0</v>
      </c>
      <c r="M2215" s="11">
        <v>70.0</v>
      </c>
      <c r="N2215" s="11">
        <v>33.0</v>
      </c>
      <c r="O2215" s="11">
        <v>32.0</v>
      </c>
      <c r="P2215" s="11">
        <v>27.0</v>
      </c>
      <c r="Q2215" s="43">
        <v>45.0</v>
      </c>
      <c r="R2215" s="25"/>
      <c r="S2215" s="11"/>
      <c r="T2215" s="11"/>
      <c r="U2215" s="23" t="s">
        <v>185</v>
      </c>
      <c r="V2215" s="25"/>
      <c r="W2215" s="11"/>
      <c r="X2215" s="23"/>
      <c r="Y2215" s="29"/>
      <c r="Z2215" s="25">
        <v>22.0</v>
      </c>
      <c r="AA2215" s="11">
        <v>11.0</v>
      </c>
      <c r="AB2215" s="11">
        <v>16.0</v>
      </c>
      <c r="AC2215" s="11">
        <v>81.0</v>
      </c>
      <c r="AD2215" s="23">
        <v>95.0</v>
      </c>
      <c r="AE2215" s="29" t="s">
        <v>141</v>
      </c>
      <c r="AF2215" s="25">
        <v>1535.0</v>
      </c>
      <c r="AG2215" s="11">
        <v>1547.0</v>
      </c>
      <c r="AH2215" s="11">
        <v>1588.0</v>
      </c>
      <c r="AI2215" s="23" t="s">
        <v>217</v>
      </c>
      <c r="AJ2215" s="29"/>
      <c r="AK2215" s="25"/>
      <c r="AL2215" s="11"/>
      <c r="AM2215" s="23"/>
      <c r="AN2215" s="25"/>
      <c r="AO2215" s="23"/>
      <c r="AP2215" s="25"/>
      <c r="AQ2215" s="11"/>
    </row>
    <row r="2216" ht="15.75" customHeight="1">
      <c r="A2216" s="11">
        <v>1071017.0</v>
      </c>
      <c r="B2216" s="23">
        <v>2216.0</v>
      </c>
      <c r="C2216" s="25" t="s">
        <v>11804</v>
      </c>
      <c r="D2216" s="16" t="s">
        <v>11805</v>
      </c>
      <c r="E2216" s="28" t="s">
        <v>11806</v>
      </c>
      <c r="F2216" s="29"/>
      <c r="G2216" s="31" t="s">
        <v>11807</v>
      </c>
      <c r="H2216" s="36">
        <f t="shared" si="1"/>
        <v>72</v>
      </c>
      <c r="I2216" s="11"/>
      <c r="J2216" s="28">
        <f t="shared" si="2"/>
        <v>0</v>
      </c>
      <c r="K2216" s="41">
        <f t="shared" si="3"/>
        <v>192</v>
      </c>
      <c r="L2216" s="25">
        <v>43.0</v>
      </c>
      <c r="M2216" s="11">
        <v>54.0</v>
      </c>
      <c r="N2216" s="11">
        <v>32.0</v>
      </c>
      <c r="O2216" s="11">
        <v>29.0</v>
      </c>
      <c r="P2216" s="11">
        <v>34.0</v>
      </c>
      <c r="Q2216" s="43">
        <v>39.0</v>
      </c>
      <c r="R2216" s="25"/>
      <c r="S2216" s="11"/>
      <c r="T2216" s="11"/>
      <c r="U2216" s="23"/>
      <c r="V2216" s="25"/>
      <c r="W2216" s="11"/>
      <c r="X2216" s="23"/>
      <c r="Y2216" s="29"/>
      <c r="Z2216" s="25">
        <v>27.0</v>
      </c>
      <c r="AA2216" s="11">
        <v>18.0</v>
      </c>
      <c r="AB2216" s="11">
        <v>29.0</v>
      </c>
      <c r="AC2216" s="11">
        <v>51.0</v>
      </c>
      <c r="AD2216" s="23">
        <v>81.0</v>
      </c>
      <c r="AE2216" s="29" t="s">
        <v>141</v>
      </c>
      <c r="AF2216" s="25">
        <v>1566.0</v>
      </c>
      <c r="AG2216" s="11">
        <v>1578.0</v>
      </c>
      <c r="AH2216" s="11">
        <v>1641.0</v>
      </c>
      <c r="AI2216" s="23"/>
      <c r="AJ2216" s="29" t="s">
        <v>11808</v>
      </c>
      <c r="AK2216" s="25">
        <v>1071016.0</v>
      </c>
      <c r="AL2216" s="11"/>
      <c r="AM2216" s="23"/>
      <c r="AN2216" s="25"/>
      <c r="AO2216" s="23"/>
      <c r="AP2216" s="25"/>
      <c r="AQ2216" s="11"/>
    </row>
    <row r="2217" ht="15.75" customHeight="1">
      <c r="A2217" s="11">
        <v>1071018.0</v>
      </c>
      <c r="B2217" s="23">
        <v>2217.0</v>
      </c>
      <c r="C2217" s="25" t="s">
        <v>11809</v>
      </c>
      <c r="D2217" s="16" t="s">
        <v>11810</v>
      </c>
      <c r="E2217" s="28" t="s">
        <v>11811</v>
      </c>
      <c r="F2217" s="29"/>
      <c r="G2217" s="25"/>
      <c r="H2217" s="36" t="str">
        <f t="shared" si="1"/>
        <v/>
      </c>
      <c r="I2217" s="11"/>
      <c r="J2217" s="28">
        <f t="shared" si="2"/>
        <v>0</v>
      </c>
      <c r="K2217" s="41">
        <f t="shared" si="3"/>
        <v>200</v>
      </c>
      <c r="L2217" s="25">
        <v>40.0</v>
      </c>
      <c r="M2217" s="11">
        <v>49.0</v>
      </c>
      <c r="N2217" s="11">
        <v>37.0</v>
      </c>
      <c r="O2217" s="11">
        <v>38.0</v>
      </c>
      <c r="P2217" s="11">
        <v>36.0</v>
      </c>
      <c r="Q2217" s="43">
        <v>38.0</v>
      </c>
      <c r="R2217" s="25"/>
      <c r="S2217" s="11"/>
      <c r="T2217" s="11"/>
      <c r="U2217" s="23"/>
      <c r="V2217" s="25"/>
      <c r="W2217" s="11"/>
      <c r="X2217" s="23"/>
      <c r="Y2217" s="29"/>
      <c r="Z2217" s="25">
        <v>20.0</v>
      </c>
      <c r="AA2217" s="11">
        <v>8.0</v>
      </c>
      <c r="AB2217" s="11">
        <v>18.0</v>
      </c>
      <c r="AC2217" s="11">
        <v>76.0</v>
      </c>
      <c r="AD2217" s="23">
        <v>95.0</v>
      </c>
      <c r="AE2217" s="29" t="s">
        <v>166</v>
      </c>
      <c r="AF2217" s="25">
        <v>1539.0</v>
      </c>
      <c r="AG2217" s="11">
        <v>1551.0</v>
      </c>
      <c r="AH2217" s="11">
        <v>1588.0</v>
      </c>
      <c r="AI2217" s="23" t="s">
        <v>217</v>
      </c>
      <c r="AJ2217" s="29"/>
      <c r="AK2217" s="25"/>
      <c r="AL2217" s="11"/>
      <c r="AM2217" s="23"/>
      <c r="AN2217" s="25"/>
      <c r="AO2217" s="23"/>
      <c r="AP2217" s="25"/>
      <c r="AQ2217" s="11"/>
    </row>
    <row r="2218" ht="15.75" customHeight="1">
      <c r="A2218" s="11">
        <v>1071019.0</v>
      </c>
      <c r="B2218" s="23">
        <v>2218.0</v>
      </c>
      <c r="C2218" s="25" t="s">
        <v>11812</v>
      </c>
      <c r="D2218" s="16" t="s">
        <v>11813</v>
      </c>
      <c r="E2218" s="28" t="s">
        <v>11814</v>
      </c>
      <c r="F2218" s="29"/>
      <c r="G2218" s="31" t="s">
        <v>11815</v>
      </c>
      <c r="H2218" s="36">
        <f t="shared" si="1"/>
        <v>39</v>
      </c>
      <c r="I2218" s="11"/>
      <c r="J2218" s="28">
        <f t="shared" si="2"/>
        <v>0</v>
      </c>
      <c r="K2218" s="41">
        <f t="shared" si="3"/>
        <v>194</v>
      </c>
      <c r="L2218" s="25">
        <v>37.0</v>
      </c>
      <c r="M2218" s="11">
        <v>50.0</v>
      </c>
      <c r="N2218" s="11">
        <v>38.0</v>
      </c>
      <c r="O2218" s="11">
        <v>35.0</v>
      </c>
      <c r="P2218" s="11">
        <v>34.0</v>
      </c>
      <c r="Q2218" s="43">
        <v>37.0</v>
      </c>
      <c r="R2218" s="25"/>
      <c r="S2218" s="11"/>
      <c r="T2218" s="11"/>
      <c r="U2218" s="23"/>
      <c r="V2218" s="25"/>
      <c r="W2218" s="11"/>
      <c r="X2218" s="23"/>
      <c r="Y2218" s="29"/>
      <c r="Z2218" s="25">
        <v>20.0</v>
      </c>
      <c r="AA2218" s="11">
        <v>8.0</v>
      </c>
      <c r="AB2218" s="11">
        <v>23.0</v>
      </c>
      <c r="AC2218" s="11">
        <v>69.0</v>
      </c>
      <c r="AD2218" s="23">
        <v>95.0</v>
      </c>
      <c r="AE2218" s="29" t="s">
        <v>166</v>
      </c>
      <c r="AF2218" s="25">
        <v>1558.0</v>
      </c>
      <c r="AG2218" s="11">
        <v>1570.0</v>
      </c>
      <c r="AH2218" s="11">
        <v>1620.0</v>
      </c>
      <c r="AI2218" s="23"/>
      <c r="AJ2218" s="29" t="s">
        <v>11816</v>
      </c>
      <c r="AK2218" s="25">
        <v>1071018.0</v>
      </c>
      <c r="AL2218" s="11"/>
      <c r="AM2218" s="23"/>
      <c r="AN2218" s="25"/>
      <c r="AO2218" s="23"/>
      <c r="AP2218" s="25"/>
      <c r="AQ2218" s="11"/>
    </row>
    <row r="2219" ht="15.75" customHeight="1">
      <c r="A2219" s="11">
        <v>1071020.0</v>
      </c>
      <c r="B2219" s="23">
        <v>2219.0</v>
      </c>
      <c r="C2219" s="25" t="s">
        <v>11817</v>
      </c>
      <c r="D2219" s="16" t="s">
        <v>11818</v>
      </c>
      <c r="E2219" s="28" t="s">
        <v>11819</v>
      </c>
      <c r="F2219" s="29"/>
      <c r="G2219" s="25"/>
      <c r="H2219" s="36" t="str">
        <f t="shared" si="1"/>
        <v/>
      </c>
      <c r="I2219" s="11"/>
      <c r="J2219" s="28">
        <f t="shared" si="2"/>
        <v>0</v>
      </c>
      <c r="K2219" s="41">
        <f t="shared" si="3"/>
        <v>178</v>
      </c>
      <c r="L2219" s="25">
        <v>39.0</v>
      </c>
      <c r="M2219" s="11">
        <v>43.0</v>
      </c>
      <c r="N2219" s="11">
        <v>26.0</v>
      </c>
      <c r="O2219" s="11">
        <v>24.0</v>
      </c>
      <c r="P2219" s="11">
        <v>46.0</v>
      </c>
      <c r="Q2219" s="43">
        <v>34.0</v>
      </c>
      <c r="R2219" s="25"/>
      <c r="S2219" s="11"/>
      <c r="T2219" s="11"/>
      <c r="U2219" s="23"/>
      <c r="V2219" s="25"/>
      <c r="W2219" s="11"/>
      <c r="X2219" s="23"/>
      <c r="Y2219" s="29"/>
      <c r="Z2219" s="25">
        <v>19.0</v>
      </c>
      <c r="AA2219" s="11">
        <v>7.0</v>
      </c>
      <c r="AB2219" s="11">
        <v>41.0</v>
      </c>
      <c r="AC2219" s="11">
        <v>58.0</v>
      </c>
      <c r="AD2219" s="23">
        <v>94.0</v>
      </c>
      <c r="AE2219" s="29" t="s">
        <v>141</v>
      </c>
      <c r="AF2219" s="25">
        <v>1518.0</v>
      </c>
      <c r="AG2219" s="11">
        <v>1530.0</v>
      </c>
      <c r="AH2219" s="11">
        <v>1570.0</v>
      </c>
      <c r="AI2219" s="23"/>
      <c r="AJ2219" s="29"/>
      <c r="AK2219" s="25"/>
      <c r="AL2219" s="11"/>
      <c r="AM2219" s="23"/>
      <c r="AN2219" s="25"/>
      <c r="AO2219" s="23"/>
      <c r="AP2219" s="25"/>
      <c r="AQ2219" s="11"/>
    </row>
    <row r="2220" ht="15.75" customHeight="1">
      <c r="A2220" s="11">
        <v>1071021.0</v>
      </c>
      <c r="B2220" s="23">
        <v>2220.0</v>
      </c>
      <c r="C2220" s="25" t="s">
        <v>11820</v>
      </c>
      <c r="D2220" s="16" t="s">
        <v>11821</v>
      </c>
      <c r="E2220" s="28" t="s">
        <v>11822</v>
      </c>
      <c r="F2220" s="29"/>
      <c r="G2220" s="25"/>
      <c r="H2220" s="36" t="str">
        <f t="shared" si="1"/>
        <v/>
      </c>
      <c r="I2220" s="11"/>
      <c r="J2220" s="28">
        <f t="shared" si="2"/>
        <v>0</v>
      </c>
      <c r="K2220" s="41">
        <f t="shared" si="3"/>
        <v>182</v>
      </c>
      <c r="L2220" s="25">
        <v>27.0</v>
      </c>
      <c r="M2220" s="11">
        <v>33.0</v>
      </c>
      <c r="N2220" s="11">
        <v>45.0</v>
      </c>
      <c r="O2220" s="11">
        <v>41.0</v>
      </c>
      <c r="P2220" s="11">
        <v>36.0</v>
      </c>
      <c r="Q2220" s="43">
        <v>36.0</v>
      </c>
      <c r="R2220" s="25"/>
      <c r="S2220" s="11"/>
      <c r="T2220" s="11"/>
      <c r="U2220" s="23"/>
      <c r="V2220" s="25"/>
      <c r="W2220" s="11"/>
      <c r="X2220" s="23"/>
      <c r="Y2220" s="29"/>
      <c r="Z2220" s="25">
        <v>22.0</v>
      </c>
      <c r="AA2220" s="11">
        <v>11.0</v>
      </c>
      <c r="AB2220" s="11">
        <v>33.0</v>
      </c>
      <c r="AC2220" s="11">
        <v>56.0</v>
      </c>
      <c r="AD2220" s="23">
        <v>94.0</v>
      </c>
      <c r="AE2220" s="29" t="s">
        <v>166</v>
      </c>
      <c r="AF2220" s="25">
        <v>1513.0</v>
      </c>
      <c r="AG2220" s="11">
        <v>1525.0</v>
      </c>
      <c r="AH2220" s="11">
        <v>1561.0</v>
      </c>
      <c r="AI2220" s="23"/>
      <c r="AJ2220" s="29"/>
      <c r="AK2220" s="25"/>
      <c r="AL2220" s="11"/>
      <c r="AM2220" s="23"/>
      <c r="AN2220" s="25"/>
      <c r="AO2220" s="23"/>
      <c r="AP2220" s="25"/>
      <c r="AQ2220" s="11"/>
    </row>
    <row r="2221" ht="15.75" customHeight="1">
      <c r="A2221" s="11">
        <v>1071022.0</v>
      </c>
      <c r="B2221" s="23">
        <v>2221.0</v>
      </c>
      <c r="C2221" s="25" t="s">
        <v>11823</v>
      </c>
      <c r="D2221" s="16" t="s">
        <v>11824</v>
      </c>
      <c r="E2221" s="28" t="s">
        <v>11825</v>
      </c>
      <c r="F2221" s="29"/>
      <c r="G2221" s="25"/>
      <c r="H2221" s="36" t="str">
        <f t="shared" si="1"/>
        <v/>
      </c>
      <c r="I2221" s="11"/>
      <c r="J2221" s="28">
        <f t="shared" si="2"/>
        <v>0</v>
      </c>
      <c r="K2221" s="41">
        <f t="shared" si="3"/>
        <v>181</v>
      </c>
      <c r="L2221" s="25">
        <v>40.0</v>
      </c>
      <c r="M2221" s="11">
        <v>38.0</v>
      </c>
      <c r="N2221" s="11">
        <v>34.0</v>
      </c>
      <c r="O2221" s="11">
        <v>30.0</v>
      </c>
      <c r="P2221" s="11">
        <v>39.0</v>
      </c>
      <c r="Q2221" s="43">
        <v>35.0</v>
      </c>
      <c r="R2221" s="25"/>
      <c r="S2221" s="11"/>
      <c r="T2221" s="11"/>
      <c r="U2221" s="23"/>
      <c r="V2221" s="25"/>
      <c r="W2221" s="11"/>
      <c r="X2221" s="23"/>
      <c r="Y2221" s="29"/>
      <c r="Z2221" s="25">
        <v>22.0</v>
      </c>
      <c r="AA2221" s="11">
        <v>11.0</v>
      </c>
      <c r="AB2221" s="11">
        <v>26.0</v>
      </c>
      <c r="AC2221" s="11">
        <v>52.0</v>
      </c>
      <c r="AD2221" s="23">
        <v>94.0</v>
      </c>
      <c r="AE2221" s="29" t="s">
        <v>270</v>
      </c>
      <c r="AF2221" s="25">
        <v>1516.0</v>
      </c>
      <c r="AG2221" s="11">
        <v>1528.0</v>
      </c>
      <c r="AH2221" s="11">
        <v>1563.0</v>
      </c>
      <c r="AI2221" s="23"/>
      <c r="AJ2221" s="29"/>
      <c r="AK2221" s="25"/>
      <c r="AL2221" s="11"/>
      <c r="AM2221" s="23"/>
      <c r="AN2221" s="25"/>
      <c r="AO2221" s="23"/>
      <c r="AP2221" s="25"/>
      <c r="AQ2221" s="11"/>
    </row>
    <row r="2222" ht="15.75" customHeight="1">
      <c r="A2222" s="11">
        <v>1071023.0</v>
      </c>
      <c r="B2222" s="23">
        <v>2222.0</v>
      </c>
      <c r="C2222" s="25" t="s">
        <v>11826</v>
      </c>
      <c r="D2222" s="16" t="s">
        <v>11827</v>
      </c>
      <c r="E2222" s="28" t="s">
        <v>11828</v>
      </c>
      <c r="F2222" s="29"/>
      <c r="G2222" s="31" t="s">
        <v>11829</v>
      </c>
      <c r="H2222" s="36">
        <f t="shared" si="1"/>
        <v>57</v>
      </c>
      <c r="I2222" s="11"/>
      <c r="J2222" s="28">
        <f t="shared" si="2"/>
        <v>0</v>
      </c>
      <c r="K2222" s="41">
        <f t="shared" si="3"/>
        <v>237</v>
      </c>
      <c r="L2222" s="25">
        <v>42.0</v>
      </c>
      <c r="M2222" s="11">
        <v>25.0</v>
      </c>
      <c r="N2222" s="11">
        <v>59.0</v>
      </c>
      <c r="O2222" s="11">
        <v>55.0</v>
      </c>
      <c r="P2222" s="11">
        <v>56.0</v>
      </c>
      <c r="Q2222" s="43">
        <v>46.0</v>
      </c>
      <c r="R2222" s="25"/>
      <c r="S2222" s="11"/>
      <c r="T2222" s="11"/>
      <c r="U2222" s="23"/>
      <c r="V2222" s="25"/>
      <c r="W2222" s="11"/>
      <c r="X2222" s="23"/>
      <c r="Y2222" s="29"/>
      <c r="Z2222" s="25">
        <v>36.0</v>
      </c>
      <c r="AA2222" s="11">
        <v>30.0</v>
      </c>
      <c r="AB2222" s="11">
        <v>31.0</v>
      </c>
      <c r="AC2222" s="11">
        <v>38.0</v>
      </c>
      <c r="AD2222" s="23">
        <v>69.0</v>
      </c>
      <c r="AE2222" s="29" t="s">
        <v>166</v>
      </c>
      <c r="AF2222" s="25">
        <v>1539.0</v>
      </c>
      <c r="AG2222" s="11">
        <v>1551.0</v>
      </c>
      <c r="AH2222" s="11">
        <v>1593.0</v>
      </c>
      <c r="AI2222" s="23"/>
      <c r="AJ2222" s="29" t="s">
        <v>11830</v>
      </c>
      <c r="AK2222" s="25"/>
      <c r="AL2222" s="11"/>
      <c r="AM2222" s="23"/>
      <c r="AN2222" s="25"/>
      <c r="AO2222" s="23"/>
      <c r="AP2222" s="25"/>
      <c r="AQ2222" s="11"/>
    </row>
    <row r="2223" ht="15.75" customHeight="1">
      <c r="A2223" s="11">
        <v>1071024.0</v>
      </c>
      <c r="B2223" s="23">
        <v>2223.0</v>
      </c>
      <c r="C2223" s="25" t="s">
        <v>11831</v>
      </c>
      <c r="D2223" s="16" t="s">
        <v>11832</v>
      </c>
      <c r="E2223" s="28" t="s">
        <v>11833</v>
      </c>
      <c r="F2223" s="29"/>
      <c r="G2223" s="25"/>
      <c r="H2223" s="36" t="str">
        <f t="shared" si="1"/>
        <v/>
      </c>
      <c r="I2223" s="11"/>
      <c r="J2223" s="28">
        <f t="shared" si="2"/>
        <v>0</v>
      </c>
      <c r="K2223" s="41">
        <f t="shared" si="3"/>
        <v>231</v>
      </c>
      <c r="L2223" s="25">
        <v>38.0</v>
      </c>
      <c r="M2223" s="11">
        <v>31.0</v>
      </c>
      <c r="N2223" s="11">
        <v>57.0</v>
      </c>
      <c r="O2223" s="11">
        <v>53.0</v>
      </c>
      <c r="P2223" s="11">
        <v>52.0</v>
      </c>
      <c r="Q2223" s="43">
        <v>45.0</v>
      </c>
      <c r="R2223" s="25"/>
      <c r="S2223" s="11"/>
      <c r="T2223" s="11"/>
      <c r="U2223" s="23"/>
      <c r="V2223" s="25"/>
      <c r="W2223" s="11"/>
      <c r="X2223" s="23"/>
      <c r="Y2223" s="29"/>
      <c r="Z2223" s="25">
        <v>36.0</v>
      </c>
      <c r="AA2223" s="11">
        <v>30.0</v>
      </c>
      <c r="AB2223" s="11">
        <v>32.0</v>
      </c>
      <c r="AC2223" s="11">
        <v>36.0</v>
      </c>
      <c r="AD2223" s="23">
        <v>69.0</v>
      </c>
      <c r="AE2223" s="29" t="s">
        <v>166</v>
      </c>
      <c r="AF2223" s="25">
        <v>1560.0</v>
      </c>
      <c r="AG2223" s="11">
        <v>1572.0</v>
      </c>
      <c r="AH2223" s="11">
        <v>1621.0</v>
      </c>
      <c r="AI2223" s="23"/>
      <c r="AJ2223" s="29" t="s">
        <v>11834</v>
      </c>
      <c r="AK2223" s="25">
        <v>1071023.0</v>
      </c>
      <c r="AL2223" s="11"/>
      <c r="AM2223" s="23"/>
      <c r="AN2223" s="25"/>
      <c r="AO2223" s="23"/>
      <c r="AP2223" s="25"/>
      <c r="AQ2223" s="11"/>
    </row>
    <row r="2224" ht="15.75" customHeight="1">
      <c r="A2224" s="11">
        <v>1026001.0</v>
      </c>
      <c r="B2224" s="23">
        <v>2224.0</v>
      </c>
      <c r="C2224" s="25" t="s">
        <v>11835</v>
      </c>
      <c r="D2224" s="16" t="s">
        <v>11836</v>
      </c>
      <c r="E2224" s="28" t="s">
        <v>11837</v>
      </c>
      <c r="F2224" s="29"/>
      <c r="G2224" s="25"/>
      <c r="H2224" s="36" t="str">
        <f t="shared" si="1"/>
        <v/>
      </c>
      <c r="I2224" s="11"/>
      <c r="J2224" s="28">
        <f t="shared" si="2"/>
        <v>0</v>
      </c>
      <c r="K2224" s="41">
        <f t="shared" si="3"/>
        <v>0</v>
      </c>
      <c r="L2224" s="25">
        <v>0.0</v>
      </c>
      <c r="M2224" s="11">
        <v>0.0</v>
      </c>
      <c r="N2224" s="11">
        <v>0.0</v>
      </c>
      <c r="O2224" s="11">
        <v>0.0</v>
      </c>
      <c r="P2224" s="11">
        <v>0.0</v>
      </c>
      <c r="Q2224" s="23">
        <v>0.0</v>
      </c>
      <c r="R2224" s="25"/>
      <c r="S2224" s="11"/>
      <c r="T2224" s="11"/>
      <c r="U2224" s="23"/>
      <c r="V2224" s="25"/>
      <c r="W2224" s="11"/>
      <c r="X2224" s="23"/>
      <c r="Y2224" s="29"/>
      <c r="Z2224" s="25">
        <v>0.0</v>
      </c>
      <c r="AA2224" s="11">
        <v>0.0</v>
      </c>
      <c r="AB2224" s="11">
        <v>0.0</v>
      </c>
      <c r="AC2224" s="11">
        <v>0.0</v>
      </c>
      <c r="AD2224" s="23">
        <v>29.0</v>
      </c>
      <c r="AE2224" s="29" t="s">
        <v>239</v>
      </c>
      <c r="AF2224" s="25">
        <v>1375.0</v>
      </c>
      <c r="AG2224" s="11">
        <v>9999.0</v>
      </c>
      <c r="AH2224" s="11">
        <v>1425.0</v>
      </c>
      <c r="AI2224" s="23"/>
      <c r="AJ2224" s="29"/>
      <c r="AK2224" s="25"/>
      <c r="AL2224" s="11"/>
      <c r="AM2224" s="23"/>
      <c r="AN2224" s="25"/>
      <c r="AO2224" s="23"/>
      <c r="AP2224" s="25"/>
      <c r="AQ2224" s="11"/>
    </row>
    <row r="2225" ht="15.75" customHeight="1">
      <c r="A2225" s="11">
        <v>1026002.0</v>
      </c>
      <c r="B2225" s="23">
        <v>2225.0</v>
      </c>
      <c r="C2225" s="25" t="s">
        <v>11838</v>
      </c>
      <c r="D2225" s="16" t="s">
        <v>11839</v>
      </c>
      <c r="E2225" s="28" t="s">
        <v>11840</v>
      </c>
      <c r="F2225" s="29"/>
      <c r="G2225" s="25"/>
      <c r="H2225" s="36" t="str">
        <f t="shared" si="1"/>
        <v/>
      </c>
      <c r="I2225" s="11"/>
      <c r="J2225" s="28">
        <f t="shared" si="2"/>
        <v>0</v>
      </c>
      <c r="K2225" s="41">
        <f t="shared" si="3"/>
        <v>0</v>
      </c>
      <c r="L2225" s="25">
        <v>0.0</v>
      </c>
      <c r="M2225" s="11">
        <v>0.0</v>
      </c>
      <c r="N2225" s="11">
        <v>0.0</v>
      </c>
      <c r="O2225" s="11">
        <v>0.0</v>
      </c>
      <c r="P2225" s="11">
        <v>0.0</v>
      </c>
      <c r="Q2225" s="23">
        <v>0.0</v>
      </c>
      <c r="R2225" s="25"/>
      <c r="S2225" s="11"/>
      <c r="T2225" s="11"/>
      <c r="U2225" s="23"/>
      <c r="V2225" s="25"/>
      <c r="W2225" s="11"/>
      <c r="X2225" s="23"/>
      <c r="Y2225" s="29"/>
      <c r="Z2225" s="25">
        <v>0.0</v>
      </c>
      <c r="AA2225" s="11">
        <v>0.0</v>
      </c>
      <c r="AB2225" s="11">
        <v>0.0</v>
      </c>
      <c r="AC2225" s="11">
        <v>0.0</v>
      </c>
      <c r="AD2225" s="23">
        <v>29.0</v>
      </c>
      <c r="AE2225" s="29" t="s">
        <v>239</v>
      </c>
      <c r="AF2225" s="25">
        <v>1403.0</v>
      </c>
      <c r="AG2225" s="11">
        <v>9999.0</v>
      </c>
      <c r="AH2225" s="11">
        <v>1470.0</v>
      </c>
      <c r="AI2225" s="23"/>
      <c r="AJ2225" s="29" t="s">
        <v>11841</v>
      </c>
      <c r="AK2225" s="25">
        <v>1026001.0</v>
      </c>
      <c r="AL2225" s="11"/>
      <c r="AM2225" s="23"/>
      <c r="AN2225" s="25"/>
      <c r="AO2225" s="23"/>
      <c r="AP2225" s="25"/>
      <c r="AQ2225" s="11"/>
    </row>
    <row r="2226" ht="15.75" customHeight="1">
      <c r="A2226" s="11">
        <v>1026003.0</v>
      </c>
      <c r="B2226" s="23">
        <v>2226.0</v>
      </c>
      <c r="C2226" s="25" t="s">
        <v>11842</v>
      </c>
      <c r="D2226" s="16" t="s">
        <v>11843</v>
      </c>
      <c r="E2226" s="28" t="s">
        <v>11844</v>
      </c>
      <c r="F2226" s="29"/>
      <c r="G2226" s="25"/>
      <c r="H2226" s="36" t="str">
        <f t="shared" si="1"/>
        <v/>
      </c>
      <c r="I2226" s="11"/>
      <c r="J2226" s="28">
        <f t="shared" si="2"/>
        <v>0</v>
      </c>
      <c r="K2226" s="41">
        <f t="shared" si="3"/>
        <v>0</v>
      </c>
      <c r="L2226" s="25">
        <v>0.0</v>
      </c>
      <c r="M2226" s="11">
        <v>0.0</v>
      </c>
      <c r="N2226" s="11">
        <v>0.0</v>
      </c>
      <c r="O2226" s="11">
        <v>0.0</v>
      </c>
      <c r="P2226" s="11">
        <v>0.0</v>
      </c>
      <c r="Q2226" s="23">
        <v>0.0</v>
      </c>
      <c r="R2226" s="25"/>
      <c r="S2226" s="11"/>
      <c r="T2226" s="11"/>
      <c r="U2226" s="23"/>
      <c r="V2226" s="25"/>
      <c r="W2226" s="11"/>
      <c r="X2226" s="23"/>
      <c r="Y2226" s="29"/>
      <c r="Z2226" s="25">
        <v>0.0</v>
      </c>
      <c r="AA2226" s="11">
        <v>0.0</v>
      </c>
      <c r="AB2226" s="11">
        <v>0.0</v>
      </c>
      <c r="AC2226" s="11">
        <v>0.0</v>
      </c>
      <c r="AD2226" s="23">
        <v>29.0</v>
      </c>
      <c r="AE2226" s="29" t="s">
        <v>239</v>
      </c>
      <c r="AF2226" s="25">
        <v>1432.0</v>
      </c>
      <c r="AG2226" s="11">
        <v>9999.0</v>
      </c>
      <c r="AH2226" s="11">
        <v>1474.0</v>
      </c>
      <c r="AI2226" s="23"/>
      <c r="AJ2226" s="29" t="s">
        <v>11845</v>
      </c>
      <c r="AK2226" s="25">
        <v>1026002.0</v>
      </c>
      <c r="AL2226" s="11"/>
      <c r="AM2226" s="23"/>
      <c r="AN2226" s="25"/>
      <c r="AO2226" s="23"/>
      <c r="AP2226" s="25"/>
      <c r="AQ2226" s="11"/>
    </row>
    <row r="2227" ht="15.75" customHeight="1">
      <c r="A2227" s="11">
        <v>1026004.0</v>
      </c>
      <c r="B2227" s="23">
        <v>2227.0</v>
      </c>
      <c r="C2227" s="25" t="s">
        <v>11846</v>
      </c>
      <c r="D2227" s="16" t="s">
        <v>11847</v>
      </c>
      <c r="E2227" s="28" t="s">
        <v>11848</v>
      </c>
      <c r="F2227" s="29"/>
      <c r="G2227" s="25"/>
      <c r="H2227" s="36" t="str">
        <f t="shared" si="1"/>
        <v/>
      </c>
      <c r="I2227" s="11"/>
      <c r="J2227" s="28">
        <f t="shared" si="2"/>
        <v>0</v>
      </c>
      <c r="K2227" s="41">
        <f t="shared" si="3"/>
        <v>0</v>
      </c>
      <c r="L2227" s="25">
        <v>0.0</v>
      </c>
      <c r="M2227" s="11">
        <v>0.0</v>
      </c>
      <c r="N2227" s="11">
        <v>0.0</v>
      </c>
      <c r="O2227" s="11">
        <v>0.0</v>
      </c>
      <c r="P2227" s="11">
        <v>0.0</v>
      </c>
      <c r="Q2227" s="23">
        <v>0.0</v>
      </c>
      <c r="R2227" s="25"/>
      <c r="S2227" s="11"/>
      <c r="T2227" s="11"/>
      <c r="U2227" s="23"/>
      <c r="V2227" s="25"/>
      <c r="W2227" s="11"/>
      <c r="X2227" s="23"/>
      <c r="Y2227" s="29"/>
      <c r="Z2227" s="25">
        <v>0.0</v>
      </c>
      <c r="AA2227" s="11">
        <v>0.0</v>
      </c>
      <c r="AB2227" s="11">
        <v>0.0</v>
      </c>
      <c r="AC2227" s="11">
        <v>0.0</v>
      </c>
      <c r="AD2227" s="23">
        <v>29.0</v>
      </c>
      <c r="AE2227" s="29" t="s">
        <v>239</v>
      </c>
      <c r="AF2227" s="25">
        <v>1463.0</v>
      </c>
      <c r="AG2227" s="11">
        <v>9999.0</v>
      </c>
      <c r="AH2227" s="11">
        <v>1508.0</v>
      </c>
      <c r="AI2227" s="23"/>
      <c r="AJ2227" s="29" t="s">
        <v>11849</v>
      </c>
      <c r="AK2227" s="25">
        <v>1026003.0</v>
      </c>
      <c r="AL2227" s="11"/>
      <c r="AM2227" s="23"/>
      <c r="AN2227" s="25"/>
      <c r="AO2227" s="23"/>
      <c r="AP2227" s="25"/>
      <c r="AQ2227" s="11"/>
    </row>
    <row r="2228" ht="15.75" customHeight="1">
      <c r="A2228" s="11">
        <v>1026005.0</v>
      </c>
      <c r="B2228" s="23">
        <v>2228.0</v>
      </c>
      <c r="C2228" s="25" t="s">
        <v>11850</v>
      </c>
      <c r="D2228" s="16" t="s">
        <v>11851</v>
      </c>
      <c r="E2228" s="28" t="s">
        <v>11852</v>
      </c>
      <c r="F2228" s="29"/>
      <c r="G2228" s="31" t="s">
        <v>11853</v>
      </c>
      <c r="H2228" s="36">
        <f t="shared" si="1"/>
        <v>80</v>
      </c>
      <c r="I2228" s="11"/>
      <c r="J2228" s="28">
        <f t="shared" si="2"/>
        <v>0</v>
      </c>
      <c r="K2228" s="41">
        <f t="shared" si="3"/>
        <v>202</v>
      </c>
      <c r="L2228" s="25">
        <v>38.0</v>
      </c>
      <c r="M2228" s="11">
        <v>37.0</v>
      </c>
      <c r="N2228" s="11">
        <v>33.0</v>
      </c>
      <c r="O2228" s="11">
        <v>41.0</v>
      </c>
      <c r="P2228" s="11">
        <v>53.0</v>
      </c>
      <c r="Q2228" s="43">
        <v>25.0</v>
      </c>
      <c r="R2228" s="25"/>
      <c r="S2228" s="11"/>
      <c r="T2228" s="11"/>
      <c r="U2228" s="23"/>
      <c r="V2228" s="25"/>
      <c r="W2228" s="11"/>
      <c r="X2228" s="23"/>
      <c r="Y2228" s="29"/>
      <c r="Z2228" s="25">
        <v>32.0</v>
      </c>
      <c r="AA2228" s="11">
        <v>26.0</v>
      </c>
      <c r="AB2228" s="11">
        <v>61.0</v>
      </c>
      <c r="AC2228" s="11">
        <v>21.0</v>
      </c>
      <c r="AD2228" s="23">
        <v>29.0</v>
      </c>
      <c r="AE2228" s="29" t="s">
        <v>270</v>
      </c>
      <c r="AF2228" s="25">
        <v>1503.0</v>
      </c>
      <c r="AG2228" s="11">
        <v>1515.0</v>
      </c>
      <c r="AH2228" s="11">
        <v>1573.0</v>
      </c>
      <c r="AI2228" s="23"/>
      <c r="AJ2228" s="29" t="s">
        <v>11854</v>
      </c>
      <c r="AK2228" s="25">
        <v>1026004.0</v>
      </c>
      <c r="AL2228" s="11"/>
      <c r="AM2228" s="23"/>
      <c r="AN2228" s="25"/>
      <c r="AO2228" s="23"/>
      <c r="AP2228" s="25"/>
      <c r="AQ2228" s="11"/>
    </row>
    <row r="2229" ht="15.75" customHeight="1">
      <c r="A2229" s="11">
        <v>1026006.0</v>
      </c>
      <c r="B2229" s="23">
        <v>2229.0</v>
      </c>
      <c r="C2229" s="25" t="s">
        <v>11855</v>
      </c>
      <c r="D2229" s="16" t="s">
        <v>11856</v>
      </c>
      <c r="E2229" s="28" t="s">
        <v>11857</v>
      </c>
      <c r="F2229" s="29"/>
      <c r="G2229" s="25"/>
      <c r="H2229" s="36" t="str">
        <f t="shared" si="1"/>
        <v/>
      </c>
      <c r="I2229" s="11"/>
      <c r="J2229" s="28">
        <f t="shared" si="2"/>
        <v>0</v>
      </c>
      <c r="K2229" s="41">
        <f t="shared" si="3"/>
        <v>0</v>
      </c>
      <c r="L2229" s="25">
        <v>0.0</v>
      </c>
      <c r="M2229" s="11">
        <v>0.0</v>
      </c>
      <c r="N2229" s="11">
        <v>0.0</v>
      </c>
      <c r="O2229" s="11">
        <v>0.0</v>
      </c>
      <c r="P2229" s="11">
        <v>0.0</v>
      </c>
      <c r="Q2229" s="23">
        <v>0.0</v>
      </c>
      <c r="R2229" s="25"/>
      <c r="S2229" s="11"/>
      <c r="T2229" s="11"/>
      <c r="U2229" s="23"/>
      <c r="V2229" s="25"/>
      <c r="W2229" s="11"/>
      <c r="X2229" s="23"/>
      <c r="Y2229" s="29"/>
      <c r="Z2229" s="25">
        <v>0.0</v>
      </c>
      <c r="AA2229" s="11">
        <v>0.0</v>
      </c>
      <c r="AB2229" s="11">
        <v>0.0</v>
      </c>
      <c r="AC2229" s="11">
        <v>0.0</v>
      </c>
      <c r="AD2229" s="23">
        <v>32.0</v>
      </c>
      <c r="AE2229" s="29" t="s">
        <v>239</v>
      </c>
      <c r="AF2229" s="25">
        <v>1413.0</v>
      </c>
      <c r="AG2229" s="11">
        <v>9999.0</v>
      </c>
      <c r="AH2229" s="11">
        <v>1477.0</v>
      </c>
      <c r="AI2229" s="23"/>
      <c r="AJ2229" s="29" t="s">
        <v>11841</v>
      </c>
      <c r="AK2229" s="25">
        <v>1026001.0</v>
      </c>
      <c r="AL2229" s="11"/>
      <c r="AM2229" s="23"/>
      <c r="AN2229" s="25"/>
      <c r="AO2229" s="23"/>
      <c r="AP2229" s="25"/>
      <c r="AQ2229" s="11"/>
    </row>
    <row r="2230" ht="15.75" customHeight="1">
      <c r="A2230" s="11">
        <v>1026007.0</v>
      </c>
      <c r="B2230" s="23">
        <v>2230.0</v>
      </c>
      <c r="C2230" s="25" t="s">
        <v>11858</v>
      </c>
      <c r="D2230" s="16" t="s">
        <v>11859</v>
      </c>
      <c r="E2230" s="28" t="s">
        <v>11860</v>
      </c>
      <c r="F2230" s="29"/>
      <c r="G2230" s="25"/>
      <c r="H2230" s="36" t="str">
        <f t="shared" si="1"/>
        <v/>
      </c>
      <c r="I2230" s="11"/>
      <c r="J2230" s="28">
        <f t="shared" si="2"/>
        <v>0</v>
      </c>
      <c r="K2230" s="41">
        <f t="shared" si="3"/>
        <v>0</v>
      </c>
      <c r="L2230" s="25">
        <v>0.0</v>
      </c>
      <c r="M2230" s="11">
        <v>0.0</v>
      </c>
      <c r="N2230" s="11">
        <v>0.0</v>
      </c>
      <c r="O2230" s="11">
        <v>0.0</v>
      </c>
      <c r="P2230" s="11">
        <v>0.0</v>
      </c>
      <c r="Q2230" s="23">
        <v>0.0</v>
      </c>
      <c r="R2230" s="25"/>
      <c r="S2230" s="11"/>
      <c r="T2230" s="11"/>
      <c r="U2230" s="23"/>
      <c r="V2230" s="25"/>
      <c r="W2230" s="11"/>
      <c r="X2230" s="23"/>
      <c r="Y2230" s="29"/>
      <c r="Z2230" s="25">
        <v>0.0</v>
      </c>
      <c r="AA2230" s="11">
        <v>0.0</v>
      </c>
      <c r="AB2230" s="11">
        <v>0.0</v>
      </c>
      <c r="AC2230" s="11">
        <v>0.0</v>
      </c>
      <c r="AD2230" s="23">
        <v>32.0</v>
      </c>
      <c r="AE2230" s="29" t="s">
        <v>239</v>
      </c>
      <c r="AF2230" s="25">
        <v>1440.0</v>
      </c>
      <c r="AG2230" s="11">
        <v>9999.0</v>
      </c>
      <c r="AH2230" s="11">
        <v>1491.0</v>
      </c>
      <c r="AI2230" s="23"/>
      <c r="AJ2230" s="29" t="s">
        <v>11861</v>
      </c>
      <c r="AK2230" s="25">
        <v>1026006.0</v>
      </c>
      <c r="AL2230" s="11"/>
      <c r="AM2230" s="23"/>
      <c r="AN2230" s="25"/>
      <c r="AO2230" s="23"/>
      <c r="AP2230" s="25"/>
      <c r="AQ2230" s="11"/>
    </row>
    <row r="2231" ht="15.75" customHeight="1">
      <c r="A2231" s="11">
        <v>1026008.0</v>
      </c>
      <c r="B2231" s="23">
        <v>2231.0</v>
      </c>
      <c r="C2231" s="25" t="s">
        <v>11862</v>
      </c>
      <c r="D2231" s="16" t="s">
        <v>11863</v>
      </c>
      <c r="E2231" s="28" t="s">
        <v>11864</v>
      </c>
      <c r="F2231" s="29"/>
      <c r="G2231" s="31" t="s">
        <v>11865</v>
      </c>
      <c r="H2231" s="36">
        <f t="shared" si="1"/>
        <v>74</v>
      </c>
      <c r="I2231" s="11"/>
      <c r="J2231" s="28">
        <f t="shared" si="2"/>
        <v>0</v>
      </c>
      <c r="K2231" s="41">
        <f t="shared" si="3"/>
        <v>259</v>
      </c>
      <c r="L2231" s="25">
        <v>62.0</v>
      </c>
      <c r="M2231" s="11">
        <v>57.0</v>
      </c>
      <c r="N2231" s="11">
        <v>44.0</v>
      </c>
      <c r="O2231" s="11">
        <v>51.0</v>
      </c>
      <c r="P2231" s="11">
        <v>45.0</v>
      </c>
      <c r="Q2231" s="43">
        <v>53.0</v>
      </c>
      <c r="R2231" s="25"/>
      <c r="S2231" s="11"/>
      <c r="T2231" s="11"/>
      <c r="U2231" s="23"/>
      <c r="V2231" s="25"/>
      <c r="W2231" s="11"/>
      <c r="X2231" s="23"/>
      <c r="Y2231" s="29"/>
      <c r="Z2231" s="25">
        <v>50.0</v>
      </c>
      <c r="AA2231" s="11">
        <v>50.0</v>
      </c>
      <c r="AB2231" s="11">
        <v>30.0</v>
      </c>
      <c r="AC2231" s="11">
        <v>40.0</v>
      </c>
      <c r="AD2231" s="23">
        <v>32.0</v>
      </c>
      <c r="AE2231" s="29" t="s">
        <v>166</v>
      </c>
      <c r="AF2231" s="25">
        <v>1466.0</v>
      </c>
      <c r="AG2231" s="11">
        <v>1478.0</v>
      </c>
      <c r="AH2231" s="11">
        <v>1540.0</v>
      </c>
      <c r="AI2231" s="23"/>
      <c r="AJ2231" s="29" t="s">
        <v>11866</v>
      </c>
      <c r="AK2231" s="25">
        <v>1026007.0</v>
      </c>
      <c r="AL2231" s="11"/>
      <c r="AM2231" s="23"/>
      <c r="AN2231" s="25"/>
      <c r="AO2231" s="23"/>
      <c r="AP2231" s="25"/>
      <c r="AQ2231" s="11"/>
    </row>
    <row r="2232" ht="15.75" customHeight="1">
      <c r="A2232" s="11">
        <v>1026009.0</v>
      </c>
      <c r="B2232" s="23">
        <v>2232.0</v>
      </c>
      <c r="C2232" s="25" t="s">
        <v>11867</v>
      </c>
      <c r="D2232" s="16" t="s">
        <v>11868</v>
      </c>
      <c r="E2232" s="28" t="s">
        <v>11869</v>
      </c>
      <c r="F2232" s="29"/>
      <c r="G2232" s="31" t="s">
        <v>11870</v>
      </c>
      <c r="H2232" s="36">
        <f t="shared" si="1"/>
        <v>71</v>
      </c>
      <c r="I2232" s="11"/>
      <c r="J2232" s="28">
        <f t="shared" si="2"/>
        <v>0</v>
      </c>
      <c r="K2232" s="41">
        <f t="shared" si="3"/>
        <v>228</v>
      </c>
      <c r="L2232" s="25">
        <v>54.0</v>
      </c>
      <c r="M2232" s="11">
        <v>60.0</v>
      </c>
      <c r="N2232" s="11">
        <v>36.0</v>
      </c>
      <c r="O2232" s="11">
        <v>36.0</v>
      </c>
      <c r="P2232" s="11">
        <v>42.0</v>
      </c>
      <c r="Q2232" s="43">
        <v>55.0</v>
      </c>
      <c r="R2232" s="25"/>
      <c r="S2232" s="11"/>
      <c r="T2232" s="11"/>
      <c r="U2232" s="23"/>
      <c r="V2232" s="25"/>
      <c r="W2232" s="11"/>
      <c r="X2232" s="23"/>
      <c r="Y2232" s="29"/>
      <c r="Z2232" s="25">
        <v>50.0</v>
      </c>
      <c r="AA2232" s="11">
        <v>50.0</v>
      </c>
      <c r="AB2232" s="11">
        <v>47.0</v>
      </c>
      <c r="AC2232" s="11">
        <v>50.0</v>
      </c>
      <c r="AD2232" s="23">
        <v>32.0</v>
      </c>
      <c r="AE2232" s="29" t="s">
        <v>166</v>
      </c>
      <c r="AF2232" s="25">
        <v>1482.0</v>
      </c>
      <c r="AG2232" s="11">
        <v>1494.0</v>
      </c>
      <c r="AH2232" s="11">
        <v>1551.0</v>
      </c>
      <c r="AI2232" s="23"/>
      <c r="AJ2232" s="29" t="s">
        <v>11871</v>
      </c>
      <c r="AK2232" s="25">
        <v>1026008.0</v>
      </c>
      <c r="AL2232" s="11"/>
      <c r="AM2232" s="23"/>
      <c r="AN2232" s="25"/>
      <c r="AO2232" s="23"/>
      <c r="AP2232" s="25"/>
      <c r="AQ2232" s="11"/>
    </row>
    <row r="2233" ht="15.75" customHeight="1">
      <c r="A2233" s="11">
        <v>1026010.0</v>
      </c>
      <c r="B2233" s="23">
        <v>2233.0</v>
      </c>
      <c r="C2233" s="25" t="s">
        <v>11872</v>
      </c>
      <c r="D2233" s="16" t="s">
        <v>11873</v>
      </c>
      <c r="E2233" s="28" t="s">
        <v>11874</v>
      </c>
      <c r="F2233" s="29" t="s">
        <v>11875</v>
      </c>
      <c r="G2233" s="31" t="s">
        <v>11876</v>
      </c>
      <c r="H2233" s="36">
        <f t="shared" si="1"/>
        <v>74</v>
      </c>
      <c r="I2233" s="11"/>
      <c r="J2233" s="28">
        <f t="shared" si="2"/>
        <v>0</v>
      </c>
      <c r="K2233" s="41">
        <f t="shared" si="3"/>
        <v>377</v>
      </c>
      <c r="L2233" s="25">
        <v>74.0</v>
      </c>
      <c r="M2233" s="11">
        <v>54.0</v>
      </c>
      <c r="N2233" s="11">
        <v>86.0</v>
      </c>
      <c r="O2233" s="11">
        <v>80.0</v>
      </c>
      <c r="P2233" s="11">
        <v>83.0</v>
      </c>
      <c r="Q2233" s="43">
        <v>63.0</v>
      </c>
      <c r="R2233" s="25" t="s">
        <v>185</v>
      </c>
      <c r="S2233" s="11" t="s">
        <v>185</v>
      </c>
      <c r="T2233" s="11"/>
      <c r="U2233" s="23"/>
      <c r="V2233" s="25"/>
      <c r="W2233" s="11"/>
      <c r="X2233" s="23"/>
      <c r="Y2233" s="29"/>
      <c r="Z2233" s="25">
        <v>71.0</v>
      </c>
      <c r="AA2233" s="11">
        <v>80.0</v>
      </c>
      <c r="AB2233" s="11">
        <v>63.0</v>
      </c>
      <c r="AC2233" s="11">
        <v>38.0</v>
      </c>
      <c r="AD2233" s="23">
        <v>28.0</v>
      </c>
      <c r="AE2233" s="29" t="s">
        <v>270</v>
      </c>
      <c r="AF2233" s="25">
        <v>1493.0</v>
      </c>
      <c r="AG2233" s="11">
        <v>1505.0</v>
      </c>
      <c r="AH2233" s="11">
        <v>1568.0</v>
      </c>
      <c r="AI2233" s="23"/>
      <c r="AJ2233" s="29"/>
      <c r="AK2233" s="25"/>
      <c r="AL2233" s="11"/>
      <c r="AM2233" s="23"/>
      <c r="AN2233" s="25"/>
      <c r="AO2233" s="23"/>
      <c r="AP2233" s="25"/>
      <c r="AQ2233" s="11"/>
    </row>
    <row r="2234" ht="15.75" customHeight="1">
      <c r="A2234" s="11">
        <v>1026011.0</v>
      </c>
      <c r="B2234" s="23">
        <v>2234.0</v>
      </c>
      <c r="C2234" s="25" t="s">
        <v>11877</v>
      </c>
      <c r="D2234" s="16" t="s">
        <v>11878</v>
      </c>
      <c r="E2234" s="28" t="s">
        <v>11879</v>
      </c>
      <c r="F2234" s="29"/>
      <c r="G2234" s="31" t="s">
        <v>11880</v>
      </c>
      <c r="H2234" s="36">
        <f t="shared" si="1"/>
        <v>77</v>
      </c>
      <c r="I2234" s="11"/>
      <c r="J2234" s="28">
        <f t="shared" si="2"/>
        <v>0</v>
      </c>
      <c r="K2234" s="41">
        <f t="shared" si="3"/>
        <v>368</v>
      </c>
      <c r="L2234" s="25">
        <v>75.0</v>
      </c>
      <c r="M2234" s="11">
        <v>60.0</v>
      </c>
      <c r="N2234" s="11">
        <v>80.0</v>
      </c>
      <c r="O2234" s="11">
        <v>76.0</v>
      </c>
      <c r="P2234" s="11">
        <v>77.0</v>
      </c>
      <c r="Q2234" s="43">
        <v>76.0</v>
      </c>
      <c r="R2234" s="25"/>
      <c r="S2234" s="11"/>
      <c r="T2234" s="11" t="s">
        <v>136</v>
      </c>
      <c r="U2234" s="23"/>
      <c r="V2234" s="25"/>
      <c r="W2234" s="11"/>
      <c r="X2234" s="23"/>
      <c r="Y2234" s="29"/>
      <c r="Z2234" s="25">
        <v>74.0</v>
      </c>
      <c r="AA2234" s="11">
        <v>85.0</v>
      </c>
      <c r="AB2234" s="11">
        <v>60.0</v>
      </c>
      <c r="AC2234" s="11">
        <v>44.0</v>
      </c>
      <c r="AD2234" s="23">
        <v>30.0</v>
      </c>
      <c r="AE2234" s="29" t="s">
        <v>270</v>
      </c>
      <c r="AF2234" s="25">
        <v>1514.0</v>
      </c>
      <c r="AG2234" s="11">
        <v>1526.0</v>
      </c>
      <c r="AH2234" s="11">
        <v>1571.0</v>
      </c>
      <c r="AI2234" s="23"/>
      <c r="AJ2234" s="29" t="s">
        <v>11881</v>
      </c>
      <c r="AK2234" s="25">
        <v>1026010.0</v>
      </c>
      <c r="AL2234" s="11">
        <v>1026005.0</v>
      </c>
      <c r="AM2234" s="23"/>
      <c r="AN2234" s="25"/>
      <c r="AO2234" s="23"/>
      <c r="AP2234" s="25" t="s">
        <v>11882</v>
      </c>
      <c r="AQ2234" s="11"/>
    </row>
    <row r="2235" ht="15.75" customHeight="1">
      <c r="A2235" s="11">
        <v>1026012.0</v>
      </c>
      <c r="B2235" s="23">
        <v>2235.0</v>
      </c>
      <c r="C2235" s="25" t="s">
        <v>11883</v>
      </c>
      <c r="D2235" s="16" t="s">
        <v>11884</v>
      </c>
      <c r="E2235" s="28" t="s">
        <v>11885</v>
      </c>
      <c r="F2235" s="29"/>
      <c r="G2235" s="31" t="s">
        <v>11886</v>
      </c>
      <c r="H2235" s="36">
        <f t="shared" si="1"/>
        <v>74</v>
      </c>
      <c r="I2235" s="11"/>
      <c r="J2235" s="28">
        <f t="shared" si="2"/>
        <v>0</v>
      </c>
      <c r="K2235" s="41">
        <f t="shared" si="3"/>
        <v>409</v>
      </c>
      <c r="L2235" s="25">
        <v>79.0</v>
      </c>
      <c r="M2235" s="11">
        <v>72.0</v>
      </c>
      <c r="N2235" s="11">
        <v>87.0</v>
      </c>
      <c r="O2235" s="11">
        <v>92.0</v>
      </c>
      <c r="P2235" s="11">
        <v>79.0</v>
      </c>
      <c r="Q2235" s="43">
        <v>84.0</v>
      </c>
      <c r="R2235" s="25"/>
      <c r="S2235" s="11"/>
      <c r="T2235" s="11" t="s">
        <v>185</v>
      </c>
      <c r="U2235" s="23" t="s">
        <v>136</v>
      </c>
      <c r="V2235" s="25"/>
      <c r="W2235" s="11"/>
      <c r="X2235" s="23" t="s">
        <v>232</v>
      </c>
      <c r="Y2235" s="29"/>
      <c r="Z2235" s="25">
        <v>78.0</v>
      </c>
      <c r="AA2235" s="11">
        <v>90.0</v>
      </c>
      <c r="AB2235" s="11">
        <v>70.0</v>
      </c>
      <c r="AC2235" s="11">
        <v>32.0</v>
      </c>
      <c r="AD2235" s="23">
        <v>30.0</v>
      </c>
      <c r="AE2235" s="29" t="s">
        <v>166</v>
      </c>
      <c r="AF2235" s="25">
        <v>1533.0</v>
      </c>
      <c r="AG2235" s="11">
        <v>1545.0</v>
      </c>
      <c r="AH2235" s="11">
        <v>1611.0</v>
      </c>
      <c r="AI2235" s="23"/>
      <c r="AJ2235" s="29" t="s">
        <v>11887</v>
      </c>
      <c r="AK2235" s="25">
        <v>1026011.0</v>
      </c>
      <c r="AL2235" s="11"/>
      <c r="AM2235" s="23"/>
      <c r="AN2235" s="25"/>
      <c r="AO2235" s="23"/>
      <c r="AP2235" s="25" t="s">
        <v>11888</v>
      </c>
      <c r="AQ2235" s="11"/>
    </row>
    <row r="2236" ht="15.75" customHeight="1">
      <c r="A2236" s="11">
        <v>1026013.0</v>
      </c>
      <c r="B2236" s="23">
        <v>2236.0</v>
      </c>
      <c r="C2236" s="25" t="s">
        <v>11889</v>
      </c>
      <c r="D2236" s="16" t="s">
        <v>11890</v>
      </c>
      <c r="E2236" s="28" t="s">
        <v>11891</v>
      </c>
      <c r="F2236" s="29"/>
      <c r="G2236" s="31" t="s">
        <v>11892</v>
      </c>
      <c r="H2236" s="36">
        <f t="shared" si="1"/>
        <v>77</v>
      </c>
      <c r="I2236" s="11"/>
      <c r="J2236" s="28">
        <f t="shared" si="2"/>
        <v>0</v>
      </c>
      <c r="K2236" s="41">
        <f t="shared" si="3"/>
        <v>379</v>
      </c>
      <c r="L2236" s="31">
        <v>92.0</v>
      </c>
      <c r="M2236" s="6">
        <v>91.0</v>
      </c>
      <c r="N2236" s="6">
        <v>57.0</v>
      </c>
      <c r="O2236" s="11">
        <v>67.0</v>
      </c>
      <c r="P2236" s="11">
        <v>72.0</v>
      </c>
      <c r="Q2236" s="43">
        <v>90.0</v>
      </c>
      <c r="R2236" s="25" t="s">
        <v>232</v>
      </c>
      <c r="S2236" s="11" t="s">
        <v>161</v>
      </c>
      <c r="T2236" s="11" t="s">
        <v>410</v>
      </c>
      <c r="U2236" s="23"/>
      <c r="V2236" s="25"/>
      <c r="W2236" s="11"/>
      <c r="X2236" s="23" t="s">
        <v>232</v>
      </c>
      <c r="Y2236" s="29" t="s">
        <v>11893</v>
      </c>
      <c r="Z2236" s="25">
        <v>78.0</v>
      </c>
      <c r="AA2236" s="11">
        <v>90.0</v>
      </c>
      <c r="AB2236" s="11">
        <v>57.0</v>
      </c>
      <c r="AC2236" s="11">
        <v>50.0</v>
      </c>
      <c r="AD2236" s="23">
        <v>30.0</v>
      </c>
      <c r="AE2236" s="29" t="s">
        <v>141</v>
      </c>
      <c r="AF2236" s="25">
        <v>1535.0</v>
      </c>
      <c r="AG2236" s="11">
        <v>1547.0</v>
      </c>
      <c r="AH2236" s="11">
        <v>1619.0</v>
      </c>
      <c r="AI2236" s="23"/>
      <c r="AJ2236" s="29" t="s">
        <v>11887</v>
      </c>
      <c r="AK2236" s="25">
        <v>1026011.0</v>
      </c>
      <c r="AL2236" s="11"/>
      <c r="AM2236" s="23"/>
      <c r="AN2236" s="25"/>
      <c r="AO2236" s="23"/>
      <c r="AP2236" s="25" t="s">
        <v>11894</v>
      </c>
      <c r="AQ2236" s="11"/>
    </row>
    <row r="2237" ht="15.75" customHeight="1">
      <c r="A2237" s="11">
        <v>1026014.0</v>
      </c>
      <c r="B2237" s="23">
        <v>2237.0</v>
      </c>
      <c r="C2237" s="25" t="s">
        <v>11895</v>
      </c>
      <c r="D2237" s="16" t="s">
        <v>11896</v>
      </c>
      <c r="E2237" s="28" t="s">
        <v>11897</v>
      </c>
      <c r="F2237" s="29"/>
      <c r="G2237" s="31" t="s">
        <v>11898</v>
      </c>
      <c r="H2237" s="36">
        <f t="shared" si="1"/>
        <v>76</v>
      </c>
      <c r="I2237" s="11"/>
      <c r="J2237" s="28">
        <f t="shared" si="2"/>
        <v>0</v>
      </c>
      <c r="K2237" s="41">
        <f t="shared" si="3"/>
        <v>340</v>
      </c>
      <c r="L2237" s="31">
        <v>65.0</v>
      </c>
      <c r="M2237" s="11">
        <v>72.0</v>
      </c>
      <c r="N2237" s="6">
        <v>74.0</v>
      </c>
      <c r="O2237" s="11">
        <v>70.0</v>
      </c>
      <c r="P2237" s="11">
        <v>59.0</v>
      </c>
      <c r="Q2237" s="43">
        <v>47.0</v>
      </c>
      <c r="R2237" s="25" t="s">
        <v>185</v>
      </c>
      <c r="S2237" s="11"/>
      <c r="T2237" s="11" t="s">
        <v>185</v>
      </c>
      <c r="U2237" s="23"/>
      <c r="V2237" s="25"/>
      <c r="W2237" s="11"/>
      <c r="X2237" s="23" t="s">
        <v>232</v>
      </c>
      <c r="Y2237" s="29" t="s">
        <v>2430</v>
      </c>
      <c r="Z2237" s="25">
        <v>78.0</v>
      </c>
      <c r="AA2237" s="11">
        <v>90.0</v>
      </c>
      <c r="AB2237" s="11">
        <v>57.0</v>
      </c>
      <c r="AC2237" s="11">
        <v>50.0</v>
      </c>
      <c r="AD2237" s="23">
        <v>30.0</v>
      </c>
      <c r="AE2237" s="29" t="s">
        <v>270</v>
      </c>
      <c r="AF2237" s="25">
        <v>1578.0</v>
      </c>
      <c r="AG2237" s="11">
        <v>1590.0</v>
      </c>
      <c r="AH2237" s="11">
        <v>1638.0</v>
      </c>
      <c r="AI2237" s="23"/>
      <c r="AJ2237" s="29" t="s">
        <v>11899</v>
      </c>
      <c r="AK2237" s="25">
        <v>1026013.0</v>
      </c>
      <c r="AL2237" s="11">
        <v>1026012.0</v>
      </c>
      <c r="AM2237" s="23"/>
      <c r="AN2237" s="25"/>
      <c r="AO2237" s="23"/>
      <c r="AP2237" s="25"/>
      <c r="AQ2237" s="11"/>
    </row>
    <row r="2238" ht="15.75" customHeight="1">
      <c r="A2238" s="11">
        <v>1026015.0</v>
      </c>
      <c r="B2238" s="23">
        <v>2238.0</v>
      </c>
      <c r="C2238" s="25" t="s">
        <v>11900</v>
      </c>
      <c r="D2238" s="16" t="s">
        <v>11901</v>
      </c>
      <c r="E2238" s="28" t="s">
        <v>11902</v>
      </c>
      <c r="F2238" s="29"/>
      <c r="G2238" s="31" t="s">
        <v>11903</v>
      </c>
      <c r="H2238" s="36">
        <f t="shared" si="1"/>
        <v>76</v>
      </c>
      <c r="I2238" s="11"/>
      <c r="J2238" s="28">
        <f t="shared" si="2"/>
        <v>0</v>
      </c>
      <c r="K2238" s="41">
        <f t="shared" si="3"/>
        <v>373</v>
      </c>
      <c r="L2238" s="31">
        <v>74.0</v>
      </c>
      <c r="M2238" s="6">
        <v>65.0</v>
      </c>
      <c r="N2238" s="6">
        <v>69.0</v>
      </c>
      <c r="O2238" s="6">
        <v>81.0</v>
      </c>
      <c r="P2238" s="6">
        <v>84.0</v>
      </c>
      <c r="Q2238" s="43">
        <v>74.0</v>
      </c>
      <c r="R2238" s="25" t="s">
        <v>185</v>
      </c>
      <c r="S2238" s="11"/>
      <c r="T2238" s="11" t="s">
        <v>232</v>
      </c>
      <c r="U2238" s="23" t="s">
        <v>185</v>
      </c>
      <c r="V2238" s="25"/>
      <c r="W2238" s="11"/>
      <c r="X2238" s="23"/>
      <c r="Y2238" s="29"/>
      <c r="Z2238" s="25">
        <v>78.0</v>
      </c>
      <c r="AA2238" s="11">
        <v>90.0</v>
      </c>
      <c r="AB2238" s="11">
        <v>49.0</v>
      </c>
      <c r="AC2238" s="11">
        <v>61.0</v>
      </c>
      <c r="AD2238" s="23">
        <v>22.0</v>
      </c>
      <c r="AE2238" s="29" t="s">
        <v>166</v>
      </c>
      <c r="AF2238" s="25">
        <v>1537.0</v>
      </c>
      <c r="AG2238" s="11">
        <v>1549.0</v>
      </c>
      <c r="AH2238" s="11">
        <v>1592.0</v>
      </c>
      <c r="AI2238" s="23" t="s">
        <v>217</v>
      </c>
      <c r="AJ2238" s="29" t="s">
        <v>11887</v>
      </c>
      <c r="AK2238" s="25">
        <v>1026011.0</v>
      </c>
      <c r="AL2238" s="11"/>
      <c r="AM2238" s="23"/>
      <c r="AN2238" s="25"/>
      <c r="AO2238" s="23"/>
      <c r="AP2238" s="25"/>
      <c r="AQ2238" s="11"/>
    </row>
    <row r="2239" ht="15.75" customHeight="1">
      <c r="A2239" s="11">
        <v>1026016.0</v>
      </c>
      <c r="B2239" s="23">
        <v>2239.0</v>
      </c>
      <c r="C2239" s="25" t="s">
        <v>11904</v>
      </c>
      <c r="D2239" s="16" t="s">
        <v>11905</v>
      </c>
      <c r="E2239" s="28" t="s">
        <v>11906</v>
      </c>
      <c r="F2239" s="29"/>
      <c r="G2239" s="31" t="s">
        <v>11907</v>
      </c>
      <c r="H2239" s="36">
        <f t="shared" si="1"/>
        <v>77</v>
      </c>
      <c r="I2239" s="11"/>
      <c r="J2239" s="28">
        <f t="shared" si="2"/>
        <v>0</v>
      </c>
      <c r="K2239" s="41">
        <f t="shared" si="3"/>
        <v>366</v>
      </c>
      <c r="L2239" s="31">
        <v>84.0</v>
      </c>
      <c r="M2239" s="6">
        <v>96.0</v>
      </c>
      <c r="N2239" s="6">
        <v>53.0</v>
      </c>
      <c r="O2239" s="11">
        <v>59.0</v>
      </c>
      <c r="P2239" s="11">
        <v>74.0</v>
      </c>
      <c r="Q2239" s="43">
        <v>73.0</v>
      </c>
      <c r="R2239" s="25" t="s">
        <v>136</v>
      </c>
      <c r="S2239" s="11"/>
      <c r="T2239" s="11" t="s">
        <v>410</v>
      </c>
      <c r="U2239" s="23" t="s">
        <v>232</v>
      </c>
      <c r="V2239" s="25" t="s">
        <v>185</v>
      </c>
      <c r="W2239" s="11"/>
      <c r="X2239" s="43"/>
      <c r="Y2239" s="29" t="s">
        <v>11908</v>
      </c>
      <c r="Z2239" s="25">
        <v>78.0</v>
      </c>
      <c r="AA2239" s="11">
        <v>90.0</v>
      </c>
      <c r="AB2239" s="11">
        <v>54.0</v>
      </c>
      <c r="AC2239" s="11">
        <v>55.0</v>
      </c>
      <c r="AD2239" s="23">
        <v>30.0</v>
      </c>
      <c r="AE2239" s="29" t="s">
        <v>270</v>
      </c>
      <c r="AF2239" s="25">
        <v>1547.0</v>
      </c>
      <c r="AG2239" s="11">
        <v>1559.0</v>
      </c>
      <c r="AH2239" s="11">
        <v>1587.0</v>
      </c>
      <c r="AI2239" s="23"/>
      <c r="AJ2239" s="29" t="s">
        <v>11887</v>
      </c>
      <c r="AK2239" s="25">
        <v>1026011.0</v>
      </c>
      <c r="AL2239" s="11"/>
      <c r="AM2239" s="23"/>
      <c r="AN2239" s="25"/>
      <c r="AO2239" s="23"/>
      <c r="AP2239" s="25"/>
      <c r="AQ2239" s="11"/>
    </row>
    <row r="2240" ht="15.75" customHeight="1">
      <c r="A2240" s="11">
        <v>1026017.0</v>
      </c>
      <c r="B2240" s="23">
        <v>2240.0</v>
      </c>
      <c r="C2240" s="25" t="s">
        <v>11909</v>
      </c>
      <c r="D2240" s="16" t="s">
        <v>11910</v>
      </c>
      <c r="E2240" s="28" t="s">
        <v>11911</v>
      </c>
      <c r="F2240" s="29"/>
      <c r="G2240" s="31" t="s">
        <v>11912</v>
      </c>
      <c r="H2240" s="36">
        <f t="shared" si="1"/>
        <v>77</v>
      </c>
      <c r="I2240" s="11"/>
      <c r="J2240" s="28">
        <f t="shared" si="2"/>
        <v>0</v>
      </c>
      <c r="K2240" s="41">
        <f t="shared" si="3"/>
        <v>338</v>
      </c>
      <c r="L2240" s="31">
        <v>71.0</v>
      </c>
      <c r="M2240" s="11">
        <v>87.0</v>
      </c>
      <c r="N2240" s="6">
        <v>55.0</v>
      </c>
      <c r="O2240" s="11">
        <v>58.0</v>
      </c>
      <c r="P2240" s="11">
        <v>67.0</v>
      </c>
      <c r="Q2240" s="43">
        <v>78.0</v>
      </c>
      <c r="R2240" s="31" t="s">
        <v>185</v>
      </c>
      <c r="S2240" s="11" t="s">
        <v>136</v>
      </c>
      <c r="T2240" s="11"/>
      <c r="U2240" s="23" t="s">
        <v>185</v>
      </c>
      <c r="V2240" s="25" t="s">
        <v>185</v>
      </c>
      <c r="W2240" s="11"/>
      <c r="X2240" s="23"/>
      <c r="Y2240" s="29" t="s">
        <v>2565</v>
      </c>
      <c r="Z2240" s="25">
        <v>78.0</v>
      </c>
      <c r="AA2240" s="11">
        <v>90.0</v>
      </c>
      <c r="AB2240" s="11">
        <v>42.0</v>
      </c>
      <c r="AC2240" s="11">
        <v>72.0</v>
      </c>
      <c r="AD2240" s="23">
        <v>30.0</v>
      </c>
      <c r="AE2240" s="29" t="s">
        <v>166</v>
      </c>
      <c r="AF2240" s="25">
        <v>1570.0</v>
      </c>
      <c r="AG2240" s="11">
        <v>1582.0</v>
      </c>
      <c r="AH2240" s="11">
        <v>1600.0</v>
      </c>
      <c r="AI2240" s="23" t="s">
        <v>217</v>
      </c>
      <c r="AJ2240" s="29" t="s">
        <v>11913</v>
      </c>
      <c r="AK2240" s="25">
        <v>1026016.0</v>
      </c>
      <c r="AL2240" s="11"/>
      <c r="AM2240" s="23"/>
      <c r="AN2240" s="25"/>
      <c r="AO2240" s="23"/>
      <c r="AP2240" s="25"/>
      <c r="AQ2240" s="11"/>
    </row>
    <row r="2241" ht="15.75" customHeight="1">
      <c r="A2241" s="11">
        <v>1026018.0</v>
      </c>
      <c r="B2241" s="23">
        <v>2241.0</v>
      </c>
      <c r="C2241" s="25" t="s">
        <v>11914</v>
      </c>
      <c r="D2241" s="16" t="s">
        <v>11847</v>
      </c>
      <c r="E2241" s="28" t="s">
        <v>11915</v>
      </c>
      <c r="F2241" s="29"/>
      <c r="G2241" s="31" t="s">
        <v>11916</v>
      </c>
      <c r="H2241" s="36">
        <f t="shared" si="1"/>
        <v>80</v>
      </c>
      <c r="I2241" s="11"/>
      <c r="J2241" s="28">
        <f t="shared" si="2"/>
        <v>0</v>
      </c>
      <c r="K2241" s="41">
        <f t="shared" si="3"/>
        <v>330</v>
      </c>
      <c r="L2241" s="31">
        <v>79.0</v>
      </c>
      <c r="M2241" s="6">
        <v>78.0</v>
      </c>
      <c r="N2241" s="6">
        <v>59.0</v>
      </c>
      <c r="O2241" s="6">
        <v>53.0</v>
      </c>
      <c r="P2241" s="6">
        <v>61.0</v>
      </c>
      <c r="Q2241" s="43">
        <v>62.0</v>
      </c>
      <c r="R2241" s="25"/>
      <c r="S2241" s="11" t="s">
        <v>185</v>
      </c>
      <c r="T2241" s="11"/>
      <c r="U2241" s="23"/>
      <c r="V2241" s="25"/>
      <c r="W2241" s="11"/>
      <c r="X2241" s="23"/>
      <c r="Y2241" s="29"/>
      <c r="Z2241" s="25">
        <v>71.0</v>
      </c>
      <c r="AA2241" s="11">
        <v>80.0</v>
      </c>
      <c r="AB2241" s="11">
        <v>51.0</v>
      </c>
      <c r="AC2241" s="11">
        <v>55.0</v>
      </c>
      <c r="AD2241" s="23">
        <v>34.0</v>
      </c>
      <c r="AE2241" s="29" t="s">
        <v>166</v>
      </c>
      <c r="AF2241" s="25">
        <v>1520.0</v>
      </c>
      <c r="AG2241" s="11">
        <v>1532.0</v>
      </c>
      <c r="AH2241" s="11">
        <v>1561.0</v>
      </c>
      <c r="AI2241" s="23"/>
      <c r="AJ2241" s="29" t="s">
        <v>11917</v>
      </c>
      <c r="AK2241" s="25">
        <v>1026010.0</v>
      </c>
      <c r="AL2241" s="11"/>
      <c r="AM2241" s="23"/>
      <c r="AN2241" s="25"/>
      <c r="AO2241" s="23"/>
      <c r="AP2241" s="25"/>
      <c r="AQ2241" s="11"/>
    </row>
    <row r="2242" ht="15.75" customHeight="1">
      <c r="A2242" s="11">
        <v>1026019.0</v>
      </c>
      <c r="B2242" s="23">
        <v>2242.0</v>
      </c>
      <c r="C2242" s="25" t="s">
        <v>11918</v>
      </c>
      <c r="D2242" s="16" t="s">
        <v>11919</v>
      </c>
      <c r="E2242" s="28" t="s">
        <v>11920</v>
      </c>
      <c r="F2242" s="29"/>
      <c r="G2242" s="31" t="s">
        <v>11921</v>
      </c>
      <c r="H2242" s="36">
        <f t="shared" si="1"/>
        <v>58</v>
      </c>
      <c r="I2242" s="11"/>
      <c r="J2242" s="28">
        <f t="shared" si="2"/>
        <v>0</v>
      </c>
      <c r="K2242" s="41">
        <f t="shared" si="3"/>
        <v>286</v>
      </c>
      <c r="L2242" s="25">
        <v>62.0</v>
      </c>
      <c r="M2242" s="11">
        <v>63.0</v>
      </c>
      <c r="N2242" s="11">
        <v>41.0</v>
      </c>
      <c r="O2242" s="11">
        <v>54.0</v>
      </c>
      <c r="P2242" s="11">
        <v>66.0</v>
      </c>
      <c r="Q2242" s="43">
        <v>59.0</v>
      </c>
      <c r="R2242" s="25"/>
      <c r="S2242" s="11"/>
      <c r="T2242" s="11"/>
      <c r="U2242" s="23" t="s">
        <v>185</v>
      </c>
      <c r="V2242" s="25"/>
      <c r="W2242" s="11"/>
      <c r="X2242" s="23"/>
      <c r="Y2242" s="29"/>
      <c r="Z2242" s="25">
        <v>71.0</v>
      </c>
      <c r="AA2242" s="11">
        <v>80.0</v>
      </c>
      <c r="AB2242" s="11">
        <v>59.0</v>
      </c>
      <c r="AC2242" s="11">
        <v>44.0</v>
      </c>
      <c r="AD2242" s="23">
        <v>34.0</v>
      </c>
      <c r="AE2242" s="29" t="s">
        <v>166</v>
      </c>
      <c r="AF2242" s="25">
        <v>1550.0</v>
      </c>
      <c r="AG2242" s="11">
        <v>1562.0</v>
      </c>
      <c r="AH2242" s="11">
        <v>1610.0</v>
      </c>
      <c r="AI2242" s="23"/>
      <c r="AJ2242" s="29" t="s">
        <v>11922</v>
      </c>
      <c r="AK2242" s="25">
        <v>1026018.0</v>
      </c>
      <c r="AL2242" s="11"/>
      <c r="AM2242" s="23"/>
      <c r="AN2242" s="25"/>
      <c r="AO2242" s="23"/>
      <c r="AP2242" s="25"/>
      <c r="AQ2242" s="11"/>
    </row>
    <row r="2243" ht="15.75" customHeight="1">
      <c r="A2243" s="11">
        <v>1026020.0</v>
      </c>
      <c r="B2243" s="23">
        <v>2243.0</v>
      </c>
      <c r="C2243" s="25" t="s">
        <v>11923</v>
      </c>
      <c r="D2243" s="16" t="s">
        <v>11924</v>
      </c>
      <c r="E2243" s="28" t="s">
        <v>11925</v>
      </c>
      <c r="F2243" s="29"/>
      <c r="G2243" s="31" t="s">
        <v>11926</v>
      </c>
      <c r="H2243" s="36">
        <f t="shared" si="1"/>
        <v>58.5</v>
      </c>
      <c r="I2243" s="11"/>
      <c r="J2243" s="28">
        <f t="shared" si="2"/>
        <v>0</v>
      </c>
      <c r="K2243" s="41">
        <f t="shared" si="3"/>
        <v>236</v>
      </c>
      <c r="L2243" s="25">
        <v>57.0</v>
      </c>
      <c r="M2243" s="11">
        <v>64.0</v>
      </c>
      <c r="N2243" s="11">
        <v>39.0</v>
      </c>
      <c r="O2243" s="11">
        <v>28.0</v>
      </c>
      <c r="P2243" s="11">
        <v>48.0</v>
      </c>
      <c r="Q2243" s="43">
        <v>62.0</v>
      </c>
      <c r="R2243" s="25"/>
      <c r="S2243" s="11"/>
      <c r="T2243" s="11"/>
      <c r="U2243" s="23"/>
      <c r="V2243" s="25"/>
      <c r="W2243" s="11"/>
      <c r="X2243" s="23"/>
      <c r="Y2243" s="29"/>
      <c r="Z2243" s="25">
        <v>75.0</v>
      </c>
      <c r="AA2243" s="11">
        <v>86.0</v>
      </c>
      <c r="AB2243" s="11">
        <v>46.0</v>
      </c>
      <c r="AC2243" s="11">
        <v>64.0</v>
      </c>
      <c r="AD2243" s="23">
        <v>34.0</v>
      </c>
      <c r="AE2243" s="29" t="s">
        <v>166</v>
      </c>
      <c r="AF2243" s="25">
        <v>1567.0</v>
      </c>
      <c r="AG2243" s="11">
        <v>1579.0</v>
      </c>
      <c r="AH2243" s="11">
        <v>1595.0</v>
      </c>
      <c r="AI2243" s="23" t="s">
        <v>217</v>
      </c>
      <c r="AJ2243" s="29" t="s">
        <v>11927</v>
      </c>
      <c r="AK2243" s="25">
        <v>1026019.0</v>
      </c>
      <c r="AL2243" s="11"/>
      <c r="AM2243" s="23"/>
      <c r="AN2243" s="25"/>
      <c r="AO2243" s="23"/>
      <c r="AP2243" s="25"/>
      <c r="AQ2243" s="11"/>
    </row>
    <row r="2244" ht="15.75" customHeight="1">
      <c r="A2244" s="11">
        <v>1026021.0</v>
      </c>
      <c r="B2244" s="23">
        <v>2244.0</v>
      </c>
      <c r="C2244" s="25" t="s">
        <v>11928</v>
      </c>
      <c r="D2244" s="16" t="s">
        <v>11929</v>
      </c>
      <c r="E2244" s="28" t="s">
        <v>11930</v>
      </c>
      <c r="F2244" s="29"/>
      <c r="G2244" s="31" t="s">
        <v>11931</v>
      </c>
      <c r="H2244" s="36">
        <f t="shared" si="1"/>
        <v>79</v>
      </c>
      <c r="I2244" s="11"/>
      <c r="J2244" s="28">
        <f t="shared" si="2"/>
        <v>0</v>
      </c>
      <c r="K2244" s="41">
        <f t="shared" si="3"/>
        <v>197</v>
      </c>
      <c r="L2244" s="25">
        <v>46.0</v>
      </c>
      <c r="M2244" s="11">
        <v>56.0</v>
      </c>
      <c r="N2244" s="11">
        <v>31.0</v>
      </c>
      <c r="O2244" s="11">
        <v>29.0</v>
      </c>
      <c r="P2244" s="11">
        <v>35.0</v>
      </c>
      <c r="Q2244" s="43">
        <v>48.0</v>
      </c>
      <c r="R2244" s="25"/>
      <c r="S2244" s="11"/>
      <c r="T2244" s="11"/>
      <c r="U2244" s="23"/>
      <c r="V2244" s="25"/>
      <c r="W2244" s="11"/>
      <c r="X2244" s="23"/>
      <c r="Y2244" s="29"/>
      <c r="Z2244" s="25">
        <v>74.0</v>
      </c>
      <c r="AA2244" s="11">
        <v>85.0</v>
      </c>
      <c r="AB2244" s="11">
        <v>36.0</v>
      </c>
      <c r="AC2244" s="11">
        <v>78.0</v>
      </c>
      <c r="AD2244" s="23">
        <v>43.0</v>
      </c>
      <c r="AE2244" s="29" t="s">
        <v>141</v>
      </c>
      <c r="AF2244" s="25">
        <v>1573.0</v>
      </c>
      <c r="AG2244" s="11">
        <v>1585.0</v>
      </c>
      <c r="AH2244" s="11">
        <v>1600.0</v>
      </c>
      <c r="AI2244" s="23" t="s">
        <v>217</v>
      </c>
      <c r="AJ2244" s="29" t="s">
        <v>11932</v>
      </c>
      <c r="AK2244" s="25">
        <v>1026019.0</v>
      </c>
      <c r="AL2244" s="11">
        <v>2043003.0</v>
      </c>
      <c r="AM2244" s="23"/>
      <c r="AN2244" s="25"/>
      <c r="AO2244" s="23"/>
      <c r="AP2244" s="25"/>
      <c r="AQ2244" s="11"/>
    </row>
    <row r="2245" ht="15.75" customHeight="1">
      <c r="A2245" s="11">
        <v>1026022.0</v>
      </c>
      <c r="B2245" s="23">
        <v>2245.0</v>
      </c>
      <c r="C2245" s="25" t="s">
        <v>11933</v>
      </c>
      <c r="D2245" s="16" t="s">
        <v>11934</v>
      </c>
      <c r="E2245" s="28" t="s">
        <v>11935</v>
      </c>
      <c r="F2245" s="29"/>
      <c r="G2245" s="31" t="s">
        <v>11936</v>
      </c>
      <c r="H2245" s="36">
        <f t="shared" si="1"/>
        <v>78</v>
      </c>
      <c r="I2245" s="11"/>
      <c r="J2245" s="28">
        <f t="shared" si="2"/>
        <v>0</v>
      </c>
      <c r="K2245" s="41">
        <f t="shared" si="3"/>
        <v>258</v>
      </c>
      <c r="L2245" s="25">
        <v>51.0</v>
      </c>
      <c r="M2245" s="11">
        <v>54.0</v>
      </c>
      <c r="N2245" s="11">
        <v>59.0</v>
      </c>
      <c r="O2245" s="11">
        <v>51.0</v>
      </c>
      <c r="P2245" s="11">
        <v>43.0</v>
      </c>
      <c r="Q2245" s="43">
        <v>55.0</v>
      </c>
      <c r="R2245" s="25"/>
      <c r="S2245" s="11"/>
      <c r="T2245" s="11"/>
      <c r="U2245" s="23"/>
      <c r="V2245" s="25"/>
      <c r="W2245" s="11"/>
      <c r="X2245" s="23"/>
      <c r="Y2245" s="29"/>
      <c r="Z2245" s="25">
        <v>71.0</v>
      </c>
      <c r="AA2245" s="11">
        <v>80.0</v>
      </c>
      <c r="AB2245" s="11">
        <v>43.0</v>
      </c>
      <c r="AC2245" s="11">
        <v>66.0</v>
      </c>
      <c r="AD2245" s="23">
        <v>20.0</v>
      </c>
      <c r="AE2245" s="29" t="s">
        <v>270</v>
      </c>
      <c r="AF2245" s="25">
        <v>1599.0</v>
      </c>
      <c r="AG2245" s="11">
        <v>1611.0</v>
      </c>
      <c r="AH2245" s="11">
        <v>1637.0</v>
      </c>
      <c r="AI2245" s="23"/>
      <c r="AJ2245" s="29" t="s">
        <v>11927</v>
      </c>
      <c r="AK2245" s="25">
        <v>1026019.0</v>
      </c>
      <c r="AL2245" s="11"/>
      <c r="AM2245" s="23"/>
      <c r="AN2245" s="25"/>
      <c r="AO2245" s="23"/>
      <c r="AP2245" s="25"/>
      <c r="AQ2245" s="11"/>
    </row>
    <row r="2246" ht="15.75" customHeight="1">
      <c r="A2246" s="11">
        <v>1026023.0</v>
      </c>
      <c r="B2246" s="23">
        <v>2246.0</v>
      </c>
      <c r="C2246" s="25" t="s">
        <v>11937</v>
      </c>
      <c r="D2246" s="16" t="s">
        <v>11919</v>
      </c>
      <c r="E2246" s="28" t="s">
        <v>11938</v>
      </c>
      <c r="F2246" s="29"/>
      <c r="G2246" s="25"/>
      <c r="H2246" s="36" t="str">
        <f t="shared" si="1"/>
        <v/>
      </c>
      <c r="I2246" s="11"/>
      <c r="J2246" s="28">
        <f t="shared" si="2"/>
        <v>0</v>
      </c>
      <c r="K2246" s="41">
        <f t="shared" si="3"/>
        <v>0</v>
      </c>
      <c r="L2246" s="25">
        <v>0.0</v>
      </c>
      <c r="M2246" s="11">
        <v>0.0</v>
      </c>
      <c r="N2246" s="11">
        <v>0.0</v>
      </c>
      <c r="O2246" s="11">
        <v>0.0</v>
      </c>
      <c r="P2246" s="11">
        <v>0.0</v>
      </c>
      <c r="Q2246" s="23">
        <v>0.0</v>
      </c>
      <c r="R2246" s="25"/>
      <c r="S2246" s="11"/>
      <c r="T2246" s="11"/>
      <c r="U2246" s="23"/>
      <c r="V2246" s="25"/>
      <c r="W2246" s="11"/>
      <c r="X2246" s="23"/>
      <c r="Y2246" s="29"/>
      <c r="Z2246" s="25">
        <v>0.0</v>
      </c>
      <c r="AA2246" s="11">
        <v>0.0</v>
      </c>
      <c r="AB2246" s="11">
        <v>0.0</v>
      </c>
      <c r="AC2246" s="11">
        <v>0.0</v>
      </c>
      <c r="AD2246" s="23">
        <v>36.0</v>
      </c>
      <c r="AE2246" s="29" t="s">
        <v>239</v>
      </c>
      <c r="AF2246" s="25">
        <v>1411.0</v>
      </c>
      <c r="AG2246" s="11">
        <v>9999.0</v>
      </c>
      <c r="AH2246" s="11">
        <v>1459.0</v>
      </c>
      <c r="AI2246" s="23"/>
      <c r="AJ2246" s="29" t="s">
        <v>11841</v>
      </c>
      <c r="AK2246" s="25">
        <v>1026001.0</v>
      </c>
      <c r="AL2246" s="11"/>
      <c r="AM2246" s="23"/>
      <c r="AN2246" s="25"/>
      <c r="AO2246" s="23"/>
      <c r="AP2246" s="25"/>
      <c r="AQ2246" s="11"/>
    </row>
    <row r="2247" ht="15.75" customHeight="1">
      <c r="A2247" s="11">
        <v>1026024.0</v>
      </c>
      <c r="B2247" s="23">
        <v>2247.0</v>
      </c>
      <c r="C2247" s="25" t="s">
        <v>11933</v>
      </c>
      <c r="D2247" s="16" t="s">
        <v>11934</v>
      </c>
      <c r="E2247" s="28" t="s">
        <v>11939</v>
      </c>
      <c r="F2247" s="29"/>
      <c r="G2247" s="25"/>
      <c r="H2247" s="36" t="str">
        <f t="shared" si="1"/>
        <v/>
      </c>
      <c r="I2247" s="11"/>
      <c r="J2247" s="28">
        <f t="shared" si="2"/>
        <v>0</v>
      </c>
      <c r="K2247" s="41">
        <f t="shared" si="3"/>
        <v>0</v>
      </c>
      <c r="L2247" s="25">
        <v>0.0</v>
      </c>
      <c r="M2247" s="11">
        <v>0.0</v>
      </c>
      <c r="N2247" s="11">
        <v>0.0</v>
      </c>
      <c r="O2247" s="11">
        <v>0.0</v>
      </c>
      <c r="P2247" s="11">
        <v>0.0</v>
      </c>
      <c r="Q2247" s="23">
        <v>0.0</v>
      </c>
      <c r="R2247" s="25"/>
      <c r="S2247" s="11"/>
      <c r="T2247" s="11"/>
      <c r="U2247" s="23"/>
      <c r="V2247" s="25"/>
      <c r="W2247" s="11"/>
      <c r="X2247" s="23"/>
      <c r="Y2247" s="29"/>
      <c r="Z2247" s="25">
        <v>0.0</v>
      </c>
      <c r="AA2247" s="11">
        <v>0.0</v>
      </c>
      <c r="AB2247" s="11">
        <v>0.0</v>
      </c>
      <c r="AC2247" s="11">
        <v>0.0</v>
      </c>
      <c r="AD2247" s="23">
        <v>36.0</v>
      </c>
      <c r="AE2247" s="29" t="s">
        <v>239</v>
      </c>
      <c r="AF2247" s="25">
        <v>1486.0</v>
      </c>
      <c r="AG2247" s="11">
        <v>9999.0</v>
      </c>
      <c r="AH2247" s="11">
        <v>1525.0</v>
      </c>
      <c r="AI2247" s="23"/>
      <c r="AJ2247" s="29" t="s">
        <v>11940</v>
      </c>
      <c r="AK2247" s="25">
        <v>1026023.0</v>
      </c>
      <c r="AL2247" s="11"/>
      <c r="AM2247" s="23"/>
      <c r="AN2247" s="25"/>
      <c r="AO2247" s="23"/>
      <c r="AP2247" s="25"/>
      <c r="AQ2247" s="11"/>
    </row>
    <row r="2248" ht="15.75" customHeight="1">
      <c r="A2248" s="11">
        <v>1026025.0</v>
      </c>
      <c r="B2248" s="23">
        <v>2248.0</v>
      </c>
      <c r="C2248" s="25" t="s">
        <v>11941</v>
      </c>
      <c r="D2248" s="16" t="s">
        <v>11942</v>
      </c>
      <c r="E2248" s="28" t="s">
        <v>11943</v>
      </c>
      <c r="F2248" s="29"/>
      <c r="G2248" s="31" t="s">
        <v>11944</v>
      </c>
      <c r="H2248" s="36">
        <f t="shared" si="1"/>
        <v>79.5</v>
      </c>
      <c r="I2248" s="11"/>
      <c r="J2248" s="28">
        <f t="shared" si="2"/>
        <v>0</v>
      </c>
      <c r="K2248" s="41">
        <f t="shared" si="3"/>
        <v>206</v>
      </c>
      <c r="L2248" s="25">
        <v>36.0</v>
      </c>
      <c r="M2248" s="11">
        <v>43.0</v>
      </c>
      <c r="N2248" s="11">
        <v>36.0</v>
      </c>
      <c r="O2248" s="11">
        <v>41.0</v>
      </c>
      <c r="P2248" s="11">
        <v>50.0</v>
      </c>
      <c r="Q2248" s="43">
        <v>39.0</v>
      </c>
      <c r="R2248" s="25"/>
      <c r="S2248" s="11"/>
      <c r="T2248" s="11"/>
      <c r="U2248" s="23"/>
      <c r="V2248" s="25"/>
      <c r="W2248" s="11"/>
      <c r="X2248" s="23"/>
      <c r="Y2248" s="29"/>
      <c r="Z2248" s="25">
        <v>25.0</v>
      </c>
      <c r="AA2248" s="11">
        <v>16.0</v>
      </c>
      <c r="AB2248" s="11">
        <v>51.0</v>
      </c>
      <c r="AC2248" s="11">
        <v>32.0</v>
      </c>
      <c r="AD2248" s="23">
        <v>36.0</v>
      </c>
      <c r="AE2248" s="29" t="s">
        <v>141</v>
      </c>
      <c r="AF2248" s="25">
        <v>1510.0</v>
      </c>
      <c r="AG2248" s="11">
        <v>1522.0</v>
      </c>
      <c r="AH2248" s="11">
        <v>1553.0</v>
      </c>
      <c r="AI2248" s="23"/>
      <c r="AJ2248" s="29" t="s">
        <v>11945</v>
      </c>
      <c r="AK2248" s="25">
        <v>1026024.0</v>
      </c>
      <c r="AL2248" s="11"/>
      <c r="AM2248" s="23"/>
      <c r="AN2248" s="25"/>
      <c r="AO2248" s="23"/>
      <c r="AP2248" s="25"/>
      <c r="AQ2248" s="11"/>
    </row>
    <row r="2249" ht="15.75" customHeight="1">
      <c r="A2249" s="11">
        <v>1026026.0</v>
      </c>
      <c r="B2249" s="23">
        <v>2249.0</v>
      </c>
      <c r="C2249" s="25" t="s">
        <v>11946</v>
      </c>
      <c r="D2249" s="16" t="s">
        <v>11947</v>
      </c>
      <c r="E2249" s="28" t="s">
        <v>11948</v>
      </c>
      <c r="F2249" s="29"/>
      <c r="G2249" s="31" t="s">
        <v>11949</v>
      </c>
      <c r="H2249" s="36">
        <f t="shared" si="1"/>
        <v>75</v>
      </c>
      <c r="I2249" s="11"/>
      <c r="J2249" s="28">
        <f t="shared" si="2"/>
        <v>0</v>
      </c>
      <c r="K2249" s="41">
        <f t="shared" si="3"/>
        <v>241</v>
      </c>
      <c r="L2249" s="25">
        <v>46.0</v>
      </c>
      <c r="M2249" s="11">
        <v>59.0</v>
      </c>
      <c r="N2249" s="11">
        <v>57.0</v>
      </c>
      <c r="O2249" s="11">
        <v>44.0</v>
      </c>
      <c r="P2249" s="11">
        <v>35.0</v>
      </c>
      <c r="Q2249" s="43">
        <v>53.0</v>
      </c>
      <c r="R2249" s="25" t="s">
        <v>185</v>
      </c>
      <c r="S2249" s="11" t="s">
        <v>185</v>
      </c>
      <c r="T2249" s="11"/>
      <c r="U2249" s="23" t="s">
        <v>185</v>
      </c>
      <c r="V2249" s="25"/>
      <c r="W2249" s="11"/>
      <c r="X2249" s="23"/>
      <c r="Y2249" s="29"/>
      <c r="Z2249" s="25">
        <v>29.0</v>
      </c>
      <c r="AA2249" s="11">
        <v>21.0</v>
      </c>
      <c r="AB2249" s="11">
        <v>28.0</v>
      </c>
      <c r="AC2249" s="11">
        <v>67.0</v>
      </c>
      <c r="AD2249" s="23">
        <v>36.0</v>
      </c>
      <c r="AE2249" s="29" t="s">
        <v>166</v>
      </c>
      <c r="AF2249" s="25">
        <v>1536.0</v>
      </c>
      <c r="AG2249" s="11">
        <v>1548.0</v>
      </c>
      <c r="AH2249" s="11">
        <v>1585.0</v>
      </c>
      <c r="AI2249" s="23"/>
      <c r="AJ2249" s="29" t="s">
        <v>11950</v>
      </c>
      <c r="AK2249" s="25">
        <v>1026025.0</v>
      </c>
      <c r="AL2249" s="11"/>
      <c r="AM2249" s="23"/>
      <c r="AN2249" s="25"/>
      <c r="AO2249" s="23"/>
      <c r="AP2249" s="25"/>
      <c r="AQ2249" s="11"/>
    </row>
    <row r="2250" ht="15.75" customHeight="1">
      <c r="A2250" s="11">
        <v>1026027.0</v>
      </c>
      <c r="B2250" s="23">
        <v>2250.0</v>
      </c>
      <c r="C2250" s="25" t="s">
        <v>11951</v>
      </c>
      <c r="D2250" s="16" t="s">
        <v>11952</v>
      </c>
      <c r="E2250" s="28" t="s">
        <v>11953</v>
      </c>
      <c r="F2250" s="29"/>
      <c r="G2250" s="31" t="s">
        <v>11954</v>
      </c>
      <c r="H2250" s="36">
        <f t="shared" si="1"/>
        <v>78.5</v>
      </c>
      <c r="I2250" s="11"/>
      <c r="J2250" s="28">
        <f t="shared" si="2"/>
        <v>0</v>
      </c>
      <c r="K2250" s="41">
        <f t="shared" si="3"/>
        <v>217</v>
      </c>
      <c r="L2250" s="25">
        <v>31.0</v>
      </c>
      <c r="M2250" s="11">
        <v>31.0</v>
      </c>
      <c r="N2250" s="11">
        <v>55.0</v>
      </c>
      <c r="O2250" s="11">
        <v>52.0</v>
      </c>
      <c r="P2250" s="11">
        <v>48.0</v>
      </c>
      <c r="Q2250" s="43">
        <v>49.0</v>
      </c>
      <c r="R2250" s="25"/>
      <c r="S2250" s="11"/>
      <c r="T2250" s="11"/>
      <c r="U2250" s="23"/>
      <c r="V2250" s="25"/>
      <c r="W2250" s="11"/>
      <c r="X2250" s="23"/>
      <c r="Y2250" s="29"/>
      <c r="Z2250" s="25">
        <v>60.0</v>
      </c>
      <c r="AA2250" s="11">
        <v>65.0</v>
      </c>
      <c r="AB2250" s="11">
        <v>55.0</v>
      </c>
      <c r="AC2250" s="11">
        <v>44.0</v>
      </c>
      <c r="AD2250" s="23">
        <v>36.0</v>
      </c>
      <c r="AE2250" s="29" t="s">
        <v>166</v>
      </c>
      <c r="AF2250" s="25">
        <v>1565.0</v>
      </c>
      <c r="AG2250" s="11">
        <v>1577.0</v>
      </c>
      <c r="AH2250" s="11">
        <v>1593.0</v>
      </c>
      <c r="AI2250" s="23" t="s">
        <v>217</v>
      </c>
      <c r="AJ2250" s="29" t="s">
        <v>11955</v>
      </c>
      <c r="AK2250" s="25">
        <v>1026026.0</v>
      </c>
      <c r="AL2250" s="11"/>
      <c r="AM2250" s="23"/>
      <c r="AN2250" s="25"/>
      <c r="AO2250" s="23"/>
      <c r="AP2250" s="25"/>
      <c r="AQ2250" s="11"/>
    </row>
    <row r="2251" ht="15.75" customHeight="1">
      <c r="A2251" s="11">
        <v>1026028.0</v>
      </c>
      <c r="B2251" s="23">
        <v>2251.0</v>
      </c>
      <c r="C2251" s="25" t="s">
        <v>11956</v>
      </c>
      <c r="D2251" s="16" t="s">
        <v>11957</v>
      </c>
      <c r="E2251" s="28" t="s">
        <v>11958</v>
      </c>
      <c r="F2251" s="29"/>
      <c r="G2251" s="31" t="s">
        <v>11959</v>
      </c>
      <c r="H2251" s="36">
        <f t="shared" si="1"/>
        <v>62</v>
      </c>
      <c r="I2251" s="11"/>
      <c r="J2251" s="28">
        <f t="shared" si="2"/>
        <v>0</v>
      </c>
      <c r="K2251" s="41">
        <f t="shared" si="3"/>
        <v>240</v>
      </c>
      <c r="L2251" s="25">
        <v>55.0</v>
      </c>
      <c r="M2251" s="11">
        <v>63.0</v>
      </c>
      <c r="N2251" s="11">
        <v>36.0</v>
      </c>
      <c r="O2251" s="11">
        <v>39.0</v>
      </c>
      <c r="P2251" s="11">
        <v>47.0</v>
      </c>
      <c r="Q2251" s="43">
        <v>53.0</v>
      </c>
      <c r="R2251" s="25"/>
      <c r="S2251" s="11"/>
      <c r="T2251" s="11"/>
      <c r="U2251" s="23"/>
      <c r="V2251" s="25"/>
      <c r="W2251" s="11"/>
      <c r="X2251" s="23"/>
      <c r="Y2251" s="29"/>
      <c r="Z2251" s="25">
        <v>71.0</v>
      </c>
      <c r="AA2251" s="11">
        <v>80.0</v>
      </c>
      <c r="AB2251" s="11">
        <v>63.0</v>
      </c>
      <c r="AC2251" s="11">
        <v>38.0</v>
      </c>
      <c r="AD2251" s="23">
        <v>28.0</v>
      </c>
      <c r="AE2251" s="29" t="s">
        <v>141</v>
      </c>
      <c r="AF2251" s="25">
        <v>1531.0</v>
      </c>
      <c r="AG2251" s="11">
        <v>1543.0</v>
      </c>
      <c r="AH2251" s="11">
        <v>1562.0</v>
      </c>
      <c r="AI2251" s="23"/>
      <c r="AJ2251" s="29" t="s">
        <v>11917</v>
      </c>
      <c r="AK2251" s="25">
        <v>1026010.0</v>
      </c>
      <c r="AL2251" s="11"/>
      <c r="AM2251" s="23"/>
      <c r="AN2251" s="25"/>
      <c r="AO2251" s="23"/>
      <c r="AP2251" s="25"/>
      <c r="AQ2251" s="11"/>
    </row>
    <row r="2252" ht="15.75" customHeight="1">
      <c r="A2252" s="11">
        <v>1026029.0</v>
      </c>
      <c r="B2252" s="23">
        <v>2252.0</v>
      </c>
      <c r="C2252" s="25" t="s">
        <v>11960</v>
      </c>
      <c r="D2252" s="16" t="s">
        <v>11961</v>
      </c>
      <c r="E2252" s="28" t="s">
        <v>11962</v>
      </c>
      <c r="F2252" s="29"/>
      <c r="G2252" s="31" t="s">
        <v>11963</v>
      </c>
      <c r="H2252" s="36">
        <f t="shared" si="1"/>
        <v>75</v>
      </c>
      <c r="I2252" s="11"/>
      <c r="J2252" s="28">
        <f t="shared" si="2"/>
        <v>0</v>
      </c>
      <c r="K2252" s="41">
        <f t="shared" si="3"/>
        <v>337</v>
      </c>
      <c r="L2252" s="31">
        <v>71.0</v>
      </c>
      <c r="M2252" s="6">
        <v>74.0</v>
      </c>
      <c r="N2252" s="11">
        <v>61.0</v>
      </c>
      <c r="O2252" s="11">
        <v>65.0</v>
      </c>
      <c r="P2252" s="11">
        <v>66.0</v>
      </c>
      <c r="Q2252" s="43">
        <v>57.0</v>
      </c>
      <c r="R2252" s="25"/>
      <c r="S2252" s="11"/>
      <c r="T2252" s="11"/>
      <c r="U2252" s="23"/>
      <c r="V2252" s="25"/>
      <c r="W2252" s="11"/>
      <c r="X2252" s="23"/>
      <c r="Y2252" s="29"/>
      <c r="Z2252" s="25">
        <v>71.0</v>
      </c>
      <c r="AA2252" s="11">
        <v>80.0</v>
      </c>
      <c r="AB2252" s="11">
        <v>47.0</v>
      </c>
      <c r="AC2252" s="11">
        <v>61.0</v>
      </c>
      <c r="AD2252" s="23">
        <v>28.0</v>
      </c>
      <c r="AE2252" s="29" t="s">
        <v>166</v>
      </c>
      <c r="AF2252" s="25">
        <v>1551.0</v>
      </c>
      <c r="AG2252" s="11">
        <v>1563.0</v>
      </c>
      <c r="AH2252" s="11">
        <v>1610.0</v>
      </c>
      <c r="AI2252" s="23"/>
      <c r="AJ2252" s="29" t="s">
        <v>11964</v>
      </c>
      <c r="AK2252" s="25">
        <v>1026028.0</v>
      </c>
      <c r="AL2252" s="11"/>
      <c r="AM2252" s="23"/>
      <c r="AN2252" s="25"/>
      <c r="AO2252" s="23"/>
      <c r="AP2252" s="25"/>
      <c r="AQ2252" s="11"/>
    </row>
    <row r="2253" ht="15.75" customHeight="1">
      <c r="A2253" s="11">
        <v>1026030.0</v>
      </c>
      <c r="B2253" s="23">
        <v>2253.0</v>
      </c>
      <c r="C2253" s="25" t="s">
        <v>11965</v>
      </c>
      <c r="D2253" s="16" t="s">
        <v>11966</v>
      </c>
      <c r="E2253" s="28" t="s">
        <v>11967</v>
      </c>
      <c r="F2253" s="29"/>
      <c r="G2253" s="31" t="s">
        <v>11968</v>
      </c>
      <c r="H2253" s="36">
        <f t="shared" si="1"/>
        <v>76</v>
      </c>
      <c r="I2253" s="11"/>
      <c r="J2253" s="28">
        <f t="shared" si="2"/>
        <v>0</v>
      </c>
      <c r="K2253" s="41">
        <f t="shared" si="3"/>
        <v>282</v>
      </c>
      <c r="L2253" s="25">
        <v>44.0</v>
      </c>
      <c r="M2253" s="11">
        <v>42.0</v>
      </c>
      <c r="N2253" s="11">
        <v>66.0</v>
      </c>
      <c r="O2253" s="11">
        <v>67.0</v>
      </c>
      <c r="P2253" s="11">
        <v>63.0</v>
      </c>
      <c r="Q2253" s="43">
        <v>53.0</v>
      </c>
      <c r="R2253" s="25"/>
      <c r="S2253" s="11"/>
      <c r="T2253" s="11"/>
      <c r="U2253" s="23"/>
      <c r="V2253" s="25"/>
      <c r="W2253" s="11"/>
      <c r="X2253" s="23"/>
      <c r="Y2253" s="29"/>
      <c r="Z2253" s="25">
        <v>66.0</v>
      </c>
      <c r="AA2253" s="11">
        <v>73.0</v>
      </c>
      <c r="AB2253" s="11">
        <v>44.0</v>
      </c>
      <c r="AC2253" s="11">
        <v>63.0</v>
      </c>
      <c r="AD2253" s="23">
        <v>28.0</v>
      </c>
      <c r="AE2253" s="29" t="s">
        <v>270</v>
      </c>
      <c r="AF2253" s="25">
        <v>1581.0</v>
      </c>
      <c r="AG2253" s="11">
        <v>1593.0</v>
      </c>
      <c r="AH2253" s="11">
        <v>1643.0</v>
      </c>
      <c r="AI2253" s="23"/>
      <c r="AJ2253" s="29" t="s">
        <v>11969</v>
      </c>
      <c r="AK2253" s="25">
        <v>1026029.0</v>
      </c>
      <c r="AL2253" s="11"/>
      <c r="AM2253" s="23"/>
      <c r="AN2253" s="25"/>
      <c r="AO2253" s="23"/>
      <c r="AP2253" s="25"/>
      <c r="AQ2253" s="11"/>
    </row>
    <row r="2254" ht="15.75" customHeight="1">
      <c r="A2254" s="11">
        <v>1026031.0</v>
      </c>
      <c r="B2254" s="23">
        <v>2254.0</v>
      </c>
      <c r="C2254" s="25" t="s">
        <v>11970</v>
      </c>
      <c r="D2254" s="16" t="s">
        <v>11971</v>
      </c>
      <c r="E2254" s="28" t="s">
        <v>11972</v>
      </c>
      <c r="F2254" s="29"/>
      <c r="G2254" s="31" t="s">
        <v>11973</v>
      </c>
      <c r="H2254" s="36">
        <f t="shared" si="1"/>
        <v>80</v>
      </c>
      <c r="I2254" s="11"/>
      <c r="J2254" s="28">
        <f t="shared" si="2"/>
        <v>0</v>
      </c>
      <c r="K2254" s="41">
        <f t="shared" si="3"/>
        <v>348</v>
      </c>
      <c r="L2254" s="25">
        <v>71.0</v>
      </c>
      <c r="M2254" s="11">
        <v>64.0</v>
      </c>
      <c r="N2254" s="11">
        <v>72.0</v>
      </c>
      <c r="O2254" s="11">
        <v>72.0</v>
      </c>
      <c r="P2254" s="11">
        <v>69.0</v>
      </c>
      <c r="Q2254" s="43">
        <v>53.0</v>
      </c>
      <c r="R2254" s="25" t="s">
        <v>185</v>
      </c>
      <c r="S2254" s="11"/>
      <c r="T2254" s="11"/>
      <c r="U2254" s="23"/>
      <c r="V2254" s="25"/>
      <c r="W2254" s="11"/>
      <c r="X2254" s="23"/>
      <c r="Y2254" s="29"/>
      <c r="Z2254" s="25">
        <v>50.0</v>
      </c>
      <c r="AA2254" s="11">
        <v>50.0</v>
      </c>
      <c r="AB2254" s="11">
        <v>63.0</v>
      </c>
      <c r="AC2254" s="11">
        <v>27.0</v>
      </c>
      <c r="AD2254" s="23">
        <v>25.0</v>
      </c>
      <c r="AE2254" s="29" t="s">
        <v>166</v>
      </c>
      <c r="AF2254" s="25">
        <v>1487.0</v>
      </c>
      <c r="AG2254" s="11">
        <v>1499.0</v>
      </c>
      <c r="AH2254" s="11">
        <v>1559.0</v>
      </c>
      <c r="AI2254" s="23"/>
      <c r="AJ2254" s="29"/>
      <c r="AK2254" s="25"/>
      <c r="AL2254" s="11"/>
      <c r="AM2254" s="23"/>
      <c r="AN2254" s="25"/>
      <c r="AO2254" s="23"/>
      <c r="AP2254" s="25"/>
      <c r="AQ2254" s="11"/>
    </row>
    <row r="2255" ht="15.75" customHeight="1">
      <c r="A2255" s="11">
        <v>1026032.0</v>
      </c>
      <c r="B2255" s="23">
        <v>2255.0</v>
      </c>
      <c r="C2255" s="25" t="s">
        <v>11974</v>
      </c>
      <c r="D2255" s="16" t="s">
        <v>11975</v>
      </c>
      <c r="E2255" s="28" t="s">
        <v>11976</v>
      </c>
      <c r="F2255" s="29" t="s">
        <v>11977</v>
      </c>
      <c r="G2255" s="31" t="s">
        <v>11978</v>
      </c>
      <c r="H2255" s="36">
        <f t="shared" si="1"/>
        <v>75</v>
      </c>
      <c r="I2255" s="11"/>
      <c r="J2255" s="28">
        <f t="shared" si="2"/>
        <v>0</v>
      </c>
      <c r="K2255" s="41">
        <f t="shared" si="3"/>
        <v>249</v>
      </c>
      <c r="L2255" s="25">
        <v>55.0</v>
      </c>
      <c r="M2255" s="11">
        <v>39.0</v>
      </c>
      <c r="N2255" s="11">
        <v>58.0</v>
      </c>
      <c r="O2255" s="11">
        <v>52.0</v>
      </c>
      <c r="P2255" s="11">
        <v>45.0</v>
      </c>
      <c r="Q2255" s="43">
        <v>55.0</v>
      </c>
      <c r="R2255" s="25"/>
      <c r="S2255" s="11"/>
      <c r="T2255" s="11"/>
      <c r="U2255" s="23"/>
      <c r="V2255" s="25"/>
      <c r="W2255" s="11"/>
      <c r="X2255" s="23"/>
      <c r="Y2255" s="29"/>
      <c r="Z2255" s="25">
        <v>50.0</v>
      </c>
      <c r="AA2255" s="11">
        <v>50.0</v>
      </c>
      <c r="AB2255" s="11">
        <v>47.0</v>
      </c>
      <c r="AC2255" s="11">
        <v>61.0</v>
      </c>
      <c r="AD2255" s="23">
        <v>25.0</v>
      </c>
      <c r="AE2255" s="29" t="s">
        <v>141</v>
      </c>
      <c r="AF2255" s="25">
        <v>1512.0</v>
      </c>
      <c r="AG2255" s="11">
        <v>1524.0</v>
      </c>
      <c r="AH2255" s="11">
        <v>1571.0</v>
      </c>
      <c r="AI2255" s="23"/>
      <c r="AJ2255" s="29" t="s">
        <v>11979</v>
      </c>
      <c r="AK2255" s="25">
        <v>1026031.0</v>
      </c>
      <c r="AL2255" s="11">
        <v>1026009.0</v>
      </c>
      <c r="AM2255" s="23"/>
      <c r="AN2255" s="25"/>
      <c r="AO2255" s="23"/>
      <c r="AP2255" s="25"/>
      <c r="AQ2255" s="11"/>
    </row>
    <row r="2256" ht="15.75" customHeight="1">
      <c r="A2256" s="11">
        <v>1026033.0</v>
      </c>
      <c r="B2256" s="23">
        <v>2256.0</v>
      </c>
      <c r="C2256" s="25" t="s">
        <v>11980</v>
      </c>
      <c r="D2256" s="16" t="s">
        <v>11981</v>
      </c>
      <c r="E2256" s="28" t="s">
        <v>11982</v>
      </c>
      <c r="F2256" s="29"/>
      <c r="G2256" s="31" t="s">
        <v>11983</v>
      </c>
      <c r="H2256" s="36">
        <f t="shared" si="1"/>
        <v>79</v>
      </c>
      <c r="I2256" s="11"/>
      <c r="J2256" s="28">
        <f t="shared" si="2"/>
        <v>0</v>
      </c>
      <c r="K2256" s="41">
        <f t="shared" si="3"/>
        <v>251</v>
      </c>
      <c r="L2256" s="25">
        <v>41.0</v>
      </c>
      <c r="M2256" s="11">
        <v>49.0</v>
      </c>
      <c r="N2256" s="11">
        <v>56.0</v>
      </c>
      <c r="O2256" s="11">
        <v>54.0</v>
      </c>
      <c r="P2256" s="11">
        <v>51.0</v>
      </c>
      <c r="Q2256" s="43">
        <v>45.0</v>
      </c>
      <c r="R2256" s="25"/>
      <c r="S2256" s="11"/>
      <c r="T2256" s="11"/>
      <c r="U2256" s="23"/>
      <c r="V2256" s="25"/>
      <c r="W2256" s="11"/>
      <c r="X2256" s="23"/>
      <c r="Y2256" s="29"/>
      <c r="Z2256" s="25">
        <v>50.0</v>
      </c>
      <c r="AA2256" s="11">
        <v>50.0</v>
      </c>
      <c r="AB2256" s="11">
        <v>39.0</v>
      </c>
      <c r="AC2256" s="11">
        <v>61.0</v>
      </c>
      <c r="AD2256" s="23">
        <v>25.0</v>
      </c>
      <c r="AE2256" s="29" t="s">
        <v>166</v>
      </c>
      <c r="AF2256" s="25">
        <v>1530.0</v>
      </c>
      <c r="AG2256" s="11">
        <v>1542.0</v>
      </c>
      <c r="AH2256" s="11">
        <v>1596.0</v>
      </c>
      <c r="AI2256" s="23"/>
      <c r="AJ2256" s="29" t="s">
        <v>11984</v>
      </c>
      <c r="AK2256" s="25">
        <v>1026032.0</v>
      </c>
      <c r="AL2256" s="11"/>
      <c r="AM2256" s="23"/>
      <c r="AN2256" s="25"/>
      <c r="AO2256" s="23"/>
      <c r="AP2256" s="25"/>
      <c r="AQ2256" s="11"/>
    </row>
    <row r="2257" ht="15.75" customHeight="1">
      <c r="A2257" s="11">
        <v>1026034.0</v>
      </c>
      <c r="B2257" s="23">
        <v>2257.0</v>
      </c>
      <c r="C2257" s="25" t="s">
        <v>11985</v>
      </c>
      <c r="D2257" s="16" t="s">
        <v>11986</v>
      </c>
      <c r="E2257" s="28" t="s">
        <v>11987</v>
      </c>
      <c r="F2257" s="29"/>
      <c r="G2257" s="31" t="s">
        <v>11988</v>
      </c>
      <c r="H2257" s="36">
        <f t="shared" si="1"/>
        <v>77</v>
      </c>
      <c r="I2257" s="11"/>
      <c r="J2257" s="28">
        <f t="shared" si="2"/>
        <v>0</v>
      </c>
      <c r="K2257" s="41">
        <f t="shared" si="3"/>
        <v>223</v>
      </c>
      <c r="L2257" s="25">
        <v>43.0</v>
      </c>
      <c r="M2257" s="11">
        <v>44.0</v>
      </c>
      <c r="N2257" s="11">
        <v>48.0</v>
      </c>
      <c r="O2257" s="11">
        <v>45.0</v>
      </c>
      <c r="P2257" s="11">
        <v>43.0</v>
      </c>
      <c r="Q2257" s="43">
        <v>58.0</v>
      </c>
      <c r="R2257" s="25"/>
      <c r="S2257" s="11"/>
      <c r="T2257" s="11"/>
      <c r="U2257" s="23"/>
      <c r="V2257" s="25"/>
      <c r="W2257" s="11"/>
      <c r="X2257" s="23"/>
      <c r="Y2257" s="29"/>
      <c r="Z2257" s="25">
        <v>55.0</v>
      </c>
      <c r="AA2257" s="11">
        <v>57.0</v>
      </c>
      <c r="AB2257" s="11">
        <v>41.0</v>
      </c>
      <c r="AC2257" s="11">
        <v>61.0</v>
      </c>
      <c r="AD2257" s="23">
        <v>25.0</v>
      </c>
      <c r="AE2257" s="29" t="s">
        <v>166</v>
      </c>
      <c r="AF2257" s="25">
        <v>1573.0</v>
      </c>
      <c r="AG2257" s="11">
        <v>1585.0</v>
      </c>
      <c r="AH2257" s="11">
        <v>1620.0</v>
      </c>
      <c r="AI2257" s="23"/>
      <c r="AJ2257" s="29" t="s">
        <v>11989</v>
      </c>
      <c r="AK2257" s="25">
        <v>1026033.0</v>
      </c>
      <c r="AL2257" s="11"/>
      <c r="AM2257" s="23"/>
      <c r="AN2257" s="25"/>
      <c r="AO2257" s="23"/>
      <c r="AP2257" s="25"/>
      <c r="AQ2257" s="11"/>
    </row>
    <row r="2258" ht="15.75" customHeight="1">
      <c r="A2258" s="11">
        <v>1026035.0</v>
      </c>
      <c r="B2258" s="23">
        <v>2258.0</v>
      </c>
      <c r="C2258" s="25" t="s">
        <v>11990</v>
      </c>
      <c r="D2258" s="16" t="s">
        <v>11991</v>
      </c>
      <c r="E2258" s="28" t="s">
        <v>11992</v>
      </c>
      <c r="F2258" s="29"/>
      <c r="G2258" s="31" t="s">
        <v>11993</v>
      </c>
      <c r="H2258" s="36">
        <f t="shared" si="1"/>
        <v>77</v>
      </c>
      <c r="I2258" s="11"/>
      <c r="J2258" s="28">
        <f t="shared" si="2"/>
        <v>0</v>
      </c>
      <c r="K2258" s="41">
        <f t="shared" si="3"/>
        <v>255</v>
      </c>
      <c r="L2258" s="25">
        <v>61.0</v>
      </c>
      <c r="M2258" s="11">
        <v>68.0</v>
      </c>
      <c r="N2258" s="11">
        <v>42.0</v>
      </c>
      <c r="O2258" s="11">
        <v>33.0</v>
      </c>
      <c r="P2258" s="11">
        <v>51.0</v>
      </c>
      <c r="Q2258" s="43">
        <v>58.0</v>
      </c>
      <c r="R2258" s="25" t="s">
        <v>185</v>
      </c>
      <c r="S2258" s="11"/>
      <c r="T2258" s="11" t="s">
        <v>185</v>
      </c>
      <c r="U2258" s="23"/>
      <c r="V2258" s="25"/>
      <c r="W2258" s="11"/>
      <c r="X2258" s="23"/>
      <c r="Y2258" s="29"/>
      <c r="Z2258" s="25">
        <v>53.0</v>
      </c>
      <c r="AA2258" s="11">
        <v>54.0</v>
      </c>
      <c r="AB2258" s="11">
        <v>31.0</v>
      </c>
      <c r="AC2258" s="11">
        <v>75.0</v>
      </c>
      <c r="AD2258" s="23">
        <v>32.0</v>
      </c>
      <c r="AE2258" s="29" t="s">
        <v>166</v>
      </c>
      <c r="AF2258" s="25">
        <v>1539.0</v>
      </c>
      <c r="AG2258" s="11">
        <v>1551.0</v>
      </c>
      <c r="AH2258" s="11">
        <v>1593.0</v>
      </c>
      <c r="AI2258" s="23" t="s">
        <v>217</v>
      </c>
      <c r="AJ2258" s="29" t="s">
        <v>11984</v>
      </c>
      <c r="AK2258" s="25">
        <v>1026032.0</v>
      </c>
      <c r="AL2258" s="11"/>
      <c r="AM2258" s="23"/>
      <c r="AN2258" s="25"/>
      <c r="AO2258" s="23"/>
      <c r="AP2258" s="25"/>
      <c r="AQ2258" s="11"/>
    </row>
    <row r="2259" ht="15.75" customHeight="1">
      <c r="A2259" s="11">
        <v>1026036.0</v>
      </c>
      <c r="B2259" s="23">
        <v>2259.0</v>
      </c>
      <c r="C2259" s="25" t="s">
        <v>11994</v>
      </c>
      <c r="D2259" s="16" t="s">
        <v>11995</v>
      </c>
      <c r="E2259" s="28" t="s">
        <v>11996</v>
      </c>
      <c r="F2259" s="29"/>
      <c r="G2259" s="31" t="s">
        <v>11997</v>
      </c>
      <c r="H2259" s="36">
        <f t="shared" si="1"/>
        <v>66.5</v>
      </c>
      <c r="I2259" s="11"/>
      <c r="J2259" s="28">
        <f t="shared" si="2"/>
        <v>0</v>
      </c>
      <c r="K2259" s="41">
        <f t="shared" si="3"/>
        <v>284</v>
      </c>
      <c r="L2259" s="25">
        <v>70.0</v>
      </c>
      <c r="M2259" s="11">
        <v>65.0</v>
      </c>
      <c r="N2259" s="11">
        <v>50.0</v>
      </c>
      <c r="O2259" s="11">
        <v>41.0</v>
      </c>
      <c r="P2259" s="11">
        <v>58.0</v>
      </c>
      <c r="Q2259" s="43">
        <v>61.0</v>
      </c>
      <c r="R2259" s="25" t="s">
        <v>185</v>
      </c>
      <c r="S2259" s="11"/>
      <c r="T2259" s="11"/>
      <c r="U2259" s="23"/>
      <c r="V2259" s="25"/>
      <c r="W2259" s="11"/>
      <c r="X2259" s="23"/>
      <c r="Y2259" s="29"/>
      <c r="Z2259" s="25">
        <v>61.0</v>
      </c>
      <c r="AA2259" s="11">
        <v>66.0</v>
      </c>
      <c r="AB2259" s="11">
        <v>38.0</v>
      </c>
      <c r="AC2259" s="11">
        <v>68.0</v>
      </c>
      <c r="AD2259" s="23">
        <v>32.0</v>
      </c>
      <c r="AE2259" s="29" t="s">
        <v>166</v>
      </c>
      <c r="AF2259" s="25">
        <v>1582.0</v>
      </c>
      <c r="AG2259" s="11">
        <v>1594.0</v>
      </c>
      <c r="AH2259" s="11">
        <v>1644.0</v>
      </c>
      <c r="AI2259" s="23"/>
      <c r="AJ2259" s="29" t="s">
        <v>11998</v>
      </c>
      <c r="AK2259" s="25">
        <v>1026035.0</v>
      </c>
      <c r="AL2259" s="11"/>
      <c r="AM2259" s="23"/>
      <c r="AN2259" s="25"/>
      <c r="AO2259" s="23"/>
      <c r="AP2259" s="25"/>
      <c r="AQ2259" s="11"/>
    </row>
    <row r="2260" ht="15.75" customHeight="1">
      <c r="A2260" s="11">
        <v>1026037.0</v>
      </c>
      <c r="B2260" s="23">
        <v>2260.0</v>
      </c>
      <c r="C2260" s="25" t="s">
        <v>11999</v>
      </c>
      <c r="D2260" s="16" t="s">
        <v>12000</v>
      </c>
      <c r="E2260" s="28" t="s">
        <v>12001</v>
      </c>
      <c r="F2260" s="29"/>
      <c r="G2260" s="31" t="s">
        <v>12002</v>
      </c>
      <c r="H2260" s="36">
        <f t="shared" si="1"/>
        <v>58</v>
      </c>
      <c r="I2260" s="11"/>
      <c r="J2260" s="28">
        <f t="shared" si="2"/>
        <v>0</v>
      </c>
      <c r="K2260" s="41">
        <f t="shared" si="3"/>
        <v>208</v>
      </c>
      <c r="L2260" s="25">
        <v>44.0</v>
      </c>
      <c r="M2260" s="11">
        <v>32.0</v>
      </c>
      <c r="N2260" s="11">
        <v>48.0</v>
      </c>
      <c r="O2260" s="11">
        <v>42.0</v>
      </c>
      <c r="P2260" s="11">
        <v>42.0</v>
      </c>
      <c r="Q2260" s="43">
        <v>47.0</v>
      </c>
      <c r="R2260" s="25"/>
      <c r="S2260" s="11"/>
      <c r="T2260" s="11"/>
      <c r="U2260" s="23"/>
      <c r="V2260" s="25"/>
      <c r="W2260" s="11"/>
      <c r="X2260" s="23"/>
      <c r="Y2260" s="29"/>
      <c r="Z2260" s="25">
        <v>56.0</v>
      </c>
      <c r="AA2260" s="11">
        <v>59.0</v>
      </c>
      <c r="AB2260" s="11">
        <v>25.0</v>
      </c>
      <c r="AC2260" s="11">
        <v>71.0</v>
      </c>
      <c r="AD2260" s="23">
        <v>27.0</v>
      </c>
      <c r="AE2260" s="29" t="s">
        <v>270</v>
      </c>
      <c r="AF2260" s="25">
        <v>1541.0</v>
      </c>
      <c r="AG2260" s="11">
        <v>1553.0</v>
      </c>
      <c r="AH2260" s="11">
        <v>1593.0</v>
      </c>
      <c r="AI2260" s="23"/>
      <c r="AJ2260" s="29"/>
      <c r="AK2260" s="25"/>
      <c r="AL2260" s="11"/>
      <c r="AM2260" s="23"/>
      <c r="AN2260" s="25"/>
      <c r="AO2260" s="23"/>
      <c r="AP2260" s="25"/>
      <c r="AQ2260" s="11"/>
    </row>
    <row r="2261" ht="15.75" customHeight="1">
      <c r="A2261" s="11">
        <v>1026038.0</v>
      </c>
      <c r="B2261" s="23">
        <v>2261.0</v>
      </c>
      <c r="C2261" s="25" t="s">
        <v>12003</v>
      </c>
      <c r="D2261" s="16" t="s">
        <v>12004</v>
      </c>
      <c r="E2261" s="28" t="s">
        <v>12005</v>
      </c>
      <c r="F2261" s="29"/>
      <c r="G2261" s="31" t="s">
        <v>12006</v>
      </c>
      <c r="H2261" s="36">
        <f t="shared" si="1"/>
        <v>74</v>
      </c>
      <c r="I2261" s="11"/>
      <c r="J2261" s="28">
        <f t="shared" si="2"/>
        <v>0</v>
      </c>
      <c r="K2261" s="41">
        <f t="shared" si="3"/>
        <v>325</v>
      </c>
      <c r="L2261" s="25">
        <v>62.0</v>
      </c>
      <c r="M2261" s="11">
        <v>56.0</v>
      </c>
      <c r="N2261" s="11">
        <v>66.0</v>
      </c>
      <c r="O2261" s="11">
        <v>71.0</v>
      </c>
      <c r="P2261" s="11">
        <v>70.0</v>
      </c>
      <c r="Q2261" s="43">
        <v>58.0</v>
      </c>
      <c r="R2261" s="25"/>
      <c r="S2261" s="11"/>
      <c r="T2261" s="11"/>
      <c r="U2261" s="23"/>
      <c r="V2261" s="25"/>
      <c r="W2261" s="11"/>
      <c r="X2261" s="23"/>
      <c r="Y2261" s="29"/>
      <c r="Z2261" s="25">
        <v>62.0</v>
      </c>
      <c r="AA2261" s="11">
        <v>67.0</v>
      </c>
      <c r="AB2261" s="11">
        <v>35.0</v>
      </c>
      <c r="AC2261" s="11">
        <v>59.0</v>
      </c>
      <c r="AD2261" s="23">
        <v>27.0</v>
      </c>
      <c r="AE2261" s="29" t="s">
        <v>270</v>
      </c>
      <c r="AF2261" s="25">
        <v>1570.0</v>
      </c>
      <c r="AG2261" s="11">
        <v>1581.0</v>
      </c>
      <c r="AH2261" s="11">
        <v>1641.0</v>
      </c>
      <c r="AI2261" s="23"/>
      <c r="AJ2261" s="29"/>
      <c r="AK2261" s="25"/>
      <c r="AL2261" s="11"/>
      <c r="AM2261" s="23"/>
      <c r="AN2261" s="25"/>
      <c r="AO2261" s="23"/>
      <c r="AP2261" s="25"/>
      <c r="AQ2261" s="11"/>
    </row>
    <row r="2262" ht="15.75" customHeight="1">
      <c r="A2262" s="11">
        <v>1026039.0</v>
      </c>
      <c r="B2262" s="23">
        <v>2262.0</v>
      </c>
      <c r="C2262" s="25" t="s">
        <v>12007</v>
      </c>
      <c r="D2262" s="16" t="s">
        <v>12008</v>
      </c>
      <c r="E2262" s="28" t="s">
        <v>12009</v>
      </c>
      <c r="F2262" s="29"/>
      <c r="G2262" s="31" t="s">
        <v>12010</v>
      </c>
      <c r="H2262" s="36">
        <f t="shared" si="1"/>
        <v>70</v>
      </c>
      <c r="I2262" s="11"/>
      <c r="J2262" s="28">
        <f t="shared" si="2"/>
        <v>0</v>
      </c>
      <c r="K2262" s="41">
        <f t="shared" si="3"/>
        <v>353</v>
      </c>
      <c r="L2262" s="31">
        <v>65.0</v>
      </c>
      <c r="M2262" s="6">
        <v>59.0</v>
      </c>
      <c r="N2262" s="11">
        <v>78.0</v>
      </c>
      <c r="O2262" s="11">
        <v>76.0</v>
      </c>
      <c r="P2262" s="11">
        <v>75.0</v>
      </c>
      <c r="Q2262" s="43">
        <v>60.0</v>
      </c>
      <c r="R2262" s="25" t="s">
        <v>232</v>
      </c>
      <c r="S2262" s="11"/>
      <c r="T2262" s="11" t="s">
        <v>232</v>
      </c>
      <c r="U2262" s="23"/>
      <c r="V2262" s="25"/>
      <c r="W2262" s="11"/>
      <c r="X2262" s="23"/>
      <c r="Y2262" s="29"/>
      <c r="Z2262" s="25">
        <v>64.0</v>
      </c>
      <c r="AA2262" s="11">
        <v>70.0</v>
      </c>
      <c r="AB2262" s="11">
        <v>60.0</v>
      </c>
      <c r="AC2262" s="11">
        <v>38.0</v>
      </c>
      <c r="AD2262" s="23">
        <v>12.0</v>
      </c>
      <c r="AE2262" s="29" t="s">
        <v>239</v>
      </c>
      <c r="AF2262" s="25">
        <v>1502.0</v>
      </c>
      <c r="AG2262" s="11">
        <v>1514.0</v>
      </c>
      <c r="AH2262" s="11">
        <v>1566.0</v>
      </c>
      <c r="AI2262" s="23"/>
      <c r="AJ2262" s="29"/>
      <c r="AK2262" s="25"/>
      <c r="AL2262" s="11"/>
      <c r="AM2262" s="23"/>
      <c r="AN2262" s="25"/>
      <c r="AO2262" s="23"/>
      <c r="AP2262" s="25"/>
      <c r="AQ2262" s="11"/>
    </row>
    <row r="2263" ht="15.75" customHeight="1">
      <c r="A2263" s="11">
        <v>1026040.0</v>
      </c>
      <c r="B2263" s="23">
        <v>2263.0</v>
      </c>
      <c r="C2263" s="25" t="s">
        <v>12011</v>
      </c>
      <c r="D2263" s="16" t="s">
        <v>12012</v>
      </c>
      <c r="E2263" s="28" t="s">
        <v>12013</v>
      </c>
      <c r="F2263" s="29"/>
      <c r="G2263" s="31" t="s">
        <v>12014</v>
      </c>
      <c r="H2263" s="36">
        <f t="shared" si="1"/>
        <v>68</v>
      </c>
      <c r="I2263" s="11"/>
      <c r="J2263" s="28">
        <f t="shared" si="2"/>
        <v>0</v>
      </c>
      <c r="K2263" s="41">
        <f t="shared" si="3"/>
        <v>308</v>
      </c>
      <c r="L2263" s="31">
        <v>55.0</v>
      </c>
      <c r="M2263" s="6">
        <v>60.0</v>
      </c>
      <c r="N2263" s="11">
        <v>62.0</v>
      </c>
      <c r="O2263" s="11">
        <v>66.0</v>
      </c>
      <c r="P2263" s="11">
        <v>65.0</v>
      </c>
      <c r="Q2263" s="43">
        <v>56.0</v>
      </c>
      <c r="R2263" s="25" t="s">
        <v>185</v>
      </c>
      <c r="S2263" s="11"/>
      <c r="T2263" s="11" t="s">
        <v>185</v>
      </c>
      <c r="U2263" s="23" t="s">
        <v>185</v>
      </c>
      <c r="V2263" s="25"/>
      <c r="W2263" s="11"/>
      <c r="X2263" s="23"/>
      <c r="Y2263" s="29"/>
      <c r="Z2263" s="25">
        <v>64.0</v>
      </c>
      <c r="AA2263" s="11">
        <v>70.0</v>
      </c>
      <c r="AB2263" s="11">
        <v>52.0</v>
      </c>
      <c r="AC2263" s="11">
        <v>50.0</v>
      </c>
      <c r="AD2263" s="23">
        <v>12.0</v>
      </c>
      <c r="AE2263" s="29" t="s">
        <v>270</v>
      </c>
      <c r="AF2263" s="25">
        <v>1523.0</v>
      </c>
      <c r="AG2263" s="11">
        <v>1535.0</v>
      </c>
      <c r="AH2263" s="11">
        <v>1567.0</v>
      </c>
      <c r="AI2263" s="23"/>
      <c r="AJ2263" s="29" t="s">
        <v>12015</v>
      </c>
      <c r="AK2263" s="25">
        <v>1026039.0</v>
      </c>
      <c r="AL2263" s="11"/>
      <c r="AM2263" s="23"/>
      <c r="AN2263" s="25"/>
      <c r="AO2263" s="23"/>
      <c r="AP2263" s="25"/>
      <c r="AQ2263" s="11"/>
    </row>
    <row r="2264" ht="15.75" customHeight="1">
      <c r="A2264" s="11">
        <v>1026041.0</v>
      </c>
      <c r="B2264" s="23">
        <v>2264.0</v>
      </c>
      <c r="C2264" s="25" t="s">
        <v>12016</v>
      </c>
      <c r="D2264" s="16" t="s">
        <v>12017</v>
      </c>
      <c r="E2264" s="28" t="s">
        <v>12018</v>
      </c>
      <c r="F2264" s="29"/>
      <c r="G2264" s="31" t="s">
        <v>12019</v>
      </c>
      <c r="H2264" s="36">
        <f t="shared" si="1"/>
        <v>75</v>
      </c>
      <c r="I2264" s="11"/>
      <c r="J2264" s="28">
        <f t="shared" si="2"/>
        <v>0</v>
      </c>
      <c r="K2264" s="41">
        <f t="shared" si="3"/>
        <v>363</v>
      </c>
      <c r="L2264" s="31">
        <v>68.0</v>
      </c>
      <c r="M2264" s="6">
        <v>60.0</v>
      </c>
      <c r="N2264" s="6">
        <v>76.0</v>
      </c>
      <c r="O2264" s="6">
        <v>84.0</v>
      </c>
      <c r="P2264" s="6">
        <v>75.0</v>
      </c>
      <c r="Q2264" s="43">
        <v>44.0</v>
      </c>
      <c r="R2264" s="25"/>
      <c r="S2264" s="11"/>
      <c r="T2264" s="11" t="s">
        <v>185</v>
      </c>
      <c r="U2264" s="23" t="s">
        <v>185</v>
      </c>
      <c r="V2264" s="25"/>
      <c r="W2264" s="11"/>
      <c r="X2264" s="23"/>
      <c r="Y2264" s="29"/>
      <c r="Z2264" s="25">
        <v>64.0</v>
      </c>
      <c r="AA2264" s="11">
        <v>70.0</v>
      </c>
      <c r="AB2264" s="6">
        <v>42.0</v>
      </c>
      <c r="AC2264" s="6">
        <v>91.0</v>
      </c>
      <c r="AD2264" s="23">
        <v>12.0</v>
      </c>
      <c r="AE2264" s="29" t="s">
        <v>270</v>
      </c>
      <c r="AF2264" s="25">
        <v>1547.0</v>
      </c>
      <c r="AG2264" s="11">
        <v>1559.0</v>
      </c>
      <c r="AH2264" s="11">
        <v>1599.0</v>
      </c>
      <c r="AI2264" s="23" t="s">
        <v>217</v>
      </c>
      <c r="AJ2264" s="29" t="s">
        <v>12020</v>
      </c>
      <c r="AK2264" s="25">
        <v>1026040.0</v>
      </c>
      <c r="AL2264" s="11"/>
      <c r="AM2264" s="23"/>
      <c r="AN2264" s="25"/>
      <c r="AO2264" s="23"/>
      <c r="AP2264" s="25"/>
      <c r="AQ2264" s="11"/>
    </row>
    <row r="2265" ht="15.75" customHeight="1">
      <c r="A2265" s="11">
        <v>1026042.0</v>
      </c>
      <c r="B2265" s="23">
        <v>2265.0</v>
      </c>
      <c r="C2265" s="25" t="s">
        <v>12021</v>
      </c>
      <c r="D2265" s="16" t="s">
        <v>12022</v>
      </c>
      <c r="E2265" s="28" t="s">
        <v>12023</v>
      </c>
      <c r="F2265" s="29"/>
      <c r="G2265" s="31" t="s">
        <v>12024</v>
      </c>
      <c r="H2265" s="36">
        <f t="shared" si="1"/>
        <v>77</v>
      </c>
      <c r="I2265" s="11"/>
      <c r="J2265" s="28">
        <f t="shared" si="2"/>
        <v>0</v>
      </c>
      <c r="K2265" s="41">
        <f t="shared" si="3"/>
        <v>200</v>
      </c>
      <c r="L2265" s="25">
        <v>43.0</v>
      </c>
      <c r="M2265" s="11">
        <v>61.0</v>
      </c>
      <c r="N2265" s="11">
        <v>26.0</v>
      </c>
      <c r="O2265" s="11">
        <v>32.0</v>
      </c>
      <c r="P2265" s="11">
        <v>38.0</v>
      </c>
      <c r="Q2265" s="43">
        <v>45.0</v>
      </c>
      <c r="R2265" s="25"/>
      <c r="S2265" s="11"/>
      <c r="T2265" s="11"/>
      <c r="U2265" s="23"/>
      <c r="V2265" s="25"/>
      <c r="W2265" s="11"/>
      <c r="X2265" s="23"/>
      <c r="Y2265" s="29"/>
      <c r="Z2265" s="25">
        <v>64.0</v>
      </c>
      <c r="AA2265" s="11">
        <v>70.0</v>
      </c>
      <c r="AB2265" s="6">
        <v>46.0</v>
      </c>
      <c r="AC2265" s="6">
        <v>51.0</v>
      </c>
      <c r="AD2265" s="23">
        <v>12.0</v>
      </c>
      <c r="AE2265" s="29" t="s">
        <v>141</v>
      </c>
      <c r="AF2265" s="25">
        <v>1576.0</v>
      </c>
      <c r="AG2265" s="11">
        <v>1588.0</v>
      </c>
      <c r="AH2265" s="11">
        <v>1602.0</v>
      </c>
      <c r="AI2265" s="23" t="s">
        <v>217</v>
      </c>
      <c r="AJ2265" s="29" t="s">
        <v>12025</v>
      </c>
      <c r="AK2265" s="25">
        <v>1026041.0</v>
      </c>
      <c r="AL2265" s="11"/>
      <c r="AM2265" s="23"/>
      <c r="AN2265" s="25"/>
      <c r="AO2265" s="23"/>
      <c r="AP2265" s="25"/>
      <c r="AQ2265" s="11"/>
    </row>
    <row r="2266" ht="15.75" customHeight="1">
      <c r="A2266" s="11">
        <v>1026043.0</v>
      </c>
      <c r="B2266" s="23">
        <v>2266.0</v>
      </c>
      <c r="C2266" s="25" t="s">
        <v>12026</v>
      </c>
      <c r="D2266" s="16" t="s">
        <v>10447</v>
      </c>
      <c r="E2266" s="28" t="s">
        <v>12027</v>
      </c>
      <c r="F2266" s="29"/>
      <c r="G2266" s="31" t="s">
        <v>12028</v>
      </c>
      <c r="H2266" s="36">
        <f t="shared" si="1"/>
        <v>79</v>
      </c>
      <c r="I2266" s="11"/>
      <c r="J2266" s="28">
        <f t="shared" si="2"/>
        <v>0</v>
      </c>
      <c r="K2266" s="41">
        <f t="shared" si="3"/>
        <v>189</v>
      </c>
      <c r="L2266" s="25">
        <v>36.0</v>
      </c>
      <c r="M2266" s="11">
        <v>25.0</v>
      </c>
      <c r="N2266" s="11">
        <v>45.0</v>
      </c>
      <c r="O2266" s="11">
        <v>43.0</v>
      </c>
      <c r="P2266" s="11">
        <v>40.0</v>
      </c>
      <c r="Q2266" s="43">
        <v>45.0</v>
      </c>
      <c r="R2266" s="25"/>
      <c r="S2266" s="11"/>
      <c r="T2266" s="11"/>
      <c r="U2266" s="23"/>
      <c r="V2266" s="25"/>
      <c r="W2266" s="11"/>
      <c r="X2266" s="23"/>
      <c r="Y2266" s="29"/>
      <c r="Z2266" s="25">
        <v>64.0</v>
      </c>
      <c r="AA2266" s="11">
        <v>70.0</v>
      </c>
      <c r="AB2266" s="11">
        <v>79.0</v>
      </c>
      <c r="AC2266" s="11">
        <v>20.0</v>
      </c>
      <c r="AD2266" s="23">
        <v>14.0</v>
      </c>
      <c r="AE2266" s="29" t="s">
        <v>166</v>
      </c>
      <c r="AF2266" s="25">
        <v>1585.0</v>
      </c>
      <c r="AG2266" s="11">
        <v>1597.0</v>
      </c>
      <c r="AH2266" s="11">
        <v>1602.0</v>
      </c>
      <c r="AI2266" s="23" t="s">
        <v>217</v>
      </c>
      <c r="AJ2266" s="29" t="s">
        <v>12029</v>
      </c>
      <c r="AK2266" s="25">
        <v>1026041.0</v>
      </c>
      <c r="AL2266" s="11">
        <v>1061014.0</v>
      </c>
      <c r="AM2266" s="23"/>
      <c r="AN2266" s="25"/>
      <c r="AO2266" s="23"/>
      <c r="AP2266" s="25"/>
      <c r="AQ2266" s="11"/>
    </row>
    <row r="2267" ht="15.75" customHeight="1">
      <c r="A2267" s="11">
        <v>1026044.0</v>
      </c>
      <c r="B2267" s="23">
        <v>2267.0</v>
      </c>
      <c r="C2267" s="25" t="s">
        <v>12030</v>
      </c>
      <c r="D2267" s="16" t="s">
        <v>12031</v>
      </c>
      <c r="E2267" s="28" t="s">
        <v>12032</v>
      </c>
      <c r="F2267" s="29"/>
      <c r="G2267" s="31" t="s">
        <v>12033</v>
      </c>
      <c r="H2267" s="36">
        <f t="shared" si="1"/>
        <v>72</v>
      </c>
      <c r="I2267" s="11"/>
      <c r="J2267" s="28">
        <f t="shared" si="2"/>
        <v>0</v>
      </c>
      <c r="K2267" s="41">
        <f t="shared" si="3"/>
        <v>298</v>
      </c>
      <c r="L2267" s="25">
        <v>44.0</v>
      </c>
      <c r="M2267" s="11">
        <v>36.0</v>
      </c>
      <c r="N2267" s="11">
        <v>77.0</v>
      </c>
      <c r="O2267" s="11">
        <v>73.0</v>
      </c>
      <c r="P2267" s="11">
        <v>68.0</v>
      </c>
      <c r="Q2267" s="43">
        <v>65.0</v>
      </c>
      <c r="R2267" s="25"/>
      <c r="S2267" s="11"/>
      <c r="T2267" s="11"/>
      <c r="U2267" s="23"/>
      <c r="V2267" s="25"/>
      <c r="W2267" s="11"/>
      <c r="X2267" s="23"/>
      <c r="Y2267" s="29"/>
      <c r="Z2267" s="25">
        <v>64.0</v>
      </c>
      <c r="AA2267" s="11">
        <v>70.0</v>
      </c>
      <c r="AB2267" s="11">
        <v>44.0</v>
      </c>
      <c r="AC2267" s="11">
        <v>61.0</v>
      </c>
      <c r="AD2267" s="23">
        <v>29.0</v>
      </c>
      <c r="AE2267" s="29" t="s">
        <v>270</v>
      </c>
      <c r="AF2267" s="25">
        <v>1545.0</v>
      </c>
      <c r="AG2267" s="11">
        <v>1557.0</v>
      </c>
      <c r="AH2267" s="11">
        <v>1589.0</v>
      </c>
      <c r="AI2267" s="23"/>
      <c r="AJ2267" s="29"/>
      <c r="AK2267" s="25"/>
      <c r="AL2267" s="11"/>
      <c r="AM2267" s="23"/>
      <c r="AN2267" s="25"/>
      <c r="AO2267" s="23"/>
      <c r="AP2267" s="25"/>
      <c r="AQ2267" s="11"/>
    </row>
    <row r="2268" ht="15.75" customHeight="1">
      <c r="A2268" s="11">
        <v>1026045.0</v>
      </c>
      <c r="B2268" s="23">
        <v>2268.0</v>
      </c>
      <c r="C2268" s="25" t="s">
        <v>12034</v>
      </c>
      <c r="D2268" s="16" t="s">
        <v>12035</v>
      </c>
      <c r="E2268" s="28" t="s">
        <v>12036</v>
      </c>
      <c r="F2268" s="29"/>
      <c r="G2268" s="31"/>
      <c r="H2268" s="36" t="str">
        <f t="shared" si="1"/>
        <v/>
      </c>
      <c r="I2268" s="11"/>
      <c r="J2268" s="28">
        <f t="shared" si="2"/>
        <v>0</v>
      </c>
      <c r="K2268" s="41">
        <f t="shared" si="3"/>
        <v>223</v>
      </c>
      <c r="L2268" s="25">
        <v>55.0</v>
      </c>
      <c r="M2268" s="11">
        <v>61.0</v>
      </c>
      <c r="N2268" s="11">
        <v>29.0</v>
      </c>
      <c r="O2268" s="11">
        <v>37.0</v>
      </c>
      <c r="P2268" s="11">
        <v>41.0</v>
      </c>
      <c r="Q2268" s="43">
        <v>56.0</v>
      </c>
      <c r="R2268" s="25"/>
      <c r="S2268" s="11"/>
      <c r="T2268" s="11"/>
      <c r="U2268" s="23"/>
      <c r="V2268" s="25"/>
      <c r="W2268" s="11"/>
      <c r="X2268" s="23"/>
      <c r="Y2268" s="29"/>
      <c r="Z2268" s="25">
        <v>50.0</v>
      </c>
      <c r="AA2268" s="11">
        <v>50.0</v>
      </c>
      <c r="AB2268" s="11">
        <v>38.0</v>
      </c>
      <c r="AC2268" s="11">
        <v>63.0</v>
      </c>
      <c r="AD2268" s="23">
        <v>30.0</v>
      </c>
      <c r="AE2268" s="29" t="s">
        <v>166</v>
      </c>
      <c r="AF2268" s="25">
        <v>1530.0</v>
      </c>
      <c r="AG2268" s="11">
        <v>1542.0</v>
      </c>
      <c r="AH2268" s="11">
        <v>1569.0</v>
      </c>
      <c r="AI2268" s="23"/>
      <c r="AJ2268" s="29"/>
      <c r="AK2268" s="25"/>
      <c r="AL2268" s="11"/>
      <c r="AM2268" s="23"/>
      <c r="AN2268" s="25"/>
      <c r="AO2268" s="23"/>
      <c r="AP2268" s="25"/>
      <c r="AQ2268" s="11"/>
    </row>
    <row r="2269" ht="15.75" customHeight="1">
      <c r="A2269" s="11">
        <v>1026046.0</v>
      </c>
      <c r="B2269" s="23">
        <v>2269.0</v>
      </c>
      <c r="C2269" s="25" t="s">
        <v>12037</v>
      </c>
      <c r="D2269" s="16" t="s">
        <v>12038</v>
      </c>
      <c r="E2269" s="28" t="s">
        <v>12039</v>
      </c>
      <c r="F2269" s="29"/>
      <c r="G2269" s="31" t="s">
        <v>12040</v>
      </c>
      <c r="H2269" s="36">
        <f t="shared" si="1"/>
        <v>57</v>
      </c>
      <c r="I2269" s="11"/>
      <c r="J2269" s="28">
        <f t="shared" si="2"/>
        <v>0</v>
      </c>
      <c r="K2269" s="41">
        <f t="shared" si="3"/>
        <v>210</v>
      </c>
      <c r="L2269" s="25">
        <v>57.0</v>
      </c>
      <c r="M2269" s="11">
        <v>40.0</v>
      </c>
      <c r="N2269" s="11">
        <v>38.0</v>
      </c>
      <c r="O2269" s="11">
        <v>38.0</v>
      </c>
      <c r="P2269" s="11">
        <v>37.0</v>
      </c>
      <c r="Q2269" s="43">
        <v>59.0</v>
      </c>
      <c r="R2269" s="25"/>
      <c r="S2269" s="11"/>
      <c r="T2269" s="11"/>
      <c r="U2269" s="23"/>
      <c r="V2269" s="25"/>
      <c r="W2269" s="11"/>
      <c r="X2269" s="23"/>
      <c r="Y2269" s="29"/>
      <c r="Z2269" s="25">
        <v>22.0</v>
      </c>
      <c r="AA2269" s="11">
        <v>11.0</v>
      </c>
      <c r="AB2269" s="11">
        <v>61.0</v>
      </c>
      <c r="AC2269" s="11">
        <v>30.0</v>
      </c>
      <c r="AD2269" s="23">
        <v>33.0</v>
      </c>
      <c r="AE2269" s="29" t="s">
        <v>166</v>
      </c>
      <c r="AF2269" s="25">
        <v>1549.0</v>
      </c>
      <c r="AG2269" s="11">
        <v>1561.0</v>
      </c>
      <c r="AH2269" s="11">
        <v>1571.0</v>
      </c>
      <c r="AI2269" s="23" t="s">
        <v>217</v>
      </c>
      <c r="AJ2269" s="29" t="s">
        <v>12041</v>
      </c>
      <c r="AK2269" s="25">
        <v>1026045.0</v>
      </c>
      <c r="AL2269" s="11"/>
      <c r="AM2269" s="23"/>
      <c r="AN2269" s="25"/>
      <c r="AO2269" s="23"/>
      <c r="AP2269" s="25"/>
      <c r="AQ2269" s="11"/>
    </row>
    <row r="2270" ht="15.75" customHeight="1">
      <c r="A2270" s="11">
        <v>1026047.0</v>
      </c>
      <c r="B2270" s="23">
        <v>2270.0</v>
      </c>
      <c r="C2270" s="25" t="s">
        <v>12042</v>
      </c>
      <c r="D2270" s="16" t="s">
        <v>12043</v>
      </c>
      <c r="E2270" s="28" t="s">
        <v>12044</v>
      </c>
      <c r="F2270" s="29" t="s">
        <v>12045</v>
      </c>
      <c r="G2270" s="25"/>
      <c r="H2270" s="36" t="str">
        <f t="shared" si="1"/>
        <v/>
      </c>
      <c r="I2270" s="11"/>
      <c r="J2270" s="28">
        <f t="shared" si="2"/>
        <v>0</v>
      </c>
      <c r="K2270" s="41">
        <f t="shared" si="3"/>
        <v>199</v>
      </c>
      <c r="L2270" s="25">
        <v>30.0</v>
      </c>
      <c r="M2270" s="11">
        <v>31.0</v>
      </c>
      <c r="N2270" s="11">
        <v>48.0</v>
      </c>
      <c r="O2270" s="11">
        <v>49.0</v>
      </c>
      <c r="P2270" s="11">
        <v>41.0</v>
      </c>
      <c r="Q2270" s="43">
        <v>54.0</v>
      </c>
      <c r="R2270" s="25"/>
      <c r="S2270" s="11"/>
      <c r="T2270" s="11"/>
      <c r="U2270" s="23"/>
      <c r="V2270" s="25"/>
      <c r="W2270" s="11"/>
      <c r="X2270" s="23"/>
      <c r="Y2270" s="29"/>
      <c r="Z2270" s="25">
        <v>50.0</v>
      </c>
      <c r="AA2270" s="11">
        <v>50.0</v>
      </c>
      <c r="AB2270" s="11">
        <v>24.0</v>
      </c>
      <c r="AC2270" s="11">
        <v>70.0</v>
      </c>
      <c r="AD2270" s="23">
        <v>33.0</v>
      </c>
      <c r="AE2270" s="29" t="s">
        <v>270</v>
      </c>
      <c r="AF2270" s="25">
        <v>1570.0</v>
      </c>
      <c r="AG2270" s="11">
        <v>1582.0</v>
      </c>
      <c r="AH2270" s="11">
        <v>1610.0</v>
      </c>
      <c r="AI2270" s="23"/>
      <c r="AJ2270" s="29" t="s">
        <v>12046</v>
      </c>
      <c r="AK2270" s="25">
        <v>1026046.0</v>
      </c>
      <c r="AL2270" s="11"/>
      <c r="AM2270" s="23"/>
      <c r="AN2270" s="25"/>
      <c r="AO2270" s="23"/>
      <c r="AP2270" s="25"/>
      <c r="AQ2270" s="11"/>
    </row>
    <row r="2271" ht="15.75" customHeight="1">
      <c r="A2271" s="11">
        <v>1026048.0</v>
      </c>
      <c r="B2271" s="23">
        <v>2271.0</v>
      </c>
      <c r="C2271" s="25" t="s">
        <v>12047</v>
      </c>
      <c r="D2271" s="16" t="s">
        <v>12048</v>
      </c>
      <c r="E2271" s="28" t="s">
        <v>12049</v>
      </c>
      <c r="F2271" s="29" t="s">
        <v>12050</v>
      </c>
      <c r="G2271" s="31" t="s">
        <v>12051</v>
      </c>
      <c r="H2271" s="36">
        <f t="shared" si="1"/>
        <v>77</v>
      </c>
      <c r="I2271" s="11"/>
      <c r="J2271" s="28">
        <f t="shared" si="2"/>
        <v>0</v>
      </c>
      <c r="K2271" s="41">
        <f t="shared" si="3"/>
        <v>265</v>
      </c>
      <c r="L2271" s="25">
        <v>63.0</v>
      </c>
      <c r="M2271" s="11">
        <v>64.0</v>
      </c>
      <c r="N2271" s="11">
        <v>40.0</v>
      </c>
      <c r="O2271" s="11">
        <v>43.0</v>
      </c>
      <c r="P2271" s="11">
        <v>55.0</v>
      </c>
      <c r="Q2271" s="43">
        <v>56.0</v>
      </c>
      <c r="R2271" s="25"/>
      <c r="S2271" s="11"/>
      <c r="T2271" s="11"/>
      <c r="U2271" s="23" t="s">
        <v>185</v>
      </c>
      <c r="V2271" s="25"/>
      <c r="W2271" s="11"/>
      <c r="X2271" s="23"/>
      <c r="Y2271" s="29"/>
      <c r="Z2271" s="25">
        <v>50.0</v>
      </c>
      <c r="AA2271" s="11">
        <v>50.0</v>
      </c>
      <c r="AB2271" s="11">
        <v>46.0</v>
      </c>
      <c r="AC2271" s="11">
        <v>67.0</v>
      </c>
      <c r="AD2271" s="23">
        <v>30.0</v>
      </c>
      <c r="AE2271" s="29" t="s">
        <v>141</v>
      </c>
      <c r="AF2271" s="25">
        <v>1558.0</v>
      </c>
      <c r="AG2271" s="11">
        <v>1570.0</v>
      </c>
      <c r="AH2271" s="11">
        <v>1587.0</v>
      </c>
      <c r="AI2271" s="23"/>
      <c r="AJ2271" s="29" t="s">
        <v>12052</v>
      </c>
      <c r="AK2271" s="25"/>
      <c r="AL2271" s="11"/>
      <c r="AM2271" s="23"/>
      <c r="AN2271" s="25"/>
      <c r="AO2271" s="23"/>
      <c r="AP2271" s="25"/>
      <c r="AQ2271" s="11"/>
    </row>
    <row r="2272" ht="15.75" customHeight="1">
      <c r="A2272" s="11">
        <v>1026049.0</v>
      </c>
      <c r="B2272" s="23">
        <v>2272.0</v>
      </c>
      <c r="C2272" s="25" t="s">
        <v>12053</v>
      </c>
      <c r="D2272" s="16" t="s">
        <v>12054</v>
      </c>
      <c r="E2272" s="28" t="s">
        <v>12055</v>
      </c>
      <c r="F2272" s="29"/>
      <c r="G2272" s="31" t="s">
        <v>12056</v>
      </c>
      <c r="H2272" s="36">
        <f t="shared" si="1"/>
        <v>72</v>
      </c>
      <c r="I2272" s="11"/>
      <c r="J2272" s="28">
        <f t="shared" si="2"/>
        <v>0</v>
      </c>
      <c r="K2272" s="41">
        <f t="shared" si="3"/>
        <v>224</v>
      </c>
      <c r="L2272" s="25">
        <v>59.0</v>
      </c>
      <c r="M2272" s="11">
        <v>57.0</v>
      </c>
      <c r="N2272" s="11">
        <v>34.0</v>
      </c>
      <c r="O2272" s="11">
        <v>30.0</v>
      </c>
      <c r="P2272" s="11">
        <v>44.0</v>
      </c>
      <c r="Q2272" s="43">
        <v>51.0</v>
      </c>
      <c r="R2272" s="25"/>
      <c r="S2272" s="11"/>
      <c r="T2272" s="11"/>
      <c r="U2272" s="23"/>
      <c r="V2272" s="25"/>
      <c r="W2272" s="11"/>
      <c r="X2272" s="23"/>
      <c r="Y2272" s="29"/>
      <c r="Z2272" s="25">
        <v>50.0</v>
      </c>
      <c r="AA2272" s="11">
        <v>50.0</v>
      </c>
      <c r="AB2272" s="11">
        <v>37.0</v>
      </c>
      <c r="AC2272" s="11">
        <v>65.0</v>
      </c>
      <c r="AD2272" s="23">
        <v>30.0</v>
      </c>
      <c r="AE2272" s="29" t="s">
        <v>166</v>
      </c>
      <c r="AF2272" s="25">
        <v>1583.0</v>
      </c>
      <c r="AG2272" s="11">
        <v>1595.0</v>
      </c>
      <c r="AH2272" s="11">
        <v>1598.0</v>
      </c>
      <c r="AI2272" s="23"/>
      <c r="AJ2272" s="29" t="s">
        <v>12057</v>
      </c>
      <c r="AK2272" s="25">
        <v>1026048.0</v>
      </c>
      <c r="AL2272" s="11"/>
      <c r="AM2272" s="23"/>
      <c r="AN2272" s="25"/>
      <c r="AO2272" s="23"/>
      <c r="AP2272" s="25"/>
      <c r="AQ2272" s="11"/>
    </row>
    <row r="2273" ht="15.75" customHeight="1">
      <c r="A2273" s="11">
        <v>1026050.0</v>
      </c>
      <c r="B2273" s="23">
        <v>2273.0</v>
      </c>
      <c r="C2273" s="25" t="s">
        <v>12058</v>
      </c>
      <c r="D2273" s="16" t="s">
        <v>12059</v>
      </c>
      <c r="E2273" s="28" t="s">
        <v>12060</v>
      </c>
      <c r="F2273" s="29"/>
      <c r="G2273" s="31" t="s">
        <v>12061</v>
      </c>
      <c r="H2273" s="36">
        <f t="shared" si="1"/>
        <v>79</v>
      </c>
      <c r="I2273" s="11"/>
      <c r="J2273" s="28">
        <f t="shared" si="2"/>
        <v>0</v>
      </c>
      <c r="K2273" s="41">
        <f t="shared" si="3"/>
        <v>179</v>
      </c>
      <c r="L2273" s="25">
        <v>36.0</v>
      </c>
      <c r="M2273" s="11">
        <v>49.0</v>
      </c>
      <c r="N2273" s="11">
        <v>24.0</v>
      </c>
      <c r="O2273" s="11">
        <v>27.0</v>
      </c>
      <c r="P2273" s="11">
        <v>43.0</v>
      </c>
      <c r="Q2273" s="43">
        <v>40.0</v>
      </c>
      <c r="R2273" s="25"/>
      <c r="S2273" s="11"/>
      <c r="T2273" s="11"/>
      <c r="U2273" s="23"/>
      <c r="V2273" s="25"/>
      <c r="W2273" s="11"/>
      <c r="X2273" s="23"/>
      <c r="Y2273" s="29"/>
      <c r="Z2273" s="25">
        <v>22.0</v>
      </c>
      <c r="AA2273" s="11">
        <v>11.0</v>
      </c>
      <c r="AB2273" s="11">
        <v>58.0</v>
      </c>
      <c r="AC2273" s="11">
        <v>20.0</v>
      </c>
      <c r="AD2273" s="23">
        <v>30.0</v>
      </c>
      <c r="AE2273" s="29" t="s">
        <v>141</v>
      </c>
      <c r="AF2273" s="25">
        <v>1536.0</v>
      </c>
      <c r="AG2273" s="11">
        <v>1548.0</v>
      </c>
      <c r="AH2273" s="11">
        <v>1571.0</v>
      </c>
      <c r="AI2273" s="23" t="s">
        <v>217</v>
      </c>
      <c r="AJ2273" s="29" t="s">
        <v>12062</v>
      </c>
      <c r="AK2273" s="25"/>
      <c r="AL2273" s="11"/>
      <c r="AM2273" s="23"/>
      <c r="AN2273" s="25"/>
      <c r="AO2273" s="23"/>
      <c r="AP2273" s="25"/>
      <c r="AQ2273" s="11"/>
    </row>
    <row r="2274" ht="15.75" customHeight="1">
      <c r="A2274" s="11">
        <v>1026051.0</v>
      </c>
      <c r="B2274" s="23">
        <v>2274.0</v>
      </c>
      <c r="C2274" s="25" t="s">
        <v>12063</v>
      </c>
      <c r="D2274" s="16" t="s">
        <v>12064</v>
      </c>
      <c r="E2274" s="28" t="s">
        <v>12065</v>
      </c>
      <c r="F2274" s="29"/>
      <c r="G2274" s="31" t="s">
        <v>12066</v>
      </c>
      <c r="H2274" s="36">
        <f t="shared" si="1"/>
        <v>78.5</v>
      </c>
      <c r="I2274" s="11"/>
      <c r="J2274" s="28">
        <f t="shared" si="2"/>
        <v>0</v>
      </c>
      <c r="K2274" s="41">
        <f t="shared" si="3"/>
        <v>327</v>
      </c>
      <c r="L2274" s="25">
        <v>69.0</v>
      </c>
      <c r="M2274" s="11">
        <v>63.0</v>
      </c>
      <c r="N2274" s="11">
        <v>58.0</v>
      </c>
      <c r="O2274" s="11">
        <v>67.0</v>
      </c>
      <c r="P2274" s="11">
        <v>70.0</v>
      </c>
      <c r="Q2274" s="43">
        <v>60.0</v>
      </c>
      <c r="R2274" s="25"/>
      <c r="S2274" s="11"/>
      <c r="T2274" s="11"/>
      <c r="U2274" s="23" t="s">
        <v>185</v>
      </c>
      <c r="V2274" s="25"/>
      <c r="W2274" s="11"/>
      <c r="X2274" s="23"/>
      <c r="Y2274" s="29"/>
      <c r="Z2274" s="25">
        <v>71.0</v>
      </c>
      <c r="AA2274" s="11">
        <v>80.0</v>
      </c>
      <c r="AB2274" s="11">
        <v>43.0</v>
      </c>
      <c r="AC2274" s="11">
        <v>67.0</v>
      </c>
      <c r="AD2274" s="23">
        <v>30.0</v>
      </c>
      <c r="AE2274" s="29" t="s">
        <v>141</v>
      </c>
      <c r="AF2274" s="25">
        <v>1513.0</v>
      </c>
      <c r="AG2274" s="11">
        <v>1525.0</v>
      </c>
      <c r="AH2274" s="11">
        <v>1595.0</v>
      </c>
      <c r="AI2274" s="23"/>
      <c r="AJ2274" s="29"/>
      <c r="AK2274" s="25"/>
      <c r="AL2274" s="11"/>
      <c r="AM2274" s="23"/>
      <c r="AN2274" s="25"/>
      <c r="AO2274" s="23"/>
      <c r="AP2274" s="25"/>
      <c r="AQ2274" s="11"/>
    </row>
    <row r="2275" ht="15.75" customHeight="1">
      <c r="A2275" s="11">
        <v>1026052.0</v>
      </c>
      <c r="B2275" s="23">
        <v>2275.0</v>
      </c>
      <c r="C2275" s="25" t="s">
        <v>12067</v>
      </c>
      <c r="D2275" s="16" t="s">
        <v>12068</v>
      </c>
      <c r="E2275" s="28" t="s">
        <v>12069</v>
      </c>
      <c r="F2275" s="29"/>
      <c r="G2275" s="31" t="s">
        <v>12070</v>
      </c>
      <c r="H2275" s="36">
        <f t="shared" si="1"/>
        <v>71</v>
      </c>
      <c r="I2275" s="11"/>
      <c r="J2275" s="28">
        <f t="shared" si="2"/>
        <v>0</v>
      </c>
      <c r="K2275" s="41">
        <f t="shared" si="3"/>
        <v>270</v>
      </c>
      <c r="L2275" s="25">
        <v>53.0</v>
      </c>
      <c r="M2275" s="11">
        <v>56.0</v>
      </c>
      <c r="N2275" s="11">
        <v>40.0</v>
      </c>
      <c r="O2275" s="11">
        <v>54.0</v>
      </c>
      <c r="P2275" s="11">
        <v>67.0</v>
      </c>
      <c r="Q2275" s="43">
        <v>51.0</v>
      </c>
      <c r="R2275" s="25"/>
      <c r="S2275" s="11"/>
      <c r="T2275" s="11"/>
      <c r="U2275" s="23"/>
      <c r="V2275" s="25"/>
      <c r="W2275" s="11"/>
      <c r="X2275" s="23"/>
      <c r="Y2275" s="29"/>
      <c r="Z2275" s="25">
        <v>74.0</v>
      </c>
      <c r="AA2275" s="11">
        <v>85.0</v>
      </c>
      <c r="AB2275" s="11">
        <v>56.0</v>
      </c>
      <c r="AC2275" s="11">
        <v>50.0</v>
      </c>
      <c r="AD2275" s="23">
        <v>30.0</v>
      </c>
      <c r="AE2275" s="29" t="s">
        <v>141</v>
      </c>
      <c r="AF2275" s="25">
        <v>1540.0</v>
      </c>
      <c r="AG2275" s="11">
        <v>1552.0</v>
      </c>
      <c r="AH2275" s="11">
        <v>1609.0</v>
      </c>
      <c r="AI2275" s="23"/>
      <c r="AJ2275" s="29" t="s">
        <v>12071</v>
      </c>
      <c r="AK2275" s="25">
        <v>1026051.0</v>
      </c>
      <c r="AL2275" s="11"/>
      <c r="AM2275" s="23"/>
      <c r="AN2275" s="25"/>
      <c r="AO2275" s="23"/>
      <c r="AP2275" s="25"/>
      <c r="AQ2275" s="11"/>
    </row>
    <row r="2276" ht="15.75" customHeight="1">
      <c r="A2276" s="11">
        <v>1026053.0</v>
      </c>
      <c r="B2276" s="23">
        <v>2276.0</v>
      </c>
      <c r="C2276" s="25" t="s">
        <v>12072</v>
      </c>
      <c r="D2276" s="16" t="s">
        <v>12073</v>
      </c>
      <c r="E2276" s="28" t="s">
        <v>12074</v>
      </c>
      <c r="F2276" s="29"/>
      <c r="G2276" s="31" t="s">
        <v>12075</v>
      </c>
      <c r="H2276" s="36">
        <f t="shared" si="1"/>
        <v>72</v>
      </c>
      <c r="I2276" s="11"/>
      <c r="J2276" s="28">
        <f t="shared" si="2"/>
        <v>0</v>
      </c>
      <c r="K2276" s="41">
        <f t="shared" si="3"/>
        <v>242</v>
      </c>
      <c r="L2276" s="25">
        <v>50.0</v>
      </c>
      <c r="M2276" s="11">
        <v>52.0</v>
      </c>
      <c r="N2276" s="11">
        <v>45.0</v>
      </c>
      <c r="O2276" s="11">
        <v>46.0</v>
      </c>
      <c r="P2276" s="11">
        <v>49.0</v>
      </c>
      <c r="Q2276" s="43">
        <v>55.0</v>
      </c>
      <c r="R2276" s="25"/>
      <c r="S2276" s="11"/>
      <c r="T2276" s="11" t="s">
        <v>185</v>
      </c>
      <c r="U2276" s="23"/>
      <c r="V2276" s="25"/>
      <c r="W2276" s="11"/>
      <c r="X2276" s="23"/>
      <c r="Y2276" s="29"/>
      <c r="Z2276" s="25">
        <v>50.0</v>
      </c>
      <c r="AA2276" s="11">
        <v>50.0</v>
      </c>
      <c r="AB2276" s="11">
        <v>47.0</v>
      </c>
      <c r="AC2276" s="11">
        <v>50.0</v>
      </c>
      <c r="AD2276" s="23">
        <v>29.0</v>
      </c>
      <c r="AE2276" s="29" t="s">
        <v>141</v>
      </c>
      <c r="AF2276" s="25">
        <v>1558.0</v>
      </c>
      <c r="AG2276" s="11">
        <v>1570.0</v>
      </c>
      <c r="AH2276" s="11">
        <v>1634.0</v>
      </c>
      <c r="AI2276" s="23"/>
      <c r="AJ2276" s="29" t="s">
        <v>12076</v>
      </c>
      <c r="AK2276" s="25">
        <v>1026052.0</v>
      </c>
      <c r="AL2276" s="11"/>
      <c r="AM2276" s="23"/>
      <c r="AN2276" s="25"/>
      <c r="AO2276" s="23"/>
      <c r="AP2276" s="25"/>
      <c r="AQ2276" s="11"/>
    </row>
    <row r="2277" ht="15.75" customHeight="1">
      <c r="A2277" s="11">
        <v>1026054.0</v>
      </c>
      <c r="B2277" s="23">
        <v>2277.0</v>
      </c>
      <c r="C2277" s="25" t="s">
        <v>12077</v>
      </c>
      <c r="D2277" s="16" t="s">
        <v>12078</v>
      </c>
      <c r="E2277" s="28" t="s">
        <v>12079</v>
      </c>
      <c r="F2277" s="29"/>
      <c r="G2277" s="31" t="s">
        <v>12080</v>
      </c>
      <c r="H2277" s="36">
        <f t="shared" si="1"/>
        <v>71</v>
      </c>
      <c r="I2277" s="11"/>
      <c r="J2277" s="28">
        <f t="shared" si="2"/>
        <v>0</v>
      </c>
      <c r="K2277" s="41">
        <f t="shared" si="3"/>
        <v>273</v>
      </c>
      <c r="L2277" s="25">
        <v>60.0</v>
      </c>
      <c r="M2277" s="11">
        <v>66.0</v>
      </c>
      <c r="N2277" s="11">
        <v>48.0</v>
      </c>
      <c r="O2277" s="11">
        <v>43.0</v>
      </c>
      <c r="P2277" s="11">
        <v>56.0</v>
      </c>
      <c r="Q2277" s="43">
        <v>51.0</v>
      </c>
      <c r="R2277" s="25" t="s">
        <v>185</v>
      </c>
      <c r="S2277" s="11"/>
      <c r="T2277" s="11"/>
      <c r="U2277" s="23"/>
      <c r="V2277" s="25"/>
      <c r="W2277" s="11"/>
      <c r="X2277" s="23"/>
      <c r="Y2277" s="29"/>
      <c r="Z2277" s="25">
        <v>67.0</v>
      </c>
      <c r="AA2277" s="11">
        <v>75.0</v>
      </c>
      <c r="AB2277" s="11">
        <v>41.0</v>
      </c>
      <c r="AC2277" s="11">
        <v>67.0</v>
      </c>
      <c r="AD2277" s="23">
        <v>31.0</v>
      </c>
      <c r="AE2277" s="29" t="s">
        <v>141</v>
      </c>
      <c r="AF2277" s="25">
        <v>1514.0</v>
      </c>
      <c r="AG2277" s="11">
        <v>1526.0</v>
      </c>
      <c r="AH2277" s="11">
        <v>1587.0</v>
      </c>
      <c r="AI2277" s="23"/>
      <c r="AJ2277" s="29"/>
      <c r="AK2277" s="25"/>
      <c r="AL2277" s="11"/>
      <c r="AM2277" s="23"/>
      <c r="AN2277" s="25"/>
      <c r="AO2277" s="23"/>
      <c r="AP2277" s="25"/>
      <c r="AQ2277" s="11"/>
    </row>
    <row r="2278" ht="15.75" customHeight="1">
      <c r="A2278" s="11">
        <v>1026055.0</v>
      </c>
      <c r="B2278" s="23">
        <v>2278.0</v>
      </c>
      <c r="C2278" s="25" t="s">
        <v>12081</v>
      </c>
      <c r="D2278" s="16" t="s">
        <v>12082</v>
      </c>
      <c r="E2278" s="28" t="s">
        <v>12083</v>
      </c>
      <c r="F2278" s="29"/>
      <c r="G2278" s="31" t="s">
        <v>12084</v>
      </c>
      <c r="H2278" s="36">
        <f t="shared" si="1"/>
        <v>76</v>
      </c>
      <c r="I2278" s="11"/>
      <c r="J2278" s="28">
        <f t="shared" si="2"/>
        <v>0</v>
      </c>
      <c r="K2278" s="41">
        <f t="shared" si="3"/>
        <v>245</v>
      </c>
      <c r="L2278" s="25">
        <v>38.0</v>
      </c>
      <c r="M2278" s="11">
        <v>49.0</v>
      </c>
      <c r="N2278" s="11">
        <v>52.0</v>
      </c>
      <c r="O2278" s="11">
        <v>58.0</v>
      </c>
      <c r="P2278" s="11">
        <v>48.0</v>
      </c>
      <c r="Q2278" s="43">
        <v>56.0</v>
      </c>
      <c r="R2278" s="25"/>
      <c r="S2278" s="11"/>
      <c r="T2278" s="11"/>
      <c r="U2278" s="23"/>
      <c r="V2278" s="25"/>
      <c r="W2278" s="11"/>
      <c r="X2278" s="23"/>
      <c r="Y2278" s="29"/>
      <c r="Z2278" s="25">
        <v>50.0</v>
      </c>
      <c r="AA2278" s="11">
        <v>50.0</v>
      </c>
      <c r="AB2278" s="11">
        <v>24.0</v>
      </c>
      <c r="AC2278" s="11">
        <v>70.0</v>
      </c>
      <c r="AD2278" s="23">
        <v>31.0</v>
      </c>
      <c r="AE2278" s="29" t="s">
        <v>270</v>
      </c>
      <c r="AF2278" s="25">
        <v>1540.0</v>
      </c>
      <c r="AG2278" s="11">
        <v>1552.0</v>
      </c>
      <c r="AH2278" s="11">
        <v>1593.0</v>
      </c>
      <c r="AI2278" s="23"/>
      <c r="AJ2278" s="29" t="s">
        <v>12085</v>
      </c>
      <c r="AK2278" s="25">
        <v>1026054.0</v>
      </c>
      <c r="AL2278" s="11"/>
      <c r="AM2278" s="23"/>
      <c r="AN2278" s="25"/>
      <c r="AO2278" s="23"/>
      <c r="AP2278" s="25"/>
      <c r="AQ2278" s="11"/>
    </row>
    <row r="2279" ht="15.75" customHeight="1">
      <c r="A2279" s="11">
        <v>1026056.0</v>
      </c>
      <c r="B2279" s="23">
        <v>2279.0</v>
      </c>
      <c r="C2279" s="25" t="s">
        <v>12086</v>
      </c>
      <c r="D2279" s="16" t="s">
        <v>12087</v>
      </c>
      <c r="E2279" s="28" t="s">
        <v>12088</v>
      </c>
      <c r="F2279" s="29"/>
      <c r="G2279" s="31" t="s">
        <v>12089</v>
      </c>
      <c r="H2279" s="36">
        <f t="shared" si="1"/>
        <v>68</v>
      </c>
      <c r="I2279" s="11"/>
      <c r="J2279" s="28">
        <f t="shared" si="2"/>
        <v>0</v>
      </c>
      <c r="K2279" s="41">
        <f t="shared" si="3"/>
        <v>240</v>
      </c>
      <c r="L2279" s="25">
        <v>46.0</v>
      </c>
      <c r="M2279" s="11">
        <v>43.0</v>
      </c>
      <c r="N2279" s="11">
        <v>54.0</v>
      </c>
      <c r="O2279" s="11">
        <v>51.0</v>
      </c>
      <c r="P2279" s="11">
        <v>46.0</v>
      </c>
      <c r="Q2279" s="43">
        <v>54.0</v>
      </c>
      <c r="R2279" s="25"/>
      <c r="S2279" s="11"/>
      <c r="T2279" s="11"/>
      <c r="U2279" s="23"/>
      <c r="V2279" s="25"/>
      <c r="W2279" s="11"/>
      <c r="X2279" s="23"/>
      <c r="Y2279" s="29"/>
      <c r="Z2279" s="25">
        <v>50.0</v>
      </c>
      <c r="AA2279" s="11">
        <v>50.0</v>
      </c>
      <c r="AB2279" s="11">
        <v>60.0</v>
      </c>
      <c r="AC2279" s="11">
        <v>32.0</v>
      </c>
      <c r="AD2279" s="23">
        <v>56.0</v>
      </c>
      <c r="AE2279" s="29" t="s">
        <v>141</v>
      </c>
      <c r="AF2279" s="25">
        <v>1501.0</v>
      </c>
      <c r="AG2279" s="11">
        <v>1513.0</v>
      </c>
      <c r="AH2279" s="11">
        <v>1586.0</v>
      </c>
      <c r="AI2279" s="23"/>
      <c r="AJ2279" s="29"/>
      <c r="AK2279" s="25"/>
      <c r="AL2279" s="11"/>
      <c r="AM2279" s="23"/>
      <c r="AN2279" s="25"/>
      <c r="AO2279" s="23"/>
      <c r="AP2279" s="25"/>
      <c r="AQ2279" s="11"/>
    </row>
    <row r="2280" ht="15.75" customHeight="1">
      <c r="A2280" s="11">
        <v>1026057.0</v>
      </c>
      <c r="B2280" s="23">
        <v>2280.0</v>
      </c>
      <c r="C2280" s="25" t="s">
        <v>12090</v>
      </c>
      <c r="D2280" s="16" t="s">
        <v>12091</v>
      </c>
      <c r="E2280" s="28" t="s">
        <v>12092</v>
      </c>
      <c r="F2280" s="29"/>
      <c r="G2280" s="31" t="s">
        <v>12093</v>
      </c>
      <c r="H2280" s="36">
        <f t="shared" si="1"/>
        <v>78</v>
      </c>
      <c r="I2280" s="11"/>
      <c r="J2280" s="28">
        <f t="shared" si="2"/>
        <v>0</v>
      </c>
      <c r="K2280" s="41">
        <f t="shared" si="3"/>
        <v>342</v>
      </c>
      <c r="L2280" s="31">
        <v>72.0</v>
      </c>
      <c r="M2280" s="6">
        <v>77.0</v>
      </c>
      <c r="N2280" s="6">
        <v>67.0</v>
      </c>
      <c r="O2280" s="6">
        <v>61.0</v>
      </c>
      <c r="P2280" s="6">
        <v>65.0</v>
      </c>
      <c r="Q2280" s="43">
        <v>63.0</v>
      </c>
      <c r="R2280" s="25" t="s">
        <v>185</v>
      </c>
      <c r="S2280" s="11" t="s">
        <v>232</v>
      </c>
      <c r="T2280" s="11" t="s">
        <v>232</v>
      </c>
      <c r="U2280" s="23"/>
      <c r="V2280" s="25"/>
      <c r="W2280" s="11"/>
      <c r="X2280" s="23"/>
      <c r="Y2280" s="29"/>
      <c r="Z2280" s="25">
        <v>50.0</v>
      </c>
      <c r="AA2280" s="11">
        <v>50.0</v>
      </c>
      <c r="AB2280" s="11">
        <v>44.0</v>
      </c>
      <c r="AC2280" s="11">
        <v>55.0</v>
      </c>
      <c r="AD2280" s="23">
        <v>56.0</v>
      </c>
      <c r="AE2280" s="29" t="s">
        <v>270</v>
      </c>
      <c r="AF2280" s="25">
        <v>1536.0</v>
      </c>
      <c r="AG2280" s="11">
        <v>1548.0</v>
      </c>
      <c r="AH2280" s="11">
        <v>1568.0</v>
      </c>
      <c r="AI2280" s="23" t="s">
        <v>217</v>
      </c>
      <c r="AJ2280" s="29" t="s">
        <v>12094</v>
      </c>
      <c r="AK2280" s="25">
        <v>1026056.0</v>
      </c>
      <c r="AL2280" s="11"/>
      <c r="AM2280" s="23"/>
      <c r="AN2280" s="25"/>
      <c r="AO2280" s="23"/>
      <c r="AP2280" s="25"/>
      <c r="AQ2280" s="11"/>
    </row>
    <row r="2281" ht="15.75" customHeight="1">
      <c r="A2281" s="11">
        <v>1026058.0</v>
      </c>
      <c r="B2281" s="23">
        <v>2281.0</v>
      </c>
      <c r="C2281" s="25" t="s">
        <v>12095</v>
      </c>
      <c r="D2281" s="16" t="s">
        <v>12096</v>
      </c>
      <c r="E2281" s="28" t="s">
        <v>12097</v>
      </c>
      <c r="F2281" s="29"/>
      <c r="G2281" s="31" t="s">
        <v>12098</v>
      </c>
      <c r="H2281" s="36">
        <f t="shared" si="1"/>
        <v>74</v>
      </c>
      <c r="I2281" s="11"/>
      <c r="J2281" s="28">
        <f t="shared" si="2"/>
        <v>0</v>
      </c>
      <c r="K2281" s="41">
        <f t="shared" si="3"/>
        <v>236</v>
      </c>
      <c r="L2281" s="25">
        <v>44.0</v>
      </c>
      <c r="M2281" s="11">
        <v>51.0</v>
      </c>
      <c r="N2281" s="11">
        <v>46.0</v>
      </c>
      <c r="O2281" s="11">
        <v>46.0</v>
      </c>
      <c r="P2281" s="11">
        <v>49.0</v>
      </c>
      <c r="Q2281" s="43">
        <v>61.0</v>
      </c>
      <c r="R2281" s="25"/>
      <c r="S2281" s="11"/>
      <c r="T2281" s="11"/>
      <c r="U2281" s="23"/>
      <c r="V2281" s="25"/>
      <c r="W2281" s="11"/>
      <c r="X2281" s="23"/>
      <c r="Y2281" s="29"/>
      <c r="Z2281" s="25">
        <v>66.0</v>
      </c>
      <c r="AA2281" s="11">
        <v>73.0</v>
      </c>
      <c r="AB2281" s="11">
        <v>63.0</v>
      </c>
      <c r="AC2281" s="11">
        <v>36.0</v>
      </c>
      <c r="AD2281" s="23">
        <v>56.0</v>
      </c>
      <c r="AE2281" s="29" t="s">
        <v>141</v>
      </c>
      <c r="AF2281" s="25">
        <v>1563.0</v>
      </c>
      <c r="AG2281" s="11">
        <v>1575.0</v>
      </c>
      <c r="AH2281" s="11">
        <v>1623.0</v>
      </c>
      <c r="AI2281" s="23"/>
      <c r="AJ2281" s="29" t="s">
        <v>12099</v>
      </c>
      <c r="AK2281" s="25">
        <v>1026057.0</v>
      </c>
      <c r="AL2281" s="11"/>
      <c r="AM2281" s="23"/>
      <c r="AN2281" s="25"/>
      <c r="AO2281" s="23"/>
      <c r="AP2281" s="25"/>
      <c r="AQ2281" s="11"/>
    </row>
    <row r="2282" ht="15.75" customHeight="1">
      <c r="A2282" s="11">
        <v>1026059.0</v>
      </c>
      <c r="B2282" s="23">
        <v>2282.0</v>
      </c>
      <c r="C2282" s="25" t="s">
        <v>12100</v>
      </c>
      <c r="D2282" s="16" t="s">
        <v>12101</v>
      </c>
      <c r="E2282" s="28" t="s">
        <v>12102</v>
      </c>
      <c r="F2282" s="29"/>
      <c r="G2282" s="31" t="s">
        <v>12103</v>
      </c>
      <c r="H2282" s="36">
        <f t="shared" si="1"/>
        <v>72</v>
      </c>
      <c r="I2282" s="11"/>
      <c r="J2282" s="28">
        <f t="shared" si="2"/>
        <v>0</v>
      </c>
      <c r="K2282" s="41">
        <f t="shared" si="3"/>
        <v>271</v>
      </c>
      <c r="L2282" s="25">
        <v>58.0</v>
      </c>
      <c r="M2282" s="11">
        <v>68.0</v>
      </c>
      <c r="N2282" s="11">
        <v>42.0</v>
      </c>
      <c r="O2282" s="11">
        <v>48.0</v>
      </c>
      <c r="P2282" s="11">
        <v>55.0</v>
      </c>
      <c r="Q2282" s="43">
        <v>63.0</v>
      </c>
      <c r="R2282" s="25"/>
      <c r="S2282" s="11"/>
      <c r="T2282" s="11"/>
      <c r="U2282" s="23"/>
      <c r="V2282" s="25"/>
      <c r="W2282" s="11"/>
      <c r="X2282" s="23"/>
      <c r="Y2282" s="29"/>
      <c r="Z2282" s="25">
        <v>67.0</v>
      </c>
      <c r="AA2282" s="11">
        <v>75.0</v>
      </c>
      <c r="AB2282" s="11">
        <v>53.0</v>
      </c>
      <c r="AC2282" s="11">
        <v>50.0</v>
      </c>
      <c r="AD2282" s="23">
        <v>30.0</v>
      </c>
      <c r="AE2282" s="29" t="s">
        <v>141</v>
      </c>
      <c r="AF2282" s="25">
        <v>1562.0</v>
      </c>
      <c r="AG2282" s="11">
        <v>1574.0</v>
      </c>
      <c r="AH2282" s="11">
        <v>1641.0</v>
      </c>
      <c r="AI2282" s="23"/>
      <c r="AJ2282" s="29"/>
      <c r="AK2282" s="25"/>
      <c r="AL2282" s="11"/>
      <c r="AM2282" s="23"/>
      <c r="AN2282" s="25"/>
      <c r="AO2282" s="23"/>
      <c r="AP2282" s="25"/>
      <c r="AQ2282" s="11"/>
    </row>
    <row r="2283" ht="15.75" customHeight="1">
      <c r="A2283" s="11">
        <v>1026060.0</v>
      </c>
      <c r="B2283" s="23">
        <v>2283.0</v>
      </c>
      <c r="C2283" s="25" t="s">
        <v>12104</v>
      </c>
      <c r="D2283" s="16" t="s">
        <v>12105</v>
      </c>
      <c r="E2283" s="28" t="s">
        <v>12106</v>
      </c>
      <c r="F2283" s="29"/>
      <c r="G2283" s="31" t="s">
        <v>12107</v>
      </c>
      <c r="H2283" s="36">
        <f t="shared" si="1"/>
        <v>76</v>
      </c>
      <c r="I2283" s="11"/>
      <c r="J2283" s="28">
        <f t="shared" si="2"/>
        <v>0</v>
      </c>
      <c r="K2283" s="41">
        <f t="shared" si="3"/>
        <v>205</v>
      </c>
      <c r="L2283" s="25">
        <v>47.0</v>
      </c>
      <c r="M2283" s="11">
        <v>57.0</v>
      </c>
      <c r="N2283" s="11">
        <v>32.0</v>
      </c>
      <c r="O2283" s="11">
        <v>31.0</v>
      </c>
      <c r="P2283" s="11">
        <v>38.0</v>
      </c>
      <c r="Q2283" s="43">
        <v>31.0</v>
      </c>
      <c r="R2283" s="25"/>
      <c r="S2283" s="11" t="s">
        <v>185</v>
      </c>
      <c r="T2283" s="11"/>
      <c r="U2283" s="23"/>
      <c r="V2283" s="25"/>
      <c r="W2283" s="11"/>
      <c r="X2283" s="23"/>
      <c r="Y2283" s="29"/>
      <c r="Z2283" s="25">
        <v>36.0</v>
      </c>
      <c r="AA2283" s="11">
        <v>30.0</v>
      </c>
      <c r="AB2283" s="11">
        <v>42.0</v>
      </c>
      <c r="AC2283" s="11">
        <v>50.0</v>
      </c>
      <c r="AD2283" s="23">
        <v>29.0</v>
      </c>
      <c r="AE2283" s="29" t="s">
        <v>166</v>
      </c>
      <c r="AF2283" s="25">
        <v>1534.0</v>
      </c>
      <c r="AG2283" s="11">
        <v>1546.0</v>
      </c>
      <c r="AH2283" s="11">
        <v>1587.0</v>
      </c>
      <c r="AI2283" s="23" t="s">
        <v>217</v>
      </c>
      <c r="AJ2283" s="29"/>
      <c r="AK2283" s="25"/>
      <c r="AL2283" s="11"/>
      <c r="AM2283" s="23"/>
      <c r="AN2283" s="25"/>
      <c r="AO2283" s="23"/>
      <c r="AP2283" s="25"/>
      <c r="AQ2283" s="11"/>
    </row>
    <row r="2284" ht="15.75" customHeight="1">
      <c r="A2284" s="11">
        <v>1026061.0</v>
      </c>
      <c r="B2284" s="23">
        <v>2284.0</v>
      </c>
      <c r="C2284" s="25" t="s">
        <v>12108</v>
      </c>
      <c r="D2284" s="16" t="s">
        <v>12109</v>
      </c>
      <c r="E2284" s="28" t="s">
        <v>12110</v>
      </c>
      <c r="F2284" s="29"/>
      <c r="G2284" s="31" t="s">
        <v>12111</v>
      </c>
      <c r="H2284" s="36">
        <f t="shared" si="1"/>
        <v>79</v>
      </c>
      <c r="I2284" s="11"/>
      <c r="J2284" s="28">
        <f t="shared" si="2"/>
        <v>0</v>
      </c>
      <c r="K2284" s="41">
        <f t="shared" si="3"/>
        <v>252</v>
      </c>
      <c r="L2284" s="25">
        <v>59.0</v>
      </c>
      <c r="M2284" s="11">
        <v>36.0</v>
      </c>
      <c r="N2284" s="11">
        <v>45.0</v>
      </c>
      <c r="O2284" s="11">
        <v>53.0</v>
      </c>
      <c r="P2284" s="11">
        <v>59.0</v>
      </c>
      <c r="Q2284" s="43">
        <v>58.0</v>
      </c>
      <c r="R2284" s="25"/>
      <c r="S2284" s="11"/>
      <c r="T2284" s="11"/>
      <c r="U2284" s="23"/>
      <c r="V2284" s="25"/>
      <c r="W2284" s="11"/>
      <c r="X2284" s="23"/>
      <c r="Y2284" s="29"/>
      <c r="Z2284" s="25">
        <v>67.0</v>
      </c>
      <c r="AA2284" s="11">
        <v>75.0</v>
      </c>
      <c r="AB2284" s="11">
        <v>46.0</v>
      </c>
      <c r="AC2284" s="11">
        <v>61.0</v>
      </c>
      <c r="AD2284" s="23">
        <v>30.0</v>
      </c>
      <c r="AE2284" s="29" t="s">
        <v>141</v>
      </c>
      <c r="AF2284" s="25">
        <v>1500.0</v>
      </c>
      <c r="AG2284" s="11">
        <v>1512.0</v>
      </c>
      <c r="AH2284" s="11">
        <v>1569.0</v>
      </c>
      <c r="AI2284" s="23"/>
      <c r="AJ2284" s="29"/>
      <c r="AK2284" s="25"/>
      <c r="AL2284" s="11"/>
      <c r="AM2284" s="23"/>
      <c r="AN2284" s="25"/>
      <c r="AO2284" s="23"/>
      <c r="AP2284" s="25"/>
      <c r="AQ2284" s="11"/>
    </row>
    <row r="2285" ht="15.75" customHeight="1">
      <c r="A2285" s="11">
        <v>1026062.0</v>
      </c>
      <c r="B2285" s="23">
        <v>2285.0</v>
      </c>
      <c r="C2285" s="25" t="s">
        <v>12112</v>
      </c>
      <c r="D2285" s="16" t="s">
        <v>12113</v>
      </c>
      <c r="E2285" s="28" t="s">
        <v>12114</v>
      </c>
      <c r="F2285" s="29"/>
      <c r="G2285" s="31" t="s">
        <v>12115</v>
      </c>
      <c r="H2285" s="36">
        <f t="shared" si="1"/>
        <v>77</v>
      </c>
      <c r="I2285" s="11"/>
      <c r="J2285" s="28">
        <f t="shared" si="2"/>
        <v>0</v>
      </c>
      <c r="K2285" s="41">
        <f t="shared" si="3"/>
        <v>165</v>
      </c>
      <c r="L2285" s="25">
        <v>22.0</v>
      </c>
      <c r="M2285" s="11">
        <v>23.0</v>
      </c>
      <c r="N2285" s="11">
        <v>38.0</v>
      </c>
      <c r="O2285" s="11">
        <v>47.0</v>
      </c>
      <c r="P2285" s="11">
        <v>35.0</v>
      </c>
      <c r="Q2285" s="43">
        <v>39.0</v>
      </c>
      <c r="R2285" s="25"/>
      <c r="S2285" s="11"/>
      <c r="T2285" s="11"/>
      <c r="U2285" s="23"/>
      <c r="V2285" s="25"/>
      <c r="W2285" s="11"/>
      <c r="X2285" s="23"/>
      <c r="Y2285" s="29"/>
      <c r="Z2285" s="25">
        <v>18.0</v>
      </c>
      <c r="AA2285" s="11">
        <v>5.0</v>
      </c>
      <c r="AB2285" s="11">
        <v>57.0</v>
      </c>
      <c r="AC2285" s="11">
        <v>20.0</v>
      </c>
      <c r="AD2285" s="23">
        <v>33.0</v>
      </c>
      <c r="AE2285" s="29" t="s">
        <v>239</v>
      </c>
      <c r="AF2285" s="25">
        <v>1515.0</v>
      </c>
      <c r="AG2285" s="11">
        <v>1527.0</v>
      </c>
      <c r="AH2285" s="11">
        <v>1571.0</v>
      </c>
      <c r="AI2285" s="23"/>
      <c r="AJ2285" s="29"/>
      <c r="AK2285" s="25"/>
      <c r="AL2285" s="11"/>
      <c r="AM2285" s="23"/>
      <c r="AN2285" s="25"/>
      <c r="AO2285" s="23"/>
      <c r="AP2285" s="25"/>
      <c r="AQ2285" s="11"/>
    </row>
    <row r="2286" ht="15.75" customHeight="1">
      <c r="A2286" s="11">
        <v>1026063.0</v>
      </c>
      <c r="B2286" s="23">
        <v>2286.0</v>
      </c>
      <c r="C2286" s="25" t="s">
        <v>12116</v>
      </c>
      <c r="D2286" s="16" t="s">
        <v>12117</v>
      </c>
      <c r="E2286" s="28" t="s">
        <v>12118</v>
      </c>
      <c r="F2286" s="29"/>
      <c r="G2286" s="31" t="s">
        <v>12119</v>
      </c>
      <c r="H2286" s="36">
        <f t="shared" si="1"/>
        <v>80</v>
      </c>
      <c r="I2286" s="11"/>
      <c r="J2286" s="28">
        <f t="shared" si="2"/>
        <v>0</v>
      </c>
      <c r="K2286" s="41">
        <f t="shared" si="3"/>
        <v>270</v>
      </c>
      <c r="L2286" s="25">
        <v>48.0</v>
      </c>
      <c r="M2286" s="11">
        <v>40.0</v>
      </c>
      <c r="N2286" s="11">
        <v>56.0</v>
      </c>
      <c r="O2286" s="11">
        <v>62.0</v>
      </c>
      <c r="P2286" s="11">
        <v>64.0</v>
      </c>
      <c r="Q2286" s="43">
        <v>61.0</v>
      </c>
      <c r="R2286" s="25"/>
      <c r="S2286" s="11"/>
      <c r="T2286" s="11"/>
      <c r="U2286" s="23"/>
      <c r="V2286" s="25"/>
      <c r="W2286" s="11"/>
      <c r="X2286" s="23"/>
      <c r="Y2286" s="29"/>
      <c r="Z2286" s="25">
        <v>74.0</v>
      </c>
      <c r="AA2286" s="11">
        <v>85.0</v>
      </c>
      <c r="AB2286" s="11">
        <v>52.0</v>
      </c>
      <c r="AC2286" s="11">
        <v>55.0</v>
      </c>
      <c r="AD2286" s="23">
        <v>18.0</v>
      </c>
      <c r="AE2286" s="29" t="s">
        <v>270</v>
      </c>
      <c r="AF2286" s="25">
        <v>1503.0</v>
      </c>
      <c r="AG2286" s="11">
        <v>1515.0</v>
      </c>
      <c r="AH2286" s="11">
        <v>1567.0</v>
      </c>
      <c r="AI2286" s="23"/>
      <c r="AJ2286" s="29"/>
      <c r="AK2286" s="25"/>
      <c r="AL2286" s="11"/>
      <c r="AM2286" s="23"/>
      <c r="AN2286" s="25"/>
      <c r="AO2286" s="23"/>
      <c r="AP2286" s="25"/>
      <c r="AQ2286" s="11"/>
    </row>
    <row r="2287" ht="15.75" customHeight="1">
      <c r="A2287" s="11">
        <v>1026064.0</v>
      </c>
      <c r="B2287" s="23">
        <v>2287.0</v>
      </c>
      <c r="C2287" s="25" t="s">
        <v>12120</v>
      </c>
      <c r="D2287" s="16" t="s">
        <v>12121</v>
      </c>
      <c r="E2287" s="28" t="s">
        <v>12122</v>
      </c>
      <c r="F2287" s="29"/>
      <c r="G2287" s="31" t="s">
        <v>12123</v>
      </c>
      <c r="H2287" s="36">
        <f t="shared" si="1"/>
        <v>78</v>
      </c>
      <c r="I2287" s="11"/>
      <c r="J2287" s="28">
        <f t="shared" si="2"/>
        <v>0</v>
      </c>
      <c r="K2287" s="41">
        <f t="shared" si="3"/>
        <v>304</v>
      </c>
      <c r="L2287" s="25">
        <v>50.0</v>
      </c>
      <c r="M2287" s="11">
        <v>51.0</v>
      </c>
      <c r="N2287" s="11">
        <v>71.0</v>
      </c>
      <c r="O2287" s="11">
        <v>69.0</v>
      </c>
      <c r="P2287" s="11">
        <v>63.0</v>
      </c>
      <c r="Q2287" s="43">
        <v>55.0</v>
      </c>
      <c r="R2287" s="25"/>
      <c r="S2287" s="11"/>
      <c r="T2287" s="11" t="s">
        <v>136</v>
      </c>
      <c r="U2287" s="23"/>
      <c r="V2287" s="25"/>
      <c r="W2287" s="11"/>
      <c r="X2287" s="23"/>
      <c r="Y2287" s="29"/>
      <c r="Z2287" s="25">
        <v>74.0</v>
      </c>
      <c r="AA2287" s="11">
        <v>85.0</v>
      </c>
      <c r="AB2287" s="11">
        <v>56.0</v>
      </c>
      <c r="AC2287" s="11">
        <v>50.0</v>
      </c>
      <c r="AD2287" s="23">
        <v>18.0</v>
      </c>
      <c r="AE2287" s="29" t="s">
        <v>166</v>
      </c>
      <c r="AF2287" s="25">
        <v>1528.0</v>
      </c>
      <c r="AG2287" s="11">
        <v>1540.0</v>
      </c>
      <c r="AH2287" s="11">
        <v>1579.0</v>
      </c>
      <c r="AI2287" s="23"/>
      <c r="AJ2287" s="29" t="s">
        <v>12124</v>
      </c>
      <c r="AK2287" s="25">
        <v>1026063.0</v>
      </c>
      <c r="AL2287" s="11"/>
      <c r="AM2287" s="23"/>
      <c r="AN2287" s="25"/>
      <c r="AO2287" s="23"/>
      <c r="AP2287" s="25"/>
      <c r="AQ2287" s="11"/>
    </row>
    <row r="2288" ht="15.75" customHeight="1">
      <c r="A2288" s="11">
        <v>1026065.0</v>
      </c>
      <c r="B2288" s="23">
        <v>2288.0</v>
      </c>
      <c r="C2288" s="25" t="s">
        <v>12125</v>
      </c>
      <c r="D2288" s="16" t="s">
        <v>12126</v>
      </c>
      <c r="E2288" s="28" t="s">
        <v>12127</v>
      </c>
      <c r="F2288" s="29"/>
      <c r="G2288" s="31" t="s">
        <v>12128</v>
      </c>
      <c r="H2288" s="36">
        <f t="shared" si="1"/>
        <v>79</v>
      </c>
      <c r="I2288" s="11"/>
      <c r="J2288" s="28">
        <f t="shared" si="2"/>
        <v>0</v>
      </c>
      <c r="K2288" s="41">
        <f t="shared" si="3"/>
        <v>224</v>
      </c>
      <c r="L2288" s="25">
        <v>25.0</v>
      </c>
      <c r="M2288" s="11">
        <v>45.0</v>
      </c>
      <c r="N2288" s="11">
        <v>53.0</v>
      </c>
      <c r="O2288" s="11">
        <v>52.0</v>
      </c>
      <c r="P2288" s="11">
        <v>49.0</v>
      </c>
      <c r="Q2288" s="43">
        <v>47.0</v>
      </c>
      <c r="R2288" s="25"/>
      <c r="S2288" s="11"/>
      <c r="T2288" s="11"/>
      <c r="U2288" s="23"/>
      <c r="V2288" s="25"/>
      <c r="W2288" s="11"/>
      <c r="X2288" s="23"/>
      <c r="Y2288" s="29"/>
      <c r="Z2288" s="25">
        <v>64.0</v>
      </c>
      <c r="AA2288" s="11">
        <v>70.0</v>
      </c>
      <c r="AB2288" s="11">
        <v>44.0</v>
      </c>
      <c r="AC2288" s="11">
        <v>61.0</v>
      </c>
      <c r="AD2288" s="23">
        <v>22.0</v>
      </c>
      <c r="AE2288" s="29" t="s">
        <v>166</v>
      </c>
      <c r="AF2288" s="25">
        <v>1568.0</v>
      </c>
      <c r="AG2288" s="11">
        <v>1580.0</v>
      </c>
      <c r="AH2288" s="11">
        <v>1611.0</v>
      </c>
      <c r="AI2288" s="23"/>
      <c r="AJ2288" s="29" t="s">
        <v>12129</v>
      </c>
      <c r="AK2288" s="25">
        <v>1026064.0</v>
      </c>
      <c r="AL2288" s="11"/>
      <c r="AM2288" s="23"/>
      <c r="AN2288" s="25"/>
      <c r="AO2288" s="23"/>
      <c r="AP2288" s="25"/>
      <c r="AQ2288" s="11"/>
    </row>
    <row r="2289" ht="15.75" customHeight="1">
      <c r="A2289" s="11">
        <v>1026066.0</v>
      </c>
      <c r="B2289" s="23">
        <v>2289.0</v>
      </c>
      <c r="C2289" s="25" t="s">
        <v>12130</v>
      </c>
      <c r="D2289" s="16" t="s">
        <v>12131</v>
      </c>
      <c r="E2289" s="28" t="s">
        <v>12132</v>
      </c>
      <c r="F2289" s="29"/>
      <c r="G2289" s="31" t="s">
        <v>12133</v>
      </c>
      <c r="H2289" s="36">
        <f t="shared" si="1"/>
        <v>79</v>
      </c>
      <c r="I2289" s="11"/>
      <c r="J2289" s="28">
        <f t="shared" si="2"/>
        <v>0</v>
      </c>
      <c r="K2289" s="41">
        <f t="shared" si="3"/>
        <v>215</v>
      </c>
      <c r="L2289" s="25">
        <v>35.0</v>
      </c>
      <c r="M2289" s="11">
        <v>71.0</v>
      </c>
      <c r="N2289" s="11">
        <v>33.0</v>
      </c>
      <c r="O2289" s="11">
        <v>34.0</v>
      </c>
      <c r="P2289" s="11">
        <v>42.0</v>
      </c>
      <c r="Q2289" s="43">
        <v>62.0</v>
      </c>
      <c r="R2289" s="25"/>
      <c r="S2289" s="11"/>
      <c r="T2289" s="11"/>
      <c r="U2289" s="23"/>
      <c r="V2289" s="25" t="s">
        <v>185</v>
      </c>
      <c r="W2289" s="11"/>
      <c r="X2289" s="23"/>
      <c r="Y2289" s="29"/>
      <c r="Z2289" s="25">
        <v>64.0</v>
      </c>
      <c r="AA2289" s="11">
        <v>70.0</v>
      </c>
      <c r="AB2289" s="11">
        <v>43.0</v>
      </c>
      <c r="AC2289" s="11">
        <v>63.0</v>
      </c>
      <c r="AD2289" s="23">
        <v>30.0</v>
      </c>
      <c r="AE2289" s="29" t="s">
        <v>270</v>
      </c>
      <c r="AF2289" s="25">
        <v>1566.0</v>
      </c>
      <c r="AG2289" s="11">
        <v>1578.0</v>
      </c>
      <c r="AH2289" s="11">
        <v>1636.0</v>
      </c>
      <c r="AI2289" s="23"/>
      <c r="AJ2289" s="29"/>
      <c r="AK2289" s="25"/>
      <c r="AL2289" s="11"/>
      <c r="AM2289" s="23"/>
      <c r="AN2289" s="25"/>
      <c r="AO2289" s="23"/>
      <c r="AP2289" s="25"/>
      <c r="AQ2289" s="11"/>
    </row>
    <row r="2290" ht="15.75" customHeight="1">
      <c r="A2290" s="11">
        <v>1026067.0</v>
      </c>
      <c r="B2290" s="23">
        <v>2290.0</v>
      </c>
      <c r="C2290" s="25" t="s">
        <v>12134</v>
      </c>
      <c r="D2290" s="16" t="s">
        <v>12135</v>
      </c>
      <c r="E2290" s="28" t="s">
        <v>12136</v>
      </c>
      <c r="F2290" s="29"/>
      <c r="G2290" s="31" t="s">
        <v>12137</v>
      </c>
      <c r="H2290" s="36">
        <f t="shared" si="1"/>
        <v>68</v>
      </c>
      <c r="I2290" s="11"/>
      <c r="J2290" s="28">
        <f t="shared" si="2"/>
        <v>0</v>
      </c>
      <c r="K2290" s="41">
        <f t="shared" si="3"/>
        <v>289</v>
      </c>
      <c r="L2290" s="25">
        <v>51.0</v>
      </c>
      <c r="M2290" s="11">
        <v>33.0</v>
      </c>
      <c r="N2290" s="11">
        <v>68.0</v>
      </c>
      <c r="O2290" s="11">
        <v>70.0</v>
      </c>
      <c r="P2290" s="11">
        <v>67.0</v>
      </c>
      <c r="Q2290" s="43">
        <v>65.0</v>
      </c>
      <c r="R2290" s="25"/>
      <c r="S2290" s="11"/>
      <c r="T2290" s="11" t="s">
        <v>185</v>
      </c>
      <c r="U2290" s="23"/>
      <c r="V2290" s="25"/>
      <c r="W2290" s="11"/>
      <c r="X2290" s="23"/>
      <c r="Y2290" s="29"/>
      <c r="Z2290" s="25">
        <v>74.0</v>
      </c>
      <c r="AA2290" s="11">
        <v>85.0</v>
      </c>
      <c r="AB2290" s="11">
        <v>40.0</v>
      </c>
      <c r="AC2290" s="11">
        <v>72.0</v>
      </c>
      <c r="AD2290" s="23">
        <v>30.0</v>
      </c>
      <c r="AE2290" s="29" t="s">
        <v>239</v>
      </c>
      <c r="AF2290" s="25">
        <v>1547.0</v>
      </c>
      <c r="AG2290" s="11">
        <v>1559.0</v>
      </c>
      <c r="AH2290" s="11">
        <v>1600.0</v>
      </c>
      <c r="AI2290" s="23" t="s">
        <v>217</v>
      </c>
      <c r="AJ2290" s="29"/>
      <c r="AK2290" s="25"/>
      <c r="AL2290" s="11"/>
      <c r="AM2290" s="23"/>
      <c r="AN2290" s="25"/>
      <c r="AO2290" s="23"/>
      <c r="AP2290" s="25"/>
      <c r="AQ2290" s="11"/>
    </row>
    <row r="2291" ht="15.75" customHeight="1">
      <c r="A2291" s="11">
        <v>1026068.0</v>
      </c>
      <c r="B2291" s="23">
        <v>2291.0</v>
      </c>
      <c r="C2291" s="25" t="s">
        <v>12138</v>
      </c>
      <c r="D2291" s="16" t="s">
        <v>12139</v>
      </c>
      <c r="E2291" s="28" t="s">
        <v>12140</v>
      </c>
      <c r="F2291" s="29"/>
      <c r="G2291" s="25"/>
      <c r="H2291" s="36" t="str">
        <f t="shared" si="1"/>
        <v/>
      </c>
      <c r="I2291" s="11"/>
      <c r="J2291" s="28">
        <f t="shared" si="2"/>
        <v>0</v>
      </c>
      <c r="K2291" s="41">
        <f t="shared" si="3"/>
        <v>176</v>
      </c>
      <c r="L2291" s="25">
        <v>23.0</v>
      </c>
      <c r="M2291" s="11">
        <v>26.0</v>
      </c>
      <c r="N2291" s="11">
        <v>47.0</v>
      </c>
      <c r="O2291" s="11">
        <v>46.0</v>
      </c>
      <c r="P2291" s="11">
        <v>34.0</v>
      </c>
      <c r="Q2291" s="43">
        <v>40.0</v>
      </c>
      <c r="R2291" s="25"/>
      <c r="S2291" s="11"/>
      <c r="T2291" s="11"/>
      <c r="U2291" s="23"/>
      <c r="V2291" s="25"/>
      <c r="W2291" s="11"/>
      <c r="X2291" s="23"/>
      <c r="Y2291" s="29"/>
      <c r="Z2291" s="25">
        <v>22.0</v>
      </c>
      <c r="AA2291" s="11">
        <v>11.0</v>
      </c>
      <c r="AB2291" s="11">
        <v>58.0</v>
      </c>
      <c r="AC2291" s="11">
        <v>20.0</v>
      </c>
      <c r="AD2291" s="23">
        <v>33.0</v>
      </c>
      <c r="AE2291" s="29" t="s">
        <v>270</v>
      </c>
      <c r="AF2291" s="25">
        <v>1489.0</v>
      </c>
      <c r="AG2291" s="11">
        <v>1501.0</v>
      </c>
      <c r="AH2291" s="11">
        <v>1551.0</v>
      </c>
      <c r="AI2291" s="23"/>
      <c r="AJ2291" s="29" t="s">
        <v>12062</v>
      </c>
      <c r="AK2291" s="25"/>
      <c r="AL2291" s="11"/>
      <c r="AM2291" s="23"/>
      <c r="AN2291" s="25"/>
      <c r="AO2291" s="23"/>
      <c r="AP2291" s="25"/>
      <c r="AQ2291" s="11"/>
    </row>
    <row r="2292" ht="15.75" customHeight="1">
      <c r="A2292" s="11">
        <v>1026069.0</v>
      </c>
      <c r="B2292" s="23">
        <v>2292.0</v>
      </c>
      <c r="C2292" s="25" t="s">
        <v>12141</v>
      </c>
      <c r="D2292" s="16" t="s">
        <v>12142</v>
      </c>
      <c r="E2292" s="28" t="s">
        <v>12143</v>
      </c>
      <c r="F2292" s="29"/>
      <c r="G2292" s="31" t="s">
        <v>12144</v>
      </c>
      <c r="H2292" s="36">
        <f t="shared" si="1"/>
        <v>76</v>
      </c>
      <c r="I2292" s="11"/>
      <c r="J2292" s="28">
        <f t="shared" si="2"/>
        <v>0</v>
      </c>
      <c r="K2292" s="41">
        <f t="shared" si="3"/>
        <v>356</v>
      </c>
      <c r="L2292" s="31">
        <v>80.0</v>
      </c>
      <c r="M2292" s="6">
        <v>86.0</v>
      </c>
      <c r="N2292" s="6">
        <v>53.0</v>
      </c>
      <c r="O2292" s="6">
        <v>58.0</v>
      </c>
      <c r="P2292" s="6">
        <v>79.0</v>
      </c>
      <c r="Q2292" s="43">
        <v>70.0</v>
      </c>
      <c r="R2292" s="25"/>
      <c r="S2292" s="11" t="s">
        <v>136</v>
      </c>
      <c r="T2292" s="11"/>
      <c r="U2292" s="43" t="s">
        <v>185</v>
      </c>
      <c r="V2292" s="25"/>
      <c r="W2292" s="11"/>
      <c r="X2292" s="23"/>
      <c r="Y2292" s="29" t="s">
        <v>550</v>
      </c>
      <c r="Z2292" s="25">
        <v>74.0</v>
      </c>
      <c r="AA2292" s="11">
        <v>85.0</v>
      </c>
      <c r="AB2292" s="11">
        <v>48.0</v>
      </c>
      <c r="AC2292" s="11">
        <v>61.0</v>
      </c>
      <c r="AD2292" s="23">
        <v>30.0</v>
      </c>
      <c r="AE2292" s="29" t="s">
        <v>166</v>
      </c>
      <c r="AF2292" s="25">
        <v>1526.0</v>
      </c>
      <c r="AG2292" s="11">
        <v>1538.0</v>
      </c>
      <c r="AH2292" s="11">
        <v>1610.0</v>
      </c>
      <c r="AI2292" s="23"/>
      <c r="AJ2292" s="29"/>
      <c r="AK2292" s="25"/>
      <c r="AL2292" s="11"/>
      <c r="AM2292" s="23"/>
      <c r="AN2292" s="25"/>
      <c r="AO2292" s="23"/>
      <c r="AP2292" s="25"/>
      <c r="AQ2292" s="11"/>
    </row>
    <row r="2293" ht="15.75" customHeight="1">
      <c r="A2293" s="11">
        <v>1026070.0</v>
      </c>
      <c r="B2293" s="23">
        <v>2293.0</v>
      </c>
      <c r="C2293" s="25" t="s">
        <v>12145</v>
      </c>
      <c r="D2293" s="16" t="s">
        <v>12146</v>
      </c>
      <c r="E2293" s="28" t="s">
        <v>12147</v>
      </c>
      <c r="F2293" s="29"/>
      <c r="G2293" s="31" t="s">
        <v>12148</v>
      </c>
      <c r="H2293" s="36">
        <f t="shared" si="1"/>
        <v>74</v>
      </c>
      <c r="I2293" s="11"/>
      <c r="J2293" s="28">
        <f t="shared" si="2"/>
        <v>0</v>
      </c>
      <c r="K2293" s="41">
        <f t="shared" si="3"/>
        <v>267</v>
      </c>
      <c r="L2293" s="25">
        <v>68.0</v>
      </c>
      <c r="M2293" s="11">
        <v>67.0</v>
      </c>
      <c r="N2293" s="11">
        <v>47.0</v>
      </c>
      <c r="O2293" s="11">
        <v>40.0</v>
      </c>
      <c r="P2293" s="11">
        <v>45.0</v>
      </c>
      <c r="Q2293" s="43">
        <v>57.0</v>
      </c>
      <c r="R2293" s="25"/>
      <c r="S2293" s="11" t="s">
        <v>185</v>
      </c>
      <c r="T2293" s="11"/>
      <c r="U2293" s="23"/>
      <c r="V2293" s="25"/>
      <c r="W2293" s="11"/>
      <c r="X2293" s="23"/>
      <c r="Y2293" s="29"/>
      <c r="Z2293" s="25">
        <v>60.0</v>
      </c>
      <c r="AA2293" s="11">
        <v>64.0</v>
      </c>
      <c r="AB2293" s="11">
        <v>58.0</v>
      </c>
      <c r="AC2293" s="11">
        <v>54.0</v>
      </c>
      <c r="AD2293" s="23">
        <v>30.0</v>
      </c>
      <c r="AE2293" s="29" t="s">
        <v>141</v>
      </c>
      <c r="AF2293" s="25">
        <v>1554.0</v>
      </c>
      <c r="AG2293" s="11">
        <v>1566.0</v>
      </c>
      <c r="AH2293" s="11">
        <v>1583.0</v>
      </c>
      <c r="AI2293" s="23" t="s">
        <v>217</v>
      </c>
      <c r="AJ2293" s="29" t="s">
        <v>12149</v>
      </c>
      <c r="AK2293" s="25">
        <v>1026069.0</v>
      </c>
      <c r="AL2293" s="11"/>
      <c r="AM2293" s="23"/>
      <c r="AN2293" s="25"/>
      <c r="AO2293" s="23"/>
      <c r="AP2293" s="25"/>
      <c r="AQ2293" s="11"/>
    </row>
    <row r="2294" ht="15.75" customHeight="1">
      <c r="A2294" s="11">
        <v>1026071.0</v>
      </c>
      <c r="B2294" s="23">
        <v>2294.0</v>
      </c>
      <c r="C2294" s="25" t="s">
        <v>12150</v>
      </c>
      <c r="D2294" s="16" t="s">
        <v>12151</v>
      </c>
      <c r="E2294" s="28" t="s">
        <v>12152</v>
      </c>
      <c r="F2294" s="29"/>
      <c r="G2294" s="31" t="s">
        <v>12153</v>
      </c>
      <c r="H2294" s="36">
        <f t="shared" si="1"/>
        <v>62</v>
      </c>
      <c r="I2294" s="11"/>
      <c r="J2294" s="28">
        <f t="shared" si="2"/>
        <v>0</v>
      </c>
      <c r="K2294" s="41">
        <f t="shared" si="3"/>
        <v>263</v>
      </c>
      <c r="L2294" s="25">
        <v>61.0</v>
      </c>
      <c r="M2294" s="11">
        <v>63.0</v>
      </c>
      <c r="N2294" s="11">
        <v>40.0</v>
      </c>
      <c r="O2294" s="11">
        <v>46.0</v>
      </c>
      <c r="P2294" s="11">
        <v>53.0</v>
      </c>
      <c r="Q2294" s="43">
        <v>49.0</v>
      </c>
      <c r="R2294" s="25"/>
      <c r="S2294" s="11"/>
      <c r="T2294" s="11"/>
      <c r="U2294" s="23" t="s">
        <v>185</v>
      </c>
      <c r="V2294" s="25"/>
      <c r="W2294" s="11"/>
      <c r="X2294" s="23"/>
      <c r="Y2294" s="29"/>
      <c r="Z2294" s="25">
        <v>36.0</v>
      </c>
      <c r="AA2294" s="11">
        <v>30.0</v>
      </c>
      <c r="AB2294" s="11">
        <v>35.0</v>
      </c>
      <c r="AC2294" s="11">
        <v>60.0</v>
      </c>
      <c r="AD2294" s="23">
        <v>29.0</v>
      </c>
      <c r="AE2294" s="29" t="s">
        <v>166</v>
      </c>
      <c r="AF2294" s="25">
        <v>1558.0</v>
      </c>
      <c r="AG2294" s="11">
        <v>1570.0</v>
      </c>
      <c r="AH2294" s="11">
        <v>1608.0</v>
      </c>
      <c r="AI2294" s="23"/>
      <c r="AJ2294" s="29" t="s">
        <v>12149</v>
      </c>
      <c r="AK2294" s="25">
        <v>1026069.0</v>
      </c>
      <c r="AL2294" s="11"/>
      <c r="AM2294" s="23"/>
      <c r="AN2294" s="25"/>
      <c r="AO2294" s="23"/>
      <c r="AP2294" s="25"/>
      <c r="AQ2294" s="11"/>
    </row>
    <row r="2295" ht="15.75" customHeight="1">
      <c r="A2295" s="11">
        <v>1026072.0</v>
      </c>
      <c r="B2295" s="23">
        <v>2295.0</v>
      </c>
      <c r="C2295" s="25" t="s">
        <v>12154</v>
      </c>
      <c r="D2295" s="16" t="s">
        <v>12155</v>
      </c>
      <c r="E2295" s="28" t="s">
        <v>12156</v>
      </c>
      <c r="F2295" s="29"/>
      <c r="G2295" s="31" t="s">
        <v>12157</v>
      </c>
      <c r="H2295" s="36">
        <f t="shared" si="1"/>
        <v>75</v>
      </c>
      <c r="I2295" s="11"/>
      <c r="J2295" s="28">
        <f t="shared" si="2"/>
        <v>0</v>
      </c>
      <c r="K2295" s="41">
        <f t="shared" si="3"/>
        <v>206</v>
      </c>
      <c r="L2295" s="25">
        <v>44.0</v>
      </c>
      <c r="M2295" s="11">
        <v>42.0</v>
      </c>
      <c r="N2295" s="11">
        <v>42.0</v>
      </c>
      <c r="O2295" s="11">
        <v>41.0</v>
      </c>
      <c r="P2295" s="11">
        <v>37.0</v>
      </c>
      <c r="Q2295" s="43">
        <v>53.0</v>
      </c>
      <c r="R2295" s="25"/>
      <c r="S2295" s="11"/>
      <c r="T2295" s="11"/>
      <c r="U2295" s="23"/>
      <c r="V2295" s="25"/>
      <c r="W2295" s="11"/>
      <c r="X2295" s="23"/>
      <c r="Y2295" s="29"/>
      <c r="Z2295" s="25">
        <v>50.0</v>
      </c>
      <c r="AA2295" s="11">
        <v>50.0</v>
      </c>
      <c r="AB2295" s="11">
        <v>64.0</v>
      </c>
      <c r="AC2295" s="11">
        <v>26.0</v>
      </c>
      <c r="AD2295" s="23">
        <v>58.0</v>
      </c>
      <c r="AE2295" s="29" t="s">
        <v>166</v>
      </c>
      <c r="AF2295" s="25">
        <v>1491.0</v>
      </c>
      <c r="AG2295" s="11">
        <v>1503.0</v>
      </c>
      <c r="AH2295" s="11">
        <v>1554.0</v>
      </c>
      <c r="AI2295" s="23"/>
      <c r="AJ2295" s="29" t="s">
        <v>12158</v>
      </c>
      <c r="AK2295" s="25"/>
      <c r="AL2295" s="11"/>
      <c r="AM2295" s="23"/>
      <c r="AN2295" s="25"/>
      <c r="AO2295" s="23"/>
      <c r="AP2295" s="25"/>
      <c r="AQ2295" s="11"/>
    </row>
    <row r="2296" ht="15.75" customHeight="1">
      <c r="A2296" s="11">
        <v>1026073.0</v>
      </c>
      <c r="B2296" s="23">
        <v>2296.0</v>
      </c>
      <c r="C2296" s="25" t="s">
        <v>12159</v>
      </c>
      <c r="D2296" s="16" t="s">
        <v>12160</v>
      </c>
      <c r="E2296" s="28" t="s">
        <v>12161</v>
      </c>
      <c r="F2296" s="29"/>
      <c r="G2296" s="31" t="s">
        <v>12162</v>
      </c>
      <c r="H2296" s="36">
        <f t="shared" si="1"/>
        <v>73</v>
      </c>
      <c r="I2296" s="11"/>
      <c r="J2296" s="28">
        <f t="shared" si="2"/>
        <v>0</v>
      </c>
      <c r="K2296" s="41">
        <f t="shared" si="3"/>
        <v>255</v>
      </c>
      <c r="L2296" s="25">
        <v>48.0</v>
      </c>
      <c r="M2296" s="11">
        <v>41.0</v>
      </c>
      <c r="N2296" s="11">
        <v>56.0</v>
      </c>
      <c r="O2296" s="11">
        <v>56.0</v>
      </c>
      <c r="P2296" s="11">
        <v>54.0</v>
      </c>
      <c r="Q2296" s="43">
        <v>60.0</v>
      </c>
      <c r="R2296" s="25"/>
      <c r="S2296" s="11"/>
      <c r="T2296" s="11"/>
      <c r="U2296" s="23"/>
      <c r="V2296" s="25"/>
      <c r="W2296" s="11"/>
      <c r="X2296" s="23"/>
      <c r="Y2296" s="29"/>
      <c r="Z2296" s="25">
        <v>64.0</v>
      </c>
      <c r="AA2296" s="11">
        <v>70.0</v>
      </c>
      <c r="AB2296" s="11">
        <v>60.0</v>
      </c>
      <c r="AC2296" s="11">
        <v>38.0</v>
      </c>
      <c r="AD2296" s="23">
        <v>48.0</v>
      </c>
      <c r="AE2296" s="29" t="s">
        <v>166</v>
      </c>
      <c r="AF2296" s="25">
        <v>1515.0</v>
      </c>
      <c r="AG2296" s="11">
        <v>1527.0</v>
      </c>
      <c r="AH2296" s="11">
        <v>1578.0</v>
      </c>
      <c r="AI2296" s="23"/>
      <c r="AJ2296" s="29" t="s">
        <v>12163</v>
      </c>
      <c r="AK2296" s="25">
        <v>1026072.0</v>
      </c>
      <c r="AL2296" s="11"/>
      <c r="AM2296" s="23"/>
      <c r="AN2296" s="25"/>
      <c r="AO2296" s="23"/>
      <c r="AP2296" s="25"/>
      <c r="AQ2296" s="11"/>
    </row>
    <row r="2297" ht="15.75" customHeight="1">
      <c r="A2297" s="11">
        <v>1026074.0</v>
      </c>
      <c r="B2297" s="23">
        <v>2297.0</v>
      </c>
      <c r="C2297" s="25" t="s">
        <v>12164</v>
      </c>
      <c r="D2297" s="16" t="s">
        <v>12165</v>
      </c>
      <c r="E2297" s="28" t="s">
        <v>12166</v>
      </c>
      <c r="F2297" s="29"/>
      <c r="G2297" s="31" t="s">
        <v>12167</v>
      </c>
      <c r="H2297" s="36">
        <f t="shared" si="1"/>
        <v>71</v>
      </c>
      <c r="I2297" s="11"/>
      <c r="J2297" s="28">
        <f t="shared" si="2"/>
        <v>0</v>
      </c>
      <c r="K2297" s="41">
        <f t="shared" si="3"/>
        <v>240</v>
      </c>
      <c r="L2297" s="25">
        <v>40.0</v>
      </c>
      <c r="M2297" s="11">
        <v>45.0</v>
      </c>
      <c r="N2297" s="11">
        <v>53.0</v>
      </c>
      <c r="O2297" s="11">
        <v>52.0</v>
      </c>
      <c r="P2297" s="11">
        <v>50.0</v>
      </c>
      <c r="Q2297" s="43">
        <v>49.0</v>
      </c>
      <c r="R2297" s="25"/>
      <c r="S2297" s="11"/>
      <c r="T2297" s="11"/>
      <c r="U2297" s="23"/>
      <c r="V2297" s="25"/>
      <c r="W2297" s="11"/>
      <c r="X2297" s="23"/>
      <c r="Y2297" s="29"/>
      <c r="Z2297" s="25">
        <v>36.0</v>
      </c>
      <c r="AA2297" s="11">
        <v>30.0</v>
      </c>
      <c r="AB2297" s="11">
        <v>39.0</v>
      </c>
      <c r="AC2297" s="11">
        <v>55.0</v>
      </c>
      <c r="AD2297" s="23">
        <v>38.0</v>
      </c>
      <c r="AE2297" s="29" t="s">
        <v>270</v>
      </c>
      <c r="AF2297" s="25">
        <v>1529.0</v>
      </c>
      <c r="AG2297" s="11">
        <v>1541.0</v>
      </c>
      <c r="AH2297" s="11">
        <v>1605.0</v>
      </c>
      <c r="AI2297" s="23"/>
      <c r="AJ2297" s="29" t="s">
        <v>12168</v>
      </c>
      <c r="AK2297" s="25">
        <v>1026072.0</v>
      </c>
      <c r="AL2297" s="11"/>
      <c r="AM2297" s="23"/>
      <c r="AN2297" s="25"/>
      <c r="AO2297" s="23"/>
      <c r="AP2297" s="25"/>
      <c r="AQ2297" s="11"/>
    </row>
    <row r="2298" ht="15.75" customHeight="1">
      <c r="A2298" s="11">
        <v>1026075.0</v>
      </c>
      <c r="B2298" s="23">
        <v>2298.0</v>
      </c>
      <c r="C2298" s="25" t="s">
        <v>12169</v>
      </c>
      <c r="D2298" s="16" t="s">
        <v>12170</v>
      </c>
      <c r="E2298" s="28" t="s">
        <v>12171</v>
      </c>
      <c r="F2298" s="29"/>
      <c r="G2298" s="31" t="s">
        <v>12172</v>
      </c>
      <c r="H2298" s="36">
        <f t="shared" si="1"/>
        <v>78</v>
      </c>
      <c r="I2298" s="11"/>
      <c r="J2298" s="28">
        <f t="shared" si="2"/>
        <v>0</v>
      </c>
      <c r="K2298" s="41">
        <f t="shared" si="3"/>
        <v>307</v>
      </c>
      <c r="L2298" s="25">
        <v>75.0</v>
      </c>
      <c r="M2298" s="11">
        <v>74.0</v>
      </c>
      <c r="N2298" s="11">
        <v>36.0</v>
      </c>
      <c r="O2298" s="11">
        <v>53.0</v>
      </c>
      <c r="P2298" s="11">
        <v>69.0</v>
      </c>
      <c r="Q2298" s="43">
        <v>57.0</v>
      </c>
      <c r="R2298" s="25" t="s">
        <v>185</v>
      </c>
      <c r="S2298" s="11"/>
      <c r="T2298" s="11" t="s">
        <v>185</v>
      </c>
      <c r="U2298" s="23" t="s">
        <v>185</v>
      </c>
      <c r="V2298" s="25"/>
      <c r="W2298" s="11"/>
      <c r="X2298" s="23"/>
      <c r="Y2298" s="29"/>
      <c r="Z2298" s="25">
        <v>64.0</v>
      </c>
      <c r="AA2298" s="11">
        <v>70.0</v>
      </c>
      <c r="AB2298" s="11">
        <v>32.0</v>
      </c>
      <c r="AC2298" s="11">
        <v>78.0</v>
      </c>
      <c r="AD2298" s="23">
        <v>28.0</v>
      </c>
      <c r="AE2298" s="29" t="s">
        <v>166</v>
      </c>
      <c r="AF2298" s="25">
        <v>1544.0</v>
      </c>
      <c r="AG2298" s="11">
        <v>1556.0</v>
      </c>
      <c r="AH2298" s="11">
        <v>1609.0</v>
      </c>
      <c r="AI2298" s="23"/>
      <c r="AJ2298" s="29"/>
      <c r="AK2298" s="25"/>
      <c r="AL2298" s="11"/>
      <c r="AM2298" s="23"/>
      <c r="AN2298" s="25"/>
      <c r="AO2298" s="23"/>
      <c r="AP2298" s="25"/>
      <c r="AQ2298" s="11"/>
    </row>
    <row r="2299" ht="15.75" customHeight="1">
      <c r="A2299" s="11">
        <v>1026076.0</v>
      </c>
      <c r="B2299" s="23">
        <v>2299.0</v>
      </c>
      <c r="C2299" s="25" t="s">
        <v>12173</v>
      </c>
      <c r="D2299" s="16" t="s">
        <v>12174</v>
      </c>
      <c r="E2299" s="28" t="s">
        <v>12175</v>
      </c>
      <c r="F2299" s="29"/>
      <c r="G2299" s="31" t="s">
        <v>12176</v>
      </c>
      <c r="H2299" s="36">
        <f t="shared" si="1"/>
        <v>69</v>
      </c>
      <c r="I2299" s="11"/>
      <c r="J2299" s="28">
        <f t="shared" si="2"/>
        <v>0</v>
      </c>
      <c r="K2299" s="41">
        <f t="shared" si="3"/>
        <v>328</v>
      </c>
      <c r="L2299" s="25">
        <v>62.0</v>
      </c>
      <c r="M2299" s="11">
        <v>67.0</v>
      </c>
      <c r="N2299" s="11">
        <v>63.0</v>
      </c>
      <c r="O2299" s="11">
        <v>68.0</v>
      </c>
      <c r="P2299" s="11">
        <v>68.0</v>
      </c>
      <c r="Q2299" s="43">
        <v>63.0</v>
      </c>
      <c r="R2299" s="25" t="s">
        <v>232</v>
      </c>
      <c r="S2299" s="11"/>
      <c r="T2299" s="11"/>
      <c r="U2299" s="23"/>
      <c r="V2299" s="25"/>
      <c r="W2299" s="11"/>
      <c r="X2299" s="23"/>
      <c r="Y2299" s="29"/>
      <c r="Z2299" s="25">
        <v>64.0</v>
      </c>
      <c r="AA2299" s="11">
        <v>70.0</v>
      </c>
      <c r="AB2299" s="11">
        <v>37.0</v>
      </c>
      <c r="AC2299" s="11">
        <v>72.0</v>
      </c>
      <c r="AD2299" s="23">
        <v>28.0</v>
      </c>
      <c r="AE2299" s="29" t="s">
        <v>166</v>
      </c>
      <c r="AF2299" s="25">
        <v>1578.0</v>
      </c>
      <c r="AG2299" s="11">
        <v>1590.0</v>
      </c>
      <c r="AH2299" s="11">
        <v>1668.0</v>
      </c>
      <c r="AI2299" s="23"/>
      <c r="AJ2299" s="29" t="s">
        <v>12177</v>
      </c>
      <c r="AK2299" s="25">
        <v>1026075.0</v>
      </c>
      <c r="AL2299" s="11"/>
      <c r="AM2299" s="23"/>
      <c r="AN2299" s="25"/>
      <c r="AO2299" s="23"/>
      <c r="AP2299" s="25"/>
      <c r="AQ2299" s="11"/>
    </row>
    <row r="2300" ht="15.75" customHeight="1">
      <c r="A2300" s="11">
        <v>1218001.0</v>
      </c>
      <c r="B2300" s="23">
        <v>2300.0</v>
      </c>
      <c r="C2300" s="25" t="s">
        <v>12178</v>
      </c>
      <c r="D2300" s="16" t="s">
        <v>12179</v>
      </c>
      <c r="E2300" s="28" t="s">
        <v>12180</v>
      </c>
      <c r="F2300" s="29"/>
      <c r="G2300" s="31" t="s">
        <v>12181</v>
      </c>
      <c r="H2300" s="36">
        <f t="shared" si="1"/>
        <v>73</v>
      </c>
      <c r="I2300" s="11"/>
      <c r="J2300" s="28">
        <f t="shared" si="2"/>
        <v>0</v>
      </c>
      <c r="K2300" s="41">
        <f t="shared" si="3"/>
        <v>237</v>
      </c>
      <c r="L2300" s="25">
        <v>54.0</v>
      </c>
      <c r="M2300" s="11">
        <v>45.0</v>
      </c>
      <c r="N2300" s="11">
        <v>53.0</v>
      </c>
      <c r="O2300" s="11">
        <v>45.0</v>
      </c>
      <c r="P2300" s="11">
        <v>40.0</v>
      </c>
      <c r="Q2300" s="43">
        <v>62.0</v>
      </c>
      <c r="R2300" s="25"/>
      <c r="S2300" s="11" t="s">
        <v>185</v>
      </c>
      <c r="T2300" s="11"/>
      <c r="U2300" s="23"/>
      <c r="V2300" s="25"/>
      <c r="W2300" s="11"/>
      <c r="X2300" s="23"/>
      <c r="Y2300" s="29"/>
      <c r="Z2300" s="25">
        <v>25.0</v>
      </c>
      <c r="AA2300" s="11">
        <v>16.0</v>
      </c>
      <c r="AB2300" s="11">
        <v>59.0</v>
      </c>
      <c r="AC2300" s="11">
        <v>21.0</v>
      </c>
      <c r="AD2300" s="23">
        <v>28.0</v>
      </c>
      <c r="AE2300" s="29" t="s">
        <v>141</v>
      </c>
      <c r="AF2300" s="25">
        <v>1489.0</v>
      </c>
      <c r="AG2300" s="11">
        <v>1501.0</v>
      </c>
      <c r="AH2300" s="11">
        <v>1536.0</v>
      </c>
      <c r="AI2300" s="23" t="s">
        <v>217</v>
      </c>
      <c r="AJ2300" s="29"/>
      <c r="AK2300" s="25"/>
      <c r="AL2300" s="11"/>
      <c r="AM2300" s="23"/>
      <c r="AN2300" s="25"/>
      <c r="AO2300" s="23"/>
      <c r="AP2300" s="25"/>
      <c r="AQ2300" s="11"/>
    </row>
    <row r="2301" ht="15.75" customHeight="1">
      <c r="A2301" s="11">
        <v>1218002.0</v>
      </c>
      <c r="B2301" s="23">
        <v>2301.0</v>
      </c>
      <c r="C2301" s="25" t="s">
        <v>12182</v>
      </c>
      <c r="D2301" s="16" t="s">
        <v>12183</v>
      </c>
      <c r="E2301" s="28" t="s">
        <v>12184</v>
      </c>
      <c r="F2301" s="29"/>
      <c r="G2301" s="31" t="s">
        <v>12185</v>
      </c>
      <c r="H2301" s="36">
        <f t="shared" si="1"/>
        <v>72</v>
      </c>
      <c r="I2301" s="11"/>
      <c r="J2301" s="28">
        <f t="shared" si="2"/>
        <v>0</v>
      </c>
      <c r="K2301" s="41">
        <f t="shared" si="3"/>
        <v>254</v>
      </c>
      <c r="L2301" s="25">
        <v>45.0</v>
      </c>
      <c r="M2301" s="11">
        <v>43.0</v>
      </c>
      <c r="N2301" s="11">
        <v>59.0</v>
      </c>
      <c r="O2301" s="11">
        <v>56.0</v>
      </c>
      <c r="P2301" s="11">
        <v>51.0</v>
      </c>
      <c r="Q2301" s="43">
        <v>59.0</v>
      </c>
      <c r="R2301" s="25"/>
      <c r="S2301" s="11"/>
      <c r="T2301" s="11"/>
      <c r="U2301" s="23"/>
      <c r="V2301" s="25"/>
      <c r="W2301" s="11"/>
      <c r="X2301" s="23" t="s">
        <v>232</v>
      </c>
      <c r="Y2301" s="29"/>
      <c r="Z2301" s="25">
        <v>25.0</v>
      </c>
      <c r="AA2301" s="11">
        <v>16.0</v>
      </c>
      <c r="AB2301" s="11">
        <v>47.0</v>
      </c>
      <c r="AC2301" s="11">
        <v>38.0</v>
      </c>
      <c r="AD2301" s="23">
        <v>28.0</v>
      </c>
      <c r="AE2301" s="29" t="s">
        <v>141</v>
      </c>
      <c r="AF2301" s="25">
        <v>1510.0</v>
      </c>
      <c r="AG2301" s="11">
        <v>1522.0</v>
      </c>
      <c r="AH2301" s="11">
        <v>1559.0</v>
      </c>
      <c r="AI2301" s="23" t="s">
        <v>217</v>
      </c>
      <c r="AJ2301" s="29" t="s">
        <v>12186</v>
      </c>
      <c r="AK2301" s="25">
        <v>1218001.0</v>
      </c>
      <c r="AL2301" s="11"/>
      <c r="AM2301" s="23"/>
      <c r="AN2301" s="25"/>
      <c r="AO2301" s="23"/>
      <c r="AP2301" s="25"/>
      <c r="AQ2301" s="11"/>
    </row>
    <row r="2302" ht="15.75" customHeight="1">
      <c r="A2302" s="11">
        <v>1218003.0</v>
      </c>
      <c r="B2302" s="23">
        <v>2302.0</v>
      </c>
      <c r="C2302" s="25" t="s">
        <v>12187</v>
      </c>
      <c r="D2302" s="16" t="s">
        <v>12188</v>
      </c>
      <c r="E2302" s="28" t="s">
        <v>12189</v>
      </c>
      <c r="F2302" s="29"/>
      <c r="G2302" s="25"/>
      <c r="H2302" s="36" t="str">
        <f t="shared" si="1"/>
        <v/>
      </c>
      <c r="I2302" s="11"/>
      <c r="J2302" s="28">
        <f t="shared" si="2"/>
        <v>0</v>
      </c>
      <c r="K2302" s="41">
        <f t="shared" si="3"/>
        <v>217</v>
      </c>
      <c r="L2302" s="25">
        <v>41.0</v>
      </c>
      <c r="M2302" s="11">
        <v>49.0</v>
      </c>
      <c r="N2302" s="11">
        <v>38.0</v>
      </c>
      <c r="O2302" s="11">
        <v>48.0</v>
      </c>
      <c r="P2302" s="11">
        <v>41.0</v>
      </c>
      <c r="Q2302" s="43">
        <v>58.0</v>
      </c>
      <c r="R2302" s="25"/>
      <c r="S2302" s="11"/>
      <c r="T2302" s="11"/>
      <c r="U2302" s="23"/>
      <c r="V2302" s="25"/>
      <c r="W2302" s="11"/>
      <c r="X2302" s="23" t="s">
        <v>185</v>
      </c>
      <c r="Y2302" s="29"/>
      <c r="Z2302" s="25">
        <v>36.0</v>
      </c>
      <c r="AA2302" s="11">
        <v>30.0</v>
      </c>
      <c r="AB2302" s="11">
        <v>57.0</v>
      </c>
      <c r="AC2302" s="11">
        <v>44.0</v>
      </c>
      <c r="AD2302" s="23">
        <v>28.0</v>
      </c>
      <c r="AE2302" s="29" t="s">
        <v>166</v>
      </c>
      <c r="AF2302" s="25">
        <v>1529.0</v>
      </c>
      <c r="AG2302" s="11">
        <v>1541.0</v>
      </c>
      <c r="AH2302" s="11">
        <v>1584.0</v>
      </c>
      <c r="AI2302" s="23" t="s">
        <v>217</v>
      </c>
      <c r="AJ2302" s="29" t="s">
        <v>12190</v>
      </c>
      <c r="AK2302" s="25">
        <v>1218002.0</v>
      </c>
      <c r="AL2302" s="11"/>
      <c r="AM2302" s="23"/>
      <c r="AN2302" s="25"/>
      <c r="AO2302" s="23"/>
      <c r="AP2302" s="25"/>
      <c r="AQ2302" s="11"/>
    </row>
    <row r="2303" ht="15.75" customHeight="1">
      <c r="A2303" s="11">
        <v>1218004.0</v>
      </c>
      <c r="B2303" s="23">
        <v>2303.0</v>
      </c>
      <c r="C2303" s="25" t="s">
        <v>12191</v>
      </c>
      <c r="D2303" s="16" t="s">
        <v>12192</v>
      </c>
      <c r="E2303" s="28" t="s">
        <v>12193</v>
      </c>
      <c r="F2303" s="29"/>
      <c r="G2303" s="31" t="s">
        <v>12194</v>
      </c>
      <c r="H2303" s="36">
        <f t="shared" si="1"/>
        <v>77</v>
      </c>
      <c r="I2303" s="11"/>
      <c r="J2303" s="28">
        <f t="shared" si="2"/>
        <v>0</v>
      </c>
      <c r="K2303" s="41">
        <f t="shared" si="3"/>
        <v>181</v>
      </c>
      <c r="L2303" s="25">
        <v>39.0</v>
      </c>
      <c r="M2303" s="11">
        <v>40.0</v>
      </c>
      <c r="N2303" s="11">
        <v>35.0</v>
      </c>
      <c r="O2303" s="11">
        <v>33.0</v>
      </c>
      <c r="P2303" s="11">
        <v>34.0</v>
      </c>
      <c r="Q2303" s="43">
        <v>52.0</v>
      </c>
      <c r="R2303" s="25"/>
      <c r="S2303" s="11"/>
      <c r="T2303" s="11"/>
      <c r="U2303" s="23"/>
      <c r="V2303" s="25"/>
      <c r="W2303" s="11"/>
      <c r="X2303" s="23"/>
      <c r="Y2303" s="29"/>
      <c r="Z2303" s="25">
        <v>22.0</v>
      </c>
      <c r="AA2303" s="11">
        <v>11.0</v>
      </c>
      <c r="AB2303" s="11">
        <v>48.0</v>
      </c>
      <c r="AC2303" s="11">
        <v>35.0</v>
      </c>
      <c r="AD2303" s="23">
        <v>48.0</v>
      </c>
      <c r="AE2303" s="29" t="s">
        <v>166</v>
      </c>
      <c r="AF2303" s="25">
        <v>1532.0</v>
      </c>
      <c r="AG2303" s="11">
        <v>1544.0</v>
      </c>
      <c r="AH2303" s="11">
        <v>1559.0</v>
      </c>
      <c r="AI2303" s="23" t="s">
        <v>217</v>
      </c>
      <c r="AJ2303" s="29" t="s">
        <v>12195</v>
      </c>
      <c r="AK2303" s="25">
        <v>1218001.0</v>
      </c>
      <c r="AL2303" s="11">
        <v>1218010.0</v>
      </c>
      <c r="AM2303" s="23"/>
      <c r="AN2303" s="25"/>
      <c r="AO2303" s="23"/>
      <c r="AP2303" s="25"/>
      <c r="AQ2303" s="11"/>
    </row>
    <row r="2304" ht="15.75" customHeight="1">
      <c r="A2304" s="11">
        <v>1218005.0</v>
      </c>
      <c r="B2304" s="23">
        <v>2304.0</v>
      </c>
      <c r="C2304" s="25" t="s">
        <v>12196</v>
      </c>
      <c r="D2304" s="16" t="s">
        <v>12197</v>
      </c>
      <c r="E2304" s="28" t="s">
        <v>12198</v>
      </c>
      <c r="F2304" s="29"/>
      <c r="G2304" s="31" t="s">
        <v>12199</v>
      </c>
      <c r="H2304" s="36">
        <f t="shared" si="1"/>
        <v>79</v>
      </c>
      <c r="I2304" s="11"/>
      <c r="J2304" s="28">
        <f t="shared" si="2"/>
        <v>0</v>
      </c>
      <c r="K2304" s="41">
        <f t="shared" si="3"/>
        <v>173</v>
      </c>
      <c r="L2304" s="25">
        <v>36.0</v>
      </c>
      <c r="M2304" s="11">
        <v>26.0</v>
      </c>
      <c r="N2304" s="11">
        <v>39.0</v>
      </c>
      <c r="O2304" s="11">
        <v>39.0</v>
      </c>
      <c r="P2304" s="11">
        <v>33.0</v>
      </c>
      <c r="Q2304" s="43">
        <v>41.0</v>
      </c>
      <c r="R2304" s="25"/>
      <c r="S2304" s="11"/>
      <c r="T2304" s="11"/>
      <c r="U2304" s="23"/>
      <c r="V2304" s="25"/>
      <c r="W2304" s="11"/>
      <c r="X2304" s="23"/>
      <c r="Y2304" s="29"/>
      <c r="Z2304" s="25">
        <v>20.0</v>
      </c>
      <c r="AA2304" s="11">
        <v>8.0</v>
      </c>
      <c r="AB2304" s="11">
        <v>42.0</v>
      </c>
      <c r="AC2304" s="11">
        <v>42.0</v>
      </c>
      <c r="AD2304" s="23">
        <v>50.0</v>
      </c>
      <c r="AE2304" s="29" t="s">
        <v>270</v>
      </c>
      <c r="AF2304" s="25">
        <v>1556.0</v>
      </c>
      <c r="AG2304" s="11">
        <v>1568.0</v>
      </c>
      <c r="AH2304" s="11">
        <v>1593.0</v>
      </c>
      <c r="AI2304" s="23"/>
      <c r="AJ2304" s="29" t="s">
        <v>12200</v>
      </c>
      <c r="AK2304" s="25">
        <v>1218004.0</v>
      </c>
      <c r="AL2304" s="11">
        <v>1218015.0</v>
      </c>
      <c r="AM2304" s="23"/>
      <c r="AN2304" s="25"/>
      <c r="AO2304" s="23"/>
      <c r="AP2304" s="25"/>
      <c r="AQ2304" s="11"/>
    </row>
    <row r="2305" ht="15.75" customHeight="1">
      <c r="A2305" s="11">
        <v>1218006.0</v>
      </c>
      <c r="B2305" s="23">
        <v>2305.0</v>
      </c>
      <c r="C2305" s="25" t="s">
        <v>12201</v>
      </c>
      <c r="D2305" s="16" t="s">
        <v>12202</v>
      </c>
      <c r="E2305" s="28" t="s">
        <v>12203</v>
      </c>
      <c r="F2305" s="29"/>
      <c r="G2305" s="31" t="s">
        <v>12204</v>
      </c>
      <c r="H2305" s="36">
        <f t="shared" si="1"/>
        <v>63</v>
      </c>
      <c r="I2305" s="11"/>
      <c r="J2305" s="28">
        <f t="shared" si="2"/>
        <v>0</v>
      </c>
      <c r="K2305" s="41">
        <f t="shared" si="3"/>
        <v>294</v>
      </c>
      <c r="L2305" s="25">
        <v>70.0</v>
      </c>
      <c r="M2305" s="11">
        <v>67.0</v>
      </c>
      <c r="N2305" s="11">
        <v>40.0</v>
      </c>
      <c r="O2305" s="11">
        <v>60.0</v>
      </c>
      <c r="P2305" s="11">
        <v>57.0</v>
      </c>
      <c r="Q2305" s="43">
        <v>66.0</v>
      </c>
      <c r="R2305" s="25" t="s">
        <v>232</v>
      </c>
      <c r="S2305" s="11"/>
      <c r="T2305" s="11"/>
      <c r="U2305" s="23" t="s">
        <v>185</v>
      </c>
      <c r="V2305" s="25"/>
      <c r="W2305" s="11"/>
      <c r="X2305" s="23" t="s">
        <v>232</v>
      </c>
      <c r="Y2305" s="29"/>
      <c r="Z2305" s="25">
        <v>26.0</v>
      </c>
      <c r="AA2305" s="11">
        <v>16.0</v>
      </c>
      <c r="AB2305" s="11">
        <v>80.0</v>
      </c>
      <c r="AC2305" s="11">
        <v>63.0</v>
      </c>
      <c r="AD2305" s="23">
        <v>19.0</v>
      </c>
      <c r="AE2305" s="29" t="s">
        <v>141</v>
      </c>
      <c r="AF2305" s="25">
        <v>1534.0</v>
      </c>
      <c r="AG2305" s="11">
        <v>1546.0</v>
      </c>
      <c r="AH2305" s="11">
        <v>1579.0</v>
      </c>
      <c r="AI2305" s="23"/>
      <c r="AJ2305" s="29" t="s">
        <v>12205</v>
      </c>
      <c r="AK2305" s="25">
        <v>1218001.0</v>
      </c>
      <c r="AL2305" s="11"/>
      <c r="AM2305" s="23"/>
      <c r="AN2305" s="25"/>
      <c r="AO2305" s="23"/>
      <c r="AP2305" s="25"/>
      <c r="AQ2305" s="11"/>
    </row>
    <row r="2306" ht="15.75" customHeight="1">
      <c r="A2306" s="11">
        <v>1218007.0</v>
      </c>
      <c r="B2306" s="23">
        <v>2306.0</v>
      </c>
      <c r="C2306" s="25" t="s">
        <v>12206</v>
      </c>
      <c r="D2306" s="16" t="s">
        <v>12207</v>
      </c>
      <c r="E2306" s="28" t="s">
        <v>12208</v>
      </c>
      <c r="F2306" s="29"/>
      <c r="G2306" s="25"/>
      <c r="H2306" s="36" t="str">
        <f t="shared" si="1"/>
        <v/>
      </c>
      <c r="I2306" s="11"/>
      <c r="J2306" s="28">
        <f t="shared" si="2"/>
        <v>0</v>
      </c>
      <c r="K2306" s="41">
        <f t="shared" si="3"/>
        <v>211</v>
      </c>
      <c r="L2306" s="25">
        <v>34.0</v>
      </c>
      <c r="M2306" s="11">
        <v>32.0</v>
      </c>
      <c r="N2306" s="11">
        <v>47.0</v>
      </c>
      <c r="O2306" s="11">
        <v>53.0</v>
      </c>
      <c r="P2306" s="11">
        <v>45.0</v>
      </c>
      <c r="Q2306" s="43">
        <v>55.0</v>
      </c>
      <c r="R2306" s="25"/>
      <c r="S2306" s="11"/>
      <c r="T2306" s="11"/>
      <c r="U2306" s="23"/>
      <c r="V2306" s="25"/>
      <c r="W2306" s="11"/>
      <c r="X2306" s="23"/>
      <c r="Y2306" s="29"/>
      <c r="Z2306" s="25">
        <v>18.0</v>
      </c>
      <c r="AA2306" s="11">
        <v>5.0</v>
      </c>
      <c r="AB2306" s="11">
        <v>24.0</v>
      </c>
      <c r="AC2306" s="11">
        <v>53.0</v>
      </c>
      <c r="AD2306" s="23">
        <v>38.0</v>
      </c>
      <c r="AE2306" s="29" t="s">
        <v>270</v>
      </c>
      <c r="AF2306" s="25">
        <v>1535.0</v>
      </c>
      <c r="AG2306" s="11">
        <v>1547.0</v>
      </c>
      <c r="AH2306" s="11">
        <v>1586.0</v>
      </c>
      <c r="AI2306" s="23"/>
      <c r="AJ2306" s="29" t="s">
        <v>12209</v>
      </c>
      <c r="AK2306" s="25">
        <v>1218001.0</v>
      </c>
      <c r="AL2306" s="11"/>
      <c r="AM2306" s="23"/>
      <c r="AN2306" s="25"/>
      <c r="AO2306" s="23"/>
      <c r="AP2306" s="25"/>
      <c r="AQ2306" s="11"/>
    </row>
    <row r="2307" ht="15.75" customHeight="1">
      <c r="A2307" s="11">
        <v>1218008.0</v>
      </c>
      <c r="B2307" s="23">
        <v>2307.0</v>
      </c>
      <c r="C2307" s="25" t="s">
        <v>12210</v>
      </c>
      <c r="D2307" s="16" t="s">
        <v>12211</v>
      </c>
      <c r="E2307" s="28" t="s">
        <v>12212</v>
      </c>
      <c r="F2307" s="29"/>
      <c r="G2307" s="25"/>
      <c r="H2307" s="36" t="str">
        <f t="shared" si="1"/>
        <v/>
      </c>
      <c r="I2307" s="11"/>
      <c r="J2307" s="28">
        <f t="shared" si="2"/>
        <v>0</v>
      </c>
      <c r="K2307" s="41">
        <f t="shared" si="3"/>
        <v>210</v>
      </c>
      <c r="L2307" s="25">
        <v>42.0</v>
      </c>
      <c r="M2307" s="11">
        <v>47.0</v>
      </c>
      <c r="N2307" s="11">
        <v>39.0</v>
      </c>
      <c r="O2307" s="11">
        <v>43.0</v>
      </c>
      <c r="P2307" s="11">
        <v>39.0</v>
      </c>
      <c r="Q2307" s="43">
        <v>52.0</v>
      </c>
      <c r="R2307" s="25"/>
      <c r="S2307" s="11"/>
      <c r="T2307" s="11"/>
      <c r="U2307" s="23"/>
      <c r="V2307" s="25"/>
      <c r="W2307" s="11"/>
      <c r="X2307" s="23"/>
      <c r="Y2307" s="29"/>
      <c r="Z2307" s="25">
        <v>29.0</v>
      </c>
      <c r="AA2307" s="11">
        <v>21.0</v>
      </c>
      <c r="AB2307" s="11">
        <v>42.0</v>
      </c>
      <c r="AC2307" s="11">
        <v>62.0</v>
      </c>
      <c r="AD2307" s="23">
        <v>38.0</v>
      </c>
      <c r="AE2307" s="29" t="s">
        <v>166</v>
      </c>
      <c r="AF2307" s="25">
        <v>1557.0</v>
      </c>
      <c r="AG2307" s="11">
        <v>1569.0</v>
      </c>
      <c r="AH2307" s="11">
        <v>1584.0</v>
      </c>
      <c r="AI2307" s="23" t="s">
        <v>217</v>
      </c>
      <c r="AJ2307" s="29" t="s">
        <v>12213</v>
      </c>
      <c r="AK2307" s="25">
        <v>1218007.0</v>
      </c>
      <c r="AL2307" s="11"/>
      <c r="AM2307" s="23"/>
      <c r="AN2307" s="25"/>
      <c r="AO2307" s="23"/>
      <c r="AP2307" s="25"/>
      <c r="AQ2307" s="11"/>
    </row>
    <row r="2308" ht="15.75" customHeight="1">
      <c r="A2308" s="11">
        <v>1218009.0</v>
      </c>
      <c r="B2308" s="23">
        <v>2308.0</v>
      </c>
      <c r="C2308" s="25" t="s">
        <v>12214</v>
      </c>
      <c r="D2308" s="16" t="s">
        <v>12215</v>
      </c>
      <c r="E2308" s="28" t="s">
        <v>12216</v>
      </c>
      <c r="F2308" s="29"/>
      <c r="G2308" s="31" t="s">
        <v>12217</v>
      </c>
      <c r="H2308" s="36">
        <f t="shared" si="1"/>
        <v>71</v>
      </c>
      <c r="I2308" s="11"/>
      <c r="J2308" s="28">
        <f t="shared" si="2"/>
        <v>0</v>
      </c>
      <c r="K2308" s="41">
        <f t="shared" si="3"/>
        <v>232</v>
      </c>
      <c r="L2308" s="25">
        <v>47.0</v>
      </c>
      <c r="M2308" s="11">
        <v>35.0</v>
      </c>
      <c r="N2308" s="11">
        <v>44.0</v>
      </c>
      <c r="O2308" s="11">
        <v>60.0</v>
      </c>
      <c r="P2308" s="11">
        <v>46.0</v>
      </c>
      <c r="Q2308" s="43">
        <v>52.0</v>
      </c>
      <c r="R2308" s="25"/>
      <c r="S2308" s="11"/>
      <c r="T2308" s="11"/>
      <c r="U2308" s="23"/>
      <c r="V2308" s="25"/>
      <c r="W2308" s="11"/>
      <c r="X2308" s="23"/>
      <c r="Y2308" s="29"/>
      <c r="Z2308" s="25">
        <v>22.0</v>
      </c>
      <c r="AA2308" s="11">
        <v>11.0</v>
      </c>
      <c r="AB2308" s="11">
        <v>32.0</v>
      </c>
      <c r="AC2308" s="11">
        <v>58.0</v>
      </c>
      <c r="AD2308" s="23">
        <v>45.0</v>
      </c>
      <c r="AE2308" s="29" t="s">
        <v>166</v>
      </c>
      <c r="AF2308" s="25">
        <v>1472.0</v>
      </c>
      <c r="AG2308" s="11">
        <v>1484.0</v>
      </c>
      <c r="AH2308" s="11">
        <v>1540.0</v>
      </c>
      <c r="AI2308" s="23"/>
      <c r="AJ2308" s="29"/>
      <c r="AK2308" s="25"/>
      <c r="AL2308" s="11"/>
      <c r="AM2308" s="23"/>
      <c r="AN2308" s="25"/>
      <c r="AO2308" s="23"/>
      <c r="AP2308" s="25"/>
      <c r="AQ2308" s="11"/>
    </row>
    <row r="2309" ht="15.75" customHeight="1">
      <c r="A2309" s="11">
        <v>1218010.0</v>
      </c>
      <c r="B2309" s="23">
        <v>2309.0</v>
      </c>
      <c r="C2309" s="25" t="s">
        <v>12218</v>
      </c>
      <c r="D2309" s="16" t="s">
        <v>12219</v>
      </c>
      <c r="E2309" s="28" t="s">
        <v>12220</v>
      </c>
      <c r="F2309" s="29"/>
      <c r="G2309" s="31" t="s">
        <v>12221</v>
      </c>
      <c r="H2309" s="36">
        <f t="shared" si="1"/>
        <v>78</v>
      </c>
      <c r="I2309" s="11"/>
      <c r="J2309" s="28">
        <f t="shared" si="2"/>
        <v>0</v>
      </c>
      <c r="K2309" s="41">
        <f t="shared" si="3"/>
        <v>192</v>
      </c>
      <c r="L2309" s="25">
        <v>33.0</v>
      </c>
      <c r="M2309" s="11">
        <v>46.0</v>
      </c>
      <c r="N2309" s="11">
        <v>44.0</v>
      </c>
      <c r="O2309" s="11">
        <v>36.0</v>
      </c>
      <c r="P2309" s="11">
        <v>33.0</v>
      </c>
      <c r="Q2309" s="43">
        <v>46.0</v>
      </c>
      <c r="R2309" s="25"/>
      <c r="S2309" s="11"/>
      <c r="T2309" s="11"/>
      <c r="U2309" s="23"/>
      <c r="V2309" s="25"/>
      <c r="W2309" s="11"/>
      <c r="X2309" s="23"/>
      <c r="Y2309" s="29"/>
      <c r="Z2309" s="25">
        <v>22.0</v>
      </c>
      <c r="AA2309" s="11">
        <v>11.0</v>
      </c>
      <c r="AB2309" s="11">
        <v>34.0</v>
      </c>
      <c r="AC2309" s="11">
        <v>55.0</v>
      </c>
      <c r="AD2309" s="23">
        <v>45.0</v>
      </c>
      <c r="AE2309" s="29" t="s">
        <v>239</v>
      </c>
      <c r="AF2309" s="25">
        <v>1507.0</v>
      </c>
      <c r="AG2309" s="11">
        <v>1519.0</v>
      </c>
      <c r="AH2309" s="11">
        <v>1542.0</v>
      </c>
      <c r="AI2309" s="23"/>
      <c r="AJ2309" s="29" t="s">
        <v>12222</v>
      </c>
      <c r="AK2309" s="25">
        <v>1218009.0</v>
      </c>
      <c r="AL2309" s="11"/>
      <c r="AM2309" s="23"/>
      <c r="AN2309" s="25"/>
      <c r="AO2309" s="23"/>
      <c r="AP2309" s="25"/>
      <c r="AQ2309" s="11"/>
    </row>
    <row r="2310" ht="15.75" customHeight="1">
      <c r="A2310" s="11">
        <v>1218011.0</v>
      </c>
      <c r="B2310" s="23">
        <v>2310.0</v>
      </c>
      <c r="C2310" s="25" t="s">
        <v>12223</v>
      </c>
      <c r="D2310" s="16" t="s">
        <v>12224</v>
      </c>
      <c r="E2310" s="28" t="s">
        <v>12225</v>
      </c>
      <c r="F2310" s="29"/>
      <c r="G2310" s="31" t="s">
        <v>12226</v>
      </c>
      <c r="H2310" s="36">
        <f t="shared" si="1"/>
        <v>75</v>
      </c>
      <c r="I2310" s="11"/>
      <c r="J2310" s="28">
        <f t="shared" si="2"/>
        <v>0</v>
      </c>
      <c r="K2310" s="41">
        <f t="shared" si="3"/>
        <v>211</v>
      </c>
      <c r="L2310" s="25">
        <v>56.0</v>
      </c>
      <c r="M2310" s="11">
        <v>78.0</v>
      </c>
      <c r="N2310" s="11">
        <v>25.0</v>
      </c>
      <c r="O2310" s="11">
        <v>18.0</v>
      </c>
      <c r="P2310" s="11">
        <v>34.0</v>
      </c>
      <c r="Q2310" s="43">
        <v>51.0</v>
      </c>
      <c r="R2310" s="25"/>
      <c r="S2310" s="11" t="s">
        <v>185</v>
      </c>
      <c r="T2310" s="11"/>
      <c r="U2310" s="23" t="s">
        <v>185</v>
      </c>
      <c r="V2310" s="25"/>
      <c r="W2310" s="11"/>
      <c r="X2310" s="23"/>
      <c r="Y2310" s="29"/>
      <c r="Z2310" s="25">
        <v>50.0</v>
      </c>
      <c r="AA2310" s="11">
        <v>50.0</v>
      </c>
      <c r="AB2310" s="11">
        <v>39.0</v>
      </c>
      <c r="AC2310" s="11">
        <v>61.0</v>
      </c>
      <c r="AD2310" s="23">
        <v>62.0</v>
      </c>
      <c r="AE2310" s="29" t="s">
        <v>141</v>
      </c>
      <c r="AF2310" s="25">
        <v>1512.0</v>
      </c>
      <c r="AG2310" s="11">
        <v>1524.0</v>
      </c>
      <c r="AH2310" s="11">
        <v>1584.0</v>
      </c>
      <c r="AI2310" s="23"/>
      <c r="AJ2310" s="29" t="s">
        <v>12227</v>
      </c>
      <c r="AK2310" s="25"/>
      <c r="AL2310" s="11"/>
      <c r="AM2310" s="23"/>
      <c r="AN2310" s="25"/>
      <c r="AO2310" s="23"/>
      <c r="AP2310" s="25"/>
      <c r="AQ2310" s="11"/>
    </row>
    <row r="2311" ht="15.75" customHeight="1">
      <c r="A2311" s="11">
        <v>1218012.0</v>
      </c>
      <c r="B2311" s="23">
        <v>2311.0</v>
      </c>
      <c r="C2311" s="25" t="s">
        <v>12228</v>
      </c>
      <c r="D2311" s="16" t="s">
        <v>12229</v>
      </c>
      <c r="E2311" s="28" t="s">
        <v>12230</v>
      </c>
      <c r="F2311" s="29"/>
      <c r="G2311" s="31" t="s">
        <v>12231</v>
      </c>
      <c r="H2311" s="36">
        <f t="shared" si="1"/>
        <v>78</v>
      </c>
      <c r="I2311" s="11"/>
      <c r="J2311" s="28">
        <f t="shared" si="2"/>
        <v>0</v>
      </c>
      <c r="K2311" s="41">
        <f t="shared" si="3"/>
        <v>232</v>
      </c>
      <c r="L2311" s="25">
        <v>46.0</v>
      </c>
      <c r="M2311" s="11">
        <v>62.0</v>
      </c>
      <c r="N2311" s="11">
        <v>34.0</v>
      </c>
      <c r="O2311" s="11">
        <v>49.0</v>
      </c>
      <c r="P2311" s="11">
        <v>41.0</v>
      </c>
      <c r="Q2311" s="43">
        <v>54.0</v>
      </c>
      <c r="R2311" s="25" t="s">
        <v>185</v>
      </c>
      <c r="S2311" s="11" t="s">
        <v>185</v>
      </c>
      <c r="T2311" s="11"/>
      <c r="U2311" s="23" t="s">
        <v>136</v>
      </c>
      <c r="V2311" s="25"/>
      <c r="W2311" s="11"/>
      <c r="X2311" s="23"/>
      <c r="Y2311" s="29"/>
      <c r="Z2311" s="25">
        <v>50.0</v>
      </c>
      <c r="AA2311" s="11">
        <v>50.0</v>
      </c>
      <c r="AB2311" s="11">
        <v>58.0</v>
      </c>
      <c r="AC2311" s="11">
        <v>35.0</v>
      </c>
      <c r="AD2311" s="23">
        <v>71.0</v>
      </c>
      <c r="AE2311" s="29" t="s">
        <v>141</v>
      </c>
      <c r="AF2311" s="25">
        <v>1526.0</v>
      </c>
      <c r="AG2311" s="11">
        <v>1538.0</v>
      </c>
      <c r="AH2311" s="11">
        <v>1575.0</v>
      </c>
      <c r="AI2311" s="23"/>
      <c r="AJ2311" s="29" t="s">
        <v>12232</v>
      </c>
      <c r="AK2311" s="25"/>
      <c r="AL2311" s="11"/>
      <c r="AM2311" s="23"/>
      <c r="AN2311" s="25"/>
      <c r="AO2311" s="23"/>
      <c r="AP2311" s="25"/>
      <c r="AQ2311" s="11"/>
    </row>
    <row r="2312" ht="15.75" customHeight="1">
      <c r="A2312" s="11">
        <v>1218013.0</v>
      </c>
      <c r="B2312" s="23">
        <v>2312.0</v>
      </c>
      <c r="C2312" s="25" t="s">
        <v>12233</v>
      </c>
      <c r="D2312" s="16" t="s">
        <v>12234</v>
      </c>
      <c r="E2312" s="28" t="s">
        <v>12235</v>
      </c>
      <c r="F2312" s="29"/>
      <c r="G2312" s="31" t="s">
        <v>12236</v>
      </c>
      <c r="H2312" s="36">
        <f t="shared" si="1"/>
        <v>75</v>
      </c>
      <c r="I2312" s="11"/>
      <c r="J2312" s="28">
        <f t="shared" si="2"/>
        <v>0</v>
      </c>
      <c r="K2312" s="41">
        <f t="shared" si="3"/>
        <v>280</v>
      </c>
      <c r="L2312" s="25">
        <v>51.0</v>
      </c>
      <c r="M2312" s="11">
        <v>53.0</v>
      </c>
      <c r="N2312" s="11">
        <v>59.0</v>
      </c>
      <c r="O2312" s="11">
        <v>60.0</v>
      </c>
      <c r="P2312" s="11">
        <v>57.0</v>
      </c>
      <c r="Q2312" s="43">
        <v>54.0</v>
      </c>
      <c r="R2312" s="25"/>
      <c r="S2312" s="11"/>
      <c r="T2312" s="11"/>
      <c r="U2312" s="23"/>
      <c r="V2312" s="25"/>
      <c r="W2312" s="11"/>
      <c r="X2312" s="23"/>
      <c r="Y2312" s="29"/>
      <c r="Z2312" s="25">
        <v>50.0</v>
      </c>
      <c r="AA2312" s="11">
        <v>50.0</v>
      </c>
      <c r="AB2312" s="11">
        <v>55.0</v>
      </c>
      <c r="AC2312" s="11">
        <v>38.0</v>
      </c>
      <c r="AD2312" s="23">
        <v>24.0</v>
      </c>
      <c r="AE2312" s="29" t="s">
        <v>166</v>
      </c>
      <c r="AF2312" s="25">
        <v>1509.0</v>
      </c>
      <c r="AG2312" s="11">
        <v>1521.0</v>
      </c>
      <c r="AH2312" s="11">
        <v>1558.0</v>
      </c>
      <c r="AI2312" s="23" t="s">
        <v>217</v>
      </c>
      <c r="AJ2312" s="29" t="s">
        <v>12227</v>
      </c>
      <c r="AK2312" s="25"/>
      <c r="AL2312" s="11"/>
      <c r="AM2312" s="23"/>
      <c r="AN2312" s="25"/>
      <c r="AO2312" s="23"/>
      <c r="AP2312" s="25"/>
      <c r="AQ2312" s="11"/>
    </row>
    <row r="2313" ht="15.75" customHeight="1">
      <c r="A2313" s="11">
        <v>1218014.0</v>
      </c>
      <c r="B2313" s="23">
        <v>2313.0</v>
      </c>
      <c r="C2313" s="25" t="s">
        <v>12237</v>
      </c>
      <c r="D2313" s="16" t="s">
        <v>12238</v>
      </c>
      <c r="E2313" s="28" t="s">
        <v>12239</v>
      </c>
      <c r="F2313" s="29"/>
      <c r="G2313" s="31" t="s">
        <v>12240</v>
      </c>
      <c r="H2313" s="36">
        <f t="shared" si="1"/>
        <v>76</v>
      </c>
      <c r="I2313" s="11"/>
      <c r="J2313" s="28">
        <f t="shared" si="2"/>
        <v>0</v>
      </c>
      <c r="K2313" s="41">
        <f t="shared" si="3"/>
        <v>332</v>
      </c>
      <c r="L2313" s="25">
        <v>67.0</v>
      </c>
      <c r="M2313" s="11">
        <v>71.0</v>
      </c>
      <c r="N2313" s="11">
        <v>56.0</v>
      </c>
      <c r="O2313" s="11">
        <v>63.0</v>
      </c>
      <c r="P2313" s="11">
        <v>75.0</v>
      </c>
      <c r="Q2313" s="43">
        <v>61.0</v>
      </c>
      <c r="R2313" s="25" t="s">
        <v>232</v>
      </c>
      <c r="S2313" s="11" t="s">
        <v>185</v>
      </c>
      <c r="T2313" s="11" t="s">
        <v>185</v>
      </c>
      <c r="U2313" s="23"/>
      <c r="V2313" s="25"/>
      <c r="W2313" s="11"/>
      <c r="X2313" s="23"/>
      <c r="Y2313" s="29"/>
      <c r="Z2313" s="25">
        <v>29.0</v>
      </c>
      <c r="AA2313" s="11">
        <v>21.0</v>
      </c>
      <c r="AB2313" s="11">
        <v>40.0</v>
      </c>
      <c r="AC2313" s="11">
        <v>50.0</v>
      </c>
      <c r="AD2313" s="23">
        <v>51.0</v>
      </c>
      <c r="AE2313" s="29" t="s">
        <v>141</v>
      </c>
      <c r="AF2313" s="25">
        <v>1511.0</v>
      </c>
      <c r="AG2313" s="11">
        <v>1523.0</v>
      </c>
      <c r="AH2313" s="11">
        <v>1565.0</v>
      </c>
      <c r="AI2313" s="23"/>
      <c r="AJ2313" s="29" t="s">
        <v>12241</v>
      </c>
      <c r="AK2313" s="25"/>
      <c r="AL2313" s="11"/>
      <c r="AM2313" s="23"/>
      <c r="AN2313" s="25"/>
      <c r="AO2313" s="23"/>
      <c r="AP2313" s="25"/>
      <c r="AQ2313" s="11"/>
    </row>
    <row r="2314" ht="15.75" customHeight="1">
      <c r="A2314" s="11">
        <v>1218015.0</v>
      </c>
      <c r="B2314" s="23">
        <v>2314.0</v>
      </c>
      <c r="C2314" s="25" t="s">
        <v>12242</v>
      </c>
      <c r="D2314" s="16" t="s">
        <v>12243</v>
      </c>
      <c r="E2314" s="28" t="s">
        <v>12244</v>
      </c>
      <c r="F2314" s="29"/>
      <c r="G2314" s="31" t="s">
        <v>12245</v>
      </c>
      <c r="H2314" s="36">
        <f t="shared" si="1"/>
        <v>77</v>
      </c>
      <c r="I2314" s="11"/>
      <c r="J2314" s="28">
        <f t="shared" si="2"/>
        <v>0</v>
      </c>
      <c r="K2314" s="41">
        <f t="shared" si="3"/>
        <v>289</v>
      </c>
      <c r="L2314" s="25">
        <v>59.0</v>
      </c>
      <c r="M2314" s="11">
        <v>60.0</v>
      </c>
      <c r="N2314" s="11">
        <v>53.0</v>
      </c>
      <c r="O2314" s="11">
        <v>64.0</v>
      </c>
      <c r="P2314" s="11">
        <v>53.0</v>
      </c>
      <c r="Q2314" s="43">
        <v>55.0</v>
      </c>
      <c r="R2314" s="25"/>
      <c r="S2314" s="11"/>
      <c r="T2314" s="11"/>
      <c r="U2314" s="23"/>
      <c r="V2314" s="25"/>
      <c r="W2314" s="11"/>
      <c r="X2314" s="23"/>
      <c r="Y2314" s="29"/>
      <c r="Z2314" s="25">
        <v>29.0</v>
      </c>
      <c r="AA2314" s="11">
        <v>21.0</v>
      </c>
      <c r="AB2314" s="11">
        <v>40.0</v>
      </c>
      <c r="AC2314" s="11">
        <v>50.0</v>
      </c>
      <c r="AD2314" s="23">
        <v>51.0</v>
      </c>
      <c r="AE2314" s="29" t="s">
        <v>166</v>
      </c>
      <c r="AF2314" s="25">
        <v>1537.0</v>
      </c>
      <c r="AG2314" s="11">
        <v>1549.0</v>
      </c>
      <c r="AH2314" s="11">
        <v>1581.0</v>
      </c>
      <c r="AI2314" s="23"/>
      <c r="AJ2314" s="29" t="s">
        <v>12246</v>
      </c>
      <c r="AK2314" s="25">
        <v>1218014.0</v>
      </c>
      <c r="AL2314" s="11"/>
      <c r="AM2314" s="23"/>
      <c r="AN2314" s="25"/>
      <c r="AO2314" s="23"/>
      <c r="AP2314" s="25"/>
      <c r="AQ2314" s="11"/>
    </row>
    <row r="2315" ht="15.75" customHeight="1">
      <c r="A2315" s="11">
        <v>1218016.0</v>
      </c>
      <c r="B2315" s="23">
        <v>2315.0</v>
      </c>
      <c r="C2315" s="25" t="s">
        <v>12247</v>
      </c>
      <c r="D2315" s="16" t="s">
        <v>12248</v>
      </c>
      <c r="E2315" s="28" t="s">
        <v>12249</v>
      </c>
      <c r="F2315" s="29"/>
      <c r="G2315" s="31" t="s">
        <v>12250</v>
      </c>
      <c r="H2315" s="36">
        <f t="shared" si="1"/>
        <v>77</v>
      </c>
      <c r="I2315" s="11"/>
      <c r="J2315" s="28">
        <f t="shared" si="2"/>
        <v>0</v>
      </c>
      <c r="K2315" s="41">
        <f t="shared" si="3"/>
        <v>281</v>
      </c>
      <c r="L2315" s="25">
        <v>61.0</v>
      </c>
      <c r="M2315" s="11">
        <v>66.0</v>
      </c>
      <c r="N2315" s="11">
        <v>46.0</v>
      </c>
      <c r="O2315" s="11">
        <v>51.0</v>
      </c>
      <c r="P2315" s="11">
        <v>57.0</v>
      </c>
      <c r="Q2315" s="43">
        <v>62.0</v>
      </c>
      <c r="R2315" s="25" t="s">
        <v>232</v>
      </c>
      <c r="S2315" s="11"/>
      <c r="T2315" s="11"/>
      <c r="U2315" s="23"/>
      <c r="V2315" s="25"/>
      <c r="W2315" s="11"/>
      <c r="X2315" s="23"/>
      <c r="Y2315" s="29"/>
      <c r="Z2315" s="25">
        <v>64.0</v>
      </c>
      <c r="AA2315" s="11">
        <v>70.0</v>
      </c>
      <c r="AB2315" s="11">
        <v>63.0</v>
      </c>
      <c r="AC2315" s="11">
        <v>35.0</v>
      </c>
      <c r="AD2315" s="23">
        <v>61.0</v>
      </c>
      <c r="AE2315" s="29" t="s">
        <v>166</v>
      </c>
      <c r="AF2315" s="25">
        <v>1530.0</v>
      </c>
      <c r="AG2315" s="11">
        <v>1542.0</v>
      </c>
      <c r="AH2315" s="11">
        <v>1584.0</v>
      </c>
      <c r="AI2315" s="23" t="s">
        <v>217</v>
      </c>
      <c r="AJ2315" s="29" t="s">
        <v>12251</v>
      </c>
      <c r="AK2315" s="25"/>
      <c r="AL2315" s="11"/>
      <c r="AM2315" s="23"/>
      <c r="AN2315" s="25"/>
      <c r="AO2315" s="23"/>
      <c r="AP2315" s="25"/>
      <c r="AQ2315" s="11"/>
    </row>
    <row r="2316" ht="15.75" customHeight="1">
      <c r="A2316" s="11">
        <v>1218017.0</v>
      </c>
      <c r="B2316" s="23">
        <v>2316.0</v>
      </c>
      <c r="C2316" s="25" t="s">
        <v>12252</v>
      </c>
      <c r="D2316" s="16" t="s">
        <v>12253</v>
      </c>
      <c r="E2316" s="28" t="s">
        <v>12254</v>
      </c>
      <c r="F2316" s="29"/>
      <c r="G2316" s="31" t="s">
        <v>12255</v>
      </c>
      <c r="H2316" s="36">
        <f t="shared" si="1"/>
        <v>75</v>
      </c>
      <c r="I2316" s="11"/>
      <c r="J2316" s="28">
        <f t="shared" si="2"/>
        <v>0</v>
      </c>
      <c r="K2316" s="41">
        <f t="shared" si="3"/>
        <v>207</v>
      </c>
      <c r="L2316" s="25">
        <v>62.0</v>
      </c>
      <c r="M2316" s="11">
        <v>64.0</v>
      </c>
      <c r="N2316" s="11">
        <v>24.0</v>
      </c>
      <c r="O2316" s="11">
        <v>24.0</v>
      </c>
      <c r="P2316" s="11">
        <v>33.0</v>
      </c>
      <c r="Q2316" s="43">
        <v>49.0</v>
      </c>
      <c r="R2316" s="25" t="s">
        <v>185</v>
      </c>
      <c r="S2316" s="11"/>
      <c r="T2316" s="11"/>
      <c r="U2316" s="23"/>
      <c r="V2316" s="25"/>
      <c r="W2316" s="11"/>
      <c r="X2316" s="23"/>
      <c r="Y2316" s="29"/>
      <c r="Z2316" s="25">
        <v>50.0</v>
      </c>
      <c r="AA2316" s="11">
        <v>50.0</v>
      </c>
      <c r="AB2316" s="11">
        <v>51.0</v>
      </c>
      <c r="AC2316" s="11">
        <v>44.0</v>
      </c>
      <c r="AD2316" s="23">
        <v>26.0</v>
      </c>
      <c r="AE2316" s="29" t="s">
        <v>141</v>
      </c>
      <c r="AF2316" s="25">
        <v>1504.0</v>
      </c>
      <c r="AG2316" s="11">
        <v>1516.0</v>
      </c>
      <c r="AH2316" s="11">
        <v>1554.0</v>
      </c>
      <c r="AI2316" s="23" t="s">
        <v>217</v>
      </c>
      <c r="AJ2316" s="29"/>
      <c r="AK2316" s="25"/>
      <c r="AL2316" s="11"/>
      <c r="AM2316" s="23"/>
      <c r="AN2316" s="25"/>
      <c r="AO2316" s="23"/>
      <c r="AP2316" s="25"/>
      <c r="AQ2316" s="11"/>
    </row>
    <row r="2317" ht="15.75" customHeight="1">
      <c r="A2317" s="11">
        <v>1218018.0</v>
      </c>
      <c r="B2317" s="23">
        <v>2317.0</v>
      </c>
      <c r="C2317" s="25" t="s">
        <v>12256</v>
      </c>
      <c r="D2317" s="16" t="s">
        <v>12257</v>
      </c>
      <c r="E2317" s="28" t="s">
        <v>12258</v>
      </c>
      <c r="F2317" s="29"/>
      <c r="G2317" s="31" t="s">
        <v>12259</v>
      </c>
      <c r="H2317" s="36">
        <f t="shared" si="1"/>
        <v>80</v>
      </c>
      <c r="I2317" s="11"/>
      <c r="J2317" s="28">
        <f t="shared" si="2"/>
        <v>0</v>
      </c>
      <c r="K2317" s="41">
        <f t="shared" si="3"/>
        <v>319</v>
      </c>
      <c r="L2317" s="25">
        <v>48.0</v>
      </c>
      <c r="M2317" s="11">
        <v>48.0</v>
      </c>
      <c r="N2317" s="11">
        <v>70.0</v>
      </c>
      <c r="O2317" s="11">
        <v>76.0</v>
      </c>
      <c r="P2317" s="11">
        <v>77.0</v>
      </c>
      <c r="Q2317" s="43">
        <v>56.0</v>
      </c>
      <c r="R2317" s="25"/>
      <c r="S2317" s="11"/>
      <c r="T2317" s="11"/>
      <c r="U2317" s="23"/>
      <c r="V2317" s="25"/>
      <c r="W2317" s="11"/>
      <c r="X2317" s="23"/>
      <c r="Y2317" s="29"/>
      <c r="Z2317" s="25">
        <v>29.0</v>
      </c>
      <c r="AA2317" s="11">
        <v>21.0</v>
      </c>
      <c r="AB2317" s="11">
        <v>44.0</v>
      </c>
      <c r="AC2317" s="11">
        <v>44.0</v>
      </c>
      <c r="AD2317" s="23">
        <v>19.0</v>
      </c>
      <c r="AE2317" s="29" t="s">
        <v>166</v>
      </c>
      <c r="AF2317" s="25">
        <v>1497.0</v>
      </c>
      <c r="AG2317" s="11">
        <v>1509.0</v>
      </c>
      <c r="AH2317" s="11">
        <v>1546.0</v>
      </c>
      <c r="AI2317" s="23" t="s">
        <v>217</v>
      </c>
      <c r="AJ2317" s="29"/>
      <c r="AK2317" s="25"/>
      <c r="AL2317" s="11"/>
      <c r="AM2317" s="23"/>
      <c r="AN2317" s="25"/>
      <c r="AO2317" s="23"/>
      <c r="AP2317" s="25"/>
      <c r="AQ2317" s="11"/>
    </row>
    <row r="2318" ht="15.75" customHeight="1">
      <c r="A2318" s="11">
        <v>1218019.0</v>
      </c>
      <c r="B2318" s="23">
        <v>2318.0</v>
      </c>
      <c r="C2318" s="25" t="s">
        <v>12260</v>
      </c>
      <c r="D2318" s="16" t="s">
        <v>12261</v>
      </c>
      <c r="E2318" s="28" t="s">
        <v>12262</v>
      </c>
      <c r="F2318" s="29"/>
      <c r="G2318" s="31" t="s">
        <v>12263</v>
      </c>
      <c r="H2318" s="36">
        <f t="shared" si="1"/>
        <v>79</v>
      </c>
      <c r="I2318" s="11"/>
      <c r="J2318" s="28">
        <f t="shared" si="2"/>
        <v>0</v>
      </c>
      <c r="K2318" s="41">
        <f t="shared" si="3"/>
        <v>269</v>
      </c>
      <c r="L2318" s="25">
        <v>49.0</v>
      </c>
      <c r="M2318" s="11">
        <v>52.0</v>
      </c>
      <c r="N2318" s="11">
        <v>54.0</v>
      </c>
      <c r="O2318" s="11">
        <v>56.0</v>
      </c>
      <c r="P2318" s="11">
        <v>58.0</v>
      </c>
      <c r="Q2318" s="43">
        <v>49.0</v>
      </c>
      <c r="R2318" s="25"/>
      <c r="S2318" s="11"/>
      <c r="T2318" s="11"/>
      <c r="U2318" s="23"/>
      <c r="V2318" s="25"/>
      <c r="W2318" s="11"/>
      <c r="X2318" s="23"/>
      <c r="Y2318" s="29"/>
      <c r="Z2318" s="25">
        <v>27.0</v>
      </c>
      <c r="AA2318" s="11">
        <v>18.0</v>
      </c>
      <c r="AB2318" s="11">
        <v>61.0</v>
      </c>
      <c r="AC2318" s="11">
        <v>55.0</v>
      </c>
      <c r="AD2318" s="23">
        <v>19.0</v>
      </c>
      <c r="AE2318" s="29" t="s">
        <v>141</v>
      </c>
      <c r="AF2318" s="25">
        <v>1520.0</v>
      </c>
      <c r="AG2318" s="11">
        <v>1532.0</v>
      </c>
      <c r="AH2318" s="11">
        <v>1546.0</v>
      </c>
      <c r="AI2318" s="23" t="s">
        <v>217</v>
      </c>
      <c r="AJ2318" s="29" t="s">
        <v>12264</v>
      </c>
      <c r="AK2318" s="25">
        <v>1218018.0</v>
      </c>
      <c r="AL2318" s="11"/>
      <c r="AM2318" s="23"/>
      <c r="AN2318" s="25"/>
      <c r="AO2318" s="23"/>
      <c r="AP2318" s="25"/>
      <c r="AQ2318" s="11"/>
    </row>
    <row r="2319" ht="15.75" customHeight="1">
      <c r="A2319" s="11">
        <v>1218020.0</v>
      </c>
      <c r="B2319" s="23">
        <v>2319.0</v>
      </c>
      <c r="C2319" s="25" t="s">
        <v>12265</v>
      </c>
      <c r="D2319" s="16" t="s">
        <v>12266</v>
      </c>
      <c r="E2319" s="28" t="s">
        <v>12267</v>
      </c>
      <c r="F2319" s="29"/>
      <c r="G2319" s="25"/>
      <c r="H2319" s="36" t="str">
        <f t="shared" si="1"/>
        <v/>
      </c>
      <c r="I2319" s="11"/>
      <c r="J2319" s="28">
        <f t="shared" si="2"/>
        <v>0</v>
      </c>
      <c r="K2319" s="41">
        <f t="shared" si="3"/>
        <v>277</v>
      </c>
      <c r="L2319" s="25">
        <v>42.0</v>
      </c>
      <c r="M2319" s="11">
        <v>50.0</v>
      </c>
      <c r="N2319" s="11">
        <v>58.0</v>
      </c>
      <c r="O2319" s="11">
        <v>63.0</v>
      </c>
      <c r="P2319" s="11">
        <v>64.0</v>
      </c>
      <c r="Q2319" s="43">
        <v>51.0</v>
      </c>
      <c r="R2319" s="25"/>
      <c r="S2319" s="11"/>
      <c r="T2319" s="11"/>
      <c r="U2319" s="23"/>
      <c r="V2319" s="25"/>
      <c r="W2319" s="11"/>
      <c r="X2319" s="23"/>
      <c r="Y2319" s="29"/>
      <c r="Z2319" s="25">
        <v>32.0</v>
      </c>
      <c r="AA2319" s="11">
        <v>25.0</v>
      </c>
      <c r="AB2319" s="11">
        <v>77.0</v>
      </c>
      <c r="AC2319" s="11">
        <v>42.0</v>
      </c>
      <c r="AD2319" s="23">
        <v>19.0</v>
      </c>
      <c r="AE2319" s="29" t="s">
        <v>166</v>
      </c>
      <c r="AF2319" s="25">
        <v>1541.0</v>
      </c>
      <c r="AG2319" s="11">
        <v>1553.0</v>
      </c>
      <c r="AH2319" s="11">
        <v>1569.0</v>
      </c>
      <c r="AI2319" s="23" t="s">
        <v>217</v>
      </c>
      <c r="AJ2319" s="29" t="s">
        <v>12268</v>
      </c>
      <c r="AK2319" s="25">
        <v>1218019.0</v>
      </c>
      <c r="AL2319" s="11"/>
      <c r="AM2319" s="23"/>
      <c r="AN2319" s="25"/>
      <c r="AO2319" s="23"/>
      <c r="AP2319" s="25"/>
      <c r="AQ2319" s="11"/>
    </row>
    <row r="2320" ht="15.75" customHeight="1">
      <c r="A2320" s="11">
        <v>1011001.0</v>
      </c>
      <c r="B2320" s="23">
        <v>2320.0</v>
      </c>
      <c r="C2320" s="25" t="s">
        <v>12269</v>
      </c>
      <c r="D2320" s="16" t="s">
        <v>12270</v>
      </c>
      <c r="E2320" s="28" t="s">
        <v>12271</v>
      </c>
      <c r="F2320" s="29"/>
      <c r="G2320" s="31" t="s">
        <v>12272</v>
      </c>
      <c r="H2320" s="36">
        <f t="shared" si="1"/>
        <v>73</v>
      </c>
      <c r="I2320" s="11"/>
      <c r="J2320" s="28">
        <f t="shared" si="2"/>
        <v>0</v>
      </c>
      <c r="K2320" s="41">
        <f t="shared" si="3"/>
        <v>328</v>
      </c>
      <c r="L2320" s="25">
        <v>68.0</v>
      </c>
      <c r="M2320" s="11">
        <v>64.0</v>
      </c>
      <c r="N2320" s="11">
        <v>65.0</v>
      </c>
      <c r="O2320" s="11">
        <v>69.0</v>
      </c>
      <c r="P2320" s="11">
        <v>62.0</v>
      </c>
      <c r="Q2320" s="43">
        <v>61.0</v>
      </c>
      <c r="R2320" s="25"/>
      <c r="S2320" s="11" t="s">
        <v>185</v>
      </c>
      <c r="T2320" s="11"/>
      <c r="U2320" s="23"/>
      <c r="V2320" s="25"/>
      <c r="W2320" s="11"/>
      <c r="X2320" s="23"/>
      <c r="Y2320" s="29"/>
      <c r="Z2320" s="25">
        <v>50.0</v>
      </c>
      <c r="AA2320" s="11">
        <v>50.0</v>
      </c>
      <c r="AB2320" s="11">
        <v>60.0</v>
      </c>
      <c r="AC2320" s="11">
        <v>40.0</v>
      </c>
      <c r="AD2320" s="23">
        <v>81.0</v>
      </c>
      <c r="AE2320" s="29" t="s">
        <v>166</v>
      </c>
      <c r="AF2320" s="25">
        <v>1514.0</v>
      </c>
      <c r="AG2320" s="11">
        <v>1526.0</v>
      </c>
      <c r="AH2320" s="11">
        <v>1572.0</v>
      </c>
      <c r="AI2320" s="23"/>
      <c r="AJ2320" s="29"/>
      <c r="AK2320" s="25"/>
      <c r="AL2320" s="11"/>
      <c r="AM2320" s="23"/>
      <c r="AN2320" s="25"/>
      <c r="AO2320" s="23"/>
      <c r="AP2320" s="25"/>
      <c r="AQ2320" s="11"/>
    </row>
    <row r="2321" ht="15.75" customHeight="1">
      <c r="A2321" s="11">
        <v>1011002.0</v>
      </c>
      <c r="B2321" s="23">
        <v>2321.0</v>
      </c>
      <c r="C2321" s="25" t="s">
        <v>12273</v>
      </c>
      <c r="D2321" s="16" t="s">
        <v>12274</v>
      </c>
      <c r="E2321" s="28" t="s">
        <v>12275</v>
      </c>
      <c r="F2321" s="29"/>
      <c r="G2321" s="31" t="s">
        <v>12276</v>
      </c>
      <c r="H2321" s="36">
        <f t="shared" si="1"/>
        <v>77</v>
      </c>
      <c r="I2321" s="11"/>
      <c r="J2321" s="28">
        <f t="shared" si="2"/>
        <v>0</v>
      </c>
      <c r="K2321" s="41">
        <f t="shared" si="3"/>
        <v>240</v>
      </c>
      <c r="L2321" s="25">
        <v>50.0</v>
      </c>
      <c r="M2321" s="11">
        <v>52.0</v>
      </c>
      <c r="N2321" s="11">
        <v>43.0</v>
      </c>
      <c r="O2321" s="11">
        <v>50.0</v>
      </c>
      <c r="P2321" s="11">
        <v>45.0</v>
      </c>
      <c r="Q2321" s="43">
        <v>47.0</v>
      </c>
      <c r="R2321" s="25"/>
      <c r="S2321" s="11"/>
      <c r="T2321" s="11"/>
      <c r="U2321" s="23" t="s">
        <v>185</v>
      </c>
      <c r="V2321" s="25"/>
      <c r="W2321" s="11"/>
      <c r="X2321" s="23"/>
      <c r="Y2321" s="29"/>
      <c r="Z2321" s="25">
        <v>36.0</v>
      </c>
      <c r="AA2321" s="11">
        <v>30.0</v>
      </c>
      <c r="AB2321" s="11">
        <v>39.0</v>
      </c>
      <c r="AC2321" s="11">
        <v>55.0</v>
      </c>
      <c r="AD2321" s="23">
        <v>78.0</v>
      </c>
      <c r="AE2321" s="29" t="s">
        <v>166</v>
      </c>
      <c r="AF2321" s="25">
        <v>1539.0</v>
      </c>
      <c r="AG2321" s="11">
        <v>1551.0</v>
      </c>
      <c r="AH2321" s="11">
        <v>1598.0</v>
      </c>
      <c r="AI2321" s="23"/>
      <c r="AJ2321" s="29" t="s">
        <v>12277</v>
      </c>
      <c r="AK2321" s="25">
        <v>1011001.0</v>
      </c>
      <c r="AL2321" s="11"/>
      <c r="AM2321" s="23"/>
      <c r="AN2321" s="25"/>
      <c r="AO2321" s="23"/>
      <c r="AP2321" s="25"/>
      <c r="AQ2321" s="11"/>
    </row>
    <row r="2322" ht="15.75" customHeight="1">
      <c r="A2322" s="11">
        <v>1011003.0</v>
      </c>
      <c r="B2322" s="23">
        <v>2322.0</v>
      </c>
      <c r="C2322" s="25" t="s">
        <v>12278</v>
      </c>
      <c r="D2322" s="16" t="s">
        <v>12279</v>
      </c>
      <c r="E2322" s="28" t="s">
        <v>12280</v>
      </c>
      <c r="F2322" s="29"/>
      <c r="G2322" s="31" t="s">
        <v>12281</v>
      </c>
      <c r="H2322" s="36">
        <f t="shared" si="1"/>
        <v>77</v>
      </c>
      <c r="I2322" s="11"/>
      <c r="J2322" s="28">
        <f t="shared" si="2"/>
        <v>0</v>
      </c>
      <c r="K2322" s="41">
        <f t="shared" si="3"/>
        <v>206</v>
      </c>
      <c r="L2322" s="25">
        <v>43.0</v>
      </c>
      <c r="M2322" s="11">
        <v>48.0</v>
      </c>
      <c r="N2322" s="11">
        <v>40.0</v>
      </c>
      <c r="O2322" s="11">
        <v>36.0</v>
      </c>
      <c r="P2322" s="11">
        <v>39.0</v>
      </c>
      <c r="Q2322" s="43">
        <v>44.0</v>
      </c>
      <c r="R2322" s="25"/>
      <c r="S2322" s="11"/>
      <c r="T2322" s="11"/>
      <c r="U2322" s="23"/>
      <c r="V2322" s="25"/>
      <c r="W2322" s="11"/>
      <c r="X2322" s="23"/>
      <c r="Y2322" s="29"/>
      <c r="Z2322" s="25">
        <v>50.0</v>
      </c>
      <c r="AA2322" s="11">
        <v>50.0</v>
      </c>
      <c r="AB2322" s="11">
        <v>51.0</v>
      </c>
      <c r="AC2322" s="11">
        <v>44.0</v>
      </c>
      <c r="AD2322" s="23">
        <v>86.0</v>
      </c>
      <c r="AE2322" s="29" t="s">
        <v>166</v>
      </c>
      <c r="AF2322" s="25">
        <v>1537.0</v>
      </c>
      <c r="AG2322" s="11">
        <v>1549.0</v>
      </c>
      <c r="AH2322" s="11">
        <v>1576.0</v>
      </c>
      <c r="AI2322" s="23" t="s">
        <v>217</v>
      </c>
      <c r="AJ2322" s="29" t="s">
        <v>12282</v>
      </c>
      <c r="AK2322" s="25">
        <v>1011001.0</v>
      </c>
      <c r="AL2322" s="11"/>
      <c r="AM2322" s="23"/>
      <c r="AN2322" s="25"/>
      <c r="AO2322" s="23"/>
      <c r="AP2322" s="25"/>
      <c r="AQ2322" s="11"/>
    </row>
    <row r="2323" ht="15.75" customHeight="1">
      <c r="A2323" s="11">
        <v>1011004.0</v>
      </c>
      <c r="B2323" s="23">
        <v>2323.0</v>
      </c>
      <c r="C2323" s="25" t="s">
        <v>12283</v>
      </c>
      <c r="D2323" s="16" t="s">
        <v>12284</v>
      </c>
      <c r="E2323" s="28" t="s">
        <v>12285</v>
      </c>
      <c r="F2323" s="29"/>
      <c r="G2323" s="25"/>
      <c r="H2323" s="36" t="str">
        <f t="shared" si="1"/>
        <v/>
      </c>
      <c r="I2323" s="11"/>
      <c r="J2323" s="28">
        <f t="shared" si="2"/>
        <v>0</v>
      </c>
      <c r="K2323" s="41">
        <f t="shared" si="3"/>
        <v>196</v>
      </c>
      <c r="L2323" s="25">
        <v>40.0</v>
      </c>
      <c r="M2323" s="11">
        <v>45.0</v>
      </c>
      <c r="N2323" s="11">
        <v>35.0</v>
      </c>
      <c r="O2323" s="11">
        <v>40.0</v>
      </c>
      <c r="P2323" s="11">
        <v>36.0</v>
      </c>
      <c r="Q2323" s="43">
        <v>41.0</v>
      </c>
      <c r="R2323" s="25"/>
      <c r="S2323" s="11"/>
      <c r="T2323" s="11"/>
      <c r="U2323" s="23"/>
      <c r="V2323" s="25"/>
      <c r="W2323" s="11"/>
      <c r="X2323" s="23"/>
      <c r="Y2323" s="29"/>
      <c r="Z2323" s="25">
        <v>36.0</v>
      </c>
      <c r="AA2323" s="11">
        <v>30.0</v>
      </c>
      <c r="AB2323" s="11">
        <v>48.0</v>
      </c>
      <c r="AC2323" s="11">
        <v>56.0</v>
      </c>
      <c r="AD2323" s="23">
        <v>87.0</v>
      </c>
      <c r="AE2323" s="29" t="s">
        <v>166</v>
      </c>
      <c r="AF2323" s="25">
        <v>1544.0</v>
      </c>
      <c r="AG2323" s="11">
        <v>1556.0</v>
      </c>
      <c r="AH2323" s="11">
        <v>1578.0</v>
      </c>
      <c r="AI2323" s="23"/>
      <c r="AJ2323" s="29" t="s">
        <v>12282</v>
      </c>
      <c r="AK2323" s="25">
        <v>1011001.0</v>
      </c>
      <c r="AL2323" s="11"/>
      <c r="AM2323" s="23"/>
      <c r="AN2323" s="25"/>
      <c r="AO2323" s="23"/>
      <c r="AP2323" s="25"/>
      <c r="AQ2323" s="11"/>
    </row>
    <row r="2324" ht="15.75" customHeight="1">
      <c r="A2324" s="11">
        <v>1011005.0</v>
      </c>
      <c r="B2324" s="23">
        <v>2324.0</v>
      </c>
      <c r="C2324" s="25" t="s">
        <v>12286</v>
      </c>
      <c r="D2324" s="16" t="s">
        <v>12287</v>
      </c>
      <c r="E2324" s="28" t="s">
        <v>12288</v>
      </c>
      <c r="F2324" s="29"/>
      <c r="G2324" s="25"/>
      <c r="H2324" s="36" t="str">
        <f t="shared" si="1"/>
        <v/>
      </c>
      <c r="I2324" s="11"/>
      <c r="J2324" s="28">
        <f t="shared" si="2"/>
        <v>0</v>
      </c>
      <c r="K2324" s="41">
        <f t="shared" si="3"/>
        <v>0</v>
      </c>
      <c r="L2324" s="25">
        <v>0.0</v>
      </c>
      <c r="M2324" s="11">
        <v>0.0</v>
      </c>
      <c r="N2324" s="11">
        <v>0.0</v>
      </c>
      <c r="O2324" s="11">
        <v>0.0</v>
      </c>
      <c r="P2324" s="11">
        <v>0.0</v>
      </c>
      <c r="Q2324" s="23">
        <v>0.0</v>
      </c>
      <c r="R2324" s="25"/>
      <c r="S2324" s="11"/>
      <c r="T2324" s="11"/>
      <c r="U2324" s="23"/>
      <c r="V2324" s="25"/>
      <c r="W2324" s="11"/>
      <c r="X2324" s="23"/>
      <c r="Y2324" s="29"/>
      <c r="Z2324" s="25">
        <v>0.0</v>
      </c>
      <c r="AA2324" s="11">
        <v>0.0</v>
      </c>
      <c r="AB2324" s="11">
        <v>0.0</v>
      </c>
      <c r="AC2324" s="11">
        <v>0.0</v>
      </c>
      <c r="AD2324" s="23">
        <v>85.0</v>
      </c>
      <c r="AE2324" s="29" t="s">
        <v>239</v>
      </c>
      <c r="AF2324" s="25">
        <v>1490.0</v>
      </c>
      <c r="AG2324" s="11">
        <v>9999.0</v>
      </c>
      <c r="AH2324" s="11">
        <v>1540.0</v>
      </c>
      <c r="AI2324" s="23"/>
      <c r="AJ2324" s="29"/>
      <c r="AK2324" s="25"/>
      <c r="AL2324" s="11"/>
      <c r="AM2324" s="23"/>
      <c r="AN2324" s="25"/>
      <c r="AO2324" s="23"/>
      <c r="AP2324" s="25"/>
      <c r="AQ2324" s="11"/>
    </row>
    <row r="2325" ht="15.75" customHeight="1">
      <c r="A2325" s="11">
        <v>1011006.0</v>
      </c>
      <c r="B2325" s="23">
        <v>2325.0</v>
      </c>
      <c r="C2325" s="25" t="s">
        <v>12289</v>
      </c>
      <c r="D2325" s="16" t="s">
        <v>12290</v>
      </c>
      <c r="E2325" s="28" t="s">
        <v>12291</v>
      </c>
      <c r="F2325" s="29"/>
      <c r="G2325" s="31" t="s">
        <v>12292</v>
      </c>
      <c r="H2325" s="36">
        <f t="shared" si="1"/>
        <v>66</v>
      </c>
      <c r="I2325" s="11"/>
      <c r="J2325" s="28">
        <f t="shared" si="2"/>
        <v>0</v>
      </c>
      <c r="K2325" s="41">
        <f t="shared" si="3"/>
        <v>211</v>
      </c>
      <c r="L2325" s="25">
        <v>46.0</v>
      </c>
      <c r="M2325" s="11">
        <v>55.0</v>
      </c>
      <c r="N2325" s="11">
        <v>33.0</v>
      </c>
      <c r="O2325" s="11">
        <v>37.0</v>
      </c>
      <c r="P2325" s="11">
        <v>40.0</v>
      </c>
      <c r="Q2325" s="43">
        <v>45.0</v>
      </c>
      <c r="R2325" s="25"/>
      <c r="S2325" s="11"/>
      <c r="T2325" s="11"/>
      <c r="U2325" s="23"/>
      <c r="V2325" s="25"/>
      <c r="W2325" s="11"/>
      <c r="X2325" s="23"/>
      <c r="Y2325" s="29"/>
      <c r="Z2325" s="25">
        <v>36.0</v>
      </c>
      <c r="AA2325" s="11">
        <v>30.0</v>
      </c>
      <c r="AB2325" s="11">
        <v>52.0</v>
      </c>
      <c r="AC2325" s="11">
        <v>79.0</v>
      </c>
      <c r="AD2325" s="23">
        <v>85.0</v>
      </c>
      <c r="AE2325" s="29" t="s">
        <v>141</v>
      </c>
      <c r="AF2325" s="25">
        <v>1515.0</v>
      </c>
      <c r="AG2325" s="11">
        <v>1527.0</v>
      </c>
      <c r="AH2325" s="11">
        <v>1559.0</v>
      </c>
      <c r="AI2325" s="23" t="s">
        <v>217</v>
      </c>
      <c r="AJ2325" s="29" t="s">
        <v>12293</v>
      </c>
      <c r="AK2325" s="25">
        <v>1011005.0</v>
      </c>
      <c r="AL2325" s="11"/>
      <c r="AM2325" s="23"/>
      <c r="AN2325" s="25"/>
      <c r="AO2325" s="23"/>
      <c r="AP2325" s="25"/>
      <c r="AQ2325" s="11"/>
    </row>
    <row r="2326" ht="15.75" customHeight="1">
      <c r="A2326" s="11">
        <v>1011007.0</v>
      </c>
      <c r="B2326" s="23">
        <v>2326.0</v>
      </c>
      <c r="C2326" s="25" t="s">
        <v>12294</v>
      </c>
      <c r="D2326" s="16" t="s">
        <v>12295</v>
      </c>
      <c r="E2326" s="28" t="s">
        <v>12296</v>
      </c>
      <c r="F2326" s="29"/>
      <c r="G2326" s="25"/>
      <c r="H2326" s="36" t="str">
        <f t="shared" si="1"/>
        <v/>
      </c>
      <c r="I2326" s="11"/>
      <c r="J2326" s="28">
        <f t="shared" si="2"/>
        <v>0</v>
      </c>
      <c r="K2326" s="41">
        <f t="shared" si="3"/>
        <v>194</v>
      </c>
      <c r="L2326" s="25">
        <v>41.0</v>
      </c>
      <c r="M2326" s="11">
        <v>46.0</v>
      </c>
      <c r="N2326" s="11">
        <v>34.0</v>
      </c>
      <c r="O2326" s="11">
        <v>35.0</v>
      </c>
      <c r="P2326" s="11">
        <v>38.0</v>
      </c>
      <c r="Q2326" s="43">
        <v>40.0</v>
      </c>
      <c r="R2326" s="25"/>
      <c r="S2326" s="11"/>
      <c r="T2326" s="11"/>
      <c r="U2326" s="23"/>
      <c r="V2326" s="25"/>
      <c r="W2326" s="11"/>
      <c r="X2326" s="23"/>
      <c r="Y2326" s="29"/>
      <c r="Z2326" s="25">
        <v>32.0</v>
      </c>
      <c r="AA2326" s="11">
        <v>25.0</v>
      </c>
      <c r="AB2326" s="11">
        <v>19.0</v>
      </c>
      <c r="AC2326" s="11">
        <v>67.0</v>
      </c>
      <c r="AD2326" s="23">
        <v>85.0</v>
      </c>
      <c r="AE2326" s="29" t="s">
        <v>141</v>
      </c>
      <c r="AF2326" s="25">
        <v>1541.0</v>
      </c>
      <c r="AG2326" s="11">
        <v>1553.0</v>
      </c>
      <c r="AH2326" s="11">
        <v>1602.0</v>
      </c>
      <c r="AI2326" s="23"/>
      <c r="AJ2326" s="29" t="s">
        <v>12297</v>
      </c>
      <c r="AK2326" s="25">
        <v>1011006.0</v>
      </c>
      <c r="AL2326" s="11"/>
      <c r="AM2326" s="23"/>
      <c r="AN2326" s="25"/>
      <c r="AO2326" s="23"/>
      <c r="AP2326" s="25"/>
      <c r="AQ2326" s="11"/>
    </row>
    <row r="2327" ht="15.75" customHeight="1">
      <c r="A2327" s="11">
        <v>1011008.0</v>
      </c>
      <c r="B2327" s="23">
        <v>2327.0</v>
      </c>
      <c r="C2327" s="25" t="s">
        <v>12298</v>
      </c>
      <c r="D2327" s="16" t="s">
        <v>12299</v>
      </c>
      <c r="E2327" s="28" t="s">
        <v>12300</v>
      </c>
      <c r="F2327" s="29"/>
      <c r="G2327" s="31" t="s">
        <v>12301</v>
      </c>
      <c r="H2327" s="36">
        <f t="shared" si="1"/>
        <v>62</v>
      </c>
      <c r="I2327" s="11"/>
      <c r="J2327" s="28">
        <f t="shared" si="2"/>
        <v>0</v>
      </c>
      <c r="K2327" s="41">
        <f t="shared" si="3"/>
        <v>184</v>
      </c>
      <c r="L2327" s="25">
        <v>39.0</v>
      </c>
      <c r="M2327" s="11">
        <v>51.0</v>
      </c>
      <c r="N2327" s="11">
        <v>28.0</v>
      </c>
      <c r="O2327" s="11">
        <v>31.0</v>
      </c>
      <c r="P2327" s="11">
        <v>35.0</v>
      </c>
      <c r="Q2327" s="43">
        <v>40.0</v>
      </c>
      <c r="R2327" s="25"/>
      <c r="S2327" s="11"/>
      <c r="T2327" s="11"/>
      <c r="U2327" s="23"/>
      <c r="V2327" s="25"/>
      <c r="W2327" s="11"/>
      <c r="X2327" s="23"/>
      <c r="Y2327" s="29"/>
      <c r="Z2327" s="25">
        <v>32.0</v>
      </c>
      <c r="AA2327" s="11">
        <v>25.0</v>
      </c>
      <c r="AB2327" s="11">
        <v>54.0</v>
      </c>
      <c r="AC2327" s="11">
        <v>75.0</v>
      </c>
      <c r="AD2327" s="23">
        <v>87.0</v>
      </c>
      <c r="AE2327" s="29" t="s">
        <v>141</v>
      </c>
      <c r="AF2327" s="25">
        <v>1516.0</v>
      </c>
      <c r="AG2327" s="11">
        <v>1528.0</v>
      </c>
      <c r="AH2327" s="11">
        <v>1552.0</v>
      </c>
      <c r="AI2327" s="23" t="s">
        <v>217</v>
      </c>
      <c r="AJ2327" s="29" t="s">
        <v>12293</v>
      </c>
      <c r="AK2327" s="25">
        <v>1011005.0</v>
      </c>
      <c r="AL2327" s="11"/>
      <c r="AM2327" s="23"/>
      <c r="AN2327" s="25"/>
      <c r="AO2327" s="23"/>
      <c r="AP2327" s="25"/>
      <c r="AQ2327" s="11"/>
    </row>
    <row r="2328" ht="15.75" customHeight="1">
      <c r="A2328" s="11">
        <v>1011009.0</v>
      </c>
      <c r="B2328" s="23">
        <v>2328.0</v>
      </c>
      <c r="C2328" s="25" t="s">
        <v>12302</v>
      </c>
      <c r="D2328" s="16" t="s">
        <v>12303</v>
      </c>
      <c r="E2328" s="28" t="s">
        <v>12304</v>
      </c>
      <c r="F2328" s="29"/>
      <c r="G2328" s="31" t="s">
        <v>12305</v>
      </c>
      <c r="H2328" s="36">
        <f t="shared" si="1"/>
        <v>60</v>
      </c>
      <c r="I2328" s="11"/>
      <c r="J2328" s="28">
        <f t="shared" si="2"/>
        <v>0</v>
      </c>
      <c r="K2328" s="41">
        <f t="shared" si="3"/>
        <v>178</v>
      </c>
      <c r="L2328" s="25">
        <v>38.0</v>
      </c>
      <c r="M2328" s="11">
        <v>49.0</v>
      </c>
      <c r="N2328" s="11">
        <v>27.0</v>
      </c>
      <c r="O2328" s="11">
        <v>30.0</v>
      </c>
      <c r="P2328" s="11">
        <v>34.0</v>
      </c>
      <c r="Q2328" s="43">
        <v>37.0</v>
      </c>
      <c r="R2328" s="25"/>
      <c r="S2328" s="11"/>
      <c r="T2328" s="11"/>
      <c r="U2328" s="23"/>
      <c r="V2328" s="25"/>
      <c r="W2328" s="11"/>
      <c r="X2328" s="23"/>
      <c r="Y2328" s="29"/>
      <c r="Z2328" s="25">
        <v>28.0</v>
      </c>
      <c r="AA2328" s="11">
        <v>19.0</v>
      </c>
      <c r="AB2328" s="11">
        <v>35.0</v>
      </c>
      <c r="AC2328" s="11">
        <v>71.0</v>
      </c>
      <c r="AD2328" s="23">
        <v>82.0</v>
      </c>
      <c r="AE2328" s="29" t="s">
        <v>141</v>
      </c>
      <c r="AF2328" s="25">
        <v>1533.0</v>
      </c>
      <c r="AG2328" s="11">
        <v>1545.0</v>
      </c>
      <c r="AH2328" s="11">
        <v>1552.0</v>
      </c>
      <c r="AI2328" s="23" t="s">
        <v>217</v>
      </c>
      <c r="AJ2328" s="29" t="s">
        <v>12293</v>
      </c>
      <c r="AK2328" s="25">
        <v>1011005.0</v>
      </c>
      <c r="AL2328" s="11"/>
      <c r="AM2328" s="23"/>
      <c r="AN2328" s="25"/>
      <c r="AO2328" s="23"/>
      <c r="AP2328" s="25"/>
      <c r="AQ2328" s="11"/>
    </row>
    <row r="2329" ht="15.75" customHeight="1">
      <c r="A2329" s="11">
        <v>1011010.0</v>
      </c>
      <c r="B2329" s="23">
        <v>2329.0</v>
      </c>
      <c r="C2329" s="25" t="s">
        <v>12306</v>
      </c>
      <c r="D2329" s="16" t="s">
        <v>12307</v>
      </c>
      <c r="E2329" s="28" t="s">
        <v>12308</v>
      </c>
      <c r="F2329" s="29"/>
      <c r="G2329" s="31" t="s">
        <v>12309</v>
      </c>
      <c r="H2329" s="36">
        <f t="shared" si="1"/>
        <v>72</v>
      </c>
      <c r="I2329" s="11"/>
      <c r="J2329" s="28">
        <f t="shared" si="2"/>
        <v>0</v>
      </c>
      <c r="K2329" s="41">
        <f t="shared" si="3"/>
        <v>228</v>
      </c>
      <c r="L2329" s="25">
        <v>49.0</v>
      </c>
      <c r="M2329" s="11">
        <v>50.0</v>
      </c>
      <c r="N2329" s="11">
        <v>40.0</v>
      </c>
      <c r="O2329" s="11">
        <v>45.0</v>
      </c>
      <c r="P2329" s="11">
        <v>44.0</v>
      </c>
      <c r="Q2329" s="43">
        <v>42.0</v>
      </c>
      <c r="R2329" s="25"/>
      <c r="S2329" s="11"/>
      <c r="T2329" s="11"/>
      <c r="U2329" s="23"/>
      <c r="V2329" s="25"/>
      <c r="W2329" s="11"/>
      <c r="X2329" s="23"/>
      <c r="Y2329" s="29"/>
      <c r="Z2329" s="25">
        <v>22.0</v>
      </c>
      <c r="AA2329" s="11">
        <v>11.0</v>
      </c>
      <c r="AB2329" s="11">
        <v>47.0</v>
      </c>
      <c r="AC2329" s="11">
        <v>65.0</v>
      </c>
      <c r="AD2329" s="23">
        <v>97.0</v>
      </c>
      <c r="AE2329" s="29" t="s">
        <v>166</v>
      </c>
      <c r="AF2329" s="25">
        <v>1494.0</v>
      </c>
      <c r="AG2329" s="11">
        <v>1506.0</v>
      </c>
      <c r="AH2329" s="11">
        <v>1569.0</v>
      </c>
      <c r="AI2329" s="23"/>
      <c r="AJ2329" s="29"/>
      <c r="AK2329" s="25"/>
      <c r="AL2329" s="11"/>
      <c r="AM2329" s="23"/>
      <c r="AN2329" s="25"/>
      <c r="AO2329" s="23"/>
      <c r="AP2329" s="25"/>
      <c r="AQ2329" s="11"/>
    </row>
    <row r="2330" ht="15.75" customHeight="1">
      <c r="A2330" s="11">
        <v>1011011.0</v>
      </c>
      <c r="B2330" s="23">
        <v>2330.0</v>
      </c>
      <c r="C2330" s="25" t="s">
        <v>12310</v>
      </c>
      <c r="D2330" s="16" t="s">
        <v>12311</v>
      </c>
      <c r="E2330" s="28" t="s">
        <v>12312</v>
      </c>
      <c r="F2330" s="29"/>
      <c r="G2330" s="31" t="s">
        <v>12313</v>
      </c>
      <c r="H2330" s="36">
        <f t="shared" si="1"/>
        <v>66</v>
      </c>
      <c r="I2330" s="11"/>
      <c r="J2330" s="28">
        <f t="shared" si="2"/>
        <v>0</v>
      </c>
      <c r="K2330" s="41">
        <f t="shared" si="3"/>
        <v>201</v>
      </c>
      <c r="L2330" s="25">
        <v>41.0</v>
      </c>
      <c r="M2330" s="11">
        <v>45.0</v>
      </c>
      <c r="N2330" s="11">
        <v>36.0</v>
      </c>
      <c r="O2330" s="11">
        <v>40.0</v>
      </c>
      <c r="P2330" s="11">
        <v>39.0</v>
      </c>
      <c r="Q2330" s="43">
        <v>38.0</v>
      </c>
      <c r="R2330" s="25"/>
      <c r="S2330" s="11"/>
      <c r="T2330" s="11"/>
      <c r="U2330" s="23"/>
      <c r="V2330" s="25"/>
      <c r="W2330" s="11"/>
      <c r="X2330" s="23"/>
      <c r="Y2330" s="29"/>
      <c r="Z2330" s="25">
        <v>22.0</v>
      </c>
      <c r="AA2330" s="11">
        <v>11.0</v>
      </c>
      <c r="AB2330" s="11">
        <v>24.0</v>
      </c>
      <c r="AC2330" s="11">
        <v>62.0</v>
      </c>
      <c r="AD2330" s="23">
        <v>97.0</v>
      </c>
      <c r="AE2330" s="29" t="s">
        <v>166</v>
      </c>
      <c r="AF2330" s="25">
        <v>1513.0</v>
      </c>
      <c r="AG2330" s="11">
        <v>1525.0</v>
      </c>
      <c r="AH2330" s="11">
        <v>1575.0</v>
      </c>
      <c r="AI2330" s="23"/>
      <c r="AJ2330" s="29" t="s">
        <v>12314</v>
      </c>
      <c r="AK2330" s="25">
        <v>1011010.0</v>
      </c>
      <c r="AL2330" s="11"/>
      <c r="AM2330" s="23"/>
      <c r="AN2330" s="25"/>
      <c r="AO2330" s="23"/>
      <c r="AP2330" s="25"/>
      <c r="AQ2330" s="11"/>
    </row>
    <row r="2331" ht="15.75" customHeight="1">
      <c r="A2331" s="11">
        <v>1011012.0</v>
      </c>
      <c r="B2331" s="23">
        <v>2331.0</v>
      </c>
      <c r="C2331" s="25" t="s">
        <v>12315</v>
      </c>
      <c r="D2331" s="16" t="s">
        <v>12316</v>
      </c>
      <c r="E2331" s="28" t="s">
        <v>12317</v>
      </c>
      <c r="F2331" s="29"/>
      <c r="G2331" s="25"/>
      <c r="H2331" s="36" t="str">
        <f t="shared" si="1"/>
        <v/>
      </c>
      <c r="I2331" s="11"/>
      <c r="J2331" s="28">
        <f t="shared" si="2"/>
        <v>0</v>
      </c>
      <c r="K2331" s="41">
        <f t="shared" si="3"/>
        <v>210</v>
      </c>
      <c r="L2331" s="25">
        <v>42.0</v>
      </c>
      <c r="M2331" s="11">
        <v>45.0</v>
      </c>
      <c r="N2331" s="11">
        <v>38.0</v>
      </c>
      <c r="O2331" s="11">
        <v>42.0</v>
      </c>
      <c r="P2331" s="11">
        <v>43.0</v>
      </c>
      <c r="Q2331" s="43">
        <v>39.0</v>
      </c>
      <c r="R2331" s="25"/>
      <c r="S2331" s="11"/>
      <c r="T2331" s="11"/>
      <c r="U2331" s="23"/>
      <c r="V2331" s="25"/>
      <c r="W2331" s="11"/>
      <c r="X2331" s="23"/>
      <c r="Y2331" s="29"/>
      <c r="Z2331" s="25">
        <v>22.0</v>
      </c>
      <c r="AA2331" s="11">
        <v>11.0</v>
      </c>
      <c r="AB2331" s="11">
        <v>42.0</v>
      </c>
      <c r="AC2331" s="11">
        <v>58.0</v>
      </c>
      <c r="AD2331" s="23">
        <v>97.0</v>
      </c>
      <c r="AE2331" s="29" t="s">
        <v>166</v>
      </c>
      <c r="AF2331" s="25">
        <v>1534.0</v>
      </c>
      <c r="AG2331" s="11">
        <v>1546.0</v>
      </c>
      <c r="AH2331" s="11">
        <v>1592.0</v>
      </c>
      <c r="AI2331" s="23"/>
      <c r="AJ2331" s="29" t="s">
        <v>12318</v>
      </c>
      <c r="AK2331" s="25">
        <v>1011011.0</v>
      </c>
      <c r="AL2331" s="11"/>
      <c r="AM2331" s="23"/>
      <c r="AN2331" s="25"/>
      <c r="AO2331" s="23"/>
      <c r="AP2331" s="25"/>
      <c r="AQ2331" s="11"/>
    </row>
    <row r="2332" ht="15.75" customHeight="1">
      <c r="A2332" s="11">
        <v>1011013.0</v>
      </c>
      <c r="B2332" s="23">
        <v>2332.0</v>
      </c>
      <c r="C2332" s="25" t="s">
        <v>12319</v>
      </c>
      <c r="D2332" s="16" t="s">
        <v>12320</v>
      </c>
      <c r="E2332" s="28" t="s">
        <v>12321</v>
      </c>
      <c r="F2332" s="29"/>
      <c r="G2332" s="31" t="s">
        <v>12322</v>
      </c>
      <c r="H2332" s="36">
        <f t="shared" si="1"/>
        <v>66</v>
      </c>
      <c r="I2332" s="11"/>
      <c r="J2332" s="28">
        <f t="shared" si="2"/>
        <v>0</v>
      </c>
      <c r="K2332" s="41">
        <f t="shared" si="3"/>
        <v>322</v>
      </c>
      <c r="L2332" s="25">
        <v>58.0</v>
      </c>
      <c r="M2332" s="11">
        <v>50.0</v>
      </c>
      <c r="N2332" s="11">
        <v>72.0</v>
      </c>
      <c r="O2332" s="11">
        <v>75.0</v>
      </c>
      <c r="P2332" s="11">
        <v>67.0</v>
      </c>
      <c r="Q2332" s="43">
        <v>57.0</v>
      </c>
      <c r="R2332" s="25"/>
      <c r="S2332" s="11"/>
      <c r="T2332" s="11"/>
      <c r="U2332" s="23"/>
      <c r="V2332" s="25"/>
      <c r="W2332" s="11"/>
      <c r="X2332" s="23"/>
      <c r="Y2332" s="29"/>
      <c r="Z2332" s="25">
        <v>25.0</v>
      </c>
      <c r="AA2332" s="11">
        <v>16.0</v>
      </c>
      <c r="AB2332" s="11">
        <v>44.0</v>
      </c>
      <c r="AC2332" s="11">
        <v>72.0</v>
      </c>
      <c r="AD2332" s="23">
        <v>7.0</v>
      </c>
      <c r="AE2332" s="29" t="s">
        <v>239</v>
      </c>
      <c r="AF2332" s="25">
        <v>1556.0</v>
      </c>
      <c r="AG2332" s="11">
        <v>1568.0</v>
      </c>
      <c r="AH2332" s="11">
        <v>1584.0</v>
      </c>
      <c r="AI2332" s="23"/>
      <c r="AJ2332" s="29" t="s">
        <v>12323</v>
      </c>
      <c r="AK2332" s="25">
        <v>1011012.0</v>
      </c>
      <c r="AL2332" s="11"/>
      <c r="AM2332" s="23"/>
      <c r="AN2332" s="25"/>
      <c r="AO2332" s="23"/>
      <c r="AP2332" s="25"/>
      <c r="AQ2332" s="11"/>
    </row>
    <row r="2333" ht="15.75" customHeight="1">
      <c r="A2333" s="11">
        <v>1011014.0</v>
      </c>
      <c r="B2333" s="23">
        <v>2333.0</v>
      </c>
      <c r="C2333" s="25" t="s">
        <v>12324</v>
      </c>
      <c r="D2333" s="16" t="s">
        <v>12325</v>
      </c>
      <c r="E2333" s="28" t="s">
        <v>12326</v>
      </c>
      <c r="F2333" s="29"/>
      <c r="G2333" s="31" t="s">
        <v>12327</v>
      </c>
      <c r="H2333" s="36">
        <f t="shared" si="1"/>
        <v>32.5</v>
      </c>
      <c r="I2333" s="11"/>
      <c r="J2333" s="28">
        <f t="shared" si="2"/>
        <v>0</v>
      </c>
      <c r="K2333" s="41">
        <f t="shared" si="3"/>
        <v>253</v>
      </c>
      <c r="L2333" s="25">
        <v>50.0</v>
      </c>
      <c r="M2333" s="11">
        <v>45.0</v>
      </c>
      <c r="N2333" s="11">
        <v>56.0</v>
      </c>
      <c r="O2333" s="11">
        <v>50.0</v>
      </c>
      <c r="P2333" s="11">
        <v>52.0</v>
      </c>
      <c r="Q2333" s="43">
        <v>50.0</v>
      </c>
      <c r="R2333" s="25"/>
      <c r="S2333" s="11"/>
      <c r="T2333" s="11"/>
      <c r="U2333" s="23"/>
      <c r="V2333" s="25"/>
      <c r="W2333" s="11"/>
      <c r="X2333" s="23"/>
      <c r="Y2333" s="29"/>
      <c r="Z2333" s="25">
        <v>36.0</v>
      </c>
      <c r="AA2333" s="11">
        <v>30.0</v>
      </c>
      <c r="AB2333" s="11">
        <v>41.0</v>
      </c>
      <c r="AC2333" s="11">
        <v>66.0</v>
      </c>
      <c r="AD2333" s="23">
        <v>78.0</v>
      </c>
      <c r="AE2333" s="29" t="s">
        <v>270</v>
      </c>
      <c r="AF2333" s="25">
        <v>1503.0</v>
      </c>
      <c r="AG2333" s="11">
        <v>1515.0</v>
      </c>
      <c r="AH2333" s="11">
        <v>1567.0</v>
      </c>
      <c r="AI2333" s="23"/>
      <c r="AJ2333" s="29"/>
      <c r="AK2333" s="25"/>
      <c r="AL2333" s="11"/>
      <c r="AM2333" s="23"/>
      <c r="AN2333" s="25"/>
      <c r="AO2333" s="23"/>
      <c r="AP2333" s="25"/>
      <c r="AQ2333" s="11"/>
    </row>
    <row r="2334" ht="15.75" customHeight="1">
      <c r="A2334" s="11">
        <v>1011015.0</v>
      </c>
      <c r="B2334" s="23">
        <v>2334.0</v>
      </c>
      <c r="C2334" s="25" t="s">
        <v>12328</v>
      </c>
      <c r="D2334" s="16" t="s">
        <v>12329</v>
      </c>
      <c r="E2334" s="28" t="s">
        <v>12330</v>
      </c>
      <c r="F2334" s="29"/>
      <c r="G2334" s="31" t="s">
        <v>12331</v>
      </c>
      <c r="H2334" s="36">
        <f t="shared" si="1"/>
        <v>77</v>
      </c>
      <c r="I2334" s="11"/>
      <c r="J2334" s="28">
        <f t="shared" si="2"/>
        <v>0</v>
      </c>
      <c r="K2334" s="41">
        <f t="shared" si="3"/>
        <v>228</v>
      </c>
      <c r="L2334" s="25">
        <v>49.0</v>
      </c>
      <c r="M2334" s="11">
        <v>45.0</v>
      </c>
      <c r="N2334" s="11">
        <v>40.0</v>
      </c>
      <c r="O2334" s="11">
        <v>50.0</v>
      </c>
      <c r="P2334" s="11">
        <v>44.0</v>
      </c>
      <c r="Q2334" s="43">
        <v>42.0</v>
      </c>
      <c r="R2334" s="25"/>
      <c r="S2334" s="11"/>
      <c r="T2334" s="11"/>
      <c r="U2334" s="23"/>
      <c r="V2334" s="25"/>
      <c r="W2334" s="11"/>
      <c r="X2334" s="23"/>
      <c r="Y2334" s="29"/>
      <c r="Z2334" s="25">
        <v>24.0</v>
      </c>
      <c r="AA2334" s="11">
        <v>14.0</v>
      </c>
      <c r="AB2334" s="11">
        <v>24.0</v>
      </c>
      <c r="AC2334" s="11">
        <v>50.0</v>
      </c>
      <c r="AD2334" s="23">
        <v>78.0</v>
      </c>
      <c r="AE2334" s="29" t="s">
        <v>270</v>
      </c>
      <c r="AF2334" s="25">
        <v>1526.0</v>
      </c>
      <c r="AG2334" s="11">
        <v>1538.0</v>
      </c>
      <c r="AH2334" s="11">
        <v>1581.0</v>
      </c>
      <c r="AI2334" s="23"/>
      <c r="AJ2334" s="29" t="s">
        <v>12332</v>
      </c>
      <c r="AK2334" s="25">
        <v>1011014.0</v>
      </c>
      <c r="AL2334" s="11"/>
      <c r="AM2334" s="23"/>
      <c r="AN2334" s="25"/>
      <c r="AO2334" s="23"/>
      <c r="AP2334" s="25"/>
      <c r="AQ2334" s="11"/>
    </row>
    <row r="2335" ht="15.75" customHeight="1">
      <c r="A2335" s="11">
        <v>1011016.0</v>
      </c>
      <c r="B2335" s="23">
        <v>2335.0</v>
      </c>
      <c r="C2335" s="25" t="s">
        <v>12333</v>
      </c>
      <c r="D2335" s="16" t="s">
        <v>12334</v>
      </c>
      <c r="E2335" s="28" t="s">
        <v>12335</v>
      </c>
      <c r="F2335" s="29"/>
      <c r="G2335" s="25"/>
      <c r="H2335" s="36" t="str">
        <f t="shared" si="1"/>
        <v/>
      </c>
      <c r="I2335" s="11"/>
      <c r="J2335" s="28">
        <f t="shared" si="2"/>
        <v>0</v>
      </c>
      <c r="K2335" s="41">
        <f t="shared" si="3"/>
        <v>218</v>
      </c>
      <c r="L2335" s="25">
        <v>41.0</v>
      </c>
      <c r="M2335" s="11">
        <v>37.0</v>
      </c>
      <c r="N2335" s="11">
        <v>46.0</v>
      </c>
      <c r="O2335" s="11">
        <v>49.0</v>
      </c>
      <c r="P2335" s="11">
        <v>45.0</v>
      </c>
      <c r="Q2335" s="43">
        <v>42.0</v>
      </c>
      <c r="R2335" s="25"/>
      <c r="S2335" s="11"/>
      <c r="T2335" s="11"/>
      <c r="U2335" s="23"/>
      <c r="V2335" s="25"/>
      <c r="W2335" s="11"/>
      <c r="X2335" s="23"/>
      <c r="Y2335" s="29"/>
      <c r="Z2335" s="25">
        <v>30.0</v>
      </c>
      <c r="AA2335" s="11">
        <v>22.0</v>
      </c>
      <c r="AB2335" s="11">
        <v>44.0</v>
      </c>
      <c r="AC2335" s="11">
        <v>45.0</v>
      </c>
      <c r="AD2335" s="23">
        <v>86.0</v>
      </c>
      <c r="AE2335" s="29" t="s">
        <v>166</v>
      </c>
      <c r="AF2335" s="25">
        <v>1500.0</v>
      </c>
      <c r="AG2335" s="11">
        <v>9999.0</v>
      </c>
      <c r="AH2335" s="11">
        <v>1550.0</v>
      </c>
      <c r="AI2335" s="23"/>
      <c r="AJ2335" s="29"/>
      <c r="AK2335" s="25"/>
      <c r="AL2335" s="11"/>
      <c r="AM2335" s="23"/>
      <c r="AN2335" s="25"/>
      <c r="AO2335" s="23"/>
      <c r="AP2335" s="25"/>
      <c r="AQ2335" s="11"/>
    </row>
    <row r="2336" ht="15.75" customHeight="1">
      <c r="A2336" s="11">
        <v>1011017.0</v>
      </c>
      <c r="B2336" s="23">
        <v>2336.0</v>
      </c>
      <c r="C2336" s="25" t="s">
        <v>12336</v>
      </c>
      <c r="D2336" s="16" t="s">
        <v>12337</v>
      </c>
      <c r="E2336" s="28" t="s">
        <v>12338</v>
      </c>
      <c r="F2336" s="29"/>
      <c r="G2336" s="31" t="s">
        <v>12339</v>
      </c>
      <c r="H2336" s="36">
        <f t="shared" si="1"/>
        <v>80</v>
      </c>
      <c r="I2336" s="11"/>
      <c r="J2336" s="28">
        <f t="shared" si="2"/>
        <v>0</v>
      </c>
      <c r="K2336" s="41">
        <f t="shared" si="3"/>
        <v>310</v>
      </c>
      <c r="L2336" s="25">
        <v>59.0</v>
      </c>
      <c r="M2336" s="11">
        <v>57.0</v>
      </c>
      <c r="N2336" s="11">
        <v>66.0</v>
      </c>
      <c r="O2336" s="11">
        <v>62.0</v>
      </c>
      <c r="P2336" s="11">
        <v>66.0</v>
      </c>
      <c r="Q2336" s="43">
        <v>54.0</v>
      </c>
      <c r="R2336" s="25"/>
      <c r="S2336" s="11"/>
      <c r="T2336" s="11"/>
      <c r="U2336" s="23"/>
      <c r="V2336" s="25"/>
      <c r="W2336" s="11"/>
      <c r="X2336" s="23"/>
      <c r="Y2336" s="29"/>
      <c r="Z2336" s="25">
        <v>35.0</v>
      </c>
      <c r="AA2336" s="11">
        <v>29.0</v>
      </c>
      <c r="AB2336" s="11">
        <v>72.0</v>
      </c>
      <c r="AC2336" s="11">
        <v>16.0</v>
      </c>
      <c r="AD2336" s="23">
        <v>86.0</v>
      </c>
      <c r="AE2336" s="29" t="s">
        <v>141</v>
      </c>
      <c r="AF2336" s="25">
        <v>1523.0</v>
      </c>
      <c r="AG2336" s="11">
        <v>1535.0</v>
      </c>
      <c r="AH2336" s="11">
        <v>1582.0</v>
      </c>
      <c r="AI2336" s="23" t="s">
        <v>217</v>
      </c>
      <c r="AJ2336" s="29" t="s">
        <v>12340</v>
      </c>
      <c r="AK2336" s="25">
        <v>1011016.0</v>
      </c>
      <c r="AL2336" s="11"/>
      <c r="AM2336" s="23"/>
      <c r="AN2336" s="25"/>
      <c r="AO2336" s="23"/>
      <c r="AP2336" s="25"/>
      <c r="AQ2336" s="11"/>
    </row>
    <row r="2337" ht="15.75" customHeight="1">
      <c r="A2337" s="11">
        <v>1011020.0</v>
      </c>
      <c r="B2337" s="23">
        <v>2337.0</v>
      </c>
      <c r="C2337" s="25" t="s">
        <v>12341</v>
      </c>
      <c r="D2337" s="16" t="s">
        <v>12342</v>
      </c>
      <c r="E2337" s="28" t="s">
        <v>12343</v>
      </c>
      <c r="F2337" s="29"/>
      <c r="G2337" s="31" t="s">
        <v>12344</v>
      </c>
      <c r="H2337" s="36">
        <f t="shared" si="1"/>
        <v>69</v>
      </c>
      <c r="I2337" s="11"/>
      <c r="J2337" s="28">
        <f t="shared" si="2"/>
        <v>0</v>
      </c>
      <c r="K2337" s="41">
        <f t="shared" si="3"/>
        <v>229</v>
      </c>
      <c r="L2337" s="25">
        <v>53.0</v>
      </c>
      <c r="M2337" s="11">
        <v>61.0</v>
      </c>
      <c r="N2337" s="11">
        <v>36.0</v>
      </c>
      <c r="O2337" s="11">
        <v>39.0</v>
      </c>
      <c r="P2337" s="11">
        <v>40.0</v>
      </c>
      <c r="Q2337" s="43">
        <v>47.0</v>
      </c>
      <c r="R2337" s="25"/>
      <c r="S2337" s="11"/>
      <c r="T2337" s="11"/>
      <c r="U2337" s="23"/>
      <c r="V2337" s="25"/>
      <c r="W2337" s="11"/>
      <c r="X2337" s="23"/>
      <c r="Y2337" s="29"/>
      <c r="Z2337" s="25">
        <v>36.0</v>
      </c>
      <c r="AA2337" s="11">
        <v>30.0</v>
      </c>
      <c r="AB2337" s="11">
        <v>67.0</v>
      </c>
      <c r="AC2337" s="11">
        <v>72.0</v>
      </c>
      <c r="AD2337" s="23">
        <v>86.0</v>
      </c>
      <c r="AE2337" s="29" t="s">
        <v>141</v>
      </c>
      <c r="AF2337" s="25">
        <v>1541.0</v>
      </c>
      <c r="AG2337" s="11">
        <v>1553.0</v>
      </c>
      <c r="AH2337" s="11">
        <v>1582.0</v>
      </c>
      <c r="AI2337" s="23" t="s">
        <v>217</v>
      </c>
      <c r="AJ2337" s="29" t="s">
        <v>12345</v>
      </c>
      <c r="AK2337" s="25">
        <v>1011017.0</v>
      </c>
      <c r="AL2337" s="11"/>
      <c r="AM2337" s="23"/>
      <c r="AN2337" s="25"/>
      <c r="AO2337" s="23"/>
      <c r="AP2337" s="25"/>
      <c r="AQ2337" s="11"/>
    </row>
    <row r="2338" ht="15.75" customHeight="1">
      <c r="A2338" s="11">
        <v>1011019.0</v>
      </c>
      <c r="B2338" s="23">
        <v>2338.0</v>
      </c>
      <c r="C2338" s="25" t="s">
        <v>12346</v>
      </c>
      <c r="D2338" s="16" t="s">
        <v>12347</v>
      </c>
      <c r="E2338" s="28" t="s">
        <v>12348</v>
      </c>
      <c r="F2338" s="29"/>
      <c r="G2338" s="31" t="s">
        <v>12349</v>
      </c>
      <c r="H2338" s="36">
        <f t="shared" si="1"/>
        <v>80</v>
      </c>
      <c r="I2338" s="11"/>
      <c r="J2338" s="28">
        <f t="shared" si="2"/>
        <v>0</v>
      </c>
      <c r="K2338" s="41">
        <f t="shared" si="3"/>
        <v>257</v>
      </c>
      <c r="L2338" s="25">
        <v>63.0</v>
      </c>
      <c r="M2338" s="11">
        <v>71.0</v>
      </c>
      <c r="N2338" s="11">
        <v>37.0</v>
      </c>
      <c r="O2338" s="11">
        <v>42.0</v>
      </c>
      <c r="P2338" s="11">
        <v>44.0</v>
      </c>
      <c r="Q2338" s="43">
        <v>50.0</v>
      </c>
      <c r="R2338" s="25"/>
      <c r="S2338" s="11" t="s">
        <v>185</v>
      </c>
      <c r="T2338" s="11"/>
      <c r="U2338" s="23"/>
      <c r="V2338" s="25"/>
      <c r="W2338" s="11"/>
      <c r="X2338" s="23"/>
      <c r="Y2338" s="29"/>
      <c r="Z2338" s="25">
        <v>36.0</v>
      </c>
      <c r="AA2338" s="11">
        <v>30.0</v>
      </c>
      <c r="AB2338" s="11">
        <v>74.0</v>
      </c>
      <c r="AC2338" s="11">
        <v>62.0</v>
      </c>
      <c r="AD2338" s="23">
        <v>96.0</v>
      </c>
      <c r="AE2338" s="29" t="s">
        <v>141</v>
      </c>
      <c r="AF2338" s="25">
        <v>1544.0</v>
      </c>
      <c r="AG2338" s="11">
        <v>1556.0</v>
      </c>
      <c r="AH2338" s="11">
        <v>1605.0</v>
      </c>
      <c r="AI2338" s="23"/>
      <c r="AJ2338" s="29" t="s">
        <v>12350</v>
      </c>
      <c r="AK2338" s="25">
        <v>1011017.0</v>
      </c>
      <c r="AL2338" s="11">
        <v>1011021.0</v>
      </c>
      <c r="AM2338" s="23"/>
      <c r="AN2338" s="25"/>
      <c r="AO2338" s="23"/>
      <c r="AP2338" s="25"/>
      <c r="AQ2338" s="11"/>
    </row>
    <row r="2339" ht="15.75" customHeight="1">
      <c r="A2339" s="11">
        <v>1011021.0</v>
      </c>
      <c r="B2339" s="23">
        <v>2339.0</v>
      </c>
      <c r="C2339" s="25" t="s">
        <v>12351</v>
      </c>
      <c r="D2339" s="16" t="s">
        <v>12352</v>
      </c>
      <c r="E2339" s="28" t="s">
        <v>12353</v>
      </c>
      <c r="F2339" s="29"/>
      <c r="G2339" s="31" t="s">
        <v>12354</v>
      </c>
      <c r="H2339" s="36">
        <f t="shared" si="1"/>
        <v>69</v>
      </c>
      <c r="I2339" s="11"/>
      <c r="J2339" s="28">
        <f t="shared" si="2"/>
        <v>0</v>
      </c>
      <c r="K2339" s="41">
        <f t="shared" si="3"/>
        <v>297</v>
      </c>
      <c r="L2339" s="25">
        <v>53.0</v>
      </c>
      <c r="M2339" s="11">
        <v>55.0</v>
      </c>
      <c r="N2339" s="11">
        <v>62.0</v>
      </c>
      <c r="O2339" s="11">
        <v>67.0</v>
      </c>
      <c r="P2339" s="11">
        <v>60.0</v>
      </c>
      <c r="Q2339" s="43">
        <v>54.0</v>
      </c>
      <c r="R2339" s="25"/>
      <c r="S2339" s="11"/>
      <c r="T2339" s="11"/>
      <c r="U2339" s="23"/>
      <c r="V2339" s="25"/>
      <c r="W2339" s="11"/>
      <c r="X2339" s="23"/>
      <c r="Y2339" s="29"/>
      <c r="Z2339" s="25">
        <v>36.0</v>
      </c>
      <c r="AA2339" s="11">
        <v>30.0</v>
      </c>
      <c r="AB2339" s="11">
        <v>53.0</v>
      </c>
      <c r="AC2339" s="11">
        <v>42.0</v>
      </c>
      <c r="AD2339" s="23">
        <v>95.0</v>
      </c>
      <c r="AE2339" s="29" t="s">
        <v>270</v>
      </c>
      <c r="AF2339" s="25">
        <v>1530.0</v>
      </c>
      <c r="AG2339" s="11">
        <v>1542.0</v>
      </c>
      <c r="AH2339" s="11">
        <v>1584.0</v>
      </c>
      <c r="AI2339" s="23"/>
      <c r="AJ2339" s="29" t="s">
        <v>12340</v>
      </c>
      <c r="AK2339" s="25">
        <v>1011016.0</v>
      </c>
      <c r="AL2339" s="11"/>
      <c r="AM2339" s="23"/>
      <c r="AN2339" s="25"/>
      <c r="AO2339" s="23"/>
      <c r="AP2339" s="25"/>
      <c r="AQ2339" s="11"/>
    </row>
    <row r="2340" ht="15.75" customHeight="1">
      <c r="A2340" s="11">
        <v>1011018.0</v>
      </c>
      <c r="B2340" s="23">
        <v>2340.0</v>
      </c>
      <c r="C2340" s="25" t="s">
        <v>12355</v>
      </c>
      <c r="D2340" s="16" t="s">
        <v>12356</v>
      </c>
      <c r="E2340" s="28" t="s">
        <v>12357</v>
      </c>
      <c r="F2340" s="29"/>
      <c r="G2340" s="25"/>
      <c r="H2340" s="36" t="str">
        <f t="shared" si="1"/>
        <v/>
      </c>
      <c r="I2340" s="11"/>
      <c r="J2340" s="28">
        <f t="shared" si="2"/>
        <v>0</v>
      </c>
      <c r="K2340" s="41">
        <f t="shared" si="3"/>
        <v>208</v>
      </c>
      <c r="L2340" s="25">
        <v>43.0</v>
      </c>
      <c r="M2340" s="11">
        <v>50.0</v>
      </c>
      <c r="N2340" s="11">
        <v>36.0</v>
      </c>
      <c r="O2340" s="11">
        <v>39.0</v>
      </c>
      <c r="P2340" s="11">
        <v>40.0</v>
      </c>
      <c r="Q2340" s="43">
        <v>44.0</v>
      </c>
      <c r="R2340" s="25"/>
      <c r="S2340" s="11"/>
      <c r="T2340" s="11"/>
      <c r="U2340" s="23"/>
      <c r="V2340" s="25"/>
      <c r="W2340" s="11"/>
      <c r="X2340" s="23"/>
      <c r="Y2340" s="29"/>
      <c r="Z2340" s="25">
        <v>36.0</v>
      </c>
      <c r="AA2340" s="11">
        <v>30.0</v>
      </c>
      <c r="AB2340" s="11">
        <v>59.0</v>
      </c>
      <c r="AC2340" s="11">
        <v>70.0</v>
      </c>
      <c r="AD2340" s="23">
        <v>82.0</v>
      </c>
      <c r="AE2340" s="29" t="s">
        <v>166</v>
      </c>
      <c r="AF2340" s="25">
        <v>1536.0</v>
      </c>
      <c r="AG2340" s="11">
        <v>1548.0</v>
      </c>
      <c r="AH2340" s="11">
        <v>1582.0</v>
      </c>
      <c r="AI2340" s="23" t="s">
        <v>217</v>
      </c>
      <c r="AJ2340" s="29" t="s">
        <v>12340</v>
      </c>
      <c r="AK2340" s="25">
        <v>1011016.0</v>
      </c>
      <c r="AL2340" s="11"/>
      <c r="AM2340" s="23"/>
      <c r="AN2340" s="25"/>
      <c r="AO2340" s="23"/>
      <c r="AP2340" s="25"/>
      <c r="AQ2340" s="11"/>
    </row>
    <row r="2341" ht="15.75" customHeight="1">
      <c r="A2341" s="11">
        <v>1011022.0</v>
      </c>
      <c r="B2341" s="23">
        <v>2341.0</v>
      </c>
      <c r="C2341" s="25" t="s">
        <v>12358</v>
      </c>
      <c r="D2341" s="16" t="s">
        <v>12359</v>
      </c>
      <c r="E2341" s="28" t="s">
        <v>12360</v>
      </c>
      <c r="F2341" s="29"/>
      <c r="G2341" s="31" t="s">
        <v>12361</v>
      </c>
      <c r="H2341" s="36">
        <f t="shared" si="1"/>
        <v>70</v>
      </c>
      <c r="I2341" s="11"/>
      <c r="J2341" s="28">
        <f t="shared" si="2"/>
        <v>0</v>
      </c>
      <c r="K2341" s="41">
        <f t="shared" si="3"/>
        <v>257</v>
      </c>
      <c r="L2341" s="25">
        <v>52.0</v>
      </c>
      <c r="M2341" s="11">
        <v>53.0</v>
      </c>
      <c r="N2341" s="11">
        <v>44.0</v>
      </c>
      <c r="O2341" s="11">
        <v>56.0</v>
      </c>
      <c r="P2341" s="11">
        <v>52.0</v>
      </c>
      <c r="Q2341" s="43">
        <v>51.0</v>
      </c>
      <c r="R2341" s="25"/>
      <c r="S2341" s="11"/>
      <c r="T2341" s="11"/>
      <c r="U2341" s="23"/>
      <c r="V2341" s="25"/>
      <c r="W2341" s="11"/>
      <c r="X2341" s="23"/>
      <c r="Y2341" s="29"/>
      <c r="Z2341" s="25">
        <v>42.0</v>
      </c>
      <c r="AA2341" s="11">
        <v>39.0</v>
      </c>
      <c r="AB2341" s="11">
        <v>54.0</v>
      </c>
      <c r="AC2341" s="11">
        <v>51.0</v>
      </c>
      <c r="AD2341" s="23">
        <v>98.0</v>
      </c>
      <c r="AE2341" s="29" t="s">
        <v>166</v>
      </c>
      <c r="AF2341" s="25">
        <v>1529.0</v>
      </c>
      <c r="AG2341" s="11">
        <v>1541.0</v>
      </c>
      <c r="AH2341" s="11">
        <v>1586.0</v>
      </c>
      <c r="AI2341" s="23"/>
      <c r="AJ2341" s="29" t="s">
        <v>12362</v>
      </c>
      <c r="AK2341" s="25"/>
      <c r="AL2341" s="11"/>
      <c r="AM2341" s="23"/>
      <c r="AN2341" s="25"/>
      <c r="AO2341" s="23"/>
      <c r="AP2341" s="25"/>
      <c r="AQ2341" s="11"/>
    </row>
    <row r="2342" ht="15.75" customHeight="1">
      <c r="A2342" s="11">
        <v>1011023.0</v>
      </c>
      <c r="B2342" s="23">
        <v>2342.0</v>
      </c>
      <c r="C2342" s="31" t="s">
        <v>12363</v>
      </c>
      <c r="D2342" s="16" t="s">
        <v>12364</v>
      </c>
      <c r="E2342" s="28" t="s">
        <v>12365</v>
      </c>
      <c r="F2342" s="29"/>
      <c r="G2342" s="25"/>
      <c r="H2342" s="36" t="str">
        <f t="shared" si="1"/>
        <v/>
      </c>
      <c r="I2342" s="11"/>
      <c r="J2342" s="28">
        <f t="shared" si="2"/>
        <v>0</v>
      </c>
      <c r="K2342" s="41">
        <f t="shared" si="3"/>
        <v>226</v>
      </c>
      <c r="L2342" s="25">
        <v>41.0</v>
      </c>
      <c r="M2342" s="11">
        <v>42.0</v>
      </c>
      <c r="N2342" s="11">
        <v>46.0</v>
      </c>
      <c r="O2342" s="11">
        <v>49.0</v>
      </c>
      <c r="P2342" s="11">
        <v>48.0</v>
      </c>
      <c r="Q2342" s="43">
        <v>48.0</v>
      </c>
      <c r="R2342" s="25"/>
      <c r="S2342" s="11"/>
      <c r="T2342" s="11"/>
      <c r="U2342" s="23"/>
      <c r="V2342" s="25"/>
      <c r="W2342" s="11"/>
      <c r="X2342" s="23"/>
      <c r="Y2342" s="29"/>
      <c r="Z2342" s="25">
        <v>50.0</v>
      </c>
      <c r="AA2342" s="11">
        <v>50.0</v>
      </c>
      <c r="AB2342" s="11">
        <v>38.0</v>
      </c>
      <c r="AC2342" s="11">
        <v>56.0</v>
      </c>
      <c r="AD2342" s="23">
        <v>98.0</v>
      </c>
      <c r="AE2342" s="29" t="s">
        <v>166</v>
      </c>
      <c r="AF2342" s="25">
        <v>1558.0</v>
      </c>
      <c r="AG2342" s="11">
        <v>1570.0</v>
      </c>
      <c r="AH2342" s="11">
        <v>1620.0</v>
      </c>
      <c r="AI2342" s="23"/>
      <c r="AJ2342" s="29" t="s">
        <v>12366</v>
      </c>
      <c r="AK2342" s="25">
        <v>1011022.0</v>
      </c>
      <c r="AL2342" s="11"/>
      <c r="AM2342" s="23"/>
      <c r="AN2342" s="25"/>
      <c r="AO2342" s="23"/>
      <c r="AP2342" s="25"/>
      <c r="AQ2342" s="11"/>
    </row>
    <row r="2343" ht="15.75" customHeight="1">
      <c r="A2343" s="11">
        <v>1021001.0</v>
      </c>
      <c r="B2343" s="23">
        <v>2343.0</v>
      </c>
      <c r="C2343" s="25" t="s">
        <v>12367</v>
      </c>
      <c r="D2343" s="16" t="s">
        <v>12368</v>
      </c>
      <c r="E2343" s="28" t="s">
        <v>12369</v>
      </c>
      <c r="F2343" s="29"/>
      <c r="G2343" s="31" t="s">
        <v>12370</v>
      </c>
      <c r="H2343" s="36">
        <f t="shared" si="1"/>
        <v>66</v>
      </c>
      <c r="I2343" s="11"/>
      <c r="J2343" s="28">
        <f t="shared" si="2"/>
        <v>0</v>
      </c>
      <c r="K2343" s="41">
        <f t="shared" si="3"/>
        <v>276</v>
      </c>
      <c r="L2343" s="25">
        <v>45.0</v>
      </c>
      <c r="M2343" s="11">
        <v>25.0</v>
      </c>
      <c r="N2343" s="11">
        <v>64.0</v>
      </c>
      <c r="O2343" s="11">
        <v>74.0</v>
      </c>
      <c r="P2343" s="11">
        <v>68.0</v>
      </c>
      <c r="Q2343" s="43">
        <v>50.0</v>
      </c>
      <c r="R2343" s="25"/>
      <c r="S2343" s="11"/>
      <c r="T2343" s="11"/>
      <c r="U2343" s="23"/>
      <c r="V2343" s="25"/>
      <c r="W2343" s="11"/>
      <c r="X2343" s="23"/>
      <c r="Y2343" s="29"/>
      <c r="Z2343" s="25">
        <v>18.0</v>
      </c>
      <c r="AA2343" s="11">
        <v>5.0</v>
      </c>
      <c r="AB2343" s="11">
        <v>15.0</v>
      </c>
      <c r="AC2343" s="11">
        <v>80.0</v>
      </c>
      <c r="AD2343" s="23">
        <v>57.0</v>
      </c>
      <c r="AE2343" s="29" t="s">
        <v>270</v>
      </c>
      <c r="AF2343" s="25">
        <v>1480.0</v>
      </c>
      <c r="AG2343" s="11">
        <v>1492.0</v>
      </c>
      <c r="AH2343" s="11">
        <v>1560.0</v>
      </c>
      <c r="AI2343" s="23"/>
      <c r="AJ2343" s="29"/>
      <c r="AK2343" s="25"/>
      <c r="AL2343" s="11"/>
      <c r="AM2343" s="23"/>
      <c r="AN2343" s="25"/>
      <c r="AO2343" s="23"/>
      <c r="AP2343" s="25"/>
      <c r="AQ2343" s="11"/>
    </row>
    <row r="2344" ht="15.75" customHeight="1">
      <c r="A2344" s="11">
        <v>1021002.0</v>
      </c>
      <c r="B2344" s="23">
        <v>2344.0</v>
      </c>
      <c r="C2344" s="25" t="s">
        <v>12371</v>
      </c>
      <c r="D2344" s="16" t="s">
        <v>12372</v>
      </c>
      <c r="E2344" s="28" t="s">
        <v>12373</v>
      </c>
      <c r="F2344" s="29"/>
      <c r="G2344" s="31" t="s">
        <v>12374</v>
      </c>
      <c r="H2344" s="36">
        <f t="shared" si="1"/>
        <v>79</v>
      </c>
      <c r="I2344" s="11"/>
      <c r="J2344" s="28">
        <f t="shared" si="2"/>
        <v>0</v>
      </c>
      <c r="K2344" s="41">
        <f t="shared" si="3"/>
        <v>245</v>
      </c>
      <c r="L2344" s="25">
        <v>59.0</v>
      </c>
      <c r="M2344" s="11">
        <v>59.0</v>
      </c>
      <c r="N2344" s="11">
        <v>29.0</v>
      </c>
      <c r="O2344" s="11">
        <v>39.0</v>
      </c>
      <c r="P2344" s="11">
        <v>59.0</v>
      </c>
      <c r="Q2344" s="43">
        <v>43.0</v>
      </c>
      <c r="R2344" s="25"/>
      <c r="S2344" s="11"/>
      <c r="T2344" s="11" t="s">
        <v>232</v>
      </c>
      <c r="U2344" s="23"/>
      <c r="V2344" s="25"/>
      <c r="W2344" s="11"/>
      <c r="X2344" s="23"/>
      <c r="Y2344" s="29"/>
      <c r="Z2344" s="25">
        <v>18.0</v>
      </c>
      <c r="AA2344" s="11">
        <v>6.0</v>
      </c>
      <c r="AB2344" s="11">
        <v>36.0</v>
      </c>
      <c r="AC2344" s="11">
        <v>50.0</v>
      </c>
      <c r="AD2344" s="23">
        <v>57.0</v>
      </c>
      <c r="AE2344" s="29" t="s">
        <v>270</v>
      </c>
      <c r="AF2344" s="25">
        <v>1498.0</v>
      </c>
      <c r="AG2344" s="11">
        <v>1510.0</v>
      </c>
      <c r="AH2344" s="11">
        <v>1561.0</v>
      </c>
      <c r="AI2344" s="23"/>
      <c r="AJ2344" s="29" t="s">
        <v>12375</v>
      </c>
      <c r="AK2344" s="25">
        <v>1021001.0</v>
      </c>
      <c r="AL2344" s="11"/>
      <c r="AM2344" s="23"/>
      <c r="AN2344" s="25"/>
      <c r="AO2344" s="23"/>
      <c r="AP2344" s="25"/>
      <c r="AQ2344" s="11"/>
    </row>
    <row r="2345" ht="15.75" customHeight="1">
      <c r="A2345" s="11">
        <v>1021003.0</v>
      </c>
      <c r="B2345" s="23">
        <v>2345.0</v>
      </c>
      <c r="C2345" s="25" t="s">
        <v>12376</v>
      </c>
      <c r="D2345" s="16" t="s">
        <v>12377</v>
      </c>
      <c r="E2345" s="28" t="s">
        <v>12378</v>
      </c>
      <c r="F2345" s="29"/>
      <c r="G2345" s="31" t="s">
        <v>12379</v>
      </c>
      <c r="H2345" s="36">
        <f t="shared" si="1"/>
        <v>41</v>
      </c>
      <c r="I2345" s="11"/>
      <c r="J2345" s="28">
        <f t="shared" si="2"/>
        <v>0</v>
      </c>
      <c r="K2345" s="41">
        <f t="shared" si="3"/>
        <v>258</v>
      </c>
      <c r="L2345" s="25">
        <v>46.0</v>
      </c>
      <c r="M2345" s="11">
        <v>58.0</v>
      </c>
      <c r="N2345" s="11">
        <v>41.0</v>
      </c>
      <c r="O2345" s="11">
        <v>64.0</v>
      </c>
      <c r="P2345" s="11">
        <v>49.0</v>
      </c>
      <c r="Q2345" s="43">
        <v>47.0</v>
      </c>
      <c r="R2345" s="25"/>
      <c r="S2345" s="11"/>
      <c r="T2345" s="11" t="s">
        <v>232</v>
      </c>
      <c r="U2345" s="23"/>
      <c r="V2345" s="25"/>
      <c r="W2345" s="11"/>
      <c r="X2345" s="23"/>
      <c r="Y2345" s="29"/>
      <c r="Z2345" s="25">
        <v>17.0</v>
      </c>
      <c r="AA2345" s="11">
        <v>4.0</v>
      </c>
      <c r="AB2345" s="11">
        <v>46.0</v>
      </c>
      <c r="AC2345" s="11">
        <v>79.0</v>
      </c>
      <c r="AD2345" s="23">
        <v>55.0</v>
      </c>
      <c r="AE2345" s="29" t="s">
        <v>270</v>
      </c>
      <c r="AF2345" s="25">
        <v>1527.0</v>
      </c>
      <c r="AG2345" s="11">
        <v>1539.0</v>
      </c>
      <c r="AH2345" s="11">
        <v>1582.0</v>
      </c>
      <c r="AI2345" s="23"/>
      <c r="AJ2345" s="29" t="s">
        <v>12380</v>
      </c>
      <c r="AK2345" s="25">
        <v>1021002.0</v>
      </c>
      <c r="AL2345" s="11"/>
      <c r="AM2345" s="23"/>
      <c r="AN2345" s="25"/>
      <c r="AO2345" s="23"/>
      <c r="AP2345" s="25"/>
      <c r="AQ2345" s="11"/>
    </row>
    <row r="2346" ht="15.75" customHeight="1">
      <c r="A2346" s="11">
        <v>1021004.0</v>
      </c>
      <c r="B2346" s="23">
        <v>2346.0</v>
      </c>
      <c r="C2346" s="25" t="s">
        <v>12381</v>
      </c>
      <c r="D2346" s="16" t="s">
        <v>12382</v>
      </c>
      <c r="E2346" s="28" t="s">
        <v>12383</v>
      </c>
      <c r="F2346" s="29"/>
      <c r="G2346" s="31" t="s">
        <v>12384</v>
      </c>
      <c r="H2346" s="36">
        <f t="shared" si="1"/>
        <v>78</v>
      </c>
      <c r="I2346" s="11"/>
      <c r="J2346" s="28">
        <f t="shared" si="2"/>
        <v>0</v>
      </c>
      <c r="K2346" s="41">
        <f t="shared" si="3"/>
        <v>323</v>
      </c>
      <c r="L2346" s="25">
        <v>75.0</v>
      </c>
      <c r="M2346" s="11">
        <v>89.0</v>
      </c>
      <c r="N2346" s="11">
        <v>30.0</v>
      </c>
      <c r="O2346" s="11">
        <v>58.0</v>
      </c>
      <c r="P2346" s="11">
        <v>71.0</v>
      </c>
      <c r="Q2346" s="43">
        <v>68.0</v>
      </c>
      <c r="R2346" s="25"/>
      <c r="S2346" s="11"/>
      <c r="T2346" s="11" t="s">
        <v>161</v>
      </c>
      <c r="U2346" s="23"/>
      <c r="V2346" s="25" t="s">
        <v>185</v>
      </c>
      <c r="W2346" s="11"/>
      <c r="X2346" s="23"/>
      <c r="Y2346" s="29"/>
      <c r="Z2346" s="25">
        <v>18.0</v>
      </c>
      <c r="AA2346" s="11">
        <v>5.0</v>
      </c>
      <c r="AB2346" s="11">
        <v>79.0</v>
      </c>
      <c r="AC2346" s="11">
        <v>85.0</v>
      </c>
      <c r="AD2346" s="23">
        <v>57.0</v>
      </c>
      <c r="AE2346" s="29" t="s">
        <v>166</v>
      </c>
      <c r="AF2346" s="25">
        <v>1529.0</v>
      </c>
      <c r="AG2346" s="11">
        <v>1541.0</v>
      </c>
      <c r="AH2346" s="11">
        <v>1585.0</v>
      </c>
      <c r="AI2346" s="23"/>
      <c r="AJ2346" s="29" t="s">
        <v>12380</v>
      </c>
      <c r="AK2346" s="25">
        <v>1021002.0</v>
      </c>
      <c r="AL2346" s="11"/>
      <c r="AM2346" s="23"/>
      <c r="AN2346" s="25"/>
      <c r="AO2346" s="23"/>
      <c r="AP2346" s="25" t="s">
        <v>12385</v>
      </c>
      <c r="AQ2346" s="11"/>
    </row>
    <row r="2347" ht="15.75" customHeight="1">
      <c r="A2347" s="11">
        <v>1021005.0</v>
      </c>
      <c r="B2347" s="23">
        <v>2347.0</v>
      </c>
      <c r="C2347" s="25" t="s">
        <v>12386</v>
      </c>
      <c r="D2347" s="16" t="s">
        <v>12387</v>
      </c>
      <c r="E2347" s="28" t="s">
        <v>12388</v>
      </c>
      <c r="F2347" s="29"/>
      <c r="G2347" s="31" t="s">
        <v>12389</v>
      </c>
      <c r="H2347" s="36">
        <f t="shared" si="1"/>
        <v>77</v>
      </c>
      <c r="I2347" s="11"/>
      <c r="J2347" s="28">
        <f t="shared" si="2"/>
        <v>0</v>
      </c>
      <c r="K2347" s="41">
        <f t="shared" si="3"/>
        <v>315</v>
      </c>
      <c r="L2347" s="25">
        <v>73.0</v>
      </c>
      <c r="M2347" s="11">
        <v>80.0</v>
      </c>
      <c r="N2347" s="11">
        <v>38.0</v>
      </c>
      <c r="O2347" s="11">
        <v>56.0</v>
      </c>
      <c r="P2347" s="11">
        <v>68.0</v>
      </c>
      <c r="Q2347" s="43">
        <v>69.0</v>
      </c>
      <c r="R2347" s="25"/>
      <c r="S2347" s="11"/>
      <c r="T2347" s="11" t="s">
        <v>161</v>
      </c>
      <c r="U2347" s="23" t="s">
        <v>232</v>
      </c>
      <c r="V2347" s="25"/>
      <c r="W2347" s="11"/>
      <c r="X2347" s="23"/>
      <c r="Y2347" s="29"/>
      <c r="Z2347" s="25">
        <v>22.0</v>
      </c>
      <c r="AA2347" s="11">
        <v>11.0</v>
      </c>
      <c r="AB2347" s="11">
        <v>41.0</v>
      </c>
      <c r="AC2347" s="11">
        <v>44.0</v>
      </c>
      <c r="AD2347" s="23">
        <v>57.0</v>
      </c>
      <c r="AE2347" s="29" t="s">
        <v>166</v>
      </c>
      <c r="AF2347" s="25">
        <v>1561.0</v>
      </c>
      <c r="AG2347" s="11">
        <v>1573.0</v>
      </c>
      <c r="AH2347" s="11">
        <v>1623.0</v>
      </c>
      <c r="AI2347" s="23"/>
      <c r="AJ2347" s="29" t="s">
        <v>12390</v>
      </c>
      <c r="AK2347" s="25">
        <v>1021004.0</v>
      </c>
      <c r="AL2347" s="11"/>
      <c r="AM2347" s="23"/>
      <c r="AN2347" s="25"/>
      <c r="AO2347" s="23"/>
      <c r="AP2347" s="25"/>
      <c r="AQ2347" s="11"/>
    </row>
    <row r="2348" ht="15.75" customHeight="1">
      <c r="A2348" s="11">
        <v>1021006.0</v>
      </c>
      <c r="B2348" s="23">
        <v>2348.0</v>
      </c>
      <c r="C2348" s="25" t="s">
        <v>12391</v>
      </c>
      <c r="D2348" s="16" t="s">
        <v>12392</v>
      </c>
      <c r="E2348" s="28" t="s">
        <v>12393</v>
      </c>
      <c r="F2348" s="29"/>
      <c r="G2348" s="31" t="s">
        <v>12394</v>
      </c>
      <c r="H2348" s="36">
        <f t="shared" si="1"/>
        <v>79.5</v>
      </c>
      <c r="I2348" s="11"/>
      <c r="J2348" s="28">
        <f t="shared" si="2"/>
        <v>0</v>
      </c>
      <c r="K2348" s="41">
        <f t="shared" si="3"/>
        <v>240</v>
      </c>
      <c r="L2348" s="25">
        <v>61.0</v>
      </c>
      <c r="M2348" s="11">
        <v>72.0</v>
      </c>
      <c r="N2348" s="11">
        <v>33.0</v>
      </c>
      <c r="O2348" s="11">
        <v>30.0</v>
      </c>
      <c r="P2348" s="11">
        <v>44.0</v>
      </c>
      <c r="Q2348" s="43">
        <v>50.0</v>
      </c>
      <c r="R2348" s="25"/>
      <c r="S2348" s="11"/>
      <c r="T2348" s="11" t="s">
        <v>185</v>
      </c>
      <c r="U2348" s="23"/>
      <c r="V2348" s="25"/>
      <c r="W2348" s="11"/>
      <c r="X2348" s="23"/>
      <c r="Y2348" s="29"/>
      <c r="Z2348" s="25">
        <v>36.0</v>
      </c>
      <c r="AA2348" s="11">
        <v>30.0</v>
      </c>
      <c r="AB2348" s="11">
        <v>34.0</v>
      </c>
      <c r="AC2348" s="11">
        <v>61.0</v>
      </c>
      <c r="AD2348" s="23">
        <v>57.0</v>
      </c>
      <c r="AE2348" s="29" t="s">
        <v>141</v>
      </c>
      <c r="AF2348" s="25">
        <v>1598.0</v>
      </c>
      <c r="AG2348" s="11">
        <v>1610.0</v>
      </c>
      <c r="AH2348" s="11">
        <v>1664.0</v>
      </c>
      <c r="AI2348" s="23"/>
      <c r="AJ2348" s="29" t="s">
        <v>12395</v>
      </c>
      <c r="AK2348" s="25">
        <v>1021005.0</v>
      </c>
      <c r="AL2348" s="11"/>
      <c r="AM2348" s="23"/>
      <c r="AN2348" s="25"/>
      <c r="AO2348" s="23"/>
      <c r="AP2348" s="25"/>
      <c r="AQ2348" s="11"/>
    </row>
    <row r="2349" ht="15.75" customHeight="1">
      <c r="A2349" s="11">
        <v>1021007.0</v>
      </c>
      <c r="B2349" s="23">
        <v>2349.0</v>
      </c>
      <c r="C2349" s="25" t="s">
        <v>12396</v>
      </c>
      <c r="D2349" s="16" t="s">
        <v>12397</v>
      </c>
      <c r="E2349" s="28" t="s">
        <v>12398</v>
      </c>
      <c r="F2349" s="29"/>
      <c r="G2349" s="31"/>
      <c r="H2349" s="36" t="str">
        <f t="shared" si="1"/>
        <v/>
      </c>
      <c r="I2349" s="11"/>
      <c r="J2349" s="28">
        <f t="shared" si="2"/>
        <v>0</v>
      </c>
      <c r="K2349" s="41">
        <f t="shared" si="3"/>
        <v>258</v>
      </c>
      <c r="L2349" s="25">
        <v>41.0</v>
      </c>
      <c r="M2349" s="11">
        <v>31.0</v>
      </c>
      <c r="N2349" s="11">
        <v>63.0</v>
      </c>
      <c r="O2349" s="11">
        <v>65.0</v>
      </c>
      <c r="P2349" s="11">
        <v>58.0</v>
      </c>
      <c r="Q2349" s="43">
        <v>50.0</v>
      </c>
      <c r="R2349" s="25"/>
      <c r="S2349" s="11"/>
      <c r="T2349" s="11"/>
      <c r="U2349" s="23"/>
      <c r="V2349" s="25"/>
      <c r="W2349" s="11"/>
      <c r="X2349" s="23"/>
      <c r="Y2349" s="29"/>
      <c r="Z2349" s="25">
        <v>22.0</v>
      </c>
      <c r="AA2349" s="11">
        <v>11.0</v>
      </c>
      <c r="AB2349" s="11">
        <v>44.0</v>
      </c>
      <c r="AC2349" s="11">
        <v>69.0</v>
      </c>
      <c r="AD2349" s="23">
        <v>59.0</v>
      </c>
      <c r="AE2349" s="29" t="s">
        <v>166</v>
      </c>
      <c r="AF2349" s="25">
        <v>1540.0</v>
      </c>
      <c r="AG2349" s="11">
        <v>1552.0</v>
      </c>
      <c r="AH2349" s="11">
        <v>1589.0</v>
      </c>
      <c r="AI2349" s="23"/>
      <c r="AJ2349" s="29" t="s">
        <v>12380</v>
      </c>
      <c r="AK2349" s="25">
        <v>1021002.0</v>
      </c>
      <c r="AL2349" s="11"/>
      <c r="AM2349" s="23"/>
      <c r="AN2349" s="25"/>
      <c r="AO2349" s="23"/>
      <c r="AP2349" s="25"/>
      <c r="AQ2349" s="11"/>
    </row>
    <row r="2350" ht="15.75" customHeight="1">
      <c r="A2350" s="11">
        <v>1021008.0</v>
      </c>
      <c r="B2350" s="23">
        <v>2350.0</v>
      </c>
      <c r="C2350" s="25" t="s">
        <v>12399</v>
      </c>
      <c r="D2350" s="16" t="s">
        <v>12400</v>
      </c>
      <c r="E2350" s="28" t="s">
        <v>12401</v>
      </c>
      <c r="F2350" s="29"/>
      <c r="G2350" s="31" t="s">
        <v>12402</v>
      </c>
      <c r="H2350" s="36">
        <f t="shared" si="1"/>
        <v>45</v>
      </c>
      <c r="I2350" s="11"/>
      <c r="J2350" s="28">
        <f t="shared" si="2"/>
        <v>0</v>
      </c>
      <c r="K2350" s="41">
        <f t="shared" si="3"/>
        <v>248</v>
      </c>
      <c r="L2350" s="25">
        <v>39.0</v>
      </c>
      <c r="M2350" s="11">
        <v>24.0</v>
      </c>
      <c r="N2350" s="11">
        <v>60.0</v>
      </c>
      <c r="O2350" s="11">
        <v>65.0</v>
      </c>
      <c r="P2350" s="11">
        <v>60.0</v>
      </c>
      <c r="Q2350" s="43">
        <v>47.0</v>
      </c>
      <c r="R2350" s="25"/>
      <c r="S2350" s="11"/>
      <c r="T2350" s="11"/>
      <c r="U2350" s="23"/>
      <c r="V2350" s="25"/>
      <c r="W2350" s="11"/>
      <c r="X2350" s="23"/>
      <c r="Y2350" s="29"/>
      <c r="Z2350" s="25">
        <v>20.0</v>
      </c>
      <c r="AA2350" s="11">
        <v>8.0</v>
      </c>
      <c r="AB2350" s="11">
        <v>14.0</v>
      </c>
      <c r="AC2350" s="11">
        <v>82.0</v>
      </c>
      <c r="AD2350" s="23">
        <v>55.0</v>
      </c>
      <c r="AE2350" s="29" t="s">
        <v>141</v>
      </c>
      <c r="AF2350" s="25">
        <v>1504.0</v>
      </c>
      <c r="AG2350" s="11">
        <v>1516.0</v>
      </c>
      <c r="AH2350" s="11">
        <v>1575.0</v>
      </c>
      <c r="AI2350" s="23"/>
      <c r="AJ2350" s="29" t="s">
        <v>12375</v>
      </c>
      <c r="AK2350" s="25">
        <v>1021001.0</v>
      </c>
      <c r="AL2350" s="11"/>
      <c r="AM2350" s="23"/>
      <c r="AN2350" s="25"/>
      <c r="AO2350" s="23"/>
      <c r="AP2350" s="25"/>
      <c r="AQ2350" s="11"/>
    </row>
    <row r="2351" ht="15.75" customHeight="1">
      <c r="A2351" s="11">
        <v>1021009.0</v>
      </c>
      <c r="B2351" s="23">
        <v>2351.0</v>
      </c>
      <c r="C2351" s="25" t="s">
        <v>12403</v>
      </c>
      <c r="D2351" s="16" t="s">
        <v>12404</v>
      </c>
      <c r="E2351" s="28" t="s">
        <v>12405</v>
      </c>
      <c r="F2351" s="29"/>
      <c r="G2351" s="31" t="s">
        <v>12406</v>
      </c>
      <c r="H2351" s="36">
        <f t="shared" si="1"/>
        <v>77</v>
      </c>
      <c r="I2351" s="11"/>
      <c r="J2351" s="28">
        <f t="shared" si="2"/>
        <v>0</v>
      </c>
      <c r="K2351" s="41">
        <f t="shared" si="3"/>
        <v>233</v>
      </c>
      <c r="L2351" s="25">
        <v>64.0</v>
      </c>
      <c r="M2351" s="11">
        <v>52.0</v>
      </c>
      <c r="N2351" s="11">
        <v>38.0</v>
      </c>
      <c r="O2351" s="11">
        <v>37.0</v>
      </c>
      <c r="P2351" s="11">
        <v>42.0</v>
      </c>
      <c r="Q2351" s="43">
        <v>49.0</v>
      </c>
      <c r="R2351" s="25"/>
      <c r="S2351" s="11"/>
      <c r="T2351" s="11" t="s">
        <v>232</v>
      </c>
      <c r="U2351" s="23"/>
      <c r="V2351" s="25"/>
      <c r="W2351" s="11"/>
      <c r="X2351" s="23"/>
      <c r="Y2351" s="29"/>
      <c r="Z2351" s="25">
        <v>29.0</v>
      </c>
      <c r="AA2351" s="11">
        <v>21.0</v>
      </c>
      <c r="AB2351" s="11">
        <v>20.0</v>
      </c>
      <c r="AC2351" s="11">
        <v>78.0</v>
      </c>
      <c r="AD2351" s="23">
        <v>61.0</v>
      </c>
      <c r="AE2351" s="29" t="s">
        <v>270</v>
      </c>
      <c r="AF2351" s="25">
        <v>1546.0</v>
      </c>
      <c r="AG2351" s="11">
        <v>1558.0</v>
      </c>
      <c r="AH2351" s="11">
        <v>1585.0</v>
      </c>
      <c r="AI2351" s="23"/>
      <c r="AJ2351" s="29"/>
      <c r="AK2351" s="25"/>
      <c r="AL2351" s="11"/>
      <c r="AM2351" s="23"/>
      <c r="AN2351" s="25"/>
      <c r="AO2351" s="23"/>
      <c r="AP2351" s="25"/>
      <c r="AQ2351" s="11"/>
    </row>
    <row r="2352" ht="15.75" customHeight="1">
      <c r="A2352" s="11">
        <v>1021010.0</v>
      </c>
      <c r="B2352" s="23">
        <v>2352.0</v>
      </c>
      <c r="C2352" s="25" t="s">
        <v>12407</v>
      </c>
      <c r="D2352" s="16" t="s">
        <v>12408</v>
      </c>
      <c r="E2352" s="28" t="s">
        <v>12409</v>
      </c>
      <c r="F2352" s="29"/>
      <c r="G2352" s="31" t="s">
        <v>12410</v>
      </c>
      <c r="H2352" s="36">
        <f t="shared" si="1"/>
        <v>68</v>
      </c>
      <c r="I2352" s="11"/>
      <c r="J2352" s="28">
        <f t="shared" si="2"/>
        <v>0</v>
      </c>
      <c r="K2352" s="41">
        <f t="shared" si="3"/>
        <v>301</v>
      </c>
      <c r="L2352" s="25">
        <v>58.0</v>
      </c>
      <c r="M2352" s="11">
        <v>51.0</v>
      </c>
      <c r="N2352" s="11">
        <v>63.0</v>
      </c>
      <c r="O2352" s="11">
        <v>67.0</v>
      </c>
      <c r="P2352" s="11">
        <v>62.0</v>
      </c>
      <c r="Q2352" s="43">
        <v>55.0</v>
      </c>
      <c r="R2352" s="25"/>
      <c r="S2352" s="11"/>
      <c r="T2352" s="11" t="s">
        <v>232</v>
      </c>
      <c r="U2352" s="23"/>
      <c r="V2352" s="25"/>
      <c r="W2352" s="11"/>
      <c r="X2352" s="23"/>
      <c r="Y2352" s="29"/>
      <c r="Z2352" s="25">
        <v>22.0</v>
      </c>
      <c r="AA2352" s="11">
        <v>11.0</v>
      </c>
      <c r="AB2352" s="11">
        <v>27.0</v>
      </c>
      <c r="AC2352" s="11">
        <v>65.0</v>
      </c>
      <c r="AD2352" s="23">
        <v>56.0</v>
      </c>
      <c r="AE2352" s="29" t="s">
        <v>141</v>
      </c>
      <c r="AF2352" s="25">
        <v>1520.0</v>
      </c>
      <c r="AG2352" s="11">
        <v>1532.0</v>
      </c>
      <c r="AH2352" s="11">
        <v>1581.0</v>
      </c>
      <c r="AI2352" s="23"/>
      <c r="AJ2352" s="29"/>
      <c r="AK2352" s="25"/>
      <c r="AL2352" s="11"/>
      <c r="AM2352" s="23"/>
      <c r="AN2352" s="25"/>
      <c r="AO2352" s="23"/>
      <c r="AP2352" s="25"/>
      <c r="AQ2352" s="11"/>
    </row>
    <row r="2353" ht="15.75" customHeight="1">
      <c r="A2353" s="11">
        <v>1021011.0</v>
      </c>
      <c r="B2353" s="23">
        <v>2353.0</v>
      </c>
      <c r="C2353" s="25" t="s">
        <v>12411</v>
      </c>
      <c r="D2353" s="16" t="s">
        <v>12412</v>
      </c>
      <c r="E2353" s="28" t="s">
        <v>12413</v>
      </c>
      <c r="F2353" s="29"/>
      <c r="G2353" s="31" t="s">
        <v>12414</v>
      </c>
      <c r="H2353" s="36">
        <f t="shared" si="1"/>
        <v>68</v>
      </c>
      <c r="I2353" s="11"/>
      <c r="J2353" s="28">
        <f t="shared" si="2"/>
        <v>0</v>
      </c>
      <c r="K2353" s="41">
        <f t="shared" si="3"/>
        <v>224</v>
      </c>
      <c r="L2353" s="25">
        <v>48.0</v>
      </c>
      <c r="M2353" s="11">
        <v>64.0</v>
      </c>
      <c r="N2353" s="11">
        <v>28.0</v>
      </c>
      <c r="O2353" s="11">
        <v>39.0</v>
      </c>
      <c r="P2353" s="11">
        <v>45.0</v>
      </c>
      <c r="Q2353" s="43">
        <v>47.0</v>
      </c>
      <c r="R2353" s="25"/>
      <c r="S2353" s="11"/>
      <c r="T2353" s="11" t="s">
        <v>410</v>
      </c>
      <c r="U2353" s="23"/>
      <c r="V2353" s="25"/>
      <c r="W2353" s="11"/>
      <c r="X2353" s="23" t="s">
        <v>232</v>
      </c>
      <c r="Y2353" s="29"/>
      <c r="Z2353" s="25">
        <v>26.0</v>
      </c>
      <c r="AA2353" s="11">
        <v>16.0</v>
      </c>
      <c r="AB2353" s="11">
        <v>55.0</v>
      </c>
      <c r="AC2353" s="11">
        <v>27.0</v>
      </c>
      <c r="AD2353" s="23">
        <v>61.0</v>
      </c>
      <c r="AE2353" s="29" t="s">
        <v>166</v>
      </c>
      <c r="AF2353" s="25">
        <v>1548.0</v>
      </c>
      <c r="AG2353" s="11">
        <v>1560.0</v>
      </c>
      <c r="AH2353" s="11">
        <v>1590.0</v>
      </c>
      <c r="AI2353" s="23"/>
      <c r="AJ2353" s="29" t="s">
        <v>12415</v>
      </c>
      <c r="AK2353" s="25">
        <v>1021010.0</v>
      </c>
      <c r="AL2353" s="11"/>
      <c r="AM2353" s="23"/>
      <c r="AN2353" s="25"/>
      <c r="AO2353" s="23"/>
      <c r="AP2353" s="25"/>
      <c r="AQ2353" s="11"/>
    </row>
    <row r="2354" ht="15.75" customHeight="1">
      <c r="A2354" s="11">
        <v>1021012.0</v>
      </c>
      <c r="B2354" s="23">
        <v>2354.0</v>
      </c>
      <c r="C2354" s="25" t="s">
        <v>12416</v>
      </c>
      <c r="D2354" s="16" t="s">
        <v>12417</v>
      </c>
      <c r="E2354" s="28" t="s">
        <v>12418</v>
      </c>
      <c r="F2354" s="29"/>
      <c r="G2354" s="31" t="s">
        <v>12419</v>
      </c>
      <c r="H2354" s="36">
        <f t="shared" si="1"/>
        <v>69</v>
      </c>
      <c r="I2354" s="11"/>
      <c r="J2354" s="28">
        <f t="shared" si="2"/>
        <v>0</v>
      </c>
      <c r="K2354" s="41">
        <f t="shared" si="3"/>
        <v>221</v>
      </c>
      <c r="L2354" s="25">
        <v>53.0</v>
      </c>
      <c r="M2354" s="11">
        <v>49.0</v>
      </c>
      <c r="N2354" s="11">
        <v>40.0</v>
      </c>
      <c r="O2354" s="11">
        <v>38.0</v>
      </c>
      <c r="P2354" s="11">
        <v>41.0</v>
      </c>
      <c r="Q2354" s="43">
        <v>41.0</v>
      </c>
      <c r="R2354" s="25"/>
      <c r="S2354" s="11"/>
      <c r="T2354" s="11"/>
      <c r="U2354" s="23"/>
      <c r="V2354" s="25"/>
      <c r="W2354" s="11"/>
      <c r="X2354" s="23" t="s">
        <v>136</v>
      </c>
      <c r="Y2354" s="29"/>
      <c r="Z2354" s="25">
        <v>19.0</v>
      </c>
      <c r="AA2354" s="11">
        <v>7.0</v>
      </c>
      <c r="AB2354" s="11">
        <v>69.0</v>
      </c>
      <c r="AC2354" s="11">
        <v>76.0</v>
      </c>
      <c r="AD2354" s="23">
        <v>56.0</v>
      </c>
      <c r="AE2354" s="29" t="s">
        <v>141</v>
      </c>
      <c r="AF2354" s="25">
        <v>1524.0</v>
      </c>
      <c r="AG2354" s="11">
        <v>1536.0</v>
      </c>
      <c r="AH2354" s="11">
        <v>1591.0</v>
      </c>
      <c r="AI2354" s="23"/>
      <c r="AJ2354" s="29"/>
      <c r="AK2354" s="25"/>
      <c r="AL2354" s="11"/>
      <c r="AM2354" s="23"/>
      <c r="AN2354" s="25"/>
      <c r="AO2354" s="23"/>
      <c r="AP2354" s="25"/>
      <c r="AQ2354" s="11"/>
    </row>
    <row r="2355" ht="15.75" customHeight="1">
      <c r="A2355" s="11">
        <v>1021013.0</v>
      </c>
      <c r="B2355" s="23">
        <v>2355.0</v>
      </c>
      <c r="C2355" s="25" t="s">
        <v>12420</v>
      </c>
      <c r="D2355" s="16" t="s">
        <v>12421</v>
      </c>
      <c r="E2355" s="28" t="s">
        <v>12422</v>
      </c>
      <c r="F2355" s="29"/>
      <c r="G2355" s="31" t="s">
        <v>12423</v>
      </c>
      <c r="H2355" s="36">
        <f t="shared" si="1"/>
        <v>80</v>
      </c>
      <c r="I2355" s="11"/>
      <c r="J2355" s="28">
        <f t="shared" si="2"/>
        <v>0</v>
      </c>
      <c r="K2355" s="41">
        <f t="shared" si="3"/>
        <v>296</v>
      </c>
      <c r="L2355" s="25">
        <v>61.0</v>
      </c>
      <c r="M2355" s="11">
        <v>70.0</v>
      </c>
      <c r="N2355" s="11">
        <v>49.0</v>
      </c>
      <c r="O2355" s="11">
        <v>56.0</v>
      </c>
      <c r="P2355" s="11">
        <v>60.0</v>
      </c>
      <c r="Q2355" s="43">
        <v>56.0</v>
      </c>
      <c r="R2355" s="25"/>
      <c r="S2355" s="11" t="s">
        <v>185</v>
      </c>
      <c r="T2355" s="11"/>
      <c r="U2355" s="23"/>
      <c r="V2355" s="25"/>
      <c r="W2355" s="11"/>
      <c r="X2355" s="23"/>
      <c r="Y2355" s="29"/>
      <c r="Z2355" s="25">
        <v>29.0</v>
      </c>
      <c r="AA2355" s="11">
        <v>21.0</v>
      </c>
      <c r="AB2355" s="11">
        <v>40.0</v>
      </c>
      <c r="AC2355" s="11">
        <v>50.0</v>
      </c>
      <c r="AD2355" s="23">
        <v>59.0</v>
      </c>
      <c r="AE2355" s="29" t="s">
        <v>141</v>
      </c>
      <c r="AF2355" s="25">
        <v>1537.0</v>
      </c>
      <c r="AG2355" s="11">
        <v>1549.0</v>
      </c>
      <c r="AH2355" s="11">
        <v>1620.0</v>
      </c>
      <c r="AI2355" s="23"/>
      <c r="AJ2355" s="29" t="s">
        <v>12424</v>
      </c>
      <c r="AK2355" s="25"/>
      <c r="AL2355" s="11"/>
      <c r="AM2355" s="23"/>
      <c r="AN2355" s="25"/>
      <c r="AO2355" s="23"/>
      <c r="AP2355" s="25"/>
      <c r="AQ2355" s="11"/>
    </row>
    <row r="2356" ht="15.75" customHeight="1">
      <c r="A2356" s="11">
        <v>1021014.0</v>
      </c>
      <c r="B2356" s="23">
        <v>2356.0</v>
      </c>
      <c r="C2356" s="25" t="s">
        <v>12425</v>
      </c>
      <c r="D2356" s="16" t="s">
        <v>12426</v>
      </c>
      <c r="E2356" s="28" t="s">
        <v>12427</v>
      </c>
      <c r="F2356" s="29"/>
      <c r="G2356" s="31" t="s">
        <v>12428</v>
      </c>
      <c r="H2356" s="36">
        <f t="shared" si="1"/>
        <v>77</v>
      </c>
      <c r="I2356" s="11"/>
      <c r="J2356" s="28">
        <f t="shared" si="2"/>
        <v>0</v>
      </c>
      <c r="K2356" s="41">
        <f t="shared" si="3"/>
        <v>247</v>
      </c>
      <c r="L2356" s="25">
        <v>56.0</v>
      </c>
      <c r="M2356" s="11">
        <v>60.0</v>
      </c>
      <c r="N2356" s="11">
        <v>31.0</v>
      </c>
      <c r="O2356" s="11">
        <v>49.0</v>
      </c>
      <c r="P2356" s="11">
        <v>51.0</v>
      </c>
      <c r="Q2356" s="43">
        <v>51.0</v>
      </c>
      <c r="R2356" s="25"/>
      <c r="S2356" s="11"/>
      <c r="T2356" s="11" t="s">
        <v>232</v>
      </c>
      <c r="U2356" s="23"/>
      <c r="V2356" s="25"/>
      <c r="W2356" s="11"/>
      <c r="X2356" s="23"/>
      <c r="Y2356" s="29"/>
      <c r="Z2356" s="25">
        <v>29.0</v>
      </c>
      <c r="AA2356" s="11">
        <v>21.0</v>
      </c>
      <c r="AB2356" s="11">
        <v>63.0</v>
      </c>
      <c r="AC2356" s="11">
        <v>71.0</v>
      </c>
      <c r="AD2356" s="23">
        <v>61.0</v>
      </c>
      <c r="AE2356" s="29" t="s">
        <v>166</v>
      </c>
      <c r="AF2356" s="25">
        <v>1518.0</v>
      </c>
      <c r="AG2356" s="11">
        <v>1530.0</v>
      </c>
      <c r="AH2356" s="11">
        <v>1582.0</v>
      </c>
      <c r="AI2356" s="23"/>
      <c r="AJ2356" s="29" t="s">
        <v>12429</v>
      </c>
      <c r="AK2356" s="25"/>
      <c r="AL2356" s="11"/>
      <c r="AM2356" s="23"/>
      <c r="AN2356" s="25"/>
      <c r="AO2356" s="23"/>
      <c r="AP2356" s="25"/>
      <c r="AQ2356" s="11"/>
    </row>
    <row r="2357" ht="15.75" customHeight="1">
      <c r="A2357" s="11">
        <v>1021015.0</v>
      </c>
      <c r="B2357" s="23">
        <v>2357.0</v>
      </c>
      <c r="C2357" s="25" t="s">
        <v>12430</v>
      </c>
      <c r="D2357" s="16" t="s">
        <v>12431</v>
      </c>
      <c r="E2357" s="28" t="s">
        <v>12432</v>
      </c>
      <c r="F2357" s="29"/>
      <c r="G2357" s="25"/>
      <c r="H2357" s="36" t="str">
        <f t="shared" si="1"/>
        <v/>
      </c>
      <c r="I2357" s="11"/>
      <c r="J2357" s="28">
        <f t="shared" si="2"/>
        <v>0</v>
      </c>
      <c r="K2357" s="41">
        <f t="shared" si="3"/>
        <v>218</v>
      </c>
      <c r="L2357" s="25">
        <v>50.0</v>
      </c>
      <c r="M2357" s="11">
        <v>57.0</v>
      </c>
      <c r="N2357" s="11">
        <v>30.0</v>
      </c>
      <c r="O2357" s="11">
        <v>42.0</v>
      </c>
      <c r="P2357" s="11">
        <v>39.0</v>
      </c>
      <c r="Q2357" s="43">
        <v>44.0</v>
      </c>
      <c r="R2357" s="25"/>
      <c r="S2357" s="11"/>
      <c r="T2357" s="11" t="s">
        <v>232</v>
      </c>
      <c r="U2357" s="23"/>
      <c r="V2357" s="25"/>
      <c r="W2357" s="11"/>
      <c r="X2357" s="23"/>
      <c r="Y2357" s="29"/>
      <c r="Z2357" s="25">
        <v>29.0</v>
      </c>
      <c r="AA2357" s="11">
        <v>21.0</v>
      </c>
      <c r="AB2357" s="11">
        <v>30.0</v>
      </c>
      <c r="AC2357" s="11">
        <v>64.0</v>
      </c>
      <c r="AD2357" s="23">
        <v>61.0</v>
      </c>
      <c r="AE2357" s="29" t="s">
        <v>166</v>
      </c>
      <c r="AF2357" s="25">
        <v>1540.0</v>
      </c>
      <c r="AG2357" s="11">
        <v>1552.0</v>
      </c>
      <c r="AH2357" s="11">
        <v>1590.0</v>
      </c>
      <c r="AI2357" s="23" t="s">
        <v>217</v>
      </c>
      <c r="AJ2357" s="29" t="s">
        <v>12433</v>
      </c>
      <c r="AK2357" s="25">
        <v>1021014.0</v>
      </c>
      <c r="AL2357" s="11"/>
      <c r="AM2357" s="23"/>
      <c r="AN2357" s="25"/>
      <c r="AO2357" s="23"/>
      <c r="AP2357" s="25"/>
      <c r="AQ2357" s="11"/>
    </row>
    <row r="2358" ht="15.75" customHeight="1">
      <c r="A2358" s="11">
        <v>1021016.0</v>
      </c>
      <c r="B2358" s="23">
        <v>2358.0</v>
      </c>
      <c r="C2358" s="25" t="s">
        <v>12434</v>
      </c>
      <c r="D2358" s="16" t="s">
        <v>12435</v>
      </c>
      <c r="E2358" s="28" t="s">
        <v>12436</v>
      </c>
      <c r="F2358" s="29"/>
      <c r="G2358" s="31" t="s">
        <v>12437</v>
      </c>
      <c r="H2358" s="36">
        <f t="shared" si="1"/>
        <v>54</v>
      </c>
      <c r="I2358" s="11"/>
      <c r="J2358" s="28">
        <f t="shared" si="2"/>
        <v>0</v>
      </c>
      <c r="K2358" s="41">
        <f t="shared" si="3"/>
        <v>208</v>
      </c>
      <c r="L2358" s="25">
        <v>40.0</v>
      </c>
      <c r="M2358" s="11">
        <v>49.0</v>
      </c>
      <c r="N2358" s="11">
        <v>40.0</v>
      </c>
      <c r="O2358" s="11">
        <v>35.0</v>
      </c>
      <c r="P2358" s="11">
        <v>44.0</v>
      </c>
      <c r="Q2358" s="43">
        <v>42.0</v>
      </c>
      <c r="R2358" s="25"/>
      <c r="S2358" s="11"/>
      <c r="T2358" s="11"/>
      <c r="U2358" s="23"/>
      <c r="V2358" s="25"/>
      <c r="W2358" s="11"/>
      <c r="X2358" s="23" t="s">
        <v>232</v>
      </c>
      <c r="Y2358" s="29"/>
      <c r="Z2358" s="25">
        <v>27.0</v>
      </c>
      <c r="AA2358" s="11">
        <v>18.0</v>
      </c>
      <c r="AB2358" s="11">
        <v>30.0</v>
      </c>
      <c r="AC2358" s="11">
        <v>63.0</v>
      </c>
      <c r="AD2358" s="23">
        <v>58.0</v>
      </c>
      <c r="AE2358" s="29" t="s">
        <v>166</v>
      </c>
      <c r="AF2358" s="25">
        <v>1523.0</v>
      </c>
      <c r="AG2358" s="11">
        <v>1535.0</v>
      </c>
      <c r="AH2358" s="11">
        <v>1585.0</v>
      </c>
      <c r="AI2358" s="23"/>
      <c r="AJ2358" s="29" t="s">
        <v>12438</v>
      </c>
      <c r="AK2358" s="25"/>
      <c r="AL2358" s="11"/>
      <c r="AM2358" s="23"/>
      <c r="AN2358" s="25"/>
      <c r="AO2358" s="23"/>
      <c r="AP2358" s="25"/>
      <c r="AQ2358" s="11"/>
    </row>
    <row r="2359" ht="15.75" customHeight="1">
      <c r="A2359" s="11">
        <v>1021017.0</v>
      </c>
      <c r="B2359" s="23">
        <v>2359.0</v>
      </c>
      <c r="C2359" s="25" t="s">
        <v>12439</v>
      </c>
      <c r="D2359" s="16" t="s">
        <v>12440</v>
      </c>
      <c r="E2359" s="28" t="s">
        <v>12441</v>
      </c>
      <c r="F2359" s="29"/>
      <c r="G2359" s="31"/>
      <c r="H2359" s="36" t="str">
        <f t="shared" si="1"/>
        <v/>
      </c>
      <c r="I2359" s="11"/>
      <c r="J2359" s="28">
        <f t="shared" si="2"/>
        <v>0</v>
      </c>
      <c r="K2359" s="41">
        <f t="shared" si="3"/>
        <v>275</v>
      </c>
      <c r="L2359" s="25">
        <v>51.0</v>
      </c>
      <c r="M2359" s="11">
        <v>74.0</v>
      </c>
      <c r="N2359" s="11">
        <v>36.0</v>
      </c>
      <c r="O2359" s="11">
        <v>49.0</v>
      </c>
      <c r="P2359" s="11">
        <v>65.0</v>
      </c>
      <c r="Q2359" s="43">
        <v>51.0</v>
      </c>
      <c r="R2359" s="25" t="s">
        <v>185</v>
      </c>
      <c r="S2359" s="11"/>
      <c r="T2359" s="11"/>
      <c r="U2359" s="23"/>
      <c r="V2359" s="25"/>
      <c r="W2359" s="11"/>
      <c r="X2359" s="23"/>
      <c r="Y2359" s="29"/>
      <c r="Z2359" s="25">
        <v>22.0</v>
      </c>
      <c r="AA2359" s="11">
        <v>11.0</v>
      </c>
      <c r="AB2359" s="11">
        <v>34.0</v>
      </c>
      <c r="AC2359" s="11">
        <v>55.0</v>
      </c>
      <c r="AD2359" s="23">
        <v>56.0</v>
      </c>
      <c r="AE2359" s="29" t="s">
        <v>141</v>
      </c>
      <c r="AF2359" s="25">
        <v>1550.0</v>
      </c>
      <c r="AG2359" s="11">
        <v>1562.0</v>
      </c>
      <c r="AH2359" s="11">
        <v>1599.0</v>
      </c>
      <c r="AI2359" s="23"/>
      <c r="AJ2359" s="29" t="s">
        <v>12438</v>
      </c>
      <c r="AK2359" s="25"/>
      <c r="AL2359" s="11"/>
      <c r="AM2359" s="23"/>
      <c r="AN2359" s="25"/>
      <c r="AO2359" s="23"/>
      <c r="AP2359" s="25"/>
      <c r="AQ2359" s="11"/>
    </row>
    <row r="2360" ht="15.75" customHeight="1">
      <c r="A2360" s="11">
        <v>1021018.0</v>
      </c>
      <c r="B2360" s="23">
        <v>2360.0</v>
      </c>
      <c r="C2360" s="25" t="s">
        <v>12442</v>
      </c>
      <c r="D2360" s="16" t="s">
        <v>12443</v>
      </c>
      <c r="E2360" s="28" t="s">
        <v>12444</v>
      </c>
      <c r="F2360" s="29"/>
      <c r="G2360" s="31" t="s">
        <v>12445</v>
      </c>
      <c r="H2360" s="36">
        <f t="shared" si="1"/>
        <v>40</v>
      </c>
      <c r="I2360" s="11"/>
      <c r="J2360" s="28">
        <f t="shared" si="2"/>
        <v>0</v>
      </c>
      <c r="K2360" s="41">
        <f t="shared" si="3"/>
        <v>221</v>
      </c>
      <c r="L2360" s="25">
        <v>49.0</v>
      </c>
      <c r="M2360" s="11">
        <v>45.0</v>
      </c>
      <c r="N2360" s="11">
        <v>39.0</v>
      </c>
      <c r="O2360" s="11">
        <v>42.0</v>
      </c>
      <c r="P2360" s="11">
        <v>46.0</v>
      </c>
      <c r="Q2360" s="43">
        <v>40.0</v>
      </c>
      <c r="R2360" s="25"/>
      <c r="S2360" s="11"/>
      <c r="T2360" s="11"/>
      <c r="U2360" s="23"/>
      <c r="V2360" s="25"/>
      <c r="W2360" s="11"/>
      <c r="X2360" s="23" t="s">
        <v>232</v>
      </c>
      <c r="Y2360" s="29"/>
      <c r="Z2360" s="25">
        <v>19.0</v>
      </c>
      <c r="AA2360" s="11">
        <v>7.0</v>
      </c>
      <c r="AB2360" s="11">
        <v>25.0</v>
      </c>
      <c r="AC2360" s="11">
        <v>52.0</v>
      </c>
      <c r="AD2360" s="23">
        <v>61.0</v>
      </c>
      <c r="AE2360" s="29" t="s">
        <v>166</v>
      </c>
      <c r="AF2360" s="25">
        <v>1533.0</v>
      </c>
      <c r="AG2360" s="11">
        <v>1545.0</v>
      </c>
      <c r="AH2360" s="11">
        <v>1596.0</v>
      </c>
      <c r="AI2360" s="23"/>
      <c r="AJ2360" s="29" t="s">
        <v>12438</v>
      </c>
      <c r="AK2360" s="25"/>
      <c r="AL2360" s="11"/>
      <c r="AM2360" s="23"/>
      <c r="AN2360" s="25"/>
      <c r="AO2360" s="23"/>
      <c r="AP2360" s="25"/>
      <c r="AQ2360" s="11"/>
    </row>
    <row r="2361" ht="15.75" customHeight="1">
      <c r="A2361" s="11">
        <v>1206001.0</v>
      </c>
      <c r="B2361" s="23">
        <v>2361.0</v>
      </c>
      <c r="C2361" s="25" t="s">
        <v>12446</v>
      </c>
      <c r="D2361" s="16" t="s">
        <v>12447</v>
      </c>
      <c r="E2361" s="28" t="s">
        <v>12448</v>
      </c>
      <c r="F2361" s="29"/>
      <c r="G2361" s="31" t="s">
        <v>12449</v>
      </c>
      <c r="H2361" s="36">
        <f t="shared" si="1"/>
        <v>76</v>
      </c>
      <c r="I2361" s="11"/>
      <c r="J2361" s="28">
        <f t="shared" si="2"/>
        <v>0</v>
      </c>
      <c r="K2361" s="41">
        <f t="shared" si="3"/>
        <v>366</v>
      </c>
      <c r="L2361" s="25">
        <v>77.0</v>
      </c>
      <c r="M2361" s="11">
        <v>63.0</v>
      </c>
      <c r="N2361" s="11">
        <v>72.0</v>
      </c>
      <c r="O2361" s="11">
        <v>76.0</v>
      </c>
      <c r="P2361" s="11">
        <v>78.0</v>
      </c>
      <c r="Q2361" s="43">
        <v>41.0</v>
      </c>
      <c r="R2361" s="25"/>
      <c r="S2361" s="11" t="s">
        <v>185</v>
      </c>
      <c r="T2361" s="11"/>
      <c r="U2361" s="23"/>
      <c r="V2361" s="25"/>
      <c r="W2361" s="11"/>
      <c r="X2361" s="23"/>
      <c r="Y2361" s="29"/>
      <c r="Z2361" s="25">
        <v>22.0</v>
      </c>
      <c r="AA2361" s="11">
        <v>11.0</v>
      </c>
      <c r="AB2361" s="11">
        <v>53.0</v>
      </c>
      <c r="AC2361" s="11">
        <v>27.0</v>
      </c>
      <c r="AD2361" s="23">
        <v>13.0</v>
      </c>
      <c r="AE2361" s="29" t="s">
        <v>166</v>
      </c>
      <c r="AF2361" s="25">
        <v>1480.0</v>
      </c>
      <c r="AG2361" s="11">
        <v>1492.0</v>
      </c>
      <c r="AH2361" s="11">
        <v>1539.0</v>
      </c>
      <c r="AI2361" s="23"/>
      <c r="AJ2361" s="29"/>
      <c r="AK2361" s="25"/>
      <c r="AL2361" s="11"/>
      <c r="AM2361" s="23"/>
      <c r="AN2361" s="25"/>
      <c r="AO2361" s="23"/>
      <c r="AP2361" s="25"/>
      <c r="AQ2361" s="11"/>
    </row>
    <row r="2362" ht="15.75" customHeight="1">
      <c r="A2362" s="11">
        <v>1206002.0</v>
      </c>
      <c r="B2362" s="23">
        <v>2362.0</v>
      </c>
      <c r="C2362" s="25" t="s">
        <v>12450</v>
      </c>
      <c r="D2362" s="16" t="s">
        <v>12451</v>
      </c>
      <c r="E2362" s="28" t="s">
        <v>12452</v>
      </c>
      <c r="F2362" s="29"/>
      <c r="G2362" s="25"/>
      <c r="H2362" s="36" t="str">
        <f t="shared" si="1"/>
        <v/>
      </c>
      <c r="I2362" s="11"/>
      <c r="J2362" s="28">
        <f t="shared" si="2"/>
        <v>0</v>
      </c>
      <c r="K2362" s="41">
        <f t="shared" si="3"/>
        <v>0</v>
      </c>
      <c r="L2362" s="25">
        <v>0.0</v>
      </c>
      <c r="M2362" s="11">
        <v>0.0</v>
      </c>
      <c r="N2362" s="11">
        <v>0.0</v>
      </c>
      <c r="O2362" s="11">
        <v>0.0</v>
      </c>
      <c r="P2362" s="11">
        <v>0.0</v>
      </c>
      <c r="Q2362" s="23">
        <v>0.0</v>
      </c>
      <c r="R2362" s="25"/>
      <c r="S2362" s="11"/>
      <c r="T2362" s="11"/>
      <c r="U2362" s="23"/>
      <c r="V2362" s="25"/>
      <c r="W2362" s="11"/>
      <c r="X2362" s="23"/>
      <c r="Y2362" s="29"/>
      <c r="Z2362" s="25">
        <v>0.0</v>
      </c>
      <c r="AA2362" s="11">
        <v>0.0</v>
      </c>
      <c r="AB2362" s="11">
        <v>0.0</v>
      </c>
      <c r="AC2362" s="11">
        <v>0.0</v>
      </c>
      <c r="AD2362" s="23">
        <v>13.0</v>
      </c>
      <c r="AE2362" s="29" t="s">
        <v>239</v>
      </c>
      <c r="AF2362" s="25">
        <v>1499.0</v>
      </c>
      <c r="AG2362" s="11">
        <v>9999.0</v>
      </c>
      <c r="AH2362" s="11">
        <v>1530.0</v>
      </c>
      <c r="AI2362" s="23"/>
      <c r="AJ2362" s="29" t="s">
        <v>12453</v>
      </c>
      <c r="AK2362" s="25">
        <v>1206001.0</v>
      </c>
      <c r="AL2362" s="11"/>
      <c r="AM2362" s="23"/>
      <c r="AN2362" s="25"/>
      <c r="AO2362" s="23"/>
      <c r="AP2362" s="25"/>
      <c r="AQ2362" s="11"/>
    </row>
    <row r="2363" ht="15.75" customHeight="1">
      <c r="A2363" s="11">
        <v>1206003.0</v>
      </c>
      <c r="B2363" s="23">
        <v>2363.0</v>
      </c>
      <c r="C2363" s="25" t="s">
        <v>12454</v>
      </c>
      <c r="D2363" s="16" t="s">
        <v>12455</v>
      </c>
      <c r="E2363" s="28" t="s">
        <v>839</v>
      </c>
      <c r="F2363" s="29"/>
      <c r="G2363" s="31" t="s">
        <v>12456</v>
      </c>
      <c r="H2363" s="36">
        <f t="shared" si="1"/>
        <v>80</v>
      </c>
      <c r="I2363" s="11"/>
      <c r="J2363" s="28">
        <f t="shared" si="2"/>
        <v>0</v>
      </c>
      <c r="K2363" s="41">
        <f t="shared" si="3"/>
        <v>248</v>
      </c>
      <c r="L2363" s="25">
        <v>55.0</v>
      </c>
      <c r="M2363" s="11">
        <v>50.0</v>
      </c>
      <c r="N2363" s="11">
        <v>47.0</v>
      </c>
      <c r="O2363" s="11">
        <v>46.0</v>
      </c>
      <c r="P2363" s="11">
        <v>50.0</v>
      </c>
      <c r="Q2363" s="43">
        <v>47.0</v>
      </c>
      <c r="R2363" s="25"/>
      <c r="S2363" s="11"/>
      <c r="T2363" s="11"/>
      <c r="U2363" s="23"/>
      <c r="V2363" s="25"/>
      <c r="W2363" s="11"/>
      <c r="X2363" s="23"/>
      <c r="Y2363" s="29"/>
      <c r="Z2363" s="25">
        <v>22.0</v>
      </c>
      <c r="AA2363" s="11">
        <v>11.0</v>
      </c>
      <c r="AB2363" s="11">
        <v>46.0</v>
      </c>
      <c r="AC2363" s="11">
        <v>38.0</v>
      </c>
      <c r="AD2363" s="23">
        <v>13.0</v>
      </c>
      <c r="AE2363" s="29" t="s">
        <v>141</v>
      </c>
      <c r="AF2363" s="25">
        <v>1516.0</v>
      </c>
      <c r="AG2363" s="11">
        <v>1528.0</v>
      </c>
      <c r="AH2363" s="11">
        <v>1542.0</v>
      </c>
      <c r="AI2363" s="23" t="s">
        <v>217</v>
      </c>
      <c r="AJ2363" s="29" t="s">
        <v>12457</v>
      </c>
      <c r="AK2363" s="25">
        <v>1206002.0</v>
      </c>
      <c r="AL2363" s="11"/>
      <c r="AM2363" s="23"/>
      <c r="AN2363" s="25"/>
      <c r="AO2363" s="23"/>
      <c r="AP2363" s="25"/>
      <c r="AQ2363" s="11"/>
    </row>
    <row r="2364" ht="15.75" customHeight="1">
      <c r="A2364" s="11">
        <v>1206004.0</v>
      </c>
      <c r="B2364" s="23">
        <v>2364.0</v>
      </c>
      <c r="C2364" s="25" t="s">
        <v>12458</v>
      </c>
      <c r="D2364" s="16" t="s">
        <v>12459</v>
      </c>
      <c r="E2364" s="28" t="s">
        <v>12460</v>
      </c>
      <c r="F2364" s="29" t="s">
        <v>12461</v>
      </c>
      <c r="G2364" s="31" t="s">
        <v>12462</v>
      </c>
      <c r="H2364" s="36">
        <f t="shared" si="1"/>
        <v>64</v>
      </c>
      <c r="I2364" s="11"/>
      <c r="J2364" s="28">
        <f t="shared" si="2"/>
        <v>0</v>
      </c>
      <c r="K2364" s="41">
        <f t="shared" si="3"/>
        <v>323</v>
      </c>
      <c r="L2364" s="25">
        <v>59.0</v>
      </c>
      <c r="M2364" s="11">
        <v>64.0</v>
      </c>
      <c r="N2364" s="11">
        <v>66.0</v>
      </c>
      <c r="O2364" s="11">
        <v>68.0</v>
      </c>
      <c r="P2364" s="11">
        <v>66.0</v>
      </c>
      <c r="Q2364" s="43">
        <v>48.0</v>
      </c>
      <c r="R2364" s="25"/>
      <c r="S2364" s="11"/>
      <c r="T2364" s="11"/>
      <c r="U2364" s="23"/>
      <c r="V2364" s="25"/>
      <c r="W2364" s="11"/>
      <c r="X2364" s="23"/>
      <c r="Y2364" s="29"/>
      <c r="Z2364" s="25">
        <v>22.0</v>
      </c>
      <c r="AA2364" s="11">
        <v>11.0</v>
      </c>
      <c r="AB2364" s="11">
        <v>34.0</v>
      </c>
      <c r="AC2364" s="11">
        <v>55.0</v>
      </c>
      <c r="AD2364" s="23">
        <v>24.0</v>
      </c>
      <c r="AE2364" s="29" t="s">
        <v>239</v>
      </c>
      <c r="AF2364" s="25">
        <v>1501.0</v>
      </c>
      <c r="AG2364" s="11">
        <v>1513.0</v>
      </c>
      <c r="AH2364" s="11">
        <v>1582.0</v>
      </c>
      <c r="AI2364" s="23"/>
      <c r="AJ2364" s="29" t="s">
        <v>12453</v>
      </c>
      <c r="AK2364" s="25">
        <v>1206001.0</v>
      </c>
      <c r="AL2364" s="11"/>
      <c r="AM2364" s="23"/>
      <c r="AN2364" s="25"/>
      <c r="AO2364" s="23"/>
      <c r="AP2364" s="25"/>
      <c r="AQ2364" s="11"/>
    </row>
    <row r="2365" ht="15.75" customHeight="1">
      <c r="A2365" s="11">
        <v>1206005.0</v>
      </c>
      <c r="B2365" s="23">
        <v>2365.0</v>
      </c>
      <c r="C2365" s="25" t="s">
        <v>12463</v>
      </c>
      <c r="D2365" s="16" t="s">
        <v>12464</v>
      </c>
      <c r="E2365" s="28" t="s">
        <v>12465</v>
      </c>
      <c r="F2365" s="29"/>
      <c r="G2365" s="31" t="s">
        <v>12466</v>
      </c>
      <c r="H2365" s="36">
        <f t="shared" si="1"/>
        <v>75</v>
      </c>
      <c r="I2365" s="11"/>
      <c r="J2365" s="28">
        <f t="shared" si="2"/>
        <v>0</v>
      </c>
      <c r="K2365" s="41">
        <f t="shared" si="3"/>
        <v>244</v>
      </c>
      <c r="L2365" s="25">
        <v>39.0</v>
      </c>
      <c r="M2365" s="11">
        <v>45.0</v>
      </c>
      <c r="N2365" s="11">
        <v>62.0</v>
      </c>
      <c r="O2365" s="11">
        <v>55.0</v>
      </c>
      <c r="P2365" s="11">
        <v>43.0</v>
      </c>
      <c r="Q2365" s="43">
        <v>51.0</v>
      </c>
      <c r="R2365" s="25"/>
      <c r="S2365" s="11"/>
      <c r="T2365" s="11"/>
      <c r="U2365" s="23"/>
      <c r="V2365" s="25"/>
      <c r="W2365" s="11"/>
      <c r="X2365" s="23"/>
      <c r="Y2365" s="29"/>
      <c r="Z2365" s="25">
        <v>43.0</v>
      </c>
      <c r="AA2365" s="11">
        <v>40.0</v>
      </c>
      <c r="AB2365" s="11">
        <v>50.0</v>
      </c>
      <c r="AC2365" s="11">
        <v>61.0</v>
      </c>
      <c r="AD2365" s="23">
        <v>24.0</v>
      </c>
      <c r="AE2365" s="29" t="s">
        <v>166</v>
      </c>
      <c r="AF2365" s="25">
        <v>1536.0</v>
      </c>
      <c r="AG2365" s="11">
        <v>1548.0</v>
      </c>
      <c r="AH2365" s="11">
        <v>1606.0</v>
      </c>
      <c r="AI2365" s="23"/>
      <c r="AJ2365" s="29" t="s">
        <v>12467</v>
      </c>
      <c r="AK2365" s="25">
        <v>1206004.0</v>
      </c>
      <c r="AL2365" s="11"/>
      <c r="AM2365" s="23"/>
      <c r="AN2365" s="25"/>
      <c r="AO2365" s="23"/>
      <c r="AP2365" s="25"/>
      <c r="AQ2365" s="11"/>
    </row>
    <row r="2366" ht="15.75" customHeight="1">
      <c r="A2366" s="11">
        <v>1206006.0</v>
      </c>
      <c r="B2366" s="23">
        <v>2366.0</v>
      </c>
      <c r="C2366" s="25" t="s">
        <v>12468</v>
      </c>
      <c r="D2366" s="16" t="s">
        <v>12469</v>
      </c>
      <c r="E2366" s="28" t="s">
        <v>12470</v>
      </c>
      <c r="F2366" s="29"/>
      <c r="G2366" s="31" t="s">
        <v>12471</v>
      </c>
      <c r="H2366" s="36">
        <f t="shared" si="1"/>
        <v>76</v>
      </c>
      <c r="I2366" s="11"/>
      <c r="J2366" s="28">
        <f t="shared" si="2"/>
        <v>0</v>
      </c>
      <c r="K2366" s="41">
        <f t="shared" si="3"/>
        <v>297</v>
      </c>
      <c r="L2366" s="25">
        <v>61.0</v>
      </c>
      <c r="M2366" s="11">
        <v>40.0</v>
      </c>
      <c r="N2366" s="11">
        <v>71.0</v>
      </c>
      <c r="O2366" s="11">
        <v>67.0</v>
      </c>
      <c r="P2366" s="11">
        <v>58.0</v>
      </c>
      <c r="Q2366" s="43">
        <v>58.0</v>
      </c>
      <c r="R2366" s="25"/>
      <c r="S2366" s="11"/>
      <c r="T2366" s="11"/>
      <c r="U2366" s="23"/>
      <c r="V2366" s="25"/>
      <c r="W2366" s="11"/>
      <c r="X2366" s="23"/>
      <c r="Y2366" s="29"/>
      <c r="Z2366" s="25">
        <v>43.0</v>
      </c>
      <c r="AA2366" s="11">
        <v>40.0</v>
      </c>
      <c r="AB2366" s="11">
        <v>35.0</v>
      </c>
      <c r="AC2366" s="11">
        <v>63.0</v>
      </c>
      <c r="AD2366" s="23">
        <v>24.0</v>
      </c>
      <c r="AE2366" s="29" t="s">
        <v>270</v>
      </c>
      <c r="AF2366" s="25">
        <v>1571.0</v>
      </c>
      <c r="AG2366" s="11">
        <v>1583.0</v>
      </c>
      <c r="AH2366" s="11">
        <v>1641.0</v>
      </c>
      <c r="AI2366" s="23"/>
      <c r="AJ2366" s="29" t="s">
        <v>12472</v>
      </c>
      <c r="AK2366" s="25">
        <v>1206005.0</v>
      </c>
      <c r="AL2366" s="11"/>
      <c r="AM2366" s="23"/>
      <c r="AN2366" s="25"/>
      <c r="AO2366" s="23"/>
      <c r="AP2366" s="25"/>
      <c r="AQ2366" s="11"/>
    </row>
    <row r="2367" ht="15.75" customHeight="1">
      <c r="A2367" s="11">
        <v>1206007.0</v>
      </c>
      <c r="B2367" s="23">
        <v>2367.0</v>
      </c>
      <c r="C2367" s="25" t="s">
        <v>12473</v>
      </c>
      <c r="D2367" s="16" t="s">
        <v>12474</v>
      </c>
      <c r="E2367" s="28" t="s">
        <v>12475</v>
      </c>
      <c r="F2367" s="29"/>
      <c r="G2367" s="31" t="s">
        <v>12476</v>
      </c>
      <c r="H2367" s="36">
        <f t="shared" si="1"/>
        <v>75</v>
      </c>
      <c r="I2367" s="11"/>
      <c r="J2367" s="28">
        <f t="shared" si="2"/>
        <v>0</v>
      </c>
      <c r="K2367" s="41">
        <f t="shared" si="3"/>
        <v>245</v>
      </c>
      <c r="L2367" s="25">
        <v>53.0</v>
      </c>
      <c r="M2367" s="11">
        <v>60.0</v>
      </c>
      <c r="N2367" s="11">
        <v>51.0</v>
      </c>
      <c r="O2367" s="11">
        <v>43.0</v>
      </c>
      <c r="P2367" s="11">
        <v>38.0</v>
      </c>
      <c r="Q2367" s="43">
        <v>50.0</v>
      </c>
      <c r="R2367" s="25"/>
      <c r="S2367" s="11"/>
      <c r="T2367" s="11"/>
      <c r="U2367" s="23"/>
      <c r="V2367" s="25"/>
      <c r="W2367" s="11"/>
      <c r="X2367" s="23"/>
      <c r="Y2367" s="29"/>
      <c r="Z2367" s="25">
        <v>43.0</v>
      </c>
      <c r="AA2367" s="11">
        <v>40.0</v>
      </c>
      <c r="AB2367" s="11">
        <v>42.0</v>
      </c>
      <c r="AC2367" s="11">
        <v>54.0</v>
      </c>
      <c r="AD2367" s="23">
        <v>24.0</v>
      </c>
      <c r="AE2367" s="29" t="s">
        <v>270</v>
      </c>
      <c r="AF2367" s="25">
        <v>1595.0</v>
      </c>
      <c r="AG2367" s="11">
        <v>1607.0</v>
      </c>
      <c r="AH2367" s="11">
        <v>1657.0</v>
      </c>
      <c r="AI2367" s="23"/>
      <c r="AJ2367" s="29" t="s">
        <v>12477</v>
      </c>
      <c r="AK2367" s="25">
        <v>1206006.0</v>
      </c>
      <c r="AL2367" s="11"/>
      <c r="AM2367" s="23"/>
      <c r="AN2367" s="25"/>
      <c r="AO2367" s="23"/>
      <c r="AP2367" s="25"/>
      <c r="AQ2367" s="11"/>
    </row>
    <row r="2368" ht="15.75" customHeight="1">
      <c r="A2368" s="11">
        <v>1062001.0</v>
      </c>
      <c r="B2368" s="23">
        <v>2368.0</v>
      </c>
      <c r="C2368" s="25" t="s">
        <v>12478</v>
      </c>
      <c r="D2368" s="16" t="s">
        <v>12479</v>
      </c>
      <c r="E2368" s="28" t="s">
        <v>12480</v>
      </c>
      <c r="F2368" s="29"/>
      <c r="G2368" s="31" t="s">
        <v>12481</v>
      </c>
      <c r="H2368" s="36">
        <f t="shared" si="1"/>
        <v>41</v>
      </c>
      <c r="I2368" s="11" t="s">
        <v>12481</v>
      </c>
      <c r="J2368" s="28">
        <f t="shared" si="2"/>
        <v>41</v>
      </c>
      <c r="K2368" s="41">
        <f t="shared" si="3"/>
        <v>0</v>
      </c>
      <c r="L2368" s="25">
        <v>0.0</v>
      </c>
      <c r="M2368" s="11">
        <v>0.0</v>
      </c>
      <c r="N2368" s="11">
        <v>0.0</v>
      </c>
      <c r="O2368" s="11">
        <v>0.0</v>
      </c>
      <c r="P2368" s="11">
        <v>0.0</v>
      </c>
      <c r="Q2368" s="23">
        <v>0.0</v>
      </c>
      <c r="R2368" s="25"/>
      <c r="S2368" s="11"/>
      <c r="T2368" s="11"/>
      <c r="U2368" s="23"/>
      <c r="V2368" s="25"/>
      <c r="W2368" s="11"/>
      <c r="X2368" s="23"/>
      <c r="Y2368" s="29"/>
      <c r="Z2368" s="25">
        <v>0.0</v>
      </c>
      <c r="AA2368" s="11">
        <v>0.0</v>
      </c>
      <c r="AB2368" s="11">
        <v>0.0</v>
      </c>
      <c r="AC2368" s="11">
        <v>0.0</v>
      </c>
      <c r="AD2368" s="23">
        <v>11.0</v>
      </c>
      <c r="AE2368" s="29" t="s">
        <v>239</v>
      </c>
      <c r="AF2368" s="25">
        <v>1340.0</v>
      </c>
      <c r="AG2368" s="11">
        <v>9999.0</v>
      </c>
      <c r="AH2368" s="11">
        <v>1390.0</v>
      </c>
      <c r="AI2368" s="23"/>
      <c r="AJ2368" s="29"/>
      <c r="AK2368" s="25"/>
      <c r="AL2368" s="11"/>
      <c r="AM2368" s="23"/>
      <c r="AN2368" s="25"/>
      <c r="AO2368" s="23"/>
      <c r="AP2368" s="25"/>
      <c r="AQ2368" s="11"/>
    </row>
    <row r="2369" ht="15.75" customHeight="1">
      <c r="A2369" s="11">
        <v>1062002.0</v>
      </c>
      <c r="B2369" s="23">
        <v>2369.0</v>
      </c>
      <c r="C2369" s="25" t="s">
        <v>12482</v>
      </c>
      <c r="D2369" s="16" t="s">
        <v>12483</v>
      </c>
      <c r="E2369" s="28" t="s">
        <v>12484</v>
      </c>
      <c r="F2369" s="29"/>
      <c r="G2369" s="31" t="s">
        <v>12485</v>
      </c>
      <c r="H2369" s="36">
        <f t="shared" si="1"/>
        <v>77</v>
      </c>
      <c r="I2369" s="11" t="s">
        <v>12485</v>
      </c>
      <c r="J2369" s="28">
        <f t="shared" si="2"/>
        <v>77</v>
      </c>
      <c r="K2369" s="41">
        <f t="shared" si="3"/>
        <v>0</v>
      </c>
      <c r="L2369" s="25">
        <v>0.0</v>
      </c>
      <c r="M2369" s="11">
        <v>0.0</v>
      </c>
      <c r="N2369" s="11">
        <v>0.0</v>
      </c>
      <c r="O2369" s="11">
        <v>0.0</v>
      </c>
      <c r="P2369" s="11">
        <v>0.0</v>
      </c>
      <c r="Q2369" s="23">
        <v>0.0</v>
      </c>
      <c r="R2369" s="25"/>
      <c r="S2369" s="11"/>
      <c r="T2369" s="11"/>
      <c r="U2369" s="23"/>
      <c r="V2369" s="25"/>
      <c r="W2369" s="11"/>
      <c r="X2369" s="23"/>
      <c r="Y2369" s="29"/>
      <c r="Z2369" s="25">
        <v>0.0</v>
      </c>
      <c r="AA2369" s="11">
        <v>0.0</v>
      </c>
      <c r="AB2369" s="11">
        <v>0.0</v>
      </c>
      <c r="AC2369" s="11">
        <v>0.0</v>
      </c>
      <c r="AD2369" s="23">
        <v>11.0</v>
      </c>
      <c r="AE2369" s="29" t="s">
        <v>239</v>
      </c>
      <c r="AF2369" s="25">
        <v>1423.0</v>
      </c>
      <c r="AG2369" s="11">
        <v>9999.0</v>
      </c>
      <c r="AH2369" s="11">
        <v>1494.0</v>
      </c>
      <c r="AI2369" s="23"/>
      <c r="AJ2369" s="29" t="s">
        <v>12486</v>
      </c>
      <c r="AK2369" s="25">
        <v>1062001.0</v>
      </c>
      <c r="AL2369" s="11"/>
      <c r="AM2369" s="23"/>
      <c r="AN2369" s="25"/>
      <c r="AO2369" s="23"/>
      <c r="AP2369" s="25"/>
      <c r="AQ2369" s="11"/>
    </row>
    <row r="2370" ht="15.75" customHeight="1">
      <c r="A2370" s="11">
        <v>1062003.0</v>
      </c>
      <c r="B2370" s="23">
        <v>2370.0</v>
      </c>
      <c r="C2370" s="25" t="s">
        <v>12487</v>
      </c>
      <c r="D2370" s="16" t="s">
        <v>12488</v>
      </c>
      <c r="E2370" s="28" t="s">
        <v>12489</v>
      </c>
      <c r="F2370" s="29"/>
      <c r="G2370" s="31" t="s">
        <v>12490</v>
      </c>
      <c r="H2370" s="36">
        <f t="shared" si="1"/>
        <v>72</v>
      </c>
      <c r="I2370" s="11" t="s">
        <v>12490</v>
      </c>
      <c r="J2370" s="28">
        <f t="shared" si="2"/>
        <v>72</v>
      </c>
      <c r="K2370" s="41">
        <f t="shared" si="3"/>
        <v>0</v>
      </c>
      <c r="L2370" s="25">
        <v>0.0</v>
      </c>
      <c r="M2370" s="11">
        <v>0.0</v>
      </c>
      <c r="N2370" s="11">
        <v>0.0</v>
      </c>
      <c r="O2370" s="11">
        <v>0.0</v>
      </c>
      <c r="P2370" s="11">
        <v>0.0</v>
      </c>
      <c r="Q2370" s="23">
        <v>0.0</v>
      </c>
      <c r="R2370" s="25"/>
      <c r="S2370" s="11"/>
      <c r="T2370" s="11"/>
      <c r="U2370" s="23"/>
      <c r="V2370" s="25"/>
      <c r="W2370" s="11"/>
      <c r="X2370" s="23"/>
      <c r="Y2370" s="29"/>
      <c r="Z2370" s="25">
        <v>0.0</v>
      </c>
      <c r="AA2370" s="11">
        <v>0.0</v>
      </c>
      <c r="AB2370" s="11">
        <v>0.0</v>
      </c>
      <c r="AC2370" s="11">
        <v>0.0</v>
      </c>
      <c r="AD2370" s="23">
        <v>11.0</v>
      </c>
      <c r="AE2370" s="29" t="s">
        <v>239</v>
      </c>
      <c r="AF2370" s="25">
        <v>1445.0</v>
      </c>
      <c r="AG2370" s="11">
        <v>9999.0</v>
      </c>
      <c r="AH2370" s="11">
        <v>1507.0</v>
      </c>
      <c r="AI2370" s="23"/>
      <c r="AJ2370" s="29" t="s">
        <v>12491</v>
      </c>
      <c r="AK2370" s="25">
        <v>1062002.0</v>
      </c>
      <c r="AL2370" s="11"/>
      <c r="AM2370" s="23"/>
      <c r="AN2370" s="25"/>
      <c r="AO2370" s="23"/>
      <c r="AP2370" s="25"/>
      <c r="AQ2370" s="11"/>
    </row>
    <row r="2371" ht="15.75" customHeight="1">
      <c r="A2371" s="11">
        <v>1062004.0</v>
      </c>
      <c r="B2371" s="23">
        <v>2371.0</v>
      </c>
      <c r="C2371" s="25" t="s">
        <v>12492</v>
      </c>
      <c r="D2371" s="16" t="s">
        <v>12493</v>
      </c>
      <c r="E2371" s="28" t="s">
        <v>12494</v>
      </c>
      <c r="F2371" s="29"/>
      <c r="G2371" s="31" t="s">
        <v>12495</v>
      </c>
      <c r="H2371" s="36">
        <f t="shared" si="1"/>
        <v>65</v>
      </c>
      <c r="I2371" s="6" t="s">
        <v>12496</v>
      </c>
      <c r="J2371" s="28">
        <f t="shared" si="2"/>
        <v>67</v>
      </c>
      <c r="K2371" s="41">
        <f t="shared" si="3"/>
        <v>0</v>
      </c>
      <c r="L2371" s="25">
        <v>0.0</v>
      </c>
      <c r="M2371" s="11">
        <v>0.0</v>
      </c>
      <c r="N2371" s="11">
        <v>0.0</v>
      </c>
      <c r="O2371" s="11">
        <v>0.0</v>
      </c>
      <c r="P2371" s="11">
        <v>0.0</v>
      </c>
      <c r="Q2371" s="23">
        <v>0.0</v>
      </c>
      <c r="R2371" s="25"/>
      <c r="S2371" s="11"/>
      <c r="T2371" s="11"/>
      <c r="U2371" s="23"/>
      <c r="V2371" s="25"/>
      <c r="W2371" s="11"/>
      <c r="X2371" s="23"/>
      <c r="Y2371" s="29"/>
      <c r="Z2371" s="25">
        <v>0.0</v>
      </c>
      <c r="AA2371" s="11">
        <v>0.0</v>
      </c>
      <c r="AB2371" s="11">
        <v>0.0</v>
      </c>
      <c r="AC2371" s="11">
        <v>0.0</v>
      </c>
      <c r="AD2371" s="23">
        <v>11.0</v>
      </c>
      <c r="AE2371" s="29" t="s">
        <v>239</v>
      </c>
      <c r="AF2371" s="25">
        <v>1476.0</v>
      </c>
      <c r="AG2371" s="11">
        <v>9999.0</v>
      </c>
      <c r="AH2371" s="11">
        <v>1520.0</v>
      </c>
      <c r="AI2371" s="23"/>
      <c r="AJ2371" s="29" t="s">
        <v>12497</v>
      </c>
      <c r="AK2371" s="25">
        <v>1062003.0</v>
      </c>
      <c r="AL2371" s="11"/>
      <c r="AM2371" s="23"/>
      <c r="AN2371" s="25"/>
      <c r="AO2371" s="23"/>
      <c r="AP2371" s="25"/>
      <c r="AQ2371" s="11"/>
    </row>
    <row r="2372" ht="15.75" customHeight="1">
      <c r="A2372" s="11">
        <v>1062005.0</v>
      </c>
      <c r="B2372" s="23">
        <v>2372.0</v>
      </c>
      <c r="C2372" s="25" t="s">
        <v>12498</v>
      </c>
      <c r="D2372" s="16" t="s">
        <v>12499</v>
      </c>
      <c r="E2372" s="28" t="s">
        <v>12500</v>
      </c>
      <c r="F2372" s="29"/>
      <c r="G2372" s="31" t="s">
        <v>12501</v>
      </c>
      <c r="H2372" s="36">
        <f t="shared" si="1"/>
        <v>6</v>
      </c>
      <c r="I2372" s="11" t="s">
        <v>12501</v>
      </c>
      <c r="J2372" s="28">
        <f t="shared" si="2"/>
        <v>6</v>
      </c>
      <c r="K2372" s="41">
        <f t="shared" si="3"/>
        <v>0</v>
      </c>
      <c r="L2372" s="25">
        <v>0.0</v>
      </c>
      <c r="M2372" s="11">
        <v>0.0</v>
      </c>
      <c r="N2372" s="11">
        <v>0.0</v>
      </c>
      <c r="O2372" s="11">
        <v>0.0</v>
      </c>
      <c r="P2372" s="11">
        <v>0.0</v>
      </c>
      <c r="Q2372" s="23">
        <v>0.0</v>
      </c>
      <c r="R2372" s="25"/>
      <c r="S2372" s="11"/>
      <c r="T2372" s="11"/>
      <c r="U2372" s="23"/>
      <c r="V2372" s="25"/>
      <c r="W2372" s="11"/>
      <c r="X2372" s="23"/>
      <c r="Y2372" s="29"/>
      <c r="Z2372" s="25">
        <v>0.0</v>
      </c>
      <c r="AA2372" s="11">
        <v>0.0</v>
      </c>
      <c r="AB2372" s="11">
        <v>0.0</v>
      </c>
      <c r="AC2372" s="11">
        <v>0.0</v>
      </c>
      <c r="AD2372" s="23">
        <v>11.0</v>
      </c>
      <c r="AE2372" s="29" t="s">
        <v>239</v>
      </c>
      <c r="AF2372" s="25">
        <v>1480.0</v>
      </c>
      <c r="AG2372" s="11">
        <v>9999.0</v>
      </c>
      <c r="AH2372" s="11">
        <v>1530.0</v>
      </c>
      <c r="AI2372" s="23"/>
      <c r="AJ2372" s="29" t="s">
        <v>12502</v>
      </c>
      <c r="AK2372" s="25">
        <v>1062003.0</v>
      </c>
      <c r="AL2372" s="11"/>
      <c r="AM2372" s="23"/>
      <c r="AN2372" s="25"/>
      <c r="AO2372" s="23"/>
      <c r="AP2372" s="25"/>
      <c r="AQ2372" s="11"/>
    </row>
    <row r="2373" ht="15.75" customHeight="1">
      <c r="A2373" s="11">
        <v>1062006.0</v>
      </c>
      <c r="B2373" s="23">
        <v>2373.0</v>
      </c>
      <c r="C2373" s="25" t="s">
        <v>12503</v>
      </c>
      <c r="D2373" s="16" t="s">
        <v>12504</v>
      </c>
      <c r="E2373" s="28" t="s">
        <v>12505</v>
      </c>
      <c r="F2373" s="29"/>
      <c r="G2373" s="31" t="s">
        <v>12506</v>
      </c>
      <c r="H2373" s="36">
        <f t="shared" si="1"/>
        <v>69</v>
      </c>
      <c r="I2373" s="11" t="s">
        <v>12506</v>
      </c>
      <c r="J2373" s="28">
        <f t="shared" si="2"/>
        <v>69</v>
      </c>
      <c r="K2373" s="41">
        <f t="shared" si="3"/>
        <v>0</v>
      </c>
      <c r="L2373" s="25">
        <v>0.0</v>
      </c>
      <c r="M2373" s="11">
        <v>0.0</v>
      </c>
      <c r="N2373" s="11">
        <v>0.0</v>
      </c>
      <c r="O2373" s="11">
        <v>0.0</v>
      </c>
      <c r="P2373" s="11">
        <v>0.0</v>
      </c>
      <c r="Q2373" s="23">
        <v>0.0</v>
      </c>
      <c r="R2373" s="25"/>
      <c r="S2373" s="11"/>
      <c r="T2373" s="11"/>
      <c r="U2373" s="23"/>
      <c r="V2373" s="25"/>
      <c r="W2373" s="11"/>
      <c r="X2373" s="23"/>
      <c r="Y2373" s="29"/>
      <c r="Z2373" s="25">
        <v>0.0</v>
      </c>
      <c r="AA2373" s="11">
        <v>0.0</v>
      </c>
      <c r="AB2373" s="11">
        <v>0.0</v>
      </c>
      <c r="AC2373" s="11">
        <v>0.0</v>
      </c>
      <c r="AD2373" s="23">
        <v>10.0</v>
      </c>
      <c r="AE2373" s="29" t="s">
        <v>239</v>
      </c>
      <c r="AF2373" s="25">
        <v>1502.0</v>
      </c>
      <c r="AG2373" s="11">
        <v>9999.0</v>
      </c>
      <c r="AH2373" s="11">
        <v>1526.0</v>
      </c>
      <c r="AI2373" s="23" t="s">
        <v>217</v>
      </c>
      <c r="AJ2373" s="29" t="s">
        <v>12507</v>
      </c>
      <c r="AK2373" s="25">
        <v>1062005.0</v>
      </c>
      <c r="AL2373" s="11">
        <v>1062004.0</v>
      </c>
      <c r="AM2373" s="23"/>
      <c r="AN2373" s="25"/>
      <c r="AO2373" s="23"/>
      <c r="AP2373" s="25"/>
      <c r="AQ2373" s="11"/>
    </row>
    <row r="2374" ht="15.75" customHeight="1">
      <c r="A2374" s="11">
        <v>1062007.0</v>
      </c>
      <c r="B2374" s="23">
        <v>2374.0</v>
      </c>
      <c r="C2374" s="25" t="s">
        <v>12508</v>
      </c>
      <c r="D2374" s="16" t="s">
        <v>12509</v>
      </c>
      <c r="E2374" s="28" t="s">
        <v>12510</v>
      </c>
      <c r="F2374" s="29"/>
      <c r="G2374" s="31" t="s">
        <v>12511</v>
      </c>
      <c r="H2374" s="36">
        <f t="shared" si="1"/>
        <v>6</v>
      </c>
      <c r="I2374" s="11" t="s">
        <v>12511</v>
      </c>
      <c r="J2374" s="28">
        <f t="shared" si="2"/>
        <v>6</v>
      </c>
      <c r="K2374" s="41">
        <f t="shared" si="3"/>
        <v>0</v>
      </c>
      <c r="L2374" s="25">
        <v>0.0</v>
      </c>
      <c r="M2374" s="11">
        <v>0.0</v>
      </c>
      <c r="N2374" s="11">
        <v>0.0</v>
      </c>
      <c r="O2374" s="11">
        <v>0.0</v>
      </c>
      <c r="P2374" s="11">
        <v>0.0</v>
      </c>
      <c r="Q2374" s="23">
        <v>0.0</v>
      </c>
      <c r="R2374" s="25"/>
      <c r="S2374" s="11"/>
      <c r="T2374" s="11"/>
      <c r="U2374" s="23"/>
      <c r="V2374" s="25"/>
      <c r="W2374" s="11"/>
      <c r="X2374" s="23"/>
      <c r="Y2374" s="29"/>
      <c r="Z2374" s="25">
        <v>0.0</v>
      </c>
      <c r="AA2374" s="11">
        <v>0.0</v>
      </c>
      <c r="AB2374" s="11">
        <v>0.0</v>
      </c>
      <c r="AC2374" s="11">
        <v>0.0</v>
      </c>
      <c r="AD2374" s="23">
        <v>12.0</v>
      </c>
      <c r="AE2374" s="29" t="s">
        <v>239</v>
      </c>
      <c r="AF2374" s="25">
        <v>1450.0</v>
      </c>
      <c r="AG2374" s="11">
        <v>9999.0</v>
      </c>
      <c r="AH2374" s="11">
        <v>1500.0</v>
      </c>
      <c r="AI2374" s="23"/>
      <c r="AJ2374" s="29" t="s">
        <v>12512</v>
      </c>
      <c r="AK2374" s="25">
        <v>1062002.0</v>
      </c>
      <c r="AL2374" s="11"/>
      <c r="AM2374" s="23"/>
      <c r="AN2374" s="25"/>
      <c r="AO2374" s="23"/>
      <c r="AP2374" s="25"/>
      <c r="AQ2374" s="11"/>
    </row>
    <row r="2375" ht="15.75" customHeight="1">
      <c r="A2375" s="11">
        <v>1062008.0</v>
      </c>
      <c r="B2375" s="23">
        <v>2375.0</v>
      </c>
      <c r="C2375" s="25" t="s">
        <v>12513</v>
      </c>
      <c r="D2375" s="16" t="s">
        <v>12514</v>
      </c>
      <c r="E2375" s="28" t="s">
        <v>12515</v>
      </c>
      <c r="F2375" s="29"/>
      <c r="G2375" s="31" t="s">
        <v>12516</v>
      </c>
      <c r="H2375" s="36">
        <f t="shared" si="1"/>
        <v>6</v>
      </c>
      <c r="I2375" s="11" t="s">
        <v>12516</v>
      </c>
      <c r="J2375" s="28">
        <f t="shared" si="2"/>
        <v>6</v>
      </c>
      <c r="K2375" s="41">
        <f t="shared" si="3"/>
        <v>0</v>
      </c>
      <c r="L2375" s="25">
        <v>0.0</v>
      </c>
      <c r="M2375" s="11">
        <v>0.0</v>
      </c>
      <c r="N2375" s="11">
        <v>0.0</v>
      </c>
      <c r="O2375" s="11">
        <v>0.0</v>
      </c>
      <c r="P2375" s="11">
        <v>0.0</v>
      </c>
      <c r="Q2375" s="23">
        <v>0.0</v>
      </c>
      <c r="R2375" s="25"/>
      <c r="S2375" s="11"/>
      <c r="T2375" s="11"/>
      <c r="U2375" s="23"/>
      <c r="V2375" s="25"/>
      <c r="W2375" s="11"/>
      <c r="X2375" s="23"/>
      <c r="Y2375" s="29"/>
      <c r="Z2375" s="25">
        <v>0.0</v>
      </c>
      <c r="AA2375" s="11">
        <v>0.0</v>
      </c>
      <c r="AB2375" s="11">
        <v>0.0</v>
      </c>
      <c r="AC2375" s="11">
        <v>0.0</v>
      </c>
      <c r="AD2375" s="23">
        <v>12.0</v>
      </c>
      <c r="AE2375" s="29" t="s">
        <v>239</v>
      </c>
      <c r="AF2375" s="25">
        <v>1470.0</v>
      </c>
      <c r="AG2375" s="11">
        <v>9999.0</v>
      </c>
      <c r="AH2375" s="11">
        <v>1510.0</v>
      </c>
      <c r="AI2375" s="23" t="s">
        <v>217</v>
      </c>
      <c r="AJ2375" s="29" t="s">
        <v>12517</v>
      </c>
      <c r="AK2375" s="25">
        <v>1062007.0</v>
      </c>
      <c r="AL2375" s="11"/>
      <c r="AM2375" s="23"/>
      <c r="AN2375" s="25"/>
      <c r="AO2375" s="23"/>
      <c r="AP2375" s="25"/>
      <c r="AQ2375" s="11"/>
    </row>
    <row r="2376" ht="15.75" customHeight="1">
      <c r="A2376" s="11">
        <v>1062009.0</v>
      </c>
      <c r="B2376" s="23">
        <v>2376.0</v>
      </c>
      <c r="C2376" s="25" t="s">
        <v>12518</v>
      </c>
      <c r="D2376" s="16" t="s">
        <v>12519</v>
      </c>
      <c r="E2376" s="28" t="s">
        <v>12520</v>
      </c>
      <c r="F2376" s="29"/>
      <c r="G2376" s="31" t="s">
        <v>12521</v>
      </c>
      <c r="H2376" s="36">
        <f t="shared" si="1"/>
        <v>61</v>
      </c>
      <c r="I2376" s="6" t="s">
        <v>12522</v>
      </c>
      <c r="J2376" s="28">
        <f t="shared" si="2"/>
        <v>58</v>
      </c>
      <c r="K2376" s="41">
        <f t="shared" si="3"/>
        <v>201</v>
      </c>
      <c r="L2376" s="25">
        <v>47.0</v>
      </c>
      <c r="M2376" s="11">
        <v>48.0</v>
      </c>
      <c r="N2376" s="11">
        <v>31.0</v>
      </c>
      <c r="O2376" s="11">
        <v>39.0</v>
      </c>
      <c r="P2376" s="11">
        <v>36.0</v>
      </c>
      <c r="Q2376" s="43">
        <v>41.0</v>
      </c>
      <c r="R2376" s="25"/>
      <c r="S2376" s="11"/>
      <c r="T2376" s="11"/>
      <c r="U2376" s="23"/>
      <c r="V2376" s="25"/>
      <c r="W2376" s="11"/>
      <c r="X2376" s="23" t="s">
        <v>232</v>
      </c>
      <c r="Y2376" s="29"/>
      <c r="Z2376" s="25">
        <v>36.0</v>
      </c>
      <c r="AA2376" s="11">
        <v>30.0</v>
      </c>
      <c r="AB2376" s="11">
        <v>74.0</v>
      </c>
      <c r="AC2376" s="11">
        <v>29.0</v>
      </c>
      <c r="AD2376" s="23">
        <v>42.0</v>
      </c>
      <c r="AE2376" s="29" t="s">
        <v>141</v>
      </c>
      <c r="AF2376" s="25">
        <v>1500.0</v>
      </c>
      <c r="AG2376" s="11">
        <v>1512.0</v>
      </c>
      <c r="AH2376" s="11">
        <v>1557.0</v>
      </c>
      <c r="AI2376" s="23" t="s">
        <v>217</v>
      </c>
      <c r="AJ2376" s="29" t="s">
        <v>12523</v>
      </c>
      <c r="AK2376" s="25">
        <v>1062008.0</v>
      </c>
      <c r="AL2376" s="11"/>
      <c r="AM2376" s="23"/>
      <c r="AN2376" s="25"/>
      <c r="AO2376" s="23"/>
      <c r="AP2376" s="25"/>
      <c r="AQ2376" s="11"/>
    </row>
    <row r="2377" ht="15.75" customHeight="1">
      <c r="A2377" s="11">
        <v>1062010.0</v>
      </c>
      <c r="B2377" s="23">
        <v>2377.0</v>
      </c>
      <c r="C2377" s="25" t="s">
        <v>12524</v>
      </c>
      <c r="D2377" s="16" t="s">
        <v>12525</v>
      </c>
      <c r="E2377" s="28" t="s">
        <v>12526</v>
      </c>
      <c r="F2377" s="29"/>
      <c r="G2377" s="31" t="s">
        <v>12527</v>
      </c>
      <c r="H2377" s="36">
        <f t="shared" si="1"/>
        <v>61</v>
      </c>
      <c r="I2377" s="6" t="s">
        <v>12528</v>
      </c>
      <c r="J2377" s="28">
        <f t="shared" si="2"/>
        <v>60</v>
      </c>
      <c r="K2377" s="41">
        <f t="shared" si="3"/>
        <v>197</v>
      </c>
      <c r="L2377" s="25">
        <v>44.0</v>
      </c>
      <c r="M2377" s="11">
        <v>52.0</v>
      </c>
      <c r="N2377" s="11">
        <v>34.0</v>
      </c>
      <c r="O2377" s="11">
        <v>34.0</v>
      </c>
      <c r="P2377" s="11">
        <v>33.0</v>
      </c>
      <c r="Q2377" s="43">
        <v>38.0</v>
      </c>
      <c r="R2377" s="25"/>
      <c r="S2377" s="11"/>
      <c r="T2377" s="11"/>
      <c r="U2377" s="23"/>
      <c r="V2377" s="25"/>
      <c r="W2377" s="11"/>
      <c r="X2377" s="23" t="s">
        <v>232</v>
      </c>
      <c r="Y2377" s="29"/>
      <c r="Z2377" s="25">
        <v>26.0</v>
      </c>
      <c r="AA2377" s="11">
        <v>16.0</v>
      </c>
      <c r="AB2377" s="11">
        <v>70.0</v>
      </c>
      <c r="AC2377" s="11">
        <v>35.0</v>
      </c>
      <c r="AD2377" s="23">
        <v>43.0</v>
      </c>
      <c r="AE2377" s="29" t="s">
        <v>141</v>
      </c>
      <c r="AF2377" s="25">
        <v>1505.0</v>
      </c>
      <c r="AG2377" s="11">
        <v>1517.0</v>
      </c>
      <c r="AH2377" s="11">
        <v>1557.0</v>
      </c>
      <c r="AI2377" s="23" t="s">
        <v>217</v>
      </c>
      <c r="AJ2377" s="29" t="s">
        <v>12529</v>
      </c>
      <c r="AK2377" s="25">
        <v>1062008.0</v>
      </c>
      <c r="AL2377" s="11"/>
      <c r="AM2377" s="23"/>
      <c r="AN2377" s="25"/>
      <c r="AO2377" s="23"/>
      <c r="AP2377" s="25"/>
      <c r="AQ2377" s="11"/>
    </row>
    <row r="2378" ht="15.75" customHeight="1">
      <c r="A2378" s="11">
        <v>1062011.0</v>
      </c>
      <c r="B2378" s="23">
        <v>2378.0</v>
      </c>
      <c r="C2378" s="25" t="s">
        <v>12530</v>
      </c>
      <c r="D2378" s="16" t="s">
        <v>12531</v>
      </c>
      <c r="E2378" s="28" t="s">
        <v>12532</v>
      </c>
      <c r="F2378" s="29"/>
      <c r="G2378" s="31" t="s">
        <v>12533</v>
      </c>
      <c r="H2378" s="36">
        <f t="shared" si="1"/>
        <v>71</v>
      </c>
      <c r="I2378" s="6" t="s">
        <v>12534</v>
      </c>
      <c r="J2378" s="28">
        <f t="shared" si="2"/>
        <v>69</v>
      </c>
      <c r="K2378" s="41">
        <f t="shared" si="3"/>
        <v>245</v>
      </c>
      <c r="L2378" s="25">
        <v>60.0</v>
      </c>
      <c r="M2378" s="11">
        <v>65.0</v>
      </c>
      <c r="N2378" s="11">
        <v>33.0</v>
      </c>
      <c r="O2378" s="11">
        <v>44.0</v>
      </c>
      <c r="P2378" s="11">
        <v>43.0</v>
      </c>
      <c r="Q2378" s="43">
        <v>32.0</v>
      </c>
      <c r="R2378" s="25"/>
      <c r="S2378" s="11"/>
      <c r="T2378" s="11"/>
      <c r="U2378" s="23" t="s">
        <v>185</v>
      </c>
      <c r="V2378" s="25"/>
      <c r="W2378" s="11"/>
      <c r="X2378" s="23" t="s">
        <v>136</v>
      </c>
      <c r="Y2378" s="29"/>
      <c r="Z2378" s="25">
        <v>26.0</v>
      </c>
      <c r="AA2378" s="11">
        <v>16.0</v>
      </c>
      <c r="AB2378" s="11">
        <v>19.0</v>
      </c>
      <c r="AC2378" s="11">
        <v>65.0</v>
      </c>
      <c r="AD2378" s="23">
        <v>27.0</v>
      </c>
      <c r="AE2378" s="29" t="s">
        <v>141</v>
      </c>
      <c r="AF2378" s="25">
        <v>1509.0</v>
      </c>
      <c r="AG2378" s="11">
        <v>1521.0</v>
      </c>
      <c r="AH2378" s="11">
        <v>1573.0</v>
      </c>
      <c r="AI2378" s="23"/>
      <c r="AJ2378" s="29" t="s">
        <v>12535</v>
      </c>
      <c r="AK2378" s="25">
        <v>1062008.0</v>
      </c>
      <c r="AL2378" s="11"/>
      <c r="AM2378" s="23"/>
      <c r="AN2378" s="25"/>
      <c r="AO2378" s="23"/>
      <c r="AP2378" s="25"/>
      <c r="AQ2378" s="11"/>
    </row>
    <row r="2379" ht="15.75" customHeight="1">
      <c r="A2379" s="11">
        <v>1062012.0</v>
      </c>
      <c r="B2379" s="23">
        <v>2379.0</v>
      </c>
      <c r="C2379" s="25" t="s">
        <v>12536</v>
      </c>
      <c r="D2379" s="16" t="s">
        <v>12537</v>
      </c>
      <c r="E2379" s="28" t="s">
        <v>12538</v>
      </c>
      <c r="F2379" s="29"/>
      <c r="G2379" s="31" t="s">
        <v>12539</v>
      </c>
      <c r="H2379" s="36">
        <f t="shared" si="1"/>
        <v>57</v>
      </c>
      <c r="I2379" s="6" t="s">
        <v>12540</v>
      </c>
      <c r="J2379" s="28">
        <f t="shared" si="2"/>
        <v>55</v>
      </c>
      <c r="K2379" s="41">
        <f t="shared" si="3"/>
        <v>170</v>
      </c>
      <c r="L2379" s="25">
        <v>34.0</v>
      </c>
      <c r="M2379" s="11">
        <v>21.0</v>
      </c>
      <c r="N2379" s="11">
        <v>40.0</v>
      </c>
      <c r="O2379" s="11">
        <v>37.0</v>
      </c>
      <c r="P2379" s="11">
        <v>38.0</v>
      </c>
      <c r="Q2379" s="43">
        <v>38.0</v>
      </c>
      <c r="R2379" s="25"/>
      <c r="S2379" s="11"/>
      <c r="T2379" s="11"/>
      <c r="U2379" s="23"/>
      <c r="V2379" s="25"/>
      <c r="W2379" s="11"/>
      <c r="X2379" s="23"/>
      <c r="Y2379" s="29"/>
      <c r="Z2379" s="25">
        <v>36.0</v>
      </c>
      <c r="AA2379" s="11">
        <v>30.0</v>
      </c>
      <c r="AB2379" s="11">
        <v>12.0</v>
      </c>
      <c r="AC2379" s="11">
        <v>65.0</v>
      </c>
      <c r="AD2379" s="23">
        <v>18.0</v>
      </c>
      <c r="AE2379" s="29" t="s">
        <v>166</v>
      </c>
      <c r="AF2379" s="25">
        <v>1547.0</v>
      </c>
      <c r="AG2379" s="11">
        <v>1559.0</v>
      </c>
      <c r="AH2379" s="11">
        <v>1569.0</v>
      </c>
      <c r="AI2379" s="23"/>
      <c r="AJ2379" s="29" t="s">
        <v>12541</v>
      </c>
      <c r="AK2379" s="25">
        <v>1062011.0</v>
      </c>
      <c r="AL2379" s="11">
        <v>1062018.0</v>
      </c>
      <c r="AM2379" s="23"/>
      <c r="AN2379" s="25"/>
      <c r="AO2379" s="23"/>
      <c r="AP2379" s="25"/>
      <c r="AQ2379" s="11"/>
    </row>
    <row r="2380" ht="15.75" customHeight="1">
      <c r="A2380" s="11">
        <v>1062013.0</v>
      </c>
      <c r="B2380" s="23">
        <v>2380.0</v>
      </c>
      <c r="C2380" s="25" t="s">
        <v>12542</v>
      </c>
      <c r="D2380" s="16" t="s">
        <v>12543</v>
      </c>
      <c r="E2380" s="28" t="s">
        <v>12544</v>
      </c>
      <c r="F2380" s="29"/>
      <c r="G2380" s="31" t="s">
        <v>12545</v>
      </c>
      <c r="H2380" s="36">
        <f t="shared" si="1"/>
        <v>58</v>
      </c>
      <c r="I2380" s="6" t="s">
        <v>12546</v>
      </c>
      <c r="J2380" s="28">
        <f t="shared" si="2"/>
        <v>54</v>
      </c>
      <c r="K2380" s="41">
        <f t="shared" si="3"/>
        <v>226</v>
      </c>
      <c r="L2380" s="25">
        <v>56.0</v>
      </c>
      <c r="M2380" s="11">
        <v>49.0</v>
      </c>
      <c r="N2380" s="11">
        <v>38.0</v>
      </c>
      <c r="O2380" s="11">
        <v>41.0</v>
      </c>
      <c r="P2380" s="11">
        <v>42.0</v>
      </c>
      <c r="Q2380" s="43">
        <v>47.0</v>
      </c>
      <c r="R2380" s="25"/>
      <c r="S2380" s="11"/>
      <c r="T2380" s="11"/>
      <c r="U2380" s="23"/>
      <c r="V2380" s="25"/>
      <c r="W2380" s="11"/>
      <c r="X2380" s="23" t="s">
        <v>185</v>
      </c>
      <c r="Y2380" s="29"/>
      <c r="Z2380" s="25">
        <v>36.0</v>
      </c>
      <c r="AA2380" s="11">
        <v>30.0</v>
      </c>
      <c r="AB2380" s="11">
        <v>24.0</v>
      </c>
      <c r="AC2380" s="11">
        <v>70.0</v>
      </c>
      <c r="AD2380" s="23">
        <v>20.0</v>
      </c>
      <c r="AE2380" s="29" t="s">
        <v>166</v>
      </c>
      <c r="AF2380" s="25">
        <v>1550.0</v>
      </c>
      <c r="AG2380" s="11">
        <v>1562.0</v>
      </c>
      <c r="AH2380" s="11">
        <v>1580.0</v>
      </c>
      <c r="AI2380" s="23"/>
      <c r="AJ2380" s="29" t="s">
        <v>12547</v>
      </c>
      <c r="AK2380" s="25">
        <v>1062011.0</v>
      </c>
      <c r="AL2380" s="11"/>
      <c r="AM2380" s="23"/>
      <c r="AN2380" s="25"/>
      <c r="AO2380" s="23"/>
      <c r="AP2380" s="25"/>
      <c r="AQ2380" s="11"/>
    </row>
    <row r="2381" ht="15.75" customHeight="1">
      <c r="A2381" s="11">
        <v>1062014.0</v>
      </c>
      <c r="B2381" s="23">
        <v>2381.0</v>
      </c>
      <c r="C2381" s="25" t="s">
        <v>12548</v>
      </c>
      <c r="D2381" s="16" t="s">
        <v>12549</v>
      </c>
      <c r="E2381" s="28" t="s">
        <v>12550</v>
      </c>
      <c r="F2381" s="29"/>
      <c r="G2381" s="31" t="s">
        <v>12551</v>
      </c>
      <c r="H2381" s="36">
        <f t="shared" si="1"/>
        <v>66</v>
      </c>
      <c r="I2381" s="6" t="s">
        <v>12552</v>
      </c>
      <c r="J2381" s="28">
        <f t="shared" si="2"/>
        <v>58</v>
      </c>
      <c r="K2381" s="41">
        <f t="shared" si="3"/>
        <v>225</v>
      </c>
      <c r="L2381" s="25">
        <v>54.0</v>
      </c>
      <c r="M2381" s="11">
        <v>59.0</v>
      </c>
      <c r="N2381" s="11">
        <v>34.0</v>
      </c>
      <c r="O2381" s="11">
        <v>37.0</v>
      </c>
      <c r="P2381" s="11">
        <v>41.0</v>
      </c>
      <c r="Q2381" s="43">
        <v>46.0</v>
      </c>
      <c r="R2381" s="25"/>
      <c r="S2381" s="11"/>
      <c r="T2381" s="11"/>
      <c r="U2381" s="23"/>
      <c r="V2381" s="25"/>
      <c r="W2381" s="11"/>
      <c r="X2381" s="23" t="s">
        <v>232</v>
      </c>
      <c r="Y2381" s="29"/>
      <c r="Z2381" s="25">
        <v>26.0</v>
      </c>
      <c r="AA2381" s="11">
        <v>16.0</v>
      </c>
      <c r="AB2381" s="11">
        <v>47.0</v>
      </c>
      <c r="AC2381" s="11">
        <v>67.0</v>
      </c>
      <c r="AD2381" s="23">
        <v>20.0</v>
      </c>
      <c r="AE2381" s="29" t="s">
        <v>141</v>
      </c>
      <c r="AF2381" s="25">
        <v>1571.0</v>
      </c>
      <c r="AG2381" s="11">
        <v>1583.0</v>
      </c>
      <c r="AH2381" s="11">
        <v>1646.0</v>
      </c>
      <c r="AI2381" s="23"/>
      <c r="AJ2381" s="29" t="s">
        <v>12553</v>
      </c>
      <c r="AK2381" s="25">
        <v>1062013.0</v>
      </c>
      <c r="AL2381" s="11"/>
      <c r="AM2381" s="23"/>
      <c r="AN2381" s="25"/>
      <c r="AO2381" s="23"/>
      <c r="AP2381" s="25"/>
      <c r="AQ2381" s="11"/>
    </row>
    <row r="2382" ht="15.75" customHeight="1">
      <c r="A2382" s="11">
        <v>1062015.0</v>
      </c>
      <c r="B2382" s="23">
        <v>2382.0</v>
      </c>
      <c r="C2382" s="25" t="s">
        <v>12554</v>
      </c>
      <c r="D2382" s="16" t="s">
        <v>12555</v>
      </c>
      <c r="E2382" s="28" t="s">
        <v>12556</v>
      </c>
      <c r="F2382" s="29"/>
      <c r="G2382" s="31" t="s">
        <v>12557</v>
      </c>
      <c r="H2382" s="36">
        <f t="shared" si="1"/>
        <v>77</v>
      </c>
      <c r="I2382" s="6" t="s">
        <v>12558</v>
      </c>
      <c r="J2382" s="28">
        <f t="shared" si="2"/>
        <v>79</v>
      </c>
      <c r="K2382" s="41">
        <f t="shared" si="3"/>
        <v>321</v>
      </c>
      <c r="L2382" s="25">
        <v>60.0</v>
      </c>
      <c r="M2382" s="11">
        <v>58.0</v>
      </c>
      <c r="N2382" s="11">
        <v>65.0</v>
      </c>
      <c r="O2382" s="11">
        <v>77.0</v>
      </c>
      <c r="P2382" s="11">
        <v>61.0</v>
      </c>
      <c r="Q2382" s="43">
        <v>60.0</v>
      </c>
      <c r="R2382" s="25" t="s">
        <v>185</v>
      </c>
      <c r="S2382" s="11"/>
      <c r="T2382" s="11"/>
      <c r="U2382" s="23"/>
      <c r="V2382" s="25"/>
      <c r="W2382" s="11"/>
      <c r="X2382" s="23" t="s">
        <v>136</v>
      </c>
      <c r="Y2382" s="29"/>
      <c r="Z2382" s="25">
        <v>50.0</v>
      </c>
      <c r="AA2382" s="11">
        <v>50.0</v>
      </c>
      <c r="AB2382" s="11">
        <v>57.0</v>
      </c>
      <c r="AC2382" s="11">
        <v>36.0</v>
      </c>
      <c r="AD2382" s="23">
        <v>14.0</v>
      </c>
      <c r="AE2382" s="29" t="s">
        <v>270</v>
      </c>
      <c r="AF2382" s="25">
        <v>1568.0</v>
      </c>
      <c r="AG2382" s="11">
        <v>1580.0</v>
      </c>
      <c r="AH2382" s="11">
        <v>1615.0</v>
      </c>
      <c r="AI2382" s="23"/>
      <c r="AJ2382" s="29" t="s">
        <v>12559</v>
      </c>
      <c r="AK2382" s="25">
        <v>1062011.0</v>
      </c>
      <c r="AL2382" s="11">
        <v>1062018.0</v>
      </c>
      <c r="AM2382" s="23"/>
      <c r="AN2382" s="25"/>
      <c r="AO2382" s="23"/>
      <c r="AP2382" s="25"/>
      <c r="AQ2382" s="11"/>
    </row>
    <row r="2383" ht="15.75" customHeight="1">
      <c r="A2383" s="11">
        <v>1062016.0</v>
      </c>
      <c r="B2383" s="23">
        <v>2383.0</v>
      </c>
      <c r="C2383" s="25" t="s">
        <v>12560</v>
      </c>
      <c r="D2383" s="16" t="s">
        <v>12561</v>
      </c>
      <c r="E2383" s="28" t="s">
        <v>12562</v>
      </c>
      <c r="F2383" s="29"/>
      <c r="G2383" s="31" t="s">
        <v>12563</v>
      </c>
      <c r="H2383" s="36">
        <f t="shared" si="1"/>
        <v>59</v>
      </c>
      <c r="I2383" s="6" t="s">
        <v>12564</v>
      </c>
      <c r="J2383" s="28">
        <f t="shared" si="2"/>
        <v>58</v>
      </c>
      <c r="K2383" s="41">
        <f t="shared" si="3"/>
        <v>272</v>
      </c>
      <c r="L2383" s="25">
        <v>47.0</v>
      </c>
      <c r="M2383" s="11">
        <v>40.0</v>
      </c>
      <c r="N2383" s="11">
        <v>67.0</v>
      </c>
      <c r="O2383" s="11">
        <v>63.0</v>
      </c>
      <c r="P2383" s="11">
        <v>55.0</v>
      </c>
      <c r="Q2383" s="43">
        <v>54.0</v>
      </c>
      <c r="R2383" s="25"/>
      <c r="S2383" s="11"/>
      <c r="T2383" s="11"/>
      <c r="U2383" s="23"/>
      <c r="V2383" s="25"/>
      <c r="W2383" s="11"/>
      <c r="X2383" s="23"/>
      <c r="Y2383" s="29"/>
      <c r="Z2383" s="25">
        <v>50.0</v>
      </c>
      <c r="AA2383" s="11">
        <v>50.0</v>
      </c>
      <c r="AB2383" s="11">
        <v>54.0</v>
      </c>
      <c r="AC2383" s="11">
        <v>40.0</v>
      </c>
      <c r="AD2383" s="23">
        <v>14.0</v>
      </c>
      <c r="AE2383" s="29" t="s">
        <v>270</v>
      </c>
      <c r="AF2383" s="25">
        <v>1604.0</v>
      </c>
      <c r="AG2383" s="11">
        <v>1616.0</v>
      </c>
      <c r="AH2383" s="11">
        <v>1656.0</v>
      </c>
      <c r="AI2383" s="23"/>
      <c r="AJ2383" s="29" t="s">
        <v>12565</v>
      </c>
      <c r="AK2383" s="25">
        <v>1062015.0</v>
      </c>
      <c r="AL2383" s="11"/>
      <c r="AM2383" s="23"/>
      <c r="AN2383" s="25"/>
      <c r="AO2383" s="23"/>
      <c r="AP2383" s="25"/>
      <c r="AQ2383" s="11"/>
    </row>
    <row r="2384" ht="15.75" customHeight="1">
      <c r="A2384" s="11">
        <v>1062017.0</v>
      </c>
      <c r="B2384" s="23">
        <v>2384.0</v>
      </c>
      <c r="C2384" s="25" t="s">
        <v>12566</v>
      </c>
      <c r="D2384" s="16" t="s">
        <v>12567</v>
      </c>
      <c r="E2384" s="28" t="s">
        <v>12568</v>
      </c>
      <c r="F2384" s="29" t="s">
        <v>12569</v>
      </c>
      <c r="G2384" s="31" t="s">
        <v>12570</v>
      </c>
      <c r="H2384" s="36">
        <f t="shared" si="1"/>
        <v>77</v>
      </c>
      <c r="I2384" s="6" t="s">
        <v>12571</v>
      </c>
      <c r="J2384" s="28">
        <f t="shared" si="2"/>
        <v>73</v>
      </c>
      <c r="K2384" s="41">
        <f t="shared" si="3"/>
        <v>326</v>
      </c>
      <c r="L2384" s="25">
        <v>67.0</v>
      </c>
      <c r="M2384" s="11">
        <v>51.0</v>
      </c>
      <c r="N2384" s="11">
        <v>81.0</v>
      </c>
      <c r="O2384" s="11">
        <v>58.0</v>
      </c>
      <c r="P2384" s="11">
        <v>69.0</v>
      </c>
      <c r="Q2384" s="43">
        <v>64.0</v>
      </c>
      <c r="R2384" s="25"/>
      <c r="S2384" s="11"/>
      <c r="T2384" s="11"/>
      <c r="U2384" s="23"/>
      <c r="V2384" s="25"/>
      <c r="W2384" s="11"/>
      <c r="X2384" s="23" t="s">
        <v>232</v>
      </c>
      <c r="Y2384" s="29"/>
      <c r="Z2384" s="25">
        <v>50.0</v>
      </c>
      <c r="AA2384" s="11">
        <v>50.0</v>
      </c>
      <c r="AB2384" s="11">
        <v>39.0</v>
      </c>
      <c r="AC2384" s="11">
        <v>61.0</v>
      </c>
      <c r="AD2384" s="23">
        <v>12.0</v>
      </c>
      <c r="AE2384" s="29" t="s">
        <v>270</v>
      </c>
      <c r="AF2384" s="25">
        <v>1475.0</v>
      </c>
      <c r="AG2384" s="11">
        <v>1487.0</v>
      </c>
      <c r="AH2384" s="11">
        <v>1563.0</v>
      </c>
      <c r="AI2384" s="23"/>
      <c r="AJ2384" s="29" t="s">
        <v>12572</v>
      </c>
      <c r="AK2384" s="25">
        <v>1062007.0</v>
      </c>
      <c r="AL2384" s="11">
        <v>1062011.0</v>
      </c>
      <c r="AM2384" s="23"/>
      <c r="AN2384" s="25"/>
      <c r="AO2384" s="23"/>
      <c r="AP2384" s="25"/>
      <c r="AQ2384" s="11"/>
    </row>
    <row r="2385" ht="15.75" customHeight="1">
      <c r="A2385" s="11">
        <v>1062018.0</v>
      </c>
      <c r="B2385" s="23">
        <v>2385.0</v>
      </c>
      <c r="C2385" s="25" t="s">
        <v>12573</v>
      </c>
      <c r="D2385" s="16" t="s">
        <v>12574</v>
      </c>
      <c r="E2385" s="28" t="s">
        <v>12575</v>
      </c>
      <c r="F2385" s="29"/>
      <c r="G2385" s="31" t="s">
        <v>12576</v>
      </c>
      <c r="H2385" s="36">
        <f t="shared" si="1"/>
        <v>67</v>
      </c>
      <c r="I2385" s="11" t="s">
        <v>12576</v>
      </c>
      <c r="J2385" s="28">
        <f t="shared" si="2"/>
        <v>67</v>
      </c>
      <c r="K2385" s="41">
        <f t="shared" si="3"/>
        <v>341</v>
      </c>
      <c r="L2385" s="25">
        <v>64.0</v>
      </c>
      <c r="M2385" s="11">
        <v>62.0</v>
      </c>
      <c r="N2385" s="11">
        <v>70.0</v>
      </c>
      <c r="O2385" s="11">
        <v>80.0</v>
      </c>
      <c r="P2385" s="11">
        <v>65.0</v>
      </c>
      <c r="Q2385" s="43">
        <v>68.0</v>
      </c>
      <c r="R2385" s="25" t="s">
        <v>185</v>
      </c>
      <c r="S2385" s="11"/>
      <c r="T2385" s="11"/>
      <c r="U2385" s="23"/>
      <c r="V2385" s="25"/>
      <c r="W2385" s="11"/>
      <c r="X2385" s="23" t="s">
        <v>136</v>
      </c>
      <c r="Y2385" s="29"/>
      <c r="Z2385" s="25">
        <v>64.0</v>
      </c>
      <c r="AA2385" s="11">
        <v>70.0</v>
      </c>
      <c r="AB2385" s="11">
        <v>36.0</v>
      </c>
      <c r="AC2385" s="11">
        <v>58.0</v>
      </c>
      <c r="AD2385" s="23">
        <v>12.0</v>
      </c>
      <c r="AE2385" s="29" t="s">
        <v>166</v>
      </c>
      <c r="AF2385" s="25">
        <v>1532.0</v>
      </c>
      <c r="AG2385" s="11">
        <v>1544.0</v>
      </c>
      <c r="AH2385" s="11">
        <v>1589.0</v>
      </c>
      <c r="AI2385" s="23"/>
      <c r="AJ2385" s="29" t="s">
        <v>12577</v>
      </c>
      <c r="AK2385" s="25">
        <v>1062017.0</v>
      </c>
      <c r="AL2385" s="11"/>
      <c r="AM2385" s="23"/>
      <c r="AN2385" s="25"/>
      <c r="AO2385" s="23"/>
      <c r="AP2385" s="25"/>
      <c r="AQ2385" s="11"/>
    </row>
    <row r="2386" ht="15.75" customHeight="1">
      <c r="A2386" s="11">
        <v>1062019.0</v>
      </c>
      <c r="B2386" s="23">
        <v>2386.0</v>
      </c>
      <c r="C2386" s="25" t="s">
        <v>12578</v>
      </c>
      <c r="D2386" s="16" t="s">
        <v>12579</v>
      </c>
      <c r="E2386" s="28" t="s">
        <v>12580</v>
      </c>
      <c r="F2386" s="29"/>
      <c r="G2386" s="25"/>
      <c r="H2386" s="36" t="str">
        <f t="shared" si="1"/>
        <v/>
      </c>
      <c r="I2386" s="11"/>
      <c r="J2386" s="28">
        <f t="shared" si="2"/>
        <v>0</v>
      </c>
      <c r="K2386" s="41">
        <f t="shared" si="3"/>
        <v>0</v>
      </c>
      <c r="L2386" s="25">
        <v>0.0</v>
      </c>
      <c r="M2386" s="11">
        <v>0.0</v>
      </c>
      <c r="N2386" s="11">
        <v>0.0</v>
      </c>
      <c r="O2386" s="11">
        <v>0.0</v>
      </c>
      <c r="P2386" s="11">
        <v>0.0</v>
      </c>
      <c r="Q2386" s="23">
        <v>0.0</v>
      </c>
      <c r="R2386" s="25"/>
      <c r="S2386" s="11"/>
      <c r="T2386" s="11"/>
      <c r="U2386" s="23"/>
      <c r="V2386" s="25"/>
      <c r="W2386" s="11"/>
      <c r="X2386" s="23"/>
      <c r="Y2386" s="29"/>
      <c r="Z2386" s="25">
        <v>0.0</v>
      </c>
      <c r="AA2386" s="11">
        <v>0.0</v>
      </c>
      <c r="AB2386" s="11">
        <v>0.0</v>
      </c>
      <c r="AC2386" s="11">
        <v>0.0</v>
      </c>
      <c r="AD2386" s="23">
        <v>7.0</v>
      </c>
      <c r="AE2386" s="29" t="s">
        <v>239</v>
      </c>
      <c r="AF2386" s="25">
        <v>1485.0</v>
      </c>
      <c r="AG2386" s="11">
        <v>9999.0</v>
      </c>
      <c r="AH2386" s="11">
        <v>1535.0</v>
      </c>
      <c r="AI2386" s="23"/>
      <c r="AJ2386" s="29" t="s">
        <v>12581</v>
      </c>
      <c r="AK2386" s="25">
        <v>1062001.0</v>
      </c>
      <c r="AL2386" s="11"/>
      <c r="AM2386" s="23"/>
      <c r="AN2386" s="25"/>
      <c r="AO2386" s="23"/>
      <c r="AP2386" s="25"/>
      <c r="AQ2386" s="11"/>
    </row>
    <row r="2387" ht="15.75" customHeight="1">
      <c r="A2387" s="11">
        <v>1062020.0</v>
      </c>
      <c r="B2387" s="23">
        <v>2387.0</v>
      </c>
      <c r="C2387" s="25" t="s">
        <v>12582</v>
      </c>
      <c r="D2387" s="16" t="s">
        <v>12583</v>
      </c>
      <c r="E2387" s="28" t="s">
        <v>12584</v>
      </c>
      <c r="F2387" s="29"/>
      <c r="G2387" s="31" t="s">
        <v>12585</v>
      </c>
      <c r="H2387" s="36">
        <f t="shared" si="1"/>
        <v>40</v>
      </c>
      <c r="I2387" s="6" t="s">
        <v>12586</v>
      </c>
      <c r="J2387" s="28">
        <f t="shared" si="2"/>
        <v>44</v>
      </c>
      <c r="K2387" s="41">
        <f t="shared" si="3"/>
        <v>227</v>
      </c>
      <c r="L2387" s="25">
        <v>51.0</v>
      </c>
      <c r="M2387" s="11">
        <v>56.0</v>
      </c>
      <c r="N2387" s="11">
        <v>39.0</v>
      </c>
      <c r="O2387" s="11">
        <v>40.0</v>
      </c>
      <c r="P2387" s="11">
        <v>41.0</v>
      </c>
      <c r="Q2387" s="43">
        <v>47.0</v>
      </c>
      <c r="R2387" s="25"/>
      <c r="S2387" s="11"/>
      <c r="T2387" s="11"/>
      <c r="U2387" s="23"/>
      <c r="V2387" s="25"/>
      <c r="W2387" s="11"/>
      <c r="X2387" s="23" t="s">
        <v>232</v>
      </c>
      <c r="Y2387" s="29"/>
      <c r="Z2387" s="25">
        <v>36.0</v>
      </c>
      <c r="AA2387" s="11">
        <v>30.0</v>
      </c>
      <c r="AB2387" s="11">
        <v>43.0</v>
      </c>
      <c r="AC2387" s="11">
        <v>63.0</v>
      </c>
      <c r="AD2387" s="23">
        <v>7.0</v>
      </c>
      <c r="AE2387" s="29" t="s">
        <v>141</v>
      </c>
      <c r="AF2387" s="25">
        <v>1511.0</v>
      </c>
      <c r="AG2387" s="11">
        <v>1523.0</v>
      </c>
      <c r="AH2387" s="11">
        <v>1567.0</v>
      </c>
      <c r="AI2387" s="23"/>
      <c r="AJ2387" s="29" t="s">
        <v>12587</v>
      </c>
      <c r="AK2387" s="25">
        <v>1062019.0</v>
      </c>
      <c r="AL2387" s="11"/>
      <c r="AM2387" s="23"/>
      <c r="AN2387" s="25"/>
      <c r="AO2387" s="23"/>
      <c r="AP2387" s="25"/>
      <c r="AQ2387" s="11"/>
    </row>
    <row r="2388" ht="15.75" customHeight="1">
      <c r="A2388" s="11">
        <v>1062021.0</v>
      </c>
      <c r="B2388" s="23">
        <v>2388.0</v>
      </c>
      <c r="C2388" s="25" t="s">
        <v>12578</v>
      </c>
      <c r="D2388" s="16" t="s">
        <v>12579</v>
      </c>
      <c r="E2388" s="28" t="s">
        <v>12580</v>
      </c>
      <c r="F2388" s="29"/>
      <c r="G2388" s="25"/>
      <c r="H2388" s="36" t="str">
        <f t="shared" si="1"/>
        <v/>
      </c>
      <c r="I2388" s="11"/>
      <c r="J2388" s="28">
        <f t="shared" si="2"/>
        <v>0</v>
      </c>
      <c r="K2388" s="41">
        <f t="shared" si="3"/>
        <v>0</v>
      </c>
      <c r="L2388" s="25">
        <v>0.0</v>
      </c>
      <c r="M2388" s="11">
        <v>0.0</v>
      </c>
      <c r="N2388" s="11">
        <v>0.0</v>
      </c>
      <c r="O2388" s="11">
        <v>0.0</v>
      </c>
      <c r="P2388" s="11">
        <v>0.0</v>
      </c>
      <c r="Q2388" s="23">
        <v>0.0</v>
      </c>
      <c r="R2388" s="25"/>
      <c r="S2388" s="11"/>
      <c r="T2388" s="11"/>
      <c r="U2388" s="23"/>
      <c r="V2388" s="25"/>
      <c r="W2388" s="11"/>
      <c r="X2388" s="23"/>
      <c r="Y2388" s="29"/>
      <c r="Z2388" s="25">
        <v>0.0</v>
      </c>
      <c r="AA2388" s="11">
        <v>0.0</v>
      </c>
      <c r="AB2388" s="11">
        <v>0.0</v>
      </c>
      <c r="AC2388" s="11">
        <v>0.0</v>
      </c>
      <c r="AD2388" s="23">
        <v>6.0</v>
      </c>
      <c r="AE2388" s="29" t="s">
        <v>239</v>
      </c>
      <c r="AF2388" s="25">
        <v>1530.0</v>
      </c>
      <c r="AG2388" s="11">
        <v>9999.0</v>
      </c>
      <c r="AH2388" s="11">
        <v>1580.0</v>
      </c>
      <c r="AI2388" s="23"/>
      <c r="AJ2388" s="29" t="s">
        <v>12588</v>
      </c>
      <c r="AK2388" s="25">
        <v>1062001.0</v>
      </c>
      <c r="AL2388" s="11"/>
      <c r="AM2388" s="23"/>
      <c r="AN2388" s="25"/>
      <c r="AO2388" s="23"/>
      <c r="AP2388" s="25"/>
      <c r="AQ2388" s="11"/>
    </row>
    <row r="2389" ht="15.75" customHeight="1">
      <c r="A2389" s="11">
        <v>1062022.0</v>
      </c>
      <c r="B2389" s="23">
        <v>2389.0</v>
      </c>
      <c r="C2389" s="25" t="s">
        <v>12589</v>
      </c>
      <c r="D2389" s="16" t="s">
        <v>12590</v>
      </c>
      <c r="E2389" s="28" t="s">
        <v>12591</v>
      </c>
      <c r="F2389" s="29"/>
      <c r="G2389" s="31" t="s">
        <v>12592</v>
      </c>
      <c r="H2389" s="36">
        <f t="shared" si="1"/>
        <v>61</v>
      </c>
      <c r="I2389" s="6" t="s">
        <v>12593</v>
      </c>
      <c r="J2389" s="28">
        <f t="shared" si="2"/>
        <v>56</v>
      </c>
      <c r="K2389" s="41">
        <f t="shared" si="3"/>
        <v>253</v>
      </c>
      <c r="L2389" s="25">
        <v>56.0</v>
      </c>
      <c r="M2389" s="11">
        <v>63.0</v>
      </c>
      <c r="N2389" s="11">
        <v>46.0</v>
      </c>
      <c r="O2389" s="11">
        <v>45.0</v>
      </c>
      <c r="P2389" s="11">
        <v>43.0</v>
      </c>
      <c r="Q2389" s="43">
        <v>53.0</v>
      </c>
      <c r="R2389" s="25"/>
      <c r="S2389" s="11"/>
      <c r="T2389" s="11"/>
      <c r="U2389" s="23"/>
      <c r="V2389" s="25"/>
      <c r="W2389" s="11"/>
      <c r="X2389" s="23" t="s">
        <v>232</v>
      </c>
      <c r="Y2389" s="29"/>
      <c r="Z2389" s="25">
        <v>50.0</v>
      </c>
      <c r="AA2389" s="11">
        <v>50.0</v>
      </c>
      <c r="AB2389" s="11">
        <v>31.0</v>
      </c>
      <c r="AC2389" s="11">
        <v>60.0</v>
      </c>
      <c r="AD2389" s="23">
        <v>6.0</v>
      </c>
      <c r="AE2389" s="29" t="s">
        <v>141</v>
      </c>
      <c r="AF2389" s="25">
        <v>1555.0</v>
      </c>
      <c r="AG2389" s="11">
        <v>1567.0</v>
      </c>
      <c r="AH2389" s="11">
        <v>1621.0</v>
      </c>
      <c r="AI2389" s="23"/>
      <c r="AJ2389" s="29" t="s">
        <v>12587</v>
      </c>
      <c r="AK2389" s="25">
        <v>1062021.0</v>
      </c>
      <c r="AL2389" s="11"/>
      <c r="AM2389" s="23"/>
      <c r="AN2389" s="25"/>
      <c r="AO2389" s="23"/>
      <c r="AP2389" s="25"/>
      <c r="AQ2389" s="11"/>
    </row>
    <row r="2390" ht="15.75" customHeight="1">
      <c r="A2390" s="11">
        <v>1062023.0</v>
      </c>
      <c r="B2390" s="23">
        <v>2390.0</v>
      </c>
      <c r="C2390" s="25" t="s">
        <v>12594</v>
      </c>
      <c r="D2390" s="16" t="s">
        <v>12595</v>
      </c>
      <c r="E2390" s="28" t="s">
        <v>12596</v>
      </c>
      <c r="F2390" s="29"/>
      <c r="G2390" s="31" t="s">
        <v>12597</v>
      </c>
      <c r="H2390" s="36">
        <f t="shared" si="1"/>
        <v>32</v>
      </c>
      <c r="I2390" s="6" t="s">
        <v>12598</v>
      </c>
      <c r="J2390" s="28">
        <f t="shared" si="2"/>
        <v>28</v>
      </c>
      <c r="K2390" s="41">
        <f t="shared" si="3"/>
        <v>196</v>
      </c>
      <c r="L2390" s="25">
        <v>47.0</v>
      </c>
      <c r="M2390" s="11">
        <v>53.0</v>
      </c>
      <c r="N2390" s="11">
        <v>33.0</v>
      </c>
      <c r="O2390" s="11">
        <v>30.0</v>
      </c>
      <c r="P2390" s="11">
        <v>33.0</v>
      </c>
      <c r="Q2390" s="43">
        <v>43.0</v>
      </c>
      <c r="R2390" s="25"/>
      <c r="S2390" s="11"/>
      <c r="T2390" s="11"/>
      <c r="U2390" s="23"/>
      <c r="V2390" s="25"/>
      <c r="W2390" s="11"/>
      <c r="X2390" s="23" t="s">
        <v>185</v>
      </c>
      <c r="Y2390" s="29"/>
      <c r="Z2390" s="25">
        <v>28.0</v>
      </c>
      <c r="AA2390" s="11">
        <v>19.0</v>
      </c>
      <c r="AB2390" s="11">
        <v>50.0</v>
      </c>
      <c r="AC2390" s="11">
        <v>64.0</v>
      </c>
      <c r="AD2390" s="23">
        <v>13.0</v>
      </c>
      <c r="AE2390" s="29" t="s">
        <v>141</v>
      </c>
      <c r="AF2390" s="25">
        <v>1498.0</v>
      </c>
      <c r="AG2390" s="11">
        <v>1510.0</v>
      </c>
      <c r="AH2390" s="11">
        <v>1556.0</v>
      </c>
      <c r="AI2390" s="23"/>
      <c r="AJ2390" s="29"/>
      <c r="AK2390" s="25"/>
      <c r="AL2390" s="11"/>
      <c r="AM2390" s="23"/>
      <c r="AN2390" s="25"/>
      <c r="AO2390" s="23"/>
      <c r="AP2390" s="25"/>
      <c r="AQ2390" s="11"/>
    </row>
    <row r="2391" ht="15.75" customHeight="1">
      <c r="A2391" s="11">
        <v>1062024.0</v>
      </c>
      <c r="B2391" s="23">
        <v>2391.0</v>
      </c>
      <c r="C2391" s="25" t="s">
        <v>12599</v>
      </c>
      <c r="D2391" s="16" t="s">
        <v>12600</v>
      </c>
      <c r="E2391" s="28" t="s">
        <v>12601</v>
      </c>
      <c r="F2391" s="29"/>
      <c r="G2391" s="31" t="s">
        <v>12602</v>
      </c>
      <c r="H2391" s="36">
        <f t="shared" si="1"/>
        <v>66</v>
      </c>
      <c r="I2391" s="6" t="s">
        <v>12603</v>
      </c>
      <c r="J2391" s="28">
        <f t="shared" si="2"/>
        <v>79</v>
      </c>
      <c r="K2391" s="41">
        <f t="shared" si="3"/>
        <v>229</v>
      </c>
      <c r="L2391" s="25">
        <v>57.0</v>
      </c>
      <c r="M2391" s="11">
        <v>67.0</v>
      </c>
      <c r="N2391" s="11">
        <v>33.0</v>
      </c>
      <c r="O2391" s="11">
        <v>28.0</v>
      </c>
      <c r="P2391" s="11">
        <v>44.0</v>
      </c>
      <c r="Q2391" s="43">
        <v>54.0</v>
      </c>
      <c r="R2391" s="25" t="s">
        <v>185</v>
      </c>
      <c r="S2391" s="11" t="s">
        <v>185</v>
      </c>
      <c r="T2391" s="11"/>
      <c r="U2391" s="23"/>
      <c r="V2391" s="25" t="s">
        <v>185</v>
      </c>
      <c r="W2391" s="11"/>
      <c r="X2391" s="23" t="s">
        <v>232</v>
      </c>
      <c r="Y2391" s="29"/>
      <c r="Z2391" s="25">
        <v>36.0</v>
      </c>
      <c r="AA2391" s="11">
        <v>30.0</v>
      </c>
      <c r="AB2391" s="11">
        <v>22.0</v>
      </c>
      <c r="AC2391" s="11">
        <v>78.0</v>
      </c>
      <c r="AD2391" s="23">
        <v>13.0</v>
      </c>
      <c r="AE2391" s="29" t="s">
        <v>141</v>
      </c>
      <c r="AF2391" s="25">
        <v>1561.0</v>
      </c>
      <c r="AG2391" s="11">
        <v>1573.0</v>
      </c>
      <c r="AH2391" s="11">
        <v>1627.0</v>
      </c>
      <c r="AI2391" s="23"/>
      <c r="AJ2391" s="29"/>
      <c r="AK2391" s="25"/>
      <c r="AL2391" s="11"/>
      <c r="AM2391" s="23"/>
      <c r="AN2391" s="25"/>
      <c r="AO2391" s="23"/>
      <c r="AP2391" s="25"/>
      <c r="AQ2391" s="11"/>
    </row>
    <row r="2392" ht="15.75" customHeight="1">
      <c r="A2392" s="11">
        <v>1062025.0</v>
      </c>
      <c r="B2392" s="23">
        <v>2392.0</v>
      </c>
      <c r="C2392" s="25" t="s">
        <v>12604</v>
      </c>
      <c r="D2392" s="16" t="s">
        <v>12605</v>
      </c>
      <c r="E2392" s="28" t="s">
        <v>12606</v>
      </c>
      <c r="F2392" s="29"/>
      <c r="G2392" s="31" t="s">
        <v>12607</v>
      </c>
      <c r="H2392" s="36">
        <f t="shared" si="1"/>
        <v>78</v>
      </c>
      <c r="I2392" s="6" t="s">
        <v>12608</v>
      </c>
      <c r="J2392" s="28">
        <f t="shared" si="2"/>
        <v>34</v>
      </c>
      <c r="K2392" s="41">
        <f t="shared" si="3"/>
        <v>270</v>
      </c>
      <c r="L2392" s="25">
        <v>58.0</v>
      </c>
      <c r="M2392" s="11">
        <v>54.0</v>
      </c>
      <c r="N2392" s="11">
        <v>53.0</v>
      </c>
      <c r="O2392" s="11">
        <v>48.0</v>
      </c>
      <c r="P2392" s="11">
        <v>57.0</v>
      </c>
      <c r="Q2392" s="43">
        <v>53.0</v>
      </c>
      <c r="R2392" s="25"/>
      <c r="S2392" s="11"/>
      <c r="T2392" s="11"/>
      <c r="U2392" s="23"/>
      <c r="V2392" s="25"/>
      <c r="W2392" s="11"/>
      <c r="X2392" s="23" t="s">
        <v>185</v>
      </c>
      <c r="Y2392" s="29"/>
      <c r="Z2392" s="25">
        <v>36.0</v>
      </c>
      <c r="AA2392" s="11">
        <v>30.0</v>
      </c>
      <c r="AB2392" s="11">
        <v>34.0</v>
      </c>
      <c r="AC2392" s="11">
        <v>61.0</v>
      </c>
      <c r="AD2392" s="23">
        <v>23.0</v>
      </c>
      <c r="AE2392" s="29" t="s">
        <v>166</v>
      </c>
      <c r="AF2392" s="25">
        <v>1492.0</v>
      </c>
      <c r="AG2392" s="11">
        <v>1504.0</v>
      </c>
      <c r="AH2392" s="11">
        <v>1564.0</v>
      </c>
      <c r="AI2392" s="23"/>
      <c r="AJ2392" s="29"/>
      <c r="AK2392" s="25"/>
      <c r="AL2392" s="11"/>
      <c r="AM2392" s="23"/>
      <c r="AN2392" s="25"/>
      <c r="AO2392" s="23"/>
      <c r="AP2392" s="25"/>
      <c r="AQ2392" s="11"/>
    </row>
    <row r="2393" ht="15.75" customHeight="1">
      <c r="A2393" s="11">
        <v>1062026.0</v>
      </c>
      <c r="B2393" s="23">
        <v>2393.0</v>
      </c>
      <c r="C2393" s="25" t="s">
        <v>12609</v>
      </c>
      <c r="D2393" s="16" t="s">
        <v>12610</v>
      </c>
      <c r="E2393" s="28" t="s">
        <v>12611</v>
      </c>
      <c r="F2393" s="29"/>
      <c r="G2393" s="31" t="s">
        <v>12612</v>
      </c>
      <c r="H2393" s="36">
        <f t="shared" si="1"/>
        <v>79</v>
      </c>
      <c r="I2393" s="11" t="s">
        <v>12613</v>
      </c>
      <c r="J2393" s="28">
        <f t="shared" si="2"/>
        <v>54</v>
      </c>
      <c r="K2393" s="41">
        <f t="shared" si="3"/>
        <v>289</v>
      </c>
      <c r="L2393" s="25">
        <v>52.0</v>
      </c>
      <c r="M2393" s="11">
        <v>33.0</v>
      </c>
      <c r="N2393" s="11">
        <v>69.0</v>
      </c>
      <c r="O2393" s="11">
        <v>73.0</v>
      </c>
      <c r="P2393" s="11">
        <v>62.0</v>
      </c>
      <c r="Q2393" s="43">
        <v>60.0</v>
      </c>
      <c r="R2393" s="25"/>
      <c r="S2393" s="11"/>
      <c r="T2393" s="11"/>
      <c r="U2393" s="23"/>
      <c r="V2393" s="25"/>
      <c r="W2393" s="11"/>
      <c r="X2393" s="23" t="s">
        <v>232</v>
      </c>
      <c r="Y2393" s="29"/>
      <c r="Z2393" s="25">
        <v>50.0</v>
      </c>
      <c r="AA2393" s="11">
        <v>50.0</v>
      </c>
      <c r="AB2393" s="11">
        <v>30.0</v>
      </c>
      <c r="AC2393" s="11">
        <v>75.0</v>
      </c>
      <c r="AD2393" s="23">
        <v>23.0</v>
      </c>
      <c r="AE2393" s="29" t="s">
        <v>166</v>
      </c>
      <c r="AF2393" s="25">
        <v>1513.0</v>
      </c>
      <c r="AG2393" s="11">
        <v>1525.0</v>
      </c>
      <c r="AH2393" s="11">
        <v>1581.0</v>
      </c>
      <c r="AI2393" s="23"/>
      <c r="AJ2393" s="29" t="s">
        <v>12614</v>
      </c>
      <c r="AK2393" s="25">
        <v>1062025.0</v>
      </c>
      <c r="AL2393" s="11"/>
      <c r="AM2393" s="23"/>
      <c r="AN2393" s="25"/>
      <c r="AO2393" s="23"/>
      <c r="AP2393" s="25"/>
      <c r="AQ2393" s="11"/>
    </row>
    <row r="2394" ht="15.75" customHeight="1">
      <c r="A2394" s="11">
        <v>1062027.0</v>
      </c>
      <c r="B2394" s="23">
        <v>2394.0</v>
      </c>
      <c r="C2394" s="25" t="s">
        <v>12615</v>
      </c>
      <c r="D2394" s="16" t="s">
        <v>12616</v>
      </c>
      <c r="E2394" s="28" t="s">
        <v>12617</v>
      </c>
      <c r="F2394" s="29"/>
      <c r="G2394" s="31" t="s">
        <v>12618</v>
      </c>
      <c r="H2394" s="36">
        <f t="shared" si="1"/>
        <v>80</v>
      </c>
      <c r="I2394" s="11" t="s">
        <v>12619</v>
      </c>
      <c r="J2394" s="28">
        <f t="shared" si="2"/>
        <v>77</v>
      </c>
      <c r="K2394" s="41">
        <f t="shared" si="3"/>
        <v>243</v>
      </c>
      <c r="L2394" s="25">
        <v>40.0</v>
      </c>
      <c r="M2394" s="11">
        <v>30.0</v>
      </c>
      <c r="N2394" s="11">
        <v>62.0</v>
      </c>
      <c r="O2394" s="11">
        <v>56.0</v>
      </c>
      <c r="P2394" s="11">
        <v>55.0</v>
      </c>
      <c r="Q2394" s="43">
        <v>49.0</v>
      </c>
      <c r="R2394" s="25"/>
      <c r="S2394" s="11"/>
      <c r="T2394" s="11"/>
      <c r="U2394" s="23"/>
      <c r="V2394" s="25"/>
      <c r="W2394" s="11"/>
      <c r="X2394" s="23" t="s">
        <v>185</v>
      </c>
      <c r="Y2394" s="29"/>
      <c r="Z2394" s="25">
        <v>36.0</v>
      </c>
      <c r="AA2394" s="11">
        <v>30.0</v>
      </c>
      <c r="AB2394" s="11">
        <v>27.0</v>
      </c>
      <c r="AC2394" s="11">
        <v>58.0</v>
      </c>
      <c r="AD2394" s="23">
        <v>23.0</v>
      </c>
      <c r="AE2394" s="29" t="s">
        <v>270</v>
      </c>
      <c r="AF2394" s="25">
        <v>1532.0</v>
      </c>
      <c r="AG2394" s="11">
        <v>1544.0</v>
      </c>
      <c r="AH2394" s="11">
        <v>1590.0</v>
      </c>
      <c r="AI2394" s="23" t="s">
        <v>217</v>
      </c>
      <c r="AJ2394" s="29" t="s">
        <v>12620</v>
      </c>
      <c r="AK2394" s="25">
        <v>1062026.0</v>
      </c>
      <c r="AL2394" s="11"/>
      <c r="AM2394" s="23"/>
      <c r="AN2394" s="25"/>
      <c r="AO2394" s="23"/>
      <c r="AP2394" s="25"/>
      <c r="AQ2394" s="11"/>
    </row>
    <row r="2395" ht="15.75" customHeight="1">
      <c r="A2395" s="11">
        <v>1062028.0</v>
      </c>
      <c r="B2395" s="23">
        <v>2395.0</v>
      </c>
      <c r="C2395" s="25" t="s">
        <v>12621</v>
      </c>
      <c r="D2395" s="16" t="s">
        <v>12622</v>
      </c>
      <c r="E2395" s="28" t="s">
        <v>12623</v>
      </c>
      <c r="F2395" s="29"/>
      <c r="G2395" s="31"/>
      <c r="H2395" s="36" t="str">
        <f t="shared" si="1"/>
        <v/>
      </c>
      <c r="I2395" s="11" t="s">
        <v>12624</v>
      </c>
      <c r="J2395" s="28">
        <f t="shared" si="2"/>
        <v>26</v>
      </c>
      <c r="K2395" s="41">
        <f t="shared" si="3"/>
        <v>252</v>
      </c>
      <c r="L2395" s="25">
        <v>41.0</v>
      </c>
      <c r="M2395" s="11">
        <v>33.0</v>
      </c>
      <c r="N2395" s="11">
        <v>64.0</v>
      </c>
      <c r="O2395" s="11">
        <v>59.0</v>
      </c>
      <c r="P2395" s="11">
        <v>55.0</v>
      </c>
      <c r="Q2395" s="43">
        <v>50.0</v>
      </c>
      <c r="R2395" s="25"/>
      <c r="S2395" s="11"/>
      <c r="T2395" s="11"/>
      <c r="U2395" s="23"/>
      <c r="V2395" s="25"/>
      <c r="W2395" s="11"/>
      <c r="X2395" s="23"/>
      <c r="Y2395" s="29"/>
      <c r="Z2395" s="25">
        <v>36.0</v>
      </c>
      <c r="AA2395" s="11">
        <v>30.0</v>
      </c>
      <c r="AB2395" s="11">
        <v>23.0</v>
      </c>
      <c r="AC2395" s="11">
        <v>64.0</v>
      </c>
      <c r="AD2395" s="23">
        <v>12.0</v>
      </c>
      <c r="AE2395" s="29" t="s">
        <v>270</v>
      </c>
      <c r="AF2395" s="25">
        <v>1534.0</v>
      </c>
      <c r="AG2395" s="11">
        <v>1546.0</v>
      </c>
      <c r="AH2395" s="11">
        <v>1601.0</v>
      </c>
      <c r="AI2395" s="23"/>
      <c r="AJ2395" s="29" t="s">
        <v>12620</v>
      </c>
      <c r="AK2395" s="25">
        <v>1062026.0</v>
      </c>
      <c r="AL2395" s="11"/>
      <c r="AM2395" s="23"/>
      <c r="AN2395" s="25"/>
      <c r="AO2395" s="23"/>
      <c r="AP2395" s="25"/>
      <c r="AQ2395" s="11"/>
    </row>
    <row r="2396" ht="15.75" customHeight="1">
      <c r="A2396" s="11">
        <v>1062029.0</v>
      </c>
      <c r="B2396" s="23">
        <v>2396.0</v>
      </c>
      <c r="C2396" s="25" t="s">
        <v>12625</v>
      </c>
      <c r="D2396" s="16" t="s">
        <v>12626</v>
      </c>
      <c r="E2396" s="28" t="s">
        <v>12627</v>
      </c>
      <c r="F2396" s="29"/>
      <c r="G2396" s="31" t="s">
        <v>12628</v>
      </c>
      <c r="H2396" s="36">
        <f t="shared" si="1"/>
        <v>73</v>
      </c>
      <c r="I2396" s="11" t="s">
        <v>12629</v>
      </c>
      <c r="J2396" s="28">
        <f t="shared" si="2"/>
        <v>11</v>
      </c>
      <c r="K2396" s="41">
        <f t="shared" si="3"/>
        <v>238</v>
      </c>
      <c r="L2396" s="25">
        <v>42.0</v>
      </c>
      <c r="M2396" s="11">
        <v>36.0</v>
      </c>
      <c r="N2396" s="11">
        <v>58.0</v>
      </c>
      <c r="O2396" s="11">
        <v>54.0</v>
      </c>
      <c r="P2396" s="11">
        <v>48.0</v>
      </c>
      <c r="Q2396" s="43">
        <v>48.0</v>
      </c>
      <c r="R2396" s="25"/>
      <c r="S2396" s="11"/>
      <c r="T2396" s="11"/>
      <c r="U2396" s="23"/>
      <c r="V2396" s="25"/>
      <c r="W2396" s="11"/>
      <c r="X2396" s="23"/>
      <c r="Y2396" s="29"/>
      <c r="Z2396" s="25">
        <v>36.0</v>
      </c>
      <c r="AA2396" s="11">
        <v>30.0</v>
      </c>
      <c r="AB2396" s="11">
        <v>32.0</v>
      </c>
      <c r="AC2396" s="11">
        <v>65.0</v>
      </c>
      <c r="AD2396" s="23">
        <v>12.0</v>
      </c>
      <c r="AE2396" s="29" t="s">
        <v>166</v>
      </c>
      <c r="AF2396" s="25">
        <v>1555.0</v>
      </c>
      <c r="AG2396" s="11">
        <v>1567.0</v>
      </c>
      <c r="AH2396" s="11">
        <v>1623.0</v>
      </c>
      <c r="AI2396" s="23"/>
      <c r="AJ2396" s="29" t="s">
        <v>12630</v>
      </c>
      <c r="AK2396" s="25">
        <v>1062028.0</v>
      </c>
      <c r="AL2396" s="11"/>
      <c r="AM2396" s="23"/>
      <c r="AN2396" s="25"/>
      <c r="AO2396" s="23"/>
      <c r="AP2396" s="25"/>
      <c r="AQ2396" s="11"/>
    </row>
    <row r="2397" ht="15.75" customHeight="1">
      <c r="A2397" s="11">
        <v>1062030.0</v>
      </c>
      <c r="B2397" s="23">
        <v>2397.0</v>
      </c>
      <c r="C2397" s="25" t="s">
        <v>12631</v>
      </c>
      <c r="D2397" s="16" t="s">
        <v>12632</v>
      </c>
      <c r="E2397" s="28" t="s">
        <v>12633</v>
      </c>
      <c r="F2397" s="29"/>
      <c r="G2397" s="31" t="s">
        <v>12634</v>
      </c>
      <c r="H2397" s="36">
        <f t="shared" si="1"/>
        <v>71</v>
      </c>
      <c r="I2397" s="6" t="s">
        <v>12635</v>
      </c>
      <c r="J2397" s="28">
        <f t="shared" si="2"/>
        <v>66</v>
      </c>
      <c r="K2397" s="41">
        <f t="shared" si="3"/>
        <v>221</v>
      </c>
      <c r="L2397" s="25">
        <v>43.0</v>
      </c>
      <c r="M2397" s="11">
        <v>55.0</v>
      </c>
      <c r="N2397" s="11">
        <v>39.0</v>
      </c>
      <c r="O2397" s="11">
        <v>37.0</v>
      </c>
      <c r="P2397" s="11">
        <v>47.0</v>
      </c>
      <c r="Q2397" s="43">
        <v>48.0</v>
      </c>
      <c r="R2397" s="25"/>
      <c r="S2397" s="11"/>
      <c r="T2397" s="11"/>
      <c r="U2397" s="23"/>
      <c r="V2397" s="25"/>
      <c r="W2397" s="11"/>
      <c r="X2397" s="23" t="s">
        <v>185</v>
      </c>
      <c r="Y2397" s="29"/>
      <c r="Z2397" s="25">
        <v>42.0</v>
      </c>
      <c r="AA2397" s="11">
        <v>39.0</v>
      </c>
      <c r="AB2397" s="11">
        <v>60.0</v>
      </c>
      <c r="AC2397" s="11">
        <v>68.0</v>
      </c>
      <c r="AD2397" s="23">
        <v>12.0</v>
      </c>
      <c r="AE2397" s="29" t="s">
        <v>166</v>
      </c>
      <c r="AF2397" s="25">
        <v>1576.0</v>
      </c>
      <c r="AG2397" s="11">
        <v>1588.0</v>
      </c>
      <c r="AH2397" s="11">
        <v>1592.0</v>
      </c>
      <c r="AI2397" s="23" t="s">
        <v>217</v>
      </c>
      <c r="AJ2397" s="29" t="s">
        <v>12636</v>
      </c>
      <c r="AK2397" s="25">
        <v>1062029.0</v>
      </c>
      <c r="AL2397" s="11"/>
      <c r="AM2397" s="23"/>
      <c r="AN2397" s="25"/>
      <c r="AO2397" s="23"/>
      <c r="AP2397" s="25"/>
      <c r="AQ2397" s="11"/>
    </row>
    <row r="2398" ht="15.75" customHeight="1">
      <c r="A2398" s="11">
        <v>1062031.0</v>
      </c>
      <c r="B2398" s="23">
        <v>2398.0</v>
      </c>
      <c r="C2398" s="25" t="s">
        <v>12637</v>
      </c>
      <c r="D2398" s="16" t="s">
        <v>12638</v>
      </c>
      <c r="E2398" s="28" t="s">
        <v>12639</v>
      </c>
      <c r="F2398" s="29"/>
      <c r="G2398" s="31" t="s">
        <v>12640</v>
      </c>
      <c r="H2398" s="36">
        <f t="shared" si="1"/>
        <v>79</v>
      </c>
      <c r="I2398" s="11" t="s">
        <v>12640</v>
      </c>
      <c r="J2398" s="28">
        <f t="shared" si="2"/>
        <v>79</v>
      </c>
      <c r="K2398" s="41">
        <f t="shared" si="3"/>
        <v>251</v>
      </c>
      <c r="L2398" s="25">
        <v>41.0</v>
      </c>
      <c r="M2398" s="11">
        <v>38.0</v>
      </c>
      <c r="N2398" s="11">
        <v>60.0</v>
      </c>
      <c r="O2398" s="11">
        <v>56.0</v>
      </c>
      <c r="P2398" s="11">
        <v>56.0</v>
      </c>
      <c r="Q2398" s="43">
        <v>55.0</v>
      </c>
      <c r="R2398" s="25"/>
      <c r="S2398" s="11"/>
      <c r="T2398" s="11"/>
      <c r="U2398" s="23"/>
      <c r="V2398" s="25"/>
      <c r="W2398" s="11"/>
      <c r="X2398" s="23"/>
      <c r="Y2398" s="29"/>
      <c r="Z2398" s="25">
        <v>57.0</v>
      </c>
      <c r="AA2398" s="11">
        <v>60.0</v>
      </c>
      <c r="AB2398" s="11">
        <v>40.0</v>
      </c>
      <c r="AC2398" s="11">
        <v>64.0</v>
      </c>
      <c r="AD2398" s="23">
        <v>8.0</v>
      </c>
      <c r="AE2398" s="29" t="s">
        <v>166</v>
      </c>
      <c r="AF2398" s="25">
        <v>1553.0</v>
      </c>
      <c r="AG2398" s="11">
        <v>1565.0</v>
      </c>
      <c r="AH2398" s="11">
        <v>1637.0</v>
      </c>
      <c r="AI2398" s="23"/>
      <c r="AJ2398" s="29"/>
      <c r="AK2398" s="25"/>
      <c r="AL2398" s="11"/>
      <c r="AM2398" s="23"/>
      <c r="AN2398" s="25"/>
      <c r="AO2398" s="23"/>
      <c r="AP2398" s="25"/>
      <c r="AQ2398" s="11"/>
    </row>
    <row r="2399" ht="15.75" customHeight="1">
      <c r="A2399" s="11">
        <v>1062032.0</v>
      </c>
      <c r="B2399" s="23">
        <v>2399.0</v>
      </c>
      <c r="C2399" s="25" t="s">
        <v>12641</v>
      </c>
      <c r="D2399" s="16" t="s">
        <v>12642</v>
      </c>
      <c r="E2399" s="28" t="s">
        <v>12643</v>
      </c>
      <c r="F2399" s="29"/>
      <c r="G2399" s="31" t="s">
        <v>12644</v>
      </c>
      <c r="H2399" s="36">
        <f t="shared" si="1"/>
        <v>53</v>
      </c>
      <c r="I2399" s="11" t="s">
        <v>12644</v>
      </c>
      <c r="J2399" s="28">
        <f t="shared" si="2"/>
        <v>53</v>
      </c>
      <c r="K2399" s="41">
        <f t="shared" si="3"/>
        <v>256</v>
      </c>
      <c r="L2399" s="25">
        <v>45.0</v>
      </c>
      <c r="M2399" s="11">
        <v>54.0</v>
      </c>
      <c r="N2399" s="11">
        <v>52.0</v>
      </c>
      <c r="O2399" s="11">
        <v>52.0</v>
      </c>
      <c r="P2399" s="11">
        <v>53.0</v>
      </c>
      <c r="Q2399" s="43">
        <v>53.0</v>
      </c>
      <c r="R2399" s="25"/>
      <c r="S2399" s="11"/>
      <c r="T2399" s="11"/>
      <c r="U2399" s="23"/>
      <c r="V2399" s="25"/>
      <c r="W2399" s="11"/>
      <c r="X2399" s="23"/>
      <c r="Y2399" s="29"/>
      <c r="Z2399" s="25">
        <v>50.0</v>
      </c>
      <c r="AA2399" s="11">
        <v>50.0</v>
      </c>
      <c r="AB2399" s="11">
        <v>43.0</v>
      </c>
      <c r="AC2399" s="11">
        <v>56.0</v>
      </c>
      <c r="AD2399" s="23">
        <v>8.0</v>
      </c>
      <c r="AE2399" s="29" t="s">
        <v>166</v>
      </c>
      <c r="AF2399" s="25">
        <v>1561.0</v>
      </c>
      <c r="AG2399" s="11">
        <v>1573.0</v>
      </c>
      <c r="AH2399" s="11">
        <v>1639.0</v>
      </c>
      <c r="AI2399" s="23"/>
      <c r="AJ2399" s="29"/>
      <c r="AK2399" s="25"/>
      <c r="AL2399" s="11"/>
      <c r="AM2399" s="23"/>
      <c r="AN2399" s="25"/>
      <c r="AO2399" s="23"/>
      <c r="AP2399" s="25"/>
      <c r="AQ2399" s="11"/>
    </row>
    <row r="2400" ht="15.75" customHeight="1">
      <c r="A2400" s="11">
        <v>1062033.0</v>
      </c>
      <c r="B2400" s="23">
        <v>2400.0</v>
      </c>
      <c r="C2400" s="25" t="s">
        <v>12645</v>
      </c>
      <c r="D2400" s="16" t="s">
        <v>12646</v>
      </c>
      <c r="E2400" s="28" t="s">
        <v>12647</v>
      </c>
      <c r="F2400" s="29"/>
      <c r="G2400" s="31" t="s">
        <v>12648</v>
      </c>
      <c r="H2400" s="36">
        <f t="shared" si="1"/>
        <v>73</v>
      </c>
      <c r="I2400" s="6" t="s">
        <v>12649</v>
      </c>
      <c r="J2400" s="28">
        <f t="shared" si="2"/>
        <v>70</v>
      </c>
      <c r="K2400" s="41">
        <f t="shared" si="3"/>
        <v>284</v>
      </c>
      <c r="L2400" s="25">
        <v>44.0</v>
      </c>
      <c r="M2400" s="11">
        <v>36.0</v>
      </c>
      <c r="N2400" s="11">
        <v>60.0</v>
      </c>
      <c r="O2400" s="11">
        <v>79.0</v>
      </c>
      <c r="P2400" s="11">
        <v>65.0</v>
      </c>
      <c r="Q2400" s="43">
        <v>58.0</v>
      </c>
      <c r="R2400" s="25"/>
      <c r="S2400" s="11"/>
      <c r="T2400" s="11"/>
      <c r="U2400" s="23"/>
      <c r="V2400" s="25"/>
      <c r="W2400" s="11"/>
      <c r="X2400" s="23"/>
      <c r="Y2400" s="29"/>
      <c r="Z2400" s="25">
        <v>50.0</v>
      </c>
      <c r="AA2400" s="11">
        <v>50.0</v>
      </c>
      <c r="AB2400" s="11">
        <v>40.0</v>
      </c>
      <c r="AC2400" s="11">
        <v>60.0</v>
      </c>
      <c r="AD2400" s="23">
        <v>3.0</v>
      </c>
      <c r="AE2400" s="29" t="s">
        <v>270</v>
      </c>
      <c r="AF2400" s="25">
        <v>1539.0</v>
      </c>
      <c r="AG2400" s="11">
        <v>1551.0</v>
      </c>
      <c r="AH2400" s="11">
        <v>1605.0</v>
      </c>
      <c r="AI2400" s="23"/>
      <c r="AJ2400" s="29"/>
      <c r="AK2400" s="25"/>
      <c r="AL2400" s="11"/>
      <c r="AM2400" s="23"/>
      <c r="AN2400" s="25"/>
      <c r="AO2400" s="23"/>
      <c r="AP2400" s="25"/>
      <c r="AQ2400" s="11"/>
    </row>
    <row r="2401" ht="15.75" customHeight="1">
      <c r="A2401" s="11">
        <v>1062034.0</v>
      </c>
      <c r="B2401" s="23">
        <v>2401.0</v>
      </c>
      <c r="C2401" s="25" t="s">
        <v>12650</v>
      </c>
      <c r="D2401" s="16" t="s">
        <v>12651</v>
      </c>
      <c r="E2401" s="28" t="s">
        <v>12652</v>
      </c>
      <c r="F2401" s="29"/>
      <c r="G2401" s="31" t="s">
        <v>12653</v>
      </c>
      <c r="H2401" s="36">
        <f t="shared" si="1"/>
        <v>75</v>
      </c>
      <c r="I2401" s="11" t="s">
        <v>12653</v>
      </c>
      <c r="J2401" s="28">
        <f t="shared" si="2"/>
        <v>75</v>
      </c>
      <c r="K2401" s="41">
        <f t="shared" si="3"/>
        <v>331</v>
      </c>
      <c r="L2401" s="25">
        <v>62.0</v>
      </c>
      <c r="M2401" s="11">
        <v>69.0</v>
      </c>
      <c r="N2401" s="11">
        <v>62.0</v>
      </c>
      <c r="O2401" s="11">
        <v>74.0</v>
      </c>
      <c r="P2401" s="11">
        <v>64.0</v>
      </c>
      <c r="Q2401" s="43">
        <v>65.0</v>
      </c>
      <c r="R2401" s="25"/>
      <c r="S2401" s="11" t="s">
        <v>185</v>
      </c>
      <c r="T2401" s="11"/>
      <c r="U2401" s="23"/>
      <c r="V2401" s="25"/>
      <c r="W2401" s="11"/>
      <c r="X2401" s="23" t="s">
        <v>185</v>
      </c>
      <c r="Y2401" s="29"/>
      <c r="Z2401" s="25">
        <v>50.0</v>
      </c>
      <c r="AA2401" s="11">
        <v>50.0</v>
      </c>
      <c r="AB2401" s="11">
        <v>44.0</v>
      </c>
      <c r="AC2401" s="11">
        <v>84.0</v>
      </c>
      <c r="AD2401" s="23">
        <v>3.0</v>
      </c>
      <c r="AE2401" s="29" t="s">
        <v>166</v>
      </c>
      <c r="AF2401" s="25">
        <v>1561.0</v>
      </c>
      <c r="AG2401" s="11">
        <v>1573.0</v>
      </c>
      <c r="AH2401" s="11">
        <v>1614.0</v>
      </c>
      <c r="AI2401" s="23"/>
      <c r="AJ2401" s="29" t="s">
        <v>12654</v>
      </c>
      <c r="AK2401" s="25">
        <v>1062033.0</v>
      </c>
      <c r="AL2401" s="11"/>
      <c r="AM2401" s="23"/>
      <c r="AN2401" s="25"/>
      <c r="AO2401" s="23"/>
      <c r="AP2401" s="25"/>
      <c r="AQ2401" s="11"/>
    </row>
    <row r="2402" ht="15.75" customHeight="1">
      <c r="A2402" s="11">
        <v>1062035.0</v>
      </c>
      <c r="B2402" s="23">
        <v>2402.0</v>
      </c>
      <c r="C2402" s="25" t="s">
        <v>12655</v>
      </c>
      <c r="D2402" s="16" t="s">
        <v>12656</v>
      </c>
      <c r="E2402" s="28" t="s">
        <v>12657</v>
      </c>
      <c r="F2402" s="29"/>
      <c r="G2402" s="31" t="s">
        <v>12658</v>
      </c>
      <c r="H2402" s="36">
        <f t="shared" si="1"/>
        <v>77</v>
      </c>
      <c r="I2402" s="11" t="s">
        <v>12658</v>
      </c>
      <c r="J2402" s="28">
        <f t="shared" si="2"/>
        <v>77</v>
      </c>
      <c r="K2402" s="41">
        <f t="shared" si="3"/>
        <v>262</v>
      </c>
      <c r="L2402" s="25">
        <v>48.0</v>
      </c>
      <c r="M2402" s="11">
        <v>40.0</v>
      </c>
      <c r="N2402" s="11">
        <v>57.0</v>
      </c>
      <c r="O2402" s="11">
        <v>61.0</v>
      </c>
      <c r="P2402" s="11">
        <v>56.0</v>
      </c>
      <c r="Q2402" s="43">
        <v>52.0</v>
      </c>
      <c r="R2402" s="25"/>
      <c r="S2402" s="11"/>
      <c r="T2402" s="11"/>
      <c r="U2402" s="23"/>
      <c r="V2402" s="25"/>
      <c r="W2402" s="11"/>
      <c r="X2402" s="23"/>
      <c r="Y2402" s="29"/>
      <c r="Z2402" s="25">
        <v>36.0</v>
      </c>
      <c r="AA2402" s="11">
        <v>30.0</v>
      </c>
      <c r="AB2402" s="11">
        <v>65.0</v>
      </c>
      <c r="AC2402" s="11">
        <v>46.0</v>
      </c>
      <c r="AD2402" s="23">
        <v>93.0</v>
      </c>
      <c r="AE2402" s="29" t="s">
        <v>166</v>
      </c>
      <c r="AF2402" s="25">
        <v>1603.0</v>
      </c>
      <c r="AG2402" s="11">
        <v>1615.0</v>
      </c>
      <c r="AH2402" s="11">
        <v>1684.0</v>
      </c>
      <c r="AI2402" s="23"/>
      <c r="AJ2402" s="29" t="s">
        <v>12659</v>
      </c>
      <c r="AK2402" s="25">
        <v>1062034.0</v>
      </c>
      <c r="AL2402" s="11"/>
      <c r="AM2402" s="23"/>
      <c r="AN2402" s="25"/>
      <c r="AO2402" s="23"/>
      <c r="AP2402" s="25"/>
      <c r="AQ2402" s="11"/>
    </row>
    <row r="2403" ht="15.75" customHeight="1">
      <c r="A2403" s="11">
        <v>1062036.0</v>
      </c>
      <c r="B2403" s="23">
        <v>2403.0</v>
      </c>
      <c r="C2403" s="25" t="s">
        <v>12660</v>
      </c>
      <c r="D2403" s="16" t="s">
        <v>12661</v>
      </c>
      <c r="E2403" s="28" t="s">
        <v>12662</v>
      </c>
      <c r="F2403" s="29"/>
      <c r="G2403" s="31" t="s">
        <v>12663</v>
      </c>
      <c r="H2403" s="36">
        <f t="shared" si="1"/>
        <v>66</v>
      </c>
      <c r="I2403" s="11" t="s">
        <v>12663</v>
      </c>
      <c r="J2403" s="28">
        <f t="shared" si="2"/>
        <v>66</v>
      </c>
      <c r="K2403" s="41">
        <f t="shared" si="3"/>
        <v>197</v>
      </c>
      <c r="L2403" s="25">
        <v>27.0</v>
      </c>
      <c r="M2403" s="11">
        <v>9.0</v>
      </c>
      <c r="N2403" s="11">
        <v>47.0</v>
      </c>
      <c r="O2403" s="11">
        <v>66.0</v>
      </c>
      <c r="P2403" s="11">
        <v>48.0</v>
      </c>
      <c r="Q2403" s="43">
        <v>47.0</v>
      </c>
      <c r="R2403" s="25"/>
      <c r="S2403" s="11"/>
      <c r="T2403" s="11"/>
      <c r="U2403" s="23"/>
      <c r="V2403" s="25"/>
      <c r="W2403" s="11"/>
      <c r="X2403" s="23"/>
      <c r="Y2403" s="29"/>
      <c r="Z2403" s="25">
        <v>64.0</v>
      </c>
      <c r="AA2403" s="11">
        <v>70.0</v>
      </c>
      <c r="AB2403" s="11">
        <v>31.0</v>
      </c>
      <c r="AC2403" s="11">
        <v>52.0</v>
      </c>
      <c r="AD2403" s="23">
        <v>14.0</v>
      </c>
      <c r="AE2403" s="29" t="s">
        <v>270</v>
      </c>
      <c r="AF2403" s="25">
        <v>1533.0</v>
      </c>
      <c r="AG2403" s="11">
        <v>1545.0</v>
      </c>
      <c r="AH2403" s="11">
        <v>1590.0</v>
      </c>
      <c r="AI2403" s="23"/>
      <c r="AJ2403" s="29"/>
      <c r="AK2403" s="25"/>
      <c r="AL2403" s="11"/>
      <c r="AM2403" s="23"/>
      <c r="AN2403" s="25"/>
      <c r="AO2403" s="23"/>
      <c r="AP2403" s="25"/>
      <c r="AQ2403" s="11"/>
    </row>
    <row r="2404" ht="15.75" customHeight="1">
      <c r="A2404" s="11">
        <v>1062037.0</v>
      </c>
      <c r="B2404" s="23">
        <v>2404.0</v>
      </c>
      <c r="C2404" s="25" t="s">
        <v>12664</v>
      </c>
      <c r="D2404" s="16" t="s">
        <v>12665</v>
      </c>
      <c r="E2404" s="28" t="s">
        <v>12666</v>
      </c>
      <c r="F2404" s="29"/>
      <c r="G2404" s="31" t="s">
        <v>12667</v>
      </c>
      <c r="H2404" s="36">
        <f t="shared" si="1"/>
        <v>58</v>
      </c>
      <c r="I2404" s="6" t="s">
        <v>12668</v>
      </c>
      <c r="J2404" s="28">
        <f t="shared" si="2"/>
        <v>54</v>
      </c>
      <c r="K2404" s="41">
        <f t="shared" si="3"/>
        <v>194</v>
      </c>
      <c r="L2404" s="25">
        <v>21.0</v>
      </c>
      <c r="M2404" s="11">
        <v>23.0</v>
      </c>
      <c r="N2404" s="11">
        <v>43.0</v>
      </c>
      <c r="O2404" s="11">
        <v>60.0</v>
      </c>
      <c r="P2404" s="11">
        <v>47.0</v>
      </c>
      <c r="Q2404" s="43">
        <v>48.0</v>
      </c>
      <c r="R2404" s="25"/>
      <c r="S2404" s="11"/>
      <c r="T2404" s="11"/>
      <c r="U2404" s="23"/>
      <c r="V2404" s="25"/>
      <c r="W2404" s="11"/>
      <c r="X2404" s="23"/>
      <c r="Y2404" s="29"/>
      <c r="Z2404" s="25">
        <v>64.0</v>
      </c>
      <c r="AA2404" s="11">
        <v>70.0</v>
      </c>
      <c r="AB2404" s="11">
        <v>29.0</v>
      </c>
      <c r="AC2404" s="11">
        <v>70.0</v>
      </c>
      <c r="AD2404" s="23">
        <v>14.0</v>
      </c>
      <c r="AE2404" s="29" t="s">
        <v>270</v>
      </c>
      <c r="AF2404" s="25">
        <v>1554.0</v>
      </c>
      <c r="AG2404" s="11">
        <v>1566.0</v>
      </c>
      <c r="AH2404" s="11">
        <v>1600.0</v>
      </c>
      <c r="AI2404" s="23" t="s">
        <v>217</v>
      </c>
      <c r="AJ2404" s="29" t="s">
        <v>12669</v>
      </c>
      <c r="AK2404" s="25">
        <v>1062036.0</v>
      </c>
      <c r="AL2404" s="11"/>
      <c r="AM2404" s="23"/>
      <c r="AN2404" s="25"/>
      <c r="AO2404" s="23"/>
      <c r="AP2404" s="25"/>
      <c r="AQ2404" s="11"/>
    </row>
    <row r="2405" ht="15.75" customHeight="1">
      <c r="A2405" s="11">
        <v>1077001.0</v>
      </c>
      <c r="B2405" s="23">
        <v>2405.0</v>
      </c>
      <c r="C2405" s="25" t="s">
        <v>12670</v>
      </c>
      <c r="D2405" s="16" t="s">
        <v>12671</v>
      </c>
      <c r="E2405" s="28" t="s">
        <v>12672</v>
      </c>
      <c r="F2405" s="29"/>
      <c r="G2405" s="25"/>
      <c r="H2405" s="36" t="str">
        <f t="shared" si="1"/>
        <v/>
      </c>
      <c r="I2405" s="11"/>
      <c r="J2405" s="28">
        <f t="shared" si="2"/>
        <v>0</v>
      </c>
      <c r="K2405" s="41">
        <f t="shared" si="3"/>
        <v>0</v>
      </c>
      <c r="L2405" s="25">
        <v>0.0</v>
      </c>
      <c r="M2405" s="11">
        <v>0.0</v>
      </c>
      <c r="N2405" s="11">
        <v>0.0</v>
      </c>
      <c r="O2405" s="11">
        <v>0.0</v>
      </c>
      <c r="P2405" s="11">
        <v>0.0</v>
      </c>
      <c r="Q2405" s="23">
        <v>0.0</v>
      </c>
      <c r="R2405" s="25"/>
      <c r="S2405" s="11"/>
      <c r="T2405" s="11"/>
      <c r="U2405" s="23"/>
      <c r="V2405" s="25"/>
      <c r="W2405" s="11"/>
      <c r="X2405" s="23"/>
      <c r="Y2405" s="29"/>
      <c r="Z2405" s="25">
        <v>0.0</v>
      </c>
      <c r="AA2405" s="11">
        <v>0.0</v>
      </c>
      <c r="AB2405" s="11">
        <v>0.0</v>
      </c>
      <c r="AC2405" s="11">
        <v>0.0</v>
      </c>
      <c r="AD2405" s="23">
        <v>7.0</v>
      </c>
      <c r="AE2405" s="29" t="s">
        <v>239</v>
      </c>
      <c r="AF2405" s="25">
        <v>1476.0</v>
      </c>
      <c r="AG2405" s="11">
        <v>9999.0</v>
      </c>
      <c r="AH2405" s="11">
        <v>1521.0</v>
      </c>
      <c r="AI2405" s="23"/>
      <c r="AJ2405" s="29"/>
      <c r="AK2405" s="25"/>
      <c r="AL2405" s="11"/>
      <c r="AM2405" s="23"/>
      <c r="AN2405" s="25"/>
      <c r="AO2405" s="23"/>
      <c r="AP2405" s="25"/>
      <c r="AQ2405" s="11"/>
    </row>
    <row r="2406" ht="15.75" customHeight="1">
      <c r="A2406" s="11">
        <v>1077002.0</v>
      </c>
      <c r="B2406" s="23">
        <v>2406.0</v>
      </c>
      <c r="C2406" s="25" t="s">
        <v>12673</v>
      </c>
      <c r="D2406" s="16" t="s">
        <v>12674</v>
      </c>
      <c r="E2406" s="28" t="s">
        <v>12675</v>
      </c>
      <c r="F2406" s="29"/>
      <c r="G2406" s="31" t="s">
        <v>12676</v>
      </c>
      <c r="H2406" s="36">
        <f t="shared" si="1"/>
        <v>73</v>
      </c>
      <c r="I2406" s="11"/>
      <c r="J2406" s="28">
        <f t="shared" si="2"/>
        <v>0</v>
      </c>
      <c r="K2406" s="41">
        <f t="shared" si="3"/>
        <v>369</v>
      </c>
      <c r="L2406" s="25">
        <v>68.0</v>
      </c>
      <c r="M2406" s="11">
        <v>78.0</v>
      </c>
      <c r="N2406" s="11">
        <v>78.0</v>
      </c>
      <c r="O2406" s="11">
        <v>70.0</v>
      </c>
      <c r="P2406" s="11">
        <v>75.0</v>
      </c>
      <c r="Q2406" s="43">
        <v>71.0</v>
      </c>
      <c r="R2406" s="25" t="s">
        <v>185</v>
      </c>
      <c r="S2406" s="11" t="s">
        <v>232</v>
      </c>
      <c r="T2406" s="11"/>
      <c r="U2406" s="23"/>
      <c r="V2406" s="25"/>
      <c r="W2406" s="11"/>
      <c r="X2406" s="23"/>
      <c r="Y2406" s="29"/>
      <c r="Z2406" s="25">
        <v>32.0</v>
      </c>
      <c r="AA2406" s="11">
        <v>25.0</v>
      </c>
      <c r="AB2406" s="11">
        <v>46.0</v>
      </c>
      <c r="AC2406" s="11">
        <v>72.0</v>
      </c>
      <c r="AD2406" s="23">
        <v>7.0</v>
      </c>
      <c r="AE2406" s="29" t="s">
        <v>166</v>
      </c>
      <c r="AF2406" s="25">
        <v>1508.0</v>
      </c>
      <c r="AG2406" s="11">
        <v>1520.0</v>
      </c>
      <c r="AH2406" s="11">
        <v>1549.0</v>
      </c>
      <c r="AI2406" s="23"/>
      <c r="AJ2406" s="29" t="s">
        <v>12677</v>
      </c>
      <c r="AK2406" s="25">
        <v>1077001.0</v>
      </c>
      <c r="AL2406" s="11"/>
      <c r="AM2406" s="23"/>
      <c r="AN2406" s="25"/>
      <c r="AO2406" s="23"/>
      <c r="AP2406" s="25"/>
      <c r="AQ2406" s="11"/>
    </row>
    <row r="2407" ht="15.75" customHeight="1">
      <c r="A2407" s="11">
        <v>1077003.0</v>
      </c>
      <c r="B2407" s="23">
        <v>2407.0</v>
      </c>
      <c r="C2407" s="25" t="s">
        <v>12670</v>
      </c>
      <c r="D2407" s="16" t="s">
        <v>12671</v>
      </c>
      <c r="E2407" s="28" t="s">
        <v>12678</v>
      </c>
      <c r="F2407" s="29"/>
      <c r="G2407" s="31" t="s">
        <v>12679</v>
      </c>
      <c r="H2407" s="36">
        <f t="shared" si="1"/>
        <v>76</v>
      </c>
      <c r="I2407" s="11"/>
      <c r="J2407" s="28">
        <f t="shared" si="2"/>
        <v>0</v>
      </c>
      <c r="K2407" s="41">
        <f t="shared" si="3"/>
        <v>328</v>
      </c>
      <c r="L2407" s="25">
        <v>76.0</v>
      </c>
      <c r="M2407" s="11">
        <v>71.0</v>
      </c>
      <c r="N2407" s="11">
        <v>58.0</v>
      </c>
      <c r="O2407" s="11">
        <v>64.0</v>
      </c>
      <c r="P2407" s="11">
        <v>59.0</v>
      </c>
      <c r="Q2407" s="43">
        <v>61.0</v>
      </c>
      <c r="R2407" s="25" t="s">
        <v>185</v>
      </c>
      <c r="S2407" s="11"/>
      <c r="T2407" s="11"/>
      <c r="U2407" s="23"/>
      <c r="V2407" s="25"/>
      <c r="W2407" s="11"/>
      <c r="X2407" s="23"/>
      <c r="Y2407" s="29"/>
      <c r="Z2407" s="25">
        <v>36.0</v>
      </c>
      <c r="AA2407" s="11">
        <v>30.0</v>
      </c>
      <c r="AB2407" s="11">
        <v>49.0</v>
      </c>
      <c r="AC2407" s="11">
        <v>55.0</v>
      </c>
      <c r="AD2407" s="23">
        <v>7.0</v>
      </c>
      <c r="AE2407" s="29" t="s">
        <v>141</v>
      </c>
      <c r="AF2407" s="25">
        <v>1529.0</v>
      </c>
      <c r="AG2407" s="11">
        <v>1541.0</v>
      </c>
      <c r="AH2407" s="11">
        <v>1601.0</v>
      </c>
      <c r="AI2407" s="23"/>
      <c r="AJ2407" s="29" t="s">
        <v>12680</v>
      </c>
      <c r="AK2407" s="25">
        <v>1077002.0</v>
      </c>
      <c r="AL2407" s="11"/>
      <c r="AM2407" s="23">
        <v>28.0</v>
      </c>
      <c r="AN2407" s="25"/>
      <c r="AO2407" s="23"/>
      <c r="AP2407" s="25"/>
      <c r="AQ2407" s="11"/>
    </row>
    <row r="2408" ht="15.75" customHeight="1">
      <c r="A2408" s="11">
        <v>1077004.0</v>
      </c>
      <c r="B2408" s="23">
        <v>2408.0</v>
      </c>
      <c r="C2408" s="25" t="s">
        <v>12681</v>
      </c>
      <c r="D2408" s="16" t="s">
        <v>12682</v>
      </c>
      <c r="E2408" s="28" t="s">
        <v>12683</v>
      </c>
      <c r="F2408" s="29"/>
      <c r="G2408" s="31" t="s">
        <v>12684</v>
      </c>
      <c r="H2408" s="36">
        <f t="shared" si="1"/>
        <v>80</v>
      </c>
      <c r="I2408" s="11"/>
      <c r="J2408" s="28">
        <f t="shared" si="2"/>
        <v>0</v>
      </c>
      <c r="K2408" s="41">
        <f t="shared" si="3"/>
        <v>271</v>
      </c>
      <c r="L2408" s="25">
        <v>67.0</v>
      </c>
      <c r="M2408" s="11">
        <v>62.0</v>
      </c>
      <c r="N2408" s="11">
        <v>44.0</v>
      </c>
      <c r="O2408" s="11">
        <v>48.0</v>
      </c>
      <c r="P2408" s="11">
        <v>50.0</v>
      </c>
      <c r="Q2408" s="43">
        <v>53.0</v>
      </c>
      <c r="R2408" s="25" t="s">
        <v>185</v>
      </c>
      <c r="S2408" s="11"/>
      <c r="T2408" s="11"/>
      <c r="U2408" s="23"/>
      <c r="V2408" s="25"/>
      <c r="W2408" s="11"/>
      <c r="X2408" s="23"/>
      <c r="Y2408" s="29"/>
      <c r="Z2408" s="25">
        <v>36.0</v>
      </c>
      <c r="AA2408" s="11">
        <v>30.0</v>
      </c>
      <c r="AB2408" s="11">
        <v>43.0</v>
      </c>
      <c r="AC2408" s="11">
        <v>64.0</v>
      </c>
      <c r="AD2408" s="23">
        <v>7.0</v>
      </c>
      <c r="AE2408" s="29" t="s">
        <v>166</v>
      </c>
      <c r="AF2408" s="25">
        <v>1548.0</v>
      </c>
      <c r="AG2408" s="11">
        <v>1560.0</v>
      </c>
      <c r="AH2408" s="11">
        <v>1635.0</v>
      </c>
      <c r="AI2408" s="23"/>
      <c r="AJ2408" s="29" t="s">
        <v>12685</v>
      </c>
      <c r="AK2408" s="25">
        <v>1077003.0</v>
      </c>
      <c r="AL2408" s="11"/>
      <c r="AM2408" s="23"/>
      <c r="AN2408" s="25"/>
      <c r="AO2408" s="23"/>
      <c r="AP2408" s="25"/>
      <c r="AQ2408" s="11"/>
    </row>
    <row r="2409" ht="15.75" customHeight="1">
      <c r="A2409" s="11">
        <v>1077005.0</v>
      </c>
      <c r="B2409" s="23">
        <v>2409.0</v>
      </c>
      <c r="C2409" s="25" t="s">
        <v>12686</v>
      </c>
      <c r="D2409" s="16" t="s">
        <v>12687</v>
      </c>
      <c r="E2409" s="28" t="s">
        <v>12688</v>
      </c>
      <c r="F2409" s="29"/>
      <c r="G2409" s="31" t="s">
        <v>12689</v>
      </c>
      <c r="H2409" s="36">
        <f t="shared" si="1"/>
        <v>79</v>
      </c>
      <c r="I2409" s="11"/>
      <c r="J2409" s="28">
        <f t="shared" si="2"/>
        <v>0</v>
      </c>
      <c r="K2409" s="41">
        <f t="shared" si="3"/>
        <v>256</v>
      </c>
      <c r="L2409" s="25">
        <v>59.0</v>
      </c>
      <c r="M2409" s="11">
        <v>55.0</v>
      </c>
      <c r="N2409" s="11">
        <v>44.0</v>
      </c>
      <c r="O2409" s="11">
        <v>51.0</v>
      </c>
      <c r="P2409" s="11">
        <v>47.0</v>
      </c>
      <c r="Q2409" s="43">
        <v>52.0</v>
      </c>
      <c r="R2409" s="25"/>
      <c r="S2409" s="11"/>
      <c r="T2409" s="11"/>
      <c r="U2409" s="23"/>
      <c r="V2409" s="25"/>
      <c r="W2409" s="11"/>
      <c r="X2409" s="23"/>
      <c r="Y2409" s="29"/>
      <c r="Z2409" s="25">
        <v>50.0</v>
      </c>
      <c r="AA2409" s="11">
        <v>50.0</v>
      </c>
      <c r="AB2409" s="11">
        <v>32.0</v>
      </c>
      <c r="AC2409" s="11">
        <v>44.0</v>
      </c>
      <c r="AD2409" s="23">
        <v>7.0</v>
      </c>
      <c r="AE2409" s="29" t="s">
        <v>141</v>
      </c>
      <c r="AF2409" s="25">
        <v>1581.0</v>
      </c>
      <c r="AG2409" s="11">
        <v>1593.0</v>
      </c>
      <c r="AH2409" s="11">
        <v>1625.0</v>
      </c>
      <c r="AI2409" s="23"/>
      <c r="AJ2409" s="29" t="s">
        <v>12690</v>
      </c>
      <c r="AK2409" s="25">
        <v>1077004.0</v>
      </c>
      <c r="AL2409" s="11"/>
      <c r="AM2409" s="23"/>
      <c r="AN2409" s="25"/>
      <c r="AO2409" s="23"/>
      <c r="AP2409" s="25"/>
      <c r="AQ2409" s="11"/>
    </row>
    <row r="2410" ht="15.75" customHeight="1">
      <c r="A2410" s="11">
        <v>1077006.0</v>
      </c>
      <c r="B2410" s="23">
        <v>2410.0</v>
      </c>
      <c r="C2410" s="25" t="s">
        <v>12681</v>
      </c>
      <c r="D2410" s="16" t="s">
        <v>12682</v>
      </c>
      <c r="E2410" s="28" t="s">
        <v>12691</v>
      </c>
      <c r="F2410" s="29"/>
      <c r="G2410" s="31" t="s">
        <v>12692</v>
      </c>
      <c r="H2410" s="36">
        <f t="shared" si="1"/>
        <v>79</v>
      </c>
      <c r="I2410" s="11"/>
      <c r="J2410" s="28">
        <f t="shared" si="2"/>
        <v>0</v>
      </c>
      <c r="K2410" s="41">
        <f t="shared" si="3"/>
        <v>230</v>
      </c>
      <c r="L2410" s="25">
        <v>41.0</v>
      </c>
      <c r="M2410" s="11">
        <v>36.0</v>
      </c>
      <c r="N2410" s="11">
        <v>54.0</v>
      </c>
      <c r="O2410" s="11">
        <v>52.0</v>
      </c>
      <c r="P2410" s="11">
        <v>47.0</v>
      </c>
      <c r="Q2410" s="43">
        <v>44.0</v>
      </c>
      <c r="R2410" s="25"/>
      <c r="S2410" s="11"/>
      <c r="T2410" s="11"/>
      <c r="U2410" s="23"/>
      <c r="V2410" s="25"/>
      <c r="W2410" s="11"/>
      <c r="X2410" s="23"/>
      <c r="Y2410" s="29"/>
      <c r="Z2410" s="25">
        <v>26.0</v>
      </c>
      <c r="AA2410" s="11">
        <v>16.0</v>
      </c>
      <c r="AB2410" s="11">
        <v>35.0</v>
      </c>
      <c r="AC2410" s="11">
        <v>70.0</v>
      </c>
      <c r="AD2410" s="23">
        <v>7.0</v>
      </c>
      <c r="AE2410" s="29" t="s">
        <v>270</v>
      </c>
      <c r="AF2410" s="25">
        <v>1619.0</v>
      </c>
      <c r="AG2410" s="11">
        <v>1631.0</v>
      </c>
      <c r="AH2410" s="11">
        <v>1651.0</v>
      </c>
      <c r="AI2410" s="23"/>
      <c r="AJ2410" s="29" t="s">
        <v>12693</v>
      </c>
      <c r="AK2410" s="25">
        <v>1077005.0</v>
      </c>
      <c r="AL2410" s="11"/>
      <c r="AM2410" s="23"/>
      <c r="AN2410" s="25"/>
      <c r="AO2410" s="23"/>
      <c r="AP2410" s="25"/>
      <c r="AQ2410" s="11"/>
    </row>
    <row r="2411" ht="15.75" customHeight="1">
      <c r="A2411" s="11">
        <v>1077007.0</v>
      </c>
      <c r="B2411" s="23">
        <v>2411.0</v>
      </c>
      <c r="C2411" s="25" t="s">
        <v>12694</v>
      </c>
      <c r="D2411" s="16" t="s">
        <v>12695</v>
      </c>
      <c r="E2411" s="28" t="s">
        <v>12696</v>
      </c>
      <c r="F2411" s="29"/>
      <c r="G2411" s="31" t="s">
        <v>12697</v>
      </c>
      <c r="H2411" s="36">
        <f t="shared" si="1"/>
        <v>73</v>
      </c>
      <c r="I2411" s="11"/>
      <c r="J2411" s="28">
        <f t="shared" si="2"/>
        <v>0</v>
      </c>
      <c r="K2411" s="41">
        <f t="shared" si="3"/>
        <v>189</v>
      </c>
      <c r="L2411" s="25">
        <v>38.0</v>
      </c>
      <c r="M2411" s="11">
        <v>50.0</v>
      </c>
      <c r="N2411" s="11">
        <v>35.0</v>
      </c>
      <c r="O2411" s="11">
        <v>34.0</v>
      </c>
      <c r="P2411" s="11">
        <v>32.0</v>
      </c>
      <c r="Q2411" s="43">
        <v>42.0</v>
      </c>
      <c r="R2411" s="25"/>
      <c r="S2411" s="11"/>
      <c r="T2411" s="11"/>
      <c r="U2411" s="23"/>
      <c r="V2411" s="25"/>
      <c r="W2411" s="11"/>
      <c r="X2411" s="23"/>
      <c r="Y2411" s="29"/>
      <c r="Z2411" s="25">
        <v>32.0</v>
      </c>
      <c r="AA2411" s="11">
        <v>25.0</v>
      </c>
      <c r="AB2411" s="11">
        <v>50.0</v>
      </c>
      <c r="AC2411" s="11">
        <v>80.0</v>
      </c>
      <c r="AD2411" s="23">
        <v>8.0</v>
      </c>
      <c r="AE2411" s="29" t="s">
        <v>270</v>
      </c>
      <c r="AF2411" s="25">
        <v>1551.0</v>
      </c>
      <c r="AG2411" s="11">
        <v>1563.0</v>
      </c>
      <c r="AH2411" s="11">
        <v>1590.0</v>
      </c>
      <c r="AI2411" s="23"/>
      <c r="AJ2411" s="29" t="s">
        <v>12698</v>
      </c>
      <c r="AK2411" s="25">
        <v>1077003.0</v>
      </c>
      <c r="AL2411" s="11"/>
      <c r="AM2411" s="23"/>
      <c r="AN2411" s="25"/>
      <c r="AO2411" s="23"/>
      <c r="AP2411" s="25"/>
      <c r="AQ2411" s="11"/>
    </row>
    <row r="2412" ht="15.75" customHeight="1">
      <c r="A2412" s="11">
        <v>1077008.0</v>
      </c>
      <c r="B2412" s="23">
        <v>2412.0</v>
      </c>
      <c r="C2412" s="25" t="s">
        <v>12699</v>
      </c>
      <c r="D2412" s="16" t="s">
        <v>12700</v>
      </c>
      <c r="E2412" s="28" t="s">
        <v>12701</v>
      </c>
      <c r="F2412" s="29"/>
      <c r="G2412" s="31" t="s">
        <v>12702</v>
      </c>
      <c r="H2412" s="36">
        <f t="shared" si="1"/>
        <v>60</v>
      </c>
      <c r="I2412" s="11"/>
      <c r="J2412" s="28">
        <f t="shared" si="2"/>
        <v>0</v>
      </c>
      <c r="K2412" s="41">
        <f t="shared" si="3"/>
        <v>196</v>
      </c>
      <c r="L2412" s="25">
        <v>36.0</v>
      </c>
      <c r="M2412" s="11">
        <v>31.0</v>
      </c>
      <c r="N2412" s="11">
        <v>45.0</v>
      </c>
      <c r="O2412" s="11">
        <v>44.0</v>
      </c>
      <c r="P2412" s="11">
        <v>40.0</v>
      </c>
      <c r="Q2412" s="43">
        <v>40.0</v>
      </c>
      <c r="R2412" s="25"/>
      <c r="S2412" s="11"/>
      <c r="T2412" s="11"/>
      <c r="U2412" s="23"/>
      <c r="V2412" s="25"/>
      <c r="W2412" s="11"/>
      <c r="X2412" s="23"/>
      <c r="Y2412" s="29"/>
      <c r="Z2412" s="25">
        <v>26.0</v>
      </c>
      <c r="AA2412" s="11">
        <v>16.0</v>
      </c>
      <c r="AB2412" s="11">
        <v>26.0</v>
      </c>
      <c r="AC2412" s="11">
        <v>68.0</v>
      </c>
      <c r="AD2412" s="23">
        <v>9.0</v>
      </c>
      <c r="AE2412" s="29" t="s">
        <v>270</v>
      </c>
      <c r="AF2412" s="25">
        <v>1552.0</v>
      </c>
      <c r="AG2412" s="11">
        <v>1564.0</v>
      </c>
      <c r="AH2412" s="11">
        <v>1601.0</v>
      </c>
      <c r="AI2412" s="23"/>
      <c r="AJ2412" s="29" t="s">
        <v>12703</v>
      </c>
      <c r="AK2412" s="25">
        <v>1077003.0</v>
      </c>
      <c r="AL2412" s="11"/>
      <c r="AM2412" s="23"/>
      <c r="AN2412" s="25"/>
      <c r="AO2412" s="23"/>
      <c r="AP2412" s="25"/>
      <c r="AQ2412" s="11"/>
    </row>
    <row r="2413" ht="15.75" customHeight="1">
      <c r="A2413" s="11">
        <v>1077009.0</v>
      </c>
      <c r="B2413" s="23">
        <v>2413.0</v>
      </c>
      <c r="C2413" s="25" t="s">
        <v>12704</v>
      </c>
      <c r="D2413" s="16" t="s">
        <v>12705</v>
      </c>
      <c r="E2413" s="28" t="s">
        <v>12706</v>
      </c>
      <c r="F2413" s="29"/>
      <c r="G2413" s="31" t="s">
        <v>12707</v>
      </c>
      <c r="H2413" s="36">
        <f t="shared" si="1"/>
        <v>68</v>
      </c>
      <c r="I2413" s="11" t="s">
        <v>12708</v>
      </c>
      <c r="J2413" s="28">
        <f t="shared" si="2"/>
        <v>11</v>
      </c>
      <c r="K2413" s="41">
        <f t="shared" si="3"/>
        <v>234</v>
      </c>
      <c r="L2413" s="25">
        <v>44.0</v>
      </c>
      <c r="M2413" s="11">
        <v>39.0</v>
      </c>
      <c r="N2413" s="11">
        <v>52.0</v>
      </c>
      <c r="O2413" s="11">
        <v>51.0</v>
      </c>
      <c r="P2413" s="11">
        <v>48.0</v>
      </c>
      <c r="Q2413" s="43">
        <v>49.0</v>
      </c>
      <c r="R2413" s="25"/>
      <c r="S2413" s="11"/>
      <c r="T2413" s="11"/>
      <c r="U2413" s="23"/>
      <c r="V2413" s="25"/>
      <c r="W2413" s="11"/>
      <c r="X2413" s="23"/>
      <c r="Y2413" s="29"/>
      <c r="Z2413" s="25">
        <v>36.0</v>
      </c>
      <c r="AA2413" s="11">
        <v>30.0</v>
      </c>
      <c r="AB2413" s="11">
        <v>20.0</v>
      </c>
      <c r="AC2413" s="11">
        <v>82.0</v>
      </c>
      <c r="AD2413" s="23">
        <v>92.0</v>
      </c>
      <c r="AE2413" s="29" t="s">
        <v>270</v>
      </c>
      <c r="AF2413" s="25">
        <v>1510.0</v>
      </c>
      <c r="AG2413" s="11">
        <v>1522.0</v>
      </c>
      <c r="AH2413" s="11">
        <v>1562.0</v>
      </c>
      <c r="AI2413" s="23"/>
      <c r="AJ2413" s="29" t="s">
        <v>12709</v>
      </c>
      <c r="AK2413" s="25">
        <v>1077001.0</v>
      </c>
      <c r="AL2413" s="11"/>
      <c r="AM2413" s="23"/>
      <c r="AN2413" s="25"/>
      <c r="AO2413" s="23"/>
      <c r="AP2413" s="25"/>
      <c r="AQ2413" s="11"/>
    </row>
    <row r="2414" ht="15.75" customHeight="1">
      <c r="A2414" s="11">
        <v>1077010.0</v>
      </c>
      <c r="B2414" s="23">
        <v>2414.0</v>
      </c>
      <c r="C2414" s="25" t="s">
        <v>12710</v>
      </c>
      <c r="D2414" s="16" t="s">
        <v>12711</v>
      </c>
      <c r="E2414" s="28" t="s">
        <v>12712</v>
      </c>
      <c r="F2414" s="29"/>
      <c r="G2414" s="31" t="s">
        <v>12713</v>
      </c>
      <c r="H2414" s="36">
        <f t="shared" si="1"/>
        <v>75</v>
      </c>
      <c r="I2414" s="11" t="s">
        <v>12714</v>
      </c>
      <c r="J2414" s="28">
        <f t="shared" si="2"/>
        <v>13</v>
      </c>
      <c r="K2414" s="41">
        <f t="shared" si="3"/>
        <v>204</v>
      </c>
      <c r="L2414" s="25">
        <v>40.0</v>
      </c>
      <c r="M2414" s="11">
        <v>33.0</v>
      </c>
      <c r="N2414" s="11">
        <v>45.0</v>
      </c>
      <c r="O2414" s="11">
        <v>45.0</v>
      </c>
      <c r="P2414" s="11">
        <v>41.0</v>
      </c>
      <c r="Q2414" s="43">
        <v>41.0</v>
      </c>
      <c r="R2414" s="25"/>
      <c r="S2414" s="11"/>
      <c r="T2414" s="11"/>
      <c r="U2414" s="23"/>
      <c r="V2414" s="25"/>
      <c r="W2414" s="11"/>
      <c r="X2414" s="23"/>
      <c r="Y2414" s="29"/>
      <c r="Z2414" s="25">
        <v>28.0</v>
      </c>
      <c r="AA2414" s="11">
        <v>19.0</v>
      </c>
      <c r="AB2414" s="11">
        <v>18.0</v>
      </c>
      <c r="AC2414" s="11">
        <v>67.0</v>
      </c>
      <c r="AD2414" s="23">
        <v>92.0</v>
      </c>
      <c r="AE2414" s="29" t="s">
        <v>270</v>
      </c>
      <c r="AF2414" s="25">
        <v>1534.0</v>
      </c>
      <c r="AG2414" s="11">
        <v>1546.0</v>
      </c>
      <c r="AH2414" s="11">
        <v>1569.0</v>
      </c>
      <c r="AI2414" s="23" t="s">
        <v>217</v>
      </c>
      <c r="AJ2414" s="29" t="s">
        <v>12715</v>
      </c>
      <c r="AK2414" s="25">
        <v>1077009.0</v>
      </c>
      <c r="AL2414" s="11"/>
      <c r="AM2414" s="23"/>
      <c r="AN2414" s="25"/>
      <c r="AO2414" s="23"/>
      <c r="AP2414" s="25"/>
      <c r="AQ2414" s="11"/>
    </row>
    <row r="2415" ht="15.75" customHeight="1">
      <c r="A2415" s="11">
        <v>1077011.0</v>
      </c>
      <c r="B2415" s="23">
        <v>2415.0</v>
      </c>
      <c r="C2415" s="25" t="s">
        <v>12716</v>
      </c>
      <c r="D2415" s="16" t="s">
        <v>12717</v>
      </c>
      <c r="E2415" s="28" t="s">
        <v>12718</v>
      </c>
      <c r="F2415" s="29"/>
      <c r="G2415" s="25"/>
      <c r="H2415" s="36" t="str">
        <f t="shared" si="1"/>
        <v/>
      </c>
      <c r="I2415" s="11"/>
      <c r="J2415" s="28">
        <f t="shared" si="2"/>
        <v>0</v>
      </c>
      <c r="K2415" s="41">
        <f t="shared" si="3"/>
        <v>227</v>
      </c>
      <c r="L2415" s="25">
        <v>51.0</v>
      </c>
      <c r="M2415" s="11">
        <v>54.0</v>
      </c>
      <c r="N2415" s="11">
        <v>47.0</v>
      </c>
      <c r="O2415" s="11">
        <v>33.0</v>
      </c>
      <c r="P2415" s="11">
        <v>42.0</v>
      </c>
      <c r="Q2415" s="43">
        <v>46.0</v>
      </c>
      <c r="R2415" s="25"/>
      <c r="S2415" s="11"/>
      <c r="T2415" s="11"/>
      <c r="U2415" s="23"/>
      <c r="V2415" s="25"/>
      <c r="W2415" s="11"/>
      <c r="X2415" s="23"/>
      <c r="Y2415" s="29"/>
      <c r="Z2415" s="25">
        <v>32.0</v>
      </c>
      <c r="AA2415" s="11">
        <v>25.0</v>
      </c>
      <c r="AB2415" s="11">
        <v>38.0</v>
      </c>
      <c r="AC2415" s="11">
        <v>69.0</v>
      </c>
      <c r="AD2415" s="23">
        <v>11.0</v>
      </c>
      <c r="AE2415" s="29" t="s">
        <v>166</v>
      </c>
      <c r="AF2415" s="25">
        <v>1522.0</v>
      </c>
      <c r="AG2415" s="11">
        <v>1534.0</v>
      </c>
      <c r="AH2415" s="11">
        <v>1576.0</v>
      </c>
      <c r="AI2415" s="23"/>
      <c r="AJ2415" s="29" t="s">
        <v>12677</v>
      </c>
      <c r="AK2415" s="25">
        <v>1077001.0</v>
      </c>
      <c r="AL2415" s="11"/>
      <c r="AM2415" s="23"/>
      <c r="AN2415" s="25"/>
      <c r="AO2415" s="23"/>
      <c r="AP2415" s="25"/>
      <c r="AQ2415" s="11"/>
    </row>
    <row r="2416" ht="15.75" customHeight="1">
      <c r="A2416" s="11">
        <v>1077012.0</v>
      </c>
      <c r="B2416" s="23">
        <v>2416.0</v>
      </c>
      <c r="C2416" s="25" t="s">
        <v>12719</v>
      </c>
      <c r="D2416" s="16" t="s">
        <v>12720</v>
      </c>
      <c r="E2416" s="28" t="s">
        <v>1191</v>
      </c>
      <c r="F2416" s="29"/>
      <c r="G2416" s="25"/>
      <c r="H2416" s="36" t="str">
        <f t="shared" si="1"/>
        <v/>
      </c>
      <c r="I2416" s="11"/>
      <c r="J2416" s="28">
        <f t="shared" si="2"/>
        <v>0</v>
      </c>
      <c r="K2416" s="41">
        <f t="shared" si="3"/>
        <v>0</v>
      </c>
      <c r="L2416" s="25">
        <v>0.0</v>
      </c>
      <c r="M2416" s="11">
        <v>0.0</v>
      </c>
      <c r="N2416" s="11">
        <v>0.0</v>
      </c>
      <c r="O2416" s="11">
        <v>0.0</v>
      </c>
      <c r="P2416" s="11">
        <v>0.0</v>
      </c>
      <c r="Q2416" s="23">
        <v>0.0</v>
      </c>
      <c r="R2416" s="25"/>
      <c r="S2416" s="11"/>
      <c r="T2416" s="11"/>
      <c r="U2416" s="23"/>
      <c r="V2416" s="25"/>
      <c r="W2416" s="11"/>
      <c r="X2416" s="23"/>
      <c r="Y2416" s="29"/>
      <c r="Z2416" s="25">
        <v>0.0</v>
      </c>
      <c r="AA2416" s="11">
        <v>0.0</v>
      </c>
      <c r="AB2416" s="11">
        <v>0.0</v>
      </c>
      <c r="AC2416" s="11">
        <v>0.0</v>
      </c>
      <c r="AD2416" s="23">
        <v>79.0</v>
      </c>
      <c r="AE2416" s="29" t="s">
        <v>239</v>
      </c>
      <c r="AF2416" s="25">
        <v>1480.0</v>
      </c>
      <c r="AG2416" s="11">
        <v>9999.0</v>
      </c>
      <c r="AH2416" s="11">
        <v>1553.0</v>
      </c>
      <c r="AI2416" s="23"/>
      <c r="AJ2416" s="29"/>
      <c r="AK2416" s="25"/>
      <c r="AL2416" s="11"/>
      <c r="AM2416" s="23"/>
      <c r="AN2416" s="25"/>
      <c r="AO2416" s="23"/>
      <c r="AP2416" s="25"/>
      <c r="AQ2416" s="11"/>
    </row>
    <row r="2417" ht="15.75" customHeight="1">
      <c r="A2417" s="11">
        <v>1077013.0</v>
      </c>
      <c r="B2417" s="23">
        <v>2417.0</v>
      </c>
      <c r="C2417" s="25" t="s">
        <v>12721</v>
      </c>
      <c r="D2417" s="16" t="s">
        <v>12722</v>
      </c>
      <c r="E2417" s="28" t="s">
        <v>12723</v>
      </c>
      <c r="F2417" s="29"/>
      <c r="G2417" s="31" t="s">
        <v>12724</v>
      </c>
      <c r="H2417" s="36">
        <f t="shared" si="1"/>
        <v>77</v>
      </c>
      <c r="I2417" s="11"/>
      <c r="J2417" s="28">
        <f t="shared" si="2"/>
        <v>0</v>
      </c>
      <c r="K2417" s="41">
        <f t="shared" si="3"/>
        <v>275</v>
      </c>
      <c r="L2417" s="25">
        <v>45.0</v>
      </c>
      <c r="M2417" s="11">
        <v>43.0</v>
      </c>
      <c r="N2417" s="11">
        <v>61.0</v>
      </c>
      <c r="O2417" s="11">
        <v>64.0</v>
      </c>
      <c r="P2417" s="11">
        <v>62.0</v>
      </c>
      <c r="Q2417" s="43">
        <v>51.0</v>
      </c>
      <c r="R2417" s="25"/>
      <c r="S2417" s="11"/>
      <c r="T2417" s="11"/>
      <c r="U2417" s="23"/>
      <c r="V2417" s="25"/>
      <c r="W2417" s="11"/>
      <c r="X2417" s="23"/>
      <c r="Y2417" s="29"/>
      <c r="Z2417" s="25">
        <v>29.0</v>
      </c>
      <c r="AA2417" s="11">
        <v>21.0</v>
      </c>
      <c r="AB2417" s="11">
        <v>44.0</v>
      </c>
      <c r="AC2417" s="11">
        <v>44.0</v>
      </c>
      <c r="AD2417" s="23">
        <v>79.0</v>
      </c>
      <c r="AE2417" s="29" t="s">
        <v>166</v>
      </c>
      <c r="AF2417" s="25">
        <v>1514.0</v>
      </c>
      <c r="AG2417" s="11">
        <v>1526.0</v>
      </c>
      <c r="AH2417" s="11">
        <v>1553.0</v>
      </c>
      <c r="AI2417" s="23"/>
      <c r="AJ2417" s="29" t="s">
        <v>12725</v>
      </c>
      <c r="AK2417" s="25">
        <v>1077012.0</v>
      </c>
      <c r="AL2417" s="11"/>
      <c r="AM2417" s="23"/>
      <c r="AN2417" s="25"/>
      <c r="AO2417" s="23"/>
      <c r="AP2417" s="25"/>
      <c r="AQ2417" s="11"/>
    </row>
    <row r="2418" ht="15.75" customHeight="1">
      <c r="A2418" s="11">
        <v>1077014.0</v>
      </c>
      <c r="B2418" s="23">
        <v>2418.0</v>
      </c>
      <c r="C2418" s="25" t="s">
        <v>12726</v>
      </c>
      <c r="D2418" s="16" t="s">
        <v>12727</v>
      </c>
      <c r="E2418" s="28" t="s">
        <v>12728</v>
      </c>
      <c r="F2418" s="29"/>
      <c r="G2418" s="25"/>
      <c r="H2418" s="36" t="str">
        <f t="shared" si="1"/>
        <v/>
      </c>
      <c r="I2418" s="11"/>
      <c r="J2418" s="28">
        <f t="shared" si="2"/>
        <v>0</v>
      </c>
      <c r="K2418" s="41">
        <f t="shared" si="3"/>
        <v>239</v>
      </c>
      <c r="L2418" s="25">
        <v>51.0</v>
      </c>
      <c r="M2418" s="11">
        <v>37.0</v>
      </c>
      <c r="N2418" s="11">
        <v>47.0</v>
      </c>
      <c r="O2418" s="11">
        <v>56.0</v>
      </c>
      <c r="P2418" s="11">
        <v>48.0</v>
      </c>
      <c r="Q2418" s="43">
        <v>45.0</v>
      </c>
      <c r="R2418" s="25"/>
      <c r="S2418" s="11"/>
      <c r="T2418" s="11"/>
      <c r="U2418" s="23"/>
      <c r="V2418" s="25"/>
      <c r="W2418" s="11"/>
      <c r="X2418" s="23"/>
      <c r="Y2418" s="29"/>
      <c r="Z2418" s="25">
        <v>24.0</v>
      </c>
      <c r="AA2418" s="11">
        <v>14.0</v>
      </c>
      <c r="AB2418" s="11">
        <v>52.0</v>
      </c>
      <c r="AC2418" s="11">
        <v>60.0</v>
      </c>
      <c r="AD2418" s="23">
        <v>79.0</v>
      </c>
      <c r="AE2418" s="29" t="s">
        <v>166</v>
      </c>
      <c r="AF2418" s="25">
        <v>1525.0</v>
      </c>
      <c r="AG2418" s="11">
        <v>1537.0</v>
      </c>
      <c r="AH2418" s="11">
        <v>1576.0</v>
      </c>
      <c r="AI2418" s="23"/>
      <c r="AJ2418" s="29" t="s">
        <v>12729</v>
      </c>
      <c r="AK2418" s="25">
        <v>1077013.0</v>
      </c>
      <c r="AL2418" s="11"/>
      <c r="AM2418" s="23"/>
      <c r="AN2418" s="25"/>
      <c r="AO2418" s="23"/>
      <c r="AP2418" s="25"/>
      <c r="AQ2418" s="11"/>
    </row>
    <row r="2419" ht="15.75" customHeight="1">
      <c r="A2419" s="11">
        <v>1077015.0</v>
      </c>
      <c r="B2419" s="23">
        <v>2419.0</v>
      </c>
      <c r="C2419" s="25" t="s">
        <v>12730</v>
      </c>
      <c r="D2419" s="16" t="s">
        <v>12731</v>
      </c>
      <c r="E2419" s="28" t="s">
        <v>12732</v>
      </c>
      <c r="F2419" s="29"/>
      <c r="G2419" s="31" t="s">
        <v>12733</v>
      </c>
      <c r="H2419" s="36">
        <f t="shared" si="1"/>
        <v>64</v>
      </c>
      <c r="I2419" s="11"/>
      <c r="J2419" s="28">
        <f t="shared" si="2"/>
        <v>0</v>
      </c>
      <c r="K2419" s="41">
        <f t="shared" si="3"/>
        <v>260</v>
      </c>
      <c r="L2419" s="25">
        <v>56.0</v>
      </c>
      <c r="M2419" s="11">
        <v>57.0</v>
      </c>
      <c r="N2419" s="11">
        <v>50.0</v>
      </c>
      <c r="O2419" s="11">
        <v>48.0</v>
      </c>
      <c r="P2419" s="11">
        <v>49.0</v>
      </c>
      <c r="Q2419" s="43">
        <v>52.0</v>
      </c>
      <c r="R2419" s="25"/>
      <c r="S2419" s="11"/>
      <c r="T2419" s="11"/>
      <c r="U2419" s="23"/>
      <c r="V2419" s="25"/>
      <c r="W2419" s="11"/>
      <c r="X2419" s="23"/>
      <c r="Y2419" s="29"/>
      <c r="Z2419" s="25">
        <v>32.0</v>
      </c>
      <c r="AA2419" s="11">
        <v>25.0</v>
      </c>
      <c r="AB2419" s="11">
        <v>51.0</v>
      </c>
      <c r="AC2419" s="11">
        <v>79.0</v>
      </c>
      <c r="AD2419" s="23">
        <v>79.0</v>
      </c>
      <c r="AE2419" s="29" t="s">
        <v>166</v>
      </c>
      <c r="AF2419" s="25">
        <v>1549.0</v>
      </c>
      <c r="AG2419" s="11">
        <v>1561.0</v>
      </c>
      <c r="AH2419" s="11">
        <v>1616.0</v>
      </c>
      <c r="AI2419" s="23"/>
      <c r="AJ2419" s="29" t="s">
        <v>12734</v>
      </c>
      <c r="AK2419" s="25">
        <v>1077014.0</v>
      </c>
      <c r="AL2419" s="11"/>
      <c r="AM2419" s="23"/>
      <c r="AN2419" s="25"/>
      <c r="AO2419" s="23"/>
      <c r="AP2419" s="25"/>
      <c r="AQ2419" s="11"/>
    </row>
    <row r="2420" ht="15.75" customHeight="1">
      <c r="A2420" s="11">
        <v>1077016.0</v>
      </c>
      <c r="B2420" s="23">
        <v>2420.0</v>
      </c>
      <c r="C2420" s="25" t="s">
        <v>12735</v>
      </c>
      <c r="D2420" s="16" t="s">
        <v>12736</v>
      </c>
      <c r="E2420" s="28" t="s">
        <v>12737</v>
      </c>
      <c r="F2420" s="29"/>
      <c r="G2420" s="31" t="s">
        <v>12738</v>
      </c>
      <c r="H2420" s="36">
        <f t="shared" si="1"/>
        <v>69</v>
      </c>
      <c r="I2420" s="11"/>
      <c r="J2420" s="28">
        <f t="shared" si="2"/>
        <v>0</v>
      </c>
      <c r="K2420" s="41">
        <f t="shared" si="3"/>
        <v>191</v>
      </c>
      <c r="L2420" s="25">
        <v>27.0</v>
      </c>
      <c r="M2420" s="11">
        <v>40.0</v>
      </c>
      <c r="N2420" s="11">
        <v>47.0</v>
      </c>
      <c r="O2420" s="11">
        <v>48.0</v>
      </c>
      <c r="P2420" s="11">
        <v>29.0</v>
      </c>
      <c r="Q2420" s="43">
        <v>39.0</v>
      </c>
      <c r="R2420" s="25"/>
      <c r="S2420" s="11"/>
      <c r="T2420" s="11"/>
      <c r="U2420" s="23"/>
      <c r="V2420" s="25"/>
      <c r="W2420" s="11"/>
      <c r="X2420" s="23"/>
      <c r="Y2420" s="29"/>
      <c r="Z2420" s="25">
        <v>30.0</v>
      </c>
      <c r="AA2420" s="11">
        <v>22.0</v>
      </c>
      <c r="AB2420" s="11">
        <v>69.0</v>
      </c>
      <c r="AC2420" s="11">
        <v>38.0</v>
      </c>
      <c r="AD2420" s="23">
        <v>84.0</v>
      </c>
      <c r="AE2420" s="29" t="s">
        <v>141</v>
      </c>
      <c r="AF2420" s="25">
        <v>1556.0</v>
      </c>
      <c r="AG2420" s="11">
        <v>1568.0</v>
      </c>
      <c r="AH2420" s="11">
        <v>1633.0</v>
      </c>
      <c r="AI2420" s="23"/>
      <c r="AJ2420" s="29" t="s">
        <v>12739</v>
      </c>
      <c r="AK2420" s="25">
        <v>1077014.0</v>
      </c>
      <c r="AL2420" s="11">
        <v>1077017.0</v>
      </c>
      <c r="AM2420" s="23"/>
      <c r="AN2420" s="25"/>
      <c r="AO2420" s="23"/>
      <c r="AP2420" s="25"/>
      <c r="AQ2420" s="11"/>
    </row>
    <row r="2421" ht="15.75" customHeight="1">
      <c r="A2421" s="11">
        <v>1077017.0</v>
      </c>
      <c r="B2421" s="23">
        <v>2421.0</v>
      </c>
      <c r="C2421" s="25" t="s">
        <v>12740</v>
      </c>
      <c r="D2421" s="16" t="s">
        <v>12741</v>
      </c>
      <c r="E2421" s="28" t="s">
        <v>12742</v>
      </c>
      <c r="F2421" s="29"/>
      <c r="G2421" s="31" t="s">
        <v>12743</v>
      </c>
      <c r="H2421" s="36">
        <f t="shared" si="1"/>
        <v>65</v>
      </c>
      <c r="I2421" s="11"/>
      <c r="J2421" s="28">
        <f t="shared" si="2"/>
        <v>0</v>
      </c>
      <c r="K2421" s="41">
        <f t="shared" si="3"/>
        <v>191</v>
      </c>
      <c r="L2421" s="25">
        <v>46.0</v>
      </c>
      <c r="M2421" s="11">
        <v>42.0</v>
      </c>
      <c r="N2421" s="11">
        <v>31.0</v>
      </c>
      <c r="O2421" s="11">
        <v>37.0</v>
      </c>
      <c r="P2421" s="11">
        <v>35.0</v>
      </c>
      <c r="Q2421" s="43">
        <v>40.0</v>
      </c>
      <c r="R2421" s="25"/>
      <c r="S2421" s="11"/>
      <c r="T2421" s="11"/>
      <c r="U2421" s="23"/>
      <c r="V2421" s="25"/>
      <c r="W2421" s="11"/>
      <c r="X2421" s="23"/>
      <c r="Y2421" s="29"/>
      <c r="Z2421" s="25">
        <v>32.0</v>
      </c>
      <c r="AA2421" s="11">
        <v>25.0</v>
      </c>
      <c r="AB2421" s="11">
        <v>21.0</v>
      </c>
      <c r="AC2421" s="11">
        <v>51.0</v>
      </c>
      <c r="AD2421" s="23">
        <v>84.0</v>
      </c>
      <c r="AE2421" s="29" t="s">
        <v>141</v>
      </c>
      <c r="AF2421" s="25">
        <v>1533.0</v>
      </c>
      <c r="AG2421" s="11">
        <v>1545.0</v>
      </c>
      <c r="AH2421" s="11">
        <v>1569.0</v>
      </c>
      <c r="AI2421" s="23" t="s">
        <v>217</v>
      </c>
      <c r="AJ2421" s="29" t="s">
        <v>12744</v>
      </c>
      <c r="AK2421" s="25">
        <v>1077012.0</v>
      </c>
      <c r="AL2421" s="11">
        <v>1077010.0</v>
      </c>
      <c r="AM2421" s="23"/>
      <c r="AN2421" s="25"/>
      <c r="AO2421" s="23"/>
      <c r="AP2421" s="25"/>
      <c r="AQ2421" s="11"/>
    </row>
    <row r="2422" ht="15.75" customHeight="1">
      <c r="A2422" s="11">
        <v>1077018.0</v>
      </c>
      <c r="B2422" s="23">
        <v>2422.0</v>
      </c>
      <c r="C2422" s="25" t="s">
        <v>12745</v>
      </c>
      <c r="D2422" s="16" t="s">
        <v>12746</v>
      </c>
      <c r="E2422" s="28" t="s">
        <v>12747</v>
      </c>
      <c r="F2422" s="29"/>
      <c r="G2422" s="31" t="s">
        <v>12748</v>
      </c>
      <c r="H2422" s="36">
        <f t="shared" si="1"/>
        <v>53</v>
      </c>
      <c r="I2422" s="11"/>
      <c r="J2422" s="28">
        <f t="shared" si="2"/>
        <v>0</v>
      </c>
      <c r="K2422" s="41">
        <f t="shared" si="3"/>
        <v>258</v>
      </c>
      <c r="L2422" s="25">
        <v>57.0</v>
      </c>
      <c r="M2422" s="11">
        <v>53.0</v>
      </c>
      <c r="N2422" s="11">
        <v>49.0</v>
      </c>
      <c r="O2422" s="11">
        <v>47.0</v>
      </c>
      <c r="P2422" s="11">
        <v>52.0</v>
      </c>
      <c r="Q2422" s="43">
        <v>48.0</v>
      </c>
      <c r="R2422" s="25"/>
      <c r="S2422" s="11"/>
      <c r="T2422" s="11"/>
      <c r="U2422" s="23"/>
      <c r="V2422" s="25"/>
      <c r="W2422" s="11"/>
      <c r="X2422" s="23"/>
      <c r="Y2422" s="29"/>
      <c r="Z2422" s="25">
        <v>23.0</v>
      </c>
      <c r="AA2422" s="11">
        <v>12.0</v>
      </c>
      <c r="AB2422" s="11">
        <v>40.0</v>
      </c>
      <c r="AC2422" s="11">
        <v>76.0</v>
      </c>
      <c r="AD2422" s="23">
        <v>5.0</v>
      </c>
      <c r="AE2422" s="29" t="s">
        <v>166</v>
      </c>
      <c r="AF2422" s="25">
        <v>1508.0</v>
      </c>
      <c r="AG2422" s="11">
        <v>1520.0</v>
      </c>
      <c r="AH2422" s="11">
        <v>1567.0</v>
      </c>
      <c r="AI2422" s="23"/>
      <c r="AJ2422" s="29"/>
      <c r="AK2422" s="25"/>
      <c r="AL2422" s="11"/>
      <c r="AM2422" s="23"/>
      <c r="AN2422" s="25"/>
      <c r="AO2422" s="23"/>
      <c r="AP2422" s="25"/>
      <c r="AQ2422" s="11"/>
    </row>
    <row r="2423" ht="15.75" customHeight="1">
      <c r="A2423" s="11">
        <v>1077019.0</v>
      </c>
      <c r="B2423" s="23">
        <v>2423.0</v>
      </c>
      <c r="C2423" s="25" t="s">
        <v>12749</v>
      </c>
      <c r="D2423" s="16" t="s">
        <v>12750</v>
      </c>
      <c r="E2423" s="28" t="s">
        <v>12751</v>
      </c>
      <c r="F2423" s="29" t="s">
        <v>12752</v>
      </c>
      <c r="G2423" s="31" t="s">
        <v>12753</v>
      </c>
      <c r="H2423" s="36">
        <f t="shared" si="1"/>
        <v>55</v>
      </c>
      <c r="I2423" s="11"/>
      <c r="J2423" s="28">
        <f t="shared" si="2"/>
        <v>0</v>
      </c>
      <c r="K2423" s="41">
        <f t="shared" si="3"/>
        <v>293</v>
      </c>
      <c r="L2423" s="25">
        <v>70.0</v>
      </c>
      <c r="M2423" s="11">
        <v>57.0</v>
      </c>
      <c r="N2423" s="11">
        <v>44.0</v>
      </c>
      <c r="O2423" s="11">
        <v>52.0</v>
      </c>
      <c r="P2423" s="11">
        <v>70.0</v>
      </c>
      <c r="Q2423" s="43">
        <v>56.0</v>
      </c>
      <c r="R2423" s="25"/>
      <c r="S2423" s="11"/>
      <c r="T2423" s="11"/>
      <c r="U2423" s="23"/>
      <c r="V2423" s="25"/>
      <c r="W2423" s="11"/>
      <c r="X2423" s="23"/>
      <c r="Y2423" s="29"/>
      <c r="Z2423" s="25">
        <v>33.0</v>
      </c>
      <c r="AA2423" s="11">
        <v>26.0</v>
      </c>
      <c r="AB2423" s="11">
        <v>43.0</v>
      </c>
      <c r="AC2423" s="11">
        <v>77.0</v>
      </c>
      <c r="AD2423" s="23">
        <v>5.0</v>
      </c>
      <c r="AE2423" s="29" t="s">
        <v>166</v>
      </c>
      <c r="AF2423" s="25">
        <v>1536.0</v>
      </c>
      <c r="AG2423" s="11">
        <v>1548.0</v>
      </c>
      <c r="AH2423" s="11">
        <v>1594.0</v>
      </c>
      <c r="AI2423" s="23"/>
      <c r="AJ2423" s="29" t="s">
        <v>12754</v>
      </c>
      <c r="AK2423" s="25">
        <v>1077018.0</v>
      </c>
      <c r="AL2423" s="11"/>
      <c r="AM2423" s="23"/>
      <c r="AN2423" s="25"/>
      <c r="AO2423" s="23"/>
      <c r="AP2423" s="25"/>
      <c r="AQ2423" s="11"/>
    </row>
    <row r="2424" ht="15.75" customHeight="1">
      <c r="A2424" s="11">
        <v>1077020.0</v>
      </c>
      <c r="B2424" s="23">
        <v>2424.0</v>
      </c>
      <c r="C2424" s="25" t="s">
        <v>12755</v>
      </c>
      <c r="D2424" s="16" t="s">
        <v>12756</v>
      </c>
      <c r="E2424" s="28" t="s">
        <v>12757</v>
      </c>
      <c r="F2424" s="29"/>
      <c r="G2424" s="31" t="s">
        <v>12758</v>
      </c>
      <c r="H2424" s="36">
        <f t="shared" si="1"/>
        <v>75</v>
      </c>
      <c r="I2424" s="11"/>
      <c r="J2424" s="28">
        <f t="shared" si="2"/>
        <v>0</v>
      </c>
      <c r="K2424" s="41">
        <f t="shared" si="3"/>
        <v>248</v>
      </c>
      <c r="L2424" s="25">
        <v>58.0</v>
      </c>
      <c r="M2424" s="11">
        <v>74.0</v>
      </c>
      <c r="N2424" s="11">
        <v>35.0</v>
      </c>
      <c r="O2424" s="11">
        <v>34.0</v>
      </c>
      <c r="P2424" s="11">
        <v>47.0</v>
      </c>
      <c r="Q2424" s="43">
        <v>49.0</v>
      </c>
      <c r="R2424" s="25" t="s">
        <v>185</v>
      </c>
      <c r="S2424" s="11"/>
      <c r="T2424" s="11"/>
      <c r="U2424" s="23"/>
      <c r="V2424" s="25"/>
      <c r="W2424" s="11"/>
      <c r="X2424" s="23"/>
      <c r="Y2424" s="29"/>
      <c r="Z2424" s="25">
        <v>29.0</v>
      </c>
      <c r="AA2424" s="11">
        <v>21.0</v>
      </c>
      <c r="AB2424" s="11">
        <v>49.0</v>
      </c>
      <c r="AC2424" s="11">
        <v>81.0</v>
      </c>
      <c r="AD2424" s="23">
        <v>5.0</v>
      </c>
      <c r="AE2424" s="29" t="s">
        <v>141</v>
      </c>
      <c r="AF2424" s="25">
        <v>1558.0</v>
      </c>
      <c r="AG2424" s="11">
        <v>1570.0</v>
      </c>
      <c r="AH2424" s="11">
        <v>1602.0</v>
      </c>
      <c r="AI2424" s="23"/>
      <c r="AJ2424" s="29" t="s">
        <v>12759</v>
      </c>
      <c r="AK2424" s="25">
        <v>1077019.0</v>
      </c>
      <c r="AL2424" s="11"/>
      <c r="AM2424" s="23"/>
      <c r="AN2424" s="25"/>
      <c r="AO2424" s="23"/>
      <c r="AP2424" s="25"/>
      <c r="AQ2424" s="11"/>
    </row>
    <row r="2425" ht="15.75" customHeight="1">
      <c r="A2425" s="11">
        <v>1077021.0</v>
      </c>
      <c r="B2425" s="23">
        <v>2425.0</v>
      </c>
      <c r="C2425" s="25" t="s">
        <v>12760</v>
      </c>
      <c r="D2425" s="16" t="s">
        <v>12761</v>
      </c>
      <c r="E2425" s="28" t="s">
        <v>12762</v>
      </c>
      <c r="F2425" s="29"/>
      <c r="G2425" s="31" t="s">
        <v>12763</v>
      </c>
      <c r="H2425" s="36">
        <f t="shared" si="1"/>
        <v>78</v>
      </c>
      <c r="I2425" s="11"/>
      <c r="J2425" s="28">
        <f t="shared" si="2"/>
        <v>0</v>
      </c>
      <c r="K2425" s="41">
        <f t="shared" si="3"/>
        <v>224</v>
      </c>
      <c r="L2425" s="25">
        <v>49.0</v>
      </c>
      <c r="M2425" s="11">
        <v>57.0</v>
      </c>
      <c r="N2425" s="11">
        <v>38.0</v>
      </c>
      <c r="O2425" s="11">
        <v>42.0</v>
      </c>
      <c r="P2425" s="11">
        <v>38.0</v>
      </c>
      <c r="Q2425" s="43">
        <v>47.0</v>
      </c>
      <c r="R2425" s="25"/>
      <c r="S2425" s="11"/>
      <c r="T2425" s="11"/>
      <c r="U2425" s="23"/>
      <c r="V2425" s="25"/>
      <c r="W2425" s="11"/>
      <c r="X2425" s="23"/>
      <c r="Y2425" s="29"/>
      <c r="Z2425" s="25">
        <v>36.0</v>
      </c>
      <c r="AA2425" s="11">
        <v>30.0</v>
      </c>
      <c r="AB2425" s="11">
        <v>44.0</v>
      </c>
      <c r="AC2425" s="11">
        <v>76.0</v>
      </c>
      <c r="AD2425" s="23">
        <v>86.0</v>
      </c>
      <c r="AE2425" s="29" t="s">
        <v>166</v>
      </c>
      <c r="AF2425" s="25">
        <v>1561.0</v>
      </c>
      <c r="AG2425" s="11">
        <v>1573.0</v>
      </c>
      <c r="AH2425" s="11">
        <v>1595.0</v>
      </c>
      <c r="AI2425" s="23"/>
      <c r="AJ2425" s="29" t="s">
        <v>12764</v>
      </c>
      <c r="AK2425" s="25">
        <v>1077019.0</v>
      </c>
      <c r="AL2425" s="11">
        <v>1077010.0</v>
      </c>
      <c r="AM2425" s="23"/>
      <c r="AN2425" s="25"/>
      <c r="AO2425" s="23"/>
      <c r="AP2425" s="25"/>
      <c r="AQ2425" s="11"/>
    </row>
    <row r="2426" ht="15.75" customHeight="1">
      <c r="A2426" s="11">
        <v>1077022.0</v>
      </c>
      <c r="B2426" s="23">
        <v>2426.0</v>
      </c>
      <c r="C2426" s="25" t="s">
        <v>12765</v>
      </c>
      <c r="D2426" s="16" t="s">
        <v>12766</v>
      </c>
      <c r="E2426" s="28" t="s">
        <v>12767</v>
      </c>
      <c r="F2426" s="29"/>
      <c r="G2426" s="31" t="s">
        <v>12768</v>
      </c>
      <c r="H2426" s="36">
        <f t="shared" si="1"/>
        <v>74</v>
      </c>
      <c r="I2426" s="11"/>
      <c r="J2426" s="28">
        <f t="shared" si="2"/>
        <v>0</v>
      </c>
      <c r="K2426" s="41">
        <f t="shared" si="3"/>
        <v>234</v>
      </c>
      <c r="L2426" s="25">
        <v>42.0</v>
      </c>
      <c r="M2426" s="11">
        <v>24.0</v>
      </c>
      <c r="N2426" s="11">
        <v>63.0</v>
      </c>
      <c r="O2426" s="11">
        <v>57.0</v>
      </c>
      <c r="P2426" s="11">
        <v>48.0</v>
      </c>
      <c r="Q2426" s="43">
        <v>48.0</v>
      </c>
      <c r="R2426" s="25"/>
      <c r="S2426" s="11"/>
      <c r="T2426" s="11"/>
      <c r="U2426" s="23"/>
      <c r="V2426" s="25"/>
      <c r="W2426" s="11"/>
      <c r="X2426" s="23"/>
      <c r="Y2426" s="29"/>
      <c r="Z2426" s="25">
        <v>36.0</v>
      </c>
      <c r="AA2426" s="11">
        <v>30.0</v>
      </c>
      <c r="AB2426" s="11">
        <v>12.0</v>
      </c>
      <c r="AC2426" s="11">
        <v>80.0</v>
      </c>
      <c r="AD2426" s="23">
        <v>86.0</v>
      </c>
      <c r="AE2426" s="29" t="s">
        <v>166</v>
      </c>
      <c r="AF2426" s="25">
        <v>1583.0</v>
      </c>
      <c r="AG2426" s="11">
        <v>1595.0</v>
      </c>
      <c r="AH2426" s="11">
        <v>1633.0</v>
      </c>
      <c r="AI2426" s="23"/>
      <c r="AJ2426" s="29" t="s">
        <v>12769</v>
      </c>
      <c r="AK2426" s="25">
        <v>1077021.0</v>
      </c>
      <c r="AL2426" s="11"/>
      <c r="AM2426" s="23"/>
      <c r="AN2426" s="25"/>
      <c r="AO2426" s="23"/>
      <c r="AP2426" s="25"/>
      <c r="AQ2426" s="11"/>
    </row>
    <row r="2427" ht="15.75" customHeight="1">
      <c r="A2427" s="11">
        <v>1077023.0</v>
      </c>
      <c r="B2427" s="23">
        <v>2427.0</v>
      </c>
      <c r="C2427" s="25" t="s">
        <v>12770</v>
      </c>
      <c r="D2427" s="16" t="s">
        <v>12771</v>
      </c>
      <c r="E2427" s="28" t="s">
        <v>12772</v>
      </c>
      <c r="F2427" s="29"/>
      <c r="G2427" s="31" t="s">
        <v>12773</v>
      </c>
      <c r="H2427" s="36">
        <f t="shared" si="1"/>
        <v>74</v>
      </c>
      <c r="I2427" s="11"/>
      <c r="J2427" s="28">
        <f t="shared" si="2"/>
        <v>0</v>
      </c>
      <c r="K2427" s="41">
        <f t="shared" si="3"/>
        <v>211</v>
      </c>
      <c r="L2427" s="25">
        <v>47.0</v>
      </c>
      <c r="M2427" s="11">
        <v>51.0</v>
      </c>
      <c r="N2427" s="11">
        <v>41.0</v>
      </c>
      <c r="O2427" s="11">
        <v>31.0</v>
      </c>
      <c r="P2427" s="11">
        <v>41.0</v>
      </c>
      <c r="Q2427" s="43">
        <v>39.0</v>
      </c>
      <c r="R2427" s="25"/>
      <c r="S2427" s="11"/>
      <c r="T2427" s="11"/>
      <c r="U2427" s="23"/>
      <c r="V2427" s="25"/>
      <c r="W2427" s="11"/>
      <c r="X2427" s="23"/>
      <c r="Y2427" s="29"/>
      <c r="Z2427" s="25">
        <v>28.0</v>
      </c>
      <c r="AA2427" s="11">
        <v>19.0</v>
      </c>
      <c r="AB2427" s="11">
        <v>60.0</v>
      </c>
      <c r="AC2427" s="11">
        <v>21.0</v>
      </c>
      <c r="AD2427" s="23">
        <v>72.0</v>
      </c>
      <c r="AE2427" s="29" t="s">
        <v>141</v>
      </c>
      <c r="AF2427" s="25">
        <v>1509.0</v>
      </c>
      <c r="AG2427" s="11">
        <v>1521.0</v>
      </c>
      <c r="AH2427" s="11">
        <v>1563.0</v>
      </c>
      <c r="AI2427" s="23" t="s">
        <v>217</v>
      </c>
      <c r="AJ2427" s="29" t="s">
        <v>12774</v>
      </c>
      <c r="AK2427" s="25"/>
      <c r="AL2427" s="11"/>
      <c r="AM2427" s="23"/>
      <c r="AN2427" s="25"/>
      <c r="AO2427" s="23"/>
      <c r="AP2427" s="25"/>
      <c r="AQ2427" s="11"/>
    </row>
    <row r="2428" ht="15.75" customHeight="1">
      <c r="A2428" s="11">
        <v>1077024.0</v>
      </c>
      <c r="B2428" s="23">
        <v>2428.0</v>
      </c>
      <c r="C2428" s="25" t="s">
        <v>12775</v>
      </c>
      <c r="D2428" s="16" t="s">
        <v>12776</v>
      </c>
      <c r="E2428" s="28" t="s">
        <v>12777</v>
      </c>
      <c r="F2428" s="29"/>
      <c r="G2428" s="31" t="s">
        <v>12778</v>
      </c>
      <c r="H2428" s="36">
        <f t="shared" si="1"/>
        <v>80</v>
      </c>
      <c r="I2428" s="11"/>
      <c r="J2428" s="28">
        <f t="shared" si="2"/>
        <v>0</v>
      </c>
      <c r="K2428" s="41">
        <f t="shared" si="3"/>
        <v>218</v>
      </c>
      <c r="L2428" s="25">
        <v>34.0</v>
      </c>
      <c r="M2428" s="11">
        <v>32.0</v>
      </c>
      <c r="N2428" s="11">
        <v>55.0</v>
      </c>
      <c r="O2428" s="11">
        <v>42.0</v>
      </c>
      <c r="P2428" s="11">
        <v>55.0</v>
      </c>
      <c r="Q2428" s="43">
        <v>45.0</v>
      </c>
      <c r="R2428" s="25"/>
      <c r="S2428" s="11"/>
      <c r="T2428" s="11"/>
      <c r="U2428" s="23"/>
      <c r="V2428" s="25"/>
      <c r="W2428" s="11"/>
      <c r="X2428" s="23"/>
      <c r="Y2428" s="29"/>
      <c r="Z2428" s="25">
        <v>32.0</v>
      </c>
      <c r="AA2428" s="11">
        <v>26.0</v>
      </c>
      <c r="AB2428" s="11">
        <v>26.0</v>
      </c>
      <c r="AC2428" s="11">
        <v>72.0</v>
      </c>
      <c r="AD2428" s="23">
        <v>8.0</v>
      </c>
      <c r="AE2428" s="29" t="s">
        <v>270</v>
      </c>
      <c r="AF2428" s="25">
        <v>1504.0</v>
      </c>
      <c r="AG2428" s="11">
        <v>1516.0</v>
      </c>
      <c r="AH2428" s="11">
        <v>1588.0</v>
      </c>
      <c r="AI2428" s="23"/>
      <c r="AJ2428" s="29"/>
      <c r="AK2428" s="25"/>
      <c r="AL2428" s="11"/>
      <c r="AM2428" s="23"/>
      <c r="AN2428" s="25"/>
      <c r="AO2428" s="23"/>
      <c r="AP2428" s="25"/>
      <c r="AQ2428" s="11"/>
    </row>
    <row r="2429" ht="15.75" customHeight="1">
      <c r="A2429" s="11">
        <v>1077025.0</v>
      </c>
      <c r="B2429" s="23">
        <v>2429.0</v>
      </c>
      <c r="C2429" s="25" t="s">
        <v>12779</v>
      </c>
      <c r="D2429" s="16" t="s">
        <v>12780</v>
      </c>
      <c r="E2429" s="28" t="s">
        <v>12781</v>
      </c>
      <c r="F2429" s="29"/>
      <c r="G2429" s="25"/>
      <c r="H2429" s="36" t="str">
        <f t="shared" si="1"/>
        <v/>
      </c>
      <c r="I2429" s="11"/>
      <c r="J2429" s="28">
        <f t="shared" si="2"/>
        <v>0</v>
      </c>
      <c r="K2429" s="41">
        <f t="shared" si="3"/>
        <v>269</v>
      </c>
      <c r="L2429" s="25">
        <v>49.0</v>
      </c>
      <c r="M2429" s="11">
        <v>35.0</v>
      </c>
      <c r="N2429" s="11">
        <v>60.0</v>
      </c>
      <c r="O2429" s="11">
        <v>62.0</v>
      </c>
      <c r="P2429" s="11">
        <v>63.0</v>
      </c>
      <c r="Q2429" s="43">
        <v>53.0</v>
      </c>
      <c r="R2429" s="25"/>
      <c r="S2429" s="11"/>
      <c r="T2429" s="11"/>
      <c r="U2429" s="23"/>
      <c r="V2429" s="25"/>
      <c r="W2429" s="11"/>
      <c r="X2429" s="23"/>
      <c r="Y2429" s="29"/>
      <c r="Z2429" s="25">
        <v>40.0</v>
      </c>
      <c r="AA2429" s="11">
        <v>36.0</v>
      </c>
      <c r="AB2429" s="11">
        <v>26.0</v>
      </c>
      <c r="AC2429" s="11">
        <v>61.0</v>
      </c>
      <c r="AD2429" s="23">
        <v>9.0</v>
      </c>
      <c r="AE2429" s="29" t="s">
        <v>166</v>
      </c>
      <c r="AF2429" s="25">
        <v>1526.0</v>
      </c>
      <c r="AG2429" s="11">
        <v>1538.0</v>
      </c>
      <c r="AH2429" s="11">
        <v>1567.0</v>
      </c>
      <c r="AI2429" s="23"/>
      <c r="AJ2429" s="29" t="s">
        <v>12782</v>
      </c>
      <c r="AK2429" s="25"/>
      <c r="AL2429" s="11"/>
      <c r="AM2429" s="23"/>
      <c r="AN2429" s="25"/>
      <c r="AO2429" s="23"/>
      <c r="AP2429" s="25"/>
      <c r="AQ2429" s="11"/>
    </row>
    <row r="2430" ht="15.75" customHeight="1">
      <c r="A2430" s="11">
        <v>1077026.0</v>
      </c>
      <c r="B2430" s="23">
        <v>2430.0</v>
      </c>
      <c r="C2430" s="25" t="s">
        <v>12783</v>
      </c>
      <c r="D2430" s="16" t="s">
        <v>12784</v>
      </c>
      <c r="E2430" s="28" t="s">
        <v>12785</v>
      </c>
      <c r="F2430" s="29"/>
      <c r="G2430" s="31" t="s">
        <v>12786</v>
      </c>
      <c r="H2430" s="36">
        <f t="shared" si="1"/>
        <v>63</v>
      </c>
      <c r="I2430" s="11"/>
      <c r="J2430" s="28">
        <f t="shared" si="2"/>
        <v>0</v>
      </c>
      <c r="K2430" s="41">
        <f t="shared" si="3"/>
        <v>271</v>
      </c>
      <c r="L2430" s="25">
        <v>57.0</v>
      </c>
      <c r="M2430" s="11">
        <v>50.0</v>
      </c>
      <c r="N2430" s="11">
        <v>56.0</v>
      </c>
      <c r="O2430" s="11">
        <v>56.0</v>
      </c>
      <c r="P2430" s="11">
        <v>52.0</v>
      </c>
      <c r="Q2430" s="43">
        <v>57.0</v>
      </c>
      <c r="R2430" s="25"/>
      <c r="S2430" s="11"/>
      <c r="T2430" s="11"/>
      <c r="U2430" s="23"/>
      <c r="V2430" s="25"/>
      <c r="W2430" s="11"/>
      <c r="X2430" s="23"/>
      <c r="Y2430" s="29"/>
      <c r="Z2430" s="25">
        <v>50.0</v>
      </c>
      <c r="AA2430" s="11">
        <v>50.0</v>
      </c>
      <c r="AB2430" s="11">
        <v>43.0</v>
      </c>
      <c r="AC2430" s="11">
        <v>71.0</v>
      </c>
      <c r="AD2430" s="23">
        <v>9.0</v>
      </c>
      <c r="AE2430" s="29" t="s">
        <v>166</v>
      </c>
      <c r="AF2430" s="25">
        <v>1560.0</v>
      </c>
      <c r="AG2430" s="11">
        <v>1572.0</v>
      </c>
      <c r="AH2430" s="11">
        <v>1591.0</v>
      </c>
      <c r="AI2430" s="23" t="s">
        <v>217</v>
      </c>
      <c r="AJ2430" s="29" t="s">
        <v>12787</v>
      </c>
      <c r="AK2430" s="25">
        <v>1077025.0</v>
      </c>
      <c r="AL2430" s="11"/>
      <c r="AM2430" s="23"/>
      <c r="AN2430" s="25"/>
      <c r="AO2430" s="23"/>
      <c r="AP2430" s="25"/>
      <c r="AQ2430" s="11"/>
    </row>
    <row r="2431" ht="15.75" customHeight="1">
      <c r="A2431" s="11">
        <v>1077027.0</v>
      </c>
      <c r="B2431" s="23">
        <v>2431.0</v>
      </c>
      <c r="C2431" s="25" t="s">
        <v>12788</v>
      </c>
      <c r="D2431" s="16" t="s">
        <v>12789</v>
      </c>
      <c r="E2431" s="28" t="s">
        <v>12790</v>
      </c>
      <c r="F2431" s="29"/>
      <c r="G2431" s="31" t="s">
        <v>12791</v>
      </c>
      <c r="H2431" s="36">
        <f t="shared" si="1"/>
        <v>78</v>
      </c>
      <c r="I2431" s="11"/>
      <c r="J2431" s="28">
        <f t="shared" si="2"/>
        <v>0</v>
      </c>
      <c r="K2431" s="41">
        <f t="shared" si="3"/>
        <v>243</v>
      </c>
      <c r="L2431" s="25">
        <v>55.0</v>
      </c>
      <c r="M2431" s="11">
        <v>52.0</v>
      </c>
      <c r="N2431" s="11">
        <v>50.0</v>
      </c>
      <c r="O2431" s="11">
        <v>40.0</v>
      </c>
      <c r="P2431" s="11">
        <v>46.0</v>
      </c>
      <c r="Q2431" s="43">
        <v>46.0</v>
      </c>
      <c r="R2431" s="25" t="s">
        <v>185</v>
      </c>
      <c r="S2431" s="11" t="s">
        <v>185</v>
      </c>
      <c r="T2431" s="11"/>
      <c r="U2431" s="23"/>
      <c r="V2431" s="25"/>
      <c r="W2431" s="11"/>
      <c r="X2431" s="23"/>
      <c r="Y2431" s="29"/>
      <c r="Z2431" s="25">
        <v>25.0</v>
      </c>
      <c r="AA2431" s="11">
        <v>16.0</v>
      </c>
      <c r="AB2431" s="11">
        <v>35.0</v>
      </c>
      <c r="AC2431" s="11">
        <v>55.0</v>
      </c>
      <c r="AD2431" s="23">
        <v>74.0</v>
      </c>
      <c r="AE2431" s="29" t="s">
        <v>141</v>
      </c>
      <c r="AF2431" s="25">
        <v>1514.0</v>
      </c>
      <c r="AG2431" s="11">
        <v>1526.0</v>
      </c>
      <c r="AH2431" s="11">
        <v>1563.0</v>
      </c>
      <c r="AI2431" s="23" t="s">
        <v>217</v>
      </c>
      <c r="AJ2431" s="29" t="s">
        <v>12792</v>
      </c>
      <c r="AK2431" s="25"/>
      <c r="AL2431" s="11"/>
      <c r="AM2431" s="23"/>
      <c r="AN2431" s="25"/>
      <c r="AO2431" s="23"/>
      <c r="AP2431" s="25"/>
      <c r="AQ2431" s="11"/>
    </row>
    <row r="2432" ht="15.75" customHeight="1">
      <c r="A2432" s="11">
        <v>1077028.0</v>
      </c>
      <c r="B2432" s="23">
        <v>2432.0</v>
      </c>
      <c r="C2432" s="25" t="s">
        <v>12793</v>
      </c>
      <c r="D2432" s="16" t="s">
        <v>12794</v>
      </c>
      <c r="E2432" s="28" t="s">
        <v>12795</v>
      </c>
      <c r="F2432" s="29"/>
      <c r="G2432" s="25"/>
      <c r="H2432" s="36" t="str">
        <f t="shared" si="1"/>
        <v/>
      </c>
      <c r="I2432" s="11"/>
      <c r="J2432" s="28">
        <f t="shared" si="2"/>
        <v>0</v>
      </c>
      <c r="K2432" s="41">
        <f t="shared" si="3"/>
        <v>262</v>
      </c>
      <c r="L2432" s="25">
        <v>39.0</v>
      </c>
      <c r="M2432" s="11">
        <v>32.0</v>
      </c>
      <c r="N2432" s="11">
        <v>67.0</v>
      </c>
      <c r="O2432" s="11">
        <v>61.0</v>
      </c>
      <c r="P2432" s="11">
        <v>63.0</v>
      </c>
      <c r="Q2432" s="43">
        <v>56.0</v>
      </c>
      <c r="R2432" s="25"/>
      <c r="S2432" s="11"/>
      <c r="T2432" s="11"/>
      <c r="U2432" s="23"/>
      <c r="V2432" s="25"/>
      <c r="W2432" s="11"/>
      <c r="X2432" s="23"/>
      <c r="Y2432" s="29"/>
      <c r="Z2432" s="25">
        <v>50.0</v>
      </c>
      <c r="AA2432" s="11">
        <v>50.0</v>
      </c>
      <c r="AB2432" s="11">
        <v>23.0</v>
      </c>
      <c r="AC2432" s="11">
        <v>84.0</v>
      </c>
      <c r="AD2432" s="23">
        <v>8.0</v>
      </c>
      <c r="AE2432" s="29" t="s">
        <v>270</v>
      </c>
      <c r="AF2432" s="25">
        <v>1507.0</v>
      </c>
      <c r="AG2432" s="11">
        <v>1519.0</v>
      </c>
      <c r="AH2432" s="11">
        <v>1583.0</v>
      </c>
      <c r="AI2432" s="23"/>
      <c r="AJ2432" s="29"/>
      <c r="AK2432" s="25"/>
      <c r="AL2432" s="11"/>
      <c r="AM2432" s="23"/>
      <c r="AN2432" s="25"/>
      <c r="AO2432" s="23"/>
      <c r="AP2432" s="25"/>
      <c r="AQ2432" s="11"/>
    </row>
    <row r="2433" ht="15.75" customHeight="1">
      <c r="A2433" s="11">
        <v>1077029.0</v>
      </c>
      <c r="B2433" s="23">
        <v>2433.0</v>
      </c>
      <c r="C2433" s="25" t="s">
        <v>12796</v>
      </c>
      <c r="D2433" s="16" t="s">
        <v>12797</v>
      </c>
      <c r="E2433" s="28" t="s">
        <v>12798</v>
      </c>
      <c r="F2433" s="29"/>
      <c r="G2433" s="31" t="s">
        <v>12799</v>
      </c>
      <c r="H2433" s="36">
        <f t="shared" si="1"/>
        <v>69</v>
      </c>
      <c r="I2433" s="11"/>
      <c r="J2433" s="28">
        <f t="shared" si="2"/>
        <v>0</v>
      </c>
      <c r="K2433" s="41">
        <f t="shared" si="3"/>
        <v>230</v>
      </c>
      <c r="L2433" s="25">
        <v>32.0</v>
      </c>
      <c r="M2433" s="11">
        <v>33.0</v>
      </c>
      <c r="N2433" s="11">
        <v>61.0</v>
      </c>
      <c r="O2433" s="11">
        <v>50.0</v>
      </c>
      <c r="P2433" s="11">
        <v>54.0</v>
      </c>
      <c r="Q2433" s="43">
        <v>51.0</v>
      </c>
      <c r="R2433" s="25"/>
      <c r="S2433" s="11"/>
      <c r="T2433" s="11"/>
      <c r="U2433" s="23"/>
      <c r="V2433" s="25"/>
      <c r="W2433" s="11"/>
      <c r="X2433" s="23"/>
      <c r="Y2433" s="29"/>
      <c r="Z2433" s="25">
        <v>50.0</v>
      </c>
      <c r="AA2433" s="11">
        <v>50.0</v>
      </c>
      <c r="AB2433" s="11">
        <v>22.0</v>
      </c>
      <c r="AC2433" s="11">
        <v>72.0</v>
      </c>
      <c r="AD2433" s="23">
        <v>8.0</v>
      </c>
      <c r="AE2433" s="29" t="s">
        <v>270</v>
      </c>
      <c r="AF2433" s="25">
        <v>1534.0</v>
      </c>
      <c r="AG2433" s="11">
        <v>1546.0</v>
      </c>
      <c r="AH2433" s="11">
        <v>1618.0</v>
      </c>
      <c r="AI2433" s="23"/>
      <c r="AJ2433" s="29" t="s">
        <v>12800</v>
      </c>
      <c r="AK2433" s="25">
        <v>1077028.0</v>
      </c>
      <c r="AL2433" s="11"/>
      <c r="AM2433" s="23"/>
      <c r="AN2433" s="25"/>
      <c r="AO2433" s="23"/>
      <c r="AP2433" s="25"/>
      <c r="AQ2433" s="11"/>
    </row>
    <row r="2434" ht="15.75" customHeight="1">
      <c r="A2434" s="11">
        <v>1077030.0</v>
      </c>
      <c r="B2434" s="23">
        <v>2434.0</v>
      </c>
      <c r="C2434" s="25" t="s">
        <v>12801</v>
      </c>
      <c r="D2434" s="16" t="s">
        <v>12802</v>
      </c>
      <c r="E2434" s="28" t="s">
        <v>12803</v>
      </c>
      <c r="F2434" s="29"/>
      <c r="G2434" s="31" t="s">
        <v>12804</v>
      </c>
      <c r="H2434" s="36">
        <f t="shared" si="1"/>
        <v>61</v>
      </c>
      <c r="I2434" s="11"/>
      <c r="J2434" s="28">
        <f t="shared" si="2"/>
        <v>0</v>
      </c>
      <c r="K2434" s="41">
        <f t="shared" si="3"/>
        <v>276</v>
      </c>
      <c r="L2434" s="25">
        <v>65.0</v>
      </c>
      <c r="M2434" s="11">
        <v>62.0</v>
      </c>
      <c r="N2434" s="11">
        <v>41.0</v>
      </c>
      <c r="O2434" s="11">
        <v>45.0</v>
      </c>
      <c r="P2434" s="11">
        <v>63.0</v>
      </c>
      <c r="Q2434" s="43">
        <v>53.0</v>
      </c>
      <c r="R2434" s="25"/>
      <c r="S2434" s="11"/>
      <c r="T2434" s="11"/>
      <c r="U2434" s="23" t="s">
        <v>185</v>
      </c>
      <c r="V2434" s="25"/>
      <c r="W2434" s="11"/>
      <c r="X2434" s="23"/>
      <c r="Y2434" s="29"/>
      <c r="Z2434" s="25">
        <v>32.0</v>
      </c>
      <c r="AA2434" s="11">
        <v>26.0</v>
      </c>
      <c r="AB2434" s="11">
        <v>29.0</v>
      </c>
      <c r="AC2434" s="11">
        <v>67.0</v>
      </c>
      <c r="AD2434" s="23">
        <v>93.0</v>
      </c>
      <c r="AE2434" s="29" t="s">
        <v>141</v>
      </c>
      <c r="AF2434" s="25">
        <v>1492.0</v>
      </c>
      <c r="AG2434" s="11">
        <v>1504.0</v>
      </c>
      <c r="AH2434" s="11">
        <v>1579.0</v>
      </c>
      <c r="AI2434" s="23"/>
      <c r="AJ2434" s="29"/>
      <c r="AK2434" s="25"/>
      <c r="AL2434" s="11"/>
      <c r="AM2434" s="23"/>
      <c r="AN2434" s="25"/>
      <c r="AO2434" s="23"/>
      <c r="AP2434" s="25"/>
      <c r="AQ2434" s="11"/>
    </row>
    <row r="2435" ht="15.75" customHeight="1">
      <c r="A2435" s="11">
        <v>1077031.0</v>
      </c>
      <c r="B2435" s="23">
        <v>2435.0</v>
      </c>
      <c r="C2435" s="25" t="s">
        <v>12805</v>
      </c>
      <c r="D2435" s="16" t="s">
        <v>12806</v>
      </c>
      <c r="E2435" s="28" t="s">
        <v>12807</v>
      </c>
      <c r="F2435" s="29"/>
      <c r="G2435" s="31" t="s">
        <v>12808</v>
      </c>
      <c r="H2435" s="36">
        <f t="shared" si="1"/>
        <v>78</v>
      </c>
      <c r="I2435" s="11"/>
      <c r="J2435" s="28">
        <f t="shared" si="2"/>
        <v>0</v>
      </c>
      <c r="K2435" s="41">
        <f t="shared" si="3"/>
        <v>251</v>
      </c>
      <c r="L2435" s="25">
        <v>63.0</v>
      </c>
      <c r="M2435" s="11">
        <v>66.0</v>
      </c>
      <c r="N2435" s="11">
        <v>38.0</v>
      </c>
      <c r="O2435" s="11">
        <v>37.0</v>
      </c>
      <c r="P2435" s="11">
        <v>47.0</v>
      </c>
      <c r="Q2435" s="43">
        <v>48.0</v>
      </c>
      <c r="R2435" s="25"/>
      <c r="S2435" s="11" t="s">
        <v>185</v>
      </c>
      <c r="T2435" s="11"/>
      <c r="U2435" s="23"/>
      <c r="V2435" s="25"/>
      <c r="W2435" s="11"/>
      <c r="X2435" s="23"/>
      <c r="Y2435" s="29"/>
      <c r="Z2435" s="25">
        <v>32.0</v>
      </c>
      <c r="AA2435" s="11">
        <v>26.0</v>
      </c>
      <c r="AB2435" s="11">
        <v>60.0</v>
      </c>
      <c r="AC2435" s="11">
        <v>38.0</v>
      </c>
      <c r="AD2435" s="23">
        <v>78.0</v>
      </c>
      <c r="AE2435" s="29" t="s">
        <v>141</v>
      </c>
      <c r="AF2435" s="25">
        <v>1543.0</v>
      </c>
      <c r="AG2435" s="11">
        <v>1555.0</v>
      </c>
      <c r="AH2435" s="11">
        <v>1591.0</v>
      </c>
      <c r="AI2435" s="23" t="s">
        <v>217</v>
      </c>
      <c r="AJ2435" s="29" t="s">
        <v>12809</v>
      </c>
      <c r="AK2435" s="25">
        <v>1077030.0</v>
      </c>
      <c r="AL2435" s="11"/>
      <c r="AM2435" s="23"/>
      <c r="AN2435" s="25"/>
      <c r="AO2435" s="23"/>
      <c r="AP2435" s="25"/>
      <c r="AQ2435" s="11"/>
    </row>
    <row r="2436" ht="15.75" customHeight="1">
      <c r="A2436" s="11">
        <v>1077032.0</v>
      </c>
      <c r="B2436" s="23">
        <v>2436.0</v>
      </c>
      <c r="C2436" s="25" t="s">
        <v>12810</v>
      </c>
      <c r="D2436" s="16" t="s">
        <v>12811</v>
      </c>
      <c r="E2436" s="28" t="s">
        <v>12812</v>
      </c>
      <c r="F2436" s="29"/>
      <c r="G2436" s="31" t="s">
        <v>12813</v>
      </c>
      <c r="H2436" s="36">
        <f t="shared" si="1"/>
        <v>51</v>
      </c>
      <c r="I2436" s="11"/>
      <c r="J2436" s="28">
        <f t="shared" si="2"/>
        <v>0</v>
      </c>
      <c r="K2436" s="41">
        <f t="shared" si="3"/>
        <v>211</v>
      </c>
      <c r="L2436" s="25">
        <v>41.0</v>
      </c>
      <c r="M2436" s="11">
        <v>44.0</v>
      </c>
      <c r="N2436" s="11">
        <v>43.0</v>
      </c>
      <c r="O2436" s="11">
        <v>45.0</v>
      </c>
      <c r="P2436" s="11">
        <v>38.0</v>
      </c>
      <c r="Q2436" s="43">
        <v>44.0</v>
      </c>
      <c r="R2436" s="25"/>
      <c r="S2436" s="11"/>
      <c r="T2436" s="11"/>
      <c r="U2436" s="23"/>
      <c r="V2436" s="25"/>
      <c r="W2436" s="11"/>
      <c r="X2436" s="23"/>
      <c r="Y2436" s="29"/>
      <c r="Z2436" s="25">
        <v>38.0</v>
      </c>
      <c r="AA2436" s="11">
        <v>33.0</v>
      </c>
      <c r="AB2436" s="11">
        <v>48.0</v>
      </c>
      <c r="AC2436" s="11">
        <v>43.0</v>
      </c>
      <c r="AD2436" s="23">
        <v>78.0</v>
      </c>
      <c r="AE2436" s="29" t="s">
        <v>166</v>
      </c>
      <c r="AF2436" s="25">
        <v>1565.0</v>
      </c>
      <c r="AG2436" s="11">
        <v>1577.0</v>
      </c>
      <c r="AH2436" s="11">
        <v>1617.0</v>
      </c>
      <c r="AI2436" s="23"/>
      <c r="AJ2436" s="29" t="s">
        <v>12814</v>
      </c>
      <c r="AK2436" s="25"/>
      <c r="AL2436" s="11"/>
      <c r="AM2436" s="23"/>
      <c r="AN2436" s="25"/>
      <c r="AO2436" s="23"/>
      <c r="AP2436" s="25"/>
      <c r="AQ2436" s="11"/>
    </row>
    <row r="2437" ht="15.75" customHeight="1">
      <c r="A2437" s="11">
        <v>1077033.0</v>
      </c>
      <c r="B2437" s="23">
        <v>2437.0</v>
      </c>
      <c r="C2437" s="25" t="s">
        <v>12815</v>
      </c>
      <c r="D2437" s="16" t="s">
        <v>12816</v>
      </c>
      <c r="E2437" s="28" t="s">
        <v>12817</v>
      </c>
      <c r="F2437" s="29"/>
      <c r="G2437" s="25"/>
      <c r="H2437" s="36" t="str">
        <f t="shared" si="1"/>
        <v/>
      </c>
      <c r="I2437" s="11"/>
      <c r="J2437" s="28">
        <f t="shared" si="2"/>
        <v>0</v>
      </c>
      <c r="K2437" s="41">
        <f t="shared" si="3"/>
        <v>0</v>
      </c>
      <c r="L2437" s="25">
        <v>0.0</v>
      </c>
      <c r="M2437" s="11">
        <v>0.0</v>
      </c>
      <c r="N2437" s="11">
        <v>0.0</v>
      </c>
      <c r="O2437" s="11">
        <v>0.0</v>
      </c>
      <c r="P2437" s="11">
        <v>0.0</v>
      </c>
      <c r="Q2437" s="23">
        <v>0.0</v>
      </c>
      <c r="R2437" s="25"/>
      <c r="S2437" s="11"/>
      <c r="T2437" s="11"/>
      <c r="U2437" s="23"/>
      <c r="V2437" s="25"/>
      <c r="W2437" s="11"/>
      <c r="X2437" s="23"/>
      <c r="Y2437" s="29"/>
      <c r="Z2437" s="25">
        <v>0.0</v>
      </c>
      <c r="AA2437" s="11">
        <v>0.0</v>
      </c>
      <c r="AB2437" s="11">
        <v>0.0</v>
      </c>
      <c r="AC2437" s="11">
        <v>0.0</v>
      </c>
      <c r="AD2437" s="23">
        <v>7.0</v>
      </c>
      <c r="AE2437" s="29" t="s">
        <v>239</v>
      </c>
      <c r="AF2437" s="25">
        <v>1490.0</v>
      </c>
      <c r="AG2437" s="11">
        <v>9999.0</v>
      </c>
      <c r="AH2437" s="11">
        <v>1540.0</v>
      </c>
      <c r="AI2437" s="23"/>
      <c r="AJ2437" s="29"/>
      <c r="AK2437" s="25"/>
      <c r="AL2437" s="11"/>
      <c r="AM2437" s="23"/>
      <c r="AN2437" s="25"/>
      <c r="AO2437" s="23"/>
      <c r="AP2437" s="25"/>
      <c r="AQ2437" s="11"/>
    </row>
    <row r="2438" ht="15.75" customHeight="1">
      <c r="A2438" s="11">
        <v>1077034.0</v>
      </c>
      <c r="B2438" s="23">
        <v>2438.0</v>
      </c>
      <c r="C2438" s="25" t="s">
        <v>12818</v>
      </c>
      <c r="D2438" s="16" t="s">
        <v>12819</v>
      </c>
      <c r="E2438" s="28" t="s">
        <v>12820</v>
      </c>
      <c r="F2438" s="29"/>
      <c r="G2438" s="25"/>
      <c r="H2438" s="36" t="str">
        <f t="shared" si="1"/>
        <v/>
      </c>
      <c r="I2438" s="11"/>
      <c r="J2438" s="28">
        <f t="shared" si="2"/>
        <v>0</v>
      </c>
      <c r="K2438" s="41">
        <f t="shared" si="3"/>
        <v>200</v>
      </c>
      <c r="L2438" s="25">
        <v>47.0</v>
      </c>
      <c r="M2438" s="11">
        <v>48.0</v>
      </c>
      <c r="N2438" s="11">
        <v>36.0</v>
      </c>
      <c r="O2438" s="11">
        <v>36.0</v>
      </c>
      <c r="P2438" s="11">
        <v>33.0</v>
      </c>
      <c r="Q2438" s="43">
        <v>40.0</v>
      </c>
      <c r="R2438" s="25"/>
      <c r="S2438" s="11"/>
      <c r="T2438" s="11"/>
      <c r="U2438" s="23"/>
      <c r="V2438" s="25"/>
      <c r="W2438" s="11"/>
      <c r="X2438" s="23"/>
      <c r="Y2438" s="29"/>
      <c r="Z2438" s="25">
        <v>22.0</v>
      </c>
      <c r="AA2438" s="11">
        <v>11.0</v>
      </c>
      <c r="AB2438" s="11">
        <v>48.0</v>
      </c>
      <c r="AC2438" s="11">
        <v>78.0</v>
      </c>
      <c r="AD2438" s="23">
        <v>7.0</v>
      </c>
      <c r="AE2438" s="29" t="s">
        <v>141</v>
      </c>
      <c r="AF2438" s="25">
        <v>1517.0</v>
      </c>
      <c r="AG2438" s="11">
        <v>1529.0</v>
      </c>
      <c r="AH2438" s="11">
        <v>1542.0</v>
      </c>
      <c r="AI2438" s="23"/>
      <c r="AJ2438" s="29" t="s">
        <v>12821</v>
      </c>
      <c r="AK2438" s="25">
        <v>1077033.0</v>
      </c>
      <c r="AL2438" s="11"/>
      <c r="AM2438" s="23"/>
      <c r="AN2438" s="25"/>
      <c r="AO2438" s="23"/>
      <c r="AP2438" s="25"/>
      <c r="AQ2438" s="11"/>
    </row>
    <row r="2439" ht="15.75" customHeight="1">
      <c r="A2439" s="11">
        <v>1077035.0</v>
      </c>
      <c r="B2439" s="23">
        <v>2439.0</v>
      </c>
      <c r="C2439" s="25" t="s">
        <v>12822</v>
      </c>
      <c r="D2439" s="16" t="s">
        <v>12823</v>
      </c>
      <c r="E2439" s="28" t="s">
        <v>12824</v>
      </c>
      <c r="F2439" s="29"/>
      <c r="G2439" s="31" t="s">
        <v>12825</v>
      </c>
      <c r="H2439" s="36">
        <f t="shared" si="1"/>
        <v>77</v>
      </c>
      <c r="I2439" s="11"/>
      <c r="J2439" s="28">
        <f t="shared" si="2"/>
        <v>0</v>
      </c>
      <c r="K2439" s="41">
        <f t="shared" si="3"/>
        <v>309</v>
      </c>
      <c r="L2439" s="25">
        <v>66.0</v>
      </c>
      <c r="M2439" s="11">
        <v>62.0</v>
      </c>
      <c r="N2439" s="11">
        <v>60.0</v>
      </c>
      <c r="O2439" s="11">
        <v>57.0</v>
      </c>
      <c r="P2439" s="11">
        <v>64.0</v>
      </c>
      <c r="Q2439" s="43">
        <v>63.0</v>
      </c>
      <c r="R2439" s="25"/>
      <c r="S2439" s="11" t="s">
        <v>185</v>
      </c>
      <c r="T2439" s="11"/>
      <c r="U2439" s="23" t="s">
        <v>185</v>
      </c>
      <c r="V2439" s="25"/>
      <c r="W2439" s="11"/>
      <c r="X2439" s="23"/>
      <c r="Y2439" s="29"/>
      <c r="Z2439" s="25">
        <v>29.0</v>
      </c>
      <c r="AA2439" s="11">
        <v>21.0</v>
      </c>
      <c r="AB2439" s="11">
        <v>55.0</v>
      </c>
      <c r="AC2439" s="11">
        <v>72.0</v>
      </c>
      <c r="AD2439" s="23">
        <v>7.0</v>
      </c>
      <c r="AE2439" s="29" t="s">
        <v>270</v>
      </c>
      <c r="AF2439" s="25">
        <v>1538.0</v>
      </c>
      <c r="AG2439" s="11">
        <v>1550.0</v>
      </c>
      <c r="AH2439" s="11">
        <v>1606.0</v>
      </c>
      <c r="AI2439" s="23"/>
      <c r="AJ2439" s="29" t="s">
        <v>12826</v>
      </c>
      <c r="AK2439" s="25">
        <v>1077034.0</v>
      </c>
      <c r="AL2439" s="11"/>
      <c r="AM2439" s="23"/>
      <c r="AN2439" s="25"/>
      <c r="AO2439" s="23"/>
      <c r="AP2439" s="25"/>
      <c r="AQ2439" s="11"/>
    </row>
    <row r="2440" ht="15.75" customHeight="1">
      <c r="A2440" s="11">
        <v>1077036.0</v>
      </c>
      <c r="B2440" s="23">
        <v>2440.0</v>
      </c>
      <c r="C2440" s="25" t="s">
        <v>12827</v>
      </c>
      <c r="D2440" s="16" t="s">
        <v>12828</v>
      </c>
      <c r="E2440" s="28" t="s">
        <v>12829</v>
      </c>
      <c r="F2440" s="29"/>
      <c r="G2440" s="25"/>
      <c r="H2440" s="36" t="str">
        <f t="shared" si="1"/>
        <v/>
      </c>
      <c r="I2440" s="11"/>
      <c r="J2440" s="28">
        <f t="shared" si="2"/>
        <v>0</v>
      </c>
      <c r="K2440" s="41">
        <f t="shared" si="3"/>
        <v>267</v>
      </c>
      <c r="L2440" s="25">
        <v>52.0</v>
      </c>
      <c r="M2440" s="11">
        <v>38.0</v>
      </c>
      <c r="N2440" s="11">
        <v>59.0</v>
      </c>
      <c r="O2440" s="11">
        <v>60.0</v>
      </c>
      <c r="P2440" s="11">
        <v>58.0</v>
      </c>
      <c r="Q2440" s="43">
        <v>49.0</v>
      </c>
      <c r="R2440" s="25"/>
      <c r="S2440" s="11"/>
      <c r="T2440" s="11"/>
      <c r="U2440" s="23"/>
      <c r="V2440" s="25"/>
      <c r="W2440" s="11"/>
      <c r="X2440" s="23"/>
      <c r="Y2440" s="29"/>
      <c r="Z2440" s="25">
        <v>23.0</v>
      </c>
      <c r="AA2440" s="11">
        <v>12.0</v>
      </c>
      <c r="AB2440" s="11">
        <v>34.0</v>
      </c>
      <c r="AC2440" s="11">
        <v>70.0</v>
      </c>
      <c r="AD2440" s="23">
        <v>6.0</v>
      </c>
      <c r="AE2440" s="29" t="s">
        <v>166</v>
      </c>
      <c r="AF2440" s="25">
        <v>1524.0</v>
      </c>
      <c r="AG2440" s="11">
        <v>1536.0</v>
      </c>
      <c r="AH2440" s="11">
        <v>1575.0</v>
      </c>
      <c r="AI2440" s="23"/>
      <c r="AJ2440" s="29" t="s">
        <v>12821</v>
      </c>
      <c r="AK2440" s="25">
        <v>1077033.0</v>
      </c>
      <c r="AL2440" s="11"/>
      <c r="AM2440" s="23"/>
      <c r="AN2440" s="25"/>
      <c r="AO2440" s="23"/>
      <c r="AP2440" s="25"/>
      <c r="AQ2440" s="11"/>
    </row>
    <row r="2441" ht="15.75" customHeight="1">
      <c r="A2441" s="11">
        <v>1087001.0</v>
      </c>
      <c r="B2441" s="23">
        <v>2441.0</v>
      </c>
      <c r="C2441" s="25" t="s">
        <v>12830</v>
      </c>
      <c r="D2441" s="16" t="s">
        <v>12831</v>
      </c>
      <c r="E2441" s="28" t="s">
        <v>12832</v>
      </c>
      <c r="F2441" s="29"/>
      <c r="G2441" s="31" t="s">
        <v>12833</v>
      </c>
      <c r="H2441" s="36">
        <f t="shared" si="1"/>
        <v>8</v>
      </c>
      <c r="I2441" s="11" t="s">
        <v>12833</v>
      </c>
      <c r="J2441" s="28">
        <f t="shared" si="2"/>
        <v>8</v>
      </c>
      <c r="K2441" s="41">
        <f t="shared" si="3"/>
        <v>0</v>
      </c>
      <c r="L2441" s="25">
        <v>0.0</v>
      </c>
      <c r="M2441" s="11">
        <v>0.0</v>
      </c>
      <c r="N2441" s="11">
        <v>0.0</v>
      </c>
      <c r="O2441" s="11">
        <v>0.0</v>
      </c>
      <c r="P2441" s="11">
        <v>0.0</v>
      </c>
      <c r="Q2441" s="23">
        <v>0.0</v>
      </c>
      <c r="R2441" s="25"/>
      <c r="S2441" s="11"/>
      <c r="T2441" s="11"/>
      <c r="U2441" s="23"/>
      <c r="V2441" s="25"/>
      <c r="W2441" s="11"/>
      <c r="X2441" s="23"/>
      <c r="Y2441" s="29"/>
      <c r="Z2441" s="25">
        <v>0.0</v>
      </c>
      <c r="AA2441" s="11">
        <v>0.0</v>
      </c>
      <c r="AB2441" s="11">
        <v>0.0</v>
      </c>
      <c r="AC2441" s="11">
        <v>0.0</v>
      </c>
      <c r="AD2441" s="23">
        <v>56.0</v>
      </c>
      <c r="AE2441" s="29" t="s">
        <v>239</v>
      </c>
      <c r="AF2441" s="25">
        <v>1453.0</v>
      </c>
      <c r="AG2441" s="11">
        <v>9999.0</v>
      </c>
      <c r="AH2441" s="11">
        <v>1512.0</v>
      </c>
      <c r="AI2441" s="23"/>
      <c r="AJ2441" s="29" t="s">
        <v>12834</v>
      </c>
      <c r="AK2441" s="25"/>
      <c r="AL2441" s="11"/>
      <c r="AM2441" s="23"/>
      <c r="AN2441" s="25"/>
      <c r="AO2441" s="23"/>
      <c r="AP2441" s="25"/>
      <c r="AQ2441" s="11"/>
    </row>
    <row r="2442" ht="15.75" customHeight="1">
      <c r="A2442" s="11">
        <v>1087002.0</v>
      </c>
      <c r="B2442" s="23">
        <v>2442.0</v>
      </c>
      <c r="C2442" s="25" t="s">
        <v>12835</v>
      </c>
      <c r="D2442" s="16" t="s">
        <v>12836</v>
      </c>
      <c r="E2442" s="28" t="s">
        <v>12837</v>
      </c>
      <c r="F2442" s="29"/>
      <c r="G2442" s="31" t="s">
        <v>12838</v>
      </c>
      <c r="H2442" s="36">
        <f t="shared" si="1"/>
        <v>8</v>
      </c>
      <c r="I2442" s="11" t="s">
        <v>12838</v>
      </c>
      <c r="J2442" s="28">
        <f t="shared" si="2"/>
        <v>8</v>
      </c>
      <c r="K2442" s="41">
        <f t="shared" si="3"/>
        <v>0</v>
      </c>
      <c r="L2442" s="25">
        <v>0.0</v>
      </c>
      <c r="M2442" s="11">
        <v>0.0</v>
      </c>
      <c r="N2442" s="11">
        <v>0.0</v>
      </c>
      <c r="O2442" s="11">
        <v>0.0</v>
      </c>
      <c r="P2442" s="11">
        <v>0.0</v>
      </c>
      <c r="Q2442" s="23">
        <v>0.0</v>
      </c>
      <c r="R2442" s="25"/>
      <c r="S2442" s="11"/>
      <c r="T2442" s="11"/>
      <c r="U2442" s="23"/>
      <c r="V2442" s="25"/>
      <c r="W2442" s="11"/>
      <c r="X2442" s="23"/>
      <c r="Y2442" s="29"/>
      <c r="Z2442" s="25">
        <v>0.0</v>
      </c>
      <c r="AA2442" s="11">
        <v>0.0</v>
      </c>
      <c r="AB2442" s="11">
        <v>0.0</v>
      </c>
      <c r="AC2442" s="11">
        <v>0.0</v>
      </c>
      <c r="AD2442" s="23">
        <v>56.0</v>
      </c>
      <c r="AE2442" s="29" t="s">
        <v>239</v>
      </c>
      <c r="AF2442" s="25">
        <v>1479.0</v>
      </c>
      <c r="AG2442" s="11">
        <v>9999.0</v>
      </c>
      <c r="AH2442" s="11">
        <v>1527.0</v>
      </c>
      <c r="AI2442" s="23"/>
      <c r="AJ2442" s="29" t="s">
        <v>12839</v>
      </c>
      <c r="AK2442" s="25">
        <v>1087001.0</v>
      </c>
      <c r="AL2442" s="11"/>
      <c r="AM2442" s="23"/>
      <c r="AN2442" s="25"/>
      <c r="AO2442" s="23"/>
      <c r="AP2442" s="25"/>
      <c r="AQ2442" s="11"/>
    </row>
    <row r="2443" ht="15.75" customHeight="1">
      <c r="A2443" s="11">
        <v>1087003.0</v>
      </c>
      <c r="B2443" s="23">
        <v>2443.0</v>
      </c>
      <c r="C2443" s="25" t="s">
        <v>12840</v>
      </c>
      <c r="D2443" s="16" t="s">
        <v>12841</v>
      </c>
      <c r="E2443" s="28" t="s">
        <v>12842</v>
      </c>
      <c r="F2443" s="29"/>
      <c r="G2443" s="31" t="s">
        <v>12843</v>
      </c>
      <c r="H2443" s="36">
        <f t="shared" si="1"/>
        <v>8</v>
      </c>
      <c r="I2443" s="11" t="s">
        <v>12843</v>
      </c>
      <c r="J2443" s="28">
        <f t="shared" si="2"/>
        <v>8</v>
      </c>
      <c r="K2443" s="41">
        <f t="shared" si="3"/>
        <v>0</v>
      </c>
      <c r="L2443" s="25">
        <v>0.0</v>
      </c>
      <c r="M2443" s="11">
        <v>0.0</v>
      </c>
      <c r="N2443" s="11">
        <v>0.0</v>
      </c>
      <c r="O2443" s="11">
        <v>0.0</v>
      </c>
      <c r="P2443" s="11">
        <v>0.0</v>
      </c>
      <c r="Q2443" s="23">
        <v>0.0</v>
      </c>
      <c r="R2443" s="25"/>
      <c r="S2443" s="11"/>
      <c r="T2443" s="11"/>
      <c r="U2443" s="23"/>
      <c r="V2443" s="25"/>
      <c r="W2443" s="11"/>
      <c r="X2443" s="23"/>
      <c r="Y2443" s="29"/>
      <c r="Z2443" s="25">
        <v>0.0</v>
      </c>
      <c r="AA2443" s="11">
        <v>0.0</v>
      </c>
      <c r="AB2443" s="11">
        <v>0.0</v>
      </c>
      <c r="AC2443" s="11">
        <v>0.0</v>
      </c>
      <c r="AD2443" s="23">
        <v>57.0</v>
      </c>
      <c r="AE2443" s="29" t="s">
        <v>239</v>
      </c>
      <c r="AF2443" s="25">
        <v>1480.0</v>
      </c>
      <c r="AG2443" s="11">
        <v>9999.0</v>
      </c>
      <c r="AH2443" s="11">
        <v>1530.0</v>
      </c>
      <c r="AI2443" s="23"/>
      <c r="AJ2443" s="29" t="s">
        <v>12844</v>
      </c>
      <c r="AK2443" s="25">
        <v>1087001.0</v>
      </c>
      <c r="AL2443" s="11"/>
      <c r="AM2443" s="23"/>
      <c r="AN2443" s="25"/>
      <c r="AO2443" s="23"/>
      <c r="AP2443" s="25"/>
      <c r="AQ2443" s="11"/>
    </row>
    <row r="2444" ht="15.75" customHeight="1">
      <c r="A2444" s="11">
        <v>1087004.0</v>
      </c>
      <c r="B2444" s="23">
        <v>2444.0</v>
      </c>
      <c r="C2444" s="25" t="s">
        <v>12845</v>
      </c>
      <c r="D2444" s="16" t="s">
        <v>12846</v>
      </c>
      <c r="E2444" s="28" t="s">
        <v>12847</v>
      </c>
      <c r="F2444" s="29"/>
      <c r="G2444" s="31" t="s">
        <v>12848</v>
      </c>
      <c r="H2444" s="36">
        <f t="shared" si="1"/>
        <v>79</v>
      </c>
      <c r="I2444" s="11" t="s">
        <v>12849</v>
      </c>
      <c r="J2444" s="28">
        <f t="shared" si="2"/>
        <v>9</v>
      </c>
      <c r="K2444" s="41">
        <f t="shared" si="3"/>
        <v>263</v>
      </c>
      <c r="L2444" s="25">
        <v>51.0</v>
      </c>
      <c r="M2444" s="11">
        <v>40.0</v>
      </c>
      <c r="N2444" s="11">
        <v>59.0</v>
      </c>
      <c r="O2444" s="11">
        <v>58.0</v>
      </c>
      <c r="P2444" s="11">
        <v>55.0</v>
      </c>
      <c r="Q2444" s="43">
        <v>50.0</v>
      </c>
      <c r="R2444" s="25"/>
      <c r="S2444" s="11"/>
      <c r="T2444" s="11"/>
      <c r="U2444" s="23"/>
      <c r="V2444" s="25"/>
      <c r="W2444" s="11"/>
      <c r="X2444" s="23"/>
      <c r="Y2444" s="29"/>
      <c r="Z2444" s="25">
        <v>36.0</v>
      </c>
      <c r="AA2444" s="11">
        <v>30.0</v>
      </c>
      <c r="AB2444" s="11">
        <v>55.0</v>
      </c>
      <c r="AC2444" s="11">
        <v>32.0</v>
      </c>
      <c r="AD2444" s="23">
        <v>57.0</v>
      </c>
      <c r="AE2444" s="29" t="s">
        <v>166</v>
      </c>
      <c r="AF2444" s="25">
        <v>1512.0</v>
      </c>
      <c r="AG2444" s="11">
        <v>1524.0</v>
      </c>
      <c r="AH2444" s="11">
        <v>1541.0</v>
      </c>
      <c r="AI2444" s="23"/>
      <c r="AJ2444" s="29" t="s">
        <v>12850</v>
      </c>
      <c r="AK2444" s="25">
        <v>1087003.0</v>
      </c>
      <c r="AL2444" s="11"/>
      <c r="AM2444" s="23"/>
      <c r="AN2444" s="25"/>
      <c r="AO2444" s="23"/>
      <c r="AP2444" s="25"/>
      <c r="AQ2444" s="11"/>
    </row>
    <row r="2445" ht="15.75" customHeight="1">
      <c r="A2445" s="11">
        <v>1087005.0</v>
      </c>
      <c r="B2445" s="23">
        <v>2445.0</v>
      </c>
      <c r="C2445" s="25" t="s">
        <v>12851</v>
      </c>
      <c r="D2445" s="16" t="s">
        <v>12852</v>
      </c>
      <c r="E2445" s="28" t="s">
        <v>12853</v>
      </c>
      <c r="F2445" s="29"/>
      <c r="G2445" s="25"/>
      <c r="H2445" s="36" t="str">
        <f t="shared" si="1"/>
        <v/>
      </c>
      <c r="I2445" s="11"/>
      <c r="J2445" s="28">
        <f t="shared" si="2"/>
        <v>0</v>
      </c>
      <c r="K2445" s="41">
        <f t="shared" si="3"/>
        <v>0</v>
      </c>
      <c r="L2445" s="25">
        <v>0.0</v>
      </c>
      <c r="M2445" s="11">
        <v>0.0</v>
      </c>
      <c r="N2445" s="11">
        <v>0.0</v>
      </c>
      <c r="O2445" s="11">
        <v>0.0</v>
      </c>
      <c r="P2445" s="11">
        <v>0.0</v>
      </c>
      <c r="Q2445" s="23">
        <v>0.0</v>
      </c>
      <c r="R2445" s="25"/>
      <c r="S2445" s="11"/>
      <c r="T2445" s="11"/>
      <c r="U2445" s="23"/>
      <c r="V2445" s="25"/>
      <c r="W2445" s="11"/>
      <c r="X2445" s="23"/>
      <c r="Y2445" s="29"/>
      <c r="Z2445" s="25">
        <v>0.0</v>
      </c>
      <c r="AA2445" s="11">
        <v>0.0</v>
      </c>
      <c r="AB2445" s="11">
        <v>0.0</v>
      </c>
      <c r="AC2445" s="11">
        <v>0.0</v>
      </c>
      <c r="AD2445" s="23">
        <v>58.0</v>
      </c>
      <c r="AE2445" s="29" t="s">
        <v>239</v>
      </c>
      <c r="AF2445" s="25">
        <v>1490.0</v>
      </c>
      <c r="AG2445" s="11">
        <v>9999.0</v>
      </c>
      <c r="AH2445" s="11">
        <v>1540.0</v>
      </c>
      <c r="AI2445" s="23"/>
      <c r="AJ2445" s="29" t="s">
        <v>12854</v>
      </c>
      <c r="AK2445" s="25">
        <v>1087001.0</v>
      </c>
      <c r="AL2445" s="11"/>
      <c r="AM2445" s="23"/>
      <c r="AN2445" s="25"/>
      <c r="AO2445" s="23"/>
      <c r="AP2445" s="25"/>
      <c r="AQ2445" s="11"/>
    </row>
    <row r="2446" ht="15.75" customHeight="1">
      <c r="A2446" s="11">
        <v>1087006.0</v>
      </c>
      <c r="B2446" s="23">
        <v>2446.0</v>
      </c>
      <c r="C2446" s="25" t="s">
        <v>12855</v>
      </c>
      <c r="D2446" s="16" t="s">
        <v>12856</v>
      </c>
      <c r="E2446" s="28" t="s">
        <v>12857</v>
      </c>
      <c r="F2446" s="29"/>
      <c r="G2446" s="31" t="s">
        <v>12858</v>
      </c>
      <c r="H2446" s="36">
        <f t="shared" si="1"/>
        <v>79</v>
      </c>
      <c r="I2446" s="11" t="s">
        <v>12859</v>
      </c>
      <c r="J2446" s="28">
        <f t="shared" si="2"/>
        <v>9</v>
      </c>
      <c r="K2446" s="41">
        <f t="shared" si="3"/>
        <v>242</v>
      </c>
      <c r="L2446" s="25">
        <v>23.0</v>
      </c>
      <c r="M2446" s="11">
        <v>45.0</v>
      </c>
      <c r="N2446" s="11">
        <v>56.0</v>
      </c>
      <c r="O2446" s="11">
        <v>59.0</v>
      </c>
      <c r="P2446" s="11">
        <v>59.0</v>
      </c>
      <c r="Q2446" s="43">
        <v>30.0</v>
      </c>
      <c r="R2446" s="25"/>
      <c r="S2446" s="11"/>
      <c r="T2446" s="11"/>
      <c r="U2446" s="23"/>
      <c r="V2446" s="25"/>
      <c r="W2446" s="11"/>
      <c r="X2446" s="23"/>
      <c r="Y2446" s="29"/>
      <c r="Z2446" s="25">
        <v>25.0</v>
      </c>
      <c r="AA2446" s="11">
        <v>16.0</v>
      </c>
      <c r="AB2446" s="11">
        <v>47.0</v>
      </c>
      <c r="AC2446" s="11">
        <v>38.0</v>
      </c>
      <c r="AD2446" s="23">
        <v>58.0</v>
      </c>
      <c r="AE2446" s="29" t="s">
        <v>166</v>
      </c>
      <c r="AF2446" s="25">
        <v>1522.0</v>
      </c>
      <c r="AG2446" s="11">
        <v>1534.0</v>
      </c>
      <c r="AH2446" s="11">
        <v>1581.0</v>
      </c>
      <c r="AI2446" s="23"/>
      <c r="AJ2446" s="29" t="s">
        <v>12860</v>
      </c>
      <c r="AK2446" s="25">
        <v>1087005.0</v>
      </c>
      <c r="AL2446" s="11">
        <v>1087004.0</v>
      </c>
      <c r="AM2446" s="23"/>
      <c r="AN2446" s="25"/>
      <c r="AO2446" s="23"/>
      <c r="AP2446" s="25"/>
      <c r="AQ2446" s="11"/>
    </row>
    <row r="2447" ht="15.75" customHeight="1">
      <c r="A2447" s="11">
        <v>1087007.0</v>
      </c>
      <c r="B2447" s="23">
        <v>2447.0</v>
      </c>
      <c r="C2447" s="25" t="s">
        <v>12861</v>
      </c>
      <c r="D2447" s="16" t="s">
        <v>12862</v>
      </c>
      <c r="E2447" s="28" t="s">
        <v>12863</v>
      </c>
      <c r="F2447" s="29"/>
      <c r="G2447" s="31" t="s">
        <v>12864</v>
      </c>
      <c r="H2447" s="36">
        <f t="shared" si="1"/>
        <v>78</v>
      </c>
      <c r="I2447" s="11" t="s">
        <v>12865</v>
      </c>
      <c r="J2447" s="28">
        <f t="shared" si="2"/>
        <v>17</v>
      </c>
      <c r="K2447" s="41">
        <f t="shared" si="3"/>
        <v>196</v>
      </c>
      <c r="L2447" s="25">
        <v>60.0</v>
      </c>
      <c r="M2447" s="11">
        <v>62.0</v>
      </c>
      <c r="N2447" s="11">
        <v>24.0</v>
      </c>
      <c r="O2447" s="11">
        <v>23.0</v>
      </c>
      <c r="P2447" s="11">
        <v>27.0</v>
      </c>
      <c r="Q2447" s="43">
        <v>9.0</v>
      </c>
      <c r="R2447" s="25"/>
      <c r="S2447" s="11" t="s">
        <v>185</v>
      </c>
      <c r="T2447" s="11"/>
      <c r="U2447" s="23"/>
      <c r="V2447" s="25"/>
      <c r="W2447" s="11"/>
      <c r="X2447" s="23"/>
      <c r="Y2447" s="29"/>
      <c r="Z2447" s="25">
        <v>25.0</v>
      </c>
      <c r="AA2447" s="11">
        <v>16.0</v>
      </c>
      <c r="AB2447" s="11">
        <v>55.0</v>
      </c>
      <c r="AC2447" s="11">
        <v>27.0</v>
      </c>
      <c r="AD2447" s="23">
        <v>58.0</v>
      </c>
      <c r="AE2447" s="29" t="s">
        <v>166</v>
      </c>
      <c r="AF2447" s="25">
        <v>1551.0</v>
      </c>
      <c r="AG2447" s="11">
        <v>1563.0</v>
      </c>
      <c r="AH2447" s="11">
        <v>1583.0</v>
      </c>
      <c r="AI2447" s="23" t="s">
        <v>217</v>
      </c>
      <c r="AJ2447" s="29" t="s">
        <v>12866</v>
      </c>
      <c r="AK2447" s="25">
        <v>1087006.0</v>
      </c>
      <c r="AL2447" s="11"/>
      <c r="AM2447" s="23"/>
      <c r="AN2447" s="25"/>
      <c r="AO2447" s="23"/>
      <c r="AP2447" s="25"/>
      <c r="AQ2447" s="11"/>
    </row>
    <row r="2448" ht="15.75" customHeight="1">
      <c r="A2448" s="11">
        <v>1087008.0</v>
      </c>
      <c r="B2448" s="23">
        <v>2448.0</v>
      </c>
      <c r="C2448" s="25" t="s">
        <v>12867</v>
      </c>
      <c r="D2448" s="16" t="s">
        <v>12868</v>
      </c>
      <c r="E2448" s="28" t="s">
        <v>12869</v>
      </c>
      <c r="F2448" s="29"/>
      <c r="G2448" s="31" t="s">
        <v>12870</v>
      </c>
      <c r="H2448" s="36">
        <f t="shared" si="1"/>
        <v>78</v>
      </c>
      <c r="I2448" s="11" t="s">
        <v>12871</v>
      </c>
      <c r="J2448" s="28">
        <f t="shared" si="2"/>
        <v>17</v>
      </c>
      <c r="K2448" s="41">
        <f t="shared" si="3"/>
        <v>276</v>
      </c>
      <c r="L2448" s="25">
        <v>32.0</v>
      </c>
      <c r="M2448" s="11">
        <v>38.0</v>
      </c>
      <c r="N2448" s="11">
        <v>70.0</v>
      </c>
      <c r="O2448" s="11">
        <v>70.0</v>
      </c>
      <c r="P2448" s="11">
        <v>66.0</v>
      </c>
      <c r="Q2448" s="43">
        <v>49.0</v>
      </c>
      <c r="R2448" s="25"/>
      <c r="S2448" s="11"/>
      <c r="T2448" s="11"/>
      <c r="U2448" s="23"/>
      <c r="V2448" s="25"/>
      <c r="W2448" s="11"/>
      <c r="X2448" s="23"/>
      <c r="Y2448" s="29"/>
      <c r="Z2448" s="25">
        <v>25.0</v>
      </c>
      <c r="AA2448" s="11">
        <v>16.0</v>
      </c>
      <c r="AB2448" s="11">
        <v>47.0</v>
      </c>
      <c r="AC2448" s="11">
        <v>38.0</v>
      </c>
      <c r="AD2448" s="23">
        <v>59.0</v>
      </c>
      <c r="AE2448" s="29" t="s">
        <v>239</v>
      </c>
      <c r="AF2448" s="25">
        <v>1553.0</v>
      </c>
      <c r="AG2448" s="11">
        <v>1565.0</v>
      </c>
      <c r="AH2448" s="11">
        <v>1587.0</v>
      </c>
      <c r="AI2448" s="23" t="s">
        <v>217</v>
      </c>
      <c r="AJ2448" s="29" t="s">
        <v>12872</v>
      </c>
      <c r="AK2448" s="25">
        <v>1087006.0</v>
      </c>
      <c r="AL2448" s="11"/>
      <c r="AM2448" s="23"/>
      <c r="AN2448" s="25"/>
      <c r="AO2448" s="23"/>
      <c r="AP2448" s="25"/>
      <c r="AQ2448" s="11"/>
    </row>
    <row r="2449" ht="15.75" customHeight="1">
      <c r="A2449" s="11">
        <v>1087009.0</v>
      </c>
      <c r="B2449" s="23">
        <v>2449.0</v>
      </c>
      <c r="C2449" s="25" t="s">
        <v>12873</v>
      </c>
      <c r="D2449" s="16" t="s">
        <v>12874</v>
      </c>
      <c r="E2449" s="28" t="s">
        <v>12875</v>
      </c>
      <c r="F2449" s="29"/>
      <c r="G2449" s="25"/>
      <c r="H2449" s="36" t="str">
        <f t="shared" si="1"/>
        <v/>
      </c>
      <c r="I2449" s="11"/>
      <c r="J2449" s="28">
        <f t="shared" si="2"/>
        <v>0</v>
      </c>
      <c r="K2449" s="41">
        <f t="shared" si="3"/>
        <v>245</v>
      </c>
      <c r="L2449" s="25">
        <v>49.0</v>
      </c>
      <c r="M2449" s="11">
        <v>44.0</v>
      </c>
      <c r="N2449" s="11">
        <v>51.0</v>
      </c>
      <c r="O2449" s="11">
        <v>48.0</v>
      </c>
      <c r="P2449" s="11">
        <v>53.0</v>
      </c>
      <c r="Q2449" s="43">
        <v>47.0</v>
      </c>
      <c r="R2449" s="25"/>
      <c r="S2449" s="11"/>
      <c r="T2449" s="11"/>
      <c r="U2449" s="23"/>
      <c r="V2449" s="25"/>
      <c r="W2449" s="11"/>
      <c r="X2449" s="23"/>
      <c r="Y2449" s="29"/>
      <c r="Z2449" s="25">
        <v>28.0</v>
      </c>
      <c r="AA2449" s="11">
        <v>19.0</v>
      </c>
      <c r="AB2449" s="11">
        <v>39.0</v>
      </c>
      <c r="AC2449" s="11">
        <v>65.0</v>
      </c>
      <c r="AD2449" s="23">
        <v>59.0</v>
      </c>
      <c r="AE2449" s="29" t="s">
        <v>166</v>
      </c>
      <c r="AF2449" s="25">
        <v>1544.0</v>
      </c>
      <c r="AG2449" s="11">
        <v>1556.0</v>
      </c>
      <c r="AH2449" s="11">
        <v>1591.0</v>
      </c>
      <c r="AI2449" s="23"/>
      <c r="AJ2449" s="29"/>
      <c r="AK2449" s="25"/>
      <c r="AL2449" s="11"/>
      <c r="AM2449" s="23"/>
      <c r="AN2449" s="25"/>
      <c r="AO2449" s="23"/>
      <c r="AP2449" s="25"/>
      <c r="AQ2449" s="11"/>
    </row>
    <row r="2450" ht="15.75" customHeight="1">
      <c r="A2450" s="11">
        <v>1087010.0</v>
      </c>
      <c r="B2450" s="23">
        <v>2450.0</v>
      </c>
      <c r="C2450" s="25" t="s">
        <v>12876</v>
      </c>
      <c r="D2450" s="16" t="s">
        <v>12877</v>
      </c>
      <c r="E2450" s="28" t="s">
        <v>12878</v>
      </c>
      <c r="F2450" s="29"/>
      <c r="G2450" s="25"/>
      <c r="H2450" s="36" t="str">
        <f t="shared" si="1"/>
        <v/>
      </c>
      <c r="I2450" s="11"/>
      <c r="J2450" s="28">
        <f t="shared" si="2"/>
        <v>0</v>
      </c>
      <c r="K2450" s="41">
        <f t="shared" si="3"/>
        <v>218</v>
      </c>
      <c r="L2450" s="25">
        <v>58.0</v>
      </c>
      <c r="M2450" s="11">
        <v>53.0</v>
      </c>
      <c r="N2450" s="11">
        <v>38.0</v>
      </c>
      <c r="O2450" s="11">
        <v>34.0</v>
      </c>
      <c r="P2450" s="11">
        <v>35.0</v>
      </c>
      <c r="Q2450" s="43">
        <v>46.0</v>
      </c>
      <c r="R2450" s="25"/>
      <c r="S2450" s="11"/>
      <c r="T2450" s="11"/>
      <c r="U2450" s="23"/>
      <c r="V2450" s="25"/>
      <c r="W2450" s="11"/>
      <c r="X2450" s="23"/>
      <c r="Y2450" s="29"/>
      <c r="Z2450" s="25">
        <v>43.0</v>
      </c>
      <c r="AA2450" s="11">
        <v>40.0</v>
      </c>
      <c r="AB2450" s="11">
        <v>40.0</v>
      </c>
      <c r="AC2450" s="11">
        <v>53.0</v>
      </c>
      <c r="AD2450" s="23">
        <v>59.0</v>
      </c>
      <c r="AE2450" s="29" t="s">
        <v>166</v>
      </c>
      <c r="AF2450" s="25">
        <v>1565.0</v>
      </c>
      <c r="AG2450" s="11">
        <v>1577.0</v>
      </c>
      <c r="AH2450" s="11">
        <v>1588.0</v>
      </c>
      <c r="AI2450" s="23" t="s">
        <v>217</v>
      </c>
      <c r="AJ2450" s="29" t="s">
        <v>12879</v>
      </c>
      <c r="AK2450" s="25">
        <v>1087009.0</v>
      </c>
      <c r="AL2450" s="11"/>
      <c r="AM2450" s="23"/>
      <c r="AN2450" s="25"/>
      <c r="AO2450" s="23"/>
      <c r="AP2450" s="25"/>
      <c r="AQ2450" s="11"/>
    </row>
    <row r="2451" ht="15.75" customHeight="1">
      <c r="A2451" s="11">
        <v>1087011.0</v>
      </c>
      <c r="B2451" s="23">
        <v>2451.0</v>
      </c>
      <c r="C2451" s="25" t="s">
        <v>12880</v>
      </c>
      <c r="D2451" s="16" t="s">
        <v>12881</v>
      </c>
      <c r="E2451" s="28" t="s">
        <v>12882</v>
      </c>
      <c r="F2451" s="29"/>
      <c r="G2451" s="25"/>
      <c r="H2451" s="36" t="str">
        <f t="shared" si="1"/>
        <v/>
      </c>
      <c r="I2451" s="11"/>
      <c r="J2451" s="28">
        <f t="shared" si="2"/>
        <v>0</v>
      </c>
      <c r="K2451" s="41">
        <f t="shared" si="3"/>
        <v>235</v>
      </c>
      <c r="L2451" s="25">
        <v>50.0</v>
      </c>
      <c r="M2451" s="11">
        <v>43.0</v>
      </c>
      <c r="N2451" s="11">
        <v>47.0</v>
      </c>
      <c r="O2451" s="11">
        <v>49.0</v>
      </c>
      <c r="P2451" s="11">
        <v>46.0</v>
      </c>
      <c r="Q2451" s="43">
        <v>49.0</v>
      </c>
      <c r="R2451" s="25"/>
      <c r="S2451" s="11"/>
      <c r="T2451" s="11"/>
      <c r="U2451" s="23"/>
      <c r="V2451" s="25"/>
      <c r="W2451" s="11"/>
      <c r="X2451" s="23"/>
      <c r="Y2451" s="29"/>
      <c r="Z2451" s="25">
        <v>40.0</v>
      </c>
      <c r="AA2451" s="11">
        <v>36.0</v>
      </c>
      <c r="AB2451" s="11">
        <v>43.0</v>
      </c>
      <c r="AC2451" s="11">
        <v>58.0</v>
      </c>
      <c r="AD2451" s="23">
        <v>75.0</v>
      </c>
      <c r="AE2451" s="29" t="s">
        <v>166</v>
      </c>
      <c r="AF2451" s="25">
        <v>1526.0</v>
      </c>
      <c r="AG2451" s="11">
        <v>1538.0</v>
      </c>
      <c r="AH2451" s="11">
        <v>1578.0</v>
      </c>
      <c r="AI2451" s="23"/>
      <c r="AJ2451" s="29"/>
      <c r="AK2451" s="25"/>
      <c r="AL2451" s="11"/>
      <c r="AM2451" s="23"/>
      <c r="AN2451" s="25"/>
      <c r="AO2451" s="23"/>
      <c r="AP2451" s="25"/>
      <c r="AQ2451" s="11"/>
    </row>
    <row r="2452" ht="15.75" customHeight="1">
      <c r="A2452" s="11">
        <v>1087012.0</v>
      </c>
      <c r="B2452" s="23">
        <v>2452.0</v>
      </c>
      <c r="C2452" s="25" t="s">
        <v>12883</v>
      </c>
      <c r="D2452" s="16" t="s">
        <v>12884</v>
      </c>
      <c r="E2452" s="28" t="s">
        <v>12885</v>
      </c>
      <c r="F2452" s="29"/>
      <c r="G2452" s="31" t="s">
        <v>12886</v>
      </c>
      <c r="H2452" s="36">
        <f t="shared" si="1"/>
        <v>80</v>
      </c>
      <c r="I2452" s="11"/>
      <c r="J2452" s="28">
        <f t="shared" si="2"/>
        <v>0</v>
      </c>
      <c r="K2452" s="41">
        <f t="shared" si="3"/>
        <v>229</v>
      </c>
      <c r="L2452" s="25">
        <v>54.0</v>
      </c>
      <c r="M2452" s="11">
        <v>59.0</v>
      </c>
      <c r="N2452" s="11">
        <v>33.0</v>
      </c>
      <c r="O2452" s="11">
        <v>41.0</v>
      </c>
      <c r="P2452" s="11">
        <v>42.0</v>
      </c>
      <c r="Q2452" s="43">
        <v>47.0</v>
      </c>
      <c r="R2452" s="25"/>
      <c r="S2452" s="11"/>
      <c r="T2452" s="11"/>
      <c r="U2452" s="23"/>
      <c r="V2452" s="25"/>
      <c r="W2452" s="11"/>
      <c r="X2452" s="23"/>
      <c r="Y2452" s="29"/>
      <c r="Z2452" s="25">
        <v>40.0</v>
      </c>
      <c r="AA2452" s="11">
        <v>36.0</v>
      </c>
      <c r="AB2452" s="11">
        <v>70.0</v>
      </c>
      <c r="AC2452" s="11">
        <v>41.0</v>
      </c>
      <c r="AD2452" s="23">
        <v>75.0</v>
      </c>
      <c r="AE2452" s="29" t="s">
        <v>270</v>
      </c>
      <c r="AF2452" s="25">
        <v>1555.0</v>
      </c>
      <c r="AG2452" s="11">
        <v>1560.0</v>
      </c>
      <c r="AH2452" s="11">
        <v>1611.0</v>
      </c>
      <c r="AI2452" s="23"/>
      <c r="AJ2452" s="29" t="s">
        <v>12887</v>
      </c>
      <c r="AK2452" s="25">
        <v>1087011.0</v>
      </c>
      <c r="AL2452" s="11"/>
      <c r="AM2452" s="23"/>
      <c r="AN2452" s="25"/>
      <c r="AO2452" s="23"/>
      <c r="AP2452" s="25"/>
      <c r="AQ2452" s="11"/>
    </row>
    <row r="2453" ht="15.75" customHeight="1">
      <c r="A2453" s="11">
        <v>1087013.0</v>
      </c>
      <c r="B2453" s="23">
        <v>2453.0</v>
      </c>
      <c r="C2453" s="25" t="s">
        <v>12888</v>
      </c>
      <c r="D2453" s="16" t="s">
        <v>12881</v>
      </c>
      <c r="E2453" s="28" t="s">
        <v>12889</v>
      </c>
      <c r="F2453" s="29"/>
      <c r="G2453" s="25"/>
      <c r="H2453" s="36" t="str">
        <f t="shared" si="1"/>
        <v/>
      </c>
      <c r="I2453" s="11"/>
      <c r="J2453" s="28">
        <f t="shared" si="2"/>
        <v>0</v>
      </c>
      <c r="K2453" s="41">
        <f t="shared" si="3"/>
        <v>216</v>
      </c>
      <c r="L2453" s="25">
        <v>53.0</v>
      </c>
      <c r="M2453" s="11">
        <v>55.0</v>
      </c>
      <c r="N2453" s="11">
        <v>39.0</v>
      </c>
      <c r="O2453" s="11">
        <v>34.0</v>
      </c>
      <c r="P2453" s="11">
        <v>35.0</v>
      </c>
      <c r="Q2453" s="43">
        <v>45.0</v>
      </c>
      <c r="R2453" s="25"/>
      <c r="S2453" s="11"/>
      <c r="T2453" s="11"/>
      <c r="U2453" s="23"/>
      <c r="V2453" s="25"/>
      <c r="W2453" s="11"/>
      <c r="X2453" s="23"/>
      <c r="Y2453" s="29"/>
      <c r="Z2453" s="25">
        <v>40.0</v>
      </c>
      <c r="AA2453" s="11">
        <v>36.0</v>
      </c>
      <c r="AB2453" s="11">
        <v>51.0</v>
      </c>
      <c r="AC2453" s="11">
        <v>40.0</v>
      </c>
      <c r="AD2453" s="23">
        <v>75.0</v>
      </c>
      <c r="AE2453" s="29" t="s">
        <v>166</v>
      </c>
      <c r="AF2453" s="25">
        <v>1590.0</v>
      </c>
      <c r="AG2453" s="11">
        <v>1602.0</v>
      </c>
      <c r="AH2453" s="11">
        <v>1653.0</v>
      </c>
      <c r="AI2453" s="23"/>
      <c r="AJ2453" s="29" t="s">
        <v>12890</v>
      </c>
      <c r="AK2453" s="25">
        <v>1087012.0</v>
      </c>
      <c r="AL2453" s="11"/>
      <c r="AM2453" s="23"/>
      <c r="AN2453" s="25"/>
      <c r="AO2453" s="23"/>
      <c r="AP2453" s="25"/>
      <c r="AQ2453" s="11"/>
    </row>
    <row r="2454" ht="15.75" customHeight="1">
      <c r="A2454" s="11">
        <v>1087014.0</v>
      </c>
      <c r="B2454" s="23">
        <v>2454.0</v>
      </c>
      <c r="C2454" s="25" t="s">
        <v>12891</v>
      </c>
      <c r="D2454" s="16" t="s">
        <v>12892</v>
      </c>
      <c r="E2454" s="28" t="s">
        <v>12893</v>
      </c>
      <c r="F2454" s="29"/>
      <c r="G2454" s="25"/>
      <c r="H2454" s="36" t="str">
        <f t="shared" si="1"/>
        <v/>
      </c>
      <c r="I2454" s="11"/>
      <c r="J2454" s="28">
        <f t="shared" si="2"/>
        <v>0</v>
      </c>
      <c r="K2454" s="41">
        <f t="shared" si="3"/>
        <v>196</v>
      </c>
      <c r="L2454" s="25">
        <v>39.0</v>
      </c>
      <c r="M2454" s="11">
        <v>56.0</v>
      </c>
      <c r="N2454" s="11">
        <v>33.0</v>
      </c>
      <c r="O2454" s="11">
        <v>39.0</v>
      </c>
      <c r="P2454" s="11">
        <v>29.0</v>
      </c>
      <c r="Q2454" s="43">
        <v>39.0</v>
      </c>
      <c r="R2454" s="25"/>
      <c r="S2454" s="11"/>
      <c r="T2454" s="11"/>
      <c r="U2454" s="23"/>
      <c r="V2454" s="25"/>
      <c r="W2454" s="11"/>
      <c r="X2454" s="23"/>
      <c r="Y2454" s="29"/>
      <c r="Z2454" s="25">
        <v>22.0</v>
      </c>
      <c r="AA2454" s="11">
        <v>11.0</v>
      </c>
      <c r="AB2454" s="11">
        <v>31.0</v>
      </c>
      <c r="AC2454" s="11">
        <v>74.0</v>
      </c>
      <c r="AD2454" s="23">
        <v>60.0</v>
      </c>
      <c r="AE2454" s="29" t="s">
        <v>141</v>
      </c>
      <c r="AF2454" s="25">
        <v>1539.0</v>
      </c>
      <c r="AG2454" s="11">
        <v>1551.0</v>
      </c>
      <c r="AH2454" s="11">
        <v>1564.0</v>
      </c>
      <c r="AI2454" s="23"/>
      <c r="AJ2454" s="29"/>
      <c r="AK2454" s="25"/>
      <c r="AL2454" s="11"/>
      <c r="AM2454" s="23"/>
      <c r="AN2454" s="25"/>
      <c r="AO2454" s="23"/>
      <c r="AP2454" s="25"/>
      <c r="AQ2454" s="11"/>
    </row>
    <row r="2455" ht="15.75" customHeight="1">
      <c r="A2455" s="11">
        <v>1087015.0</v>
      </c>
      <c r="B2455" s="23">
        <v>2455.0</v>
      </c>
      <c r="C2455" s="25" t="s">
        <v>12894</v>
      </c>
      <c r="D2455" s="16" t="s">
        <v>12895</v>
      </c>
      <c r="E2455" s="28" t="s">
        <v>12896</v>
      </c>
      <c r="F2455" s="29"/>
      <c r="G2455" s="25"/>
      <c r="H2455" s="36" t="str">
        <f t="shared" si="1"/>
        <v/>
      </c>
      <c r="I2455" s="11"/>
      <c r="J2455" s="28">
        <f t="shared" si="2"/>
        <v>0</v>
      </c>
      <c r="K2455" s="41">
        <f t="shared" si="3"/>
        <v>230</v>
      </c>
      <c r="L2455" s="25">
        <v>43.0</v>
      </c>
      <c r="M2455" s="11">
        <v>43.0</v>
      </c>
      <c r="N2455" s="11">
        <v>61.0</v>
      </c>
      <c r="O2455" s="11">
        <v>47.0</v>
      </c>
      <c r="P2455" s="11">
        <v>36.0</v>
      </c>
      <c r="Q2455" s="43">
        <v>47.0</v>
      </c>
      <c r="R2455" s="25"/>
      <c r="S2455" s="11"/>
      <c r="T2455" s="11"/>
      <c r="U2455" s="23"/>
      <c r="V2455" s="25"/>
      <c r="W2455" s="11"/>
      <c r="X2455" s="23"/>
      <c r="Y2455" s="29"/>
      <c r="Z2455" s="25">
        <v>36.0</v>
      </c>
      <c r="AA2455" s="11">
        <v>30.0</v>
      </c>
      <c r="AB2455" s="11">
        <v>30.0</v>
      </c>
      <c r="AC2455" s="11">
        <v>67.0</v>
      </c>
      <c r="AD2455" s="23">
        <v>61.0</v>
      </c>
      <c r="AE2455" s="29" t="s">
        <v>141</v>
      </c>
      <c r="AF2455" s="25">
        <v>1543.0</v>
      </c>
      <c r="AG2455" s="11">
        <v>1555.0</v>
      </c>
      <c r="AH2455" s="11">
        <v>1575.0</v>
      </c>
      <c r="AI2455" s="23"/>
      <c r="AJ2455" s="29"/>
      <c r="AK2455" s="25"/>
      <c r="AL2455" s="11"/>
      <c r="AM2455" s="23"/>
      <c r="AN2455" s="25"/>
      <c r="AO2455" s="23"/>
      <c r="AP2455" s="25"/>
      <c r="AQ2455" s="11"/>
    </row>
    <row r="2456" ht="15.75" customHeight="1">
      <c r="A2456" s="11">
        <v>1087016.0</v>
      </c>
      <c r="B2456" s="23">
        <v>2456.0</v>
      </c>
      <c r="C2456" s="25" t="s">
        <v>12897</v>
      </c>
      <c r="D2456" s="16" t="s">
        <v>12898</v>
      </c>
      <c r="E2456" s="28" t="s">
        <v>12899</v>
      </c>
      <c r="F2456" s="29"/>
      <c r="G2456" s="31" t="s">
        <v>12900</v>
      </c>
      <c r="H2456" s="36">
        <f t="shared" si="1"/>
        <v>80</v>
      </c>
      <c r="I2456" s="11"/>
      <c r="J2456" s="28">
        <f t="shared" si="2"/>
        <v>0</v>
      </c>
      <c r="K2456" s="41">
        <f t="shared" si="3"/>
        <v>223</v>
      </c>
      <c r="L2456" s="25">
        <v>34.0</v>
      </c>
      <c r="M2456" s="11">
        <v>34.0</v>
      </c>
      <c r="N2456" s="11">
        <v>49.0</v>
      </c>
      <c r="O2456" s="11">
        <v>52.0</v>
      </c>
      <c r="P2456" s="11">
        <v>54.0</v>
      </c>
      <c r="Q2456" s="43">
        <v>47.0</v>
      </c>
      <c r="R2456" s="25"/>
      <c r="S2456" s="11"/>
      <c r="T2456" s="11"/>
      <c r="U2456" s="23"/>
      <c r="V2456" s="25"/>
      <c r="W2456" s="11"/>
      <c r="X2456" s="23"/>
      <c r="Y2456" s="29"/>
      <c r="Z2456" s="25">
        <v>36.0</v>
      </c>
      <c r="AA2456" s="11">
        <v>30.0</v>
      </c>
      <c r="AB2456" s="11">
        <v>27.0</v>
      </c>
      <c r="AC2456" s="11">
        <v>72.0</v>
      </c>
      <c r="AD2456" s="23">
        <v>61.0</v>
      </c>
      <c r="AE2456" s="29" t="s">
        <v>166</v>
      </c>
      <c r="AF2456" s="25">
        <v>1567.0</v>
      </c>
      <c r="AG2456" s="11">
        <v>1579.0</v>
      </c>
      <c r="AH2456" s="11">
        <v>1606.0</v>
      </c>
      <c r="AI2456" s="23"/>
      <c r="AJ2456" s="29" t="s">
        <v>12901</v>
      </c>
      <c r="AK2456" s="25">
        <v>1087015.0</v>
      </c>
      <c r="AL2456" s="11"/>
      <c r="AM2456" s="23"/>
      <c r="AN2456" s="25"/>
      <c r="AO2456" s="23"/>
      <c r="AP2456" s="25"/>
      <c r="AQ2456" s="11"/>
    </row>
    <row r="2457" ht="15.75" customHeight="1">
      <c r="A2457" s="11">
        <v>1087017.0</v>
      </c>
      <c r="B2457" s="23">
        <v>2457.0</v>
      </c>
      <c r="C2457" s="25" t="s">
        <v>12902</v>
      </c>
      <c r="D2457" s="16" t="s">
        <v>12903</v>
      </c>
      <c r="E2457" s="28" t="s">
        <v>12904</v>
      </c>
      <c r="F2457" s="29"/>
      <c r="G2457" s="31" t="s">
        <v>12905</v>
      </c>
      <c r="H2457" s="36">
        <f t="shared" si="1"/>
        <v>79</v>
      </c>
      <c r="I2457" s="11"/>
      <c r="J2457" s="28">
        <f t="shared" si="2"/>
        <v>0</v>
      </c>
      <c r="K2457" s="41">
        <f t="shared" si="3"/>
        <v>225</v>
      </c>
      <c r="L2457" s="25">
        <v>41.0</v>
      </c>
      <c r="M2457" s="11">
        <v>34.0</v>
      </c>
      <c r="N2457" s="11">
        <v>48.0</v>
      </c>
      <c r="O2457" s="11">
        <v>55.0</v>
      </c>
      <c r="P2457" s="11">
        <v>47.0</v>
      </c>
      <c r="Q2457" s="43">
        <v>47.0</v>
      </c>
      <c r="R2457" s="25"/>
      <c r="S2457" s="11"/>
      <c r="T2457" s="11"/>
      <c r="U2457" s="23"/>
      <c r="V2457" s="25"/>
      <c r="W2457" s="11"/>
      <c r="X2457" s="23"/>
      <c r="Y2457" s="29"/>
      <c r="Z2457" s="25">
        <v>40.0</v>
      </c>
      <c r="AA2457" s="11">
        <v>36.0</v>
      </c>
      <c r="AB2457" s="11">
        <v>78.0</v>
      </c>
      <c r="AC2457" s="11">
        <v>45.0</v>
      </c>
      <c r="AD2457" s="23">
        <v>88.0</v>
      </c>
      <c r="AE2457" s="29" t="s">
        <v>166</v>
      </c>
      <c r="AF2457" s="25">
        <v>1493.0</v>
      </c>
      <c r="AG2457" s="11">
        <v>1505.0</v>
      </c>
      <c r="AH2457" s="11">
        <v>1571.0</v>
      </c>
      <c r="AI2457" s="23" t="s">
        <v>217</v>
      </c>
      <c r="AJ2457" s="29" t="s">
        <v>12906</v>
      </c>
      <c r="AK2457" s="25"/>
      <c r="AL2457" s="11"/>
      <c r="AM2457" s="23"/>
      <c r="AN2457" s="25"/>
      <c r="AO2457" s="23"/>
      <c r="AP2457" s="25"/>
      <c r="AQ2457" s="11"/>
    </row>
    <row r="2458" ht="15.75" customHeight="1">
      <c r="A2458" s="11">
        <v>1087018.0</v>
      </c>
      <c r="B2458" s="23">
        <v>2458.0</v>
      </c>
      <c r="C2458" s="25" t="s">
        <v>12907</v>
      </c>
      <c r="D2458" s="16" t="s">
        <v>12908</v>
      </c>
      <c r="E2458" s="28" t="s">
        <v>12909</v>
      </c>
      <c r="F2458" s="29"/>
      <c r="G2458" s="25"/>
      <c r="H2458" s="36" t="str">
        <f t="shared" si="1"/>
        <v/>
      </c>
      <c r="I2458" s="11"/>
      <c r="J2458" s="28">
        <f t="shared" si="2"/>
        <v>0</v>
      </c>
      <c r="K2458" s="41">
        <f t="shared" si="3"/>
        <v>213</v>
      </c>
      <c r="L2458" s="25">
        <v>48.0</v>
      </c>
      <c r="M2458" s="11">
        <v>47.0</v>
      </c>
      <c r="N2458" s="11">
        <v>39.0</v>
      </c>
      <c r="O2458" s="11">
        <v>39.0</v>
      </c>
      <c r="P2458" s="11">
        <v>40.0</v>
      </c>
      <c r="Q2458" s="43">
        <v>44.0</v>
      </c>
      <c r="R2458" s="25"/>
      <c r="S2458" s="11"/>
      <c r="T2458" s="11"/>
      <c r="U2458" s="23"/>
      <c r="V2458" s="25"/>
      <c r="W2458" s="11"/>
      <c r="X2458" s="23"/>
      <c r="Y2458" s="29"/>
      <c r="Z2458" s="25">
        <v>34.0</v>
      </c>
      <c r="AA2458" s="11">
        <v>28.0</v>
      </c>
      <c r="AB2458" s="11">
        <v>51.0</v>
      </c>
      <c r="AC2458" s="11">
        <v>52.0</v>
      </c>
      <c r="AD2458" s="23">
        <v>43.0</v>
      </c>
      <c r="AE2458" s="29" t="s">
        <v>166</v>
      </c>
      <c r="AF2458" s="25">
        <v>1551.0</v>
      </c>
      <c r="AG2458" s="11">
        <v>1563.0</v>
      </c>
      <c r="AH2458" s="11">
        <v>1613.0</v>
      </c>
      <c r="AI2458" s="23"/>
      <c r="AJ2458" s="29" t="s">
        <v>12910</v>
      </c>
      <c r="AK2458" s="25"/>
      <c r="AL2458" s="11"/>
      <c r="AM2458" s="23"/>
      <c r="AN2458" s="25"/>
      <c r="AO2458" s="23"/>
      <c r="AP2458" s="25"/>
      <c r="AQ2458" s="11"/>
    </row>
    <row r="2459" ht="15.75" customHeight="1">
      <c r="A2459" s="11">
        <v>1087019.0</v>
      </c>
      <c r="B2459" s="23">
        <v>2459.0</v>
      </c>
      <c r="C2459" s="25" t="s">
        <v>12911</v>
      </c>
      <c r="D2459" s="16" t="s">
        <v>12912</v>
      </c>
      <c r="E2459" s="28" t="s">
        <v>12913</v>
      </c>
      <c r="F2459" s="29"/>
      <c r="G2459" s="25"/>
      <c r="H2459" s="36" t="str">
        <f t="shared" si="1"/>
        <v/>
      </c>
      <c r="I2459" s="11"/>
      <c r="J2459" s="28">
        <f t="shared" si="2"/>
        <v>0</v>
      </c>
      <c r="K2459" s="41">
        <f t="shared" si="3"/>
        <v>209</v>
      </c>
      <c r="L2459" s="25">
        <v>47.0</v>
      </c>
      <c r="M2459" s="11">
        <v>43.0</v>
      </c>
      <c r="N2459" s="11">
        <v>43.0</v>
      </c>
      <c r="O2459" s="11">
        <v>41.0</v>
      </c>
      <c r="P2459" s="11">
        <v>35.0</v>
      </c>
      <c r="Q2459" s="43">
        <v>43.0</v>
      </c>
      <c r="R2459" s="25"/>
      <c r="S2459" s="11"/>
      <c r="T2459" s="11"/>
      <c r="U2459" s="23"/>
      <c r="V2459" s="25"/>
      <c r="W2459" s="11"/>
      <c r="X2459" s="23"/>
      <c r="Y2459" s="29"/>
      <c r="Z2459" s="25">
        <v>34.0</v>
      </c>
      <c r="AA2459" s="11">
        <v>28.0</v>
      </c>
      <c r="AB2459" s="11">
        <v>49.0</v>
      </c>
      <c r="AC2459" s="11">
        <v>54.0</v>
      </c>
      <c r="AD2459" s="23">
        <v>43.0</v>
      </c>
      <c r="AE2459" s="29" t="s">
        <v>166</v>
      </c>
      <c r="AF2459" s="25">
        <v>1570.0</v>
      </c>
      <c r="AG2459" s="11">
        <v>1582.0</v>
      </c>
      <c r="AH2459" s="11">
        <v>1631.0</v>
      </c>
      <c r="AI2459" s="23"/>
      <c r="AJ2459" s="29" t="s">
        <v>12914</v>
      </c>
      <c r="AK2459" s="25">
        <v>1087018.0</v>
      </c>
      <c r="AL2459" s="11"/>
      <c r="AM2459" s="23"/>
      <c r="AN2459" s="25"/>
      <c r="AO2459" s="23"/>
      <c r="AP2459" s="25"/>
      <c r="AQ2459" s="11"/>
    </row>
    <row r="2460" ht="15.75" customHeight="1">
      <c r="A2460" s="11">
        <v>1087020.0</v>
      </c>
      <c r="B2460" s="23">
        <v>2460.0</v>
      </c>
      <c r="C2460" s="25" t="s">
        <v>12915</v>
      </c>
      <c r="D2460" s="16" t="s">
        <v>12916</v>
      </c>
      <c r="E2460" s="28" t="s">
        <v>12917</v>
      </c>
      <c r="F2460" s="29"/>
      <c r="G2460" s="31" t="s">
        <v>12918</v>
      </c>
      <c r="H2460" s="36">
        <f t="shared" si="1"/>
        <v>79</v>
      </c>
      <c r="I2460" s="11"/>
      <c r="J2460" s="28">
        <f t="shared" si="2"/>
        <v>0</v>
      </c>
      <c r="K2460" s="41">
        <f t="shared" si="3"/>
        <v>275</v>
      </c>
      <c r="L2460" s="25">
        <v>51.0</v>
      </c>
      <c r="M2460" s="11">
        <v>55.0</v>
      </c>
      <c r="N2460" s="11">
        <v>50.0</v>
      </c>
      <c r="O2460" s="11">
        <v>57.0</v>
      </c>
      <c r="P2460" s="11">
        <v>62.0</v>
      </c>
      <c r="Q2460" s="43">
        <v>50.0</v>
      </c>
      <c r="R2460" s="25"/>
      <c r="S2460" s="11"/>
      <c r="T2460" s="11"/>
      <c r="U2460" s="23"/>
      <c r="V2460" s="25"/>
      <c r="W2460" s="11"/>
      <c r="X2460" s="23"/>
      <c r="Y2460" s="29"/>
      <c r="Z2460" s="25">
        <v>29.0</v>
      </c>
      <c r="AA2460" s="11">
        <v>21.0</v>
      </c>
      <c r="AB2460" s="11">
        <v>48.0</v>
      </c>
      <c r="AC2460" s="11">
        <v>38.0</v>
      </c>
      <c r="AD2460" s="23">
        <v>93.0</v>
      </c>
      <c r="AE2460" s="29" t="s">
        <v>141</v>
      </c>
      <c r="AF2460" s="25">
        <v>1544.0</v>
      </c>
      <c r="AG2460" s="11">
        <v>1556.0</v>
      </c>
      <c r="AH2460" s="11">
        <v>1588.0</v>
      </c>
      <c r="AI2460" s="23" t="s">
        <v>217</v>
      </c>
      <c r="AJ2460" s="29" t="s">
        <v>12919</v>
      </c>
      <c r="AK2460" s="25"/>
      <c r="AL2460" s="11"/>
      <c r="AM2460" s="23"/>
      <c r="AN2460" s="25"/>
      <c r="AO2460" s="23"/>
      <c r="AP2460" s="25"/>
      <c r="AQ2460" s="11"/>
    </row>
    <row r="2461" ht="15.75" customHeight="1">
      <c r="A2461" s="11">
        <v>1087021.0</v>
      </c>
      <c r="B2461" s="23">
        <v>2461.0</v>
      </c>
      <c r="C2461" s="25" t="s">
        <v>12920</v>
      </c>
      <c r="D2461" s="16" t="s">
        <v>12921</v>
      </c>
      <c r="E2461" s="28" t="s">
        <v>12922</v>
      </c>
      <c r="F2461" s="29"/>
      <c r="G2461" s="31" t="s">
        <v>12923</v>
      </c>
      <c r="H2461" s="36">
        <f t="shared" si="1"/>
        <v>75</v>
      </c>
      <c r="I2461" s="11"/>
      <c r="J2461" s="28">
        <f t="shared" si="2"/>
        <v>0</v>
      </c>
      <c r="K2461" s="41">
        <f t="shared" si="3"/>
        <v>242</v>
      </c>
      <c r="L2461" s="25">
        <v>51.0</v>
      </c>
      <c r="M2461" s="11">
        <v>41.0</v>
      </c>
      <c r="N2461" s="11">
        <v>56.0</v>
      </c>
      <c r="O2461" s="11">
        <v>50.0</v>
      </c>
      <c r="P2461" s="11">
        <v>44.0</v>
      </c>
      <c r="Q2461" s="43">
        <v>47.0</v>
      </c>
      <c r="R2461" s="25"/>
      <c r="S2461" s="11"/>
      <c r="T2461" s="11"/>
      <c r="U2461" s="23"/>
      <c r="V2461" s="25"/>
      <c r="W2461" s="11"/>
      <c r="X2461" s="23"/>
      <c r="Y2461" s="29"/>
      <c r="Z2461" s="25">
        <v>29.0</v>
      </c>
      <c r="AA2461" s="11">
        <v>21.0</v>
      </c>
      <c r="AB2461" s="11">
        <v>36.0</v>
      </c>
      <c r="AC2461" s="11">
        <v>55.0</v>
      </c>
      <c r="AD2461" s="23">
        <v>93.0</v>
      </c>
      <c r="AE2461" s="29" t="s">
        <v>166</v>
      </c>
      <c r="AF2461" s="25">
        <v>1546.0</v>
      </c>
      <c r="AG2461" s="11">
        <v>1558.0</v>
      </c>
      <c r="AH2461" s="11">
        <v>1588.0</v>
      </c>
      <c r="AI2461" s="23" t="s">
        <v>217</v>
      </c>
      <c r="AJ2461" s="29" t="s">
        <v>12919</v>
      </c>
      <c r="AK2461" s="25"/>
      <c r="AL2461" s="11"/>
      <c r="AM2461" s="23"/>
      <c r="AN2461" s="25"/>
      <c r="AO2461" s="23"/>
      <c r="AP2461" s="25"/>
      <c r="AQ2461" s="11"/>
    </row>
    <row r="2462" ht="15.75" customHeight="1">
      <c r="A2462" s="11">
        <v>1087022.0</v>
      </c>
      <c r="B2462" s="23">
        <v>2462.0</v>
      </c>
      <c r="C2462" s="25" t="s">
        <v>12924</v>
      </c>
      <c r="D2462" s="16" t="s">
        <v>12925</v>
      </c>
      <c r="E2462" s="28" t="s">
        <v>12926</v>
      </c>
      <c r="F2462" s="29"/>
      <c r="G2462" s="31" t="s">
        <v>12927</v>
      </c>
      <c r="H2462" s="36">
        <f t="shared" si="1"/>
        <v>63</v>
      </c>
      <c r="I2462" s="11"/>
      <c r="J2462" s="28">
        <f t="shared" si="2"/>
        <v>0</v>
      </c>
      <c r="K2462" s="41">
        <f t="shared" si="3"/>
        <v>242</v>
      </c>
      <c r="L2462" s="25">
        <v>59.0</v>
      </c>
      <c r="M2462" s="11">
        <v>48.0</v>
      </c>
      <c r="N2462" s="11">
        <v>39.0</v>
      </c>
      <c r="O2462" s="11">
        <v>46.0</v>
      </c>
      <c r="P2462" s="11">
        <v>50.0</v>
      </c>
      <c r="Q2462" s="43">
        <v>44.0</v>
      </c>
      <c r="R2462" s="25"/>
      <c r="S2462" s="11"/>
      <c r="T2462" s="11"/>
      <c r="U2462" s="23"/>
      <c r="V2462" s="25"/>
      <c r="W2462" s="11"/>
      <c r="X2462" s="23"/>
      <c r="Y2462" s="29"/>
      <c r="Z2462" s="25">
        <v>26.0</v>
      </c>
      <c r="AA2462" s="11">
        <v>16.0</v>
      </c>
      <c r="AB2462" s="11">
        <v>56.0</v>
      </c>
      <c r="AC2462" s="11">
        <v>55.0</v>
      </c>
      <c r="AD2462" s="23">
        <v>87.0</v>
      </c>
      <c r="AE2462" s="29" t="s">
        <v>270</v>
      </c>
      <c r="AF2462" s="25">
        <v>1512.0</v>
      </c>
      <c r="AG2462" s="11">
        <v>1524.0</v>
      </c>
      <c r="AH2462" s="11">
        <v>1571.0</v>
      </c>
      <c r="AI2462" s="23" t="s">
        <v>217</v>
      </c>
      <c r="AJ2462" s="29" t="s">
        <v>12906</v>
      </c>
      <c r="AK2462" s="25"/>
      <c r="AL2462" s="11"/>
      <c r="AM2462" s="23"/>
      <c r="AN2462" s="25"/>
      <c r="AO2462" s="23"/>
      <c r="AP2462" s="25"/>
      <c r="AQ2462" s="11"/>
    </row>
    <row r="2463" ht="15.75" customHeight="1">
      <c r="A2463" s="11">
        <v>1087023.0</v>
      </c>
      <c r="B2463" s="23">
        <v>2463.0</v>
      </c>
      <c r="C2463" s="25" t="s">
        <v>12928</v>
      </c>
      <c r="D2463" s="16" t="s">
        <v>12929</v>
      </c>
      <c r="E2463" s="28" t="s">
        <v>12930</v>
      </c>
      <c r="F2463" s="29"/>
      <c r="G2463" s="31" t="s">
        <v>12931</v>
      </c>
      <c r="H2463" s="36">
        <f t="shared" si="1"/>
        <v>68</v>
      </c>
      <c r="I2463" s="11"/>
      <c r="J2463" s="28">
        <f t="shared" si="2"/>
        <v>0</v>
      </c>
      <c r="K2463" s="41">
        <f t="shared" si="3"/>
        <v>221</v>
      </c>
      <c r="L2463" s="25">
        <v>46.0</v>
      </c>
      <c r="M2463" s="11">
        <v>32.0</v>
      </c>
      <c r="N2463" s="11">
        <v>49.0</v>
      </c>
      <c r="O2463" s="11">
        <v>48.0</v>
      </c>
      <c r="P2463" s="11">
        <v>46.0</v>
      </c>
      <c r="Q2463" s="43">
        <v>41.0</v>
      </c>
      <c r="R2463" s="25"/>
      <c r="S2463" s="11"/>
      <c r="T2463" s="11"/>
      <c r="U2463" s="23"/>
      <c r="V2463" s="25"/>
      <c r="W2463" s="11"/>
      <c r="X2463" s="23"/>
      <c r="Y2463" s="29"/>
      <c r="Z2463" s="25">
        <v>22.0</v>
      </c>
      <c r="AA2463" s="11">
        <v>11.0</v>
      </c>
      <c r="AB2463" s="11">
        <v>20.0</v>
      </c>
      <c r="AC2463" s="11">
        <v>61.0</v>
      </c>
      <c r="AD2463" s="23">
        <v>87.0</v>
      </c>
      <c r="AE2463" s="29" t="s">
        <v>166</v>
      </c>
      <c r="AF2463" s="25">
        <v>1533.0</v>
      </c>
      <c r="AG2463" s="11">
        <v>1545.0</v>
      </c>
      <c r="AH2463" s="11">
        <v>1570.0</v>
      </c>
      <c r="AI2463" s="23"/>
      <c r="AJ2463" s="29"/>
      <c r="AK2463" s="25"/>
      <c r="AL2463" s="11"/>
      <c r="AM2463" s="23"/>
      <c r="AN2463" s="25"/>
      <c r="AO2463" s="23"/>
      <c r="AP2463" s="25"/>
      <c r="AQ2463" s="11"/>
    </row>
    <row r="2464" ht="15.75" customHeight="1">
      <c r="A2464" s="11">
        <v>1087024.0</v>
      </c>
      <c r="B2464" s="23">
        <v>2464.0</v>
      </c>
      <c r="C2464" s="25" t="s">
        <v>12932</v>
      </c>
      <c r="D2464" s="16" t="s">
        <v>12933</v>
      </c>
      <c r="E2464" s="28" t="s">
        <v>12934</v>
      </c>
      <c r="F2464" s="29"/>
      <c r="G2464" s="25"/>
      <c r="H2464" s="36" t="str">
        <f t="shared" si="1"/>
        <v/>
      </c>
      <c r="I2464" s="11"/>
      <c r="J2464" s="28">
        <f t="shared" si="2"/>
        <v>0</v>
      </c>
      <c r="K2464" s="41">
        <f t="shared" si="3"/>
        <v>240</v>
      </c>
      <c r="L2464" s="25">
        <v>38.0</v>
      </c>
      <c r="M2464" s="11">
        <v>26.0</v>
      </c>
      <c r="N2464" s="11">
        <v>64.0</v>
      </c>
      <c r="O2464" s="11">
        <v>52.0</v>
      </c>
      <c r="P2464" s="11">
        <v>60.0</v>
      </c>
      <c r="Q2464" s="43">
        <v>53.0</v>
      </c>
      <c r="R2464" s="25"/>
      <c r="S2464" s="11"/>
      <c r="T2464" s="11"/>
      <c r="U2464" s="23"/>
      <c r="V2464" s="25"/>
      <c r="W2464" s="11"/>
      <c r="X2464" s="23"/>
      <c r="Y2464" s="29"/>
      <c r="Z2464" s="25">
        <v>50.0</v>
      </c>
      <c r="AA2464" s="11">
        <v>50.0</v>
      </c>
      <c r="AB2464" s="11">
        <v>22.0</v>
      </c>
      <c r="AC2464" s="11">
        <v>79.0</v>
      </c>
      <c r="AD2464" s="23">
        <v>43.0</v>
      </c>
      <c r="AE2464" s="29" t="s">
        <v>270</v>
      </c>
      <c r="AF2464" s="25">
        <v>1559.0</v>
      </c>
      <c r="AG2464" s="11">
        <v>1571.0</v>
      </c>
      <c r="AH2464" s="11">
        <v>1617.0</v>
      </c>
      <c r="AI2464" s="23"/>
      <c r="AJ2464" s="29" t="s">
        <v>12935</v>
      </c>
      <c r="AK2464" s="25"/>
      <c r="AL2464" s="11"/>
      <c r="AM2464" s="23"/>
      <c r="AN2464" s="25"/>
      <c r="AO2464" s="23"/>
      <c r="AP2464" s="25"/>
      <c r="AQ2464" s="11"/>
    </row>
    <row r="2465" ht="15.75" customHeight="1">
      <c r="A2465" s="11">
        <v>1207001.0</v>
      </c>
      <c r="B2465" s="23">
        <v>2465.0</v>
      </c>
      <c r="C2465" s="25" t="s">
        <v>12936</v>
      </c>
      <c r="D2465" s="16" t="s">
        <v>12937</v>
      </c>
      <c r="E2465" s="28" t="s">
        <v>12938</v>
      </c>
      <c r="F2465" s="29"/>
      <c r="G2465" s="31" t="s">
        <v>12939</v>
      </c>
      <c r="H2465" s="36">
        <f t="shared" si="1"/>
        <v>77</v>
      </c>
      <c r="I2465" s="11"/>
      <c r="J2465" s="28">
        <f t="shared" si="2"/>
        <v>0</v>
      </c>
      <c r="K2465" s="41">
        <f t="shared" si="3"/>
        <v>243</v>
      </c>
      <c r="L2465" s="25">
        <v>55.0</v>
      </c>
      <c r="M2465" s="11">
        <v>44.0</v>
      </c>
      <c r="N2465" s="11">
        <v>37.0</v>
      </c>
      <c r="O2465" s="11">
        <v>47.0</v>
      </c>
      <c r="P2465" s="11">
        <v>60.0</v>
      </c>
      <c r="Q2465" s="43">
        <v>49.0</v>
      </c>
      <c r="R2465" s="25"/>
      <c r="S2465" s="11" t="s">
        <v>185</v>
      </c>
      <c r="T2465" s="11"/>
      <c r="U2465" s="23"/>
      <c r="V2465" s="25"/>
      <c r="W2465" s="11"/>
      <c r="X2465" s="23"/>
      <c r="Y2465" s="29"/>
      <c r="Z2465" s="25">
        <v>36.0</v>
      </c>
      <c r="AA2465" s="11">
        <v>30.0</v>
      </c>
      <c r="AB2465" s="11">
        <v>42.0</v>
      </c>
      <c r="AC2465" s="11">
        <v>50.0</v>
      </c>
      <c r="AD2465" s="23">
        <v>82.0</v>
      </c>
      <c r="AE2465" s="29" t="s">
        <v>166</v>
      </c>
      <c r="AF2465" s="25">
        <v>1503.0</v>
      </c>
      <c r="AG2465" s="11">
        <v>1515.0</v>
      </c>
      <c r="AH2465" s="11">
        <v>1552.0</v>
      </c>
      <c r="AI2465" s="23" t="s">
        <v>217</v>
      </c>
      <c r="AJ2465" s="29"/>
      <c r="AK2465" s="25"/>
      <c r="AL2465" s="11"/>
      <c r="AM2465" s="23"/>
      <c r="AN2465" s="25"/>
      <c r="AO2465" s="23"/>
      <c r="AP2465" s="25"/>
      <c r="AQ2465" s="11"/>
    </row>
    <row r="2466" ht="15.75" customHeight="1">
      <c r="A2466" s="11">
        <v>1002001.0</v>
      </c>
      <c r="B2466" s="23">
        <v>2466.0</v>
      </c>
      <c r="C2466" s="25" t="s">
        <v>12940</v>
      </c>
      <c r="D2466" s="16" t="s">
        <v>12941</v>
      </c>
      <c r="E2466" s="28" t="s">
        <v>995</v>
      </c>
      <c r="F2466" s="29"/>
      <c r="G2466" s="31" t="s">
        <v>12942</v>
      </c>
      <c r="H2466" s="36">
        <f t="shared" si="1"/>
        <v>79</v>
      </c>
      <c r="I2466" s="11"/>
      <c r="J2466" s="28">
        <f t="shared" si="2"/>
        <v>0</v>
      </c>
      <c r="K2466" s="41">
        <f t="shared" si="3"/>
        <v>358</v>
      </c>
      <c r="L2466" s="25">
        <v>81.0</v>
      </c>
      <c r="M2466" s="11">
        <v>86.0</v>
      </c>
      <c r="N2466" s="11">
        <v>64.0</v>
      </c>
      <c r="O2466" s="11">
        <v>55.0</v>
      </c>
      <c r="P2466" s="11">
        <v>72.0</v>
      </c>
      <c r="Q2466" s="43">
        <v>24.0</v>
      </c>
      <c r="R2466" s="25"/>
      <c r="S2466" s="11" t="s">
        <v>136</v>
      </c>
      <c r="T2466" s="11"/>
      <c r="U2466" s="23" t="s">
        <v>232</v>
      </c>
      <c r="V2466" s="25"/>
      <c r="W2466" s="11"/>
      <c r="X2466" s="23"/>
      <c r="Y2466" s="29"/>
      <c r="Z2466" s="25">
        <v>29.0</v>
      </c>
      <c r="AA2466" s="11">
        <v>21.0</v>
      </c>
      <c r="AB2466" s="11">
        <v>60.0</v>
      </c>
      <c r="AC2466" s="11">
        <v>21.0</v>
      </c>
      <c r="AD2466" s="23">
        <v>44.0</v>
      </c>
      <c r="AE2466" s="29" t="s">
        <v>141</v>
      </c>
      <c r="AF2466" s="25">
        <v>1494.0</v>
      </c>
      <c r="AG2466" s="11">
        <v>1506.0</v>
      </c>
      <c r="AH2466" s="11">
        <v>1574.0</v>
      </c>
      <c r="AI2466" s="23"/>
      <c r="AJ2466" s="29"/>
      <c r="AK2466" s="25"/>
      <c r="AL2466" s="11"/>
      <c r="AM2466" s="23"/>
      <c r="AN2466" s="25"/>
      <c r="AO2466" s="23"/>
      <c r="AP2466" s="25"/>
      <c r="AQ2466" s="11"/>
    </row>
    <row r="2467" ht="15.75" customHeight="1">
      <c r="A2467" s="11">
        <v>1002002.0</v>
      </c>
      <c r="B2467" s="23">
        <v>2467.0</v>
      </c>
      <c r="C2467" s="25" t="s">
        <v>12943</v>
      </c>
      <c r="D2467" s="16" t="s">
        <v>12944</v>
      </c>
      <c r="E2467" s="28" t="s">
        <v>346</v>
      </c>
      <c r="F2467" s="29" t="s">
        <v>12945</v>
      </c>
      <c r="G2467" s="31" t="s">
        <v>12946</v>
      </c>
      <c r="H2467" s="36">
        <f t="shared" si="1"/>
        <v>79</v>
      </c>
      <c r="I2467" s="11" t="s">
        <v>12947</v>
      </c>
      <c r="J2467" s="28">
        <f t="shared" si="2"/>
        <v>80</v>
      </c>
      <c r="K2467" s="41">
        <f t="shared" si="3"/>
        <v>459</v>
      </c>
      <c r="L2467" s="25">
        <v>100.0</v>
      </c>
      <c r="M2467" s="6">
        <v>82.0</v>
      </c>
      <c r="N2467" s="11">
        <v>97.0</v>
      </c>
      <c r="O2467" s="11">
        <v>81.0</v>
      </c>
      <c r="P2467" s="6">
        <v>99.0</v>
      </c>
      <c r="Q2467" s="43">
        <v>78.0</v>
      </c>
      <c r="R2467" s="25" t="s">
        <v>136</v>
      </c>
      <c r="S2467" s="11" t="s">
        <v>161</v>
      </c>
      <c r="T2467" s="11" t="s">
        <v>185</v>
      </c>
      <c r="U2467" s="23" t="s">
        <v>136</v>
      </c>
      <c r="V2467" s="25"/>
      <c r="W2467" s="11"/>
      <c r="X2467" s="23"/>
      <c r="Y2467" s="29" t="s">
        <v>12948</v>
      </c>
      <c r="Z2467" s="25">
        <v>32.0</v>
      </c>
      <c r="AA2467" s="11">
        <v>25.0</v>
      </c>
      <c r="AB2467" s="11">
        <v>98.0</v>
      </c>
      <c r="AC2467" s="11">
        <v>10.0</v>
      </c>
      <c r="AD2467" s="23">
        <v>63.0</v>
      </c>
      <c r="AE2467" s="29" t="s">
        <v>166</v>
      </c>
      <c r="AF2467" s="25">
        <v>1521.0</v>
      </c>
      <c r="AG2467" s="11">
        <v>1533.0</v>
      </c>
      <c r="AH2467" s="11">
        <v>1573.0</v>
      </c>
      <c r="AI2467" s="23"/>
      <c r="AJ2467" s="29" t="s">
        <v>12949</v>
      </c>
      <c r="AK2467" s="25">
        <v>1002001.0</v>
      </c>
      <c r="AL2467" s="11"/>
      <c r="AM2467" s="23"/>
      <c r="AN2467" s="25"/>
      <c r="AO2467" s="23"/>
      <c r="AP2467" s="25" t="s">
        <v>12950</v>
      </c>
      <c r="AQ2467" s="11" t="s">
        <v>12951</v>
      </c>
    </row>
    <row r="2468" ht="15.75" customHeight="1">
      <c r="A2468" s="11">
        <v>1002003.0</v>
      </c>
      <c r="B2468" s="23">
        <v>2468.0</v>
      </c>
      <c r="C2468" s="25" t="s">
        <v>12952</v>
      </c>
      <c r="D2468" s="16" t="s">
        <v>12953</v>
      </c>
      <c r="E2468" s="28" t="s">
        <v>12954</v>
      </c>
      <c r="F2468" s="29"/>
      <c r="G2468" s="31" t="s">
        <v>12955</v>
      </c>
      <c r="H2468" s="36">
        <f t="shared" si="1"/>
        <v>63</v>
      </c>
      <c r="I2468" s="11"/>
      <c r="J2468" s="28">
        <f t="shared" si="2"/>
        <v>0</v>
      </c>
      <c r="K2468" s="41">
        <f t="shared" si="3"/>
        <v>249</v>
      </c>
      <c r="L2468" s="25">
        <v>60.0</v>
      </c>
      <c r="M2468" s="11">
        <v>71.0</v>
      </c>
      <c r="N2468" s="11">
        <v>44.0</v>
      </c>
      <c r="O2468" s="11">
        <v>39.0</v>
      </c>
      <c r="P2468" s="11">
        <v>35.0</v>
      </c>
      <c r="Q2468" s="43">
        <v>53.0</v>
      </c>
      <c r="R2468" s="25"/>
      <c r="S2468" s="11" t="s">
        <v>232</v>
      </c>
      <c r="T2468" s="11"/>
      <c r="U2468" s="23" t="s">
        <v>185</v>
      </c>
      <c r="V2468" s="25"/>
      <c r="W2468" s="11"/>
      <c r="X2468" s="23"/>
      <c r="Y2468" s="29" t="s">
        <v>2430</v>
      </c>
      <c r="Z2468" s="25">
        <v>50.0</v>
      </c>
      <c r="AA2468" s="11">
        <v>50.0</v>
      </c>
      <c r="AB2468" s="11">
        <v>65.0</v>
      </c>
      <c r="AC2468" s="11">
        <v>90.0</v>
      </c>
      <c r="AD2468" s="23">
        <v>44.0</v>
      </c>
      <c r="AE2468" s="29" t="s">
        <v>166</v>
      </c>
      <c r="AF2468" s="25">
        <v>1538.0</v>
      </c>
      <c r="AG2468" s="11">
        <v>1550.0</v>
      </c>
      <c r="AH2468" s="11">
        <v>1567.0</v>
      </c>
      <c r="AI2468" s="23" t="s">
        <v>217</v>
      </c>
      <c r="AJ2468" s="29" t="s">
        <v>12956</v>
      </c>
      <c r="AK2468" s="25">
        <v>1002002.0</v>
      </c>
      <c r="AL2468" s="11"/>
      <c r="AM2468" s="23">
        <v>6.0</v>
      </c>
      <c r="AN2468" s="25"/>
      <c r="AO2468" s="23"/>
      <c r="AP2468" s="25"/>
      <c r="AQ2468" s="11"/>
    </row>
    <row r="2469" ht="15.75" customHeight="1">
      <c r="A2469" s="11">
        <v>1002004.0</v>
      </c>
      <c r="B2469" s="23">
        <v>2469.0</v>
      </c>
      <c r="C2469" s="25" t="s">
        <v>12957</v>
      </c>
      <c r="D2469" s="16" t="s">
        <v>12958</v>
      </c>
      <c r="E2469" s="28" t="s">
        <v>12959</v>
      </c>
      <c r="F2469" s="29" t="s">
        <v>12960</v>
      </c>
      <c r="G2469" s="31" t="s">
        <v>12961</v>
      </c>
      <c r="H2469" s="36">
        <f t="shared" si="1"/>
        <v>74</v>
      </c>
      <c r="I2469" s="11"/>
      <c r="J2469" s="28">
        <f t="shared" si="2"/>
        <v>0</v>
      </c>
      <c r="K2469" s="41">
        <f t="shared" si="3"/>
        <v>179</v>
      </c>
      <c r="L2469" s="25">
        <v>31.0</v>
      </c>
      <c r="M2469" s="11">
        <v>15.0</v>
      </c>
      <c r="N2469" s="11">
        <v>62.0</v>
      </c>
      <c r="O2469" s="11">
        <v>38.0</v>
      </c>
      <c r="P2469" s="11">
        <v>33.0</v>
      </c>
      <c r="Q2469" s="43">
        <v>46.0</v>
      </c>
      <c r="R2469" s="25"/>
      <c r="S2469" s="11"/>
      <c r="T2469" s="11"/>
      <c r="U2469" s="23"/>
      <c r="V2469" s="25"/>
      <c r="W2469" s="11"/>
      <c r="X2469" s="23"/>
      <c r="Y2469" s="29"/>
      <c r="Z2469" s="25">
        <v>50.0</v>
      </c>
      <c r="AA2469" s="11">
        <v>50.0</v>
      </c>
      <c r="AB2469" s="11">
        <v>56.0</v>
      </c>
      <c r="AC2469" s="11">
        <v>37.0</v>
      </c>
      <c r="AD2469" s="23">
        <v>44.0</v>
      </c>
      <c r="AE2469" s="29" t="s">
        <v>239</v>
      </c>
      <c r="AF2469" s="25">
        <v>1564.0</v>
      </c>
      <c r="AG2469" s="11">
        <v>1576.0</v>
      </c>
      <c r="AH2469" s="11">
        <v>1608.0</v>
      </c>
      <c r="AI2469" s="23"/>
      <c r="AJ2469" s="29" t="s">
        <v>12962</v>
      </c>
      <c r="AK2469" s="25">
        <v>1002003.0</v>
      </c>
      <c r="AL2469" s="11"/>
      <c r="AM2469" s="23"/>
      <c r="AN2469" s="25"/>
      <c r="AO2469" s="23"/>
      <c r="AP2469" s="25"/>
      <c r="AQ2469" s="11"/>
    </row>
    <row r="2470" ht="15.75" customHeight="1">
      <c r="A2470" s="11">
        <v>1002005.0</v>
      </c>
      <c r="B2470" s="23">
        <v>2470.0</v>
      </c>
      <c r="C2470" s="25" t="s">
        <v>12963</v>
      </c>
      <c r="D2470" s="16" t="s">
        <v>12964</v>
      </c>
      <c r="E2470" s="28" t="s">
        <v>12965</v>
      </c>
      <c r="F2470" s="29" t="s">
        <v>12966</v>
      </c>
      <c r="G2470" s="31" t="s">
        <v>12967</v>
      </c>
      <c r="H2470" s="36">
        <f t="shared" si="1"/>
        <v>75</v>
      </c>
      <c r="I2470" s="11"/>
      <c r="J2470" s="28">
        <f t="shared" si="2"/>
        <v>0</v>
      </c>
      <c r="K2470" s="41">
        <f t="shared" si="3"/>
        <v>207</v>
      </c>
      <c r="L2470" s="25">
        <v>12.0</v>
      </c>
      <c r="M2470" s="11">
        <v>8.0</v>
      </c>
      <c r="N2470" s="11">
        <v>64.0</v>
      </c>
      <c r="O2470" s="11">
        <v>60.0</v>
      </c>
      <c r="P2470" s="11">
        <v>63.0</v>
      </c>
      <c r="Q2470" s="43">
        <v>45.0</v>
      </c>
      <c r="R2470" s="25"/>
      <c r="S2470" s="11"/>
      <c r="T2470" s="11"/>
      <c r="U2470" s="23"/>
      <c r="V2470" s="25"/>
      <c r="W2470" s="11"/>
      <c r="X2470" s="23"/>
      <c r="Y2470" s="29"/>
      <c r="Z2470" s="25">
        <v>26.0</v>
      </c>
      <c r="AA2470" s="11">
        <v>16.0</v>
      </c>
      <c r="AB2470" s="11">
        <v>43.0</v>
      </c>
      <c r="AC2470" s="11">
        <v>43.0</v>
      </c>
      <c r="AD2470" s="23">
        <v>88.0</v>
      </c>
      <c r="AE2470" s="29" t="s">
        <v>239</v>
      </c>
      <c r="AF2470" s="25">
        <v>1541.0</v>
      </c>
      <c r="AG2470" s="11">
        <v>1553.0</v>
      </c>
      <c r="AH2470" s="11">
        <v>1582.0</v>
      </c>
      <c r="AI2470" s="23" t="s">
        <v>217</v>
      </c>
      <c r="AJ2470" s="29" t="s">
        <v>12956</v>
      </c>
      <c r="AK2470" s="25">
        <v>1002002.0</v>
      </c>
      <c r="AL2470" s="11"/>
      <c r="AM2470" s="23">
        <v>6.0</v>
      </c>
      <c r="AN2470" s="25"/>
      <c r="AO2470" s="23"/>
      <c r="AP2470" s="25"/>
      <c r="AQ2470" s="11"/>
    </row>
    <row r="2471" ht="15.75" customHeight="1">
      <c r="A2471" s="11">
        <v>1002006.0</v>
      </c>
      <c r="B2471" s="23">
        <v>2471.0</v>
      </c>
      <c r="C2471" s="25" t="s">
        <v>12968</v>
      </c>
      <c r="D2471" s="16" t="s">
        <v>12969</v>
      </c>
      <c r="E2471" s="28" t="s">
        <v>12970</v>
      </c>
      <c r="F2471" s="29" t="s">
        <v>12971</v>
      </c>
      <c r="G2471" s="31" t="s">
        <v>12972</v>
      </c>
      <c r="H2471" s="36">
        <f t="shared" si="1"/>
        <v>59</v>
      </c>
      <c r="I2471" s="11"/>
      <c r="J2471" s="28">
        <f t="shared" si="2"/>
        <v>0</v>
      </c>
      <c r="K2471" s="41">
        <f t="shared" si="3"/>
        <v>208</v>
      </c>
      <c r="L2471" s="25">
        <v>27.0</v>
      </c>
      <c r="M2471" s="11">
        <v>29.0</v>
      </c>
      <c r="N2471" s="11">
        <v>55.0</v>
      </c>
      <c r="O2471" s="11">
        <v>49.0</v>
      </c>
      <c r="P2471" s="11">
        <v>48.0</v>
      </c>
      <c r="Q2471" s="43">
        <v>46.0</v>
      </c>
      <c r="R2471" s="25"/>
      <c r="S2471" s="11"/>
      <c r="T2471" s="11"/>
      <c r="U2471" s="23"/>
      <c r="V2471" s="25"/>
      <c r="W2471" s="11"/>
      <c r="X2471" s="23"/>
      <c r="Y2471" s="29"/>
      <c r="Z2471" s="25">
        <v>18.0</v>
      </c>
      <c r="AA2471" s="11">
        <v>5.0</v>
      </c>
      <c r="AB2471" s="11">
        <v>36.0</v>
      </c>
      <c r="AC2471" s="11">
        <v>50.0</v>
      </c>
      <c r="AD2471" s="23">
        <v>88.0</v>
      </c>
      <c r="AE2471" s="29" t="s">
        <v>239</v>
      </c>
      <c r="AF2471" s="25">
        <v>1574.0</v>
      </c>
      <c r="AG2471" s="11">
        <v>1586.0</v>
      </c>
      <c r="AH2471" s="11">
        <v>1643.0</v>
      </c>
      <c r="AI2471" s="23"/>
      <c r="AJ2471" s="29" t="s">
        <v>12973</v>
      </c>
      <c r="AK2471" s="25">
        <v>1002005.0</v>
      </c>
      <c r="AL2471" s="11"/>
      <c r="AM2471" s="23"/>
      <c r="AN2471" s="25"/>
      <c r="AO2471" s="23"/>
      <c r="AP2471" s="25"/>
      <c r="AQ2471" s="11"/>
    </row>
    <row r="2472" ht="15.75" customHeight="1">
      <c r="A2472" s="11">
        <v>1002007.0</v>
      </c>
      <c r="B2472" s="23">
        <v>2472.0</v>
      </c>
      <c r="C2472" s="25" t="s">
        <v>12974</v>
      </c>
      <c r="D2472" s="16" t="s">
        <v>12975</v>
      </c>
      <c r="E2472" s="28" t="s">
        <v>12976</v>
      </c>
      <c r="F2472" s="29" t="s">
        <v>12960</v>
      </c>
      <c r="G2472" s="31" t="s">
        <v>12977</v>
      </c>
      <c r="H2472" s="36">
        <f t="shared" si="1"/>
        <v>79</v>
      </c>
      <c r="I2472" s="11"/>
      <c r="J2472" s="28">
        <f t="shared" si="2"/>
        <v>0</v>
      </c>
      <c r="K2472" s="41">
        <f t="shared" si="3"/>
        <v>369</v>
      </c>
      <c r="L2472" s="25">
        <v>85.0</v>
      </c>
      <c r="M2472" s="6">
        <v>90.0</v>
      </c>
      <c r="N2472" s="11">
        <v>59.0</v>
      </c>
      <c r="O2472" s="11">
        <v>66.0</v>
      </c>
      <c r="P2472" s="11">
        <v>69.0</v>
      </c>
      <c r="Q2472" s="43">
        <v>67.0</v>
      </c>
      <c r="R2472" s="25"/>
      <c r="S2472" s="11" t="s">
        <v>410</v>
      </c>
      <c r="T2472" s="11"/>
      <c r="U2472" s="23"/>
      <c r="V2472" s="25"/>
      <c r="W2472" s="11"/>
      <c r="X2472" s="23"/>
      <c r="Y2472" s="29" t="s">
        <v>2565</v>
      </c>
      <c r="Z2472" s="25">
        <v>39.0</v>
      </c>
      <c r="AA2472" s="11">
        <v>35.0</v>
      </c>
      <c r="AB2472" s="11">
        <v>79.0</v>
      </c>
      <c r="AC2472" s="11">
        <v>53.0</v>
      </c>
      <c r="AD2472" s="23">
        <v>70.0</v>
      </c>
      <c r="AE2472" s="29" t="s">
        <v>141</v>
      </c>
      <c r="AF2472" s="25">
        <v>1546.0</v>
      </c>
      <c r="AG2472" s="11">
        <v>1558.0</v>
      </c>
      <c r="AH2472" s="11">
        <v>1582.0</v>
      </c>
      <c r="AI2472" s="23" t="s">
        <v>217</v>
      </c>
      <c r="AJ2472" s="29" t="s">
        <v>12978</v>
      </c>
      <c r="AK2472" s="25">
        <v>1002002.0</v>
      </c>
      <c r="AL2472" s="11"/>
      <c r="AM2472" s="23">
        <v>20.0</v>
      </c>
      <c r="AN2472" s="25"/>
      <c r="AO2472" s="23"/>
      <c r="AP2472" s="31" t="s">
        <v>12979</v>
      </c>
      <c r="AQ2472" s="11"/>
    </row>
    <row r="2473" ht="15.75" customHeight="1">
      <c r="A2473" s="11">
        <v>1002008.0</v>
      </c>
      <c r="B2473" s="23">
        <v>2473.0</v>
      </c>
      <c r="C2473" s="25" t="s">
        <v>12980</v>
      </c>
      <c r="D2473" s="16" t="s">
        <v>12981</v>
      </c>
      <c r="E2473" s="28" t="s">
        <v>12982</v>
      </c>
      <c r="F2473" s="29"/>
      <c r="G2473" s="31" t="s">
        <v>12983</v>
      </c>
      <c r="H2473" s="36">
        <f t="shared" si="1"/>
        <v>78</v>
      </c>
      <c r="I2473" s="11"/>
      <c r="J2473" s="28">
        <f t="shared" si="2"/>
        <v>0</v>
      </c>
      <c r="K2473" s="41">
        <f t="shared" si="3"/>
        <v>304</v>
      </c>
      <c r="L2473" s="25">
        <v>65.0</v>
      </c>
      <c r="M2473" s="11">
        <v>70.0</v>
      </c>
      <c r="N2473" s="11">
        <v>54.0</v>
      </c>
      <c r="O2473" s="11">
        <v>56.0</v>
      </c>
      <c r="P2473" s="11">
        <v>59.0</v>
      </c>
      <c r="Q2473" s="43">
        <v>59.0</v>
      </c>
      <c r="R2473" s="25" t="s">
        <v>185</v>
      </c>
      <c r="S2473" s="11" t="s">
        <v>232</v>
      </c>
      <c r="T2473" s="11"/>
      <c r="U2473" s="23"/>
      <c r="V2473" s="25"/>
      <c r="W2473" s="11"/>
      <c r="X2473" s="23"/>
      <c r="Y2473" s="29"/>
      <c r="Z2473" s="25">
        <v>39.0</v>
      </c>
      <c r="AA2473" s="11">
        <v>35.0</v>
      </c>
      <c r="AB2473" s="11">
        <v>26.0</v>
      </c>
      <c r="AC2473" s="11">
        <v>75.0</v>
      </c>
      <c r="AD2473" s="23">
        <v>75.0</v>
      </c>
      <c r="AE2473" s="29" t="s">
        <v>270</v>
      </c>
      <c r="AF2473" s="25">
        <v>1567.0</v>
      </c>
      <c r="AG2473" s="11">
        <v>1579.0</v>
      </c>
      <c r="AH2473" s="11">
        <v>1582.0</v>
      </c>
      <c r="AI2473" s="23" t="s">
        <v>217</v>
      </c>
      <c r="AJ2473" s="29" t="s">
        <v>12984</v>
      </c>
      <c r="AK2473" s="25">
        <v>1002007.0</v>
      </c>
      <c r="AL2473" s="11"/>
      <c r="AM2473" s="23"/>
      <c r="AN2473" s="25"/>
      <c r="AO2473" s="23"/>
      <c r="AP2473" s="25"/>
      <c r="AQ2473" s="11"/>
    </row>
    <row r="2474" ht="15.75" customHeight="1">
      <c r="A2474" s="11">
        <v>1002009.0</v>
      </c>
      <c r="B2474" s="23">
        <v>2474.0</v>
      </c>
      <c r="C2474" s="25" t="s">
        <v>12985</v>
      </c>
      <c r="D2474" s="16" t="s">
        <v>12986</v>
      </c>
      <c r="E2474" s="28" t="s">
        <v>12987</v>
      </c>
      <c r="F2474" s="29" t="s">
        <v>12960</v>
      </c>
      <c r="G2474" s="31" t="s">
        <v>12988</v>
      </c>
      <c r="H2474" s="36">
        <f t="shared" si="1"/>
        <v>75</v>
      </c>
      <c r="I2474" s="11"/>
      <c r="J2474" s="28">
        <f t="shared" si="2"/>
        <v>0</v>
      </c>
      <c r="K2474" s="41">
        <f t="shared" si="3"/>
        <v>304</v>
      </c>
      <c r="L2474" s="25">
        <v>70.0</v>
      </c>
      <c r="M2474" s="11">
        <v>76.0</v>
      </c>
      <c r="N2474" s="11">
        <v>48.0</v>
      </c>
      <c r="O2474" s="11">
        <v>50.0</v>
      </c>
      <c r="P2474" s="11">
        <v>60.0</v>
      </c>
      <c r="Q2474" s="43">
        <v>58.0</v>
      </c>
      <c r="R2474" s="25" t="s">
        <v>185</v>
      </c>
      <c r="S2474" s="11" t="s">
        <v>232</v>
      </c>
      <c r="T2474" s="11"/>
      <c r="U2474" s="23" t="s">
        <v>136</v>
      </c>
      <c r="V2474" s="25"/>
      <c r="W2474" s="11"/>
      <c r="X2474" s="23"/>
      <c r="Y2474" s="29"/>
      <c r="Z2474" s="25">
        <v>39.0</v>
      </c>
      <c r="AA2474" s="11">
        <v>35.0</v>
      </c>
      <c r="AB2474" s="11">
        <v>28.0</v>
      </c>
      <c r="AC2474" s="11">
        <v>72.0</v>
      </c>
      <c r="AD2474" s="23">
        <v>86.0</v>
      </c>
      <c r="AE2474" s="29" t="s">
        <v>141</v>
      </c>
      <c r="AF2474" s="25">
        <v>1557.0</v>
      </c>
      <c r="AG2474" s="11">
        <v>1569.0</v>
      </c>
      <c r="AH2474" s="11">
        <v>1582.0</v>
      </c>
      <c r="AI2474" s="23" t="s">
        <v>217</v>
      </c>
      <c r="AJ2474" s="29" t="s">
        <v>12989</v>
      </c>
      <c r="AK2474" s="25">
        <v>1002002.0</v>
      </c>
      <c r="AL2474" s="11"/>
      <c r="AM2474" s="23"/>
      <c r="AN2474" s="25"/>
      <c r="AO2474" s="23"/>
      <c r="AP2474" s="25"/>
      <c r="AQ2474" s="11"/>
    </row>
    <row r="2475" ht="15.75" customHeight="1">
      <c r="A2475" s="11">
        <v>1002010.0</v>
      </c>
      <c r="B2475" s="23">
        <v>2475.0</v>
      </c>
      <c r="C2475" s="25" t="s">
        <v>12990</v>
      </c>
      <c r="D2475" s="16" t="s">
        <v>12991</v>
      </c>
      <c r="E2475" s="28" t="s">
        <v>12992</v>
      </c>
      <c r="F2475" s="29" t="s">
        <v>12993</v>
      </c>
      <c r="G2475" s="31" t="s">
        <v>12994</v>
      </c>
      <c r="H2475" s="36">
        <f t="shared" si="1"/>
        <v>74</v>
      </c>
      <c r="I2475" s="11"/>
      <c r="J2475" s="28">
        <f t="shared" si="2"/>
        <v>0</v>
      </c>
      <c r="K2475" s="41">
        <f t="shared" si="3"/>
        <v>233</v>
      </c>
      <c r="L2475" s="25">
        <v>33.0</v>
      </c>
      <c r="M2475" s="11">
        <v>14.0</v>
      </c>
      <c r="N2475" s="11">
        <v>65.0</v>
      </c>
      <c r="O2475" s="11">
        <v>62.0</v>
      </c>
      <c r="P2475" s="11">
        <v>59.0</v>
      </c>
      <c r="Q2475" s="43">
        <v>43.0</v>
      </c>
      <c r="R2475" s="25"/>
      <c r="S2475" s="11"/>
      <c r="T2475" s="11"/>
      <c r="U2475" s="23"/>
      <c r="V2475" s="25"/>
      <c r="W2475" s="11"/>
      <c r="X2475" s="23"/>
      <c r="Y2475" s="29"/>
      <c r="Z2475" s="25">
        <v>26.0</v>
      </c>
      <c r="AA2475" s="11">
        <v>16.0</v>
      </c>
      <c r="AB2475" s="11">
        <v>46.0</v>
      </c>
      <c r="AC2475" s="11">
        <v>40.0</v>
      </c>
      <c r="AD2475" s="23">
        <v>85.0</v>
      </c>
      <c r="AE2475" s="29" t="s">
        <v>166</v>
      </c>
      <c r="AF2475" s="25">
        <v>1560.0</v>
      </c>
      <c r="AG2475" s="11">
        <v>1572.0</v>
      </c>
      <c r="AH2475" s="11">
        <v>1642.0</v>
      </c>
      <c r="AI2475" s="23"/>
      <c r="AJ2475" s="29" t="s">
        <v>12956</v>
      </c>
      <c r="AK2475" s="25">
        <v>1002002.0</v>
      </c>
      <c r="AL2475" s="11"/>
      <c r="AM2475" s="23"/>
      <c r="AN2475" s="25"/>
      <c r="AO2475" s="23"/>
      <c r="AP2475" s="25"/>
      <c r="AQ2475" s="11"/>
    </row>
    <row r="2476" ht="15.75" customHeight="1">
      <c r="A2476" s="11">
        <v>1002011.0</v>
      </c>
      <c r="B2476" s="23">
        <v>2476.0</v>
      </c>
      <c r="C2476" s="25" t="s">
        <v>12995</v>
      </c>
      <c r="D2476" s="16" t="s">
        <v>12996</v>
      </c>
      <c r="E2476" s="28" t="s">
        <v>12997</v>
      </c>
      <c r="F2476" s="29"/>
      <c r="G2476" s="25"/>
      <c r="H2476" s="36" t="str">
        <f t="shared" si="1"/>
        <v/>
      </c>
      <c r="I2476" s="11"/>
      <c r="J2476" s="28">
        <f t="shared" si="2"/>
        <v>0</v>
      </c>
      <c r="K2476" s="41">
        <f t="shared" si="3"/>
        <v>215</v>
      </c>
      <c r="L2476" s="25">
        <v>34.0</v>
      </c>
      <c r="M2476" s="11">
        <v>21.0</v>
      </c>
      <c r="N2476" s="11">
        <v>56.0</v>
      </c>
      <c r="O2476" s="11">
        <v>54.0</v>
      </c>
      <c r="P2476" s="11">
        <v>50.0</v>
      </c>
      <c r="Q2476" s="43">
        <v>41.0</v>
      </c>
      <c r="R2476" s="25"/>
      <c r="S2476" s="11"/>
      <c r="T2476" s="11"/>
      <c r="U2476" s="23"/>
      <c r="V2476" s="25"/>
      <c r="W2476" s="11"/>
      <c r="X2476" s="23"/>
      <c r="Y2476" s="29"/>
      <c r="Z2476" s="25">
        <v>22.0</v>
      </c>
      <c r="AA2476" s="11">
        <v>11.0</v>
      </c>
      <c r="AB2476" s="11">
        <v>27.0</v>
      </c>
      <c r="AC2476" s="11">
        <v>65.0</v>
      </c>
      <c r="AD2476" s="23">
        <v>85.0</v>
      </c>
      <c r="AE2476" s="29" t="s">
        <v>270</v>
      </c>
      <c r="AF2476" s="25">
        <v>1607.0</v>
      </c>
      <c r="AG2476" s="11">
        <v>1619.0</v>
      </c>
      <c r="AH2476" s="11">
        <v>1680.0</v>
      </c>
      <c r="AI2476" s="23"/>
      <c r="AJ2476" s="29" t="s">
        <v>12998</v>
      </c>
      <c r="AK2476" s="25">
        <v>1002010.0</v>
      </c>
      <c r="AL2476" s="11"/>
      <c r="AM2476" s="23"/>
      <c r="AN2476" s="25"/>
      <c r="AO2476" s="23"/>
      <c r="AP2476" s="25"/>
      <c r="AQ2476" s="11"/>
    </row>
    <row r="2477" ht="15.75" customHeight="1">
      <c r="A2477" s="11">
        <v>1002012.0</v>
      </c>
      <c r="B2477" s="23">
        <v>2477.0</v>
      </c>
      <c r="C2477" s="25" t="s">
        <v>12999</v>
      </c>
      <c r="D2477" s="16" t="s">
        <v>13000</v>
      </c>
      <c r="E2477" s="28" t="s">
        <v>13001</v>
      </c>
      <c r="F2477" s="29"/>
      <c r="G2477" s="31" t="s">
        <v>13002</v>
      </c>
      <c r="H2477" s="36">
        <f t="shared" si="1"/>
        <v>79</v>
      </c>
      <c r="I2477" s="11"/>
      <c r="J2477" s="28">
        <f t="shared" si="2"/>
        <v>0</v>
      </c>
      <c r="K2477" s="41">
        <f t="shared" si="3"/>
        <v>185</v>
      </c>
      <c r="L2477" s="25">
        <v>40.0</v>
      </c>
      <c r="M2477" s="11">
        <v>46.0</v>
      </c>
      <c r="N2477" s="11">
        <v>30.0</v>
      </c>
      <c r="O2477" s="11">
        <v>26.0</v>
      </c>
      <c r="P2477" s="11">
        <v>43.0</v>
      </c>
      <c r="Q2477" s="43">
        <v>39.0</v>
      </c>
      <c r="R2477" s="25"/>
      <c r="S2477" s="11"/>
      <c r="T2477" s="11"/>
      <c r="U2477" s="23"/>
      <c r="V2477" s="25"/>
      <c r="W2477" s="11"/>
      <c r="X2477" s="23"/>
      <c r="Y2477" s="29"/>
      <c r="Z2477" s="25">
        <v>34.0</v>
      </c>
      <c r="AA2477" s="11">
        <v>28.0</v>
      </c>
      <c r="AB2477" s="11">
        <v>42.0</v>
      </c>
      <c r="AC2477" s="11">
        <v>49.0</v>
      </c>
      <c r="AD2477" s="23">
        <v>53.0</v>
      </c>
      <c r="AE2477" s="29" t="s">
        <v>166</v>
      </c>
      <c r="AF2477" s="25">
        <v>1559.0</v>
      </c>
      <c r="AG2477" s="11">
        <v>1571.0</v>
      </c>
      <c r="AH2477" s="11">
        <v>1582.0</v>
      </c>
      <c r="AI2477" s="23" t="s">
        <v>217</v>
      </c>
      <c r="AJ2477" s="29" t="s">
        <v>13003</v>
      </c>
      <c r="AK2477" s="25">
        <v>1002002.0</v>
      </c>
      <c r="AL2477" s="11">
        <v>1004055.0</v>
      </c>
      <c r="AM2477" s="23"/>
      <c r="AN2477" s="25"/>
      <c r="AO2477" s="23"/>
      <c r="AP2477" s="25"/>
      <c r="AQ2477" s="11"/>
    </row>
    <row r="2478" ht="15.75" customHeight="1">
      <c r="A2478" s="11">
        <v>1002013.0</v>
      </c>
      <c r="B2478" s="23">
        <v>2478.0</v>
      </c>
      <c r="C2478" s="25" t="s">
        <v>13004</v>
      </c>
      <c r="D2478" s="16" t="s">
        <v>13005</v>
      </c>
      <c r="E2478" s="28" t="s">
        <v>13006</v>
      </c>
      <c r="F2478" s="29"/>
      <c r="G2478" s="31" t="s">
        <v>13007</v>
      </c>
      <c r="H2478" s="36">
        <f t="shared" si="1"/>
        <v>67</v>
      </c>
      <c r="I2478" s="11"/>
      <c r="J2478" s="28">
        <f t="shared" si="2"/>
        <v>0</v>
      </c>
      <c r="K2478" s="41">
        <f t="shared" si="3"/>
        <v>383</v>
      </c>
      <c r="L2478" s="31">
        <v>82.0</v>
      </c>
      <c r="M2478" s="6">
        <v>75.0</v>
      </c>
      <c r="N2478" s="6">
        <v>71.0</v>
      </c>
      <c r="O2478" s="6">
        <v>76.0</v>
      </c>
      <c r="P2478" s="6">
        <v>79.0</v>
      </c>
      <c r="Q2478" s="43">
        <v>83.0</v>
      </c>
      <c r="R2478" s="25"/>
      <c r="S2478" s="11" t="s">
        <v>136</v>
      </c>
      <c r="T2478" s="11"/>
      <c r="U2478" s="23" t="s">
        <v>136</v>
      </c>
      <c r="V2478" s="25"/>
      <c r="W2478" s="11"/>
      <c r="X2478" s="23"/>
      <c r="Y2478" s="29"/>
      <c r="Z2478" s="25">
        <v>25.0</v>
      </c>
      <c r="AA2478" s="11">
        <v>15.0</v>
      </c>
      <c r="AB2478" s="11">
        <v>42.0</v>
      </c>
      <c r="AC2478" s="11">
        <v>98.0</v>
      </c>
      <c r="AD2478" s="23">
        <v>51.0</v>
      </c>
      <c r="AE2478" s="29" t="s">
        <v>270</v>
      </c>
      <c r="AF2478" s="25">
        <v>1525.0</v>
      </c>
      <c r="AG2478" s="11">
        <v>1537.0</v>
      </c>
      <c r="AH2478" s="11">
        <v>1561.0</v>
      </c>
      <c r="AI2478" s="23" t="s">
        <v>217</v>
      </c>
      <c r="AJ2478" s="29" t="s">
        <v>13008</v>
      </c>
      <c r="AK2478" s="25">
        <v>1002001.0</v>
      </c>
      <c r="AL2478" s="11"/>
      <c r="AM2478" s="23"/>
      <c r="AN2478" s="25"/>
      <c r="AO2478" s="23"/>
      <c r="AP2478" s="25"/>
      <c r="AQ2478" s="11"/>
    </row>
    <row r="2479" ht="15.75" customHeight="1">
      <c r="A2479" s="11">
        <v>1002014.0</v>
      </c>
      <c r="B2479" s="23">
        <v>2479.0</v>
      </c>
      <c r="C2479" s="25" t="s">
        <v>13009</v>
      </c>
      <c r="D2479" s="16" t="s">
        <v>13010</v>
      </c>
      <c r="E2479" s="28" t="s">
        <v>13011</v>
      </c>
      <c r="F2479" s="29"/>
      <c r="G2479" s="31" t="s">
        <v>13012</v>
      </c>
      <c r="H2479" s="36">
        <f t="shared" si="1"/>
        <v>78</v>
      </c>
      <c r="I2479" s="11"/>
      <c r="J2479" s="28">
        <f t="shared" si="2"/>
        <v>0</v>
      </c>
      <c r="K2479" s="41">
        <f t="shared" si="3"/>
        <v>355</v>
      </c>
      <c r="L2479" s="25">
        <v>72.0</v>
      </c>
      <c r="M2479" s="11">
        <v>75.0</v>
      </c>
      <c r="N2479" s="11">
        <v>70.0</v>
      </c>
      <c r="O2479" s="11">
        <v>68.0</v>
      </c>
      <c r="P2479" s="11">
        <v>70.0</v>
      </c>
      <c r="Q2479" s="43">
        <v>70.0</v>
      </c>
      <c r="R2479" s="25" t="s">
        <v>185</v>
      </c>
      <c r="S2479" s="11" t="s">
        <v>232</v>
      </c>
      <c r="T2479" s="11"/>
      <c r="U2479" s="23" t="s">
        <v>185</v>
      </c>
      <c r="V2479" s="25"/>
      <c r="W2479" s="11"/>
      <c r="X2479" s="23"/>
      <c r="Y2479" s="29"/>
      <c r="Z2479" s="25">
        <v>22.0</v>
      </c>
      <c r="AA2479" s="11">
        <v>11.0</v>
      </c>
      <c r="AB2479" s="11">
        <v>41.0</v>
      </c>
      <c r="AC2479" s="11">
        <v>44.0</v>
      </c>
      <c r="AD2479" s="23">
        <v>55.0</v>
      </c>
      <c r="AE2479" s="29" t="s">
        <v>166</v>
      </c>
      <c r="AF2479" s="25">
        <v>1547.0</v>
      </c>
      <c r="AG2479" s="11">
        <v>1559.0</v>
      </c>
      <c r="AH2479" s="11">
        <v>1582.0</v>
      </c>
      <c r="AI2479" s="23" t="s">
        <v>217</v>
      </c>
      <c r="AJ2479" s="29" t="s">
        <v>13013</v>
      </c>
      <c r="AK2479" s="25">
        <v>1002013.0</v>
      </c>
      <c r="AL2479" s="11"/>
      <c r="AM2479" s="23"/>
      <c r="AN2479" s="25"/>
      <c r="AO2479" s="23"/>
      <c r="AP2479" s="25"/>
      <c r="AQ2479" s="11"/>
    </row>
    <row r="2480" ht="15.75" customHeight="1">
      <c r="A2480" s="11">
        <v>1002015.0</v>
      </c>
      <c r="B2480" s="23">
        <v>2480.0</v>
      </c>
      <c r="C2480" s="25" t="s">
        <v>13014</v>
      </c>
      <c r="D2480" s="16" t="s">
        <v>13015</v>
      </c>
      <c r="E2480" s="28" t="s">
        <v>13016</v>
      </c>
      <c r="F2480" s="29"/>
      <c r="G2480" s="31" t="s">
        <v>13017</v>
      </c>
      <c r="H2480" s="36">
        <f t="shared" si="1"/>
        <v>71</v>
      </c>
      <c r="I2480" s="11"/>
      <c r="J2480" s="28">
        <f t="shared" si="2"/>
        <v>0</v>
      </c>
      <c r="K2480" s="41">
        <f t="shared" si="3"/>
        <v>273</v>
      </c>
      <c r="L2480" s="25">
        <v>52.0</v>
      </c>
      <c r="M2480" s="11">
        <v>45.0</v>
      </c>
      <c r="N2480" s="11">
        <v>55.0</v>
      </c>
      <c r="O2480" s="11">
        <v>68.0</v>
      </c>
      <c r="P2480" s="11">
        <v>53.0</v>
      </c>
      <c r="Q2480" s="43">
        <v>57.0</v>
      </c>
      <c r="R2480" s="25"/>
      <c r="S2480" s="11"/>
      <c r="T2480" s="11"/>
      <c r="U2480" s="23"/>
      <c r="V2480" s="25"/>
      <c r="W2480" s="11"/>
      <c r="X2480" s="23"/>
      <c r="Y2480" s="29"/>
      <c r="Z2480" s="25">
        <v>46.0</v>
      </c>
      <c r="AA2480" s="11">
        <v>44.0</v>
      </c>
      <c r="AB2480" s="11">
        <v>21.0</v>
      </c>
      <c r="AC2480" s="11">
        <v>37.0</v>
      </c>
      <c r="AD2480" s="23">
        <v>51.0</v>
      </c>
      <c r="AE2480" s="29" t="s">
        <v>270</v>
      </c>
      <c r="AF2480" s="25">
        <v>1528.0</v>
      </c>
      <c r="AG2480" s="11">
        <v>1540.0</v>
      </c>
      <c r="AH2480" s="11">
        <v>1582.0</v>
      </c>
      <c r="AI2480" s="23" t="s">
        <v>217</v>
      </c>
      <c r="AJ2480" s="29" t="s">
        <v>13018</v>
      </c>
      <c r="AK2480" s="25">
        <v>1002001.0</v>
      </c>
      <c r="AL2480" s="11"/>
      <c r="AM2480" s="23"/>
      <c r="AN2480" s="25"/>
      <c r="AO2480" s="23"/>
      <c r="AP2480" s="25"/>
      <c r="AQ2480" s="11"/>
    </row>
    <row r="2481" ht="15.75" customHeight="1">
      <c r="A2481" s="11">
        <v>1002016.0</v>
      </c>
      <c r="B2481" s="23">
        <v>2481.0</v>
      </c>
      <c r="C2481" s="25" t="s">
        <v>13019</v>
      </c>
      <c r="D2481" s="16" t="s">
        <v>13020</v>
      </c>
      <c r="E2481" s="28" t="s">
        <v>13021</v>
      </c>
      <c r="F2481" s="29"/>
      <c r="G2481" s="31" t="s">
        <v>13022</v>
      </c>
      <c r="H2481" s="36">
        <f t="shared" si="1"/>
        <v>75</v>
      </c>
      <c r="I2481" s="11"/>
      <c r="J2481" s="28">
        <f t="shared" si="2"/>
        <v>0</v>
      </c>
      <c r="K2481" s="41">
        <f t="shared" si="3"/>
        <v>356</v>
      </c>
      <c r="L2481" s="25">
        <v>71.0</v>
      </c>
      <c r="M2481" s="11">
        <v>63.0</v>
      </c>
      <c r="N2481" s="11">
        <v>71.0</v>
      </c>
      <c r="O2481" s="11">
        <v>75.0</v>
      </c>
      <c r="P2481" s="11">
        <v>76.0</v>
      </c>
      <c r="Q2481" s="43">
        <v>49.0</v>
      </c>
      <c r="R2481" s="25" t="s">
        <v>185</v>
      </c>
      <c r="S2481" s="11" t="s">
        <v>185</v>
      </c>
      <c r="T2481" s="11"/>
      <c r="U2481" s="23" t="s">
        <v>185</v>
      </c>
      <c r="V2481" s="25"/>
      <c r="W2481" s="11"/>
      <c r="X2481" s="23"/>
      <c r="Y2481" s="29"/>
      <c r="Z2481" s="25">
        <v>32.0</v>
      </c>
      <c r="AA2481" s="11">
        <v>25.0</v>
      </c>
      <c r="AB2481" s="11">
        <v>20.0</v>
      </c>
      <c r="AC2481" s="11">
        <v>69.0</v>
      </c>
      <c r="AD2481" s="23">
        <v>55.0</v>
      </c>
      <c r="AE2481" s="29" t="s">
        <v>141</v>
      </c>
      <c r="AF2481" s="25">
        <v>1539.0</v>
      </c>
      <c r="AG2481" s="11">
        <v>1551.0</v>
      </c>
      <c r="AH2481" s="11">
        <v>1582.0</v>
      </c>
      <c r="AI2481" s="23" t="s">
        <v>217</v>
      </c>
      <c r="AJ2481" s="29" t="s">
        <v>13018</v>
      </c>
      <c r="AK2481" s="25">
        <v>1002001.0</v>
      </c>
      <c r="AL2481" s="11"/>
      <c r="AM2481" s="23"/>
      <c r="AN2481" s="25"/>
      <c r="AO2481" s="23"/>
      <c r="AP2481" s="25"/>
      <c r="AQ2481" s="11"/>
    </row>
    <row r="2482" ht="15.75" customHeight="1">
      <c r="A2482" s="11">
        <v>1002017.0</v>
      </c>
      <c r="B2482" s="23">
        <v>2482.0</v>
      </c>
      <c r="C2482" s="25" t="s">
        <v>13023</v>
      </c>
      <c r="D2482" s="16" t="s">
        <v>13024</v>
      </c>
      <c r="E2482" s="28" t="s">
        <v>13025</v>
      </c>
      <c r="F2482" s="29"/>
      <c r="G2482" s="31" t="s">
        <v>13026</v>
      </c>
      <c r="H2482" s="36">
        <f t="shared" si="1"/>
        <v>73</v>
      </c>
      <c r="I2482" s="11"/>
      <c r="J2482" s="28">
        <f t="shared" si="2"/>
        <v>0</v>
      </c>
      <c r="K2482" s="41">
        <f t="shared" si="3"/>
        <v>373</v>
      </c>
      <c r="L2482" s="31">
        <v>81.0</v>
      </c>
      <c r="M2482" s="6">
        <v>80.0</v>
      </c>
      <c r="N2482" s="6">
        <v>67.0</v>
      </c>
      <c r="O2482" s="6">
        <v>70.0</v>
      </c>
      <c r="P2482" s="6">
        <v>75.0</v>
      </c>
      <c r="Q2482" s="43">
        <v>67.0</v>
      </c>
      <c r="R2482" s="25" t="s">
        <v>232</v>
      </c>
      <c r="S2482" s="11" t="s">
        <v>232</v>
      </c>
      <c r="T2482" s="11"/>
      <c r="U2482" s="23" t="s">
        <v>185</v>
      </c>
      <c r="V2482" s="25"/>
      <c r="W2482" s="11"/>
      <c r="X2482" s="23"/>
      <c r="Y2482" s="29"/>
      <c r="Z2482" s="25">
        <v>25.0</v>
      </c>
      <c r="AA2482" s="11">
        <v>15.0</v>
      </c>
      <c r="AB2482" s="11">
        <v>50.0</v>
      </c>
      <c r="AC2482" s="11">
        <v>80.0</v>
      </c>
      <c r="AD2482" s="23">
        <v>58.0</v>
      </c>
      <c r="AE2482" s="29" t="s">
        <v>166</v>
      </c>
      <c r="AF2482" s="25">
        <v>1527.0</v>
      </c>
      <c r="AG2482" s="11">
        <v>1539.0</v>
      </c>
      <c r="AH2482" s="11">
        <v>1575.0</v>
      </c>
      <c r="AI2482" s="23" t="s">
        <v>217</v>
      </c>
      <c r="AJ2482" s="29"/>
      <c r="AK2482" s="25"/>
      <c r="AL2482" s="11"/>
      <c r="AM2482" s="23"/>
      <c r="AN2482" s="25"/>
      <c r="AO2482" s="23"/>
      <c r="AP2482" s="25"/>
      <c r="AQ2482" s="11"/>
    </row>
    <row r="2483" ht="15.75" customHeight="1">
      <c r="A2483" s="11">
        <v>1002018.0</v>
      </c>
      <c r="B2483" s="23">
        <v>2483.0</v>
      </c>
      <c r="C2483" s="25" t="s">
        <v>13027</v>
      </c>
      <c r="D2483" s="16" t="s">
        <v>13028</v>
      </c>
      <c r="E2483" s="28" t="s">
        <v>13029</v>
      </c>
      <c r="F2483" s="29"/>
      <c r="G2483" s="31" t="s">
        <v>13030</v>
      </c>
      <c r="H2483" s="36">
        <f t="shared" si="1"/>
        <v>66</v>
      </c>
      <c r="I2483" s="11"/>
      <c r="J2483" s="28">
        <f t="shared" si="2"/>
        <v>0</v>
      </c>
      <c r="K2483" s="41">
        <f t="shared" si="3"/>
        <v>227</v>
      </c>
      <c r="L2483" s="25">
        <v>58.0</v>
      </c>
      <c r="M2483" s="11">
        <v>55.0</v>
      </c>
      <c r="N2483" s="11">
        <v>31.0</v>
      </c>
      <c r="O2483" s="11">
        <v>36.0</v>
      </c>
      <c r="P2483" s="11">
        <v>47.0</v>
      </c>
      <c r="Q2483" s="43">
        <v>45.0</v>
      </c>
      <c r="R2483" s="25"/>
      <c r="S2483" s="11"/>
      <c r="T2483" s="11"/>
      <c r="U2483" s="23"/>
      <c r="V2483" s="25"/>
      <c r="W2483" s="11"/>
      <c r="X2483" s="23"/>
      <c r="Y2483" s="29"/>
      <c r="Z2483" s="25">
        <v>25.0</v>
      </c>
      <c r="AA2483" s="11">
        <v>16.0</v>
      </c>
      <c r="AB2483" s="11">
        <v>31.0</v>
      </c>
      <c r="AC2483" s="11">
        <v>61.0</v>
      </c>
      <c r="AD2483" s="23">
        <v>24.0</v>
      </c>
      <c r="AE2483" s="29" t="s">
        <v>141</v>
      </c>
      <c r="AF2483" s="25">
        <v>1526.0</v>
      </c>
      <c r="AG2483" s="11">
        <v>1538.0</v>
      </c>
      <c r="AH2483" s="11">
        <v>1575.0</v>
      </c>
      <c r="AI2483" s="23"/>
      <c r="AJ2483" s="29"/>
      <c r="AK2483" s="25"/>
      <c r="AL2483" s="11"/>
      <c r="AM2483" s="23"/>
      <c r="AN2483" s="25"/>
      <c r="AO2483" s="23"/>
      <c r="AP2483" s="25"/>
      <c r="AQ2483" s="11"/>
    </row>
    <row r="2484" ht="15.75" customHeight="1">
      <c r="A2484" s="11">
        <v>1002019.0</v>
      </c>
      <c r="B2484" s="23">
        <v>2484.0</v>
      </c>
      <c r="C2484" s="25" t="s">
        <v>13031</v>
      </c>
      <c r="D2484" s="16" t="s">
        <v>13032</v>
      </c>
      <c r="E2484" s="28" t="s">
        <v>13033</v>
      </c>
      <c r="F2484" s="29"/>
      <c r="G2484" s="31" t="s">
        <v>13034</v>
      </c>
      <c r="H2484" s="36">
        <f t="shared" si="1"/>
        <v>73</v>
      </c>
      <c r="I2484" s="11"/>
      <c r="J2484" s="28">
        <f t="shared" si="2"/>
        <v>0</v>
      </c>
      <c r="K2484" s="41">
        <f t="shared" si="3"/>
        <v>242</v>
      </c>
      <c r="L2484" s="25">
        <v>55.0</v>
      </c>
      <c r="M2484" s="11">
        <v>59.0</v>
      </c>
      <c r="N2484" s="11">
        <v>32.0</v>
      </c>
      <c r="O2484" s="11">
        <v>41.0</v>
      </c>
      <c r="P2484" s="11">
        <v>55.0</v>
      </c>
      <c r="Q2484" s="43">
        <v>45.0</v>
      </c>
      <c r="R2484" s="25" t="s">
        <v>185</v>
      </c>
      <c r="S2484" s="11" t="s">
        <v>185</v>
      </c>
      <c r="T2484" s="11"/>
      <c r="U2484" s="23"/>
      <c r="V2484" s="25"/>
      <c r="W2484" s="11"/>
      <c r="X2484" s="23"/>
      <c r="Y2484" s="29"/>
      <c r="Z2484" s="25">
        <v>29.0</v>
      </c>
      <c r="AA2484" s="11">
        <v>21.0</v>
      </c>
      <c r="AB2484" s="11">
        <v>44.0</v>
      </c>
      <c r="AC2484" s="11">
        <v>44.0</v>
      </c>
      <c r="AD2484" s="23">
        <v>24.0</v>
      </c>
      <c r="AE2484" s="29" t="s">
        <v>141</v>
      </c>
      <c r="AF2484" s="25">
        <v>1548.0</v>
      </c>
      <c r="AG2484" s="11">
        <v>1560.0</v>
      </c>
      <c r="AH2484" s="11">
        <v>1583.0</v>
      </c>
      <c r="AI2484" s="23" t="s">
        <v>217</v>
      </c>
      <c r="AJ2484" s="29" t="s">
        <v>13035</v>
      </c>
      <c r="AK2484" s="25">
        <v>1002018.0</v>
      </c>
      <c r="AL2484" s="11"/>
      <c r="AM2484" s="23"/>
      <c r="AN2484" s="25"/>
      <c r="AO2484" s="23"/>
      <c r="AP2484" s="25"/>
      <c r="AQ2484" s="11"/>
    </row>
    <row r="2485" ht="15.75" customHeight="1">
      <c r="A2485" s="11">
        <v>1002020.0</v>
      </c>
      <c r="B2485" s="23">
        <v>2485.0</v>
      </c>
      <c r="C2485" s="25" t="s">
        <v>13036</v>
      </c>
      <c r="D2485" s="16" t="s">
        <v>13037</v>
      </c>
      <c r="E2485" s="28" t="s">
        <v>13038</v>
      </c>
      <c r="F2485" s="29"/>
      <c r="G2485" s="31" t="s">
        <v>13039</v>
      </c>
      <c r="H2485" s="36">
        <f t="shared" si="1"/>
        <v>76</v>
      </c>
      <c r="I2485" s="11"/>
      <c r="J2485" s="28">
        <f t="shared" si="2"/>
        <v>0</v>
      </c>
      <c r="K2485" s="41">
        <f t="shared" si="3"/>
        <v>264</v>
      </c>
      <c r="L2485" s="25">
        <v>36.0</v>
      </c>
      <c r="M2485" s="11">
        <v>23.0</v>
      </c>
      <c r="N2485" s="11">
        <v>69.0</v>
      </c>
      <c r="O2485" s="11">
        <v>77.0</v>
      </c>
      <c r="P2485" s="11">
        <v>59.0</v>
      </c>
      <c r="Q2485" s="43">
        <v>41.0</v>
      </c>
      <c r="R2485" s="25"/>
      <c r="S2485" s="11"/>
      <c r="T2485" s="11"/>
      <c r="U2485" s="23"/>
      <c r="V2485" s="25"/>
      <c r="W2485" s="11"/>
      <c r="X2485" s="23"/>
      <c r="Y2485" s="29"/>
      <c r="Z2485" s="25">
        <v>25.0</v>
      </c>
      <c r="AA2485" s="11">
        <v>15.0</v>
      </c>
      <c r="AB2485" s="11">
        <v>73.0</v>
      </c>
      <c r="AC2485" s="11">
        <v>29.0</v>
      </c>
      <c r="AD2485" s="23">
        <v>71.0</v>
      </c>
      <c r="AE2485" s="29" t="s">
        <v>141</v>
      </c>
      <c r="AF2485" s="25">
        <v>1547.0</v>
      </c>
      <c r="AG2485" s="11">
        <v>1559.0</v>
      </c>
      <c r="AH2485" s="11">
        <v>1582.0</v>
      </c>
      <c r="AI2485" s="23" t="s">
        <v>217</v>
      </c>
      <c r="AJ2485" s="29"/>
      <c r="AK2485" s="25"/>
      <c r="AL2485" s="11"/>
      <c r="AM2485" s="23"/>
      <c r="AN2485" s="25"/>
      <c r="AO2485" s="23"/>
      <c r="AP2485" s="25"/>
      <c r="AQ2485" s="11"/>
    </row>
    <row r="2486" ht="15.75" customHeight="1">
      <c r="A2486" s="11">
        <v>1002021.0</v>
      </c>
      <c r="B2486" s="23">
        <v>2486.0</v>
      </c>
      <c r="C2486" s="25" t="s">
        <v>13040</v>
      </c>
      <c r="D2486" s="16" t="s">
        <v>13041</v>
      </c>
      <c r="E2486" s="28" t="s">
        <v>13042</v>
      </c>
      <c r="F2486" s="29"/>
      <c r="G2486" s="31" t="s">
        <v>13043</v>
      </c>
      <c r="H2486" s="36">
        <f t="shared" si="1"/>
        <v>71</v>
      </c>
      <c r="I2486" s="11"/>
      <c r="J2486" s="28">
        <f t="shared" si="2"/>
        <v>0</v>
      </c>
      <c r="K2486" s="41">
        <f t="shared" si="3"/>
        <v>144</v>
      </c>
      <c r="L2486" s="25">
        <v>27.0</v>
      </c>
      <c r="M2486" s="11">
        <v>25.0</v>
      </c>
      <c r="N2486" s="11">
        <v>31.0</v>
      </c>
      <c r="O2486" s="11">
        <v>28.0</v>
      </c>
      <c r="P2486" s="11">
        <v>33.0</v>
      </c>
      <c r="Q2486" s="43">
        <v>37.0</v>
      </c>
      <c r="R2486" s="25"/>
      <c r="S2486" s="11"/>
      <c r="T2486" s="11"/>
      <c r="U2486" s="23"/>
      <c r="V2486" s="25"/>
      <c r="W2486" s="11"/>
      <c r="X2486" s="23"/>
      <c r="Y2486" s="29"/>
      <c r="Z2486" s="25">
        <v>39.0</v>
      </c>
      <c r="AA2486" s="11">
        <v>35.0</v>
      </c>
      <c r="AB2486" s="11">
        <v>28.0</v>
      </c>
      <c r="AC2486" s="11">
        <v>72.0</v>
      </c>
      <c r="AD2486" s="23">
        <v>71.0</v>
      </c>
      <c r="AE2486" s="29" t="s">
        <v>166</v>
      </c>
      <c r="AF2486" s="25">
        <v>1560.0</v>
      </c>
      <c r="AG2486" s="11">
        <v>1572.0</v>
      </c>
      <c r="AH2486" s="11">
        <v>1617.0</v>
      </c>
      <c r="AI2486" s="23"/>
      <c r="AJ2486" s="29" t="s">
        <v>13044</v>
      </c>
      <c r="AK2486" s="25">
        <v>1002020.0</v>
      </c>
      <c r="AL2486" s="11">
        <v>2055001.0</v>
      </c>
      <c r="AM2486" s="23"/>
      <c r="AN2486" s="25"/>
      <c r="AO2486" s="23"/>
      <c r="AP2486" s="25"/>
      <c r="AQ2486" s="11"/>
    </row>
    <row r="2487" ht="15.75" customHeight="1">
      <c r="A2487" s="11">
        <v>1002022.0</v>
      </c>
      <c r="B2487" s="23">
        <v>2487.0</v>
      </c>
      <c r="C2487" s="25" t="s">
        <v>13045</v>
      </c>
      <c r="D2487" s="16" t="s">
        <v>13046</v>
      </c>
      <c r="E2487" s="28" t="s">
        <v>13047</v>
      </c>
      <c r="F2487" s="29"/>
      <c r="G2487" s="31" t="s">
        <v>13048</v>
      </c>
      <c r="H2487" s="36">
        <f t="shared" si="1"/>
        <v>62</v>
      </c>
      <c r="I2487" s="11"/>
      <c r="J2487" s="28">
        <f t="shared" si="2"/>
        <v>0</v>
      </c>
      <c r="K2487" s="41">
        <f t="shared" si="3"/>
        <v>288</v>
      </c>
      <c r="L2487" s="25">
        <v>57.0</v>
      </c>
      <c r="M2487" s="11">
        <v>46.0</v>
      </c>
      <c r="N2487" s="11">
        <v>68.0</v>
      </c>
      <c r="O2487" s="11">
        <v>63.0</v>
      </c>
      <c r="P2487" s="11">
        <v>54.0</v>
      </c>
      <c r="Q2487" s="43">
        <v>49.0</v>
      </c>
      <c r="R2487" s="25"/>
      <c r="S2487" s="11"/>
      <c r="T2487" s="11"/>
      <c r="U2487" s="23"/>
      <c r="V2487" s="25"/>
      <c r="W2487" s="11"/>
      <c r="X2487" s="23"/>
      <c r="Y2487" s="29"/>
      <c r="Z2487" s="25">
        <v>15.0</v>
      </c>
      <c r="AA2487" s="11">
        <v>1.0</v>
      </c>
      <c r="AB2487" s="11">
        <v>27.0</v>
      </c>
      <c r="AC2487" s="11">
        <v>61.0</v>
      </c>
      <c r="AD2487" s="23">
        <v>58.0</v>
      </c>
      <c r="AE2487" s="29" t="s">
        <v>270</v>
      </c>
      <c r="AF2487" s="25">
        <v>1506.0</v>
      </c>
      <c r="AG2487" s="11">
        <v>1518.0</v>
      </c>
      <c r="AH2487" s="11">
        <v>1560.0</v>
      </c>
      <c r="AI2487" s="23"/>
      <c r="AJ2487" s="29"/>
      <c r="AK2487" s="25"/>
      <c r="AL2487" s="11"/>
      <c r="AM2487" s="23"/>
      <c r="AN2487" s="25"/>
      <c r="AO2487" s="23"/>
      <c r="AP2487" s="25"/>
      <c r="AQ2487" s="11"/>
    </row>
    <row r="2488" ht="15.75" customHeight="1">
      <c r="A2488" s="11">
        <v>1002023.0</v>
      </c>
      <c r="B2488" s="23">
        <v>2488.0</v>
      </c>
      <c r="C2488" s="25" t="s">
        <v>13049</v>
      </c>
      <c r="D2488" s="16" t="s">
        <v>13050</v>
      </c>
      <c r="E2488" s="28" t="s">
        <v>13051</v>
      </c>
      <c r="F2488" s="29" t="s">
        <v>13052</v>
      </c>
      <c r="G2488" s="31" t="s">
        <v>13053</v>
      </c>
      <c r="H2488" s="36">
        <f t="shared" si="1"/>
        <v>77</v>
      </c>
      <c r="I2488" s="11"/>
      <c r="J2488" s="28">
        <f t="shared" si="2"/>
        <v>0</v>
      </c>
      <c r="K2488" s="41">
        <f t="shared" si="3"/>
        <v>335</v>
      </c>
      <c r="L2488" s="25">
        <v>62.0</v>
      </c>
      <c r="M2488" s="11">
        <v>57.0</v>
      </c>
      <c r="N2488" s="11">
        <v>74.0</v>
      </c>
      <c r="O2488" s="11">
        <v>71.0</v>
      </c>
      <c r="P2488" s="11">
        <v>71.0</v>
      </c>
      <c r="Q2488" s="43">
        <v>58.0</v>
      </c>
      <c r="R2488" s="25" t="s">
        <v>232</v>
      </c>
      <c r="S2488" s="11"/>
      <c r="T2488" s="11"/>
      <c r="U2488" s="23" t="s">
        <v>185</v>
      </c>
      <c r="V2488" s="25"/>
      <c r="W2488" s="11"/>
      <c r="X2488" s="23"/>
      <c r="Y2488" s="29"/>
      <c r="Z2488" s="25">
        <v>43.0</v>
      </c>
      <c r="AA2488" s="11">
        <v>40.0</v>
      </c>
      <c r="AB2488" s="11">
        <v>73.0</v>
      </c>
      <c r="AC2488" s="11">
        <v>25.0</v>
      </c>
      <c r="AD2488" s="23">
        <v>38.0</v>
      </c>
      <c r="AE2488" s="29" t="s">
        <v>166</v>
      </c>
      <c r="AF2488" s="25">
        <v>1541.0</v>
      </c>
      <c r="AG2488" s="11">
        <v>1553.0</v>
      </c>
      <c r="AH2488" s="11">
        <v>1582.0</v>
      </c>
      <c r="AI2488" s="23" t="s">
        <v>217</v>
      </c>
      <c r="AJ2488" s="29" t="s">
        <v>13054</v>
      </c>
      <c r="AK2488" s="25">
        <v>1002022.0</v>
      </c>
      <c r="AL2488" s="11"/>
      <c r="AM2488" s="23"/>
      <c r="AN2488" s="25"/>
      <c r="AO2488" s="23"/>
      <c r="AP2488" s="25"/>
      <c r="AQ2488" s="11"/>
    </row>
    <row r="2489" ht="15.75" customHeight="1">
      <c r="A2489" s="11">
        <v>1002024.0</v>
      </c>
      <c r="B2489" s="23">
        <v>2489.0</v>
      </c>
      <c r="C2489" s="25" t="s">
        <v>13055</v>
      </c>
      <c r="D2489" s="16" t="s">
        <v>13056</v>
      </c>
      <c r="E2489" s="28" t="s">
        <v>13057</v>
      </c>
      <c r="F2489" s="29"/>
      <c r="G2489" s="31" t="s">
        <v>13058</v>
      </c>
      <c r="H2489" s="36">
        <f t="shared" si="1"/>
        <v>57</v>
      </c>
      <c r="I2489" s="11"/>
      <c r="J2489" s="28">
        <f t="shared" si="2"/>
        <v>0</v>
      </c>
      <c r="K2489" s="41">
        <f t="shared" si="3"/>
        <v>287</v>
      </c>
      <c r="L2489" s="25">
        <v>58.0</v>
      </c>
      <c r="M2489" s="11">
        <v>44.0</v>
      </c>
      <c r="N2489" s="11">
        <v>63.0</v>
      </c>
      <c r="O2489" s="11">
        <v>61.0</v>
      </c>
      <c r="P2489" s="11">
        <v>61.0</v>
      </c>
      <c r="Q2489" s="43">
        <v>50.0</v>
      </c>
      <c r="R2489" s="25"/>
      <c r="S2489" s="11"/>
      <c r="T2489" s="11"/>
      <c r="U2489" s="23"/>
      <c r="V2489" s="25"/>
      <c r="W2489" s="11"/>
      <c r="X2489" s="23"/>
      <c r="Y2489" s="29"/>
      <c r="Z2489" s="25">
        <v>38.0</v>
      </c>
      <c r="AA2489" s="11">
        <v>33.0</v>
      </c>
      <c r="AB2489" s="11">
        <v>45.0</v>
      </c>
      <c r="AC2489" s="11">
        <v>48.0</v>
      </c>
      <c r="AD2489" s="23">
        <v>38.0</v>
      </c>
      <c r="AE2489" s="29" t="s">
        <v>166</v>
      </c>
      <c r="AF2489" s="25">
        <v>1572.0</v>
      </c>
      <c r="AG2489" s="11">
        <v>1584.0</v>
      </c>
      <c r="AH2489" s="11">
        <v>1587.0</v>
      </c>
      <c r="AI2489" s="23"/>
      <c r="AJ2489" s="29" t="s">
        <v>13059</v>
      </c>
      <c r="AK2489" s="25">
        <v>1002023.0</v>
      </c>
      <c r="AL2489" s="11"/>
      <c r="AM2489" s="23"/>
      <c r="AN2489" s="25"/>
      <c r="AO2489" s="23"/>
      <c r="AP2489" s="25"/>
      <c r="AQ2489" s="11"/>
    </row>
    <row r="2490" ht="15.75" customHeight="1">
      <c r="A2490" s="11">
        <v>1002025.0</v>
      </c>
      <c r="B2490" s="23">
        <v>2490.0</v>
      </c>
      <c r="C2490" s="25" t="s">
        <v>13060</v>
      </c>
      <c r="D2490" s="16" t="s">
        <v>13061</v>
      </c>
      <c r="E2490" s="28" t="s">
        <v>13062</v>
      </c>
      <c r="F2490" s="29"/>
      <c r="G2490" s="31" t="s">
        <v>13063</v>
      </c>
      <c r="H2490" s="36">
        <f t="shared" si="1"/>
        <v>75</v>
      </c>
      <c r="I2490" s="11"/>
      <c r="J2490" s="28">
        <f t="shared" si="2"/>
        <v>0</v>
      </c>
      <c r="K2490" s="41">
        <f t="shared" si="3"/>
        <v>331</v>
      </c>
      <c r="L2490" s="25">
        <v>73.0</v>
      </c>
      <c r="M2490" s="11">
        <v>72.0</v>
      </c>
      <c r="N2490" s="11">
        <v>60.0</v>
      </c>
      <c r="O2490" s="11">
        <v>63.0</v>
      </c>
      <c r="P2490" s="11">
        <v>63.0</v>
      </c>
      <c r="Q2490" s="43">
        <v>48.0</v>
      </c>
      <c r="R2490" s="25" t="s">
        <v>136</v>
      </c>
      <c r="S2490" s="11"/>
      <c r="T2490" s="11"/>
      <c r="U2490" s="23" t="s">
        <v>185</v>
      </c>
      <c r="V2490" s="25"/>
      <c r="W2490" s="11"/>
      <c r="X2490" s="23"/>
      <c r="Y2490" s="29" t="s">
        <v>2565</v>
      </c>
      <c r="Z2490" s="25">
        <v>29.0</v>
      </c>
      <c r="AA2490" s="11">
        <v>21.0</v>
      </c>
      <c r="AB2490" s="11">
        <v>20.0</v>
      </c>
      <c r="AC2490" s="11">
        <v>78.0</v>
      </c>
      <c r="AD2490" s="23">
        <v>63.0</v>
      </c>
      <c r="AE2490" s="29" t="s">
        <v>141</v>
      </c>
      <c r="AF2490" s="25">
        <v>1498.0</v>
      </c>
      <c r="AG2490" s="11">
        <v>1510.0</v>
      </c>
      <c r="AH2490" s="11">
        <v>1548.0</v>
      </c>
      <c r="AI2490" s="23" t="s">
        <v>217</v>
      </c>
      <c r="AJ2490" s="29"/>
      <c r="AK2490" s="25"/>
      <c r="AL2490" s="11"/>
      <c r="AM2490" s="23"/>
      <c r="AN2490" s="25"/>
      <c r="AO2490" s="23"/>
      <c r="AP2490" s="25"/>
      <c r="AQ2490" s="11"/>
    </row>
    <row r="2491" ht="15.75" customHeight="1">
      <c r="A2491" s="11">
        <v>1002026.0</v>
      </c>
      <c r="B2491" s="23">
        <v>2491.0</v>
      </c>
      <c r="C2491" s="25" t="s">
        <v>13064</v>
      </c>
      <c r="D2491" s="16" t="s">
        <v>13065</v>
      </c>
      <c r="E2491" s="28" t="s">
        <v>13066</v>
      </c>
      <c r="F2491" s="29"/>
      <c r="G2491" s="31" t="s">
        <v>13067</v>
      </c>
      <c r="H2491" s="36">
        <f t="shared" si="1"/>
        <v>70</v>
      </c>
      <c r="I2491" s="11"/>
      <c r="J2491" s="28">
        <f t="shared" si="2"/>
        <v>0</v>
      </c>
      <c r="K2491" s="41">
        <f t="shared" si="3"/>
        <v>358</v>
      </c>
      <c r="L2491" s="25">
        <v>73.0</v>
      </c>
      <c r="M2491" s="11">
        <v>60.0</v>
      </c>
      <c r="N2491" s="11">
        <v>75.0</v>
      </c>
      <c r="O2491" s="11">
        <v>76.0</v>
      </c>
      <c r="P2491" s="11">
        <v>74.0</v>
      </c>
      <c r="Q2491" s="43">
        <v>48.0</v>
      </c>
      <c r="R2491" s="25" t="s">
        <v>185</v>
      </c>
      <c r="S2491" s="11" t="s">
        <v>232</v>
      </c>
      <c r="T2491" s="11"/>
      <c r="U2491" s="23"/>
      <c r="V2491" s="25"/>
      <c r="W2491" s="11"/>
      <c r="X2491" s="23"/>
      <c r="Y2491" s="29" t="s">
        <v>2565</v>
      </c>
      <c r="Z2491" s="25">
        <v>29.0</v>
      </c>
      <c r="AA2491" s="11">
        <v>21.0</v>
      </c>
      <c r="AB2491" s="11">
        <v>20.0</v>
      </c>
      <c r="AC2491" s="11">
        <v>78.0</v>
      </c>
      <c r="AD2491" s="23">
        <v>63.0</v>
      </c>
      <c r="AE2491" s="29" t="s">
        <v>166</v>
      </c>
      <c r="AF2491" s="25">
        <v>1489.0</v>
      </c>
      <c r="AG2491" s="11">
        <v>1501.0</v>
      </c>
      <c r="AH2491" s="11">
        <v>1548.0</v>
      </c>
      <c r="AI2491" s="23" t="s">
        <v>217</v>
      </c>
      <c r="AJ2491" s="29"/>
      <c r="AK2491" s="25"/>
      <c r="AL2491" s="11"/>
      <c r="AM2491" s="23"/>
      <c r="AN2491" s="25"/>
      <c r="AO2491" s="23"/>
      <c r="AP2491" s="25"/>
      <c r="AQ2491" s="11"/>
    </row>
    <row r="2492" ht="15.75" customHeight="1">
      <c r="A2492" s="11">
        <v>1002027.0</v>
      </c>
      <c r="B2492" s="23">
        <v>2492.0</v>
      </c>
      <c r="C2492" s="25" t="s">
        <v>13068</v>
      </c>
      <c r="D2492" s="16" t="s">
        <v>13069</v>
      </c>
      <c r="E2492" s="28" t="s">
        <v>13070</v>
      </c>
      <c r="F2492" s="29"/>
      <c r="G2492" s="31" t="s">
        <v>13071</v>
      </c>
      <c r="H2492" s="36">
        <f t="shared" si="1"/>
        <v>74</v>
      </c>
      <c r="I2492" s="11"/>
      <c r="J2492" s="28">
        <f t="shared" si="2"/>
        <v>0</v>
      </c>
      <c r="K2492" s="41">
        <f t="shared" si="3"/>
        <v>253</v>
      </c>
      <c r="L2492" s="25">
        <v>19.0</v>
      </c>
      <c r="M2492" s="11">
        <v>20.0</v>
      </c>
      <c r="N2492" s="11">
        <v>85.0</v>
      </c>
      <c r="O2492" s="11">
        <v>73.0</v>
      </c>
      <c r="P2492" s="11">
        <v>56.0</v>
      </c>
      <c r="Q2492" s="43">
        <v>34.0</v>
      </c>
      <c r="R2492" s="25"/>
      <c r="S2492" s="11"/>
      <c r="T2492" s="11"/>
      <c r="U2492" s="23"/>
      <c r="V2492" s="25"/>
      <c r="W2492" s="11"/>
      <c r="X2492" s="23"/>
      <c r="Y2492" s="29"/>
      <c r="Z2492" s="25">
        <v>71.0</v>
      </c>
      <c r="AA2492" s="11">
        <v>80.0</v>
      </c>
      <c r="AB2492" s="11">
        <v>75.0</v>
      </c>
      <c r="AC2492" s="11">
        <v>21.0</v>
      </c>
      <c r="AD2492" s="23">
        <v>78.0</v>
      </c>
      <c r="AE2492" s="29" t="s">
        <v>166</v>
      </c>
      <c r="AF2492" s="25">
        <v>1545.0</v>
      </c>
      <c r="AG2492" s="11">
        <v>1557.0</v>
      </c>
      <c r="AH2492" s="11">
        <v>1613.0</v>
      </c>
      <c r="AI2492" s="23"/>
      <c r="AJ2492" s="29"/>
      <c r="AK2492" s="25"/>
      <c r="AL2492" s="11"/>
      <c r="AM2492" s="23"/>
      <c r="AN2492" s="25"/>
      <c r="AO2492" s="23"/>
      <c r="AP2492" s="25"/>
      <c r="AQ2492" s="11"/>
    </row>
    <row r="2493" ht="15.75" customHeight="1">
      <c r="A2493" s="11">
        <v>1002028.0</v>
      </c>
      <c r="B2493" s="23">
        <v>2493.0</v>
      </c>
      <c r="C2493" s="25" t="s">
        <v>13072</v>
      </c>
      <c r="D2493" s="16" t="s">
        <v>13073</v>
      </c>
      <c r="E2493" s="28" t="s">
        <v>13074</v>
      </c>
      <c r="F2493" s="29"/>
      <c r="G2493" s="31" t="s">
        <v>13075</v>
      </c>
      <c r="H2493" s="36">
        <f t="shared" si="1"/>
        <v>70</v>
      </c>
      <c r="I2493" s="11"/>
      <c r="J2493" s="28">
        <f t="shared" si="2"/>
        <v>0</v>
      </c>
      <c r="K2493" s="41">
        <f t="shared" si="3"/>
        <v>237</v>
      </c>
      <c r="L2493" s="25">
        <v>34.0</v>
      </c>
      <c r="M2493" s="11">
        <v>65.0</v>
      </c>
      <c r="N2493" s="11">
        <v>65.0</v>
      </c>
      <c r="O2493" s="11">
        <v>45.0</v>
      </c>
      <c r="P2493" s="11">
        <v>28.0</v>
      </c>
      <c r="Q2493" s="43">
        <v>45.0</v>
      </c>
      <c r="R2493" s="25" t="s">
        <v>185</v>
      </c>
      <c r="S2493" s="11"/>
      <c r="T2493" s="11"/>
      <c r="U2493" s="23" t="s">
        <v>185</v>
      </c>
      <c r="V2493" s="25"/>
      <c r="W2493" s="11"/>
      <c r="X2493" s="23"/>
      <c r="Y2493" s="29"/>
      <c r="Z2493" s="25">
        <v>18.0</v>
      </c>
      <c r="AA2493" s="11">
        <v>5.0</v>
      </c>
      <c r="AB2493" s="11">
        <v>40.0</v>
      </c>
      <c r="AC2493" s="11">
        <v>19.0</v>
      </c>
      <c r="AD2493" s="23">
        <v>88.0</v>
      </c>
      <c r="AE2493" s="29" t="s">
        <v>166</v>
      </c>
      <c r="AF2493" s="25">
        <v>1517.0</v>
      </c>
      <c r="AG2493" s="11">
        <v>1529.0</v>
      </c>
      <c r="AH2493" s="11">
        <v>1582.0</v>
      </c>
      <c r="AI2493" s="23"/>
      <c r="AJ2493" s="29" t="s">
        <v>13076</v>
      </c>
      <c r="AK2493" s="25"/>
      <c r="AL2493" s="11"/>
      <c r="AM2493" s="23"/>
      <c r="AN2493" s="25"/>
      <c r="AO2493" s="23"/>
      <c r="AP2493" s="25"/>
      <c r="AQ2493" s="11"/>
    </row>
    <row r="2494" ht="15.75" customHeight="1">
      <c r="A2494" s="11">
        <v>1002029.0</v>
      </c>
      <c r="B2494" s="23">
        <v>2494.0</v>
      </c>
      <c r="C2494" s="25" t="s">
        <v>13077</v>
      </c>
      <c r="D2494" s="16" t="s">
        <v>13078</v>
      </c>
      <c r="E2494" s="28" t="s">
        <v>13079</v>
      </c>
      <c r="F2494" s="29"/>
      <c r="G2494" s="31" t="s">
        <v>13080</v>
      </c>
      <c r="H2494" s="36">
        <f t="shared" si="1"/>
        <v>77</v>
      </c>
      <c r="I2494" s="11"/>
      <c r="J2494" s="28">
        <f t="shared" si="2"/>
        <v>0</v>
      </c>
      <c r="K2494" s="41">
        <f t="shared" si="3"/>
        <v>268</v>
      </c>
      <c r="L2494" s="25">
        <v>64.0</v>
      </c>
      <c r="M2494" s="11">
        <v>60.0</v>
      </c>
      <c r="N2494" s="11">
        <v>35.0</v>
      </c>
      <c r="O2494" s="11">
        <v>47.0</v>
      </c>
      <c r="P2494" s="11">
        <v>62.0</v>
      </c>
      <c r="Q2494" s="43">
        <v>58.0</v>
      </c>
      <c r="R2494" s="25" t="s">
        <v>185</v>
      </c>
      <c r="S2494" s="11" t="s">
        <v>232</v>
      </c>
      <c r="T2494" s="11"/>
      <c r="U2494" s="23"/>
      <c r="V2494" s="25"/>
      <c r="W2494" s="11"/>
      <c r="X2494" s="23"/>
      <c r="Y2494" s="29"/>
      <c r="Z2494" s="25">
        <v>25.0</v>
      </c>
      <c r="AA2494" s="11">
        <v>15.0</v>
      </c>
      <c r="AB2494" s="11">
        <v>46.0</v>
      </c>
      <c r="AC2494" s="11">
        <v>81.0</v>
      </c>
      <c r="AD2494" s="23">
        <v>38.0</v>
      </c>
      <c r="AE2494" s="29" t="s">
        <v>141</v>
      </c>
      <c r="AF2494" s="25">
        <v>1517.0</v>
      </c>
      <c r="AG2494" s="11">
        <v>1529.0</v>
      </c>
      <c r="AH2494" s="11">
        <v>1583.0</v>
      </c>
      <c r="AI2494" s="23"/>
      <c r="AJ2494" s="29"/>
      <c r="AK2494" s="25"/>
      <c r="AL2494" s="11"/>
      <c r="AM2494" s="23"/>
      <c r="AN2494" s="25"/>
      <c r="AO2494" s="23"/>
      <c r="AP2494" s="25"/>
      <c r="AQ2494" s="11"/>
    </row>
    <row r="2495" ht="15.75" customHeight="1">
      <c r="A2495" s="11">
        <v>1002030.0</v>
      </c>
      <c r="B2495" s="23">
        <v>2495.0</v>
      </c>
      <c r="C2495" s="25" t="s">
        <v>13081</v>
      </c>
      <c r="D2495" s="16" t="s">
        <v>13082</v>
      </c>
      <c r="E2495" s="28" t="s">
        <v>13083</v>
      </c>
      <c r="F2495" s="29"/>
      <c r="G2495" s="31" t="s">
        <v>13084</v>
      </c>
      <c r="H2495" s="36">
        <f t="shared" si="1"/>
        <v>75</v>
      </c>
      <c r="I2495" s="11"/>
      <c r="J2495" s="28">
        <f t="shared" si="2"/>
        <v>0</v>
      </c>
      <c r="K2495" s="41">
        <f t="shared" si="3"/>
        <v>289</v>
      </c>
      <c r="L2495" s="25">
        <v>68.0</v>
      </c>
      <c r="M2495" s="11">
        <v>70.0</v>
      </c>
      <c r="N2495" s="11">
        <v>48.0</v>
      </c>
      <c r="O2495" s="11">
        <v>45.0</v>
      </c>
      <c r="P2495" s="11">
        <v>58.0</v>
      </c>
      <c r="Q2495" s="43">
        <v>59.0</v>
      </c>
      <c r="R2495" s="25" t="s">
        <v>185</v>
      </c>
      <c r="S2495" s="11" t="s">
        <v>136</v>
      </c>
      <c r="T2495" s="11"/>
      <c r="U2495" s="23"/>
      <c r="V2495" s="25"/>
      <c r="W2495" s="11"/>
      <c r="X2495" s="23"/>
      <c r="Y2495" s="29" t="s">
        <v>11504</v>
      </c>
      <c r="Z2495" s="25">
        <v>25.0</v>
      </c>
      <c r="AA2495" s="11">
        <v>16.0</v>
      </c>
      <c r="AB2495" s="11">
        <v>35.0</v>
      </c>
      <c r="AC2495" s="11">
        <v>55.0</v>
      </c>
      <c r="AD2495" s="23">
        <v>37.0</v>
      </c>
      <c r="AE2495" s="29" t="s">
        <v>141</v>
      </c>
      <c r="AF2495" s="25">
        <v>1541.0</v>
      </c>
      <c r="AG2495" s="11">
        <v>1553.0</v>
      </c>
      <c r="AH2495" s="11">
        <v>1592.0</v>
      </c>
      <c r="AI2495" s="23"/>
      <c r="AJ2495" s="29" t="s">
        <v>13085</v>
      </c>
      <c r="AK2495" s="25">
        <v>1002029.0</v>
      </c>
      <c r="AL2495" s="11"/>
      <c r="AM2495" s="23"/>
      <c r="AN2495" s="25"/>
      <c r="AO2495" s="23"/>
      <c r="AP2495" s="25"/>
      <c r="AQ2495" s="11"/>
    </row>
    <row r="2496" ht="15.75" customHeight="1">
      <c r="A2496" s="11">
        <v>1002031.0</v>
      </c>
      <c r="B2496" s="23">
        <v>2496.0</v>
      </c>
      <c r="C2496" s="25" t="s">
        <v>13086</v>
      </c>
      <c r="D2496" s="16" t="s">
        <v>13087</v>
      </c>
      <c r="E2496" s="28" t="s">
        <v>13088</v>
      </c>
      <c r="F2496" s="29"/>
      <c r="G2496" s="31"/>
      <c r="H2496" s="36" t="str">
        <f t="shared" si="1"/>
        <v/>
      </c>
      <c r="I2496" s="11"/>
      <c r="J2496" s="28">
        <f t="shared" si="2"/>
        <v>0</v>
      </c>
      <c r="K2496" s="41">
        <f t="shared" si="3"/>
        <v>254</v>
      </c>
      <c r="L2496" s="25">
        <v>65.0</v>
      </c>
      <c r="M2496" s="11">
        <v>73.0</v>
      </c>
      <c r="N2496" s="11">
        <v>32.0</v>
      </c>
      <c r="O2496" s="11">
        <v>38.0</v>
      </c>
      <c r="P2496" s="11">
        <v>46.0</v>
      </c>
      <c r="Q2496" s="43">
        <v>56.0</v>
      </c>
      <c r="R2496" s="25" t="s">
        <v>185</v>
      </c>
      <c r="S2496" s="11"/>
      <c r="T2496" s="11"/>
      <c r="U2496" s="23"/>
      <c r="V2496" s="25"/>
      <c r="W2496" s="11"/>
      <c r="X2496" s="23"/>
      <c r="Y2496" s="29" t="s">
        <v>550</v>
      </c>
      <c r="Z2496" s="25">
        <v>29.0</v>
      </c>
      <c r="AA2496" s="11">
        <v>21.0</v>
      </c>
      <c r="AB2496" s="11">
        <v>36.0</v>
      </c>
      <c r="AC2496" s="11">
        <v>72.0</v>
      </c>
      <c r="AD2496" s="23">
        <v>59.0</v>
      </c>
      <c r="AE2496" s="29" t="s">
        <v>166</v>
      </c>
      <c r="AF2496" s="25">
        <v>1505.0</v>
      </c>
      <c r="AG2496" s="11">
        <v>1517.0</v>
      </c>
      <c r="AH2496" s="11">
        <v>1561.0</v>
      </c>
      <c r="AI2496" s="23"/>
      <c r="AJ2496" s="29"/>
      <c r="AK2496" s="25"/>
      <c r="AL2496" s="11"/>
      <c r="AM2496" s="23"/>
      <c r="AN2496" s="25"/>
      <c r="AO2496" s="23"/>
      <c r="AP2496" s="25"/>
      <c r="AQ2496" s="11"/>
    </row>
    <row r="2497" ht="15.75" customHeight="1">
      <c r="A2497" s="11">
        <v>1002032.0</v>
      </c>
      <c r="B2497" s="23">
        <v>2497.0</v>
      </c>
      <c r="C2497" s="25" t="s">
        <v>13089</v>
      </c>
      <c r="D2497" s="16" t="s">
        <v>13090</v>
      </c>
      <c r="E2497" s="28" t="s">
        <v>13091</v>
      </c>
      <c r="F2497" s="29"/>
      <c r="G2497" s="31" t="s">
        <v>13092</v>
      </c>
      <c r="H2497" s="36">
        <f t="shared" si="1"/>
        <v>78</v>
      </c>
      <c r="I2497" s="11"/>
      <c r="J2497" s="28">
        <f t="shared" si="2"/>
        <v>0</v>
      </c>
      <c r="K2497" s="41">
        <f t="shared" si="3"/>
        <v>291</v>
      </c>
      <c r="L2497" s="25">
        <v>52.0</v>
      </c>
      <c r="M2497" s="11">
        <v>61.0</v>
      </c>
      <c r="N2497" s="11">
        <v>56.0</v>
      </c>
      <c r="O2497" s="11">
        <v>61.0</v>
      </c>
      <c r="P2497" s="11">
        <v>61.0</v>
      </c>
      <c r="Q2497" s="43">
        <v>48.0</v>
      </c>
      <c r="R2497" s="25"/>
      <c r="S2497" s="11"/>
      <c r="T2497" s="11"/>
      <c r="U2497" s="23"/>
      <c r="V2497" s="25"/>
      <c r="W2497" s="11"/>
      <c r="X2497" s="23"/>
      <c r="Y2497" s="29"/>
      <c r="Z2497" s="25">
        <v>32.0</v>
      </c>
      <c r="AA2497" s="11">
        <v>26.0</v>
      </c>
      <c r="AB2497" s="11">
        <v>33.0</v>
      </c>
      <c r="AC2497" s="11">
        <v>61.0</v>
      </c>
      <c r="AD2497" s="23">
        <v>59.0</v>
      </c>
      <c r="AE2497" s="29" t="s">
        <v>166</v>
      </c>
      <c r="AF2497" s="25">
        <v>1534.0</v>
      </c>
      <c r="AG2497" s="11">
        <v>1546.0</v>
      </c>
      <c r="AH2497" s="11">
        <v>1582.0</v>
      </c>
      <c r="AI2497" s="23"/>
      <c r="AJ2497" s="29" t="s">
        <v>13093</v>
      </c>
      <c r="AK2497" s="25">
        <v>1002031.0</v>
      </c>
      <c r="AL2497" s="11"/>
      <c r="AM2497" s="23"/>
      <c r="AN2497" s="25"/>
      <c r="AO2497" s="23"/>
      <c r="AP2497" s="25"/>
      <c r="AQ2497" s="11"/>
    </row>
    <row r="2498" ht="15.75" customHeight="1">
      <c r="A2498" s="11">
        <v>1002033.0</v>
      </c>
      <c r="B2498" s="23">
        <v>2498.0</v>
      </c>
      <c r="C2498" s="25" t="s">
        <v>13094</v>
      </c>
      <c r="D2498" s="16" t="s">
        <v>13095</v>
      </c>
      <c r="E2498" s="28" t="s">
        <v>13096</v>
      </c>
      <c r="F2498" s="29"/>
      <c r="G2498" s="31" t="s">
        <v>13097</v>
      </c>
      <c r="H2498" s="36">
        <f t="shared" si="1"/>
        <v>80</v>
      </c>
      <c r="I2498" s="11"/>
      <c r="J2498" s="28">
        <f t="shared" si="2"/>
        <v>0</v>
      </c>
      <c r="K2498" s="41">
        <f t="shared" si="3"/>
        <v>324</v>
      </c>
      <c r="L2498" s="25">
        <v>70.0</v>
      </c>
      <c r="M2498" s="11">
        <v>68.0</v>
      </c>
      <c r="N2498" s="11">
        <v>51.0</v>
      </c>
      <c r="O2498" s="11">
        <v>61.0</v>
      </c>
      <c r="P2498" s="11">
        <v>74.0</v>
      </c>
      <c r="Q2498" s="43">
        <v>44.0</v>
      </c>
      <c r="R2498" s="25" t="s">
        <v>232</v>
      </c>
      <c r="S2498" s="11"/>
      <c r="T2498" s="11"/>
      <c r="U2498" s="23"/>
      <c r="V2498" s="25"/>
      <c r="W2498" s="11"/>
      <c r="X2498" s="23"/>
      <c r="Y2498" s="29"/>
      <c r="Z2498" s="25">
        <v>29.0</v>
      </c>
      <c r="AA2498" s="11">
        <v>21.0</v>
      </c>
      <c r="AB2498" s="11">
        <v>60.0</v>
      </c>
      <c r="AC2498" s="11">
        <v>21.0</v>
      </c>
      <c r="AD2498" s="23">
        <v>59.0</v>
      </c>
      <c r="AE2498" s="29" t="s">
        <v>166</v>
      </c>
      <c r="AF2498" s="25">
        <v>1572.0</v>
      </c>
      <c r="AG2498" s="11">
        <v>1584.0</v>
      </c>
      <c r="AH2498" s="11">
        <v>1663.0</v>
      </c>
      <c r="AI2498" s="23"/>
      <c r="AJ2498" s="29" t="s">
        <v>13098</v>
      </c>
      <c r="AK2498" s="25">
        <v>1002032.0</v>
      </c>
      <c r="AL2498" s="11"/>
      <c r="AM2498" s="23"/>
      <c r="AN2498" s="25"/>
      <c r="AO2498" s="23"/>
      <c r="AP2498" s="25"/>
      <c r="AQ2498" s="11"/>
    </row>
    <row r="2499" ht="15.75" customHeight="1">
      <c r="A2499" s="11">
        <v>1002034.0</v>
      </c>
      <c r="B2499" s="23">
        <v>2499.0</v>
      </c>
      <c r="C2499" s="25" t="s">
        <v>13099</v>
      </c>
      <c r="D2499" s="16" t="s">
        <v>13100</v>
      </c>
      <c r="E2499" s="28" t="s">
        <v>13101</v>
      </c>
      <c r="F2499" s="29"/>
      <c r="G2499" s="25"/>
      <c r="H2499" s="36" t="str">
        <f t="shared" si="1"/>
        <v/>
      </c>
      <c r="I2499" s="11"/>
      <c r="J2499" s="28">
        <f t="shared" si="2"/>
        <v>0</v>
      </c>
      <c r="K2499" s="41">
        <f t="shared" si="3"/>
        <v>0</v>
      </c>
      <c r="L2499" s="25">
        <v>0.0</v>
      </c>
      <c r="M2499" s="11">
        <v>0.0</v>
      </c>
      <c r="N2499" s="11">
        <v>0.0</v>
      </c>
      <c r="O2499" s="11">
        <v>0.0</v>
      </c>
      <c r="P2499" s="11">
        <v>0.0</v>
      </c>
      <c r="Q2499" s="23">
        <v>0.0</v>
      </c>
      <c r="R2499" s="25"/>
      <c r="S2499" s="11"/>
      <c r="T2499" s="11"/>
      <c r="U2499" s="23"/>
      <c r="V2499" s="25"/>
      <c r="W2499" s="11"/>
      <c r="X2499" s="23"/>
      <c r="Y2499" s="29"/>
      <c r="Z2499" s="25">
        <v>0.0</v>
      </c>
      <c r="AA2499" s="11">
        <v>0.0</v>
      </c>
      <c r="AB2499" s="11">
        <v>0.0</v>
      </c>
      <c r="AC2499" s="11">
        <v>0.0</v>
      </c>
      <c r="AD2499" s="23">
        <v>13.0</v>
      </c>
      <c r="AE2499" s="29" t="s">
        <v>239</v>
      </c>
      <c r="AF2499" s="25">
        <v>1465.0</v>
      </c>
      <c r="AG2499" s="11">
        <v>9999.0</v>
      </c>
      <c r="AH2499" s="11">
        <v>1515.0</v>
      </c>
      <c r="AI2499" s="23"/>
      <c r="AJ2499" s="29"/>
      <c r="AK2499" s="25"/>
      <c r="AL2499" s="11"/>
      <c r="AM2499" s="23"/>
      <c r="AN2499" s="25"/>
      <c r="AO2499" s="23"/>
      <c r="AP2499" s="25"/>
      <c r="AQ2499" s="11"/>
    </row>
    <row r="2500" ht="15.75" customHeight="1">
      <c r="A2500" s="11">
        <v>1002035.0</v>
      </c>
      <c r="B2500" s="23">
        <v>2500.0</v>
      </c>
      <c r="C2500" s="25" t="s">
        <v>13102</v>
      </c>
      <c r="D2500" s="16" t="s">
        <v>13103</v>
      </c>
      <c r="E2500" s="28" t="s">
        <v>13104</v>
      </c>
      <c r="F2500" s="29"/>
      <c r="G2500" s="31" t="s">
        <v>13105</v>
      </c>
      <c r="H2500" s="36">
        <f t="shared" si="1"/>
        <v>78</v>
      </c>
      <c r="I2500" s="11"/>
      <c r="J2500" s="28">
        <f t="shared" si="2"/>
        <v>0</v>
      </c>
      <c r="K2500" s="41">
        <f t="shared" si="3"/>
        <v>296</v>
      </c>
      <c r="L2500" s="25">
        <v>72.0</v>
      </c>
      <c r="M2500" s="11">
        <v>79.0</v>
      </c>
      <c r="N2500" s="11">
        <v>41.0</v>
      </c>
      <c r="O2500" s="11">
        <v>48.0</v>
      </c>
      <c r="P2500" s="11">
        <v>56.0</v>
      </c>
      <c r="Q2500" s="43">
        <v>71.0</v>
      </c>
      <c r="R2500" s="25"/>
      <c r="S2500" s="11" t="s">
        <v>136</v>
      </c>
      <c r="T2500" s="11"/>
      <c r="U2500" s="23" t="s">
        <v>232</v>
      </c>
      <c r="V2500" s="25"/>
      <c r="W2500" s="11"/>
      <c r="X2500" s="23"/>
      <c r="Y2500" s="29" t="s">
        <v>11504</v>
      </c>
      <c r="Z2500" s="25">
        <v>32.0</v>
      </c>
      <c r="AA2500" s="11">
        <v>25.0</v>
      </c>
      <c r="AB2500" s="11">
        <v>46.0</v>
      </c>
      <c r="AC2500" s="11">
        <v>65.0</v>
      </c>
      <c r="AD2500" s="23">
        <v>44.0</v>
      </c>
      <c r="AE2500" s="29" t="s">
        <v>270</v>
      </c>
      <c r="AF2500" s="25">
        <v>1504.0</v>
      </c>
      <c r="AG2500" s="11">
        <v>1516.0</v>
      </c>
      <c r="AH2500" s="11">
        <v>1565.0</v>
      </c>
      <c r="AI2500" s="23" t="s">
        <v>217</v>
      </c>
      <c r="AJ2500" s="29" t="s">
        <v>13106</v>
      </c>
      <c r="AK2500" s="25">
        <v>1002034.0</v>
      </c>
      <c r="AL2500" s="11"/>
      <c r="AM2500" s="23"/>
      <c r="AN2500" s="25"/>
      <c r="AO2500" s="23"/>
      <c r="AP2500" s="25"/>
      <c r="AQ2500" s="11"/>
    </row>
    <row r="2501" ht="15.75" customHeight="1">
      <c r="A2501" s="11">
        <v>1002036.0</v>
      </c>
      <c r="B2501" s="23">
        <v>2501.0</v>
      </c>
      <c r="C2501" s="25" t="s">
        <v>13107</v>
      </c>
      <c r="D2501" s="16" t="s">
        <v>13108</v>
      </c>
      <c r="E2501" s="28" t="s">
        <v>13109</v>
      </c>
      <c r="F2501" s="29" t="s">
        <v>13110</v>
      </c>
      <c r="G2501" s="31" t="s">
        <v>13111</v>
      </c>
      <c r="H2501" s="36">
        <f t="shared" si="1"/>
        <v>72</v>
      </c>
      <c r="I2501" s="11"/>
      <c r="J2501" s="28">
        <f t="shared" si="2"/>
        <v>0</v>
      </c>
      <c r="K2501" s="41">
        <f t="shared" si="3"/>
        <v>417</v>
      </c>
      <c r="L2501" s="31">
        <v>89.0</v>
      </c>
      <c r="M2501" s="6">
        <v>95.0</v>
      </c>
      <c r="N2501" s="6">
        <v>70.0</v>
      </c>
      <c r="O2501" s="6">
        <v>81.0</v>
      </c>
      <c r="P2501" s="6">
        <v>82.0</v>
      </c>
      <c r="Q2501" s="43">
        <v>80.0</v>
      </c>
      <c r="R2501" s="25"/>
      <c r="S2501" s="11" t="s">
        <v>161</v>
      </c>
      <c r="T2501" s="11"/>
      <c r="U2501" s="23"/>
      <c r="V2501" s="25"/>
      <c r="W2501" s="11"/>
      <c r="X2501" s="23"/>
      <c r="Y2501" s="29" t="s">
        <v>11520</v>
      </c>
      <c r="Z2501" s="25">
        <v>32.0</v>
      </c>
      <c r="AA2501" s="11">
        <v>25.0</v>
      </c>
      <c r="AB2501" s="11">
        <v>50.0</v>
      </c>
      <c r="AC2501" s="11">
        <v>87.0</v>
      </c>
      <c r="AD2501" s="23">
        <v>57.0</v>
      </c>
      <c r="AE2501" s="29" t="s">
        <v>141</v>
      </c>
      <c r="AF2501" s="25">
        <v>1529.0</v>
      </c>
      <c r="AG2501" s="11">
        <v>1541.0</v>
      </c>
      <c r="AH2501" s="11">
        <v>1575.0</v>
      </c>
      <c r="AI2501" s="23" t="s">
        <v>217</v>
      </c>
      <c r="AJ2501" s="124" t="s">
        <v>13112</v>
      </c>
      <c r="AK2501" s="25">
        <v>1002034.0</v>
      </c>
      <c r="AL2501" s="11"/>
      <c r="AM2501" s="23"/>
      <c r="AN2501" s="25"/>
      <c r="AO2501" s="23"/>
      <c r="AP2501" s="25"/>
      <c r="AQ2501" s="11"/>
    </row>
    <row r="2502" ht="15.75" customHeight="1">
      <c r="A2502" s="11">
        <v>1002037.0</v>
      </c>
      <c r="B2502" s="23">
        <v>2502.0</v>
      </c>
      <c r="C2502" s="25" t="s">
        <v>13113</v>
      </c>
      <c r="D2502" s="16" t="s">
        <v>13114</v>
      </c>
      <c r="E2502" s="28" t="s">
        <v>13115</v>
      </c>
      <c r="F2502" s="29" t="s">
        <v>13110</v>
      </c>
      <c r="G2502" s="31" t="s">
        <v>13116</v>
      </c>
      <c r="H2502" s="36">
        <f t="shared" si="1"/>
        <v>75</v>
      </c>
      <c r="I2502" s="11"/>
      <c r="J2502" s="28">
        <f t="shared" si="2"/>
        <v>0</v>
      </c>
      <c r="K2502" s="41">
        <f t="shared" si="3"/>
        <v>216</v>
      </c>
      <c r="L2502" s="25">
        <v>46.0</v>
      </c>
      <c r="M2502" s="11">
        <v>57.0</v>
      </c>
      <c r="N2502" s="11">
        <v>38.0</v>
      </c>
      <c r="O2502" s="11">
        <v>37.0</v>
      </c>
      <c r="P2502" s="11">
        <v>38.0</v>
      </c>
      <c r="Q2502" s="43">
        <v>54.0</v>
      </c>
      <c r="R2502" s="25"/>
      <c r="S2502" s="11"/>
      <c r="T2502" s="11"/>
      <c r="U2502" s="23"/>
      <c r="V2502" s="25"/>
      <c r="W2502" s="11"/>
      <c r="X2502" s="23"/>
      <c r="Y2502" s="29"/>
      <c r="Z2502" s="25">
        <v>44.0</v>
      </c>
      <c r="AA2502" s="11">
        <v>42.0</v>
      </c>
      <c r="AB2502" s="11">
        <v>29.0</v>
      </c>
      <c r="AC2502" s="11">
        <v>73.0</v>
      </c>
      <c r="AD2502" s="23">
        <v>57.0</v>
      </c>
      <c r="AE2502" s="29" t="s">
        <v>141</v>
      </c>
      <c r="AF2502" s="25">
        <v>1557.0</v>
      </c>
      <c r="AG2502" s="11">
        <v>1569.0</v>
      </c>
      <c r="AH2502" s="11">
        <v>1582.0</v>
      </c>
      <c r="AI2502" s="23" t="s">
        <v>217</v>
      </c>
      <c r="AJ2502" s="29" t="s">
        <v>13117</v>
      </c>
      <c r="AK2502" s="25">
        <v>1002036.0</v>
      </c>
      <c r="AL2502" s="11"/>
      <c r="AM2502" s="23"/>
      <c r="AN2502" s="25"/>
      <c r="AO2502" s="23"/>
      <c r="AP2502" s="25"/>
      <c r="AQ2502" s="11"/>
    </row>
    <row r="2503" ht="15.75" customHeight="1">
      <c r="A2503" s="11">
        <v>1002038.0</v>
      </c>
      <c r="B2503" s="23">
        <v>2503.0</v>
      </c>
      <c r="C2503" s="25" t="s">
        <v>13118</v>
      </c>
      <c r="D2503" s="16" t="s">
        <v>13119</v>
      </c>
      <c r="E2503" s="28" t="s">
        <v>13120</v>
      </c>
      <c r="F2503" s="29"/>
      <c r="G2503" s="31" t="s">
        <v>13121</v>
      </c>
      <c r="H2503" s="36">
        <f t="shared" si="1"/>
        <v>68</v>
      </c>
      <c r="I2503" s="11"/>
      <c r="J2503" s="28">
        <f t="shared" si="2"/>
        <v>0</v>
      </c>
      <c r="K2503" s="41">
        <f t="shared" si="3"/>
        <v>314</v>
      </c>
      <c r="L2503" s="25">
        <v>58.0</v>
      </c>
      <c r="M2503" s="11">
        <v>68.0</v>
      </c>
      <c r="N2503" s="11">
        <v>57.0</v>
      </c>
      <c r="O2503" s="11">
        <v>64.0</v>
      </c>
      <c r="P2503" s="11">
        <v>67.0</v>
      </c>
      <c r="Q2503" s="43">
        <v>33.0</v>
      </c>
      <c r="R2503" s="25" t="s">
        <v>185</v>
      </c>
      <c r="S2503" s="11" t="s">
        <v>136</v>
      </c>
      <c r="T2503" s="11"/>
      <c r="U2503" s="23"/>
      <c r="V2503" s="25"/>
      <c r="W2503" s="11"/>
      <c r="X2503" s="23"/>
      <c r="Y2503" s="29"/>
      <c r="Z2503" s="25">
        <v>25.0</v>
      </c>
      <c r="AA2503" s="11">
        <v>16.0</v>
      </c>
      <c r="AB2503" s="11">
        <v>31.0</v>
      </c>
      <c r="AC2503" s="11">
        <v>61.0</v>
      </c>
      <c r="AD2503" s="23">
        <v>60.0</v>
      </c>
      <c r="AE2503" s="29" t="s">
        <v>166</v>
      </c>
      <c r="AF2503" s="25">
        <v>1519.0</v>
      </c>
      <c r="AG2503" s="11">
        <v>1531.0</v>
      </c>
      <c r="AH2503" s="11">
        <v>1552.0</v>
      </c>
      <c r="AI2503" s="23"/>
      <c r="AJ2503" s="29"/>
      <c r="AK2503" s="25"/>
      <c r="AL2503" s="11"/>
      <c r="AM2503" s="23"/>
      <c r="AN2503" s="25"/>
      <c r="AO2503" s="23"/>
      <c r="AP2503" s="25"/>
      <c r="AQ2503" s="11"/>
    </row>
    <row r="2504" ht="15.75" customHeight="1">
      <c r="A2504" s="11">
        <v>1002039.0</v>
      </c>
      <c r="B2504" s="23">
        <v>2504.0</v>
      </c>
      <c r="C2504" s="25" t="s">
        <v>13122</v>
      </c>
      <c r="D2504" s="16" t="s">
        <v>13123</v>
      </c>
      <c r="E2504" s="28" t="s">
        <v>13124</v>
      </c>
      <c r="F2504" s="29"/>
      <c r="G2504" s="31" t="s">
        <v>13125</v>
      </c>
      <c r="H2504" s="36">
        <f t="shared" si="1"/>
        <v>80</v>
      </c>
      <c r="I2504" s="11"/>
      <c r="J2504" s="28">
        <f t="shared" si="2"/>
        <v>0</v>
      </c>
      <c r="K2504" s="41">
        <f t="shared" si="3"/>
        <v>287</v>
      </c>
      <c r="L2504" s="25">
        <v>65.0</v>
      </c>
      <c r="M2504" s="11">
        <v>67.0</v>
      </c>
      <c r="N2504" s="11">
        <v>41.0</v>
      </c>
      <c r="O2504" s="11">
        <v>47.0</v>
      </c>
      <c r="P2504" s="11">
        <v>67.0</v>
      </c>
      <c r="Q2504" s="43">
        <v>60.0</v>
      </c>
      <c r="R2504" s="25"/>
      <c r="S2504" s="11"/>
      <c r="T2504" s="11"/>
      <c r="U2504" s="23" t="s">
        <v>136</v>
      </c>
      <c r="V2504" s="25"/>
      <c r="W2504" s="11"/>
      <c r="X2504" s="23"/>
      <c r="Y2504" s="29"/>
      <c r="Z2504" s="25">
        <v>25.0</v>
      </c>
      <c r="AA2504" s="11">
        <v>15.0</v>
      </c>
      <c r="AB2504" s="11">
        <v>68.0</v>
      </c>
      <c r="AC2504" s="11">
        <v>41.0</v>
      </c>
      <c r="AD2504" s="23">
        <v>37.0</v>
      </c>
      <c r="AE2504" s="29" t="s">
        <v>141</v>
      </c>
      <c r="AF2504" s="25">
        <v>1539.0</v>
      </c>
      <c r="AG2504" s="11">
        <v>1551.0</v>
      </c>
      <c r="AH2504" s="11">
        <v>1582.0</v>
      </c>
      <c r="AI2504" s="23" t="s">
        <v>217</v>
      </c>
      <c r="AJ2504" s="29" t="s">
        <v>13126</v>
      </c>
      <c r="AK2504" s="25">
        <v>1002038.0</v>
      </c>
      <c r="AL2504" s="11"/>
      <c r="AM2504" s="23"/>
      <c r="AN2504" s="25"/>
      <c r="AO2504" s="23"/>
      <c r="AP2504" s="25"/>
      <c r="AQ2504" s="11"/>
    </row>
    <row r="2505" ht="15.75" customHeight="1">
      <c r="A2505" s="11">
        <v>1002040.0</v>
      </c>
      <c r="B2505" s="23">
        <v>2505.0</v>
      </c>
      <c r="C2505" s="25" t="s">
        <v>13127</v>
      </c>
      <c r="D2505" s="16" t="s">
        <v>13128</v>
      </c>
      <c r="E2505" s="28" t="s">
        <v>13129</v>
      </c>
      <c r="F2505" s="29"/>
      <c r="G2505" s="31" t="s">
        <v>13130</v>
      </c>
      <c r="H2505" s="36">
        <f t="shared" si="1"/>
        <v>71</v>
      </c>
      <c r="I2505" s="11"/>
      <c r="J2505" s="28">
        <f t="shared" si="2"/>
        <v>0</v>
      </c>
      <c r="K2505" s="41">
        <f t="shared" si="3"/>
        <v>250</v>
      </c>
      <c r="L2505" s="25">
        <v>61.0</v>
      </c>
      <c r="M2505" s="11">
        <v>58.0</v>
      </c>
      <c r="N2505" s="11">
        <v>43.0</v>
      </c>
      <c r="O2505" s="11">
        <v>44.0</v>
      </c>
      <c r="P2505" s="11">
        <v>44.0</v>
      </c>
      <c r="Q2505" s="43">
        <v>55.0</v>
      </c>
      <c r="R2505" s="25"/>
      <c r="S2505" s="11"/>
      <c r="T2505" s="11"/>
      <c r="U2505" s="23"/>
      <c r="V2505" s="25"/>
      <c r="W2505" s="11"/>
      <c r="X2505" s="23"/>
      <c r="Y2505" s="29"/>
      <c r="Z2505" s="25">
        <v>21.0</v>
      </c>
      <c r="AA2505" s="11">
        <v>9.0</v>
      </c>
      <c r="AB2505" s="11">
        <v>10.0</v>
      </c>
      <c r="AC2505" s="11">
        <v>88.0</v>
      </c>
      <c r="AD2505" s="23">
        <v>65.0</v>
      </c>
      <c r="AE2505" s="29" t="s">
        <v>270</v>
      </c>
      <c r="AF2505" s="25">
        <v>1561.0</v>
      </c>
      <c r="AG2505" s="11">
        <v>1573.0</v>
      </c>
      <c r="AH2505" s="11">
        <v>1637.0</v>
      </c>
      <c r="AI2505" s="23"/>
      <c r="AJ2505" s="29" t="s">
        <v>13131</v>
      </c>
      <c r="AK2505" s="25"/>
      <c r="AL2505" s="11"/>
      <c r="AM2505" s="23"/>
      <c r="AN2505" s="25"/>
      <c r="AO2505" s="23"/>
      <c r="AP2505" s="25"/>
      <c r="AQ2505" s="11"/>
    </row>
    <row r="2506" ht="15.75" customHeight="1">
      <c r="A2506" s="11">
        <v>1002041.0</v>
      </c>
      <c r="B2506" s="23">
        <v>2506.0</v>
      </c>
      <c r="C2506" s="25" t="s">
        <v>13132</v>
      </c>
      <c r="D2506" s="16" t="s">
        <v>13133</v>
      </c>
      <c r="E2506" s="28" t="s">
        <v>13134</v>
      </c>
      <c r="F2506" s="29" t="s">
        <v>13135</v>
      </c>
      <c r="G2506" s="31" t="s">
        <v>13136</v>
      </c>
      <c r="H2506" s="36">
        <f t="shared" si="1"/>
        <v>71</v>
      </c>
      <c r="I2506" s="11"/>
      <c r="J2506" s="28">
        <f t="shared" si="2"/>
        <v>0</v>
      </c>
      <c r="K2506" s="41">
        <f t="shared" si="3"/>
        <v>400</v>
      </c>
      <c r="L2506" s="31">
        <v>87.0</v>
      </c>
      <c r="M2506" s="6">
        <v>89.0</v>
      </c>
      <c r="N2506" s="6">
        <v>73.0</v>
      </c>
      <c r="O2506" s="6">
        <v>72.0</v>
      </c>
      <c r="P2506" s="6">
        <v>79.0</v>
      </c>
      <c r="Q2506" s="43">
        <v>75.0</v>
      </c>
      <c r="R2506" s="31" t="s">
        <v>185</v>
      </c>
      <c r="S2506" s="11" t="s">
        <v>136</v>
      </c>
      <c r="T2506" s="11"/>
      <c r="U2506" s="23" t="s">
        <v>232</v>
      </c>
      <c r="V2506" s="25"/>
      <c r="W2506" s="11"/>
      <c r="X2506" s="23"/>
      <c r="Y2506" s="29" t="s">
        <v>5506</v>
      </c>
      <c r="Z2506" s="25">
        <v>22.0</v>
      </c>
      <c r="AA2506" s="11">
        <v>11.0</v>
      </c>
      <c r="AB2506" s="11">
        <v>40.0</v>
      </c>
      <c r="AC2506" s="11">
        <v>88.0</v>
      </c>
      <c r="AD2506" s="23">
        <v>57.0</v>
      </c>
      <c r="AE2506" s="29" t="s">
        <v>166</v>
      </c>
      <c r="AF2506" s="25">
        <v>1527.0</v>
      </c>
      <c r="AG2506" s="11">
        <v>1539.0</v>
      </c>
      <c r="AH2506" s="11">
        <v>1578.0</v>
      </c>
      <c r="AI2506" s="23"/>
      <c r="AJ2506" s="124" t="s">
        <v>13137</v>
      </c>
      <c r="AK2506" s="25"/>
      <c r="AL2506" s="11"/>
      <c r="AM2506" s="23"/>
      <c r="AN2506" s="25"/>
      <c r="AO2506" s="23"/>
      <c r="AP2506" s="25"/>
      <c r="AQ2506" s="11"/>
    </row>
    <row r="2507" ht="15.75" customHeight="1">
      <c r="A2507" s="11">
        <v>1002042.0</v>
      </c>
      <c r="B2507" s="23">
        <v>2507.0</v>
      </c>
      <c r="C2507" s="25" t="s">
        <v>13138</v>
      </c>
      <c r="D2507" s="16" t="s">
        <v>13139</v>
      </c>
      <c r="E2507" s="28" t="s">
        <v>13140</v>
      </c>
      <c r="F2507" s="29"/>
      <c r="G2507" s="31" t="s">
        <v>13141</v>
      </c>
      <c r="H2507" s="36">
        <f t="shared" si="1"/>
        <v>75</v>
      </c>
      <c r="I2507" s="11"/>
      <c r="J2507" s="28">
        <f t="shared" si="2"/>
        <v>0</v>
      </c>
      <c r="K2507" s="41">
        <f t="shared" si="3"/>
        <v>264</v>
      </c>
      <c r="L2507" s="25">
        <v>62.0</v>
      </c>
      <c r="M2507" s="11">
        <v>63.0</v>
      </c>
      <c r="N2507" s="11">
        <v>41.0</v>
      </c>
      <c r="O2507" s="11">
        <v>39.0</v>
      </c>
      <c r="P2507" s="11">
        <v>59.0</v>
      </c>
      <c r="Q2507" s="43">
        <v>65.0</v>
      </c>
      <c r="R2507" s="25"/>
      <c r="S2507" s="11"/>
      <c r="T2507" s="11"/>
      <c r="U2507" s="23" t="s">
        <v>185</v>
      </c>
      <c r="V2507" s="25"/>
      <c r="W2507" s="11"/>
      <c r="X2507" s="23"/>
      <c r="Y2507" s="29"/>
      <c r="Z2507" s="25">
        <v>22.0</v>
      </c>
      <c r="AA2507" s="11">
        <v>11.0</v>
      </c>
      <c r="AB2507" s="11">
        <v>13.0</v>
      </c>
      <c r="AC2507" s="11">
        <v>84.0</v>
      </c>
      <c r="AD2507" s="23">
        <v>57.0</v>
      </c>
      <c r="AE2507" s="29" t="s">
        <v>166</v>
      </c>
      <c r="AF2507" s="25">
        <v>1551.0</v>
      </c>
      <c r="AG2507" s="11">
        <v>1563.0</v>
      </c>
      <c r="AH2507" s="11">
        <v>1575.0</v>
      </c>
      <c r="AI2507" s="23" t="s">
        <v>217</v>
      </c>
      <c r="AJ2507" s="29" t="s">
        <v>13142</v>
      </c>
      <c r="AK2507" s="25">
        <v>1002041.0</v>
      </c>
      <c r="AL2507" s="11"/>
      <c r="AM2507" s="23"/>
      <c r="AN2507" s="25"/>
      <c r="AO2507" s="23"/>
      <c r="AP2507" s="25"/>
      <c r="AQ2507" s="11"/>
    </row>
    <row r="2508" ht="15.75" customHeight="1">
      <c r="A2508" s="11">
        <v>1002043.0</v>
      </c>
      <c r="B2508" s="23">
        <v>2508.0</v>
      </c>
      <c r="C2508" s="25" t="s">
        <v>13143</v>
      </c>
      <c r="D2508" s="16" t="s">
        <v>13144</v>
      </c>
      <c r="E2508" s="28" t="s">
        <v>13145</v>
      </c>
      <c r="F2508" s="29"/>
      <c r="G2508" s="31" t="s">
        <v>13146</v>
      </c>
      <c r="H2508" s="36">
        <f t="shared" si="1"/>
        <v>72</v>
      </c>
      <c r="I2508" s="11"/>
      <c r="J2508" s="28">
        <f t="shared" si="2"/>
        <v>0</v>
      </c>
      <c r="K2508" s="41">
        <f t="shared" si="3"/>
        <v>263</v>
      </c>
      <c r="L2508" s="25">
        <v>61.0</v>
      </c>
      <c r="M2508" s="11">
        <v>53.0</v>
      </c>
      <c r="N2508" s="11">
        <v>42.0</v>
      </c>
      <c r="O2508" s="11">
        <v>52.0</v>
      </c>
      <c r="P2508" s="11">
        <v>55.0</v>
      </c>
      <c r="Q2508" s="43">
        <v>62.0</v>
      </c>
      <c r="R2508" s="25"/>
      <c r="S2508" s="11"/>
      <c r="T2508" s="11"/>
      <c r="U2508" s="23"/>
      <c r="V2508" s="25"/>
      <c r="W2508" s="11"/>
      <c r="X2508" s="23"/>
      <c r="Y2508" s="29"/>
      <c r="Z2508" s="25">
        <v>22.0</v>
      </c>
      <c r="AA2508" s="11">
        <v>11.0</v>
      </c>
      <c r="AB2508" s="11">
        <v>65.0</v>
      </c>
      <c r="AC2508" s="11">
        <v>26.0</v>
      </c>
      <c r="AD2508" s="23">
        <v>58.0</v>
      </c>
      <c r="AE2508" s="29" t="s">
        <v>166</v>
      </c>
      <c r="AF2508" s="25">
        <v>1554.0</v>
      </c>
      <c r="AG2508" s="11">
        <v>1566.0</v>
      </c>
      <c r="AH2508" s="11">
        <v>1582.0</v>
      </c>
      <c r="AI2508" s="23" t="s">
        <v>217</v>
      </c>
      <c r="AJ2508" s="29" t="s">
        <v>13147</v>
      </c>
      <c r="AK2508" s="25">
        <v>1002041.0</v>
      </c>
      <c r="AL2508" s="11"/>
      <c r="AM2508" s="23"/>
      <c r="AN2508" s="25"/>
      <c r="AO2508" s="23"/>
      <c r="AP2508" s="25"/>
      <c r="AQ2508" s="11"/>
    </row>
    <row r="2509" ht="15.75" customHeight="1">
      <c r="A2509" s="11">
        <v>1002044.0</v>
      </c>
      <c r="B2509" s="23">
        <v>2509.0</v>
      </c>
      <c r="C2509" s="25" t="s">
        <v>13148</v>
      </c>
      <c r="D2509" s="16" t="s">
        <v>13149</v>
      </c>
      <c r="E2509" s="28" t="s">
        <v>13150</v>
      </c>
      <c r="F2509" s="29"/>
      <c r="G2509" s="31" t="s">
        <v>13151</v>
      </c>
      <c r="H2509" s="36">
        <f t="shared" si="1"/>
        <v>77</v>
      </c>
      <c r="I2509" s="11"/>
      <c r="J2509" s="28">
        <f t="shared" si="2"/>
        <v>0</v>
      </c>
      <c r="K2509" s="41">
        <f t="shared" si="3"/>
        <v>255</v>
      </c>
      <c r="L2509" s="25">
        <v>32.0</v>
      </c>
      <c r="M2509" s="11">
        <v>38.0</v>
      </c>
      <c r="N2509" s="11">
        <v>70.0</v>
      </c>
      <c r="O2509" s="11">
        <v>63.0</v>
      </c>
      <c r="P2509" s="11">
        <v>52.0</v>
      </c>
      <c r="Q2509" s="43">
        <v>46.0</v>
      </c>
      <c r="R2509" s="25"/>
      <c r="S2509" s="11"/>
      <c r="T2509" s="11"/>
      <c r="U2509" s="23"/>
      <c r="V2509" s="25"/>
      <c r="W2509" s="11"/>
      <c r="X2509" s="23"/>
      <c r="Y2509" s="29"/>
      <c r="Z2509" s="25">
        <v>25.0</v>
      </c>
      <c r="AA2509" s="11">
        <v>16.0</v>
      </c>
      <c r="AB2509" s="11">
        <v>27.0</v>
      </c>
      <c r="AC2509" s="11">
        <v>67.0</v>
      </c>
      <c r="AD2509" s="23">
        <v>14.0</v>
      </c>
      <c r="AE2509" s="29" t="s">
        <v>270</v>
      </c>
      <c r="AF2509" s="25">
        <v>1559.0</v>
      </c>
      <c r="AG2509" s="11">
        <v>1571.0</v>
      </c>
      <c r="AH2509" s="11">
        <v>1608.0</v>
      </c>
      <c r="AI2509" s="23"/>
      <c r="AJ2509" s="29" t="s">
        <v>13152</v>
      </c>
      <c r="AK2509" s="25"/>
      <c r="AL2509" s="11"/>
      <c r="AM2509" s="23"/>
      <c r="AN2509" s="25"/>
      <c r="AO2509" s="23"/>
      <c r="AP2509" s="25"/>
      <c r="AQ2509" s="11"/>
    </row>
    <row r="2510" ht="15.75" customHeight="1">
      <c r="A2510" s="11">
        <v>1002045.0</v>
      </c>
      <c r="B2510" s="23">
        <v>2510.0</v>
      </c>
      <c r="C2510" s="25" t="s">
        <v>13153</v>
      </c>
      <c r="D2510" s="16" t="s">
        <v>13154</v>
      </c>
      <c r="E2510" s="28" t="s">
        <v>13155</v>
      </c>
      <c r="F2510" s="29"/>
      <c r="G2510" s="31" t="s">
        <v>13156</v>
      </c>
      <c r="H2510" s="36">
        <f t="shared" si="1"/>
        <v>65</v>
      </c>
      <c r="I2510" s="11"/>
      <c r="J2510" s="28">
        <f t="shared" si="2"/>
        <v>0</v>
      </c>
      <c r="K2510" s="41">
        <f t="shared" si="3"/>
        <v>298</v>
      </c>
      <c r="L2510" s="25">
        <v>41.0</v>
      </c>
      <c r="M2510" s="11">
        <v>42.0</v>
      </c>
      <c r="N2510" s="11">
        <v>73.0</v>
      </c>
      <c r="O2510" s="11">
        <v>73.0</v>
      </c>
      <c r="P2510" s="11">
        <v>69.0</v>
      </c>
      <c r="Q2510" s="43">
        <v>44.0</v>
      </c>
      <c r="R2510" s="25"/>
      <c r="S2510" s="11"/>
      <c r="T2510" s="11"/>
      <c r="U2510" s="23"/>
      <c r="V2510" s="25"/>
      <c r="W2510" s="11"/>
      <c r="X2510" s="23"/>
      <c r="Y2510" s="29"/>
      <c r="Z2510" s="25">
        <v>22.0</v>
      </c>
      <c r="AA2510" s="11">
        <v>11.0</v>
      </c>
      <c r="AB2510" s="11">
        <v>25.0</v>
      </c>
      <c r="AC2510" s="11">
        <v>67.0</v>
      </c>
      <c r="AD2510" s="23">
        <v>83.0</v>
      </c>
      <c r="AE2510" s="29" t="s">
        <v>270</v>
      </c>
      <c r="AF2510" s="25">
        <v>1493.0</v>
      </c>
      <c r="AG2510" s="11">
        <v>1505.0</v>
      </c>
      <c r="AH2510" s="11">
        <v>1558.0</v>
      </c>
      <c r="AI2510" s="23"/>
      <c r="AJ2510" s="29"/>
      <c r="AK2510" s="25"/>
      <c r="AL2510" s="11"/>
      <c r="AM2510" s="23"/>
      <c r="AN2510" s="25"/>
      <c r="AO2510" s="23"/>
      <c r="AP2510" s="25"/>
      <c r="AQ2510" s="11"/>
    </row>
    <row r="2511" ht="15.75" customHeight="1">
      <c r="A2511" s="11">
        <v>1002046.0</v>
      </c>
      <c r="B2511" s="23">
        <v>2511.0</v>
      </c>
      <c r="C2511" s="25" t="s">
        <v>13157</v>
      </c>
      <c r="D2511" s="16" t="s">
        <v>13158</v>
      </c>
      <c r="E2511" s="28" t="s">
        <v>13159</v>
      </c>
      <c r="F2511" s="29"/>
      <c r="G2511" s="31" t="s">
        <v>13160</v>
      </c>
      <c r="H2511" s="36">
        <f t="shared" si="1"/>
        <v>77</v>
      </c>
      <c r="I2511" s="11"/>
      <c r="J2511" s="28">
        <f t="shared" si="2"/>
        <v>0</v>
      </c>
      <c r="K2511" s="41">
        <f t="shared" si="3"/>
        <v>279</v>
      </c>
      <c r="L2511" s="25">
        <v>48.0</v>
      </c>
      <c r="M2511" s="11">
        <v>56.0</v>
      </c>
      <c r="N2511" s="11">
        <v>60.0</v>
      </c>
      <c r="O2511" s="11">
        <v>60.0</v>
      </c>
      <c r="P2511" s="11">
        <v>55.0</v>
      </c>
      <c r="Q2511" s="43">
        <v>48.0</v>
      </c>
      <c r="R2511" s="25" t="s">
        <v>185</v>
      </c>
      <c r="S2511" s="11" t="s">
        <v>185</v>
      </c>
      <c r="T2511" s="11"/>
      <c r="U2511" s="23"/>
      <c r="V2511" s="25"/>
      <c r="W2511" s="11"/>
      <c r="X2511" s="23"/>
      <c r="Y2511" s="29"/>
      <c r="Z2511" s="25">
        <v>22.0</v>
      </c>
      <c r="AA2511" s="11">
        <v>11.0</v>
      </c>
      <c r="AB2511" s="11">
        <v>45.0</v>
      </c>
      <c r="AC2511" s="11">
        <v>63.0</v>
      </c>
      <c r="AD2511" s="23">
        <v>80.0</v>
      </c>
      <c r="AE2511" s="29" t="s">
        <v>166</v>
      </c>
      <c r="AF2511" s="25">
        <v>1514.0</v>
      </c>
      <c r="AG2511" s="11">
        <v>1526.0</v>
      </c>
      <c r="AH2511" s="11">
        <v>1579.0</v>
      </c>
      <c r="AI2511" s="23"/>
      <c r="AJ2511" s="29" t="s">
        <v>13161</v>
      </c>
      <c r="AK2511" s="25">
        <v>1002045.0</v>
      </c>
      <c r="AL2511" s="11"/>
      <c r="AM2511" s="23"/>
      <c r="AN2511" s="25"/>
      <c r="AO2511" s="23"/>
      <c r="AP2511" s="25"/>
      <c r="AQ2511" s="11"/>
    </row>
    <row r="2512" ht="15.75" customHeight="1">
      <c r="A2512" s="11">
        <v>1002047.0</v>
      </c>
      <c r="B2512" s="23">
        <v>2512.0</v>
      </c>
      <c r="C2512" s="25" t="s">
        <v>13162</v>
      </c>
      <c r="D2512" s="16" t="s">
        <v>13163</v>
      </c>
      <c r="E2512" s="28" t="s">
        <v>13164</v>
      </c>
      <c r="F2512" s="29"/>
      <c r="G2512" s="31" t="s">
        <v>13165</v>
      </c>
      <c r="H2512" s="36">
        <f t="shared" si="1"/>
        <v>78</v>
      </c>
      <c r="I2512" s="11"/>
      <c r="J2512" s="28">
        <f t="shared" si="2"/>
        <v>0</v>
      </c>
      <c r="K2512" s="41">
        <f t="shared" si="3"/>
        <v>267</v>
      </c>
      <c r="L2512" s="25">
        <v>53.0</v>
      </c>
      <c r="M2512" s="11">
        <v>54.0</v>
      </c>
      <c r="N2512" s="11">
        <v>49.0</v>
      </c>
      <c r="O2512" s="11">
        <v>54.0</v>
      </c>
      <c r="P2512" s="11">
        <v>57.0</v>
      </c>
      <c r="Q2512" s="43">
        <v>50.0</v>
      </c>
      <c r="R2512" s="25"/>
      <c r="S2512" s="11" t="s">
        <v>185</v>
      </c>
      <c r="T2512" s="11"/>
      <c r="U2512" s="23"/>
      <c r="V2512" s="25"/>
      <c r="W2512" s="11"/>
      <c r="X2512" s="23"/>
      <c r="Y2512" s="29" t="s">
        <v>2430</v>
      </c>
      <c r="Z2512" s="25">
        <v>22.0</v>
      </c>
      <c r="AA2512" s="11">
        <v>11.0</v>
      </c>
      <c r="AB2512" s="11">
        <v>69.0</v>
      </c>
      <c r="AC2512" s="11">
        <v>33.0</v>
      </c>
      <c r="AD2512" s="23">
        <v>81.0</v>
      </c>
      <c r="AE2512" s="29" t="s">
        <v>270</v>
      </c>
      <c r="AF2512" s="25">
        <v>1540.0</v>
      </c>
      <c r="AG2512" s="11">
        <v>1552.0</v>
      </c>
      <c r="AH2512" s="11">
        <v>1595.0</v>
      </c>
      <c r="AI2512" s="23"/>
      <c r="AJ2512" s="29" t="s">
        <v>13166</v>
      </c>
      <c r="AK2512" s="25">
        <v>1002046.0</v>
      </c>
      <c r="AL2512" s="11"/>
      <c r="AM2512" s="23"/>
      <c r="AN2512" s="25"/>
      <c r="AO2512" s="23"/>
      <c r="AP2512" s="25"/>
      <c r="AQ2512" s="11"/>
    </row>
    <row r="2513" ht="15.75" customHeight="1">
      <c r="A2513" s="11">
        <v>1002048.0</v>
      </c>
      <c r="B2513" s="23">
        <v>2513.0</v>
      </c>
      <c r="C2513" s="25" t="s">
        <v>13167</v>
      </c>
      <c r="D2513" s="16" t="s">
        <v>13168</v>
      </c>
      <c r="E2513" s="28" t="s">
        <v>13169</v>
      </c>
      <c r="F2513" s="29"/>
      <c r="G2513" s="31" t="s">
        <v>13170</v>
      </c>
      <c r="H2513" s="36">
        <f t="shared" si="1"/>
        <v>68</v>
      </c>
      <c r="I2513" s="11"/>
      <c r="J2513" s="28">
        <f t="shared" si="2"/>
        <v>0</v>
      </c>
      <c r="K2513" s="41">
        <f t="shared" si="3"/>
        <v>141</v>
      </c>
      <c r="L2513" s="25">
        <v>33.0</v>
      </c>
      <c r="M2513" s="11">
        <v>29.0</v>
      </c>
      <c r="N2513" s="11">
        <v>30.0</v>
      </c>
      <c r="O2513" s="11">
        <v>24.0</v>
      </c>
      <c r="P2513" s="11">
        <v>25.0</v>
      </c>
      <c r="Q2513" s="43">
        <v>43.0</v>
      </c>
      <c r="R2513" s="25"/>
      <c r="S2513" s="11"/>
      <c r="T2513" s="11"/>
      <c r="U2513" s="23"/>
      <c r="V2513" s="25"/>
      <c r="W2513" s="11"/>
      <c r="X2513" s="23"/>
      <c r="Y2513" s="29"/>
      <c r="Z2513" s="25">
        <v>25.0</v>
      </c>
      <c r="AA2513" s="11">
        <v>16.0</v>
      </c>
      <c r="AB2513" s="11">
        <v>47.0</v>
      </c>
      <c r="AC2513" s="11">
        <v>38.0</v>
      </c>
      <c r="AD2513" s="23">
        <v>79.0</v>
      </c>
      <c r="AE2513" s="29" t="s">
        <v>166</v>
      </c>
      <c r="AF2513" s="25">
        <v>1577.0</v>
      </c>
      <c r="AG2513" s="11">
        <v>1589.0</v>
      </c>
      <c r="AH2513" s="11">
        <v>1640.0</v>
      </c>
      <c r="AI2513" s="23"/>
      <c r="AJ2513" s="29" t="s">
        <v>13171</v>
      </c>
      <c r="AK2513" s="25">
        <v>1002047.0</v>
      </c>
      <c r="AL2513" s="11"/>
      <c r="AM2513" s="23"/>
      <c r="AN2513" s="25"/>
      <c r="AO2513" s="23"/>
      <c r="AP2513" s="25"/>
      <c r="AQ2513" s="11"/>
    </row>
    <row r="2514" ht="15.75" customHeight="1">
      <c r="A2514" s="11">
        <v>1002049.0</v>
      </c>
      <c r="B2514" s="23">
        <v>2514.0</v>
      </c>
      <c r="C2514" s="25" t="s">
        <v>13172</v>
      </c>
      <c r="D2514" s="16" t="s">
        <v>13173</v>
      </c>
      <c r="E2514" s="28" t="s">
        <v>13174</v>
      </c>
      <c r="F2514" s="29" t="s">
        <v>13175</v>
      </c>
      <c r="G2514" s="31" t="s">
        <v>13176</v>
      </c>
      <c r="H2514" s="36">
        <f t="shared" si="1"/>
        <v>75</v>
      </c>
      <c r="I2514" s="11"/>
      <c r="J2514" s="28">
        <f t="shared" si="2"/>
        <v>0</v>
      </c>
      <c r="K2514" s="41">
        <f t="shared" si="3"/>
        <v>400</v>
      </c>
      <c r="L2514" s="31">
        <v>82.0</v>
      </c>
      <c r="M2514" s="6">
        <v>78.0</v>
      </c>
      <c r="N2514" s="6">
        <v>77.0</v>
      </c>
      <c r="O2514" s="6">
        <v>79.0</v>
      </c>
      <c r="P2514" s="6">
        <v>84.0</v>
      </c>
      <c r="Q2514" s="43">
        <v>74.0</v>
      </c>
      <c r="R2514" s="25" t="s">
        <v>185</v>
      </c>
      <c r="S2514" s="11" t="s">
        <v>185</v>
      </c>
      <c r="T2514" s="11"/>
      <c r="U2514" s="23" t="s">
        <v>136</v>
      </c>
      <c r="V2514" s="25"/>
      <c r="W2514" s="11"/>
      <c r="X2514" s="23"/>
      <c r="Y2514" s="29"/>
      <c r="Z2514" s="25">
        <v>22.0</v>
      </c>
      <c r="AA2514" s="11">
        <v>11.0</v>
      </c>
      <c r="AB2514" s="11">
        <v>30.0</v>
      </c>
      <c r="AC2514" s="11">
        <v>85.0</v>
      </c>
      <c r="AD2514" s="23">
        <v>57.0</v>
      </c>
      <c r="AE2514" s="29" t="s">
        <v>166</v>
      </c>
      <c r="AF2514" s="25">
        <v>1522.0</v>
      </c>
      <c r="AG2514" s="11">
        <v>1534.0</v>
      </c>
      <c r="AH2514" s="11">
        <v>1575.0</v>
      </c>
      <c r="AI2514" s="23" t="s">
        <v>217</v>
      </c>
      <c r="AJ2514" s="124" t="s">
        <v>13177</v>
      </c>
      <c r="AK2514" s="25"/>
      <c r="AL2514" s="11"/>
      <c r="AM2514" s="23"/>
      <c r="AN2514" s="25"/>
      <c r="AO2514" s="23"/>
      <c r="AP2514" s="25"/>
      <c r="AQ2514" s="11"/>
    </row>
    <row r="2515" ht="15.75" customHeight="1">
      <c r="A2515" s="11">
        <v>1002050.0</v>
      </c>
      <c r="B2515" s="23">
        <v>2515.0</v>
      </c>
      <c r="C2515" s="25" t="s">
        <v>13178</v>
      </c>
      <c r="D2515" s="16" t="s">
        <v>13179</v>
      </c>
      <c r="E2515" s="28" t="s">
        <v>13180</v>
      </c>
      <c r="F2515" s="29"/>
      <c r="G2515" s="31" t="s">
        <v>13181</v>
      </c>
      <c r="H2515" s="36">
        <f t="shared" si="1"/>
        <v>78</v>
      </c>
      <c r="I2515" s="11"/>
      <c r="J2515" s="28">
        <f t="shared" si="2"/>
        <v>0</v>
      </c>
      <c r="K2515" s="41">
        <f t="shared" si="3"/>
        <v>271</v>
      </c>
      <c r="L2515" s="25">
        <v>45.0</v>
      </c>
      <c r="M2515" s="11">
        <v>18.0</v>
      </c>
      <c r="N2515" s="11">
        <v>69.0</v>
      </c>
      <c r="O2515" s="11">
        <v>77.0</v>
      </c>
      <c r="P2515" s="11">
        <v>62.0</v>
      </c>
      <c r="Q2515" s="43">
        <v>49.0</v>
      </c>
      <c r="R2515" s="25"/>
      <c r="S2515" s="11"/>
      <c r="T2515" s="11"/>
      <c r="U2515" s="23"/>
      <c r="V2515" s="25"/>
      <c r="W2515" s="11"/>
      <c r="X2515" s="23"/>
      <c r="Y2515" s="29"/>
      <c r="Z2515" s="25">
        <v>32.0</v>
      </c>
      <c r="AA2515" s="11">
        <v>26.0</v>
      </c>
      <c r="AB2515" s="11">
        <v>21.0</v>
      </c>
      <c r="AC2515" s="11">
        <v>78.0</v>
      </c>
      <c r="AD2515" s="23">
        <v>59.0</v>
      </c>
      <c r="AE2515" s="29" t="s">
        <v>239</v>
      </c>
      <c r="AF2515" s="25">
        <v>1512.0</v>
      </c>
      <c r="AG2515" s="11">
        <v>1524.0</v>
      </c>
      <c r="AH2515" s="11">
        <v>1562.0</v>
      </c>
      <c r="AI2515" s="23"/>
      <c r="AJ2515" s="29"/>
      <c r="AK2515" s="25"/>
      <c r="AL2515" s="11"/>
      <c r="AM2515" s="23"/>
      <c r="AN2515" s="25"/>
      <c r="AO2515" s="23"/>
      <c r="AP2515" s="25"/>
      <c r="AQ2515" s="11"/>
    </row>
    <row r="2516" ht="15.75" customHeight="1">
      <c r="A2516" s="11">
        <v>1002051.0</v>
      </c>
      <c r="B2516" s="23">
        <v>2516.0</v>
      </c>
      <c r="C2516" s="25" t="s">
        <v>13182</v>
      </c>
      <c r="D2516" s="16" t="s">
        <v>13183</v>
      </c>
      <c r="E2516" s="28" t="s">
        <v>13184</v>
      </c>
      <c r="F2516" s="29"/>
      <c r="G2516" s="31" t="s">
        <v>13185</v>
      </c>
      <c r="H2516" s="36">
        <f t="shared" si="1"/>
        <v>80</v>
      </c>
      <c r="I2516" s="11"/>
      <c r="J2516" s="28">
        <f t="shared" si="2"/>
        <v>0</v>
      </c>
      <c r="K2516" s="41">
        <f t="shared" si="3"/>
        <v>316</v>
      </c>
      <c r="L2516" s="25">
        <v>71.0</v>
      </c>
      <c r="M2516" s="11">
        <v>64.0</v>
      </c>
      <c r="N2516" s="11">
        <v>56.0</v>
      </c>
      <c r="O2516" s="11">
        <v>62.0</v>
      </c>
      <c r="P2516" s="11">
        <v>63.0</v>
      </c>
      <c r="Q2516" s="43">
        <v>49.0</v>
      </c>
      <c r="R2516" s="25"/>
      <c r="S2516" s="11"/>
      <c r="T2516" s="11"/>
      <c r="U2516" s="23" t="s">
        <v>185</v>
      </c>
      <c r="V2516" s="25"/>
      <c r="W2516" s="11"/>
      <c r="X2516" s="23"/>
      <c r="Y2516" s="29"/>
      <c r="Z2516" s="25">
        <v>32.0</v>
      </c>
      <c r="AA2516" s="11">
        <v>26.0</v>
      </c>
      <c r="AB2516" s="11">
        <v>26.0</v>
      </c>
      <c r="AC2516" s="11">
        <v>72.0</v>
      </c>
      <c r="AD2516" s="23">
        <v>60.0</v>
      </c>
      <c r="AE2516" s="29" t="s">
        <v>141</v>
      </c>
      <c r="AF2516" s="25">
        <v>1537.0</v>
      </c>
      <c r="AG2516" s="11">
        <v>1549.0</v>
      </c>
      <c r="AH2516" s="11">
        <v>1575.0</v>
      </c>
      <c r="AI2516" s="23"/>
      <c r="AJ2516" s="29"/>
      <c r="AK2516" s="25"/>
      <c r="AL2516" s="11"/>
      <c r="AM2516" s="23"/>
      <c r="AN2516" s="25"/>
      <c r="AO2516" s="23"/>
      <c r="AP2516" s="25"/>
      <c r="AQ2516" s="11"/>
    </row>
    <row r="2517" ht="15.75" customHeight="1">
      <c r="A2517" s="11">
        <v>1002052.0</v>
      </c>
      <c r="B2517" s="23">
        <v>2517.0</v>
      </c>
      <c r="C2517" s="25" t="s">
        <v>13186</v>
      </c>
      <c r="D2517" s="16" t="s">
        <v>13187</v>
      </c>
      <c r="E2517" s="28" t="s">
        <v>13188</v>
      </c>
      <c r="F2517" s="29"/>
      <c r="G2517" s="31" t="s">
        <v>13189</v>
      </c>
      <c r="H2517" s="36">
        <f t="shared" si="1"/>
        <v>70</v>
      </c>
      <c r="I2517" s="11"/>
      <c r="J2517" s="28">
        <f t="shared" si="2"/>
        <v>0</v>
      </c>
      <c r="K2517" s="41">
        <f t="shared" si="3"/>
        <v>267</v>
      </c>
      <c r="L2517" s="25">
        <v>60.0</v>
      </c>
      <c r="M2517" s="11">
        <v>68.0</v>
      </c>
      <c r="N2517" s="11">
        <v>28.0</v>
      </c>
      <c r="O2517" s="11">
        <v>45.0</v>
      </c>
      <c r="P2517" s="11">
        <v>66.0</v>
      </c>
      <c r="Q2517" s="43">
        <v>48.0</v>
      </c>
      <c r="R2517" s="25"/>
      <c r="S2517" s="11" t="s">
        <v>185</v>
      </c>
      <c r="T2517" s="11"/>
      <c r="U2517" s="23"/>
      <c r="V2517" s="25"/>
      <c r="W2517" s="11"/>
      <c r="X2517" s="23"/>
      <c r="Y2517" s="29"/>
      <c r="Z2517" s="25">
        <v>25.0</v>
      </c>
      <c r="AA2517" s="11">
        <v>15.0</v>
      </c>
      <c r="AB2517" s="11">
        <v>48.0</v>
      </c>
      <c r="AC2517" s="11">
        <v>58.0</v>
      </c>
      <c r="AD2517" s="23">
        <v>56.0</v>
      </c>
      <c r="AE2517" s="29" t="s">
        <v>141</v>
      </c>
      <c r="AF2517" s="25">
        <v>1501.0</v>
      </c>
      <c r="AG2517" s="11">
        <v>1513.0</v>
      </c>
      <c r="AH2517" s="11">
        <v>1563.0</v>
      </c>
      <c r="AI2517" s="23"/>
      <c r="AJ2517" s="29" t="s">
        <v>13190</v>
      </c>
      <c r="AK2517" s="25"/>
      <c r="AL2517" s="11"/>
      <c r="AM2517" s="23"/>
      <c r="AN2517" s="25"/>
      <c r="AO2517" s="23"/>
      <c r="AP2517" s="25"/>
      <c r="AQ2517" s="11"/>
    </row>
    <row r="2518" ht="15.75" customHeight="1">
      <c r="A2518" s="11">
        <v>1002053.0</v>
      </c>
      <c r="B2518" s="23">
        <v>2518.0</v>
      </c>
      <c r="C2518" s="25" t="s">
        <v>13191</v>
      </c>
      <c r="D2518" s="16" t="s">
        <v>13192</v>
      </c>
      <c r="E2518" s="28" t="s">
        <v>13193</v>
      </c>
      <c r="F2518" s="29"/>
      <c r="G2518" s="31" t="s">
        <v>13194</v>
      </c>
      <c r="H2518" s="36">
        <f t="shared" si="1"/>
        <v>74</v>
      </c>
      <c r="I2518" s="11"/>
      <c r="J2518" s="28">
        <f t="shared" si="2"/>
        <v>0</v>
      </c>
      <c r="K2518" s="41">
        <f t="shared" si="3"/>
        <v>211</v>
      </c>
      <c r="L2518" s="25">
        <v>46.0</v>
      </c>
      <c r="M2518" s="11">
        <v>41.0</v>
      </c>
      <c r="N2518" s="11">
        <v>33.0</v>
      </c>
      <c r="O2518" s="11">
        <v>40.0</v>
      </c>
      <c r="P2518" s="11">
        <v>51.0</v>
      </c>
      <c r="Q2518" s="43">
        <v>61.0</v>
      </c>
      <c r="R2518" s="25"/>
      <c r="S2518" s="11"/>
      <c r="T2518" s="11"/>
      <c r="U2518" s="23"/>
      <c r="V2518" s="25"/>
      <c r="W2518" s="11"/>
      <c r="X2518" s="23"/>
      <c r="Y2518" s="29"/>
      <c r="Z2518" s="25">
        <v>64.0</v>
      </c>
      <c r="AA2518" s="11">
        <v>70.0</v>
      </c>
      <c r="AB2518" s="11">
        <v>56.0</v>
      </c>
      <c r="AC2518" s="11">
        <v>44.0</v>
      </c>
      <c r="AD2518" s="23">
        <v>85.0</v>
      </c>
      <c r="AE2518" s="29" t="s">
        <v>166</v>
      </c>
      <c r="AF2518" s="25">
        <v>1566.0</v>
      </c>
      <c r="AG2518" s="11">
        <v>1578.0</v>
      </c>
      <c r="AH2518" s="11">
        <v>1630.0</v>
      </c>
      <c r="AI2518" s="23"/>
      <c r="AJ2518" s="29" t="s">
        <v>13195</v>
      </c>
      <c r="AK2518" s="25"/>
      <c r="AL2518" s="11"/>
      <c r="AM2518" s="23"/>
      <c r="AN2518" s="25"/>
      <c r="AO2518" s="23"/>
      <c r="AP2518" s="25"/>
      <c r="AQ2518" s="11"/>
    </row>
    <row r="2519" ht="15.75" customHeight="1">
      <c r="A2519" s="11">
        <v>1002054.0</v>
      </c>
      <c r="B2519" s="23">
        <v>2519.0</v>
      </c>
      <c r="C2519" s="25" t="s">
        <v>13196</v>
      </c>
      <c r="D2519" s="16" t="s">
        <v>13197</v>
      </c>
      <c r="E2519" s="28" t="s">
        <v>13198</v>
      </c>
      <c r="F2519" s="29"/>
      <c r="G2519" s="31" t="s">
        <v>13199</v>
      </c>
      <c r="H2519" s="36">
        <f t="shared" si="1"/>
        <v>76</v>
      </c>
      <c r="I2519" s="11"/>
      <c r="J2519" s="28">
        <f t="shared" si="2"/>
        <v>0</v>
      </c>
      <c r="K2519" s="41">
        <f t="shared" si="3"/>
        <v>206</v>
      </c>
      <c r="L2519" s="25">
        <v>47.0</v>
      </c>
      <c r="M2519" s="11">
        <v>66.0</v>
      </c>
      <c r="N2519" s="11">
        <v>27.0</v>
      </c>
      <c r="O2519" s="11">
        <v>28.0</v>
      </c>
      <c r="P2519" s="11">
        <v>38.0</v>
      </c>
      <c r="Q2519" s="43">
        <v>51.0</v>
      </c>
      <c r="R2519" s="25" t="s">
        <v>185</v>
      </c>
      <c r="S2519" s="11"/>
      <c r="T2519" s="11"/>
      <c r="U2519" s="23"/>
      <c r="V2519" s="25"/>
      <c r="W2519" s="11"/>
      <c r="X2519" s="23"/>
      <c r="Y2519" s="29"/>
      <c r="Z2519" s="25">
        <v>25.0</v>
      </c>
      <c r="AA2519" s="11">
        <v>16.0</v>
      </c>
      <c r="AB2519" s="11">
        <v>15.0</v>
      </c>
      <c r="AC2519" s="11">
        <v>89.0</v>
      </c>
      <c r="AD2519" s="23">
        <v>70.0</v>
      </c>
      <c r="AE2519" s="29" t="s">
        <v>166</v>
      </c>
      <c r="AF2519" s="25">
        <v>1556.0</v>
      </c>
      <c r="AG2519" s="11">
        <v>1568.0</v>
      </c>
      <c r="AH2519" s="11">
        <v>1582.0</v>
      </c>
      <c r="AI2519" s="23" t="s">
        <v>217</v>
      </c>
      <c r="AJ2519" s="29"/>
      <c r="AK2519" s="25"/>
      <c r="AL2519" s="11"/>
      <c r="AM2519" s="23"/>
      <c r="AN2519" s="25"/>
      <c r="AO2519" s="23"/>
      <c r="AP2519" s="25"/>
      <c r="AQ2519" s="11"/>
    </row>
    <row r="2520" ht="15.75" customHeight="1">
      <c r="A2520" s="11">
        <v>1002055.0</v>
      </c>
      <c r="B2520" s="23">
        <v>2520.0</v>
      </c>
      <c r="C2520" s="25" t="s">
        <v>13200</v>
      </c>
      <c r="D2520" s="16" t="s">
        <v>13201</v>
      </c>
      <c r="E2520" s="28" t="s">
        <v>13202</v>
      </c>
      <c r="F2520" s="29"/>
      <c r="G2520" s="31" t="s">
        <v>13203</v>
      </c>
      <c r="H2520" s="36">
        <f t="shared" si="1"/>
        <v>76</v>
      </c>
      <c r="I2520" s="11"/>
      <c r="J2520" s="28">
        <f t="shared" si="2"/>
        <v>0</v>
      </c>
      <c r="K2520" s="41">
        <f t="shared" si="3"/>
        <v>152</v>
      </c>
      <c r="L2520" s="25">
        <v>21.0</v>
      </c>
      <c r="M2520" s="11">
        <v>24.0</v>
      </c>
      <c r="N2520" s="11">
        <v>47.0</v>
      </c>
      <c r="O2520" s="11">
        <v>33.0</v>
      </c>
      <c r="P2520" s="11">
        <v>27.0</v>
      </c>
      <c r="Q2520" s="43">
        <v>49.0</v>
      </c>
      <c r="R2520" s="25"/>
      <c r="S2520" s="11"/>
      <c r="T2520" s="11"/>
      <c r="U2520" s="23"/>
      <c r="V2520" s="25"/>
      <c r="W2520" s="11"/>
      <c r="X2520" s="23"/>
      <c r="Y2520" s="29"/>
      <c r="Z2520" s="25">
        <v>36.0</v>
      </c>
      <c r="AA2520" s="11">
        <v>30.0</v>
      </c>
      <c r="AB2520" s="11">
        <v>42.0</v>
      </c>
      <c r="AC2520" s="11">
        <v>50.0</v>
      </c>
      <c r="AD2520" s="23">
        <v>56.0</v>
      </c>
      <c r="AE2520" s="29" t="s">
        <v>166</v>
      </c>
      <c r="AF2520" s="25">
        <v>1513.0</v>
      </c>
      <c r="AG2520" s="11">
        <v>1525.0</v>
      </c>
      <c r="AH2520" s="11">
        <v>1582.0</v>
      </c>
      <c r="AI2520" s="23" t="s">
        <v>217</v>
      </c>
      <c r="AJ2520" s="29" t="s">
        <v>13204</v>
      </c>
      <c r="AK2520" s="25"/>
      <c r="AL2520" s="11"/>
      <c r="AM2520" s="23"/>
      <c r="AN2520" s="25"/>
      <c r="AO2520" s="23"/>
      <c r="AP2520" s="25"/>
      <c r="AQ2520" s="11"/>
    </row>
    <row r="2521" ht="15.75" customHeight="1">
      <c r="A2521" s="11">
        <v>1002056.0</v>
      </c>
      <c r="B2521" s="23">
        <v>2521.0</v>
      </c>
      <c r="C2521" s="25" t="s">
        <v>13205</v>
      </c>
      <c r="D2521" s="16" t="s">
        <v>13206</v>
      </c>
      <c r="E2521" s="28" t="s">
        <v>13207</v>
      </c>
      <c r="F2521" s="29"/>
      <c r="G2521" s="25"/>
      <c r="H2521" s="36" t="str">
        <f t="shared" si="1"/>
        <v/>
      </c>
      <c r="I2521" s="11"/>
      <c r="J2521" s="28">
        <f t="shared" si="2"/>
        <v>0</v>
      </c>
      <c r="K2521" s="41">
        <f t="shared" si="3"/>
        <v>230</v>
      </c>
      <c r="L2521" s="25">
        <v>53.0</v>
      </c>
      <c r="M2521" s="11">
        <v>42.0</v>
      </c>
      <c r="N2521" s="11">
        <v>38.0</v>
      </c>
      <c r="O2521" s="11">
        <v>44.0</v>
      </c>
      <c r="P2521" s="11">
        <v>53.0</v>
      </c>
      <c r="Q2521" s="43">
        <v>53.0</v>
      </c>
      <c r="R2521" s="25"/>
      <c r="S2521" s="11"/>
      <c r="T2521" s="11"/>
      <c r="U2521" s="23"/>
      <c r="V2521" s="25"/>
      <c r="W2521" s="11"/>
      <c r="X2521" s="23"/>
      <c r="Y2521" s="29"/>
      <c r="Z2521" s="25">
        <v>39.0</v>
      </c>
      <c r="AA2521" s="11">
        <v>35.0</v>
      </c>
      <c r="AB2521" s="11">
        <v>19.0</v>
      </c>
      <c r="AC2521" s="11">
        <v>84.0</v>
      </c>
      <c r="AD2521" s="23">
        <v>49.0</v>
      </c>
      <c r="AE2521" s="29" t="s">
        <v>166</v>
      </c>
      <c r="AF2521" s="25">
        <v>1495.0</v>
      </c>
      <c r="AG2521" s="11">
        <v>1507.0</v>
      </c>
      <c r="AH2521" s="11">
        <v>1565.0</v>
      </c>
      <c r="AI2521" s="23"/>
      <c r="AJ2521" s="29"/>
      <c r="AK2521" s="25"/>
      <c r="AL2521" s="11"/>
      <c r="AM2521" s="23"/>
      <c r="AN2521" s="25"/>
      <c r="AO2521" s="23"/>
      <c r="AP2521" s="25"/>
      <c r="AQ2521" s="11"/>
    </row>
    <row r="2522" ht="15.75" customHeight="1">
      <c r="A2522" s="11">
        <v>1002057.0</v>
      </c>
      <c r="B2522" s="23">
        <v>2522.0</v>
      </c>
      <c r="C2522" s="25" t="s">
        <v>13208</v>
      </c>
      <c r="D2522" s="16" t="s">
        <v>13209</v>
      </c>
      <c r="E2522" s="28" t="s">
        <v>13210</v>
      </c>
      <c r="F2522" s="29"/>
      <c r="G2522" s="31" t="s">
        <v>13211</v>
      </c>
      <c r="H2522" s="36">
        <f t="shared" si="1"/>
        <v>52</v>
      </c>
      <c r="I2522" s="11"/>
      <c r="J2522" s="28">
        <f t="shared" si="2"/>
        <v>0</v>
      </c>
      <c r="K2522" s="41">
        <f t="shared" si="3"/>
        <v>193</v>
      </c>
      <c r="L2522" s="25">
        <v>48.0</v>
      </c>
      <c r="M2522" s="11">
        <v>58.0</v>
      </c>
      <c r="N2522" s="11">
        <v>30.0</v>
      </c>
      <c r="O2522" s="11">
        <v>28.0</v>
      </c>
      <c r="P2522" s="11">
        <v>29.0</v>
      </c>
      <c r="Q2522" s="43">
        <v>45.0</v>
      </c>
      <c r="R2522" s="25"/>
      <c r="S2522" s="11"/>
      <c r="T2522" s="11"/>
      <c r="U2522" s="23"/>
      <c r="V2522" s="25"/>
      <c r="W2522" s="11"/>
      <c r="X2522" s="23"/>
      <c r="Y2522" s="29"/>
      <c r="Z2522" s="25">
        <v>24.0</v>
      </c>
      <c r="AA2522" s="11">
        <v>14.0</v>
      </c>
      <c r="AB2522" s="11">
        <v>28.0</v>
      </c>
      <c r="AC2522" s="11">
        <v>65.0</v>
      </c>
      <c r="AD2522" s="23">
        <v>71.0</v>
      </c>
      <c r="AE2522" s="29" t="s">
        <v>141</v>
      </c>
      <c r="AF2522" s="25">
        <v>1533.0</v>
      </c>
      <c r="AG2522" s="11">
        <v>1545.0</v>
      </c>
      <c r="AH2522" s="11">
        <v>1561.0</v>
      </c>
      <c r="AI2522" s="23" t="s">
        <v>217</v>
      </c>
      <c r="AJ2522" s="29" t="s">
        <v>13212</v>
      </c>
      <c r="AK2522" s="25"/>
      <c r="AL2522" s="11"/>
      <c r="AM2522" s="23"/>
      <c r="AN2522" s="25"/>
      <c r="AO2522" s="23"/>
      <c r="AP2522" s="25"/>
      <c r="AQ2522" s="11"/>
    </row>
    <row r="2523" ht="15.75" customHeight="1">
      <c r="A2523" s="11">
        <v>1002058.0</v>
      </c>
      <c r="B2523" s="23">
        <v>2523.0</v>
      </c>
      <c r="C2523" s="25" t="s">
        <v>13213</v>
      </c>
      <c r="D2523" s="16" t="s">
        <v>13214</v>
      </c>
      <c r="E2523" s="28" t="s">
        <v>13215</v>
      </c>
      <c r="F2523" s="29"/>
      <c r="G2523" s="31" t="s">
        <v>13216</v>
      </c>
      <c r="H2523" s="36">
        <f t="shared" si="1"/>
        <v>79</v>
      </c>
      <c r="I2523" s="11"/>
      <c r="J2523" s="28">
        <f t="shared" si="2"/>
        <v>0</v>
      </c>
      <c r="K2523" s="41">
        <f t="shared" si="3"/>
        <v>228</v>
      </c>
      <c r="L2523" s="25">
        <v>45.0</v>
      </c>
      <c r="M2523" s="11">
        <v>53.0</v>
      </c>
      <c r="N2523" s="11">
        <v>37.0</v>
      </c>
      <c r="O2523" s="11">
        <v>42.0</v>
      </c>
      <c r="P2523" s="11">
        <v>51.0</v>
      </c>
      <c r="Q2523" s="43">
        <v>45.0</v>
      </c>
      <c r="R2523" s="25"/>
      <c r="S2523" s="11" t="s">
        <v>185</v>
      </c>
      <c r="T2523" s="11"/>
      <c r="U2523" s="23"/>
      <c r="V2523" s="25"/>
      <c r="W2523" s="11"/>
      <c r="X2523" s="23"/>
      <c r="Y2523" s="29"/>
      <c r="Z2523" s="25">
        <v>25.0</v>
      </c>
      <c r="AA2523" s="11">
        <v>16.0</v>
      </c>
      <c r="AB2523" s="11">
        <v>35.0</v>
      </c>
      <c r="AC2523" s="11">
        <v>55.0</v>
      </c>
      <c r="AD2523" s="23">
        <v>71.0</v>
      </c>
      <c r="AE2523" s="29" t="s">
        <v>141</v>
      </c>
      <c r="AF2523" s="25">
        <v>1545.0</v>
      </c>
      <c r="AG2523" s="11">
        <v>1557.0</v>
      </c>
      <c r="AH2523" s="11">
        <v>1624.0</v>
      </c>
      <c r="AI2523" s="23"/>
      <c r="AJ2523" s="29" t="s">
        <v>13217</v>
      </c>
      <c r="AK2523" s="25">
        <v>1002057.0</v>
      </c>
      <c r="AL2523" s="11"/>
      <c r="AM2523" s="23"/>
      <c r="AN2523" s="25"/>
      <c r="AO2523" s="23"/>
      <c r="AP2523" s="25"/>
      <c r="AQ2523" s="11"/>
    </row>
    <row r="2524" ht="15.75" customHeight="1">
      <c r="A2524" s="11">
        <v>1002059.0</v>
      </c>
      <c r="B2524" s="23">
        <v>2524.0</v>
      </c>
      <c r="C2524" s="25" t="s">
        <v>13218</v>
      </c>
      <c r="D2524" s="16" t="s">
        <v>13219</v>
      </c>
      <c r="E2524" s="28" t="s">
        <v>13220</v>
      </c>
      <c r="F2524" s="29" t="s">
        <v>13221</v>
      </c>
      <c r="G2524" s="31" t="s">
        <v>13222</v>
      </c>
      <c r="H2524" s="36">
        <f t="shared" si="1"/>
        <v>75</v>
      </c>
      <c r="I2524" s="11"/>
      <c r="J2524" s="28">
        <f t="shared" si="2"/>
        <v>0</v>
      </c>
      <c r="K2524" s="41">
        <f t="shared" si="3"/>
        <v>408</v>
      </c>
      <c r="L2524" s="31">
        <v>90.0</v>
      </c>
      <c r="M2524" s="6">
        <v>87.0</v>
      </c>
      <c r="N2524" s="6">
        <v>81.0</v>
      </c>
      <c r="O2524" s="6">
        <v>64.0</v>
      </c>
      <c r="P2524" s="6">
        <v>86.0</v>
      </c>
      <c r="Q2524" s="43">
        <v>78.0</v>
      </c>
      <c r="R2524" s="25"/>
      <c r="S2524" s="6" t="s">
        <v>232</v>
      </c>
      <c r="T2524" s="11"/>
      <c r="U2524" s="43" t="s">
        <v>136</v>
      </c>
      <c r="V2524" s="25"/>
      <c r="W2524" s="11"/>
      <c r="X2524" s="23"/>
      <c r="Y2524" s="29" t="s">
        <v>550</v>
      </c>
      <c r="Z2524" s="25">
        <v>22.0</v>
      </c>
      <c r="AA2524" s="11">
        <v>11.0</v>
      </c>
      <c r="AB2524" s="11">
        <v>35.0</v>
      </c>
      <c r="AC2524" s="11">
        <v>94.0</v>
      </c>
      <c r="AD2524" s="23">
        <v>57.0</v>
      </c>
      <c r="AE2524" s="29" t="s">
        <v>166</v>
      </c>
      <c r="AF2524" s="25">
        <v>1515.0</v>
      </c>
      <c r="AG2524" s="11">
        <v>1527.0</v>
      </c>
      <c r="AH2524" s="11">
        <v>1575.0</v>
      </c>
      <c r="AI2524" s="23" t="s">
        <v>217</v>
      </c>
      <c r="AJ2524" s="124" t="s">
        <v>13223</v>
      </c>
      <c r="AK2524" s="25"/>
      <c r="AL2524" s="11"/>
      <c r="AM2524" s="23"/>
      <c r="AN2524" s="25"/>
      <c r="AO2524" s="23"/>
      <c r="AP2524" s="25"/>
      <c r="AQ2524" s="11"/>
    </row>
    <row r="2525" ht="15.75" customHeight="1">
      <c r="A2525" s="11">
        <v>1002060.0</v>
      </c>
      <c r="B2525" s="23">
        <v>2525.0</v>
      </c>
      <c r="C2525" s="25" t="s">
        <v>13224</v>
      </c>
      <c r="D2525" s="16" t="s">
        <v>13225</v>
      </c>
      <c r="E2525" s="28" t="s">
        <v>13226</v>
      </c>
      <c r="F2525" s="29"/>
      <c r="G2525" s="31" t="s">
        <v>13227</v>
      </c>
      <c r="H2525" s="36">
        <f t="shared" si="1"/>
        <v>71</v>
      </c>
      <c r="I2525" s="11"/>
      <c r="J2525" s="28">
        <f t="shared" si="2"/>
        <v>0</v>
      </c>
      <c r="K2525" s="41">
        <f t="shared" si="3"/>
        <v>226</v>
      </c>
      <c r="L2525" s="25">
        <v>54.0</v>
      </c>
      <c r="M2525" s="11">
        <v>62.0</v>
      </c>
      <c r="N2525" s="11">
        <v>34.0</v>
      </c>
      <c r="O2525" s="11">
        <v>30.0</v>
      </c>
      <c r="P2525" s="11">
        <v>46.0</v>
      </c>
      <c r="Q2525" s="43">
        <v>59.0</v>
      </c>
      <c r="R2525" s="25"/>
      <c r="S2525" s="11"/>
      <c r="T2525" s="11"/>
      <c r="U2525" s="23"/>
      <c r="V2525" s="25"/>
      <c r="W2525" s="11"/>
      <c r="X2525" s="23"/>
      <c r="Y2525" s="29"/>
      <c r="Z2525" s="25">
        <v>22.0</v>
      </c>
      <c r="AA2525" s="11">
        <v>11.0</v>
      </c>
      <c r="AB2525" s="11">
        <v>26.0</v>
      </c>
      <c r="AC2525" s="11">
        <v>66.0</v>
      </c>
      <c r="AD2525" s="23">
        <v>57.0</v>
      </c>
      <c r="AE2525" s="29" t="s">
        <v>166</v>
      </c>
      <c r="AF2525" s="25">
        <v>1542.0</v>
      </c>
      <c r="AG2525" s="11">
        <v>1554.0</v>
      </c>
      <c r="AH2525" s="11">
        <v>1582.0</v>
      </c>
      <c r="AI2525" s="23" t="s">
        <v>217</v>
      </c>
      <c r="AJ2525" s="29" t="s">
        <v>13228</v>
      </c>
      <c r="AK2525" s="25">
        <v>1002059.0</v>
      </c>
      <c r="AL2525" s="11"/>
      <c r="AM2525" s="23"/>
      <c r="AN2525" s="25"/>
      <c r="AO2525" s="23"/>
      <c r="AP2525" s="25"/>
      <c r="AQ2525" s="11"/>
    </row>
    <row r="2526" ht="15.75" customHeight="1">
      <c r="A2526" s="11">
        <v>1002061.0</v>
      </c>
      <c r="B2526" s="23">
        <v>2526.0</v>
      </c>
      <c r="C2526" s="25" t="s">
        <v>13229</v>
      </c>
      <c r="D2526" s="16" t="s">
        <v>13230</v>
      </c>
      <c r="E2526" s="28" t="s">
        <v>13231</v>
      </c>
      <c r="F2526" s="29"/>
      <c r="G2526" s="31" t="s">
        <v>13232</v>
      </c>
      <c r="H2526" s="36">
        <f t="shared" si="1"/>
        <v>76</v>
      </c>
      <c r="I2526" s="11"/>
      <c r="J2526" s="28">
        <f t="shared" si="2"/>
        <v>0</v>
      </c>
      <c r="K2526" s="41">
        <f t="shared" si="3"/>
        <v>290</v>
      </c>
      <c r="L2526" s="31">
        <v>69.0</v>
      </c>
      <c r="M2526" s="6">
        <v>86.0</v>
      </c>
      <c r="N2526" s="6">
        <v>35.0</v>
      </c>
      <c r="O2526" s="6">
        <v>43.0</v>
      </c>
      <c r="P2526" s="6">
        <v>57.0</v>
      </c>
      <c r="Q2526" s="43">
        <v>56.0</v>
      </c>
      <c r="R2526" s="25" t="s">
        <v>185</v>
      </c>
      <c r="S2526" s="11" t="s">
        <v>232</v>
      </c>
      <c r="T2526" s="11"/>
      <c r="U2526" s="23" t="s">
        <v>185</v>
      </c>
      <c r="V2526" s="25"/>
      <c r="W2526" s="11"/>
      <c r="X2526" s="23"/>
      <c r="Y2526" s="29" t="s">
        <v>550</v>
      </c>
      <c r="Z2526" s="25">
        <v>22.0</v>
      </c>
      <c r="AA2526" s="11">
        <v>11.0</v>
      </c>
      <c r="AB2526" s="11">
        <v>58.0</v>
      </c>
      <c r="AC2526" s="11">
        <v>39.0</v>
      </c>
      <c r="AD2526" s="23">
        <v>55.0</v>
      </c>
      <c r="AE2526" s="29" t="s">
        <v>141</v>
      </c>
      <c r="AF2526" s="25">
        <v>1497.0</v>
      </c>
      <c r="AG2526" s="11">
        <v>1509.0</v>
      </c>
      <c r="AH2526" s="11">
        <v>1564.0</v>
      </c>
      <c r="AI2526" s="23"/>
      <c r="AJ2526" s="29"/>
      <c r="AK2526" s="25"/>
      <c r="AL2526" s="11"/>
      <c r="AM2526" s="23"/>
      <c r="AN2526" s="25"/>
      <c r="AO2526" s="23"/>
      <c r="AP2526" s="25"/>
      <c r="AQ2526" s="11"/>
    </row>
    <row r="2527" ht="15.75" customHeight="1">
      <c r="A2527" s="11">
        <v>1002062.0</v>
      </c>
      <c r="B2527" s="23">
        <v>2527.0</v>
      </c>
      <c r="C2527" s="25" t="s">
        <v>13233</v>
      </c>
      <c r="D2527" s="16" t="s">
        <v>13234</v>
      </c>
      <c r="E2527" s="28" t="s">
        <v>13235</v>
      </c>
      <c r="F2527" s="29"/>
      <c r="G2527" s="31" t="s">
        <v>13236</v>
      </c>
      <c r="H2527" s="36">
        <f t="shared" si="1"/>
        <v>75</v>
      </c>
      <c r="I2527" s="11"/>
      <c r="J2527" s="28">
        <f t="shared" si="2"/>
        <v>0</v>
      </c>
      <c r="K2527" s="41">
        <f t="shared" si="3"/>
        <v>251</v>
      </c>
      <c r="L2527" s="25">
        <v>21.0</v>
      </c>
      <c r="M2527" s="11">
        <v>36.0</v>
      </c>
      <c r="N2527" s="11">
        <v>62.0</v>
      </c>
      <c r="O2527" s="11">
        <v>68.0</v>
      </c>
      <c r="P2527" s="11">
        <v>64.0</v>
      </c>
      <c r="Q2527" s="43">
        <v>44.0</v>
      </c>
      <c r="R2527" s="25"/>
      <c r="S2527" s="11"/>
      <c r="T2527" s="11"/>
      <c r="U2527" s="23"/>
      <c r="V2527" s="25"/>
      <c r="W2527" s="11"/>
      <c r="X2527" s="23"/>
      <c r="Y2527" s="29"/>
      <c r="Z2527" s="25">
        <v>22.0</v>
      </c>
      <c r="AA2527" s="11">
        <v>11.0</v>
      </c>
      <c r="AB2527" s="11">
        <v>40.0</v>
      </c>
      <c r="AC2527" s="11">
        <v>29.0</v>
      </c>
      <c r="AD2527" s="23">
        <v>71.0</v>
      </c>
      <c r="AE2527" s="29" t="s">
        <v>166</v>
      </c>
      <c r="AF2527" s="25">
        <v>1531.0</v>
      </c>
      <c r="AG2527" s="11">
        <v>1543.0</v>
      </c>
      <c r="AH2527" s="11">
        <v>1575.0</v>
      </c>
      <c r="AI2527" s="23" t="s">
        <v>217</v>
      </c>
      <c r="AJ2527" s="29" t="s">
        <v>13237</v>
      </c>
      <c r="AK2527" s="25"/>
      <c r="AL2527" s="11"/>
      <c r="AM2527" s="23"/>
      <c r="AN2527" s="25"/>
      <c r="AO2527" s="23"/>
      <c r="AP2527" s="25"/>
      <c r="AQ2527" s="11"/>
    </row>
    <row r="2528" ht="15.75" customHeight="1">
      <c r="A2528" s="11">
        <v>1002063.0</v>
      </c>
      <c r="B2528" s="23">
        <v>2528.0</v>
      </c>
      <c r="C2528" s="25" t="s">
        <v>13238</v>
      </c>
      <c r="D2528" s="16" t="s">
        <v>13239</v>
      </c>
      <c r="E2528" s="28" t="s">
        <v>13240</v>
      </c>
      <c r="F2528" s="29"/>
      <c r="G2528" s="31" t="s">
        <v>13241</v>
      </c>
      <c r="H2528" s="36">
        <f t="shared" si="1"/>
        <v>76</v>
      </c>
      <c r="I2528" s="11"/>
      <c r="J2528" s="28">
        <f t="shared" si="2"/>
        <v>0</v>
      </c>
      <c r="K2528" s="41">
        <f t="shared" si="3"/>
        <v>241</v>
      </c>
      <c r="L2528" s="25">
        <v>31.0</v>
      </c>
      <c r="M2528" s="11">
        <v>37.0</v>
      </c>
      <c r="N2528" s="11">
        <v>65.0</v>
      </c>
      <c r="O2528" s="11">
        <v>59.0</v>
      </c>
      <c r="P2528" s="11">
        <v>49.0</v>
      </c>
      <c r="Q2528" s="43">
        <v>47.0</v>
      </c>
      <c r="R2528" s="25"/>
      <c r="S2528" s="11"/>
      <c r="T2528" s="11"/>
      <c r="U2528" s="23"/>
      <c r="V2528" s="25"/>
      <c r="W2528" s="11"/>
      <c r="X2528" s="23"/>
      <c r="Y2528" s="29"/>
      <c r="Z2528" s="25">
        <v>32.0</v>
      </c>
      <c r="AA2528" s="11">
        <v>26.0</v>
      </c>
      <c r="AB2528" s="11">
        <v>41.0</v>
      </c>
      <c r="AC2528" s="11">
        <v>50.0</v>
      </c>
      <c r="AD2528" s="23">
        <v>30.0</v>
      </c>
      <c r="AE2528" s="29" t="s">
        <v>270</v>
      </c>
      <c r="AF2528" s="25">
        <v>1550.0</v>
      </c>
      <c r="AG2528" s="11">
        <v>1562.0</v>
      </c>
      <c r="AH2528" s="11">
        <v>1622.0</v>
      </c>
      <c r="AI2528" s="23"/>
      <c r="AJ2528" s="29"/>
      <c r="AK2528" s="25"/>
      <c r="AL2528" s="11"/>
      <c r="AM2528" s="23"/>
      <c r="AN2528" s="25"/>
      <c r="AO2528" s="23"/>
      <c r="AP2528" s="25"/>
      <c r="AQ2528" s="11"/>
    </row>
    <row r="2529" ht="15.75" customHeight="1">
      <c r="A2529" s="11">
        <v>1002064.0</v>
      </c>
      <c r="B2529" s="23">
        <v>2529.0</v>
      </c>
      <c r="C2529" s="25" t="s">
        <v>13242</v>
      </c>
      <c r="D2529" s="16" t="s">
        <v>13243</v>
      </c>
      <c r="E2529" s="28" t="s">
        <v>13244</v>
      </c>
      <c r="F2529" s="29"/>
      <c r="G2529" s="31" t="s">
        <v>13245</v>
      </c>
      <c r="H2529" s="36">
        <f t="shared" si="1"/>
        <v>66</v>
      </c>
      <c r="I2529" s="11"/>
      <c r="J2529" s="28">
        <f t="shared" si="2"/>
        <v>0</v>
      </c>
      <c r="K2529" s="41">
        <f t="shared" si="3"/>
        <v>252</v>
      </c>
      <c r="L2529" s="25">
        <v>49.0</v>
      </c>
      <c r="M2529" s="11">
        <v>44.0</v>
      </c>
      <c r="N2529" s="11">
        <v>57.0</v>
      </c>
      <c r="O2529" s="11">
        <v>54.0</v>
      </c>
      <c r="P2529" s="11">
        <v>48.0</v>
      </c>
      <c r="Q2529" s="43">
        <v>53.0</v>
      </c>
      <c r="R2529" s="25"/>
      <c r="S2529" s="11"/>
      <c r="T2529" s="11"/>
      <c r="U2529" s="23"/>
      <c r="V2529" s="25"/>
      <c r="W2529" s="11"/>
      <c r="X2529" s="23"/>
      <c r="Y2529" s="29"/>
      <c r="Z2529" s="25">
        <v>25.0</v>
      </c>
      <c r="AA2529" s="11">
        <v>15.0</v>
      </c>
      <c r="AB2529" s="11">
        <v>33.0</v>
      </c>
      <c r="AC2529" s="11">
        <v>42.0</v>
      </c>
      <c r="AD2529" s="23">
        <v>30.0</v>
      </c>
      <c r="AE2529" s="29" t="s">
        <v>166</v>
      </c>
      <c r="AF2529" s="25">
        <v>1511.0</v>
      </c>
      <c r="AG2529" s="11">
        <v>1523.0</v>
      </c>
      <c r="AH2529" s="11">
        <v>1560.0</v>
      </c>
      <c r="AI2529" s="23"/>
      <c r="AJ2529" s="29" t="s">
        <v>13246</v>
      </c>
      <c r="AK2529" s="25"/>
      <c r="AL2529" s="11"/>
      <c r="AM2529" s="23"/>
      <c r="AN2529" s="25"/>
      <c r="AO2529" s="23"/>
      <c r="AP2529" s="25"/>
      <c r="AQ2529" s="11"/>
    </row>
    <row r="2530" ht="15.75" customHeight="1">
      <c r="A2530" s="11">
        <v>1002065.0</v>
      </c>
      <c r="B2530" s="23">
        <v>2530.0</v>
      </c>
      <c r="C2530" s="25" t="s">
        <v>13247</v>
      </c>
      <c r="D2530" s="16" t="s">
        <v>13248</v>
      </c>
      <c r="E2530" s="28" t="s">
        <v>13249</v>
      </c>
      <c r="F2530" s="29"/>
      <c r="G2530" s="31" t="s">
        <v>13250</v>
      </c>
      <c r="H2530" s="36">
        <f t="shared" si="1"/>
        <v>77</v>
      </c>
      <c r="I2530" s="11"/>
      <c r="J2530" s="28">
        <f t="shared" si="2"/>
        <v>0</v>
      </c>
      <c r="K2530" s="41">
        <f t="shared" si="3"/>
        <v>268</v>
      </c>
      <c r="L2530" s="25">
        <v>44.0</v>
      </c>
      <c r="M2530" s="11">
        <v>47.0</v>
      </c>
      <c r="N2530" s="11">
        <v>56.0</v>
      </c>
      <c r="O2530" s="11">
        <v>60.0</v>
      </c>
      <c r="P2530" s="11">
        <v>61.0</v>
      </c>
      <c r="Q2530" s="43">
        <v>51.0</v>
      </c>
      <c r="R2530" s="25"/>
      <c r="S2530" s="11"/>
      <c r="T2530" s="11"/>
      <c r="U2530" s="23"/>
      <c r="V2530" s="25"/>
      <c r="W2530" s="11"/>
      <c r="X2530" s="23"/>
      <c r="Y2530" s="29"/>
      <c r="Z2530" s="25">
        <v>25.0</v>
      </c>
      <c r="AA2530" s="11">
        <v>15.0</v>
      </c>
      <c r="AB2530" s="11">
        <v>34.0</v>
      </c>
      <c r="AC2530" s="11">
        <v>83.0</v>
      </c>
      <c r="AD2530" s="23">
        <v>3.0</v>
      </c>
      <c r="AE2530" s="29" t="s">
        <v>141</v>
      </c>
      <c r="AF2530" s="25">
        <v>1530.0</v>
      </c>
      <c r="AG2530" s="11">
        <v>1542.0</v>
      </c>
      <c r="AH2530" s="11">
        <v>1616.0</v>
      </c>
      <c r="AI2530" s="23"/>
      <c r="AJ2530" s="29" t="s">
        <v>13251</v>
      </c>
      <c r="AK2530" s="25">
        <v>1002064.0</v>
      </c>
      <c r="AL2530" s="11"/>
      <c r="AM2530" s="23"/>
      <c r="AN2530" s="25"/>
      <c r="AO2530" s="23"/>
      <c r="AP2530" s="25"/>
      <c r="AQ2530" s="11"/>
    </row>
    <row r="2531" ht="15.75" customHeight="1">
      <c r="A2531" s="11">
        <v>1002066.0</v>
      </c>
      <c r="B2531" s="23">
        <v>2531.0</v>
      </c>
      <c r="C2531" s="25" t="s">
        <v>13252</v>
      </c>
      <c r="D2531" s="16" t="s">
        <v>13253</v>
      </c>
      <c r="E2531" s="28" t="s">
        <v>13254</v>
      </c>
      <c r="F2531" s="29"/>
      <c r="G2531" s="31" t="s">
        <v>13255</v>
      </c>
      <c r="H2531" s="36">
        <f t="shared" si="1"/>
        <v>80</v>
      </c>
      <c r="I2531" s="11"/>
      <c r="J2531" s="28">
        <f t="shared" si="2"/>
        <v>0</v>
      </c>
      <c r="K2531" s="41">
        <f t="shared" si="3"/>
        <v>236</v>
      </c>
      <c r="L2531" s="25">
        <v>60.0</v>
      </c>
      <c r="M2531" s="11">
        <v>75.0</v>
      </c>
      <c r="N2531" s="11">
        <v>30.0</v>
      </c>
      <c r="O2531" s="11">
        <v>33.0</v>
      </c>
      <c r="P2531" s="11">
        <v>38.0</v>
      </c>
      <c r="Q2531" s="43">
        <v>49.0</v>
      </c>
      <c r="R2531" s="25" t="s">
        <v>232</v>
      </c>
      <c r="S2531" s="11" t="s">
        <v>185</v>
      </c>
      <c r="T2531" s="11"/>
      <c r="U2531" s="23"/>
      <c r="V2531" s="25" t="s">
        <v>232</v>
      </c>
      <c r="W2531" s="11"/>
      <c r="X2531" s="23"/>
      <c r="Y2531" s="29"/>
      <c r="Z2531" s="25">
        <v>29.0</v>
      </c>
      <c r="AA2531" s="11">
        <v>21.0</v>
      </c>
      <c r="AB2531" s="11">
        <v>65.0</v>
      </c>
      <c r="AC2531" s="11">
        <v>42.0</v>
      </c>
      <c r="AD2531" s="23">
        <v>73.0</v>
      </c>
      <c r="AE2531" s="29" t="s">
        <v>141</v>
      </c>
      <c r="AF2531" s="25">
        <v>1509.0</v>
      </c>
      <c r="AG2531" s="11">
        <v>1521.0</v>
      </c>
      <c r="AH2531" s="11">
        <v>1593.0</v>
      </c>
      <c r="AI2531" s="23"/>
      <c r="AJ2531" s="29"/>
      <c r="AK2531" s="25"/>
      <c r="AL2531" s="11"/>
      <c r="AM2531" s="23"/>
      <c r="AN2531" s="25"/>
      <c r="AO2531" s="23"/>
      <c r="AP2531" s="25"/>
      <c r="AQ2531" s="11"/>
    </row>
    <row r="2532" ht="15.75" customHeight="1">
      <c r="A2532" s="11">
        <v>1002067.0</v>
      </c>
      <c r="B2532" s="23">
        <v>2532.0</v>
      </c>
      <c r="C2532" s="25" t="s">
        <v>13256</v>
      </c>
      <c r="D2532" s="16" t="s">
        <v>13257</v>
      </c>
      <c r="E2532" s="28" t="s">
        <v>13258</v>
      </c>
      <c r="F2532" s="29"/>
      <c r="G2532" s="31" t="s">
        <v>13259</v>
      </c>
      <c r="H2532" s="36">
        <f t="shared" si="1"/>
        <v>80</v>
      </c>
      <c r="I2532" s="11"/>
      <c r="J2532" s="28">
        <f t="shared" si="2"/>
        <v>0</v>
      </c>
      <c r="K2532" s="41">
        <f t="shared" si="3"/>
        <v>263</v>
      </c>
      <c r="L2532" s="25">
        <v>58.0</v>
      </c>
      <c r="M2532" s="11">
        <v>55.0</v>
      </c>
      <c r="N2532" s="11">
        <v>51.0</v>
      </c>
      <c r="O2532" s="11">
        <v>50.0</v>
      </c>
      <c r="P2532" s="11">
        <v>49.0</v>
      </c>
      <c r="Q2532" s="43">
        <v>45.0</v>
      </c>
      <c r="R2532" s="25"/>
      <c r="S2532" s="11"/>
      <c r="T2532" s="11"/>
      <c r="U2532" s="23"/>
      <c r="V2532" s="25"/>
      <c r="W2532" s="11"/>
      <c r="X2532" s="23"/>
      <c r="Y2532" s="29"/>
      <c r="Z2532" s="25">
        <v>29.0</v>
      </c>
      <c r="AA2532" s="11">
        <v>21.0</v>
      </c>
      <c r="AB2532" s="11">
        <v>44.0</v>
      </c>
      <c r="AC2532" s="11">
        <v>44.0</v>
      </c>
      <c r="AD2532" s="23">
        <v>73.0</v>
      </c>
      <c r="AE2532" s="29" t="s">
        <v>141</v>
      </c>
      <c r="AF2532" s="25">
        <v>1542.0</v>
      </c>
      <c r="AG2532" s="11">
        <v>1554.0</v>
      </c>
      <c r="AH2532" s="11">
        <v>1601.0</v>
      </c>
      <c r="AI2532" s="23"/>
      <c r="AJ2532" s="29" t="s">
        <v>13260</v>
      </c>
      <c r="AK2532" s="25">
        <v>1002066.0</v>
      </c>
      <c r="AL2532" s="11"/>
      <c r="AM2532" s="23"/>
      <c r="AN2532" s="25"/>
      <c r="AO2532" s="23"/>
      <c r="AP2532" s="25"/>
      <c r="AQ2532" s="11"/>
    </row>
    <row r="2533" ht="15.75" customHeight="1">
      <c r="A2533" s="11">
        <v>1002068.0</v>
      </c>
      <c r="B2533" s="23">
        <v>2533.0</v>
      </c>
      <c r="C2533" s="25" t="s">
        <v>13261</v>
      </c>
      <c r="D2533" s="16" t="s">
        <v>13262</v>
      </c>
      <c r="E2533" s="28" t="s">
        <v>13263</v>
      </c>
      <c r="F2533" s="29"/>
      <c r="G2533" s="31" t="s">
        <v>13264</v>
      </c>
      <c r="H2533" s="36">
        <f t="shared" si="1"/>
        <v>74</v>
      </c>
      <c r="I2533" s="11"/>
      <c r="J2533" s="28">
        <f t="shared" si="2"/>
        <v>0</v>
      </c>
      <c r="K2533" s="41">
        <f t="shared" si="3"/>
        <v>271</v>
      </c>
      <c r="L2533" s="25">
        <v>69.0</v>
      </c>
      <c r="M2533" s="11">
        <v>54.0</v>
      </c>
      <c r="N2533" s="11">
        <v>40.0</v>
      </c>
      <c r="O2533" s="11">
        <v>49.0</v>
      </c>
      <c r="P2533" s="11">
        <v>59.0</v>
      </c>
      <c r="Q2533" s="43">
        <v>46.0</v>
      </c>
      <c r="R2533" s="25"/>
      <c r="S2533" s="11"/>
      <c r="T2533" s="11"/>
      <c r="U2533" s="23"/>
      <c r="V2533" s="25"/>
      <c r="W2533" s="11"/>
      <c r="X2533" s="23"/>
      <c r="Y2533" s="29"/>
      <c r="Z2533" s="25">
        <v>29.0</v>
      </c>
      <c r="AA2533" s="11">
        <v>21.0</v>
      </c>
      <c r="AB2533" s="11">
        <v>40.0</v>
      </c>
      <c r="AC2533" s="11">
        <v>50.0</v>
      </c>
      <c r="AD2533" s="23">
        <v>74.0</v>
      </c>
      <c r="AE2533" s="29" t="s">
        <v>166</v>
      </c>
      <c r="AF2533" s="25">
        <v>1561.0</v>
      </c>
      <c r="AG2533" s="11">
        <v>1573.0</v>
      </c>
      <c r="AH2533" s="11">
        <v>1631.0</v>
      </c>
      <c r="AI2533" s="23"/>
      <c r="AJ2533" s="29" t="s">
        <v>13265</v>
      </c>
      <c r="AK2533" s="25">
        <v>1002067.0</v>
      </c>
      <c r="AL2533" s="11"/>
      <c r="AM2533" s="23"/>
      <c r="AN2533" s="25"/>
      <c r="AO2533" s="23"/>
      <c r="AP2533" s="25"/>
      <c r="AQ2533" s="11"/>
    </row>
    <row r="2534" ht="15.75" customHeight="1">
      <c r="A2534" s="11">
        <v>1002069.0</v>
      </c>
      <c r="B2534" s="23">
        <v>2534.0</v>
      </c>
      <c r="C2534" s="25" t="s">
        <v>13266</v>
      </c>
      <c r="D2534" s="16" t="s">
        <v>13267</v>
      </c>
      <c r="E2534" s="28" t="s">
        <v>13268</v>
      </c>
      <c r="F2534" s="29"/>
      <c r="G2534" s="31" t="s">
        <v>13269</v>
      </c>
      <c r="H2534" s="36">
        <f t="shared" si="1"/>
        <v>79</v>
      </c>
      <c r="I2534" s="11"/>
      <c r="J2534" s="28">
        <f t="shared" si="2"/>
        <v>0</v>
      </c>
      <c r="K2534" s="41">
        <f t="shared" si="3"/>
        <v>240</v>
      </c>
      <c r="L2534" s="25">
        <v>56.0</v>
      </c>
      <c r="M2534" s="11">
        <v>41.0</v>
      </c>
      <c r="N2534" s="11">
        <v>51.0</v>
      </c>
      <c r="O2534" s="11">
        <v>47.0</v>
      </c>
      <c r="P2534" s="11">
        <v>45.0</v>
      </c>
      <c r="Q2534" s="43">
        <v>53.0</v>
      </c>
      <c r="R2534" s="25"/>
      <c r="S2534" s="11"/>
      <c r="T2534" s="11"/>
      <c r="U2534" s="23"/>
      <c r="V2534" s="25"/>
      <c r="W2534" s="11"/>
      <c r="X2534" s="23"/>
      <c r="Y2534" s="29"/>
      <c r="Z2534" s="25">
        <v>48.0</v>
      </c>
      <c r="AA2534" s="11">
        <v>47.0</v>
      </c>
      <c r="AB2534" s="11">
        <v>54.0</v>
      </c>
      <c r="AC2534" s="11">
        <v>39.0</v>
      </c>
      <c r="AD2534" s="23">
        <v>88.0</v>
      </c>
      <c r="AE2534" s="29" t="s">
        <v>141</v>
      </c>
      <c r="AF2534" s="25">
        <v>1595.0</v>
      </c>
      <c r="AG2534" s="11">
        <v>1607.0</v>
      </c>
      <c r="AH2534" s="11">
        <v>1658.0</v>
      </c>
      <c r="AI2534" s="23"/>
      <c r="AJ2534" s="29" t="s">
        <v>13270</v>
      </c>
      <c r="AK2534" s="25">
        <v>1002067.0</v>
      </c>
      <c r="AL2534" s="11">
        <v>1003022.0</v>
      </c>
      <c r="AM2534" s="23"/>
      <c r="AN2534" s="25"/>
      <c r="AO2534" s="23"/>
      <c r="AP2534" s="25"/>
      <c r="AQ2534" s="11"/>
    </row>
    <row r="2535" ht="15.75" customHeight="1">
      <c r="A2535" s="11">
        <v>1002070.0</v>
      </c>
      <c r="B2535" s="23">
        <v>2535.0</v>
      </c>
      <c r="C2535" s="25" t="s">
        <v>13271</v>
      </c>
      <c r="D2535" s="16" t="s">
        <v>13272</v>
      </c>
      <c r="E2535" s="28" t="s">
        <v>13273</v>
      </c>
      <c r="F2535" s="29" t="s">
        <v>13175</v>
      </c>
      <c r="G2535" s="31" t="s">
        <v>13274</v>
      </c>
      <c r="H2535" s="36">
        <f t="shared" si="1"/>
        <v>75</v>
      </c>
      <c r="I2535" s="11"/>
      <c r="J2535" s="28">
        <f t="shared" si="2"/>
        <v>0</v>
      </c>
      <c r="K2535" s="41">
        <f t="shared" si="3"/>
        <v>242</v>
      </c>
      <c r="L2535" s="25">
        <v>47.0</v>
      </c>
      <c r="M2535" s="11">
        <v>41.0</v>
      </c>
      <c r="N2535" s="11">
        <v>45.0</v>
      </c>
      <c r="O2535" s="11">
        <v>59.0</v>
      </c>
      <c r="P2535" s="11">
        <v>50.0</v>
      </c>
      <c r="Q2535" s="43">
        <v>53.0</v>
      </c>
      <c r="R2535" s="25"/>
      <c r="S2535" s="11"/>
      <c r="T2535" s="11"/>
      <c r="U2535" s="23"/>
      <c r="V2535" s="25"/>
      <c r="W2535" s="11"/>
      <c r="X2535" s="23"/>
      <c r="Y2535" s="29"/>
      <c r="Z2535" s="25">
        <v>43.0</v>
      </c>
      <c r="AA2535" s="11">
        <v>40.0</v>
      </c>
      <c r="AB2535" s="11">
        <v>38.0</v>
      </c>
      <c r="AC2535" s="11">
        <v>60.0</v>
      </c>
      <c r="AD2535" s="23">
        <v>57.0</v>
      </c>
      <c r="AE2535" s="29" t="s">
        <v>270</v>
      </c>
      <c r="AF2535" s="25">
        <v>1550.0</v>
      </c>
      <c r="AG2535" s="11">
        <v>1562.0</v>
      </c>
      <c r="AH2535" s="11">
        <v>1588.0</v>
      </c>
      <c r="AI2535" s="23"/>
      <c r="AJ2535" s="29" t="s">
        <v>13275</v>
      </c>
      <c r="AK2535" s="25">
        <v>1002066.0</v>
      </c>
      <c r="AL2535" s="11">
        <v>1002049.0</v>
      </c>
      <c r="AM2535" s="23"/>
      <c r="AN2535" s="25"/>
      <c r="AO2535" s="23"/>
      <c r="AP2535" s="25"/>
      <c r="AQ2535" s="11"/>
    </row>
    <row r="2536" ht="15.75" customHeight="1">
      <c r="A2536" s="11">
        <v>1002071.0</v>
      </c>
      <c r="B2536" s="23">
        <v>2536.0</v>
      </c>
      <c r="C2536" s="25" t="s">
        <v>13276</v>
      </c>
      <c r="D2536" s="16" t="s">
        <v>13277</v>
      </c>
      <c r="E2536" s="28" t="s">
        <v>13278</v>
      </c>
      <c r="F2536" s="29"/>
      <c r="G2536" s="31" t="s">
        <v>13279</v>
      </c>
      <c r="H2536" s="36">
        <f t="shared" si="1"/>
        <v>78</v>
      </c>
      <c r="I2536" s="11"/>
      <c r="J2536" s="28">
        <f t="shared" si="2"/>
        <v>0</v>
      </c>
      <c r="K2536" s="41">
        <f t="shared" si="3"/>
        <v>191</v>
      </c>
      <c r="L2536" s="25">
        <v>63.0</v>
      </c>
      <c r="M2536" s="11">
        <v>63.0</v>
      </c>
      <c r="N2536" s="11">
        <v>21.0</v>
      </c>
      <c r="O2536" s="11">
        <v>20.0</v>
      </c>
      <c r="P2536" s="11">
        <v>24.0</v>
      </c>
      <c r="Q2536" s="43">
        <v>37.0</v>
      </c>
      <c r="R2536" s="25"/>
      <c r="S2536" s="11"/>
      <c r="T2536" s="6" t="s">
        <v>232</v>
      </c>
      <c r="U2536" s="23"/>
      <c r="V2536" s="25"/>
      <c r="W2536" s="11"/>
      <c r="X2536" s="23"/>
      <c r="Y2536" s="29"/>
      <c r="Z2536" s="25">
        <v>50.0</v>
      </c>
      <c r="AA2536" s="11">
        <v>50.0</v>
      </c>
      <c r="AB2536" s="11">
        <v>44.0</v>
      </c>
      <c r="AC2536" s="11">
        <v>55.0</v>
      </c>
      <c r="AD2536" s="23">
        <v>3.0</v>
      </c>
      <c r="AE2536" s="29" t="s">
        <v>166</v>
      </c>
      <c r="AF2536" s="25">
        <v>1567.0</v>
      </c>
      <c r="AG2536" s="11">
        <v>1579.0</v>
      </c>
      <c r="AH2536" s="11">
        <v>1615.0</v>
      </c>
      <c r="AI2536" s="23"/>
      <c r="AJ2536" s="29" t="s">
        <v>13280</v>
      </c>
      <c r="AK2536" s="25"/>
      <c r="AL2536" s="11"/>
      <c r="AM2536" s="23"/>
      <c r="AN2536" s="25"/>
      <c r="AO2536" s="23"/>
      <c r="AP2536" s="25"/>
      <c r="AQ2536" s="11"/>
    </row>
    <row r="2537" ht="15.75" customHeight="1">
      <c r="A2537" s="11">
        <v>1002072.0</v>
      </c>
      <c r="B2537" s="23">
        <v>2537.0</v>
      </c>
      <c r="C2537" s="25" t="s">
        <v>13281</v>
      </c>
      <c r="D2537" s="16" t="s">
        <v>13282</v>
      </c>
      <c r="E2537" s="28" t="s">
        <v>13283</v>
      </c>
      <c r="F2537" s="29"/>
      <c r="G2537" s="31" t="s">
        <v>13284</v>
      </c>
      <c r="H2537" s="36">
        <f t="shared" si="1"/>
        <v>74</v>
      </c>
      <c r="I2537" s="11"/>
      <c r="J2537" s="28">
        <f t="shared" si="2"/>
        <v>0</v>
      </c>
      <c r="K2537" s="41">
        <f t="shared" si="3"/>
        <v>241</v>
      </c>
      <c r="L2537" s="25">
        <v>47.0</v>
      </c>
      <c r="M2537" s="11">
        <v>39.0</v>
      </c>
      <c r="N2537" s="11">
        <v>40.0</v>
      </c>
      <c r="O2537" s="11">
        <v>51.0</v>
      </c>
      <c r="P2537" s="11">
        <v>64.0</v>
      </c>
      <c r="Q2537" s="43">
        <v>44.0</v>
      </c>
      <c r="R2537" s="25"/>
      <c r="S2537" s="11"/>
      <c r="T2537" s="11"/>
      <c r="U2537" s="23"/>
      <c r="V2537" s="25"/>
      <c r="W2537" s="11"/>
      <c r="X2537" s="23"/>
      <c r="Y2537" s="29"/>
      <c r="Z2537" s="25">
        <v>18.0</v>
      </c>
      <c r="AA2537" s="11">
        <v>5.0</v>
      </c>
      <c r="AB2537" s="11">
        <v>73.0</v>
      </c>
      <c r="AC2537" s="11">
        <v>26.0</v>
      </c>
      <c r="AD2537" s="23">
        <v>13.0</v>
      </c>
      <c r="AE2537" s="29" t="s">
        <v>270</v>
      </c>
      <c r="AF2537" s="25">
        <v>1552.0</v>
      </c>
      <c r="AG2537" s="11">
        <v>1564.0</v>
      </c>
      <c r="AH2537" s="11">
        <v>1584.0</v>
      </c>
      <c r="AI2537" s="23" t="s">
        <v>217</v>
      </c>
      <c r="AJ2537" s="29"/>
      <c r="AK2537" s="25"/>
      <c r="AL2537" s="11"/>
      <c r="AM2537" s="23"/>
      <c r="AN2537" s="25"/>
      <c r="AO2537" s="23"/>
      <c r="AP2537" s="25"/>
      <c r="AQ2537" s="11"/>
    </row>
    <row r="2538" ht="15.75" customHeight="1">
      <c r="A2538" s="11">
        <v>1002073.0</v>
      </c>
      <c r="B2538" s="23">
        <v>2538.0</v>
      </c>
      <c r="C2538" s="25" t="s">
        <v>13285</v>
      </c>
      <c r="D2538" s="16" t="s">
        <v>13286</v>
      </c>
      <c r="E2538" s="28" t="s">
        <v>13287</v>
      </c>
      <c r="F2538" s="29"/>
      <c r="G2538" s="31" t="s">
        <v>13288</v>
      </c>
      <c r="H2538" s="36">
        <f t="shared" si="1"/>
        <v>76</v>
      </c>
      <c r="I2538" s="11"/>
      <c r="J2538" s="28">
        <f t="shared" si="2"/>
        <v>0</v>
      </c>
      <c r="K2538" s="41">
        <f t="shared" si="3"/>
        <v>260</v>
      </c>
      <c r="L2538" s="25">
        <v>52.0</v>
      </c>
      <c r="M2538" s="11">
        <v>51.0</v>
      </c>
      <c r="N2538" s="11">
        <v>56.0</v>
      </c>
      <c r="O2538" s="11">
        <v>54.0</v>
      </c>
      <c r="P2538" s="11">
        <v>47.0</v>
      </c>
      <c r="Q2538" s="43">
        <v>49.0</v>
      </c>
      <c r="R2538" s="25"/>
      <c r="S2538" s="11"/>
      <c r="T2538" s="11"/>
      <c r="U2538" s="23"/>
      <c r="V2538" s="25"/>
      <c r="W2538" s="11"/>
      <c r="X2538" s="23"/>
      <c r="Y2538" s="29"/>
      <c r="Z2538" s="25">
        <v>25.0</v>
      </c>
      <c r="AA2538" s="11">
        <v>15.0</v>
      </c>
      <c r="AB2538" s="11">
        <v>59.0</v>
      </c>
      <c r="AC2538" s="11">
        <v>51.0</v>
      </c>
      <c r="AD2538" s="23">
        <v>27.0</v>
      </c>
      <c r="AE2538" s="29" t="s">
        <v>270</v>
      </c>
      <c r="AF2538" s="25">
        <v>1525.0</v>
      </c>
      <c r="AG2538" s="11">
        <v>1537.0</v>
      </c>
      <c r="AH2538" s="11">
        <v>1587.0</v>
      </c>
      <c r="AI2538" s="23"/>
      <c r="AJ2538" s="29" t="s">
        <v>13289</v>
      </c>
      <c r="AK2538" s="25"/>
      <c r="AL2538" s="11"/>
      <c r="AM2538" s="23"/>
      <c r="AN2538" s="25"/>
      <c r="AO2538" s="23"/>
      <c r="AP2538" s="25"/>
      <c r="AQ2538" s="11"/>
    </row>
    <row r="2539" ht="15.75" customHeight="1">
      <c r="A2539" s="11">
        <v>1002074.0</v>
      </c>
      <c r="B2539" s="23">
        <v>2539.0</v>
      </c>
      <c r="C2539" s="25" t="s">
        <v>13290</v>
      </c>
      <c r="D2539" s="16" t="s">
        <v>13291</v>
      </c>
      <c r="E2539" s="28" t="s">
        <v>13292</v>
      </c>
      <c r="F2539" s="29"/>
      <c r="G2539" s="31" t="s">
        <v>13293</v>
      </c>
      <c r="H2539" s="36">
        <f t="shared" si="1"/>
        <v>66</v>
      </c>
      <c r="I2539" s="11"/>
      <c r="J2539" s="28">
        <f t="shared" si="2"/>
        <v>0</v>
      </c>
      <c r="K2539" s="41">
        <f t="shared" si="3"/>
        <v>239</v>
      </c>
      <c r="L2539" s="25">
        <v>45.0</v>
      </c>
      <c r="M2539" s="11">
        <v>46.0</v>
      </c>
      <c r="N2539" s="11">
        <v>46.0</v>
      </c>
      <c r="O2539" s="11">
        <v>49.0</v>
      </c>
      <c r="P2539" s="11">
        <v>53.0</v>
      </c>
      <c r="Q2539" s="43">
        <v>45.0</v>
      </c>
      <c r="R2539" s="25"/>
      <c r="S2539" s="11"/>
      <c r="T2539" s="11"/>
      <c r="U2539" s="23"/>
      <c r="V2539" s="25"/>
      <c r="W2539" s="11"/>
      <c r="X2539" s="23"/>
      <c r="Y2539" s="29"/>
      <c r="Z2539" s="25">
        <v>25.0</v>
      </c>
      <c r="AA2539" s="11">
        <v>16.0</v>
      </c>
      <c r="AB2539" s="11">
        <v>35.0</v>
      </c>
      <c r="AC2539" s="11">
        <v>55.0</v>
      </c>
      <c r="AD2539" s="23">
        <v>27.0</v>
      </c>
      <c r="AE2539" s="29" t="s">
        <v>166</v>
      </c>
      <c r="AF2539" s="25">
        <v>1558.0</v>
      </c>
      <c r="AG2539" s="11">
        <v>1570.0</v>
      </c>
      <c r="AH2539" s="11">
        <v>1623.0</v>
      </c>
      <c r="AI2539" s="23"/>
      <c r="AJ2539" s="29" t="s">
        <v>13294</v>
      </c>
      <c r="AK2539" s="25"/>
      <c r="AL2539" s="11">
        <v>1002073.0</v>
      </c>
      <c r="AM2539" s="23"/>
      <c r="AN2539" s="25"/>
      <c r="AO2539" s="23"/>
      <c r="AP2539" s="25"/>
      <c r="AQ2539" s="11"/>
    </row>
    <row r="2540" ht="15.75" customHeight="1">
      <c r="A2540" s="11">
        <v>1002075.0</v>
      </c>
      <c r="B2540" s="23">
        <v>2540.0</v>
      </c>
      <c r="C2540" s="25" t="s">
        <v>13295</v>
      </c>
      <c r="D2540" s="16" t="s">
        <v>13296</v>
      </c>
      <c r="E2540" s="28" t="s">
        <v>13297</v>
      </c>
      <c r="F2540" s="29"/>
      <c r="G2540" s="31" t="s">
        <v>13298</v>
      </c>
      <c r="H2540" s="36">
        <f t="shared" si="1"/>
        <v>75</v>
      </c>
      <c r="I2540" s="11"/>
      <c r="J2540" s="28">
        <f t="shared" si="2"/>
        <v>0</v>
      </c>
      <c r="K2540" s="41">
        <f t="shared" si="3"/>
        <v>257</v>
      </c>
      <c r="L2540" s="25">
        <v>33.0</v>
      </c>
      <c r="M2540" s="11">
        <v>40.0</v>
      </c>
      <c r="N2540" s="11">
        <v>60.0</v>
      </c>
      <c r="O2540" s="11">
        <v>63.0</v>
      </c>
      <c r="P2540" s="11">
        <v>61.0</v>
      </c>
      <c r="Q2540" s="43">
        <v>45.0</v>
      </c>
      <c r="R2540" s="25"/>
      <c r="S2540" s="11"/>
      <c r="T2540" s="11"/>
      <c r="U2540" s="23"/>
      <c r="V2540" s="25"/>
      <c r="W2540" s="11"/>
      <c r="X2540" s="23"/>
      <c r="Y2540" s="29"/>
      <c r="Z2540" s="25">
        <v>25.0</v>
      </c>
      <c r="AA2540" s="11">
        <v>16.0</v>
      </c>
      <c r="AB2540" s="11">
        <v>31.0</v>
      </c>
      <c r="AC2540" s="11">
        <v>61.0</v>
      </c>
      <c r="AD2540" s="23">
        <v>88.0</v>
      </c>
      <c r="AE2540" s="29" t="s">
        <v>166</v>
      </c>
      <c r="AF2540" s="25">
        <v>1544.0</v>
      </c>
      <c r="AG2540" s="11">
        <v>1556.0</v>
      </c>
      <c r="AH2540" s="11">
        <v>1602.0</v>
      </c>
      <c r="AI2540" s="23"/>
      <c r="AJ2540" s="29" t="s">
        <v>13195</v>
      </c>
      <c r="AK2540" s="25"/>
      <c r="AL2540" s="11"/>
      <c r="AM2540" s="23"/>
      <c r="AN2540" s="25"/>
      <c r="AO2540" s="23"/>
      <c r="AP2540" s="25"/>
      <c r="AQ2540" s="11"/>
    </row>
    <row r="2541" ht="15.75" customHeight="1">
      <c r="A2541" s="11">
        <v>1002076.0</v>
      </c>
      <c r="B2541" s="23">
        <v>2541.0</v>
      </c>
      <c r="C2541" s="25" t="s">
        <v>13299</v>
      </c>
      <c r="D2541" s="16" t="s">
        <v>13300</v>
      </c>
      <c r="E2541" s="28" t="s">
        <v>13301</v>
      </c>
      <c r="F2541" s="29"/>
      <c r="G2541" s="31" t="s">
        <v>13302</v>
      </c>
      <c r="H2541" s="36">
        <f t="shared" si="1"/>
        <v>80</v>
      </c>
      <c r="I2541" s="11"/>
      <c r="J2541" s="28">
        <f t="shared" si="2"/>
        <v>0</v>
      </c>
      <c r="K2541" s="41">
        <f t="shared" si="3"/>
        <v>259</v>
      </c>
      <c r="L2541" s="25">
        <v>36.0</v>
      </c>
      <c r="M2541" s="11">
        <v>41.0</v>
      </c>
      <c r="N2541" s="11">
        <v>66.0</v>
      </c>
      <c r="O2541" s="11">
        <v>62.0</v>
      </c>
      <c r="P2541" s="11">
        <v>54.0</v>
      </c>
      <c r="Q2541" s="43">
        <v>46.0</v>
      </c>
      <c r="R2541" s="25"/>
      <c r="S2541" s="11"/>
      <c r="T2541" s="11"/>
      <c r="U2541" s="23"/>
      <c r="V2541" s="25"/>
      <c r="W2541" s="11"/>
      <c r="X2541" s="23"/>
      <c r="Y2541" s="29"/>
      <c r="Z2541" s="25">
        <v>25.0</v>
      </c>
      <c r="AA2541" s="11">
        <v>16.0</v>
      </c>
      <c r="AB2541" s="11">
        <v>19.0</v>
      </c>
      <c r="AC2541" s="11">
        <v>78.0</v>
      </c>
      <c r="AD2541" s="23">
        <v>87.0</v>
      </c>
      <c r="AE2541" s="29" t="s">
        <v>270</v>
      </c>
      <c r="AF2541" s="25">
        <v>1563.0</v>
      </c>
      <c r="AG2541" s="11">
        <v>1575.0</v>
      </c>
      <c r="AH2541" s="11">
        <v>1634.0</v>
      </c>
      <c r="AI2541" s="23"/>
      <c r="AJ2541" s="29" t="s">
        <v>13303</v>
      </c>
      <c r="AK2541" s="25">
        <v>1002075.0</v>
      </c>
      <c r="AL2541" s="11"/>
      <c r="AM2541" s="23"/>
      <c r="AN2541" s="25"/>
      <c r="AO2541" s="23"/>
      <c r="AP2541" s="25"/>
      <c r="AQ2541" s="11"/>
    </row>
    <row r="2542" ht="15.75" customHeight="1">
      <c r="A2542" s="11">
        <v>1002077.0</v>
      </c>
      <c r="B2542" s="23">
        <v>2542.0</v>
      </c>
      <c r="C2542" s="25" t="s">
        <v>13304</v>
      </c>
      <c r="D2542" s="16" t="s">
        <v>13305</v>
      </c>
      <c r="E2542" s="28" t="s">
        <v>13306</v>
      </c>
      <c r="F2542" s="29"/>
      <c r="G2542" s="31" t="s">
        <v>13307</v>
      </c>
      <c r="H2542" s="36">
        <f t="shared" si="1"/>
        <v>73</v>
      </c>
      <c r="I2542" s="11"/>
      <c r="J2542" s="28">
        <f t="shared" si="2"/>
        <v>0</v>
      </c>
      <c r="K2542" s="41">
        <f t="shared" si="3"/>
        <v>348</v>
      </c>
      <c r="L2542" s="25">
        <v>76.0</v>
      </c>
      <c r="M2542" s="11">
        <v>70.0</v>
      </c>
      <c r="N2542" s="11">
        <v>52.0</v>
      </c>
      <c r="O2542" s="11">
        <v>66.0</v>
      </c>
      <c r="P2542" s="11">
        <v>84.0</v>
      </c>
      <c r="Q2542" s="43">
        <v>52.0</v>
      </c>
      <c r="R2542" s="25" t="s">
        <v>232</v>
      </c>
      <c r="S2542" s="11" t="s">
        <v>136</v>
      </c>
      <c r="T2542" s="11"/>
      <c r="U2542" s="23"/>
      <c r="V2542" s="25"/>
      <c r="W2542" s="11"/>
      <c r="X2542" s="23"/>
      <c r="Y2542" s="29" t="s">
        <v>8211</v>
      </c>
      <c r="Z2542" s="25">
        <v>29.0</v>
      </c>
      <c r="AA2542" s="11">
        <v>21.0</v>
      </c>
      <c r="AB2542" s="11">
        <v>71.0</v>
      </c>
      <c r="AC2542" s="11">
        <v>78.0</v>
      </c>
      <c r="AD2542" s="23">
        <v>64.0</v>
      </c>
      <c r="AE2542" s="29" t="s">
        <v>239</v>
      </c>
      <c r="AF2542" s="25">
        <v>1500.0</v>
      </c>
      <c r="AG2542" s="11">
        <v>1512.0</v>
      </c>
      <c r="AH2542" s="11">
        <v>1561.0</v>
      </c>
      <c r="AI2542" s="23" t="s">
        <v>217</v>
      </c>
      <c r="AJ2542" s="29" t="s">
        <v>13308</v>
      </c>
      <c r="AK2542" s="25"/>
      <c r="AL2542" s="11"/>
      <c r="AM2542" s="23"/>
      <c r="AN2542" s="25"/>
      <c r="AO2542" s="23"/>
      <c r="AP2542" s="31" t="s">
        <v>13309</v>
      </c>
      <c r="AQ2542" s="11"/>
    </row>
    <row r="2543" ht="15.75" customHeight="1">
      <c r="A2543" s="11">
        <v>1002078.0</v>
      </c>
      <c r="B2543" s="23">
        <v>2543.0</v>
      </c>
      <c r="C2543" s="25" t="s">
        <v>13310</v>
      </c>
      <c r="D2543" s="16" t="s">
        <v>13311</v>
      </c>
      <c r="E2543" s="28" t="s">
        <v>13312</v>
      </c>
      <c r="F2543" s="29"/>
      <c r="G2543" s="31" t="s">
        <v>13313</v>
      </c>
      <c r="H2543" s="36">
        <f t="shared" si="1"/>
        <v>79</v>
      </c>
      <c r="I2543" s="11"/>
      <c r="J2543" s="28">
        <f t="shared" si="2"/>
        <v>0</v>
      </c>
      <c r="K2543" s="41">
        <f t="shared" si="3"/>
        <v>211</v>
      </c>
      <c r="L2543" s="25">
        <v>40.0</v>
      </c>
      <c r="M2543" s="11">
        <v>56.0</v>
      </c>
      <c r="N2543" s="11">
        <v>33.0</v>
      </c>
      <c r="O2543" s="11">
        <v>36.0</v>
      </c>
      <c r="P2543" s="11">
        <v>46.0</v>
      </c>
      <c r="Q2543" s="43">
        <v>42.0</v>
      </c>
      <c r="R2543" s="25"/>
      <c r="S2543" s="11"/>
      <c r="T2543" s="11"/>
      <c r="U2543" s="23"/>
      <c r="V2543" s="25"/>
      <c r="W2543" s="11"/>
      <c r="X2543" s="23"/>
      <c r="Y2543" s="29"/>
      <c r="Z2543" s="25">
        <v>29.0</v>
      </c>
      <c r="AA2543" s="11">
        <v>21.0</v>
      </c>
      <c r="AB2543" s="11">
        <v>41.0</v>
      </c>
      <c r="AC2543" s="11">
        <v>77.0</v>
      </c>
      <c r="AD2543" s="23">
        <v>64.0</v>
      </c>
      <c r="AE2543" s="29" t="s">
        <v>141</v>
      </c>
      <c r="AF2543" s="25">
        <v>1553.0</v>
      </c>
      <c r="AG2543" s="11">
        <v>1565.0</v>
      </c>
      <c r="AH2543" s="11">
        <v>1575.0</v>
      </c>
      <c r="AI2543" s="23" t="s">
        <v>217</v>
      </c>
      <c r="AJ2543" s="29"/>
      <c r="AK2543" s="25"/>
      <c r="AL2543" s="11"/>
      <c r="AM2543" s="23"/>
      <c r="AN2543" s="25"/>
      <c r="AO2543" s="23"/>
      <c r="AP2543" s="25"/>
      <c r="AQ2543" s="11"/>
    </row>
    <row r="2544" ht="15.75" customHeight="1">
      <c r="A2544" s="11">
        <v>1002079.0</v>
      </c>
      <c r="B2544" s="23">
        <v>2544.0</v>
      </c>
      <c r="C2544" s="25" t="s">
        <v>13314</v>
      </c>
      <c r="D2544" s="16" t="s">
        <v>13315</v>
      </c>
      <c r="E2544" s="28" t="s">
        <v>13316</v>
      </c>
      <c r="F2544" s="29"/>
      <c r="G2544" s="31" t="s">
        <v>13317</v>
      </c>
      <c r="H2544" s="36">
        <f t="shared" si="1"/>
        <v>71</v>
      </c>
      <c r="I2544" s="11"/>
      <c r="J2544" s="28">
        <f t="shared" si="2"/>
        <v>0</v>
      </c>
      <c r="K2544" s="41">
        <f t="shared" si="3"/>
        <v>296</v>
      </c>
      <c r="L2544" s="25">
        <v>71.0</v>
      </c>
      <c r="M2544" s="11">
        <v>71.0</v>
      </c>
      <c r="N2544" s="11">
        <v>41.0</v>
      </c>
      <c r="O2544" s="11">
        <v>46.0</v>
      </c>
      <c r="P2544" s="11">
        <v>67.0</v>
      </c>
      <c r="Q2544" s="43">
        <v>50.0</v>
      </c>
      <c r="R2544" s="25" t="s">
        <v>232</v>
      </c>
      <c r="S2544" s="11"/>
      <c r="T2544" s="11"/>
      <c r="U2544" s="23"/>
      <c r="V2544" s="25"/>
      <c r="W2544" s="11"/>
      <c r="X2544" s="23"/>
      <c r="Y2544" s="29"/>
      <c r="Z2544" s="25">
        <v>32.0</v>
      </c>
      <c r="AA2544" s="11">
        <v>26.0</v>
      </c>
      <c r="AB2544" s="11">
        <v>17.0</v>
      </c>
      <c r="AC2544" s="11">
        <v>84.0</v>
      </c>
      <c r="AD2544" s="23">
        <v>63.0</v>
      </c>
      <c r="AE2544" s="29" t="s">
        <v>141</v>
      </c>
      <c r="AF2544" s="25">
        <v>1488.0</v>
      </c>
      <c r="AG2544" s="11">
        <v>1500.0</v>
      </c>
      <c r="AH2544" s="11">
        <v>1550.0</v>
      </c>
      <c r="AI2544" s="23"/>
      <c r="AJ2544" s="29" t="s">
        <v>13318</v>
      </c>
      <c r="AK2544" s="25"/>
      <c r="AL2544" s="11"/>
      <c r="AM2544" s="23"/>
      <c r="AN2544" s="25"/>
      <c r="AO2544" s="23"/>
      <c r="AP2544" s="25"/>
      <c r="AQ2544" s="11"/>
    </row>
    <row r="2545" ht="15.75" customHeight="1">
      <c r="A2545" s="11">
        <v>1038001.0</v>
      </c>
      <c r="B2545" s="23">
        <v>2545.0</v>
      </c>
      <c r="C2545" s="25" t="s">
        <v>13319</v>
      </c>
      <c r="D2545" s="16" t="s">
        <v>13320</v>
      </c>
      <c r="E2545" s="28" t="s">
        <v>13321</v>
      </c>
      <c r="F2545" s="29"/>
      <c r="G2545" s="25"/>
      <c r="H2545" s="36" t="str">
        <f t="shared" si="1"/>
        <v/>
      </c>
      <c r="I2545" s="11"/>
      <c r="J2545" s="28">
        <f t="shared" si="2"/>
        <v>0</v>
      </c>
      <c r="K2545" s="41">
        <f t="shared" si="3"/>
        <v>0</v>
      </c>
      <c r="L2545" s="25">
        <v>0.0</v>
      </c>
      <c r="M2545" s="11">
        <v>0.0</v>
      </c>
      <c r="N2545" s="11">
        <v>0.0</v>
      </c>
      <c r="O2545" s="11">
        <v>0.0</v>
      </c>
      <c r="P2545" s="11">
        <v>0.0</v>
      </c>
      <c r="Q2545" s="23">
        <v>0.0</v>
      </c>
      <c r="R2545" s="25"/>
      <c r="S2545" s="11"/>
      <c r="T2545" s="11"/>
      <c r="U2545" s="23"/>
      <c r="V2545" s="25"/>
      <c r="W2545" s="11"/>
      <c r="X2545" s="23"/>
      <c r="Y2545" s="29"/>
      <c r="Z2545" s="25">
        <v>0.0</v>
      </c>
      <c r="AA2545" s="11">
        <v>0.0</v>
      </c>
      <c r="AB2545" s="11">
        <v>0.0</v>
      </c>
      <c r="AC2545" s="11">
        <v>0.0</v>
      </c>
      <c r="AD2545" s="23">
        <v>83.0</v>
      </c>
      <c r="AE2545" s="29" t="s">
        <v>239</v>
      </c>
      <c r="AF2545" s="25">
        <v>1461.0</v>
      </c>
      <c r="AG2545" s="11">
        <v>9999.0</v>
      </c>
      <c r="AH2545" s="11">
        <v>1521.0</v>
      </c>
      <c r="AI2545" s="23"/>
      <c r="AJ2545" s="29"/>
      <c r="AK2545" s="25"/>
      <c r="AL2545" s="11"/>
      <c r="AM2545" s="23"/>
      <c r="AN2545" s="25"/>
      <c r="AO2545" s="23"/>
      <c r="AP2545" s="25"/>
      <c r="AQ2545" s="11"/>
    </row>
    <row r="2546" ht="15.75" customHeight="1">
      <c r="A2546" s="11">
        <v>1038002.0</v>
      </c>
      <c r="B2546" s="23">
        <v>2546.0</v>
      </c>
      <c r="C2546" s="25" t="s">
        <v>13322</v>
      </c>
      <c r="D2546" s="16" t="s">
        <v>13323</v>
      </c>
      <c r="E2546" s="28" t="s">
        <v>13324</v>
      </c>
      <c r="F2546" s="29"/>
      <c r="G2546" s="31" t="s">
        <v>13325</v>
      </c>
      <c r="H2546" s="36">
        <f t="shared" si="1"/>
        <v>80</v>
      </c>
      <c r="I2546" s="11"/>
      <c r="J2546" s="28">
        <f t="shared" si="2"/>
        <v>0</v>
      </c>
      <c r="K2546" s="41">
        <f t="shared" si="3"/>
        <v>297</v>
      </c>
      <c r="L2546" s="25">
        <v>56.0</v>
      </c>
      <c r="M2546" s="11">
        <v>43.0</v>
      </c>
      <c r="N2546" s="11">
        <v>70.0</v>
      </c>
      <c r="O2546" s="11">
        <v>68.0</v>
      </c>
      <c r="P2546" s="11">
        <v>60.0</v>
      </c>
      <c r="Q2546" s="43">
        <v>62.0</v>
      </c>
      <c r="R2546" s="25"/>
      <c r="S2546" s="11" t="s">
        <v>185</v>
      </c>
      <c r="T2546" s="11"/>
      <c r="U2546" s="23"/>
      <c r="V2546" s="25"/>
      <c r="W2546" s="11"/>
      <c r="X2546" s="23"/>
      <c r="Y2546" s="29"/>
      <c r="Z2546" s="25">
        <v>22.0</v>
      </c>
      <c r="AA2546" s="11">
        <v>11.0</v>
      </c>
      <c r="AB2546" s="11">
        <v>34.0</v>
      </c>
      <c r="AC2546" s="11">
        <v>55.0</v>
      </c>
      <c r="AD2546" s="23">
        <v>83.0</v>
      </c>
      <c r="AE2546" s="29" t="s">
        <v>166</v>
      </c>
      <c r="AF2546" s="25">
        <v>1494.0</v>
      </c>
      <c r="AG2546" s="11">
        <v>1506.0</v>
      </c>
      <c r="AH2546" s="11">
        <v>1551.0</v>
      </c>
      <c r="AI2546" s="23"/>
      <c r="AJ2546" s="29" t="s">
        <v>13326</v>
      </c>
      <c r="AK2546" s="25">
        <v>1038001.0</v>
      </c>
      <c r="AL2546" s="11"/>
      <c r="AM2546" s="23"/>
      <c r="AN2546" s="25"/>
      <c r="AO2546" s="23"/>
      <c r="AP2546" s="25"/>
      <c r="AQ2546" s="11"/>
    </row>
    <row r="2547" ht="15.75" customHeight="1">
      <c r="A2547" s="11">
        <v>1038003.0</v>
      </c>
      <c r="B2547" s="23">
        <v>2547.0</v>
      </c>
      <c r="C2547" s="25" t="s">
        <v>13009</v>
      </c>
      <c r="D2547" s="16" t="s">
        <v>13010</v>
      </c>
      <c r="E2547" s="28" t="s">
        <v>13011</v>
      </c>
      <c r="F2547" s="29"/>
      <c r="G2547" s="31" t="s">
        <v>13327</v>
      </c>
      <c r="H2547" s="36">
        <f t="shared" si="1"/>
        <v>78</v>
      </c>
      <c r="I2547" s="11"/>
      <c r="J2547" s="28">
        <f t="shared" si="2"/>
        <v>0</v>
      </c>
      <c r="K2547" s="41">
        <f t="shared" si="3"/>
        <v>254</v>
      </c>
      <c r="L2547" s="25">
        <v>61.0</v>
      </c>
      <c r="M2547" s="11">
        <v>57.0</v>
      </c>
      <c r="N2547" s="11">
        <v>46.0</v>
      </c>
      <c r="O2547" s="11">
        <v>48.0</v>
      </c>
      <c r="P2547" s="11">
        <v>42.0</v>
      </c>
      <c r="Q2547" s="43">
        <v>68.0</v>
      </c>
      <c r="R2547" s="25"/>
      <c r="S2547" s="11" t="s">
        <v>185</v>
      </c>
      <c r="T2547" s="11"/>
      <c r="U2547" s="23" t="s">
        <v>185</v>
      </c>
      <c r="V2547" s="25"/>
      <c r="W2547" s="11"/>
      <c r="X2547" s="23"/>
      <c r="Y2547" s="29"/>
      <c r="Z2547" s="25">
        <v>22.0</v>
      </c>
      <c r="AA2547" s="11">
        <v>11.0</v>
      </c>
      <c r="AB2547" s="11">
        <v>54.0</v>
      </c>
      <c r="AC2547" s="11">
        <v>45.0</v>
      </c>
      <c r="AD2547" s="23">
        <v>83.0</v>
      </c>
      <c r="AE2547" s="29" t="s">
        <v>166</v>
      </c>
      <c r="AF2547" s="25">
        <v>1514.0</v>
      </c>
      <c r="AG2547" s="11">
        <v>1526.0</v>
      </c>
      <c r="AH2547" s="11">
        <v>1580.0</v>
      </c>
      <c r="AI2547" s="23"/>
      <c r="AJ2547" s="29" t="s">
        <v>13328</v>
      </c>
      <c r="AK2547" s="25">
        <v>1038002.0</v>
      </c>
      <c r="AL2547" s="11"/>
      <c r="AM2547" s="23"/>
      <c r="AN2547" s="25"/>
      <c r="AO2547" s="23"/>
      <c r="AP2547" s="25"/>
      <c r="AQ2547" s="11"/>
    </row>
    <row r="2548" ht="15.75" customHeight="1">
      <c r="A2548" s="11">
        <v>1038004.0</v>
      </c>
      <c r="B2548" s="23">
        <v>2548.0</v>
      </c>
      <c r="C2548" s="25" t="s">
        <v>13329</v>
      </c>
      <c r="D2548" s="16" t="s">
        <v>13330</v>
      </c>
      <c r="E2548" s="28" t="s">
        <v>13331</v>
      </c>
      <c r="F2548" s="29" t="s">
        <v>13332</v>
      </c>
      <c r="G2548" s="31" t="s">
        <v>13333</v>
      </c>
      <c r="H2548" s="36">
        <f t="shared" si="1"/>
        <v>80</v>
      </c>
      <c r="I2548" s="11"/>
      <c r="J2548" s="28">
        <f t="shared" si="2"/>
        <v>0</v>
      </c>
      <c r="K2548" s="41">
        <f t="shared" si="3"/>
        <v>233</v>
      </c>
      <c r="L2548" s="25">
        <v>60.0</v>
      </c>
      <c r="M2548" s="11">
        <v>46.0</v>
      </c>
      <c r="N2548" s="11">
        <v>43.0</v>
      </c>
      <c r="O2548" s="11">
        <v>42.0</v>
      </c>
      <c r="P2548" s="11">
        <v>42.0</v>
      </c>
      <c r="Q2548" s="43">
        <v>64.0</v>
      </c>
      <c r="R2548" s="25" t="s">
        <v>185</v>
      </c>
      <c r="S2548" s="11"/>
      <c r="T2548" s="11" t="s">
        <v>232</v>
      </c>
      <c r="U2548" s="23"/>
      <c r="V2548" s="25"/>
      <c r="W2548" s="11"/>
      <c r="X2548" s="23"/>
      <c r="Y2548" s="29"/>
      <c r="Z2548" s="25">
        <v>25.0</v>
      </c>
      <c r="AA2548" s="11">
        <v>15.0</v>
      </c>
      <c r="AB2548" s="11">
        <v>43.0</v>
      </c>
      <c r="AC2548" s="11">
        <v>5.0</v>
      </c>
      <c r="AD2548" s="23">
        <v>53.0</v>
      </c>
      <c r="AE2548" s="29" t="s">
        <v>270</v>
      </c>
      <c r="AF2548" s="25">
        <v>1526.0</v>
      </c>
      <c r="AG2548" s="11">
        <v>1538.0</v>
      </c>
      <c r="AH2548" s="11">
        <v>1567.0</v>
      </c>
      <c r="AI2548" s="23"/>
      <c r="AJ2548" s="29" t="s">
        <v>13334</v>
      </c>
      <c r="AK2548" s="25">
        <v>1038003.0</v>
      </c>
      <c r="AL2548" s="11"/>
      <c r="AM2548" s="23"/>
      <c r="AN2548" s="25"/>
      <c r="AO2548" s="23"/>
      <c r="AP2548" s="25"/>
      <c r="AQ2548" s="11"/>
    </row>
    <row r="2549" ht="15.75" customHeight="1">
      <c r="A2549" s="11">
        <v>1038005.0</v>
      </c>
      <c r="B2549" s="23">
        <v>2549.0</v>
      </c>
      <c r="C2549" s="25" t="s">
        <v>13335</v>
      </c>
      <c r="D2549" s="16" t="s">
        <v>13336</v>
      </c>
      <c r="E2549" s="28" t="s">
        <v>13337</v>
      </c>
      <c r="F2549" s="29"/>
      <c r="G2549" s="31" t="s">
        <v>13338</v>
      </c>
      <c r="H2549" s="36">
        <f t="shared" si="1"/>
        <v>79</v>
      </c>
      <c r="I2549" s="11"/>
      <c r="J2549" s="28">
        <f t="shared" si="2"/>
        <v>0</v>
      </c>
      <c r="K2549" s="41">
        <f t="shared" si="3"/>
        <v>196</v>
      </c>
      <c r="L2549" s="25">
        <v>38.0</v>
      </c>
      <c r="M2549" s="11">
        <v>25.0</v>
      </c>
      <c r="N2549" s="11">
        <v>48.0</v>
      </c>
      <c r="O2549" s="11">
        <v>44.0</v>
      </c>
      <c r="P2549" s="11">
        <v>41.0</v>
      </c>
      <c r="Q2549" s="43">
        <v>62.0</v>
      </c>
      <c r="R2549" s="25"/>
      <c r="S2549" s="11"/>
      <c r="T2549" s="11"/>
      <c r="U2549" s="23"/>
      <c r="V2549" s="25"/>
      <c r="W2549" s="11"/>
      <c r="X2549" s="23"/>
      <c r="Y2549" s="29"/>
      <c r="Z2549" s="25">
        <v>22.0</v>
      </c>
      <c r="AA2549" s="11">
        <v>11.0</v>
      </c>
      <c r="AB2549" s="11">
        <v>30.0</v>
      </c>
      <c r="AC2549" s="11">
        <v>61.0</v>
      </c>
      <c r="AD2549" s="23">
        <v>53.0</v>
      </c>
      <c r="AE2549" s="29" t="s">
        <v>141</v>
      </c>
      <c r="AF2549" s="25">
        <v>1552.0</v>
      </c>
      <c r="AG2549" s="11">
        <v>1564.0</v>
      </c>
      <c r="AH2549" s="11">
        <v>1582.0</v>
      </c>
      <c r="AI2549" s="23" t="s">
        <v>217</v>
      </c>
      <c r="AJ2549" s="29" t="s">
        <v>13339</v>
      </c>
      <c r="AK2549" s="25">
        <v>1038004.0</v>
      </c>
      <c r="AL2549" s="11"/>
      <c r="AM2549" s="23"/>
      <c r="AN2549" s="25"/>
      <c r="AO2549" s="23"/>
      <c r="AP2549" s="25"/>
      <c r="AQ2549" s="11"/>
    </row>
    <row r="2550" ht="15.75" customHeight="1">
      <c r="A2550" s="11">
        <v>1038006.0</v>
      </c>
      <c r="B2550" s="23">
        <v>2550.0</v>
      </c>
      <c r="C2550" s="25" t="s">
        <v>13340</v>
      </c>
      <c r="D2550" s="16" t="s">
        <v>13341</v>
      </c>
      <c r="E2550" s="28" t="s">
        <v>13342</v>
      </c>
      <c r="F2550" s="29"/>
      <c r="G2550" s="31" t="s">
        <v>13343</v>
      </c>
      <c r="H2550" s="36">
        <f t="shared" si="1"/>
        <v>72</v>
      </c>
      <c r="I2550" s="11"/>
      <c r="J2550" s="28">
        <f t="shared" si="2"/>
        <v>0</v>
      </c>
      <c r="K2550" s="41">
        <f t="shared" si="3"/>
        <v>290</v>
      </c>
      <c r="L2550" s="25">
        <v>65.0</v>
      </c>
      <c r="M2550" s="11">
        <v>61.0</v>
      </c>
      <c r="N2550" s="11">
        <v>55.0</v>
      </c>
      <c r="O2550" s="11">
        <v>53.0</v>
      </c>
      <c r="P2550" s="11">
        <v>56.0</v>
      </c>
      <c r="Q2550" s="43">
        <v>66.0</v>
      </c>
      <c r="R2550" s="25"/>
      <c r="S2550" s="11"/>
      <c r="T2550" s="11"/>
      <c r="U2550" s="23" t="s">
        <v>185</v>
      </c>
      <c r="V2550" s="25"/>
      <c r="W2550" s="11"/>
      <c r="X2550" s="23"/>
      <c r="Y2550" s="29"/>
      <c r="Z2550" s="25">
        <v>36.0</v>
      </c>
      <c r="AA2550" s="11">
        <v>30.0</v>
      </c>
      <c r="AB2550" s="11">
        <v>32.0</v>
      </c>
      <c r="AC2550" s="11">
        <v>65.0</v>
      </c>
      <c r="AD2550" s="23">
        <v>86.0</v>
      </c>
      <c r="AE2550" s="29" t="s">
        <v>166</v>
      </c>
      <c r="AF2550" s="25">
        <v>1529.0</v>
      </c>
      <c r="AG2550" s="11">
        <v>1541.0</v>
      </c>
      <c r="AH2550" s="11">
        <v>1586.0</v>
      </c>
      <c r="AI2550" s="23"/>
      <c r="AJ2550" s="29" t="s">
        <v>13344</v>
      </c>
      <c r="AK2550" s="25">
        <v>1038003.0</v>
      </c>
      <c r="AL2550" s="11">
        <v>1038007.0</v>
      </c>
      <c r="AM2550" s="23"/>
      <c r="AN2550" s="25"/>
      <c r="AO2550" s="23"/>
      <c r="AP2550" s="25"/>
      <c r="AQ2550" s="11"/>
    </row>
    <row r="2551" ht="15.75" customHeight="1">
      <c r="A2551" s="11">
        <v>1038007.0</v>
      </c>
      <c r="B2551" s="23">
        <v>2551.0</v>
      </c>
      <c r="C2551" s="25" t="s">
        <v>13345</v>
      </c>
      <c r="D2551" s="16" t="s">
        <v>13005</v>
      </c>
      <c r="E2551" s="28" t="s">
        <v>13346</v>
      </c>
      <c r="F2551" s="29"/>
      <c r="G2551" s="31" t="s">
        <v>13347</v>
      </c>
      <c r="H2551" s="36">
        <f t="shared" si="1"/>
        <v>56</v>
      </c>
      <c r="I2551" s="11"/>
      <c r="J2551" s="28">
        <f t="shared" si="2"/>
        <v>0</v>
      </c>
      <c r="K2551" s="41">
        <f t="shared" si="3"/>
        <v>271</v>
      </c>
      <c r="L2551" s="25">
        <v>53.0</v>
      </c>
      <c r="M2551" s="11">
        <v>50.0</v>
      </c>
      <c r="N2551" s="11">
        <v>59.0</v>
      </c>
      <c r="O2551" s="11">
        <v>61.0</v>
      </c>
      <c r="P2551" s="11">
        <v>48.0</v>
      </c>
      <c r="Q2551" s="43">
        <v>54.0</v>
      </c>
      <c r="R2551" s="25"/>
      <c r="S2551" s="11"/>
      <c r="T2551" s="11"/>
      <c r="U2551" s="23"/>
      <c r="V2551" s="25"/>
      <c r="W2551" s="11"/>
      <c r="X2551" s="23"/>
      <c r="Y2551" s="29"/>
      <c r="Z2551" s="25">
        <v>22.0</v>
      </c>
      <c r="AA2551" s="11">
        <v>11.0</v>
      </c>
      <c r="AB2551" s="11">
        <v>28.0</v>
      </c>
      <c r="AC2551" s="11">
        <v>63.0</v>
      </c>
      <c r="AD2551" s="23">
        <v>86.0</v>
      </c>
      <c r="AE2551" s="29" t="s">
        <v>166</v>
      </c>
      <c r="AF2551" s="25">
        <v>1521.0</v>
      </c>
      <c r="AG2551" s="11">
        <v>1533.0</v>
      </c>
      <c r="AH2551" s="11">
        <v>1556.0</v>
      </c>
      <c r="AI2551" s="23" t="s">
        <v>217</v>
      </c>
      <c r="AJ2551" s="29" t="s">
        <v>13328</v>
      </c>
      <c r="AK2551" s="25">
        <v>1038002.0</v>
      </c>
      <c r="AL2551" s="11"/>
      <c r="AM2551" s="23"/>
      <c r="AN2551" s="25"/>
      <c r="AO2551" s="23"/>
      <c r="AP2551" s="25"/>
      <c r="AQ2551" s="11"/>
    </row>
    <row r="2552" ht="15.75" customHeight="1">
      <c r="A2552" s="11">
        <v>1038008.0</v>
      </c>
      <c r="B2552" s="23">
        <v>2552.0</v>
      </c>
      <c r="C2552" s="25" t="s">
        <v>13348</v>
      </c>
      <c r="D2552" s="16" t="s">
        <v>13349</v>
      </c>
      <c r="E2552" s="28" t="s">
        <v>13350</v>
      </c>
      <c r="F2552" s="29"/>
      <c r="G2552" s="31" t="s">
        <v>13351</v>
      </c>
      <c r="H2552" s="36">
        <f t="shared" si="1"/>
        <v>75</v>
      </c>
      <c r="I2552" s="11"/>
      <c r="J2552" s="28">
        <f t="shared" si="2"/>
        <v>0</v>
      </c>
      <c r="K2552" s="41">
        <f t="shared" si="3"/>
        <v>178</v>
      </c>
      <c r="L2552" s="25">
        <v>30.0</v>
      </c>
      <c r="M2552" s="11">
        <v>20.0</v>
      </c>
      <c r="N2552" s="11">
        <v>43.0</v>
      </c>
      <c r="O2552" s="11">
        <v>47.0</v>
      </c>
      <c r="P2552" s="11">
        <v>38.0</v>
      </c>
      <c r="Q2552" s="43">
        <v>53.0</v>
      </c>
      <c r="R2552" s="25"/>
      <c r="S2552" s="11"/>
      <c r="T2552" s="11"/>
      <c r="U2552" s="23"/>
      <c r="V2552" s="25"/>
      <c r="W2552" s="11"/>
      <c r="X2552" s="23"/>
      <c r="Y2552" s="29"/>
      <c r="Z2552" s="25">
        <v>29.0</v>
      </c>
      <c r="AA2552" s="11">
        <v>21.0</v>
      </c>
      <c r="AB2552" s="11">
        <v>24.0</v>
      </c>
      <c r="AC2552" s="11">
        <v>72.0</v>
      </c>
      <c r="AD2552" s="23">
        <v>10.0</v>
      </c>
      <c r="AE2552" s="29" t="s">
        <v>270</v>
      </c>
      <c r="AF2552" s="25">
        <v>1524.0</v>
      </c>
      <c r="AG2552" s="11">
        <v>1536.0</v>
      </c>
      <c r="AH2552" s="11">
        <v>1577.0</v>
      </c>
      <c r="AI2552" s="23"/>
      <c r="AJ2552" s="29" t="s">
        <v>13352</v>
      </c>
      <c r="AK2552" s="25">
        <v>1038002.0</v>
      </c>
      <c r="AL2552" s="11">
        <v>1221002.0</v>
      </c>
      <c r="AM2552" s="23"/>
      <c r="AN2552" s="25"/>
      <c r="AO2552" s="23"/>
      <c r="AP2552" s="25"/>
      <c r="AQ2552" s="11"/>
    </row>
    <row r="2553" ht="15.75" customHeight="1">
      <c r="A2553" s="11">
        <v>1038009.0</v>
      </c>
      <c r="B2553" s="23">
        <v>2553.0</v>
      </c>
      <c r="C2553" s="25" t="s">
        <v>13353</v>
      </c>
      <c r="D2553" s="16" t="s">
        <v>13354</v>
      </c>
      <c r="E2553" s="28" t="s">
        <v>13355</v>
      </c>
      <c r="F2553" s="29"/>
      <c r="G2553" s="25"/>
      <c r="H2553" s="36" t="str">
        <f t="shared" si="1"/>
        <v/>
      </c>
      <c r="I2553" s="11"/>
      <c r="J2553" s="28">
        <f t="shared" si="2"/>
        <v>0</v>
      </c>
      <c r="K2553" s="41">
        <f t="shared" si="3"/>
        <v>213</v>
      </c>
      <c r="L2553" s="25">
        <v>47.0</v>
      </c>
      <c r="M2553" s="11">
        <v>52.0</v>
      </c>
      <c r="N2553" s="11">
        <v>40.0</v>
      </c>
      <c r="O2553" s="11">
        <v>40.0</v>
      </c>
      <c r="P2553" s="11">
        <v>34.0</v>
      </c>
      <c r="Q2553" s="43">
        <v>57.0</v>
      </c>
      <c r="R2553" s="25"/>
      <c r="S2553" s="11"/>
      <c r="T2553" s="11"/>
      <c r="U2553" s="23"/>
      <c r="V2553" s="25"/>
      <c r="W2553" s="11"/>
      <c r="X2553" s="23"/>
      <c r="Y2553" s="29"/>
      <c r="Z2553" s="25">
        <v>29.0</v>
      </c>
      <c r="AA2553" s="11">
        <v>21.0</v>
      </c>
      <c r="AB2553" s="11">
        <v>21.0</v>
      </c>
      <c r="AC2553" s="11">
        <v>56.0</v>
      </c>
      <c r="AD2553" s="23">
        <v>64.0</v>
      </c>
      <c r="AE2553" s="29" t="s">
        <v>166</v>
      </c>
      <c r="AF2553" s="25">
        <v>1495.0</v>
      </c>
      <c r="AG2553" s="11">
        <v>1507.0</v>
      </c>
      <c r="AH2553" s="11">
        <v>1554.0</v>
      </c>
      <c r="AI2553" s="23"/>
      <c r="AJ2553" s="29" t="s">
        <v>13326</v>
      </c>
      <c r="AK2553" s="25">
        <v>1038001.0</v>
      </c>
      <c r="AL2553" s="11"/>
      <c r="AM2553" s="23"/>
      <c r="AN2553" s="25"/>
      <c r="AO2553" s="23"/>
      <c r="AP2553" s="25"/>
      <c r="AQ2553" s="11"/>
    </row>
    <row r="2554" ht="15.75" customHeight="1">
      <c r="A2554" s="11">
        <v>1038010.0</v>
      </c>
      <c r="B2554" s="23">
        <v>2554.0</v>
      </c>
      <c r="C2554" s="25" t="s">
        <v>13356</v>
      </c>
      <c r="D2554" s="16" t="s">
        <v>13357</v>
      </c>
      <c r="E2554" s="28" t="s">
        <v>13358</v>
      </c>
      <c r="F2554" s="29"/>
      <c r="G2554" s="31" t="s">
        <v>13359</v>
      </c>
      <c r="H2554" s="36">
        <f t="shared" si="1"/>
        <v>77</v>
      </c>
      <c r="I2554" s="11"/>
      <c r="J2554" s="28">
        <f t="shared" si="2"/>
        <v>0</v>
      </c>
      <c r="K2554" s="41">
        <f t="shared" si="3"/>
        <v>205</v>
      </c>
      <c r="L2554" s="25">
        <v>49.0</v>
      </c>
      <c r="M2554" s="11">
        <v>61.0</v>
      </c>
      <c r="N2554" s="11">
        <v>29.0</v>
      </c>
      <c r="O2554" s="11">
        <v>32.0</v>
      </c>
      <c r="P2554" s="11">
        <v>34.0</v>
      </c>
      <c r="Q2554" s="43">
        <v>55.0</v>
      </c>
      <c r="R2554" s="25"/>
      <c r="S2554" s="11"/>
      <c r="T2554" s="11"/>
      <c r="U2554" s="23"/>
      <c r="V2554" s="25"/>
      <c r="W2554" s="11"/>
      <c r="X2554" s="23"/>
      <c r="Y2554" s="29"/>
      <c r="Z2554" s="25">
        <v>28.0</v>
      </c>
      <c r="AA2554" s="11">
        <v>19.0</v>
      </c>
      <c r="AB2554" s="11">
        <v>75.0</v>
      </c>
      <c r="AC2554" s="11">
        <v>35.0</v>
      </c>
      <c r="AD2554" s="23">
        <v>64.0</v>
      </c>
      <c r="AE2554" s="29" t="s">
        <v>141</v>
      </c>
      <c r="AF2554" s="25">
        <v>1519.0</v>
      </c>
      <c r="AG2554" s="11">
        <v>1531.0</v>
      </c>
      <c r="AH2554" s="11">
        <v>1558.0</v>
      </c>
      <c r="AI2554" s="23"/>
      <c r="AJ2554" s="29" t="s">
        <v>13360</v>
      </c>
      <c r="AK2554" s="25">
        <v>1038009.0</v>
      </c>
      <c r="AL2554" s="11"/>
      <c r="AM2554" s="23"/>
      <c r="AN2554" s="25"/>
      <c r="AO2554" s="23"/>
      <c r="AP2554" s="25"/>
      <c r="AQ2554" s="11"/>
    </row>
    <row r="2555" ht="15.75" customHeight="1">
      <c r="A2555" s="11">
        <v>1038011.0</v>
      </c>
      <c r="B2555" s="23">
        <v>2555.0</v>
      </c>
      <c r="C2555" s="25" t="s">
        <v>13361</v>
      </c>
      <c r="D2555" s="16" t="s">
        <v>13362</v>
      </c>
      <c r="E2555" s="28" t="s">
        <v>13363</v>
      </c>
      <c r="F2555" s="29"/>
      <c r="G2555" s="31" t="s">
        <v>13364</v>
      </c>
      <c r="H2555" s="36">
        <f t="shared" si="1"/>
        <v>80</v>
      </c>
      <c r="I2555" s="11"/>
      <c r="J2555" s="28">
        <f t="shared" si="2"/>
        <v>0</v>
      </c>
      <c r="K2555" s="41">
        <f t="shared" si="3"/>
        <v>300</v>
      </c>
      <c r="L2555" s="25">
        <v>59.0</v>
      </c>
      <c r="M2555" s="11">
        <v>65.0</v>
      </c>
      <c r="N2555" s="11">
        <v>62.0</v>
      </c>
      <c r="O2555" s="11">
        <v>61.0</v>
      </c>
      <c r="P2555" s="11">
        <v>53.0</v>
      </c>
      <c r="Q2555" s="43">
        <v>53.0</v>
      </c>
      <c r="R2555" s="25"/>
      <c r="S2555" s="11"/>
      <c r="T2555" s="11"/>
      <c r="U2555" s="23"/>
      <c r="V2555" s="25"/>
      <c r="W2555" s="11"/>
      <c r="X2555" s="23"/>
      <c r="Y2555" s="29"/>
      <c r="Z2555" s="25">
        <v>28.0</v>
      </c>
      <c r="AA2555" s="11">
        <v>19.0</v>
      </c>
      <c r="AB2555" s="11">
        <v>71.0</v>
      </c>
      <c r="AC2555" s="11">
        <v>34.0</v>
      </c>
      <c r="AD2555" s="23">
        <v>61.0</v>
      </c>
      <c r="AE2555" s="29" t="s">
        <v>141</v>
      </c>
      <c r="AF2555" s="25">
        <v>1500.0</v>
      </c>
      <c r="AG2555" s="11">
        <v>1512.0</v>
      </c>
      <c r="AH2555" s="11">
        <v>1542.0</v>
      </c>
      <c r="AI2555" s="23" t="s">
        <v>217</v>
      </c>
      <c r="AJ2555" s="29" t="s">
        <v>13365</v>
      </c>
      <c r="AK2555" s="25"/>
      <c r="AL2555" s="11"/>
      <c r="AM2555" s="23"/>
      <c r="AN2555" s="25"/>
      <c r="AO2555" s="23"/>
      <c r="AP2555" s="25"/>
      <c r="AQ2555" s="11"/>
    </row>
    <row r="2556" ht="15.75" customHeight="1">
      <c r="A2556" s="11">
        <v>1038012.0</v>
      </c>
      <c r="B2556" s="23">
        <v>2556.0</v>
      </c>
      <c r="C2556" s="25" t="s">
        <v>13366</v>
      </c>
      <c r="D2556" s="16" t="s">
        <v>13367</v>
      </c>
      <c r="E2556" s="28" t="s">
        <v>13368</v>
      </c>
      <c r="F2556" s="29"/>
      <c r="G2556" s="31" t="s">
        <v>13369</v>
      </c>
      <c r="H2556" s="36">
        <f t="shared" si="1"/>
        <v>73</v>
      </c>
      <c r="I2556" s="11"/>
      <c r="J2556" s="28">
        <f t="shared" si="2"/>
        <v>0</v>
      </c>
      <c r="K2556" s="41">
        <f t="shared" si="3"/>
        <v>297</v>
      </c>
      <c r="L2556" s="25">
        <v>66.0</v>
      </c>
      <c r="M2556" s="11">
        <v>64.0</v>
      </c>
      <c r="N2556" s="11">
        <v>47.0</v>
      </c>
      <c r="O2556" s="11">
        <v>56.0</v>
      </c>
      <c r="P2556" s="11">
        <v>64.0</v>
      </c>
      <c r="Q2556" s="43">
        <v>59.0</v>
      </c>
      <c r="R2556" s="25" t="s">
        <v>185</v>
      </c>
      <c r="S2556" s="11"/>
      <c r="T2556" s="11" t="s">
        <v>232</v>
      </c>
      <c r="U2556" s="23"/>
      <c r="V2556" s="25"/>
      <c r="W2556" s="11"/>
      <c r="X2556" s="23"/>
      <c r="Y2556" s="29"/>
      <c r="Z2556" s="25">
        <v>43.0</v>
      </c>
      <c r="AA2556" s="11">
        <v>40.0</v>
      </c>
      <c r="AB2556" s="11">
        <v>26.0</v>
      </c>
      <c r="AC2556" s="11">
        <v>77.0</v>
      </c>
      <c r="AD2556" s="23">
        <v>61.0</v>
      </c>
      <c r="AE2556" s="29" t="s">
        <v>141</v>
      </c>
      <c r="AF2556" s="25">
        <v>1523.0</v>
      </c>
      <c r="AG2556" s="11">
        <v>1535.0</v>
      </c>
      <c r="AH2556" s="11">
        <v>1585.0</v>
      </c>
      <c r="AI2556" s="23"/>
      <c r="AJ2556" s="29" t="s">
        <v>13370</v>
      </c>
      <c r="AK2556" s="25"/>
      <c r="AL2556" s="11">
        <v>1038011.0</v>
      </c>
      <c r="AM2556" s="23"/>
      <c r="AN2556" s="25"/>
      <c r="AO2556" s="23"/>
      <c r="AP2556" s="25"/>
      <c r="AQ2556" s="11"/>
    </row>
    <row r="2557" ht="15.75" customHeight="1">
      <c r="A2557" s="11">
        <v>1038013.0</v>
      </c>
      <c r="B2557" s="23">
        <v>2557.0</v>
      </c>
      <c r="C2557" s="25" t="s">
        <v>13371</v>
      </c>
      <c r="D2557" s="16" t="s">
        <v>13372</v>
      </c>
      <c r="E2557" s="28" t="s">
        <v>13373</v>
      </c>
      <c r="F2557" s="29"/>
      <c r="G2557" s="31" t="s">
        <v>13374</v>
      </c>
      <c r="H2557" s="36">
        <f t="shared" si="1"/>
        <v>70</v>
      </c>
      <c r="I2557" s="11"/>
      <c r="J2557" s="28">
        <f t="shared" si="2"/>
        <v>0</v>
      </c>
      <c r="K2557" s="41">
        <f t="shared" si="3"/>
        <v>229</v>
      </c>
      <c r="L2557" s="25">
        <v>57.0</v>
      </c>
      <c r="M2557" s="11">
        <v>60.0</v>
      </c>
      <c r="N2557" s="11">
        <v>38.0</v>
      </c>
      <c r="O2557" s="11">
        <v>37.0</v>
      </c>
      <c r="P2557" s="11">
        <v>37.0</v>
      </c>
      <c r="Q2557" s="43">
        <v>49.0</v>
      </c>
      <c r="R2557" s="25"/>
      <c r="S2557" s="11"/>
      <c r="T2557" s="11"/>
      <c r="U2557" s="23"/>
      <c r="V2557" s="25"/>
      <c r="W2557" s="11"/>
      <c r="X2557" s="23"/>
      <c r="Y2557" s="29"/>
      <c r="Z2557" s="25">
        <v>43.0</v>
      </c>
      <c r="AA2557" s="11">
        <v>40.0</v>
      </c>
      <c r="AB2557" s="11">
        <v>34.0</v>
      </c>
      <c r="AC2557" s="11">
        <v>65.0</v>
      </c>
      <c r="AD2557" s="23">
        <v>61.0</v>
      </c>
      <c r="AE2557" s="29" t="s">
        <v>141</v>
      </c>
      <c r="AF2557" s="25">
        <v>1548.0</v>
      </c>
      <c r="AG2557" s="11">
        <v>1560.0</v>
      </c>
      <c r="AH2557" s="11">
        <v>1602.0</v>
      </c>
      <c r="AI2557" s="23"/>
      <c r="AJ2557" s="29" t="s">
        <v>13375</v>
      </c>
      <c r="AK2557" s="25">
        <v>1038012.0</v>
      </c>
      <c r="AL2557" s="11"/>
      <c r="AM2557" s="23"/>
      <c r="AN2557" s="25"/>
      <c r="AO2557" s="23"/>
      <c r="AP2557" s="25"/>
      <c r="AQ2557" s="11"/>
    </row>
    <row r="2558" ht="15.75" customHeight="1">
      <c r="A2558" s="11">
        <v>1038014.0</v>
      </c>
      <c r="B2558" s="23">
        <v>2558.0</v>
      </c>
      <c r="C2558" s="25" t="s">
        <v>13376</v>
      </c>
      <c r="D2558" s="16" t="s">
        <v>13377</v>
      </c>
      <c r="E2558" s="28" t="s">
        <v>13378</v>
      </c>
      <c r="F2558" s="29"/>
      <c r="G2558" s="31" t="s">
        <v>13379</v>
      </c>
      <c r="H2558" s="36">
        <f t="shared" si="1"/>
        <v>41</v>
      </c>
      <c r="I2558" s="11"/>
      <c r="J2558" s="28">
        <f t="shared" si="2"/>
        <v>0</v>
      </c>
      <c r="K2558" s="41">
        <f t="shared" si="3"/>
        <v>246</v>
      </c>
      <c r="L2558" s="25">
        <v>40.0</v>
      </c>
      <c r="M2558" s="11">
        <v>45.0</v>
      </c>
      <c r="N2558" s="11">
        <v>63.0</v>
      </c>
      <c r="O2558" s="11">
        <v>54.0</v>
      </c>
      <c r="P2558" s="11">
        <v>44.0</v>
      </c>
      <c r="Q2558" s="43">
        <v>51.0</v>
      </c>
      <c r="R2558" s="25"/>
      <c r="S2558" s="11"/>
      <c r="T2558" s="11"/>
      <c r="U2558" s="23"/>
      <c r="V2558" s="25"/>
      <c r="W2558" s="11"/>
      <c r="X2558" s="23"/>
      <c r="Y2558" s="29"/>
      <c r="Z2558" s="25">
        <v>43.0</v>
      </c>
      <c r="AA2558" s="11">
        <v>40.0</v>
      </c>
      <c r="AB2558" s="11">
        <v>33.0</v>
      </c>
      <c r="AC2558" s="11">
        <v>67.0</v>
      </c>
      <c r="AD2558" s="23">
        <v>58.0</v>
      </c>
      <c r="AE2558" s="29" t="s">
        <v>270</v>
      </c>
      <c r="AF2558" s="25">
        <v>1521.0</v>
      </c>
      <c r="AG2558" s="11">
        <v>1533.0</v>
      </c>
      <c r="AH2558" s="11">
        <v>1579.0</v>
      </c>
      <c r="AI2558" s="23"/>
      <c r="AJ2558" s="29" t="s">
        <v>13380</v>
      </c>
      <c r="AK2558" s="25"/>
      <c r="AL2558" s="11"/>
      <c r="AM2558" s="23"/>
      <c r="AN2558" s="25"/>
      <c r="AO2558" s="23"/>
      <c r="AP2558" s="25"/>
      <c r="AQ2558" s="11"/>
    </row>
    <row r="2559" ht="15.75" customHeight="1">
      <c r="A2559" s="11">
        <v>1038015.0</v>
      </c>
      <c r="B2559" s="23">
        <v>2559.0</v>
      </c>
      <c r="C2559" s="25" t="s">
        <v>13381</v>
      </c>
      <c r="D2559" s="16" t="s">
        <v>13382</v>
      </c>
      <c r="E2559" s="28" t="s">
        <v>13383</v>
      </c>
      <c r="F2559" s="29"/>
      <c r="G2559" s="25"/>
      <c r="H2559" s="36" t="str">
        <f t="shared" si="1"/>
        <v/>
      </c>
      <c r="I2559" s="11"/>
      <c r="J2559" s="28">
        <f t="shared" si="2"/>
        <v>0</v>
      </c>
      <c r="K2559" s="41">
        <f t="shared" si="3"/>
        <v>268</v>
      </c>
      <c r="L2559" s="25">
        <v>63.0</v>
      </c>
      <c r="M2559" s="11">
        <v>60.0</v>
      </c>
      <c r="N2559" s="11">
        <v>51.0</v>
      </c>
      <c r="O2559" s="11">
        <v>47.0</v>
      </c>
      <c r="P2559" s="11">
        <v>47.0</v>
      </c>
      <c r="Q2559" s="43">
        <v>46.0</v>
      </c>
      <c r="R2559" s="25"/>
      <c r="S2559" s="11"/>
      <c r="T2559" s="11"/>
      <c r="U2559" s="23" t="s">
        <v>185</v>
      </c>
      <c r="V2559" s="25"/>
      <c r="W2559" s="11"/>
      <c r="X2559" s="23"/>
      <c r="Y2559" s="29"/>
      <c r="Z2559" s="25">
        <v>18.0</v>
      </c>
      <c r="AA2559" s="11">
        <v>5.0</v>
      </c>
      <c r="AB2559" s="11">
        <v>34.0</v>
      </c>
      <c r="AC2559" s="11">
        <v>52.0</v>
      </c>
      <c r="AD2559" s="23">
        <v>93.0</v>
      </c>
      <c r="AE2559" s="29" t="s">
        <v>166</v>
      </c>
      <c r="AF2559" s="25">
        <v>1501.0</v>
      </c>
      <c r="AG2559" s="11">
        <v>1513.0</v>
      </c>
      <c r="AH2559" s="11">
        <v>1560.0</v>
      </c>
      <c r="AI2559" s="23"/>
      <c r="AJ2559" s="29"/>
      <c r="AK2559" s="25"/>
      <c r="AL2559" s="11"/>
      <c r="AM2559" s="23"/>
      <c r="AN2559" s="25"/>
      <c r="AO2559" s="23"/>
      <c r="AP2559" s="25"/>
      <c r="AQ2559" s="11"/>
    </row>
    <row r="2560" ht="15.75" customHeight="1">
      <c r="A2560" s="11">
        <v>1038016.0</v>
      </c>
      <c r="B2560" s="23">
        <v>2560.0</v>
      </c>
      <c r="C2560" s="25" t="s">
        <v>13384</v>
      </c>
      <c r="D2560" s="16" t="s">
        <v>13385</v>
      </c>
      <c r="E2560" s="28" t="s">
        <v>13386</v>
      </c>
      <c r="F2560" s="29"/>
      <c r="G2560" s="31" t="s">
        <v>13387</v>
      </c>
      <c r="H2560" s="36">
        <f t="shared" si="1"/>
        <v>79</v>
      </c>
      <c r="I2560" s="11"/>
      <c r="J2560" s="28">
        <f t="shared" si="2"/>
        <v>0</v>
      </c>
      <c r="K2560" s="41">
        <f t="shared" si="3"/>
        <v>300</v>
      </c>
      <c r="L2560" s="25">
        <v>60.0</v>
      </c>
      <c r="M2560" s="11">
        <v>65.0</v>
      </c>
      <c r="N2560" s="11">
        <v>57.0</v>
      </c>
      <c r="O2560" s="11">
        <v>60.0</v>
      </c>
      <c r="P2560" s="11">
        <v>58.0</v>
      </c>
      <c r="Q2560" s="43">
        <v>52.0</v>
      </c>
      <c r="R2560" s="25"/>
      <c r="S2560" s="11" t="s">
        <v>232</v>
      </c>
      <c r="T2560" s="11"/>
      <c r="U2560" s="23"/>
      <c r="V2560" s="25"/>
      <c r="W2560" s="11"/>
      <c r="X2560" s="23"/>
      <c r="Y2560" s="29"/>
      <c r="Z2560" s="25">
        <v>22.0</v>
      </c>
      <c r="AA2560" s="11">
        <v>11.0</v>
      </c>
      <c r="AB2560" s="11">
        <v>60.0</v>
      </c>
      <c r="AC2560" s="11">
        <v>39.0</v>
      </c>
      <c r="AD2560" s="23">
        <v>93.0</v>
      </c>
      <c r="AE2560" s="29" t="s">
        <v>141</v>
      </c>
      <c r="AF2560" s="25">
        <v>1532.0</v>
      </c>
      <c r="AG2560" s="11">
        <v>1544.0</v>
      </c>
      <c r="AH2560" s="11">
        <v>1581.0</v>
      </c>
      <c r="AI2560" s="23"/>
      <c r="AJ2560" s="29" t="s">
        <v>13388</v>
      </c>
      <c r="AK2560" s="25">
        <v>1038015.0</v>
      </c>
      <c r="AL2560" s="11"/>
      <c r="AM2560" s="23"/>
      <c r="AN2560" s="25"/>
      <c r="AO2560" s="23"/>
      <c r="AP2560" s="25"/>
      <c r="AQ2560" s="11"/>
    </row>
    <row r="2561" ht="15.75" customHeight="1">
      <c r="A2561" s="11">
        <v>1038017.0</v>
      </c>
      <c r="B2561" s="23">
        <v>2561.0</v>
      </c>
      <c r="C2561" s="25" t="s">
        <v>13389</v>
      </c>
      <c r="D2561" s="16" t="s">
        <v>13390</v>
      </c>
      <c r="E2561" s="28" t="s">
        <v>13391</v>
      </c>
      <c r="F2561" s="29"/>
      <c r="G2561" s="25"/>
      <c r="H2561" s="36" t="str">
        <f t="shared" si="1"/>
        <v/>
      </c>
      <c r="I2561" s="11"/>
      <c r="J2561" s="28">
        <f t="shared" si="2"/>
        <v>0</v>
      </c>
      <c r="K2561" s="41">
        <f t="shared" si="3"/>
        <v>234</v>
      </c>
      <c r="L2561" s="25">
        <v>51.0</v>
      </c>
      <c r="M2561" s="11">
        <v>66.0</v>
      </c>
      <c r="N2561" s="11">
        <v>37.0</v>
      </c>
      <c r="O2561" s="11">
        <v>37.0</v>
      </c>
      <c r="P2561" s="11">
        <v>43.0</v>
      </c>
      <c r="Q2561" s="43">
        <v>47.0</v>
      </c>
      <c r="R2561" s="25"/>
      <c r="S2561" s="11"/>
      <c r="T2561" s="11"/>
      <c r="U2561" s="23"/>
      <c r="V2561" s="25"/>
      <c r="W2561" s="11"/>
      <c r="X2561" s="23"/>
      <c r="Y2561" s="29"/>
      <c r="Z2561" s="25">
        <v>36.0</v>
      </c>
      <c r="AA2561" s="11">
        <v>30.0</v>
      </c>
      <c r="AB2561" s="11">
        <v>56.0</v>
      </c>
      <c r="AC2561" s="11">
        <v>45.0</v>
      </c>
      <c r="AD2561" s="23">
        <v>93.0</v>
      </c>
      <c r="AE2561" s="29" t="s">
        <v>141</v>
      </c>
      <c r="AF2561" s="25">
        <v>1555.0</v>
      </c>
      <c r="AG2561" s="11">
        <v>1567.0</v>
      </c>
      <c r="AH2561" s="11">
        <v>1597.0</v>
      </c>
      <c r="AI2561" s="23"/>
      <c r="AJ2561" s="29" t="s">
        <v>13392</v>
      </c>
      <c r="AK2561" s="25">
        <v>1038016.0</v>
      </c>
      <c r="AL2561" s="11"/>
      <c r="AM2561" s="23"/>
      <c r="AN2561" s="25"/>
      <c r="AO2561" s="23"/>
      <c r="AP2561" s="25"/>
      <c r="AQ2561" s="11"/>
    </row>
    <row r="2562" ht="15.75" customHeight="1">
      <c r="A2562" s="11">
        <v>1038018.0</v>
      </c>
      <c r="B2562" s="23">
        <v>2562.0</v>
      </c>
      <c r="C2562" s="25" t="s">
        <v>13393</v>
      </c>
      <c r="D2562" s="16" t="s">
        <v>13394</v>
      </c>
      <c r="E2562" s="28" t="s">
        <v>13395</v>
      </c>
      <c r="F2562" s="29"/>
      <c r="G2562" s="25"/>
      <c r="H2562" s="36" t="str">
        <f t="shared" si="1"/>
        <v/>
      </c>
      <c r="I2562" s="11"/>
      <c r="J2562" s="28">
        <f t="shared" si="2"/>
        <v>0</v>
      </c>
      <c r="K2562" s="41">
        <f t="shared" si="3"/>
        <v>234</v>
      </c>
      <c r="L2562" s="25">
        <v>44.0</v>
      </c>
      <c r="M2562" s="11">
        <v>41.0</v>
      </c>
      <c r="N2562" s="11">
        <v>51.0</v>
      </c>
      <c r="O2562" s="11">
        <v>52.0</v>
      </c>
      <c r="P2562" s="11">
        <v>46.0</v>
      </c>
      <c r="Q2562" s="43">
        <v>44.0</v>
      </c>
      <c r="R2562" s="25"/>
      <c r="S2562" s="11"/>
      <c r="T2562" s="11"/>
      <c r="U2562" s="23"/>
      <c r="V2562" s="25"/>
      <c r="W2562" s="11"/>
      <c r="X2562" s="23"/>
      <c r="Y2562" s="29"/>
      <c r="Z2562" s="25">
        <v>26.0</v>
      </c>
      <c r="AA2562" s="11">
        <v>16.0</v>
      </c>
      <c r="AB2562" s="11">
        <v>37.0</v>
      </c>
      <c r="AC2562" s="11">
        <v>52.0</v>
      </c>
      <c r="AD2562" s="23">
        <v>95.0</v>
      </c>
      <c r="AE2562" s="29" t="s">
        <v>270</v>
      </c>
      <c r="AF2562" s="25">
        <v>1536.0</v>
      </c>
      <c r="AG2562" s="11">
        <v>1548.0</v>
      </c>
      <c r="AH2562" s="11">
        <v>1583.0</v>
      </c>
      <c r="AI2562" s="23"/>
      <c r="AJ2562" s="29" t="s">
        <v>13388</v>
      </c>
      <c r="AK2562" s="25">
        <v>1038015.0</v>
      </c>
      <c r="AL2562" s="11"/>
      <c r="AM2562" s="23"/>
      <c r="AN2562" s="25"/>
      <c r="AO2562" s="23"/>
      <c r="AP2562" s="25"/>
      <c r="AQ2562" s="11"/>
    </row>
    <row r="2563" ht="15.75" customHeight="1">
      <c r="A2563" s="11">
        <v>1038019.0</v>
      </c>
      <c r="B2563" s="23">
        <v>2563.0</v>
      </c>
      <c r="C2563" s="25" t="s">
        <v>13396</v>
      </c>
      <c r="D2563" s="16" t="s">
        <v>13397</v>
      </c>
      <c r="E2563" s="28" t="s">
        <v>13398</v>
      </c>
      <c r="F2563" s="29"/>
      <c r="G2563" s="25"/>
      <c r="H2563" s="36" t="str">
        <f t="shared" si="1"/>
        <v/>
      </c>
      <c r="I2563" s="11"/>
      <c r="J2563" s="28">
        <f t="shared" si="2"/>
        <v>0</v>
      </c>
      <c r="K2563" s="41">
        <f t="shared" si="3"/>
        <v>264</v>
      </c>
      <c r="L2563" s="25">
        <v>56.0</v>
      </c>
      <c r="M2563" s="11">
        <v>56.0</v>
      </c>
      <c r="N2563" s="11">
        <v>53.0</v>
      </c>
      <c r="O2563" s="11">
        <v>52.0</v>
      </c>
      <c r="P2563" s="11">
        <v>47.0</v>
      </c>
      <c r="Q2563" s="43">
        <v>55.0</v>
      </c>
      <c r="R2563" s="25"/>
      <c r="S2563" s="11"/>
      <c r="T2563" s="11"/>
      <c r="U2563" s="23"/>
      <c r="V2563" s="25"/>
      <c r="W2563" s="11"/>
      <c r="X2563" s="23"/>
      <c r="Y2563" s="29"/>
      <c r="Z2563" s="25">
        <v>50.0</v>
      </c>
      <c r="AA2563" s="11">
        <v>50.0</v>
      </c>
      <c r="AB2563" s="11">
        <v>40.0</v>
      </c>
      <c r="AC2563" s="11">
        <v>60.0</v>
      </c>
      <c r="AD2563" s="23">
        <v>95.0</v>
      </c>
      <c r="AE2563" s="29" t="s">
        <v>270</v>
      </c>
      <c r="AF2563" s="25">
        <v>1569.0</v>
      </c>
      <c r="AG2563" s="11">
        <v>1581.0</v>
      </c>
      <c r="AH2563" s="11">
        <v>1623.0</v>
      </c>
      <c r="AI2563" s="23"/>
      <c r="AJ2563" s="29" t="s">
        <v>13399</v>
      </c>
      <c r="AK2563" s="25">
        <v>1038018.0</v>
      </c>
      <c r="AL2563" s="11"/>
      <c r="AM2563" s="23"/>
      <c r="AN2563" s="25"/>
      <c r="AO2563" s="23"/>
      <c r="AP2563" s="25"/>
      <c r="AQ2563" s="11"/>
    </row>
    <row r="2564" ht="15.75" customHeight="1">
      <c r="A2564" s="11">
        <v>1038020.0</v>
      </c>
      <c r="B2564" s="23">
        <v>2564.0</v>
      </c>
      <c r="C2564" s="25" t="s">
        <v>13400</v>
      </c>
      <c r="D2564" s="16" t="s">
        <v>13401</v>
      </c>
      <c r="E2564" s="28" t="s">
        <v>13402</v>
      </c>
      <c r="F2564" s="29"/>
      <c r="G2564" s="31" t="s">
        <v>13403</v>
      </c>
      <c r="H2564" s="36">
        <f t="shared" si="1"/>
        <v>79</v>
      </c>
      <c r="I2564" s="11"/>
      <c r="J2564" s="28">
        <f t="shared" si="2"/>
        <v>0</v>
      </c>
      <c r="K2564" s="41">
        <f t="shared" si="3"/>
        <v>223</v>
      </c>
      <c r="L2564" s="25">
        <v>30.0</v>
      </c>
      <c r="M2564" s="11">
        <v>28.0</v>
      </c>
      <c r="N2564" s="11">
        <v>55.0</v>
      </c>
      <c r="O2564" s="11">
        <v>56.0</v>
      </c>
      <c r="P2564" s="11">
        <v>54.0</v>
      </c>
      <c r="Q2564" s="43">
        <v>41.0</v>
      </c>
      <c r="R2564" s="25"/>
      <c r="S2564" s="11"/>
      <c r="T2564" s="11"/>
      <c r="U2564" s="23"/>
      <c r="V2564" s="25"/>
      <c r="W2564" s="11"/>
      <c r="X2564" s="23"/>
      <c r="Y2564" s="29"/>
      <c r="Z2564" s="25">
        <v>22.0</v>
      </c>
      <c r="AA2564" s="11">
        <v>11.0</v>
      </c>
      <c r="AB2564" s="11">
        <v>46.0</v>
      </c>
      <c r="AC2564" s="11">
        <v>38.0</v>
      </c>
      <c r="AD2564" s="23">
        <v>77.0</v>
      </c>
      <c r="AE2564" s="29" t="s">
        <v>166</v>
      </c>
      <c r="AF2564" s="25">
        <v>1514.0</v>
      </c>
      <c r="AG2564" s="11">
        <v>1526.0</v>
      </c>
      <c r="AH2564" s="11">
        <v>1585.0</v>
      </c>
      <c r="AI2564" s="23"/>
      <c r="AJ2564" s="29" t="s">
        <v>13404</v>
      </c>
      <c r="AK2564" s="25"/>
      <c r="AL2564" s="11"/>
      <c r="AM2564" s="23"/>
      <c r="AN2564" s="25"/>
      <c r="AO2564" s="23"/>
      <c r="AP2564" s="25"/>
      <c r="AQ2564" s="11"/>
    </row>
    <row r="2565" ht="15.75" customHeight="1">
      <c r="A2565" s="11">
        <v>1221001.0</v>
      </c>
      <c r="B2565" s="23">
        <v>2565.0</v>
      </c>
      <c r="C2565" s="25" t="s">
        <v>13405</v>
      </c>
      <c r="D2565" s="16" t="s">
        <v>13406</v>
      </c>
      <c r="E2565" s="28" t="s">
        <v>13407</v>
      </c>
      <c r="F2565" s="29"/>
      <c r="G2565" s="25"/>
      <c r="H2565" s="36" t="str">
        <f t="shared" si="1"/>
        <v/>
      </c>
      <c r="I2565" s="11"/>
      <c r="J2565" s="28">
        <f t="shared" si="2"/>
        <v>0</v>
      </c>
      <c r="K2565" s="41">
        <f t="shared" si="3"/>
        <v>0</v>
      </c>
      <c r="L2565" s="25">
        <v>0.0</v>
      </c>
      <c r="M2565" s="11">
        <v>0.0</v>
      </c>
      <c r="N2565" s="11">
        <v>0.0</v>
      </c>
      <c r="O2565" s="11">
        <v>0.0</v>
      </c>
      <c r="P2565" s="11">
        <v>0.0</v>
      </c>
      <c r="Q2565" s="23">
        <v>0.0</v>
      </c>
      <c r="R2565" s="25"/>
      <c r="S2565" s="11"/>
      <c r="T2565" s="11"/>
      <c r="U2565" s="23"/>
      <c r="V2565" s="25"/>
      <c r="W2565" s="11"/>
      <c r="X2565" s="23"/>
      <c r="Y2565" s="29"/>
      <c r="Z2565" s="25">
        <v>0.0</v>
      </c>
      <c r="AA2565" s="11">
        <v>0.0</v>
      </c>
      <c r="AB2565" s="11">
        <v>0.0</v>
      </c>
      <c r="AC2565" s="11">
        <v>0.0</v>
      </c>
      <c r="AD2565" s="23">
        <v>20.0</v>
      </c>
      <c r="AE2565" s="29" t="s">
        <v>239</v>
      </c>
      <c r="AF2565" s="25">
        <v>1467.0</v>
      </c>
      <c r="AG2565" s="11">
        <v>9999.0</v>
      </c>
      <c r="AH2565" s="11">
        <v>1517.0</v>
      </c>
      <c r="AI2565" s="23" t="s">
        <v>217</v>
      </c>
      <c r="AJ2565" s="29" t="s">
        <v>13408</v>
      </c>
      <c r="AK2565" s="25"/>
      <c r="AL2565" s="11"/>
      <c r="AM2565" s="23"/>
      <c r="AN2565" s="25"/>
      <c r="AO2565" s="23"/>
      <c r="AP2565" s="25"/>
      <c r="AQ2565" s="11"/>
    </row>
    <row r="2566" ht="15.75" customHeight="1">
      <c r="A2566" s="11">
        <v>1221002.0</v>
      </c>
      <c r="B2566" s="23">
        <v>2566.0</v>
      </c>
      <c r="C2566" s="25" t="s">
        <v>13409</v>
      </c>
      <c r="D2566" s="16" t="s">
        <v>13410</v>
      </c>
      <c r="E2566" s="28" t="s">
        <v>13411</v>
      </c>
      <c r="F2566" s="29"/>
      <c r="G2566" s="31" t="s">
        <v>13412</v>
      </c>
      <c r="H2566" s="36">
        <f t="shared" si="1"/>
        <v>75</v>
      </c>
      <c r="I2566" s="11"/>
      <c r="J2566" s="28">
        <f t="shared" si="2"/>
        <v>0</v>
      </c>
      <c r="K2566" s="41">
        <f t="shared" si="3"/>
        <v>208</v>
      </c>
      <c r="L2566" s="25">
        <v>58.0</v>
      </c>
      <c r="M2566" s="11">
        <v>66.0</v>
      </c>
      <c r="N2566" s="11">
        <v>30.0</v>
      </c>
      <c r="O2566" s="11">
        <v>26.0</v>
      </c>
      <c r="P2566" s="11">
        <v>28.0</v>
      </c>
      <c r="Q2566" s="43">
        <v>57.0</v>
      </c>
      <c r="R2566" s="25"/>
      <c r="S2566" s="11"/>
      <c r="T2566" s="11"/>
      <c r="U2566" s="23"/>
      <c r="V2566" s="25"/>
      <c r="W2566" s="11"/>
      <c r="X2566" s="23"/>
      <c r="Y2566" s="29"/>
      <c r="Z2566" s="25">
        <v>29.0</v>
      </c>
      <c r="AA2566" s="11">
        <v>21.0</v>
      </c>
      <c r="AB2566" s="11">
        <v>36.0</v>
      </c>
      <c r="AC2566" s="11">
        <v>55.0</v>
      </c>
      <c r="AD2566" s="23">
        <v>20.0</v>
      </c>
      <c r="AE2566" s="29" t="s">
        <v>141</v>
      </c>
      <c r="AF2566" s="25">
        <v>1502.0</v>
      </c>
      <c r="AG2566" s="11">
        <v>1514.0</v>
      </c>
      <c r="AH2566" s="11">
        <v>1540.0</v>
      </c>
      <c r="AI2566" s="23"/>
      <c r="AJ2566" s="29" t="s">
        <v>13413</v>
      </c>
      <c r="AK2566" s="25">
        <v>1221001.0</v>
      </c>
      <c r="AL2566" s="11"/>
      <c r="AM2566" s="23"/>
      <c r="AN2566" s="25"/>
      <c r="AO2566" s="23"/>
      <c r="AP2566" s="25"/>
      <c r="AQ2566" s="11"/>
    </row>
    <row r="2567" ht="15.75" customHeight="1">
      <c r="A2567" s="11">
        <v>1221003.0</v>
      </c>
      <c r="B2567" s="23">
        <v>2567.0</v>
      </c>
      <c r="C2567" s="25" t="s">
        <v>13414</v>
      </c>
      <c r="D2567" s="16" t="s">
        <v>13415</v>
      </c>
      <c r="E2567" s="28" t="s">
        <v>13416</v>
      </c>
      <c r="F2567" s="29"/>
      <c r="G2567" s="31" t="s">
        <v>13417</v>
      </c>
      <c r="H2567" s="36">
        <f t="shared" si="1"/>
        <v>43</v>
      </c>
      <c r="I2567" s="11"/>
      <c r="J2567" s="28">
        <f t="shared" si="2"/>
        <v>0</v>
      </c>
      <c r="K2567" s="41">
        <f t="shared" si="3"/>
        <v>241</v>
      </c>
      <c r="L2567" s="25">
        <v>47.0</v>
      </c>
      <c r="M2567" s="11">
        <v>64.0</v>
      </c>
      <c r="N2567" s="11">
        <v>37.0</v>
      </c>
      <c r="O2567" s="11">
        <v>41.0</v>
      </c>
      <c r="P2567" s="11">
        <v>52.0</v>
      </c>
      <c r="Q2567" s="43">
        <v>62.0</v>
      </c>
      <c r="R2567" s="25"/>
      <c r="S2567" s="11"/>
      <c r="T2567" s="11"/>
      <c r="U2567" s="23"/>
      <c r="V2567" s="25"/>
      <c r="W2567" s="11"/>
      <c r="X2567" s="23"/>
      <c r="Y2567" s="29"/>
      <c r="Z2567" s="25">
        <v>29.0</v>
      </c>
      <c r="AA2567" s="11">
        <v>21.0</v>
      </c>
      <c r="AB2567" s="11">
        <v>29.0</v>
      </c>
      <c r="AC2567" s="11">
        <v>66.0</v>
      </c>
      <c r="AD2567" s="23">
        <v>22.0</v>
      </c>
      <c r="AE2567" s="29" t="s">
        <v>239</v>
      </c>
      <c r="AF2567" s="25">
        <v>1524.0</v>
      </c>
      <c r="AG2567" s="11">
        <v>1536.0</v>
      </c>
      <c r="AH2567" s="11">
        <v>1597.0</v>
      </c>
      <c r="AI2567" s="23"/>
      <c r="AJ2567" s="29" t="s">
        <v>13418</v>
      </c>
      <c r="AK2567" s="25">
        <v>1221002.0</v>
      </c>
      <c r="AL2567" s="11"/>
      <c r="AM2567" s="23"/>
      <c r="AN2567" s="25"/>
      <c r="AO2567" s="23"/>
      <c r="AP2567" s="25"/>
      <c r="AQ2567" s="11"/>
    </row>
    <row r="2568" ht="15.75" customHeight="1">
      <c r="A2568" s="11">
        <v>1221004.0</v>
      </c>
      <c r="B2568" s="23">
        <v>2568.0</v>
      </c>
      <c r="C2568" s="25" t="s">
        <v>13419</v>
      </c>
      <c r="D2568" s="16" t="s">
        <v>13420</v>
      </c>
      <c r="E2568" s="28" t="s">
        <v>13421</v>
      </c>
      <c r="F2568" s="29"/>
      <c r="G2568" s="25"/>
      <c r="H2568" s="36" t="str">
        <f t="shared" si="1"/>
        <v/>
      </c>
      <c r="I2568" s="11"/>
      <c r="J2568" s="28">
        <f t="shared" si="2"/>
        <v>0</v>
      </c>
      <c r="K2568" s="41">
        <f t="shared" si="3"/>
        <v>188</v>
      </c>
      <c r="L2568" s="25">
        <v>37.0</v>
      </c>
      <c r="M2568" s="11">
        <v>43.0</v>
      </c>
      <c r="N2568" s="11">
        <v>38.0</v>
      </c>
      <c r="O2568" s="11">
        <v>36.0</v>
      </c>
      <c r="P2568" s="11">
        <v>34.0</v>
      </c>
      <c r="Q2568" s="43">
        <v>53.0</v>
      </c>
      <c r="R2568" s="25"/>
      <c r="S2568" s="11"/>
      <c r="T2568" s="11"/>
      <c r="U2568" s="23"/>
      <c r="V2568" s="25"/>
      <c r="W2568" s="11"/>
      <c r="X2568" s="23"/>
      <c r="Y2568" s="29"/>
      <c r="Z2568" s="25">
        <v>22.0</v>
      </c>
      <c r="AA2568" s="11">
        <v>11.0</v>
      </c>
      <c r="AB2568" s="11">
        <v>17.0</v>
      </c>
      <c r="AC2568" s="11">
        <v>79.0</v>
      </c>
      <c r="AD2568" s="23">
        <v>17.0</v>
      </c>
      <c r="AE2568" s="29" t="s">
        <v>166</v>
      </c>
      <c r="AF2568" s="25">
        <v>1490.0</v>
      </c>
      <c r="AG2568" s="11">
        <v>1502.0</v>
      </c>
      <c r="AH2568" s="11">
        <v>1541.0</v>
      </c>
      <c r="AI2568" s="23" t="s">
        <v>217</v>
      </c>
      <c r="AJ2568" s="29" t="s">
        <v>13422</v>
      </c>
      <c r="AK2568" s="25"/>
      <c r="AL2568" s="11">
        <v>1221001.0</v>
      </c>
      <c r="AM2568" s="23"/>
      <c r="AN2568" s="25"/>
      <c r="AO2568" s="23"/>
      <c r="AP2568" s="25"/>
      <c r="AQ2568" s="11"/>
    </row>
    <row r="2569" ht="15.75" customHeight="1">
      <c r="A2569" s="11">
        <v>1221005.0</v>
      </c>
      <c r="B2569" s="23">
        <v>2569.0</v>
      </c>
      <c r="C2569" s="25" t="s">
        <v>13345</v>
      </c>
      <c r="D2569" s="16" t="s">
        <v>13005</v>
      </c>
      <c r="E2569" s="28" t="s">
        <v>13423</v>
      </c>
      <c r="F2569" s="29"/>
      <c r="G2569" s="31" t="s">
        <v>13424</v>
      </c>
      <c r="H2569" s="36">
        <f t="shared" si="1"/>
        <v>79</v>
      </c>
      <c r="I2569" s="11"/>
      <c r="J2569" s="28">
        <f t="shared" si="2"/>
        <v>0</v>
      </c>
      <c r="K2569" s="41">
        <f t="shared" si="3"/>
        <v>166</v>
      </c>
      <c r="L2569" s="25">
        <v>27.0</v>
      </c>
      <c r="M2569" s="11">
        <v>26.0</v>
      </c>
      <c r="N2569" s="11">
        <v>42.0</v>
      </c>
      <c r="O2569" s="11">
        <v>36.0</v>
      </c>
      <c r="P2569" s="11">
        <v>35.0</v>
      </c>
      <c r="Q2569" s="43">
        <v>51.0</v>
      </c>
      <c r="R2569" s="25"/>
      <c r="S2569" s="11"/>
      <c r="T2569" s="11"/>
      <c r="U2569" s="23"/>
      <c r="V2569" s="25"/>
      <c r="W2569" s="11"/>
      <c r="X2569" s="23"/>
      <c r="Y2569" s="29"/>
      <c r="Z2569" s="25">
        <v>29.0</v>
      </c>
      <c r="AA2569" s="11">
        <v>21.0</v>
      </c>
      <c r="AB2569" s="11">
        <v>36.0</v>
      </c>
      <c r="AC2569" s="11">
        <v>55.0</v>
      </c>
      <c r="AD2569" s="23">
        <v>17.0</v>
      </c>
      <c r="AE2569" s="29" t="s">
        <v>270</v>
      </c>
      <c r="AF2569" s="25">
        <v>1512.0</v>
      </c>
      <c r="AG2569" s="11">
        <v>1524.0</v>
      </c>
      <c r="AH2569" s="11">
        <v>1541.0</v>
      </c>
      <c r="AI2569" s="23" t="s">
        <v>217</v>
      </c>
      <c r="AJ2569" s="29" t="s">
        <v>13425</v>
      </c>
      <c r="AK2569" s="25">
        <v>1221004.0</v>
      </c>
      <c r="AL2569" s="11"/>
      <c r="AM2569" s="23"/>
      <c r="AN2569" s="25"/>
      <c r="AO2569" s="23"/>
      <c r="AP2569" s="25"/>
      <c r="AQ2569" s="11"/>
    </row>
    <row r="2570" ht="15.75" customHeight="1">
      <c r="A2570" s="11">
        <v>1221006.0</v>
      </c>
      <c r="B2570" s="23">
        <v>2570.0</v>
      </c>
      <c r="C2570" s="25" t="s">
        <v>13426</v>
      </c>
      <c r="D2570" s="16" t="s">
        <v>13427</v>
      </c>
      <c r="E2570" s="28" t="s">
        <v>13428</v>
      </c>
      <c r="F2570" s="29"/>
      <c r="G2570" s="31" t="s">
        <v>13429</v>
      </c>
      <c r="H2570" s="36">
        <f t="shared" si="1"/>
        <v>80</v>
      </c>
      <c r="I2570" s="11"/>
      <c r="J2570" s="28">
        <f t="shared" si="2"/>
        <v>0</v>
      </c>
      <c r="K2570" s="41">
        <f t="shared" si="3"/>
        <v>269</v>
      </c>
      <c r="L2570" s="25">
        <v>24.0</v>
      </c>
      <c r="M2570" s="11">
        <v>14.0</v>
      </c>
      <c r="N2570" s="11">
        <v>74.0</v>
      </c>
      <c r="O2570" s="11">
        <v>91.0</v>
      </c>
      <c r="P2570" s="11">
        <v>66.0</v>
      </c>
      <c r="Q2570" s="43">
        <v>64.0</v>
      </c>
      <c r="R2570" s="25"/>
      <c r="S2570" s="11"/>
      <c r="T2570" s="11"/>
      <c r="U2570" s="23"/>
      <c r="V2570" s="25"/>
      <c r="W2570" s="11"/>
      <c r="X2570" s="23"/>
      <c r="Y2570" s="29"/>
      <c r="Z2570" s="25">
        <v>50.0</v>
      </c>
      <c r="AA2570" s="11">
        <v>50.0</v>
      </c>
      <c r="AB2570" s="11">
        <v>72.0</v>
      </c>
      <c r="AC2570" s="11">
        <v>15.0</v>
      </c>
      <c r="AD2570" s="23">
        <v>31.0</v>
      </c>
      <c r="AE2570" s="29" t="s">
        <v>239</v>
      </c>
      <c r="AF2570" s="25">
        <v>1537.0</v>
      </c>
      <c r="AG2570" s="11">
        <v>1549.0</v>
      </c>
      <c r="AH2570" s="11">
        <v>1600.0</v>
      </c>
      <c r="AI2570" s="23" t="s">
        <v>217</v>
      </c>
      <c r="AJ2570" s="29" t="s">
        <v>13430</v>
      </c>
      <c r="AK2570" s="25">
        <v>1221005.0</v>
      </c>
      <c r="AL2570" s="11"/>
      <c r="AM2570" s="23"/>
      <c r="AN2570" s="25"/>
      <c r="AO2570" s="23"/>
      <c r="AP2570" s="25"/>
      <c r="AQ2570" s="11"/>
    </row>
    <row r="2571" ht="15.75" customHeight="1">
      <c r="A2571" s="11">
        <v>1221007.0</v>
      </c>
      <c r="B2571" s="23">
        <v>2571.0</v>
      </c>
      <c r="C2571" s="25" t="s">
        <v>9641</v>
      </c>
      <c r="D2571" s="16" t="s">
        <v>9642</v>
      </c>
      <c r="E2571" s="28" t="s">
        <v>13431</v>
      </c>
      <c r="F2571" s="29"/>
      <c r="G2571" s="25"/>
      <c r="H2571" s="36" t="str">
        <f t="shared" si="1"/>
        <v/>
      </c>
      <c r="I2571" s="11"/>
      <c r="J2571" s="28">
        <f t="shared" si="2"/>
        <v>0</v>
      </c>
      <c r="K2571" s="41">
        <f t="shared" si="3"/>
        <v>0</v>
      </c>
      <c r="L2571" s="25">
        <v>0.0</v>
      </c>
      <c r="M2571" s="11">
        <v>0.0</v>
      </c>
      <c r="N2571" s="11">
        <v>0.0</v>
      </c>
      <c r="O2571" s="11">
        <v>0.0</v>
      </c>
      <c r="P2571" s="11">
        <v>0.0</v>
      </c>
      <c r="Q2571" s="23">
        <v>0.0</v>
      </c>
      <c r="R2571" s="25"/>
      <c r="S2571" s="11"/>
      <c r="T2571" s="11"/>
      <c r="U2571" s="23"/>
      <c r="V2571" s="25"/>
      <c r="W2571" s="11"/>
      <c r="X2571" s="23"/>
      <c r="Y2571" s="29"/>
      <c r="Z2571" s="25">
        <v>0.0</v>
      </c>
      <c r="AA2571" s="11">
        <v>0.0</v>
      </c>
      <c r="AB2571" s="11">
        <v>0.0</v>
      </c>
      <c r="AC2571" s="11">
        <v>0.0</v>
      </c>
      <c r="AD2571" s="23">
        <v>47.0</v>
      </c>
      <c r="AE2571" s="29" t="s">
        <v>239</v>
      </c>
      <c r="AF2571" s="25">
        <v>1493.0</v>
      </c>
      <c r="AG2571" s="11">
        <v>9999.0</v>
      </c>
      <c r="AH2571" s="11">
        <v>1544.0</v>
      </c>
      <c r="AI2571" s="23"/>
      <c r="AJ2571" s="29"/>
      <c r="AK2571" s="25"/>
      <c r="AL2571" s="11"/>
      <c r="AM2571" s="23"/>
      <c r="AN2571" s="25"/>
      <c r="AO2571" s="23"/>
      <c r="AP2571" s="25"/>
      <c r="AQ2571" s="11"/>
    </row>
    <row r="2572" ht="15.75" customHeight="1">
      <c r="A2572" s="11">
        <v>1221008.0</v>
      </c>
      <c r="B2572" s="23">
        <v>2572.0</v>
      </c>
      <c r="C2572" s="25" t="s">
        <v>13432</v>
      </c>
      <c r="D2572" s="16" t="s">
        <v>9638</v>
      </c>
      <c r="E2572" s="28" t="s">
        <v>13433</v>
      </c>
      <c r="F2572" s="29"/>
      <c r="G2572" s="31" t="s">
        <v>13434</v>
      </c>
      <c r="H2572" s="36">
        <f t="shared" si="1"/>
        <v>78</v>
      </c>
      <c r="I2572" s="11"/>
      <c r="J2572" s="28">
        <f t="shared" si="2"/>
        <v>0</v>
      </c>
      <c r="K2572" s="41">
        <f t="shared" si="3"/>
        <v>245</v>
      </c>
      <c r="L2572" s="25">
        <v>48.0</v>
      </c>
      <c r="M2572" s="11">
        <v>46.0</v>
      </c>
      <c r="N2572" s="11">
        <v>50.0</v>
      </c>
      <c r="O2572" s="11">
        <v>50.0</v>
      </c>
      <c r="P2572" s="11">
        <v>51.0</v>
      </c>
      <c r="Q2572" s="43">
        <v>46.0</v>
      </c>
      <c r="R2572" s="25"/>
      <c r="S2572" s="11"/>
      <c r="T2572" s="11"/>
      <c r="U2572" s="23"/>
      <c r="V2572" s="25"/>
      <c r="W2572" s="11"/>
      <c r="X2572" s="23" t="s">
        <v>185</v>
      </c>
      <c r="Y2572" s="29"/>
      <c r="Z2572" s="25">
        <v>29.0</v>
      </c>
      <c r="AA2572" s="11">
        <v>21.0</v>
      </c>
      <c r="AB2572" s="11">
        <v>48.0</v>
      </c>
      <c r="AC2572" s="11">
        <v>38.0</v>
      </c>
      <c r="AD2572" s="23">
        <v>47.0</v>
      </c>
      <c r="AE2572" s="29" t="s">
        <v>166</v>
      </c>
      <c r="AF2572" s="25">
        <v>1514.0</v>
      </c>
      <c r="AG2572" s="11">
        <v>1526.0</v>
      </c>
      <c r="AH2572" s="11">
        <v>1605.0</v>
      </c>
      <c r="AI2572" s="23"/>
      <c r="AJ2572" s="29" t="s">
        <v>13435</v>
      </c>
      <c r="AK2572" s="25">
        <v>1221007.0</v>
      </c>
      <c r="AL2572" s="11"/>
      <c r="AM2572" s="23"/>
      <c r="AN2572" s="25"/>
      <c r="AO2572" s="23"/>
      <c r="AP2572" s="25"/>
      <c r="AQ2572" s="11"/>
    </row>
    <row r="2573" ht="15.75" customHeight="1">
      <c r="A2573" s="11">
        <v>1221009.0</v>
      </c>
      <c r="B2573" s="23">
        <v>2573.0</v>
      </c>
      <c r="C2573" s="25" t="s">
        <v>13436</v>
      </c>
      <c r="D2573" s="16" t="s">
        <v>13437</v>
      </c>
      <c r="E2573" s="28" t="s">
        <v>13438</v>
      </c>
      <c r="F2573" s="29"/>
      <c r="G2573" s="31" t="s">
        <v>13439</v>
      </c>
      <c r="H2573" s="36">
        <f t="shared" si="1"/>
        <v>74</v>
      </c>
      <c r="I2573" s="11"/>
      <c r="J2573" s="28">
        <f t="shared" si="2"/>
        <v>0</v>
      </c>
      <c r="K2573" s="41">
        <f t="shared" si="3"/>
        <v>256</v>
      </c>
      <c r="L2573" s="25">
        <v>59.0</v>
      </c>
      <c r="M2573" s="11">
        <v>56.0</v>
      </c>
      <c r="N2573" s="11">
        <v>47.0</v>
      </c>
      <c r="O2573" s="11">
        <v>48.0</v>
      </c>
      <c r="P2573" s="11">
        <v>46.0</v>
      </c>
      <c r="Q2573" s="43">
        <v>49.0</v>
      </c>
      <c r="R2573" s="25"/>
      <c r="S2573" s="11"/>
      <c r="T2573" s="11"/>
      <c r="U2573" s="23"/>
      <c r="V2573" s="25"/>
      <c r="W2573" s="11"/>
      <c r="X2573" s="23" t="s">
        <v>232</v>
      </c>
      <c r="Y2573" s="29"/>
      <c r="Z2573" s="25">
        <v>29.0</v>
      </c>
      <c r="AA2573" s="11">
        <v>21.0</v>
      </c>
      <c r="AB2573" s="11">
        <v>27.0</v>
      </c>
      <c r="AC2573" s="11">
        <v>67.0</v>
      </c>
      <c r="AD2573" s="23">
        <v>47.0</v>
      </c>
      <c r="AE2573" s="29" t="s">
        <v>166</v>
      </c>
      <c r="AF2573" s="25">
        <v>1543.0</v>
      </c>
      <c r="AG2573" s="11">
        <v>1555.0</v>
      </c>
      <c r="AH2573" s="11">
        <v>1616.0</v>
      </c>
      <c r="AI2573" s="23"/>
      <c r="AJ2573" s="29" t="s">
        <v>13440</v>
      </c>
      <c r="AK2573" s="25">
        <v>1221008.0</v>
      </c>
      <c r="AL2573" s="11"/>
      <c r="AM2573" s="23"/>
      <c r="AN2573" s="25"/>
      <c r="AO2573" s="23"/>
      <c r="AP2573" s="25"/>
      <c r="AQ2573" s="11"/>
    </row>
    <row r="2574" ht="15.75" customHeight="1">
      <c r="A2574" s="11">
        <v>1221010.0</v>
      </c>
      <c r="B2574" s="23">
        <v>2574.0</v>
      </c>
      <c r="C2574" s="25" t="s">
        <v>13441</v>
      </c>
      <c r="D2574" s="16" t="s">
        <v>13442</v>
      </c>
      <c r="E2574" s="28" t="s">
        <v>13443</v>
      </c>
      <c r="F2574" s="29"/>
      <c r="G2574" s="31" t="s">
        <v>13444</v>
      </c>
      <c r="H2574" s="36">
        <f t="shared" si="1"/>
        <v>65</v>
      </c>
      <c r="I2574" s="11"/>
      <c r="J2574" s="28">
        <f t="shared" si="2"/>
        <v>0</v>
      </c>
      <c r="K2574" s="41">
        <f t="shared" si="3"/>
        <v>248</v>
      </c>
      <c r="L2574" s="25">
        <v>60.0</v>
      </c>
      <c r="M2574" s="11">
        <v>60.0</v>
      </c>
      <c r="N2574" s="11">
        <v>41.0</v>
      </c>
      <c r="O2574" s="11">
        <v>39.0</v>
      </c>
      <c r="P2574" s="11">
        <v>48.0</v>
      </c>
      <c r="Q2574" s="43">
        <v>47.0</v>
      </c>
      <c r="R2574" s="25"/>
      <c r="S2574" s="11"/>
      <c r="T2574" s="11"/>
      <c r="U2574" s="23"/>
      <c r="V2574" s="25"/>
      <c r="W2574" s="11"/>
      <c r="X2574" s="23" t="s">
        <v>232</v>
      </c>
      <c r="Y2574" s="29"/>
      <c r="Z2574" s="25">
        <v>26.0</v>
      </c>
      <c r="AA2574" s="11">
        <v>16.0</v>
      </c>
      <c r="AB2574" s="11">
        <v>28.0</v>
      </c>
      <c r="AC2574" s="11">
        <v>65.0</v>
      </c>
      <c r="AD2574" s="23">
        <v>46.0</v>
      </c>
      <c r="AE2574" s="29" t="s">
        <v>166</v>
      </c>
      <c r="AF2574" s="25">
        <v>1545.0</v>
      </c>
      <c r="AG2574" s="11">
        <v>1557.0</v>
      </c>
      <c r="AH2574" s="11">
        <v>1619.0</v>
      </c>
      <c r="AI2574" s="23"/>
      <c r="AJ2574" s="29" t="s">
        <v>13445</v>
      </c>
      <c r="AK2574" s="25">
        <v>1221008.0</v>
      </c>
      <c r="AL2574" s="11"/>
      <c r="AM2574" s="23"/>
      <c r="AN2574" s="25"/>
      <c r="AO2574" s="23"/>
      <c r="AP2574" s="25"/>
      <c r="AQ2574" s="11"/>
    </row>
    <row r="2575" ht="15.75" customHeight="1">
      <c r="A2575" s="11">
        <v>1221011.0</v>
      </c>
      <c r="B2575" s="23">
        <v>2575.0</v>
      </c>
      <c r="C2575" s="25" t="s">
        <v>13446</v>
      </c>
      <c r="D2575" s="16" t="s">
        <v>13447</v>
      </c>
      <c r="E2575" s="28" t="s">
        <v>13448</v>
      </c>
      <c r="F2575" s="29"/>
      <c r="G2575" s="31"/>
      <c r="H2575" s="36" t="str">
        <f t="shared" si="1"/>
        <v/>
      </c>
      <c r="I2575" s="11"/>
      <c r="J2575" s="28">
        <f t="shared" si="2"/>
        <v>0</v>
      </c>
      <c r="K2575" s="41">
        <f t="shared" si="3"/>
        <v>233</v>
      </c>
      <c r="L2575" s="25">
        <v>57.0</v>
      </c>
      <c r="M2575" s="11">
        <v>62.0</v>
      </c>
      <c r="N2575" s="11">
        <v>34.0</v>
      </c>
      <c r="O2575" s="11">
        <v>35.0</v>
      </c>
      <c r="P2575" s="11">
        <v>45.0</v>
      </c>
      <c r="Q2575" s="43">
        <v>45.0</v>
      </c>
      <c r="R2575" s="25"/>
      <c r="S2575" s="11"/>
      <c r="T2575" s="11"/>
      <c r="U2575" s="23"/>
      <c r="V2575" s="25"/>
      <c r="W2575" s="11"/>
      <c r="X2575" s="23" t="s">
        <v>185</v>
      </c>
      <c r="Y2575" s="29"/>
      <c r="Z2575" s="25">
        <v>24.0</v>
      </c>
      <c r="AA2575" s="11">
        <v>14.0</v>
      </c>
      <c r="AB2575" s="11">
        <v>52.0</v>
      </c>
      <c r="AC2575" s="11">
        <v>74.0</v>
      </c>
      <c r="AD2575" s="23">
        <v>49.0</v>
      </c>
      <c r="AE2575" s="29" t="s">
        <v>141</v>
      </c>
      <c r="AF2575" s="25">
        <v>1515.0</v>
      </c>
      <c r="AG2575" s="11">
        <v>1527.0</v>
      </c>
      <c r="AH2575" s="11">
        <v>1569.0</v>
      </c>
      <c r="AI2575" s="23" t="s">
        <v>217</v>
      </c>
      <c r="AJ2575" s="29" t="s">
        <v>13449</v>
      </c>
      <c r="AK2575" s="25">
        <v>1221007.0</v>
      </c>
      <c r="AL2575" s="11"/>
      <c r="AM2575" s="23"/>
      <c r="AN2575" s="25"/>
      <c r="AO2575" s="23"/>
      <c r="AP2575" s="25"/>
      <c r="AQ2575" s="11"/>
    </row>
    <row r="2576" ht="15.75" customHeight="1">
      <c r="A2576" s="11">
        <v>1221012.0</v>
      </c>
      <c r="B2576" s="23">
        <v>2576.0</v>
      </c>
      <c r="C2576" s="25" t="s">
        <v>13450</v>
      </c>
      <c r="D2576" s="16" t="s">
        <v>13451</v>
      </c>
      <c r="E2576" s="28" t="s">
        <v>13452</v>
      </c>
      <c r="F2576" s="29"/>
      <c r="G2576" s="31" t="s">
        <v>13453</v>
      </c>
      <c r="H2576" s="36">
        <f t="shared" si="1"/>
        <v>66</v>
      </c>
      <c r="I2576" s="11"/>
      <c r="J2576" s="28">
        <f t="shared" si="2"/>
        <v>0</v>
      </c>
      <c r="K2576" s="41">
        <f t="shared" si="3"/>
        <v>271</v>
      </c>
      <c r="L2576" s="25">
        <v>49.0</v>
      </c>
      <c r="M2576" s="11">
        <v>47.0</v>
      </c>
      <c r="N2576" s="11">
        <v>61.0</v>
      </c>
      <c r="O2576" s="11">
        <v>60.0</v>
      </c>
      <c r="P2576" s="11">
        <v>54.0</v>
      </c>
      <c r="Q2576" s="43">
        <v>49.0</v>
      </c>
      <c r="R2576" s="25"/>
      <c r="S2576" s="11"/>
      <c r="T2576" s="11"/>
      <c r="U2576" s="23"/>
      <c r="V2576" s="25"/>
      <c r="W2576" s="11"/>
      <c r="X2576" s="23"/>
      <c r="Y2576" s="29"/>
      <c r="Z2576" s="25">
        <v>25.0</v>
      </c>
      <c r="AA2576" s="11">
        <v>16.0</v>
      </c>
      <c r="AB2576" s="11">
        <v>39.0</v>
      </c>
      <c r="AC2576" s="11">
        <v>50.0</v>
      </c>
      <c r="AD2576" s="23">
        <v>48.0</v>
      </c>
      <c r="AE2576" s="29" t="s">
        <v>141</v>
      </c>
      <c r="AF2576" s="25">
        <v>1508.0</v>
      </c>
      <c r="AG2576" s="11">
        <v>1520.0</v>
      </c>
      <c r="AH2576" s="11">
        <v>1560.0</v>
      </c>
      <c r="AI2576" s="23"/>
      <c r="AJ2576" s="29" t="s">
        <v>13454</v>
      </c>
      <c r="AK2576" s="25"/>
      <c r="AL2576" s="11"/>
      <c r="AM2576" s="23"/>
      <c r="AN2576" s="25"/>
      <c r="AO2576" s="23"/>
      <c r="AP2576" s="25"/>
      <c r="AQ2576" s="11"/>
    </row>
    <row r="2577" ht="15.75" customHeight="1">
      <c r="A2577" s="11">
        <v>1221013.0</v>
      </c>
      <c r="B2577" s="23">
        <v>2577.0</v>
      </c>
      <c r="C2577" s="25" t="s">
        <v>13455</v>
      </c>
      <c r="D2577" s="16" t="s">
        <v>13456</v>
      </c>
      <c r="E2577" s="28" t="s">
        <v>13457</v>
      </c>
      <c r="F2577" s="29"/>
      <c r="G2577" s="31" t="s">
        <v>13458</v>
      </c>
      <c r="H2577" s="36">
        <f t="shared" si="1"/>
        <v>78</v>
      </c>
      <c r="I2577" s="11"/>
      <c r="J2577" s="28">
        <f t="shared" si="2"/>
        <v>0</v>
      </c>
      <c r="K2577" s="41">
        <f t="shared" si="3"/>
        <v>242</v>
      </c>
      <c r="L2577" s="25">
        <v>52.0</v>
      </c>
      <c r="M2577" s="11">
        <v>56.0</v>
      </c>
      <c r="N2577" s="11">
        <v>48.0</v>
      </c>
      <c r="O2577" s="11">
        <v>45.0</v>
      </c>
      <c r="P2577" s="11">
        <v>41.0</v>
      </c>
      <c r="Q2577" s="43">
        <v>46.0</v>
      </c>
      <c r="R2577" s="25"/>
      <c r="S2577" s="11"/>
      <c r="T2577" s="11"/>
      <c r="U2577" s="23"/>
      <c r="V2577" s="25"/>
      <c r="W2577" s="11"/>
      <c r="X2577" s="23"/>
      <c r="Y2577" s="29"/>
      <c r="Z2577" s="25">
        <v>26.0</v>
      </c>
      <c r="AA2577" s="11">
        <v>16.0</v>
      </c>
      <c r="AB2577" s="11">
        <v>32.0</v>
      </c>
      <c r="AC2577" s="11">
        <v>60.0</v>
      </c>
      <c r="AD2577" s="23">
        <v>48.0</v>
      </c>
      <c r="AE2577" s="29" t="s">
        <v>141</v>
      </c>
      <c r="AF2577" s="25">
        <v>1535.0</v>
      </c>
      <c r="AG2577" s="11">
        <v>1547.0</v>
      </c>
      <c r="AH2577" s="11">
        <v>1596.0</v>
      </c>
      <c r="AI2577" s="23"/>
      <c r="AJ2577" s="29" t="s">
        <v>13459</v>
      </c>
      <c r="AK2577" s="25">
        <v>1221012.0</v>
      </c>
      <c r="AL2577" s="11"/>
      <c r="AM2577" s="23"/>
      <c r="AN2577" s="25"/>
      <c r="AO2577" s="23"/>
      <c r="AP2577" s="25"/>
      <c r="AQ2577" s="11"/>
    </row>
    <row r="2578" ht="15.75" customHeight="1">
      <c r="A2578" s="11">
        <v>1081001.0</v>
      </c>
      <c r="B2578" s="23">
        <v>2578.0</v>
      </c>
      <c r="C2578" s="25" t="s">
        <v>13460</v>
      </c>
      <c r="D2578" s="16" t="s">
        <v>13461</v>
      </c>
      <c r="E2578" s="28" t="s">
        <v>13462</v>
      </c>
      <c r="F2578" s="29"/>
      <c r="G2578" s="25"/>
      <c r="H2578" s="36" t="str">
        <f t="shared" si="1"/>
        <v/>
      </c>
      <c r="I2578" s="11"/>
      <c r="J2578" s="28">
        <f t="shared" si="2"/>
        <v>0</v>
      </c>
      <c r="K2578" s="41">
        <f t="shared" si="3"/>
        <v>0</v>
      </c>
      <c r="L2578" s="25">
        <v>0.0</v>
      </c>
      <c r="M2578" s="11">
        <v>0.0</v>
      </c>
      <c r="N2578" s="11">
        <v>0.0</v>
      </c>
      <c r="O2578" s="11">
        <v>0.0</v>
      </c>
      <c r="P2578" s="11">
        <v>0.0</v>
      </c>
      <c r="Q2578" s="23">
        <v>0.0</v>
      </c>
      <c r="R2578" s="25"/>
      <c r="S2578" s="11"/>
      <c r="T2578" s="11"/>
      <c r="U2578" s="23"/>
      <c r="V2578" s="25"/>
      <c r="W2578" s="11"/>
      <c r="X2578" s="23"/>
      <c r="Y2578" s="29"/>
      <c r="Z2578" s="25">
        <v>0.0</v>
      </c>
      <c r="AA2578" s="11">
        <v>0.0</v>
      </c>
      <c r="AB2578" s="11">
        <v>0.0</v>
      </c>
      <c r="AC2578" s="11">
        <v>0.0</v>
      </c>
      <c r="AD2578" s="23">
        <v>54.0</v>
      </c>
      <c r="AE2578" s="29" t="s">
        <v>239</v>
      </c>
      <c r="AF2578" s="25">
        <v>1448.0</v>
      </c>
      <c r="AG2578" s="11">
        <v>9999.0</v>
      </c>
      <c r="AH2578" s="11">
        <v>1487.0</v>
      </c>
      <c r="AI2578" s="23"/>
      <c r="AJ2578" s="29"/>
      <c r="AK2578" s="25"/>
      <c r="AL2578" s="11"/>
      <c r="AM2578" s="23"/>
      <c r="AN2578" s="25"/>
      <c r="AO2578" s="23"/>
      <c r="AP2578" s="25"/>
      <c r="AQ2578" s="11"/>
    </row>
    <row r="2579" ht="15.75" customHeight="1">
      <c r="A2579" s="11">
        <v>1081002.0</v>
      </c>
      <c r="B2579" s="23">
        <v>2579.0</v>
      </c>
      <c r="C2579" s="25" t="s">
        <v>13463</v>
      </c>
      <c r="D2579" s="16" t="s">
        <v>13464</v>
      </c>
      <c r="E2579" s="28" t="s">
        <v>13465</v>
      </c>
      <c r="F2579" s="29"/>
      <c r="G2579" s="31" t="s">
        <v>13466</v>
      </c>
      <c r="H2579" s="36">
        <f t="shared" si="1"/>
        <v>67</v>
      </c>
      <c r="I2579" s="11"/>
      <c r="J2579" s="28">
        <f t="shared" si="2"/>
        <v>0</v>
      </c>
      <c r="K2579" s="41">
        <f t="shared" si="3"/>
        <v>283</v>
      </c>
      <c r="L2579" s="25">
        <v>60.0</v>
      </c>
      <c r="M2579" s="11">
        <v>57.0</v>
      </c>
      <c r="N2579" s="11">
        <v>46.0</v>
      </c>
      <c r="O2579" s="11">
        <v>56.0</v>
      </c>
      <c r="P2579" s="11">
        <v>64.0</v>
      </c>
      <c r="Q2579" s="43">
        <v>54.0</v>
      </c>
      <c r="R2579" s="25"/>
      <c r="S2579" s="11"/>
      <c r="T2579" s="11"/>
      <c r="U2579" s="23"/>
      <c r="V2579" s="25"/>
      <c r="W2579" s="11"/>
      <c r="X2579" s="23"/>
      <c r="Y2579" s="29"/>
      <c r="Z2579" s="25">
        <v>36.0</v>
      </c>
      <c r="AA2579" s="11">
        <v>30.0</v>
      </c>
      <c r="AB2579" s="11">
        <v>43.0</v>
      </c>
      <c r="AC2579" s="11">
        <v>50.0</v>
      </c>
      <c r="AD2579" s="23">
        <v>54.0</v>
      </c>
      <c r="AE2579" s="29" t="s">
        <v>141</v>
      </c>
      <c r="AF2579" s="25">
        <v>1472.0</v>
      </c>
      <c r="AG2579" s="11">
        <v>1484.0</v>
      </c>
      <c r="AH2579" s="11">
        <v>1561.0</v>
      </c>
      <c r="AI2579" s="23"/>
      <c r="AJ2579" s="29" t="s">
        <v>13467</v>
      </c>
      <c r="AK2579" s="25">
        <v>1081001.0</v>
      </c>
      <c r="AL2579" s="11"/>
      <c r="AM2579" s="23"/>
      <c r="AN2579" s="25"/>
      <c r="AO2579" s="23"/>
      <c r="AP2579" s="25"/>
      <c r="AQ2579" s="11"/>
    </row>
    <row r="2580" ht="15.75" customHeight="1">
      <c r="A2580" s="11">
        <v>1081003.0</v>
      </c>
      <c r="B2580" s="23">
        <v>2580.0</v>
      </c>
      <c r="C2580" s="25" t="s">
        <v>13468</v>
      </c>
      <c r="D2580" s="16" t="s">
        <v>13469</v>
      </c>
      <c r="E2580" s="28" t="s">
        <v>13470</v>
      </c>
      <c r="F2580" s="29"/>
      <c r="G2580" s="31" t="s">
        <v>13471</v>
      </c>
      <c r="H2580" s="36">
        <f t="shared" si="1"/>
        <v>65</v>
      </c>
      <c r="I2580" s="11"/>
      <c r="J2580" s="28">
        <f t="shared" si="2"/>
        <v>0</v>
      </c>
      <c r="K2580" s="41">
        <f t="shared" si="3"/>
        <v>337</v>
      </c>
      <c r="L2580" s="25">
        <v>66.0</v>
      </c>
      <c r="M2580" s="11">
        <v>54.0</v>
      </c>
      <c r="N2580" s="11">
        <v>70.0</v>
      </c>
      <c r="O2580" s="11">
        <v>77.0</v>
      </c>
      <c r="P2580" s="11">
        <v>70.0</v>
      </c>
      <c r="Q2580" s="43">
        <v>60.0</v>
      </c>
      <c r="R2580" s="25"/>
      <c r="S2580" s="11" t="s">
        <v>185</v>
      </c>
      <c r="T2580" s="11"/>
      <c r="U2580" s="23"/>
      <c r="V2580" s="25"/>
      <c r="W2580" s="11"/>
      <c r="X2580" s="23"/>
      <c r="Y2580" s="29"/>
      <c r="Z2580" s="25">
        <v>36.0</v>
      </c>
      <c r="AA2580" s="11">
        <v>30.0</v>
      </c>
      <c r="AB2580" s="11">
        <v>55.0</v>
      </c>
      <c r="AC2580" s="11">
        <v>32.0</v>
      </c>
      <c r="AD2580" s="23">
        <v>54.0</v>
      </c>
      <c r="AE2580" s="29" t="s">
        <v>166</v>
      </c>
      <c r="AF2580" s="25">
        <v>1495.0</v>
      </c>
      <c r="AG2580" s="11">
        <v>1507.0</v>
      </c>
      <c r="AH2580" s="11">
        <v>1574.0</v>
      </c>
      <c r="AI2580" s="23"/>
      <c r="AJ2580" s="29" t="s">
        <v>13472</v>
      </c>
      <c r="AK2580" s="25">
        <v>1081002.0</v>
      </c>
      <c r="AL2580" s="11"/>
      <c r="AM2580" s="23"/>
      <c r="AN2580" s="25"/>
      <c r="AO2580" s="23"/>
      <c r="AP2580" s="25"/>
      <c r="AQ2580" s="11"/>
    </row>
    <row r="2581" ht="15.75" customHeight="1">
      <c r="A2581" s="11">
        <v>1081004.0</v>
      </c>
      <c r="B2581" s="23">
        <v>2581.0</v>
      </c>
      <c r="C2581" s="25" t="s">
        <v>13473</v>
      </c>
      <c r="D2581" s="16" t="s">
        <v>13474</v>
      </c>
      <c r="E2581" s="28" t="s">
        <v>13475</v>
      </c>
      <c r="F2581" s="29"/>
      <c r="G2581" s="31" t="s">
        <v>13476</v>
      </c>
      <c r="H2581" s="36">
        <f t="shared" si="1"/>
        <v>77</v>
      </c>
      <c r="I2581" s="11"/>
      <c r="J2581" s="28">
        <f t="shared" si="2"/>
        <v>0</v>
      </c>
      <c r="K2581" s="41">
        <f t="shared" si="3"/>
        <v>311</v>
      </c>
      <c r="L2581" s="25">
        <v>60.0</v>
      </c>
      <c r="M2581" s="11">
        <v>54.0</v>
      </c>
      <c r="N2581" s="11">
        <v>64.0</v>
      </c>
      <c r="O2581" s="11">
        <v>70.0</v>
      </c>
      <c r="P2581" s="11">
        <v>63.0</v>
      </c>
      <c r="Q2581" s="43">
        <v>46.0</v>
      </c>
      <c r="R2581" s="25" t="s">
        <v>185</v>
      </c>
      <c r="S2581" s="11" t="s">
        <v>185</v>
      </c>
      <c r="T2581" s="11"/>
      <c r="U2581" s="23"/>
      <c r="V2581" s="25"/>
      <c r="W2581" s="11"/>
      <c r="X2581" s="23"/>
      <c r="Y2581" s="29"/>
      <c r="Z2581" s="25">
        <v>29.0</v>
      </c>
      <c r="AA2581" s="11">
        <v>21.0</v>
      </c>
      <c r="AB2581" s="11">
        <v>40.0</v>
      </c>
      <c r="AC2581" s="11">
        <v>50.0</v>
      </c>
      <c r="AD2581" s="23">
        <v>54.0</v>
      </c>
      <c r="AE2581" s="29" t="s">
        <v>166</v>
      </c>
      <c r="AF2581" s="25">
        <v>1526.0</v>
      </c>
      <c r="AG2581" s="11">
        <v>1538.0</v>
      </c>
      <c r="AH2581" s="11">
        <v>1586.0</v>
      </c>
      <c r="AI2581" s="23"/>
      <c r="AJ2581" s="29" t="s">
        <v>13477</v>
      </c>
      <c r="AK2581" s="25">
        <v>1081003.0</v>
      </c>
      <c r="AL2581" s="11"/>
      <c r="AM2581" s="23"/>
      <c r="AN2581" s="25"/>
      <c r="AO2581" s="23"/>
      <c r="AP2581" s="25"/>
      <c r="AQ2581" s="11"/>
    </row>
    <row r="2582" ht="15.75" customHeight="1">
      <c r="A2582" s="11">
        <v>1081005.0</v>
      </c>
      <c r="B2582" s="23">
        <v>2582.0</v>
      </c>
      <c r="C2582" s="25" t="s">
        <v>13478</v>
      </c>
      <c r="D2582" s="16" t="s">
        <v>13479</v>
      </c>
      <c r="E2582" s="28" t="s">
        <v>13480</v>
      </c>
      <c r="F2582" s="29"/>
      <c r="G2582" s="31" t="s">
        <v>13481</v>
      </c>
      <c r="H2582" s="36">
        <f t="shared" si="1"/>
        <v>45</v>
      </c>
      <c r="I2582" s="11"/>
      <c r="J2582" s="28">
        <f t="shared" si="2"/>
        <v>0</v>
      </c>
      <c r="K2582" s="41">
        <f t="shared" si="3"/>
        <v>183</v>
      </c>
      <c r="L2582" s="25">
        <v>46.0</v>
      </c>
      <c r="M2582" s="11">
        <v>55.0</v>
      </c>
      <c r="N2582" s="11">
        <v>30.0</v>
      </c>
      <c r="O2582" s="11">
        <v>25.0</v>
      </c>
      <c r="P2582" s="11">
        <v>27.0</v>
      </c>
      <c r="Q2582" s="43">
        <v>40.0</v>
      </c>
      <c r="R2582" s="25"/>
      <c r="S2582" s="11"/>
      <c r="T2582" s="11"/>
      <c r="U2582" s="23"/>
      <c r="V2582" s="25"/>
      <c r="W2582" s="11"/>
      <c r="X2582" s="23"/>
      <c r="Y2582" s="29"/>
      <c r="Z2582" s="25">
        <v>36.0</v>
      </c>
      <c r="AA2582" s="11">
        <v>30.0</v>
      </c>
      <c r="AB2582" s="11">
        <v>39.0</v>
      </c>
      <c r="AC2582" s="11">
        <v>55.0</v>
      </c>
      <c r="AD2582" s="23">
        <v>56.0</v>
      </c>
      <c r="AE2582" s="29" t="s">
        <v>141</v>
      </c>
      <c r="AF2582" s="25">
        <v>1538.0</v>
      </c>
      <c r="AG2582" s="11">
        <v>1550.0</v>
      </c>
      <c r="AH2582" s="11">
        <v>1584.0</v>
      </c>
      <c r="AI2582" s="23" t="s">
        <v>217</v>
      </c>
      <c r="AJ2582" s="29" t="s">
        <v>13477</v>
      </c>
      <c r="AK2582" s="25">
        <v>1081003.0</v>
      </c>
      <c r="AL2582" s="11"/>
      <c r="AM2582" s="23"/>
      <c r="AN2582" s="25"/>
      <c r="AO2582" s="23"/>
      <c r="AP2582" s="25"/>
      <c r="AQ2582" s="11"/>
    </row>
    <row r="2583" ht="15.75" customHeight="1">
      <c r="A2583" s="11">
        <v>1081006.0</v>
      </c>
      <c r="B2583" s="23">
        <v>2583.0</v>
      </c>
      <c r="C2583" s="25" t="s">
        <v>13482</v>
      </c>
      <c r="D2583" s="16" t="s">
        <v>13483</v>
      </c>
      <c r="E2583" s="28" t="s">
        <v>13484</v>
      </c>
      <c r="F2583" s="29"/>
      <c r="G2583" s="31" t="s">
        <v>13485</v>
      </c>
      <c r="H2583" s="36">
        <f t="shared" si="1"/>
        <v>80</v>
      </c>
      <c r="I2583" s="11"/>
      <c r="J2583" s="28">
        <f t="shared" si="2"/>
        <v>0</v>
      </c>
      <c r="K2583" s="41">
        <f t="shared" si="3"/>
        <v>294</v>
      </c>
      <c r="L2583" s="25">
        <v>69.0</v>
      </c>
      <c r="M2583" s="11">
        <v>53.0</v>
      </c>
      <c r="N2583" s="11">
        <v>67.0</v>
      </c>
      <c r="O2583" s="11">
        <v>58.0</v>
      </c>
      <c r="P2583" s="11">
        <v>47.0</v>
      </c>
      <c r="Q2583" s="43">
        <v>54.0</v>
      </c>
      <c r="R2583" s="25"/>
      <c r="S2583" s="11"/>
      <c r="T2583" s="11"/>
      <c r="U2583" s="23"/>
      <c r="V2583" s="25"/>
      <c r="W2583" s="11"/>
      <c r="X2583" s="23"/>
      <c r="Y2583" s="29"/>
      <c r="Z2583" s="25">
        <v>29.0</v>
      </c>
      <c r="AA2583" s="11">
        <v>21.0</v>
      </c>
      <c r="AB2583" s="11">
        <v>40.0</v>
      </c>
      <c r="AC2583" s="11">
        <v>50.0</v>
      </c>
      <c r="AD2583" s="23">
        <v>54.0</v>
      </c>
      <c r="AE2583" s="29" t="s">
        <v>141</v>
      </c>
      <c r="AF2583" s="25">
        <v>1574.0</v>
      </c>
      <c r="AG2583" s="11">
        <v>1586.0</v>
      </c>
      <c r="AH2583" s="11">
        <v>1648.0</v>
      </c>
      <c r="AI2583" s="23"/>
      <c r="AJ2583" s="29" t="s">
        <v>13486</v>
      </c>
      <c r="AK2583" s="25">
        <v>1081005.0</v>
      </c>
      <c r="AL2583" s="11">
        <v>1081004.0</v>
      </c>
      <c r="AM2583" s="23"/>
      <c r="AN2583" s="25"/>
      <c r="AO2583" s="23"/>
      <c r="AP2583" s="25"/>
      <c r="AQ2583" s="11"/>
    </row>
    <row r="2584" ht="15.75" customHeight="1">
      <c r="A2584" s="11">
        <v>1081007.0</v>
      </c>
      <c r="B2584" s="23">
        <v>2584.0</v>
      </c>
      <c r="C2584" s="25" t="s">
        <v>13487</v>
      </c>
      <c r="D2584" s="16" t="s">
        <v>13488</v>
      </c>
      <c r="E2584" s="28" t="s">
        <v>13489</v>
      </c>
      <c r="F2584" s="29"/>
      <c r="G2584" s="25"/>
      <c r="H2584" s="36" t="str">
        <f t="shared" si="1"/>
        <v/>
      </c>
      <c r="I2584" s="11"/>
      <c r="J2584" s="28">
        <f t="shared" si="2"/>
        <v>0</v>
      </c>
      <c r="K2584" s="41">
        <f t="shared" si="3"/>
        <v>208</v>
      </c>
      <c r="L2584" s="25">
        <v>52.0</v>
      </c>
      <c r="M2584" s="11">
        <v>48.0</v>
      </c>
      <c r="N2584" s="11">
        <v>27.0</v>
      </c>
      <c r="O2584" s="11">
        <v>33.0</v>
      </c>
      <c r="P2584" s="11">
        <v>48.0</v>
      </c>
      <c r="Q2584" s="43">
        <v>43.0</v>
      </c>
      <c r="R2584" s="25"/>
      <c r="S2584" s="11"/>
      <c r="T2584" s="11"/>
      <c r="U2584" s="23"/>
      <c r="V2584" s="25"/>
      <c r="W2584" s="11"/>
      <c r="X2584" s="23"/>
      <c r="Y2584" s="29"/>
      <c r="Z2584" s="25">
        <v>36.0</v>
      </c>
      <c r="AA2584" s="11">
        <v>30.0</v>
      </c>
      <c r="AB2584" s="11">
        <v>47.0</v>
      </c>
      <c r="AC2584" s="11">
        <v>44.0</v>
      </c>
      <c r="AD2584" s="23">
        <v>52.0</v>
      </c>
      <c r="AE2584" s="29" t="s">
        <v>166</v>
      </c>
      <c r="AF2584" s="25">
        <v>1501.0</v>
      </c>
      <c r="AG2584" s="11">
        <v>1513.0</v>
      </c>
      <c r="AH2584" s="11">
        <v>1582.0</v>
      </c>
      <c r="AI2584" s="23"/>
      <c r="AJ2584" s="29" t="s">
        <v>13472</v>
      </c>
      <c r="AK2584" s="25">
        <v>1081002.0</v>
      </c>
      <c r="AL2584" s="11"/>
      <c r="AM2584" s="23"/>
      <c r="AN2584" s="25"/>
      <c r="AO2584" s="23"/>
      <c r="AP2584" s="25"/>
      <c r="AQ2584" s="11"/>
    </row>
    <row r="2585" ht="15.75" customHeight="1">
      <c r="A2585" s="11">
        <v>1081008.0</v>
      </c>
      <c r="B2585" s="23">
        <v>2585.0</v>
      </c>
      <c r="C2585" s="25" t="s">
        <v>13490</v>
      </c>
      <c r="D2585" s="16" t="s">
        <v>13491</v>
      </c>
      <c r="E2585" s="28" t="s">
        <v>13492</v>
      </c>
      <c r="F2585" s="29" t="s">
        <v>13493</v>
      </c>
      <c r="G2585" s="31" t="s">
        <v>13494</v>
      </c>
      <c r="H2585" s="36">
        <f t="shared" si="1"/>
        <v>65</v>
      </c>
      <c r="I2585" s="6" t="s">
        <v>13495</v>
      </c>
      <c r="J2585" s="28">
        <f t="shared" si="2"/>
        <v>65</v>
      </c>
      <c r="K2585" s="41">
        <f t="shared" si="3"/>
        <v>316</v>
      </c>
      <c r="L2585" s="31">
        <v>71.0</v>
      </c>
      <c r="M2585" s="6">
        <v>62.0</v>
      </c>
      <c r="N2585" s="6">
        <v>46.0</v>
      </c>
      <c r="O2585" s="6">
        <v>61.0</v>
      </c>
      <c r="P2585" s="6">
        <v>76.0</v>
      </c>
      <c r="Q2585" s="43">
        <v>68.0</v>
      </c>
      <c r="R2585" s="25"/>
      <c r="S2585" s="11"/>
      <c r="T2585" s="11"/>
      <c r="U2585" s="23"/>
      <c r="V2585" s="25"/>
      <c r="W2585" s="11"/>
      <c r="X2585" s="23"/>
      <c r="Y2585" s="29"/>
      <c r="Z2585" s="25">
        <v>40.0</v>
      </c>
      <c r="AA2585" s="11">
        <v>36.0</v>
      </c>
      <c r="AB2585" s="11">
        <v>54.0</v>
      </c>
      <c r="AC2585" s="11">
        <v>78.0</v>
      </c>
      <c r="AD2585" s="23">
        <v>51.0</v>
      </c>
      <c r="AE2585" s="29" t="s">
        <v>166</v>
      </c>
      <c r="AF2585" s="25">
        <v>1483.0</v>
      </c>
      <c r="AG2585" s="11">
        <v>1495.0</v>
      </c>
      <c r="AH2585" s="11">
        <v>1591.0</v>
      </c>
      <c r="AI2585" s="23"/>
      <c r="AJ2585" s="29" t="s">
        <v>13496</v>
      </c>
      <c r="AK2585" s="25">
        <v>1081001.0</v>
      </c>
      <c r="AL2585" s="11"/>
      <c r="AM2585" s="23"/>
      <c r="AN2585" s="25"/>
      <c r="AO2585" s="23"/>
      <c r="AP2585" s="25"/>
      <c r="AQ2585" s="11"/>
    </row>
    <row r="2586" ht="15.75" customHeight="1">
      <c r="A2586" s="11">
        <v>1081009.0</v>
      </c>
      <c r="B2586" s="23">
        <v>2586.0</v>
      </c>
      <c r="C2586" s="25" t="s">
        <v>13497</v>
      </c>
      <c r="D2586" s="16" t="s">
        <v>13498</v>
      </c>
      <c r="E2586" s="28" t="s">
        <v>13499</v>
      </c>
      <c r="F2586" s="29" t="s">
        <v>13500</v>
      </c>
      <c r="G2586" s="31"/>
      <c r="H2586" s="36" t="str">
        <f t="shared" si="1"/>
        <v/>
      </c>
      <c r="I2586" s="11"/>
      <c r="J2586" s="28">
        <f t="shared" si="2"/>
        <v>0</v>
      </c>
      <c r="K2586" s="41">
        <f t="shared" si="3"/>
        <v>284</v>
      </c>
      <c r="L2586" s="25">
        <v>57.0</v>
      </c>
      <c r="M2586" s="11">
        <v>50.0</v>
      </c>
      <c r="N2586" s="11">
        <v>63.0</v>
      </c>
      <c r="O2586" s="11">
        <v>61.0</v>
      </c>
      <c r="P2586" s="11">
        <v>53.0</v>
      </c>
      <c r="Q2586" s="43">
        <v>55.0</v>
      </c>
      <c r="R2586" s="25"/>
      <c r="S2586" s="11"/>
      <c r="T2586" s="11"/>
      <c r="U2586" s="23"/>
      <c r="V2586" s="25"/>
      <c r="W2586" s="11"/>
      <c r="X2586" s="23"/>
      <c r="Y2586" s="29"/>
      <c r="Z2586" s="25">
        <v>32.0</v>
      </c>
      <c r="AA2586" s="11">
        <v>25.0</v>
      </c>
      <c r="AB2586" s="11">
        <v>29.0</v>
      </c>
      <c r="AC2586" s="11">
        <v>75.0</v>
      </c>
      <c r="AD2586" s="23">
        <v>49.0</v>
      </c>
      <c r="AE2586" s="29" t="s">
        <v>166</v>
      </c>
      <c r="AF2586" s="25">
        <v>1485.0</v>
      </c>
      <c r="AG2586" s="11">
        <v>1497.0</v>
      </c>
      <c r="AH2586" s="11">
        <v>1578.0</v>
      </c>
      <c r="AI2586" s="23"/>
      <c r="AJ2586" s="29" t="s">
        <v>13501</v>
      </c>
      <c r="AK2586" s="25">
        <v>1081001.0</v>
      </c>
      <c r="AL2586" s="11"/>
      <c r="AM2586" s="23"/>
      <c r="AN2586" s="25"/>
      <c r="AO2586" s="23"/>
      <c r="AP2586" s="25"/>
      <c r="AQ2586" s="11"/>
    </row>
    <row r="2587" ht="15.75" customHeight="1">
      <c r="A2587" s="11">
        <v>1081010.0</v>
      </c>
      <c r="B2587" s="23">
        <v>2587.0</v>
      </c>
      <c r="C2587" s="25" t="s">
        <v>13502</v>
      </c>
      <c r="D2587" s="16" t="s">
        <v>13503</v>
      </c>
      <c r="E2587" s="28" t="s">
        <v>13504</v>
      </c>
      <c r="F2587" s="29"/>
      <c r="G2587" s="25"/>
      <c r="H2587" s="36" t="str">
        <f t="shared" si="1"/>
        <v/>
      </c>
      <c r="I2587" s="11"/>
      <c r="J2587" s="28">
        <f t="shared" si="2"/>
        <v>0</v>
      </c>
      <c r="K2587" s="41">
        <f t="shared" si="3"/>
        <v>228</v>
      </c>
      <c r="L2587" s="25">
        <v>55.0</v>
      </c>
      <c r="M2587" s="11">
        <v>48.0</v>
      </c>
      <c r="N2587" s="11">
        <v>44.0</v>
      </c>
      <c r="O2587" s="11">
        <v>42.0</v>
      </c>
      <c r="P2587" s="11">
        <v>39.0</v>
      </c>
      <c r="Q2587" s="43">
        <v>47.0</v>
      </c>
      <c r="R2587" s="25"/>
      <c r="S2587" s="11"/>
      <c r="T2587" s="11"/>
      <c r="U2587" s="23"/>
      <c r="V2587" s="25"/>
      <c r="W2587" s="11"/>
      <c r="X2587" s="23"/>
      <c r="Y2587" s="29"/>
      <c r="Z2587" s="25">
        <v>36.0</v>
      </c>
      <c r="AA2587" s="11">
        <v>30.0</v>
      </c>
      <c r="AB2587" s="11">
        <v>45.0</v>
      </c>
      <c r="AC2587" s="11">
        <v>61.0</v>
      </c>
      <c r="AD2587" s="23">
        <v>49.0</v>
      </c>
      <c r="AE2587" s="29" t="s">
        <v>166</v>
      </c>
      <c r="AF2587" s="25">
        <v>1519.0</v>
      </c>
      <c r="AG2587" s="11">
        <v>1531.0</v>
      </c>
      <c r="AH2587" s="11">
        <v>1589.0</v>
      </c>
      <c r="AI2587" s="23" t="s">
        <v>217</v>
      </c>
      <c r="AJ2587" s="29" t="s">
        <v>13505</v>
      </c>
      <c r="AK2587" s="25">
        <v>1081009.0</v>
      </c>
      <c r="AL2587" s="11"/>
      <c r="AM2587" s="23"/>
      <c r="AN2587" s="25"/>
      <c r="AO2587" s="23"/>
      <c r="AP2587" s="25"/>
      <c r="AQ2587" s="11"/>
    </row>
    <row r="2588" ht="15.75" customHeight="1">
      <c r="A2588" s="11">
        <v>1081011.0</v>
      </c>
      <c r="B2588" s="23">
        <v>2588.0</v>
      </c>
      <c r="C2588" s="25" t="s">
        <v>13506</v>
      </c>
      <c r="D2588" s="16" t="s">
        <v>13507</v>
      </c>
      <c r="E2588" s="28" t="s">
        <v>13508</v>
      </c>
      <c r="F2588" s="29"/>
      <c r="G2588" s="31" t="s">
        <v>13509</v>
      </c>
      <c r="H2588" s="36">
        <f t="shared" si="1"/>
        <v>5</v>
      </c>
      <c r="I2588" s="11" t="s">
        <v>13509</v>
      </c>
      <c r="J2588" s="28">
        <f t="shared" si="2"/>
        <v>5</v>
      </c>
      <c r="K2588" s="41">
        <f t="shared" si="3"/>
        <v>207</v>
      </c>
      <c r="L2588" s="25">
        <v>45.0</v>
      </c>
      <c r="M2588" s="11">
        <v>43.0</v>
      </c>
      <c r="N2588" s="11">
        <v>42.0</v>
      </c>
      <c r="O2588" s="11">
        <v>37.0</v>
      </c>
      <c r="P2588" s="11">
        <v>40.0</v>
      </c>
      <c r="Q2588" s="43">
        <v>45.0</v>
      </c>
      <c r="R2588" s="25"/>
      <c r="S2588" s="11"/>
      <c r="T2588" s="11"/>
      <c r="U2588" s="23"/>
      <c r="V2588" s="25"/>
      <c r="W2588" s="11"/>
      <c r="X2588" s="23"/>
      <c r="Y2588" s="29"/>
      <c r="Z2588" s="25">
        <v>36.0</v>
      </c>
      <c r="AA2588" s="11">
        <v>30.0</v>
      </c>
      <c r="AB2588" s="11">
        <v>46.0</v>
      </c>
      <c r="AC2588" s="11">
        <v>74.0</v>
      </c>
      <c r="AD2588" s="23">
        <v>54.0</v>
      </c>
      <c r="AE2588" s="29" t="s">
        <v>166</v>
      </c>
      <c r="AF2588" s="25">
        <v>1540.0</v>
      </c>
      <c r="AG2588" s="11">
        <v>1552.0</v>
      </c>
      <c r="AH2588" s="11">
        <v>1589.0</v>
      </c>
      <c r="AI2588" s="23" t="s">
        <v>217</v>
      </c>
      <c r="AJ2588" s="29"/>
      <c r="AK2588" s="25"/>
      <c r="AL2588" s="11"/>
      <c r="AM2588" s="23"/>
      <c r="AN2588" s="25"/>
      <c r="AO2588" s="23"/>
      <c r="AP2588" s="25"/>
      <c r="AQ2588" s="11"/>
    </row>
    <row r="2589" ht="15.75" customHeight="1">
      <c r="A2589" s="11">
        <v>1081012.0</v>
      </c>
      <c r="B2589" s="23">
        <v>2589.0</v>
      </c>
      <c r="C2589" s="25" t="s">
        <v>13510</v>
      </c>
      <c r="D2589" s="16" t="s">
        <v>13511</v>
      </c>
      <c r="E2589" s="28" t="s">
        <v>13512</v>
      </c>
      <c r="F2589" s="29"/>
      <c r="G2589" s="31" t="s">
        <v>13509</v>
      </c>
      <c r="H2589" s="36">
        <f t="shared" si="1"/>
        <v>5</v>
      </c>
      <c r="I2589" s="11" t="s">
        <v>13509</v>
      </c>
      <c r="J2589" s="28">
        <f t="shared" si="2"/>
        <v>5</v>
      </c>
      <c r="K2589" s="41">
        <f t="shared" si="3"/>
        <v>198</v>
      </c>
      <c r="L2589" s="25">
        <v>42.0</v>
      </c>
      <c r="M2589" s="11">
        <v>47.0</v>
      </c>
      <c r="N2589" s="11">
        <v>37.0</v>
      </c>
      <c r="O2589" s="11">
        <v>34.0</v>
      </c>
      <c r="P2589" s="11">
        <v>38.0</v>
      </c>
      <c r="Q2589" s="43">
        <v>43.0</v>
      </c>
      <c r="R2589" s="25"/>
      <c r="S2589" s="11"/>
      <c r="T2589" s="11"/>
      <c r="U2589" s="23"/>
      <c r="V2589" s="25"/>
      <c r="W2589" s="11"/>
      <c r="X2589" s="23"/>
      <c r="Y2589" s="29"/>
      <c r="Z2589" s="25">
        <v>36.0</v>
      </c>
      <c r="AA2589" s="11">
        <v>30.0</v>
      </c>
      <c r="AB2589" s="11">
        <v>38.0</v>
      </c>
      <c r="AC2589" s="11">
        <v>71.0</v>
      </c>
      <c r="AD2589" s="23">
        <v>54.0</v>
      </c>
      <c r="AE2589" s="29" t="s">
        <v>166</v>
      </c>
      <c r="AF2589" s="25">
        <v>1563.0</v>
      </c>
      <c r="AG2589" s="11">
        <v>1575.0</v>
      </c>
      <c r="AH2589" s="11">
        <v>1589.0</v>
      </c>
      <c r="AI2589" s="23" t="s">
        <v>217</v>
      </c>
      <c r="AJ2589" s="29" t="s">
        <v>13513</v>
      </c>
      <c r="AK2589" s="25">
        <v>1081011.0</v>
      </c>
      <c r="AL2589" s="11"/>
      <c r="AM2589" s="23"/>
      <c r="AN2589" s="25"/>
      <c r="AO2589" s="23"/>
      <c r="AP2589" s="25"/>
      <c r="AQ2589" s="11"/>
    </row>
    <row r="2590" ht="15.75" customHeight="1">
      <c r="A2590" s="11">
        <v>1081013.0</v>
      </c>
      <c r="B2590" s="23">
        <v>2590.0</v>
      </c>
      <c r="C2590" s="25" t="s">
        <v>13514</v>
      </c>
      <c r="D2590" s="16" t="s">
        <v>13515</v>
      </c>
      <c r="E2590" s="28" t="s">
        <v>13516</v>
      </c>
      <c r="F2590" s="29"/>
      <c r="G2590" s="31" t="s">
        <v>13517</v>
      </c>
      <c r="H2590" s="36">
        <f t="shared" si="1"/>
        <v>41</v>
      </c>
      <c r="I2590" s="11"/>
      <c r="J2590" s="28">
        <f t="shared" si="2"/>
        <v>0</v>
      </c>
      <c r="K2590" s="41">
        <f t="shared" si="3"/>
        <v>216</v>
      </c>
      <c r="L2590" s="25">
        <v>29.0</v>
      </c>
      <c r="M2590" s="11">
        <v>16.0</v>
      </c>
      <c r="N2590" s="11">
        <v>54.0</v>
      </c>
      <c r="O2590" s="11">
        <v>64.0</v>
      </c>
      <c r="P2590" s="11">
        <v>53.0</v>
      </c>
      <c r="Q2590" s="43">
        <v>45.0</v>
      </c>
      <c r="R2590" s="25"/>
      <c r="S2590" s="11"/>
      <c r="T2590" s="11"/>
      <c r="U2590" s="23"/>
      <c r="V2590" s="25"/>
      <c r="W2590" s="11"/>
      <c r="X2590" s="23"/>
      <c r="Y2590" s="29"/>
      <c r="Z2590" s="25">
        <v>36.0</v>
      </c>
      <c r="AA2590" s="11">
        <v>30.0</v>
      </c>
      <c r="AB2590" s="11">
        <v>23.0</v>
      </c>
      <c r="AC2590" s="11">
        <v>63.0</v>
      </c>
      <c r="AD2590" s="23">
        <v>53.0</v>
      </c>
      <c r="AE2590" s="29" t="s">
        <v>166</v>
      </c>
      <c r="AF2590" s="25">
        <v>1520.0</v>
      </c>
      <c r="AG2590" s="11">
        <v>1532.0</v>
      </c>
      <c r="AH2590" s="11">
        <v>1572.0</v>
      </c>
      <c r="AI2590" s="23"/>
      <c r="AJ2590" s="29"/>
      <c r="AK2590" s="25"/>
      <c r="AL2590" s="11"/>
      <c r="AM2590" s="23"/>
      <c r="AN2590" s="25"/>
      <c r="AO2590" s="23"/>
      <c r="AP2590" s="25"/>
      <c r="AQ2590" s="11"/>
    </row>
    <row r="2591" ht="15.75" customHeight="1">
      <c r="A2591" s="11">
        <v>1081014.0</v>
      </c>
      <c r="B2591" s="23">
        <v>2591.0</v>
      </c>
      <c r="C2591" s="25" t="s">
        <v>13518</v>
      </c>
      <c r="D2591" s="16" t="s">
        <v>13519</v>
      </c>
      <c r="E2591" s="28" t="s">
        <v>13520</v>
      </c>
      <c r="F2591" s="29"/>
      <c r="G2591" s="25"/>
      <c r="H2591" s="36" t="str">
        <f t="shared" si="1"/>
        <v/>
      </c>
      <c r="I2591" s="11"/>
      <c r="J2591" s="28">
        <f t="shared" si="2"/>
        <v>0</v>
      </c>
      <c r="K2591" s="41">
        <f t="shared" si="3"/>
        <v>227</v>
      </c>
      <c r="L2591" s="25">
        <v>54.0</v>
      </c>
      <c r="M2591" s="11">
        <v>57.0</v>
      </c>
      <c r="N2591" s="11">
        <v>34.0</v>
      </c>
      <c r="O2591" s="11">
        <v>38.0</v>
      </c>
      <c r="P2591" s="11">
        <v>44.0</v>
      </c>
      <c r="Q2591" s="43">
        <v>47.0</v>
      </c>
      <c r="R2591" s="25"/>
      <c r="S2591" s="11"/>
      <c r="T2591" s="11"/>
      <c r="U2591" s="23"/>
      <c r="V2591" s="25"/>
      <c r="W2591" s="11"/>
      <c r="X2591" s="23"/>
      <c r="Y2591" s="29"/>
      <c r="Z2591" s="25">
        <v>36.0</v>
      </c>
      <c r="AA2591" s="11">
        <v>30.0</v>
      </c>
      <c r="AB2591" s="11">
        <v>40.0</v>
      </c>
      <c r="AC2591" s="11">
        <v>68.0</v>
      </c>
      <c r="AD2591" s="23">
        <v>53.0</v>
      </c>
      <c r="AE2591" s="29" t="s">
        <v>166</v>
      </c>
      <c r="AF2591" s="25">
        <v>1542.0</v>
      </c>
      <c r="AG2591" s="11">
        <v>1554.0</v>
      </c>
      <c r="AH2591" s="11">
        <v>1606.0</v>
      </c>
      <c r="AI2591" s="23"/>
      <c r="AJ2591" s="29" t="s">
        <v>13521</v>
      </c>
      <c r="AK2591" s="25">
        <v>1081013.0</v>
      </c>
      <c r="AL2591" s="11"/>
      <c r="AM2591" s="23"/>
      <c r="AN2591" s="25"/>
      <c r="AO2591" s="23"/>
      <c r="AP2591" s="25"/>
      <c r="AQ2591" s="11"/>
    </row>
    <row r="2592" ht="15.75" customHeight="1">
      <c r="A2592" s="11">
        <v>1081015.0</v>
      </c>
      <c r="B2592" s="23">
        <v>2592.0</v>
      </c>
      <c r="C2592" s="25" t="s">
        <v>13522</v>
      </c>
      <c r="D2592" s="16" t="s">
        <v>13523</v>
      </c>
      <c r="E2592" s="28" t="s">
        <v>13524</v>
      </c>
      <c r="F2592" s="29"/>
      <c r="G2592" s="31" t="s">
        <v>13525</v>
      </c>
      <c r="H2592" s="36">
        <f t="shared" si="1"/>
        <v>12</v>
      </c>
      <c r="I2592" s="11" t="s">
        <v>13525</v>
      </c>
      <c r="J2592" s="28">
        <f t="shared" si="2"/>
        <v>12</v>
      </c>
      <c r="K2592" s="41">
        <f t="shared" si="3"/>
        <v>223</v>
      </c>
      <c r="L2592" s="25">
        <v>30.0</v>
      </c>
      <c r="M2592" s="11">
        <v>18.0</v>
      </c>
      <c r="N2592" s="6">
        <v>57.0</v>
      </c>
      <c r="O2592" s="6">
        <v>63.0</v>
      </c>
      <c r="P2592" s="6">
        <v>55.0</v>
      </c>
      <c r="Q2592" s="43">
        <v>45.0</v>
      </c>
      <c r="R2592" s="25"/>
      <c r="S2592" s="11"/>
      <c r="T2592" s="11"/>
      <c r="U2592" s="23"/>
      <c r="V2592" s="25"/>
      <c r="W2592" s="11"/>
      <c r="X2592" s="23"/>
      <c r="Y2592" s="29"/>
      <c r="Z2592" s="25">
        <v>18.0</v>
      </c>
      <c r="AA2592" s="11">
        <v>5.0</v>
      </c>
      <c r="AB2592" s="11">
        <v>21.0</v>
      </c>
      <c r="AC2592" s="11">
        <v>57.0</v>
      </c>
      <c r="AD2592" s="23">
        <v>54.0</v>
      </c>
      <c r="AE2592" s="29" t="s">
        <v>270</v>
      </c>
      <c r="AF2592" s="25">
        <v>1549.0</v>
      </c>
      <c r="AG2592" s="11">
        <v>1561.0</v>
      </c>
      <c r="AH2592" s="11">
        <v>1589.0</v>
      </c>
      <c r="AI2592" s="23" t="s">
        <v>217</v>
      </c>
      <c r="AJ2592" s="29"/>
      <c r="AK2592" s="25"/>
      <c r="AL2592" s="11"/>
      <c r="AM2592" s="23"/>
      <c r="AN2592" s="25"/>
      <c r="AO2592" s="23"/>
      <c r="AP2592" s="25"/>
      <c r="AQ2592" s="11"/>
    </row>
    <row r="2593" ht="15.75" customHeight="1">
      <c r="A2593" s="11">
        <v>1081016.0</v>
      </c>
      <c r="B2593" s="23">
        <v>2593.0</v>
      </c>
      <c r="C2593" s="25" t="s">
        <v>13526</v>
      </c>
      <c r="D2593" s="16" t="s">
        <v>13527</v>
      </c>
      <c r="E2593" s="28" t="s">
        <v>13528</v>
      </c>
      <c r="F2593" s="29"/>
      <c r="G2593" s="31" t="s">
        <v>13529</v>
      </c>
      <c r="H2593" s="36">
        <f t="shared" si="1"/>
        <v>78</v>
      </c>
      <c r="I2593" s="6" t="s">
        <v>13530</v>
      </c>
      <c r="J2593" s="28">
        <f t="shared" si="2"/>
        <v>76</v>
      </c>
      <c r="K2593" s="41">
        <f t="shared" si="3"/>
        <v>280</v>
      </c>
      <c r="L2593" s="31">
        <v>62.0</v>
      </c>
      <c r="M2593" s="6">
        <v>67.0</v>
      </c>
      <c r="N2593" s="6">
        <v>52.0</v>
      </c>
      <c r="O2593" s="6">
        <v>48.0</v>
      </c>
      <c r="P2593" s="6">
        <v>51.0</v>
      </c>
      <c r="Q2593" s="43">
        <v>55.0</v>
      </c>
      <c r="R2593" s="25"/>
      <c r="S2593" s="11"/>
      <c r="T2593" s="11"/>
      <c r="U2593" s="23"/>
      <c r="V2593" s="25"/>
      <c r="W2593" s="11"/>
      <c r="X2593" s="23"/>
      <c r="Y2593" s="29"/>
      <c r="Z2593" s="25">
        <v>28.0</v>
      </c>
      <c r="AA2593" s="11">
        <v>19.0</v>
      </c>
      <c r="AB2593" s="11">
        <v>49.0</v>
      </c>
      <c r="AC2593" s="11">
        <v>65.0</v>
      </c>
      <c r="AD2593" s="23">
        <v>54.0</v>
      </c>
      <c r="AE2593" s="29" t="s">
        <v>166</v>
      </c>
      <c r="AF2593" s="25">
        <v>1558.0</v>
      </c>
      <c r="AG2593" s="11">
        <v>1570.0</v>
      </c>
      <c r="AH2593" s="11">
        <v>1628.0</v>
      </c>
      <c r="AI2593" s="23"/>
      <c r="AJ2593" s="29" t="s">
        <v>13531</v>
      </c>
      <c r="AK2593" s="25"/>
      <c r="AL2593" s="11"/>
      <c r="AM2593" s="23"/>
      <c r="AN2593" s="25"/>
      <c r="AO2593" s="23"/>
      <c r="AP2593" s="25"/>
      <c r="AQ2593" s="11"/>
    </row>
    <row r="2594" ht="15.75" customHeight="1">
      <c r="A2594" s="11">
        <v>1092001.0</v>
      </c>
      <c r="B2594" s="23">
        <v>2594.0</v>
      </c>
      <c r="C2594" s="25" t="s">
        <v>13532</v>
      </c>
      <c r="D2594" s="16" t="s">
        <v>13533</v>
      </c>
      <c r="E2594" s="28" t="s">
        <v>13534</v>
      </c>
      <c r="F2594" s="29"/>
      <c r="G2594" s="31" t="s">
        <v>13535</v>
      </c>
      <c r="H2594" s="36">
        <f t="shared" si="1"/>
        <v>79</v>
      </c>
      <c r="I2594" s="11" t="s">
        <v>13536</v>
      </c>
      <c r="J2594" s="28">
        <f t="shared" si="2"/>
        <v>8</v>
      </c>
      <c r="K2594" s="41">
        <f t="shared" si="3"/>
        <v>299</v>
      </c>
      <c r="L2594" s="25">
        <v>61.0</v>
      </c>
      <c r="M2594" s="11">
        <v>62.0</v>
      </c>
      <c r="N2594" s="11">
        <v>59.0</v>
      </c>
      <c r="O2594" s="11">
        <v>60.0</v>
      </c>
      <c r="P2594" s="11">
        <v>57.0</v>
      </c>
      <c r="Q2594" s="43">
        <v>59.0</v>
      </c>
      <c r="R2594" s="25"/>
      <c r="S2594" s="11"/>
      <c r="T2594" s="11"/>
      <c r="U2594" s="23" t="s">
        <v>185</v>
      </c>
      <c r="V2594" s="25"/>
      <c r="W2594" s="11"/>
      <c r="X2594" s="23"/>
      <c r="Y2594" s="29"/>
      <c r="Z2594" s="25">
        <v>50.0</v>
      </c>
      <c r="AA2594" s="11">
        <v>50.0</v>
      </c>
      <c r="AB2594" s="11">
        <v>35.0</v>
      </c>
      <c r="AC2594" s="11">
        <v>67.0</v>
      </c>
      <c r="AD2594" s="23">
        <v>68.0</v>
      </c>
      <c r="AE2594" s="29" t="s">
        <v>141</v>
      </c>
      <c r="AF2594" s="25">
        <v>1495.0</v>
      </c>
      <c r="AG2594" s="11">
        <v>1507.0</v>
      </c>
      <c r="AH2594" s="11">
        <v>1546.0</v>
      </c>
      <c r="AI2594" s="23"/>
      <c r="AJ2594" s="29"/>
      <c r="AK2594" s="25"/>
      <c r="AL2594" s="11"/>
      <c r="AM2594" s="23"/>
      <c r="AN2594" s="25"/>
      <c r="AO2594" s="23"/>
      <c r="AP2594" s="25"/>
      <c r="AQ2594" s="11"/>
    </row>
    <row r="2595" ht="15.75" customHeight="1">
      <c r="A2595" s="11">
        <v>1092002.0</v>
      </c>
      <c r="B2595" s="23">
        <v>2595.0</v>
      </c>
      <c r="C2595" s="25" t="s">
        <v>13537</v>
      </c>
      <c r="D2595" s="16" t="s">
        <v>13538</v>
      </c>
      <c r="E2595" s="28" t="s">
        <v>13539</v>
      </c>
      <c r="F2595" s="29"/>
      <c r="G2595" s="31" t="s">
        <v>13540</v>
      </c>
      <c r="H2595" s="36">
        <f t="shared" si="1"/>
        <v>50</v>
      </c>
      <c r="I2595" s="11" t="s">
        <v>13541</v>
      </c>
      <c r="J2595" s="28">
        <f t="shared" si="2"/>
        <v>14</v>
      </c>
      <c r="K2595" s="41">
        <f t="shared" si="3"/>
        <v>273</v>
      </c>
      <c r="L2595" s="25">
        <v>53.0</v>
      </c>
      <c r="M2595" s="11">
        <v>47.0</v>
      </c>
      <c r="N2595" s="11">
        <v>48.0</v>
      </c>
      <c r="O2595" s="11">
        <v>58.0</v>
      </c>
      <c r="P2595" s="11">
        <v>67.0</v>
      </c>
      <c r="Q2595" s="43">
        <v>56.0</v>
      </c>
      <c r="R2595" s="25"/>
      <c r="S2595" s="11"/>
      <c r="T2595" s="11"/>
      <c r="U2595" s="23"/>
      <c r="V2595" s="25"/>
      <c r="W2595" s="11"/>
      <c r="X2595" s="23"/>
      <c r="Y2595" s="29"/>
      <c r="Z2595" s="25">
        <v>53.0</v>
      </c>
      <c r="AA2595" s="11">
        <v>55.0</v>
      </c>
      <c r="AB2595" s="11">
        <v>33.0</v>
      </c>
      <c r="AC2595" s="11">
        <v>72.0</v>
      </c>
      <c r="AD2595" s="23">
        <v>68.0</v>
      </c>
      <c r="AE2595" s="29" t="s">
        <v>166</v>
      </c>
      <c r="AF2595" s="25">
        <v>1515.0</v>
      </c>
      <c r="AG2595" s="11">
        <v>1527.0</v>
      </c>
      <c r="AH2595" s="11">
        <v>1547.0</v>
      </c>
      <c r="AI2595" s="23"/>
      <c r="AJ2595" s="29" t="s">
        <v>13542</v>
      </c>
      <c r="AK2595" s="25">
        <v>1092001.0</v>
      </c>
      <c r="AL2595" s="11"/>
      <c r="AM2595" s="23"/>
      <c r="AN2595" s="25"/>
      <c r="AO2595" s="23"/>
      <c r="AP2595" s="25"/>
      <c r="AQ2595" s="11"/>
    </row>
    <row r="2596" ht="15.75" customHeight="1">
      <c r="A2596" s="11">
        <v>1092003.0</v>
      </c>
      <c r="B2596" s="23">
        <v>2596.0</v>
      </c>
      <c r="C2596" s="25" t="s">
        <v>13543</v>
      </c>
      <c r="D2596" s="16" t="s">
        <v>13544</v>
      </c>
      <c r="E2596" s="28" t="s">
        <v>13545</v>
      </c>
      <c r="F2596" s="29"/>
      <c r="G2596" s="31" t="s">
        <v>13546</v>
      </c>
      <c r="H2596" s="36">
        <f t="shared" si="1"/>
        <v>79</v>
      </c>
      <c r="I2596" s="11" t="s">
        <v>13546</v>
      </c>
      <c r="J2596" s="28">
        <f t="shared" si="2"/>
        <v>79</v>
      </c>
      <c r="K2596" s="41">
        <f t="shared" si="3"/>
        <v>216</v>
      </c>
      <c r="L2596" s="25">
        <v>52.0</v>
      </c>
      <c r="M2596" s="11">
        <v>40.0</v>
      </c>
      <c r="N2596" s="11">
        <v>41.0</v>
      </c>
      <c r="O2596" s="11">
        <v>40.0</v>
      </c>
      <c r="P2596" s="11">
        <v>43.0</v>
      </c>
      <c r="Q2596" s="43">
        <v>50.0</v>
      </c>
      <c r="R2596" s="25"/>
      <c r="S2596" s="11"/>
      <c r="T2596" s="11"/>
      <c r="U2596" s="23"/>
      <c r="V2596" s="25"/>
      <c r="W2596" s="11"/>
      <c r="X2596" s="23"/>
      <c r="Y2596" s="29"/>
      <c r="Z2596" s="25">
        <v>62.0</v>
      </c>
      <c r="AA2596" s="11">
        <v>67.0</v>
      </c>
      <c r="AB2596" s="11">
        <v>36.0</v>
      </c>
      <c r="AC2596" s="11">
        <v>72.0</v>
      </c>
      <c r="AD2596" s="23">
        <v>68.0</v>
      </c>
      <c r="AE2596" s="29" t="s">
        <v>141</v>
      </c>
      <c r="AF2596" s="25">
        <v>1541.0</v>
      </c>
      <c r="AG2596" s="11">
        <v>1547.0</v>
      </c>
      <c r="AH2596" s="11">
        <v>1557.0</v>
      </c>
      <c r="AI2596" s="23" t="s">
        <v>217</v>
      </c>
      <c r="AJ2596" s="29" t="s">
        <v>13547</v>
      </c>
      <c r="AK2596" s="25">
        <v>1092002.0</v>
      </c>
      <c r="AL2596" s="11"/>
      <c r="AM2596" s="23"/>
      <c r="AN2596" s="25"/>
      <c r="AO2596" s="23"/>
      <c r="AP2596" s="25"/>
      <c r="AQ2596" s="11"/>
    </row>
    <row r="2597" ht="15.75" customHeight="1">
      <c r="A2597" s="11">
        <v>1092004.0</v>
      </c>
      <c r="B2597" s="23">
        <v>2597.0</v>
      </c>
      <c r="C2597" s="25" t="s">
        <v>13548</v>
      </c>
      <c r="D2597" s="16" t="s">
        <v>13549</v>
      </c>
      <c r="E2597" s="28" t="s">
        <v>13550</v>
      </c>
      <c r="F2597" s="29"/>
      <c r="G2597" s="31" t="s">
        <v>13551</v>
      </c>
      <c r="H2597" s="36">
        <f t="shared" si="1"/>
        <v>77</v>
      </c>
      <c r="I2597" s="11" t="s">
        <v>13552</v>
      </c>
      <c r="J2597" s="28">
        <f t="shared" si="2"/>
        <v>71</v>
      </c>
      <c r="K2597" s="41">
        <f t="shared" si="3"/>
        <v>305</v>
      </c>
      <c r="L2597" s="25">
        <v>65.0</v>
      </c>
      <c r="M2597" s="11">
        <v>50.0</v>
      </c>
      <c r="N2597" s="11">
        <v>61.0</v>
      </c>
      <c r="O2597" s="11">
        <v>72.0</v>
      </c>
      <c r="P2597" s="11">
        <v>57.0</v>
      </c>
      <c r="Q2597" s="43">
        <v>59.0</v>
      </c>
      <c r="R2597" s="25"/>
      <c r="S2597" s="11"/>
      <c r="T2597" s="11"/>
      <c r="U2597" s="23"/>
      <c r="V2597" s="25"/>
      <c r="W2597" s="11"/>
      <c r="X2597" s="23"/>
      <c r="Y2597" s="29"/>
      <c r="Z2597" s="25">
        <v>50.0</v>
      </c>
      <c r="AA2597" s="11">
        <v>50.0</v>
      </c>
      <c r="AB2597" s="11">
        <v>53.0</v>
      </c>
      <c r="AC2597" s="11">
        <v>52.0</v>
      </c>
      <c r="AD2597" s="23">
        <v>69.0</v>
      </c>
      <c r="AE2597" s="29" t="s">
        <v>270</v>
      </c>
      <c r="AF2597" s="25">
        <v>1527.0</v>
      </c>
      <c r="AG2597" s="11">
        <v>1539.0</v>
      </c>
      <c r="AH2597" s="11">
        <v>1579.0</v>
      </c>
      <c r="AI2597" s="23"/>
      <c r="AJ2597" s="29" t="s">
        <v>13542</v>
      </c>
      <c r="AK2597" s="25">
        <v>1092001.0</v>
      </c>
      <c r="AL2597" s="11"/>
      <c r="AM2597" s="23"/>
      <c r="AN2597" s="25"/>
      <c r="AO2597" s="23"/>
      <c r="AP2597" s="25"/>
      <c r="AQ2597" s="11"/>
    </row>
    <row r="2598" ht="15.75" customHeight="1">
      <c r="A2598" s="11">
        <v>1092005.0</v>
      </c>
      <c r="B2598" s="23">
        <v>2598.0</v>
      </c>
      <c r="C2598" s="25" t="s">
        <v>13553</v>
      </c>
      <c r="D2598" s="16" t="s">
        <v>12219</v>
      </c>
      <c r="E2598" s="28" t="s">
        <v>13554</v>
      </c>
      <c r="F2598" s="29"/>
      <c r="G2598" s="31" t="s">
        <v>13555</v>
      </c>
      <c r="H2598" s="36">
        <f t="shared" si="1"/>
        <v>78</v>
      </c>
      <c r="I2598" s="11" t="s">
        <v>13555</v>
      </c>
      <c r="J2598" s="28">
        <f t="shared" si="2"/>
        <v>78</v>
      </c>
      <c r="K2598" s="41">
        <f t="shared" si="3"/>
        <v>291</v>
      </c>
      <c r="L2598" s="25">
        <v>62.0</v>
      </c>
      <c r="M2598" s="11">
        <v>51.0</v>
      </c>
      <c r="N2598" s="11">
        <v>52.0</v>
      </c>
      <c r="O2598" s="11">
        <v>66.0</v>
      </c>
      <c r="P2598" s="11">
        <v>60.0</v>
      </c>
      <c r="Q2598" s="43">
        <v>61.0</v>
      </c>
      <c r="R2598" s="25"/>
      <c r="S2598" s="11"/>
      <c r="T2598" s="11"/>
      <c r="U2598" s="23"/>
      <c r="V2598" s="25"/>
      <c r="W2598" s="11"/>
      <c r="X2598" s="23"/>
      <c r="Y2598" s="29"/>
      <c r="Z2598" s="25">
        <v>70.0</v>
      </c>
      <c r="AA2598" s="11">
        <v>79.0</v>
      </c>
      <c r="AB2598" s="11">
        <v>56.0</v>
      </c>
      <c r="AC2598" s="11">
        <v>63.0</v>
      </c>
      <c r="AD2598" s="23">
        <v>89.0</v>
      </c>
      <c r="AE2598" s="29" t="s">
        <v>166</v>
      </c>
      <c r="AF2598" s="25">
        <v>1557.0</v>
      </c>
      <c r="AG2598" s="11">
        <v>1569.0</v>
      </c>
      <c r="AH2598" s="11">
        <v>1608.0</v>
      </c>
      <c r="AI2598" s="23"/>
      <c r="AJ2598" s="29" t="s">
        <v>13556</v>
      </c>
      <c r="AK2598" s="25">
        <v>1092004.0</v>
      </c>
      <c r="AL2598" s="11"/>
      <c r="AM2598" s="23"/>
      <c r="AN2598" s="25"/>
      <c r="AO2598" s="23"/>
      <c r="AP2598" s="25"/>
      <c r="AQ2598" s="11"/>
    </row>
    <row r="2599" ht="15.75" customHeight="1">
      <c r="A2599" s="11">
        <v>1092006.0</v>
      </c>
      <c r="B2599" s="23">
        <v>2599.0</v>
      </c>
      <c r="C2599" s="25" t="s">
        <v>13557</v>
      </c>
      <c r="D2599" s="16" t="s">
        <v>13558</v>
      </c>
      <c r="E2599" s="28" t="s">
        <v>13559</v>
      </c>
      <c r="F2599" s="29"/>
      <c r="G2599" s="31" t="s">
        <v>13560</v>
      </c>
      <c r="H2599" s="36">
        <f t="shared" si="1"/>
        <v>79</v>
      </c>
      <c r="I2599" s="11" t="s">
        <v>13561</v>
      </c>
      <c r="J2599" s="28">
        <f t="shared" si="2"/>
        <v>80</v>
      </c>
      <c r="K2599" s="41">
        <f t="shared" si="3"/>
        <v>323</v>
      </c>
      <c r="L2599" s="25">
        <v>71.0</v>
      </c>
      <c r="M2599" s="11">
        <v>75.0</v>
      </c>
      <c r="N2599" s="11">
        <v>54.0</v>
      </c>
      <c r="O2599" s="11">
        <v>67.0</v>
      </c>
      <c r="P2599" s="11">
        <v>56.0</v>
      </c>
      <c r="Q2599" s="43">
        <v>61.0</v>
      </c>
      <c r="R2599" s="25"/>
      <c r="S2599" s="11"/>
      <c r="T2599" s="11"/>
      <c r="U2599" s="23" t="s">
        <v>185</v>
      </c>
      <c r="V2599" s="25"/>
      <c r="W2599" s="11"/>
      <c r="X2599" s="23"/>
      <c r="Y2599" s="29"/>
      <c r="Z2599" s="25">
        <v>50.0</v>
      </c>
      <c r="AA2599" s="11">
        <v>50.0</v>
      </c>
      <c r="AB2599" s="11">
        <v>47.0</v>
      </c>
      <c r="AC2599" s="11">
        <v>50.0</v>
      </c>
      <c r="AD2599" s="23">
        <v>72.0</v>
      </c>
      <c r="AE2599" s="29" t="s">
        <v>166</v>
      </c>
      <c r="AF2599" s="25">
        <v>1557.0</v>
      </c>
      <c r="AG2599" s="11">
        <v>1569.0</v>
      </c>
      <c r="AH2599" s="11">
        <v>1585.0</v>
      </c>
      <c r="AI2599" s="23" t="s">
        <v>217</v>
      </c>
      <c r="AJ2599" s="29" t="s">
        <v>13556</v>
      </c>
      <c r="AK2599" s="25">
        <v>1092004.0</v>
      </c>
      <c r="AL2599" s="11"/>
      <c r="AM2599" s="23"/>
      <c r="AN2599" s="25"/>
      <c r="AO2599" s="23"/>
      <c r="AP2599" s="25"/>
      <c r="AQ2599" s="11"/>
    </row>
    <row r="2600" ht="15.75" customHeight="1">
      <c r="A2600" s="11">
        <v>1092007.0</v>
      </c>
      <c r="B2600" s="23">
        <v>2600.0</v>
      </c>
      <c r="C2600" s="25" t="s">
        <v>13562</v>
      </c>
      <c r="D2600" s="16" t="s">
        <v>13563</v>
      </c>
      <c r="E2600" s="28" t="s">
        <v>13564</v>
      </c>
      <c r="F2600" s="29"/>
      <c r="G2600" s="31" t="s">
        <v>13565</v>
      </c>
      <c r="H2600" s="36">
        <f t="shared" si="1"/>
        <v>80</v>
      </c>
      <c r="I2600" s="11"/>
      <c r="J2600" s="28">
        <f t="shared" si="2"/>
        <v>0</v>
      </c>
      <c r="K2600" s="41">
        <f t="shared" si="3"/>
        <v>175</v>
      </c>
      <c r="L2600" s="25">
        <v>22.0</v>
      </c>
      <c r="M2600" s="11">
        <v>39.0</v>
      </c>
      <c r="N2600" s="11">
        <v>36.0</v>
      </c>
      <c r="O2600" s="11">
        <v>44.0</v>
      </c>
      <c r="P2600" s="11">
        <v>34.0</v>
      </c>
      <c r="Q2600" s="43">
        <v>41.0</v>
      </c>
      <c r="R2600" s="25"/>
      <c r="S2600" s="11"/>
      <c r="T2600" s="11"/>
      <c r="U2600" s="23"/>
      <c r="V2600" s="25"/>
      <c r="W2600" s="11"/>
      <c r="X2600" s="23"/>
      <c r="Y2600" s="29"/>
      <c r="Z2600" s="25">
        <v>50.0</v>
      </c>
      <c r="AA2600" s="11">
        <v>50.0</v>
      </c>
      <c r="AB2600" s="11">
        <v>24.0</v>
      </c>
      <c r="AC2600" s="11">
        <v>69.0</v>
      </c>
      <c r="AD2600" s="23">
        <v>67.0</v>
      </c>
      <c r="AE2600" s="29" t="s">
        <v>270</v>
      </c>
      <c r="AF2600" s="25">
        <v>1573.0</v>
      </c>
      <c r="AG2600" s="11">
        <v>1585.0</v>
      </c>
      <c r="AH2600" s="11">
        <v>1627.0</v>
      </c>
      <c r="AI2600" s="23"/>
      <c r="AJ2600" s="29" t="s">
        <v>13566</v>
      </c>
      <c r="AK2600" s="25">
        <v>1003004.0</v>
      </c>
      <c r="AL2600" s="11" t="s">
        <v>13567</v>
      </c>
      <c r="AM2600" s="23"/>
      <c r="AN2600" s="25"/>
      <c r="AO2600" s="23"/>
      <c r="AP2600" s="25"/>
      <c r="AQ2600" s="11"/>
    </row>
    <row r="2601" ht="15.75" customHeight="1">
      <c r="A2601" s="11">
        <v>1092008.0</v>
      </c>
      <c r="B2601" s="23">
        <v>2601.0</v>
      </c>
      <c r="C2601" s="25" t="s">
        <v>13568</v>
      </c>
      <c r="D2601" s="16" t="s">
        <v>13569</v>
      </c>
      <c r="E2601" s="28" t="s">
        <v>13570</v>
      </c>
      <c r="F2601" s="29"/>
      <c r="G2601" s="31" t="s">
        <v>13571</v>
      </c>
      <c r="H2601" s="36">
        <f t="shared" si="1"/>
        <v>80</v>
      </c>
      <c r="I2601" s="11"/>
      <c r="J2601" s="28">
        <f t="shared" si="2"/>
        <v>0</v>
      </c>
      <c r="K2601" s="41">
        <f t="shared" si="3"/>
        <v>219</v>
      </c>
      <c r="L2601" s="25">
        <v>37.0</v>
      </c>
      <c r="M2601" s="11">
        <v>35.0</v>
      </c>
      <c r="N2601" s="11">
        <v>53.0</v>
      </c>
      <c r="O2601" s="11">
        <v>48.0</v>
      </c>
      <c r="P2601" s="11">
        <v>46.0</v>
      </c>
      <c r="Q2601" s="43">
        <v>46.0</v>
      </c>
      <c r="R2601" s="25"/>
      <c r="S2601" s="11"/>
      <c r="T2601" s="11"/>
      <c r="U2601" s="23"/>
      <c r="V2601" s="25"/>
      <c r="W2601" s="11"/>
      <c r="X2601" s="23"/>
      <c r="Y2601" s="29"/>
      <c r="Z2601" s="25">
        <v>50.0</v>
      </c>
      <c r="AA2601" s="11">
        <v>50.0</v>
      </c>
      <c r="AB2601" s="11">
        <v>47.0</v>
      </c>
      <c r="AC2601" s="11">
        <v>50.0</v>
      </c>
      <c r="AD2601" s="23">
        <v>72.0</v>
      </c>
      <c r="AE2601" s="29" t="s">
        <v>166</v>
      </c>
      <c r="AF2601" s="25">
        <v>1576.0</v>
      </c>
      <c r="AG2601" s="11">
        <v>1588.0</v>
      </c>
      <c r="AH2601" s="11">
        <v>1633.0</v>
      </c>
      <c r="AI2601" s="23"/>
      <c r="AJ2601" s="29" t="s">
        <v>13572</v>
      </c>
      <c r="AK2601" s="25">
        <v>1092006.0</v>
      </c>
      <c r="AL2601" s="11"/>
      <c r="AM2601" s="23"/>
      <c r="AN2601" s="25"/>
      <c r="AO2601" s="23"/>
      <c r="AP2601" s="25"/>
      <c r="AQ2601" s="11"/>
    </row>
    <row r="2602" ht="15.75" customHeight="1">
      <c r="A2602" s="11">
        <v>1092009.0</v>
      </c>
      <c r="B2602" s="23">
        <v>2602.0</v>
      </c>
      <c r="C2602" s="25" t="s">
        <v>13573</v>
      </c>
      <c r="D2602" s="16" t="s">
        <v>13574</v>
      </c>
      <c r="E2602" s="28" t="s">
        <v>13575</v>
      </c>
      <c r="F2602" s="29"/>
      <c r="G2602" s="31" t="s">
        <v>13576</v>
      </c>
      <c r="H2602" s="36">
        <f t="shared" si="1"/>
        <v>76</v>
      </c>
      <c r="I2602" s="11"/>
      <c r="J2602" s="28">
        <f t="shared" si="2"/>
        <v>0</v>
      </c>
      <c r="K2602" s="41">
        <f t="shared" si="3"/>
        <v>200</v>
      </c>
      <c r="L2602" s="25">
        <v>46.0</v>
      </c>
      <c r="M2602" s="11">
        <v>56.0</v>
      </c>
      <c r="N2602" s="11">
        <v>34.0</v>
      </c>
      <c r="O2602" s="11">
        <v>30.0</v>
      </c>
      <c r="P2602" s="11">
        <v>34.0</v>
      </c>
      <c r="Q2602" s="43">
        <v>41.0</v>
      </c>
      <c r="R2602" s="25"/>
      <c r="S2602" s="11"/>
      <c r="T2602" s="11"/>
      <c r="U2602" s="23"/>
      <c r="V2602" s="25"/>
      <c r="W2602" s="11"/>
      <c r="X2602" s="23"/>
      <c r="Y2602" s="29"/>
      <c r="Z2602" s="25">
        <v>36.0</v>
      </c>
      <c r="AA2602" s="11">
        <v>30.0</v>
      </c>
      <c r="AB2602" s="11">
        <v>52.0</v>
      </c>
      <c r="AC2602" s="11">
        <v>58.0</v>
      </c>
      <c r="AD2602" s="23">
        <v>75.0</v>
      </c>
      <c r="AE2602" s="29" t="s">
        <v>166</v>
      </c>
      <c r="AF2602" s="25">
        <v>1492.0</v>
      </c>
      <c r="AG2602" s="11">
        <v>1504.0</v>
      </c>
      <c r="AH2602" s="11">
        <v>1565.0</v>
      </c>
      <c r="AI2602" s="23"/>
      <c r="AJ2602" s="29"/>
      <c r="AK2602" s="25"/>
      <c r="AL2602" s="11"/>
      <c r="AM2602" s="23"/>
      <c r="AN2602" s="25"/>
      <c r="AO2602" s="23"/>
      <c r="AP2602" s="25"/>
      <c r="AQ2602" s="11"/>
    </row>
    <row r="2603" ht="15.75" customHeight="1">
      <c r="A2603" s="11">
        <v>1092010.0</v>
      </c>
      <c r="B2603" s="23">
        <v>2603.0</v>
      </c>
      <c r="C2603" s="25" t="s">
        <v>13577</v>
      </c>
      <c r="D2603" s="16" t="s">
        <v>13578</v>
      </c>
      <c r="E2603" s="28" t="s">
        <v>13579</v>
      </c>
      <c r="F2603" s="29"/>
      <c r="G2603" s="31" t="s">
        <v>13580</v>
      </c>
      <c r="H2603" s="36">
        <f t="shared" si="1"/>
        <v>75</v>
      </c>
      <c r="I2603" s="11"/>
      <c r="J2603" s="28">
        <f t="shared" si="2"/>
        <v>0</v>
      </c>
      <c r="K2603" s="41">
        <f t="shared" si="3"/>
        <v>277</v>
      </c>
      <c r="L2603" s="25">
        <v>53.0</v>
      </c>
      <c r="M2603" s="11">
        <v>55.0</v>
      </c>
      <c r="N2603" s="11">
        <v>60.0</v>
      </c>
      <c r="O2603" s="11">
        <v>61.0</v>
      </c>
      <c r="P2603" s="11">
        <v>48.0</v>
      </c>
      <c r="Q2603" s="43">
        <v>54.0</v>
      </c>
      <c r="R2603" s="25"/>
      <c r="S2603" s="11"/>
      <c r="T2603" s="11"/>
      <c r="U2603" s="23"/>
      <c r="V2603" s="25"/>
      <c r="W2603" s="11"/>
      <c r="X2603" s="23"/>
      <c r="Y2603" s="29"/>
      <c r="Z2603" s="25">
        <v>47.0</v>
      </c>
      <c r="AA2603" s="11">
        <v>46.0</v>
      </c>
      <c r="AB2603" s="11">
        <v>49.0</v>
      </c>
      <c r="AC2603" s="11">
        <v>54.0</v>
      </c>
      <c r="AD2603" s="23">
        <v>80.0</v>
      </c>
      <c r="AE2603" s="29" t="s">
        <v>166</v>
      </c>
      <c r="AF2603" s="25">
        <v>1535.0</v>
      </c>
      <c r="AG2603" s="11">
        <v>1547.0</v>
      </c>
      <c r="AH2603" s="11">
        <v>1613.0</v>
      </c>
      <c r="AI2603" s="23"/>
      <c r="AJ2603" s="29" t="s">
        <v>13581</v>
      </c>
      <c r="AK2603" s="25">
        <v>1092009.0</v>
      </c>
      <c r="AL2603" s="11"/>
      <c r="AM2603" s="23"/>
      <c r="AN2603" s="25"/>
      <c r="AO2603" s="23"/>
      <c r="AP2603" s="25"/>
      <c r="AQ2603" s="11"/>
    </row>
    <row r="2604" ht="15.75" customHeight="1">
      <c r="A2604" s="11">
        <v>1092011.0</v>
      </c>
      <c r="B2604" s="23">
        <v>2604.0</v>
      </c>
      <c r="C2604" s="25" t="s">
        <v>13582</v>
      </c>
      <c r="D2604" s="16" t="s">
        <v>13583</v>
      </c>
      <c r="E2604" s="28" t="s">
        <v>13584</v>
      </c>
      <c r="F2604" s="29"/>
      <c r="G2604" s="25"/>
      <c r="H2604" s="36" t="str">
        <f t="shared" si="1"/>
        <v/>
      </c>
      <c r="I2604" s="11"/>
      <c r="J2604" s="28">
        <f t="shared" si="2"/>
        <v>0</v>
      </c>
      <c r="K2604" s="41">
        <f t="shared" si="3"/>
        <v>232</v>
      </c>
      <c r="L2604" s="25">
        <v>42.0</v>
      </c>
      <c r="M2604" s="11">
        <v>38.0</v>
      </c>
      <c r="N2604" s="11">
        <v>58.0</v>
      </c>
      <c r="O2604" s="11">
        <v>47.0</v>
      </c>
      <c r="P2604" s="11">
        <v>47.0</v>
      </c>
      <c r="Q2604" s="43">
        <v>48.0</v>
      </c>
      <c r="R2604" s="25"/>
      <c r="S2604" s="11"/>
      <c r="T2604" s="11"/>
      <c r="U2604" s="23"/>
      <c r="V2604" s="25"/>
      <c r="W2604" s="11"/>
      <c r="X2604" s="23"/>
      <c r="Y2604" s="29"/>
      <c r="Z2604" s="25">
        <v>47.0</v>
      </c>
      <c r="AA2604" s="11">
        <v>46.0</v>
      </c>
      <c r="AB2604" s="11">
        <v>38.0</v>
      </c>
      <c r="AC2604" s="11">
        <v>61.0</v>
      </c>
      <c r="AD2604" s="23">
        <v>80.0</v>
      </c>
      <c r="AE2604" s="29" t="s">
        <v>270</v>
      </c>
      <c r="AF2604" s="25">
        <v>1567.0</v>
      </c>
      <c r="AG2604" s="11">
        <v>1579.0</v>
      </c>
      <c r="AH2604" s="11">
        <v>1638.0</v>
      </c>
      <c r="AI2604" s="23"/>
      <c r="AJ2604" s="29" t="s">
        <v>13585</v>
      </c>
      <c r="AK2604" s="25">
        <v>1092010.0</v>
      </c>
      <c r="AL2604" s="11"/>
      <c r="AM2604" s="23"/>
      <c r="AN2604" s="25"/>
      <c r="AO2604" s="23"/>
      <c r="AP2604" s="25"/>
      <c r="AQ2604" s="11"/>
    </row>
    <row r="2605" ht="15.75" customHeight="1">
      <c r="A2605" s="11">
        <v>1092012.0</v>
      </c>
      <c r="B2605" s="23">
        <v>2605.0</v>
      </c>
      <c r="C2605" s="25" t="s">
        <v>13586</v>
      </c>
      <c r="D2605" s="16" t="s">
        <v>13587</v>
      </c>
      <c r="E2605" s="28" t="s">
        <v>13588</v>
      </c>
      <c r="F2605" s="29"/>
      <c r="G2605" s="31" t="s">
        <v>13589</v>
      </c>
      <c r="H2605" s="36">
        <f t="shared" si="1"/>
        <v>80</v>
      </c>
      <c r="I2605" s="11"/>
      <c r="J2605" s="28">
        <f t="shared" si="2"/>
        <v>0</v>
      </c>
      <c r="K2605" s="41">
        <f t="shared" si="3"/>
        <v>207</v>
      </c>
      <c r="L2605" s="25">
        <v>28.0</v>
      </c>
      <c r="M2605" s="11">
        <v>32.0</v>
      </c>
      <c r="N2605" s="11">
        <v>50.0</v>
      </c>
      <c r="O2605" s="11">
        <v>54.0</v>
      </c>
      <c r="P2605" s="11">
        <v>43.0</v>
      </c>
      <c r="Q2605" s="43">
        <v>39.0</v>
      </c>
      <c r="R2605" s="25"/>
      <c r="S2605" s="11"/>
      <c r="T2605" s="11"/>
      <c r="U2605" s="23"/>
      <c r="V2605" s="25"/>
      <c r="W2605" s="11"/>
      <c r="X2605" s="23"/>
      <c r="Y2605" s="29"/>
      <c r="Z2605" s="25">
        <v>24.0</v>
      </c>
      <c r="AA2605" s="11">
        <v>14.0</v>
      </c>
      <c r="AB2605" s="11">
        <v>37.0</v>
      </c>
      <c r="AC2605" s="11">
        <v>66.0</v>
      </c>
      <c r="AD2605" s="23">
        <v>64.0</v>
      </c>
      <c r="AE2605" s="29" t="s">
        <v>270</v>
      </c>
      <c r="AF2605" s="25">
        <v>1486.0</v>
      </c>
      <c r="AG2605" s="11">
        <v>1498.0</v>
      </c>
      <c r="AH2605" s="11">
        <v>1570.0</v>
      </c>
      <c r="AI2605" s="23"/>
      <c r="AJ2605" s="29"/>
      <c r="AK2605" s="25"/>
      <c r="AL2605" s="11"/>
      <c r="AM2605" s="23"/>
      <c r="AN2605" s="25"/>
      <c r="AO2605" s="23"/>
      <c r="AP2605" s="25"/>
      <c r="AQ2605" s="11"/>
    </row>
    <row r="2606" ht="15.75" customHeight="1">
      <c r="A2606" s="11">
        <v>1092013.0</v>
      </c>
      <c r="B2606" s="23">
        <v>2606.0</v>
      </c>
      <c r="C2606" s="25" t="s">
        <v>13590</v>
      </c>
      <c r="D2606" s="16" t="s">
        <v>13591</v>
      </c>
      <c r="E2606" s="28" t="s">
        <v>13592</v>
      </c>
      <c r="F2606" s="29"/>
      <c r="G2606" s="31" t="s">
        <v>13593</v>
      </c>
      <c r="H2606" s="36">
        <f t="shared" si="1"/>
        <v>42</v>
      </c>
      <c r="I2606" s="11"/>
      <c r="J2606" s="28">
        <f t="shared" si="2"/>
        <v>0</v>
      </c>
      <c r="K2606" s="41">
        <f t="shared" si="3"/>
        <v>188</v>
      </c>
      <c r="L2606" s="25">
        <v>44.0</v>
      </c>
      <c r="M2606" s="11">
        <v>46.0</v>
      </c>
      <c r="N2606" s="11">
        <v>30.0</v>
      </c>
      <c r="O2606" s="11">
        <v>32.0</v>
      </c>
      <c r="P2606" s="11">
        <v>36.0</v>
      </c>
      <c r="Q2606" s="43">
        <v>38.0</v>
      </c>
      <c r="R2606" s="25"/>
      <c r="S2606" s="11"/>
      <c r="T2606" s="11"/>
      <c r="U2606" s="23"/>
      <c r="V2606" s="25"/>
      <c r="W2606" s="11"/>
      <c r="X2606" s="23"/>
      <c r="Y2606" s="29"/>
      <c r="Z2606" s="25">
        <v>28.0</v>
      </c>
      <c r="AA2606" s="11">
        <v>19.0</v>
      </c>
      <c r="AB2606" s="11">
        <v>35.0</v>
      </c>
      <c r="AC2606" s="11">
        <v>71.0</v>
      </c>
      <c r="AD2606" s="23">
        <v>64.0</v>
      </c>
      <c r="AE2606" s="29" t="s">
        <v>166</v>
      </c>
      <c r="AF2606" s="25">
        <v>1552.0</v>
      </c>
      <c r="AG2606" s="11">
        <v>1564.0</v>
      </c>
      <c r="AH2606" s="11">
        <v>1590.0</v>
      </c>
      <c r="AI2606" s="23"/>
      <c r="AJ2606" s="29" t="s">
        <v>13594</v>
      </c>
      <c r="AK2606" s="25">
        <v>1092012.0</v>
      </c>
      <c r="AL2606" s="11"/>
      <c r="AM2606" s="23"/>
      <c r="AN2606" s="25"/>
      <c r="AO2606" s="23"/>
      <c r="AP2606" s="25"/>
      <c r="AQ2606" s="11"/>
    </row>
    <row r="2607" ht="15.75" customHeight="1">
      <c r="A2607" s="11">
        <v>1092014.0</v>
      </c>
      <c r="B2607" s="23">
        <v>2607.0</v>
      </c>
      <c r="C2607" s="25" t="s">
        <v>13595</v>
      </c>
      <c r="D2607" s="16" t="s">
        <v>13596</v>
      </c>
      <c r="E2607" s="28" t="s">
        <v>13597</v>
      </c>
      <c r="F2607" s="29"/>
      <c r="G2607" s="31" t="s">
        <v>13598</v>
      </c>
      <c r="H2607" s="36">
        <f t="shared" si="1"/>
        <v>79</v>
      </c>
      <c r="I2607" s="11" t="s">
        <v>13598</v>
      </c>
      <c r="J2607" s="28">
        <f t="shared" si="2"/>
        <v>79</v>
      </c>
      <c r="K2607" s="41">
        <f t="shared" si="3"/>
        <v>343</v>
      </c>
      <c r="L2607" s="25">
        <v>78.0</v>
      </c>
      <c r="M2607" s="11">
        <v>64.0</v>
      </c>
      <c r="N2607" s="11">
        <v>54.0</v>
      </c>
      <c r="O2607" s="11">
        <v>65.0</v>
      </c>
      <c r="P2607" s="11">
        <v>82.0</v>
      </c>
      <c r="Q2607" s="43">
        <v>69.0</v>
      </c>
      <c r="R2607" s="25" t="s">
        <v>185</v>
      </c>
      <c r="S2607" s="11"/>
      <c r="T2607" s="11"/>
      <c r="U2607" s="23" t="s">
        <v>232</v>
      </c>
      <c r="V2607" s="25"/>
      <c r="W2607" s="11"/>
      <c r="X2607" s="23"/>
      <c r="Y2607" s="29"/>
      <c r="Z2607" s="25">
        <v>63.0</v>
      </c>
      <c r="AA2607" s="11">
        <v>69.0</v>
      </c>
      <c r="AB2607" s="11">
        <v>53.0</v>
      </c>
      <c r="AC2607" s="11">
        <v>77.0</v>
      </c>
      <c r="AD2607" s="23">
        <v>67.0</v>
      </c>
      <c r="AE2607" s="29" t="s">
        <v>239</v>
      </c>
      <c r="AF2607" s="25">
        <v>1526.0</v>
      </c>
      <c r="AG2607" s="11">
        <v>1538.0</v>
      </c>
      <c r="AH2607" s="11">
        <v>1578.0</v>
      </c>
      <c r="AI2607" s="23"/>
      <c r="AJ2607" s="29"/>
      <c r="AK2607" s="25"/>
      <c r="AL2607" s="11"/>
      <c r="AM2607" s="23"/>
      <c r="AN2607" s="25"/>
      <c r="AO2607" s="23"/>
      <c r="AP2607" s="25"/>
      <c r="AQ2607" s="11"/>
    </row>
    <row r="2608" ht="15.75" customHeight="1">
      <c r="A2608" s="11">
        <v>1092015.0</v>
      </c>
      <c r="B2608" s="23">
        <v>2608.0</v>
      </c>
      <c r="C2608" s="25" t="s">
        <v>13599</v>
      </c>
      <c r="D2608" s="16" t="s">
        <v>13600</v>
      </c>
      <c r="E2608" s="28" t="s">
        <v>13601</v>
      </c>
      <c r="F2608" s="29"/>
      <c r="G2608" s="31" t="s">
        <v>13602</v>
      </c>
      <c r="H2608" s="36">
        <f t="shared" si="1"/>
        <v>77</v>
      </c>
      <c r="I2608" s="11" t="s">
        <v>13602</v>
      </c>
      <c r="J2608" s="28">
        <f t="shared" si="2"/>
        <v>77</v>
      </c>
      <c r="K2608" s="41">
        <f t="shared" si="3"/>
        <v>308</v>
      </c>
      <c r="L2608" s="25">
        <v>65.0</v>
      </c>
      <c r="M2608" s="11">
        <v>58.0</v>
      </c>
      <c r="N2608" s="11">
        <v>59.0</v>
      </c>
      <c r="O2608" s="11">
        <v>65.0</v>
      </c>
      <c r="P2608" s="11">
        <v>61.0</v>
      </c>
      <c r="Q2608" s="43">
        <v>63.0</v>
      </c>
      <c r="R2608" s="25"/>
      <c r="S2608" s="11"/>
      <c r="T2608" s="11"/>
      <c r="U2608" s="23"/>
      <c r="V2608" s="25"/>
      <c r="W2608" s="11"/>
      <c r="X2608" s="23"/>
      <c r="Y2608" s="29"/>
      <c r="Z2608" s="25">
        <v>63.0</v>
      </c>
      <c r="AA2608" s="11">
        <v>69.0</v>
      </c>
      <c r="AB2608" s="11">
        <v>40.0</v>
      </c>
      <c r="AC2608" s="11">
        <v>68.0</v>
      </c>
      <c r="AD2608" s="23">
        <v>67.0</v>
      </c>
      <c r="AE2608" s="29" t="s">
        <v>166</v>
      </c>
      <c r="AF2608" s="25">
        <v>1552.0</v>
      </c>
      <c r="AG2608" s="11">
        <v>1564.0</v>
      </c>
      <c r="AH2608" s="11">
        <v>1606.0</v>
      </c>
      <c r="AI2608" s="23"/>
      <c r="AJ2608" s="29" t="s">
        <v>13603</v>
      </c>
      <c r="AK2608" s="25"/>
      <c r="AL2608" s="11">
        <v>1092014.0</v>
      </c>
      <c r="AM2608" s="23"/>
      <c r="AN2608" s="25"/>
      <c r="AO2608" s="23"/>
      <c r="AP2608" s="25"/>
      <c r="AQ2608" s="11"/>
    </row>
    <row r="2609" ht="15.75" customHeight="1">
      <c r="A2609" s="11">
        <v>1092016.0</v>
      </c>
      <c r="B2609" s="23">
        <v>2609.0</v>
      </c>
      <c r="C2609" s="25" t="s">
        <v>13604</v>
      </c>
      <c r="D2609" s="16" t="s">
        <v>13605</v>
      </c>
      <c r="E2609" s="28" t="s">
        <v>13606</v>
      </c>
      <c r="F2609" s="29"/>
      <c r="G2609" s="31" t="s">
        <v>13607</v>
      </c>
      <c r="H2609" s="36">
        <f t="shared" si="1"/>
        <v>76</v>
      </c>
      <c r="I2609" s="11" t="s">
        <v>13607</v>
      </c>
      <c r="J2609" s="28">
        <f t="shared" si="2"/>
        <v>76</v>
      </c>
      <c r="K2609" s="41">
        <f t="shared" si="3"/>
        <v>243</v>
      </c>
      <c r="L2609" s="25">
        <v>44.0</v>
      </c>
      <c r="M2609" s="11">
        <v>32.0</v>
      </c>
      <c r="N2609" s="11">
        <v>58.0</v>
      </c>
      <c r="O2609" s="11">
        <v>62.0</v>
      </c>
      <c r="P2609" s="11">
        <v>47.0</v>
      </c>
      <c r="Q2609" s="43">
        <v>50.0</v>
      </c>
      <c r="R2609" s="25"/>
      <c r="S2609" s="11"/>
      <c r="T2609" s="11"/>
      <c r="U2609" s="23"/>
      <c r="V2609" s="25"/>
      <c r="W2609" s="11"/>
      <c r="X2609" s="23"/>
      <c r="Y2609" s="29"/>
      <c r="Z2609" s="25">
        <v>50.0</v>
      </c>
      <c r="AA2609" s="11">
        <v>50.0</v>
      </c>
      <c r="AB2609" s="11">
        <v>39.0</v>
      </c>
      <c r="AC2609" s="11">
        <v>51.0</v>
      </c>
      <c r="AD2609" s="23">
        <v>67.0</v>
      </c>
      <c r="AE2609" s="29" t="s">
        <v>166</v>
      </c>
      <c r="AF2609" s="25">
        <v>1571.0</v>
      </c>
      <c r="AG2609" s="11">
        <v>1583.0</v>
      </c>
      <c r="AH2609" s="11">
        <v>1625.0</v>
      </c>
      <c r="AI2609" s="23"/>
      <c r="AJ2609" s="29" t="s">
        <v>13608</v>
      </c>
      <c r="AK2609" s="25">
        <v>1092015.0</v>
      </c>
      <c r="AL2609" s="11"/>
      <c r="AM2609" s="23"/>
      <c r="AN2609" s="25"/>
      <c r="AO2609" s="23"/>
      <c r="AP2609" s="25"/>
      <c r="AQ2609" s="11"/>
    </row>
    <row r="2610" ht="15.75" customHeight="1">
      <c r="A2610" s="11">
        <v>1092017.0</v>
      </c>
      <c r="B2610" s="23">
        <v>2610.0</v>
      </c>
      <c r="C2610" s="25" t="s">
        <v>13609</v>
      </c>
      <c r="D2610" s="16" t="s">
        <v>13610</v>
      </c>
      <c r="E2610" s="28" t="s">
        <v>13611</v>
      </c>
      <c r="F2610" s="29"/>
      <c r="G2610" s="31" t="s">
        <v>13612</v>
      </c>
      <c r="H2610" s="36">
        <f t="shared" si="1"/>
        <v>60</v>
      </c>
      <c r="I2610" s="11" t="s">
        <v>13612</v>
      </c>
      <c r="J2610" s="28">
        <f t="shared" si="2"/>
        <v>60</v>
      </c>
      <c r="K2610" s="41">
        <f t="shared" si="3"/>
        <v>233</v>
      </c>
      <c r="L2610" s="25">
        <v>61.0</v>
      </c>
      <c r="M2610" s="11">
        <v>57.0</v>
      </c>
      <c r="N2610" s="11">
        <v>40.0</v>
      </c>
      <c r="O2610" s="11">
        <v>34.0</v>
      </c>
      <c r="P2610" s="11">
        <v>41.0</v>
      </c>
      <c r="Q2610" s="43">
        <v>49.0</v>
      </c>
      <c r="R2610" s="25"/>
      <c r="S2610" s="11"/>
      <c r="T2610" s="11"/>
      <c r="U2610" s="23"/>
      <c r="V2610" s="25"/>
      <c r="W2610" s="11"/>
      <c r="X2610" s="23"/>
      <c r="Y2610" s="29"/>
      <c r="Z2610" s="25">
        <v>50.0</v>
      </c>
      <c r="AA2610" s="11">
        <v>50.0</v>
      </c>
      <c r="AB2610" s="11">
        <v>46.0</v>
      </c>
      <c r="AC2610" s="11">
        <v>60.0</v>
      </c>
      <c r="AD2610" s="23">
        <v>66.0</v>
      </c>
      <c r="AE2610" s="29" t="s">
        <v>166</v>
      </c>
      <c r="AF2610" s="25">
        <v>1566.0</v>
      </c>
      <c r="AG2610" s="11">
        <v>1578.0</v>
      </c>
      <c r="AH2610" s="11">
        <v>1615.0</v>
      </c>
      <c r="AI2610" s="23"/>
      <c r="AJ2610" s="29" t="s">
        <v>13613</v>
      </c>
      <c r="AK2610" s="25">
        <v>1092014.0</v>
      </c>
      <c r="AL2610" s="11"/>
      <c r="AM2610" s="23"/>
      <c r="AN2610" s="25"/>
      <c r="AO2610" s="23"/>
      <c r="AP2610" s="25"/>
      <c r="AQ2610" s="11"/>
    </row>
    <row r="2611" ht="15.75" customHeight="1">
      <c r="A2611" s="11">
        <v>1092018.0</v>
      </c>
      <c r="B2611" s="23">
        <v>2611.0</v>
      </c>
      <c r="C2611" s="25" t="s">
        <v>13614</v>
      </c>
      <c r="D2611" s="16" t="s">
        <v>13615</v>
      </c>
      <c r="E2611" s="28" t="s">
        <v>13616</v>
      </c>
      <c r="F2611" s="29"/>
      <c r="G2611" s="31" t="s">
        <v>13617</v>
      </c>
      <c r="H2611" s="36">
        <f t="shared" si="1"/>
        <v>50</v>
      </c>
      <c r="I2611" s="11" t="s">
        <v>13617</v>
      </c>
      <c r="J2611" s="28">
        <f t="shared" si="2"/>
        <v>50</v>
      </c>
      <c r="K2611" s="41">
        <f t="shared" si="3"/>
        <v>222</v>
      </c>
      <c r="L2611" s="25">
        <v>50.0</v>
      </c>
      <c r="M2611" s="11">
        <v>53.0</v>
      </c>
      <c r="N2611" s="11">
        <v>35.0</v>
      </c>
      <c r="O2611" s="11">
        <v>41.0</v>
      </c>
      <c r="P2611" s="11">
        <v>43.0</v>
      </c>
      <c r="Q2611" s="43">
        <v>48.0</v>
      </c>
      <c r="R2611" s="25"/>
      <c r="S2611" s="11"/>
      <c r="T2611" s="11"/>
      <c r="U2611" s="23"/>
      <c r="V2611" s="25"/>
      <c r="W2611" s="11"/>
      <c r="X2611" s="23"/>
      <c r="Y2611" s="29"/>
      <c r="Z2611" s="25">
        <v>50.0</v>
      </c>
      <c r="AA2611" s="11">
        <v>50.0</v>
      </c>
      <c r="AB2611" s="11">
        <v>44.0</v>
      </c>
      <c r="AC2611" s="11">
        <v>62.0</v>
      </c>
      <c r="AD2611" s="23">
        <v>66.0</v>
      </c>
      <c r="AE2611" s="29" t="s">
        <v>166</v>
      </c>
      <c r="AF2611" s="25">
        <v>1568.0</v>
      </c>
      <c r="AG2611" s="11">
        <v>1580.0</v>
      </c>
      <c r="AH2611" s="11">
        <v>1618.0</v>
      </c>
      <c r="AI2611" s="23"/>
      <c r="AJ2611" s="29" t="s">
        <v>13613</v>
      </c>
      <c r="AK2611" s="25">
        <v>1092014.0</v>
      </c>
      <c r="AL2611" s="11"/>
      <c r="AM2611" s="23"/>
      <c r="AN2611" s="25"/>
      <c r="AO2611" s="23"/>
      <c r="AP2611" s="25"/>
      <c r="AQ2611" s="11"/>
    </row>
    <row r="2612" ht="15.75" customHeight="1">
      <c r="A2612" s="11">
        <v>1092019.0</v>
      </c>
      <c r="B2612" s="23">
        <v>2612.0</v>
      </c>
      <c r="C2612" s="25" t="s">
        <v>13618</v>
      </c>
      <c r="D2612" s="16" t="s">
        <v>13619</v>
      </c>
      <c r="E2612" s="28" t="s">
        <v>13620</v>
      </c>
      <c r="F2612" s="29"/>
      <c r="G2612" s="25"/>
      <c r="H2612" s="36" t="str">
        <f t="shared" si="1"/>
        <v/>
      </c>
      <c r="I2612" s="11"/>
      <c r="J2612" s="28">
        <f t="shared" si="2"/>
        <v>0</v>
      </c>
      <c r="K2612" s="41">
        <f t="shared" si="3"/>
        <v>0</v>
      </c>
      <c r="L2612" s="25">
        <v>0.0</v>
      </c>
      <c r="M2612" s="11">
        <v>0.0</v>
      </c>
      <c r="N2612" s="11">
        <v>0.0</v>
      </c>
      <c r="O2612" s="11">
        <v>0.0</v>
      </c>
      <c r="P2612" s="11">
        <v>0.0</v>
      </c>
      <c r="Q2612" s="23">
        <v>0.0</v>
      </c>
      <c r="R2612" s="25"/>
      <c r="S2612" s="11"/>
      <c r="T2612" s="11"/>
      <c r="U2612" s="23"/>
      <c r="V2612" s="25"/>
      <c r="W2612" s="11"/>
      <c r="X2612" s="23"/>
      <c r="Y2612" s="29"/>
      <c r="Z2612" s="25">
        <v>0.0</v>
      </c>
      <c r="AA2612" s="11">
        <v>0.0</v>
      </c>
      <c r="AB2612" s="11">
        <v>0.0</v>
      </c>
      <c r="AC2612" s="11">
        <v>0.0</v>
      </c>
      <c r="AD2612" s="23">
        <v>70.0</v>
      </c>
      <c r="AE2612" s="29" t="s">
        <v>239</v>
      </c>
      <c r="AF2612" s="25">
        <v>1000.0</v>
      </c>
      <c r="AG2612" s="11">
        <v>9999.0</v>
      </c>
      <c r="AH2612" s="11">
        <v>1050.0</v>
      </c>
      <c r="AI2612" s="23"/>
      <c r="AJ2612" s="29" t="s">
        <v>13621</v>
      </c>
      <c r="AK2612" s="25"/>
      <c r="AL2612" s="11"/>
      <c r="AM2612" s="23"/>
      <c r="AN2612" s="25"/>
      <c r="AO2612" s="23"/>
      <c r="AP2612" s="25"/>
      <c r="AQ2612" s="11"/>
    </row>
    <row r="2613" ht="15.75" customHeight="1">
      <c r="A2613" s="11">
        <v>1092020.0</v>
      </c>
      <c r="B2613" s="23">
        <v>2613.0</v>
      </c>
      <c r="C2613" s="25" t="s">
        <v>13622</v>
      </c>
      <c r="D2613" s="16" t="s">
        <v>13623</v>
      </c>
      <c r="E2613" s="28" t="s">
        <v>13624</v>
      </c>
      <c r="F2613" s="29"/>
      <c r="G2613" s="25"/>
      <c r="H2613" s="36" t="str">
        <f t="shared" si="1"/>
        <v/>
      </c>
      <c r="I2613" s="11"/>
      <c r="J2613" s="28">
        <f t="shared" si="2"/>
        <v>0</v>
      </c>
      <c r="K2613" s="41">
        <f t="shared" si="3"/>
        <v>0</v>
      </c>
      <c r="L2613" s="25">
        <v>0.0</v>
      </c>
      <c r="M2613" s="11">
        <v>0.0</v>
      </c>
      <c r="N2613" s="11">
        <v>0.0</v>
      </c>
      <c r="O2613" s="11">
        <v>0.0</v>
      </c>
      <c r="P2613" s="11">
        <v>0.0</v>
      </c>
      <c r="Q2613" s="23">
        <v>0.0</v>
      </c>
      <c r="R2613" s="25"/>
      <c r="S2613" s="11"/>
      <c r="T2613" s="11"/>
      <c r="U2613" s="23"/>
      <c r="V2613" s="25"/>
      <c r="W2613" s="11"/>
      <c r="X2613" s="23"/>
      <c r="Y2613" s="29"/>
      <c r="Z2613" s="25">
        <v>0.0</v>
      </c>
      <c r="AA2613" s="11">
        <v>0.0</v>
      </c>
      <c r="AB2613" s="11">
        <v>0.0</v>
      </c>
      <c r="AC2613" s="11">
        <v>0.0</v>
      </c>
      <c r="AD2613" s="23">
        <v>70.0</v>
      </c>
      <c r="AE2613" s="29" t="s">
        <v>239</v>
      </c>
      <c r="AF2613" s="25">
        <v>1440.0</v>
      </c>
      <c r="AG2613" s="11">
        <v>9999.0</v>
      </c>
      <c r="AH2613" s="11">
        <v>1490.0</v>
      </c>
      <c r="AI2613" s="23"/>
      <c r="AJ2613" s="29" t="s">
        <v>13625</v>
      </c>
      <c r="AK2613" s="25">
        <v>1092019.0</v>
      </c>
      <c r="AL2613" s="11"/>
      <c r="AM2613" s="23"/>
      <c r="AN2613" s="25"/>
      <c r="AO2613" s="23"/>
      <c r="AP2613" s="25"/>
      <c r="AQ2613" s="11"/>
    </row>
    <row r="2614" ht="15.75" customHeight="1">
      <c r="A2614" s="11">
        <v>1092021.0</v>
      </c>
      <c r="B2614" s="23">
        <v>2614.0</v>
      </c>
      <c r="C2614" s="25" t="s">
        <v>13626</v>
      </c>
      <c r="D2614" s="16" t="s">
        <v>13627</v>
      </c>
      <c r="E2614" s="28" t="s">
        <v>13628</v>
      </c>
      <c r="F2614" s="29"/>
      <c r="G2614" s="31" t="s">
        <v>13629</v>
      </c>
      <c r="H2614" s="36">
        <f t="shared" si="1"/>
        <v>76</v>
      </c>
      <c r="I2614" s="11"/>
      <c r="J2614" s="28">
        <f t="shared" si="2"/>
        <v>0</v>
      </c>
      <c r="K2614" s="41">
        <f t="shared" si="3"/>
        <v>269</v>
      </c>
      <c r="L2614" s="25">
        <v>57.0</v>
      </c>
      <c r="M2614" s="11">
        <v>60.0</v>
      </c>
      <c r="N2614" s="11">
        <v>50.0</v>
      </c>
      <c r="O2614" s="11">
        <v>56.0</v>
      </c>
      <c r="P2614" s="11">
        <v>46.0</v>
      </c>
      <c r="Q2614" s="43">
        <v>51.0</v>
      </c>
      <c r="R2614" s="25"/>
      <c r="S2614" s="11"/>
      <c r="T2614" s="11"/>
      <c r="U2614" s="23"/>
      <c r="V2614" s="25"/>
      <c r="W2614" s="11"/>
      <c r="X2614" s="23"/>
      <c r="Y2614" s="29"/>
      <c r="Z2614" s="25">
        <v>36.0</v>
      </c>
      <c r="AA2614" s="11">
        <v>30.0</v>
      </c>
      <c r="AB2614" s="11">
        <v>73.0</v>
      </c>
      <c r="AC2614" s="11">
        <v>49.0</v>
      </c>
      <c r="AD2614" s="23">
        <v>70.0</v>
      </c>
      <c r="AE2614" s="29" t="s">
        <v>166</v>
      </c>
      <c r="AF2614" s="25">
        <v>1465.0</v>
      </c>
      <c r="AG2614" s="11">
        <v>1477.0</v>
      </c>
      <c r="AH2614" s="11">
        <v>1536.0</v>
      </c>
      <c r="AI2614" s="23"/>
      <c r="AJ2614" s="29" t="s">
        <v>13630</v>
      </c>
      <c r="AK2614" s="25">
        <v>1092020.0</v>
      </c>
      <c r="AL2614" s="11"/>
      <c r="AM2614" s="23"/>
      <c r="AN2614" s="25"/>
      <c r="AO2614" s="23"/>
      <c r="AP2614" s="25"/>
      <c r="AQ2614" s="11"/>
    </row>
    <row r="2615" ht="15.75" customHeight="1">
      <c r="A2615" s="11">
        <v>1092022.0</v>
      </c>
      <c r="B2615" s="23">
        <v>2615.0</v>
      </c>
      <c r="C2615" s="25" t="s">
        <v>13631</v>
      </c>
      <c r="D2615" s="16" t="s">
        <v>13632</v>
      </c>
      <c r="E2615" s="28" t="s">
        <v>13633</v>
      </c>
      <c r="F2615" s="29"/>
      <c r="G2615" s="31" t="s">
        <v>13634</v>
      </c>
      <c r="H2615" s="36">
        <f t="shared" si="1"/>
        <v>75</v>
      </c>
      <c r="I2615" s="11"/>
      <c r="J2615" s="28">
        <f t="shared" si="2"/>
        <v>0</v>
      </c>
      <c r="K2615" s="41">
        <f t="shared" si="3"/>
        <v>290</v>
      </c>
      <c r="L2615" s="25">
        <v>52.0</v>
      </c>
      <c r="M2615" s="11">
        <v>47.0</v>
      </c>
      <c r="N2615" s="11">
        <v>60.0</v>
      </c>
      <c r="O2615" s="11">
        <v>65.0</v>
      </c>
      <c r="P2615" s="11">
        <v>66.0</v>
      </c>
      <c r="Q2615" s="43">
        <v>56.0</v>
      </c>
      <c r="R2615" s="25"/>
      <c r="S2615" s="11"/>
      <c r="T2615" s="11"/>
      <c r="U2615" s="23"/>
      <c r="V2615" s="25"/>
      <c r="W2615" s="11"/>
      <c r="X2615" s="23"/>
      <c r="Y2615" s="29"/>
      <c r="Z2615" s="25">
        <v>43.0</v>
      </c>
      <c r="AA2615" s="11">
        <v>40.0</v>
      </c>
      <c r="AB2615" s="11">
        <v>37.0</v>
      </c>
      <c r="AC2615" s="11">
        <v>61.0</v>
      </c>
      <c r="AD2615" s="23">
        <v>70.0</v>
      </c>
      <c r="AE2615" s="29" t="s">
        <v>239</v>
      </c>
      <c r="AF2615" s="25">
        <v>1488.0</v>
      </c>
      <c r="AG2615" s="11">
        <v>1500.0</v>
      </c>
      <c r="AH2615" s="11">
        <v>1556.0</v>
      </c>
      <c r="AI2615" s="23"/>
      <c r="AJ2615" s="29" t="s">
        <v>13635</v>
      </c>
      <c r="AK2615" s="25">
        <v>1092021.0</v>
      </c>
      <c r="AL2615" s="11"/>
      <c r="AM2615" s="23"/>
      <c r="AN2615" s="25"/>
      <c r="AO2615" s="23"/>
      <c r="AP2615" s="25"/>
      <c r="AQ2615" s="11"/>
    </row>
    <row r="2616" ht="15.75" customHeight="1">
      <c r="A2616" s="11">
        <v>1092023.0</v>
      </c>
      <c r="B2616" s="23">
        <v>2616.0</v>
      </c>
      <c r="C2616" s="25" t="s">
        <v>13636</v>
      </c>
      <c r="D2616" s="16" t="s">
        <v>13637</v>
      </c>
      <c r="E2616" s="28" t="s">
        <v>13638</v>
      </c>
      <c r="F2616" s="29"/>
      <c r="G2616" s="31" t="s">
        <v>13639</v>
      </c>
      <c r="H2616" s="36">
        <f t="shared" si="1"/>
        <v>75</v>
      </c>
      <c r="I2616" s="11" t="s">
        <v>13639</v>
      </c>
      <c r="J2616" s="28">
        <f t="shared" si="2"/>
        <v>75</v>
      </c>
      <c r="K2616" s="41">
        <f t="shared" si="3"/>
        <v>322</v>
      </c>
      <c r="L2616" s="25">
        <v>65.0</v>
      </c>
      <c r="M2616" s="11">
        <v>56.0</v>
      </c>
      <c r="N2616" s="11">
        <v>72.0</v>
      </c>
      <c r="O2616" s="11">
        <v>68.0</v>
      </c>
      <c r="P2616" s="11">
        <v>61.0</v>
      </c>
      <c r="Q2616" s="43">
        <v>60.0</v>
      </c>
      <c r="R2616" s="25" t="s">
        <v>185</v>
      </c>
      <c r="S2616" s="11" t="s">
        <v>232</v>
      </c>
      <c r="T2616" s="11"/>
      <c r="U2616" s="23"/>
      <c r="V2616" s="25"/>
      <c r="W2616" s="11"/>
      <c r="X2616" s="23"/>
      <c r="Y2616" s="29"/>
      <c r="Z2616" s="25">
        <v>43.0</v>
      </c>
      <c r="AA2616" s="11">
        <v>40.0</v>
      </c>
      <c r="AB2616" s="11">
        <v>41.0</v>
      </c>
      <c r="AC2616" s="11">
        <v>55.0</v>
      </c>
      <c r="AD2616" s="23">
        <v>67.0</v>
      </c>
      <c r="AE2616" s="29" t="s">
        <v>166</v>
      </c>
      <c r="AF2616" s="25">
        <v>1507.0</v>
      </c>
      <c r="AG2616" s="11">
        <v>1519.0</v>
      </c>
      <c r="AH2616" s="11">
        <v>1575.0</v>
      </c>
      <c r="AI2616" s="23"/>
      <c r="AJ2616" s="29" t="s">
        <v>13640</v>
      </c>
      <c r="AK2616" s="25">
        <v>1092022.0</v>
      </c>
      <c r="AL2616" s="11"/>
      <c r="AM2616" s="23"/>
      <c r="AN2616" s="25"/>
      <c r="AO2616" s="23"/>
      <c r="AP2616" s="25"/>
      <c r="AQ2616" s="11"/>
    </row>
    <row r="2617" ht="15.75" customHeight="1">
      <c r="A2617" s="11">
        <v>1092024.0</v>
      </c>
      <c r="B2617" s="23">
        <v>2617.0</v>
      </c>
      <c r="C2617" s="25" t="s">
        <v>13641</v>
      </c>
      <c r="D2617" s="16" t="s">
        <v>7515</v>
      </c>
      <c r="E2617" s="28" t="s">
        <v>13642</v>
      </c>
      <c r="F2617" s="29"/>
      <c r="G2617" s="31" t="s">
        <v>13643</v>
      </c>
      <c r="H2617" s="36">
        <f t="shared" si="1"/>
        <v>75</v>
      </c>
      <c r="I2617" s="11" t="s">
        <v>13644</v>
      </c>
      <c r="J2617" s="28">
        <f t="shared" si="2"/>
        <v>60.5</v>
      </c>
      <c r="K2617" s="41">
        <f t="shared" si="3"/>
        <v>271</v>
      </c>
      <c r="L2617" s="25">
        <v>55.0</v>
      </c>
      <c r="M2617" s="11">
        <v>50.0</v>
      </c>
      <c r="N2617" s="11">
        <v>55.0</v>
      </c>
      <c r="O2617" s="11">
        <v>59.0</v>
      </c>
      <c r="P2617" s="11">
        <v>52.0</v>
      </c>
      <c r="Q2617" s="43">
        <v>52.0</v>
      </c>
      <c r="R2617" s="25"/>
      <c r="S2617" s="11"/>
      <c r="T2617" s="11"/>
      <c r="U2617" s="23"/>
      <c r="V2617" s="25"/>
      <c r="W2617" s="11"/>
      <c r="X2617" s="23"/>
      <c r="Y2617" s="29"/>
      <c r="Z2617" s="25">
        <v>43.0</v>
      </c>
      <c r="AA2617" s="11">
        <v>40.0</v>
      </c>
      <c r="AB2617" s="11">
        <v>45.0</v>
      </c>
      <c r="AC2617" s="11">
        <v>50.0</v>
      </c>
      <c r="AD2617" s="23">
        <v>68.0</v>
      </c>
      <c r="AE2617" s="29" t="s">
        <v>141</v>
      </c>
      <c r="AF2617" s="25">
        <v>1536.0</v>
      </c>
      <c r="AG2617" s="11">
        <v>1548.0</v>
      </c>
      <c r="AH2617" s="11">
        <v>1589.0</v>
      </c>
      <c r="AI2617" s="23"/>
      <c r="AJ2617" s="29" t="s">
        <v>13645</v>
      </c>
      <c r="AK2617" s="25">
        <v>1092023.0</v>
      </c>
      <c r="AL2617" s="11"/>
      <c r="AM2617" s="23"/>
      <c r="AN2617" s="25"/>
      <c r="AO2617" s="23"/>
      <c r="AP2617" s="25"/>
      <c r="AQ2617" s="11"/>
    </row>
    <row r="2618" ht="15.75" customHeight="1">
      <c r="A2618" s="11">
        <v>1092025.0</v>
      </c>
      <c r="B2618" s="23">
        <v>2618.0</v>
      </c>
      <c r="C2618" s="25" t="s">
        <v>13646</v>
      </c>
      <c r="D2618" s="16" t="s">
        <v>7515</v>
      </c>
      <c r="E2618" s="28" t="s">
        <v>13647</v>
      </c>
      <c r="F2618" s="29"/>
      <c r="G2618" s="31" t="s">
        <v>13648</v>
      </c>
      <c r="H2618" s="36">
        <f t="shared" si="1"/>
        <v>77</v>
      </c>
      <c r="I2618" s="11"/>
      <c r="J2618" s="28">
        <f t="shared" si="2"/>
        <v>0</v>
      </c>
      <c r="K2618" s="41">
        <f t="shared" si="3"/>
        <v>229</v>
      </c>
      <c r="L2618" s="25">
        <v>50.0</v>
      </c>
      <c r="M2618" s="11">
        <v>58.0</v>
      </c>
      <c r="N2618" s="11">
        <v>42.0</v>
      </c>
      <c r="O2618" s="11">
        <v>40.0</v>
      </c>
      <c r="P2618" s="11">
        <v>39.0</v>
      </c>
      <c r="Q2618" s="43">
        <v>47.0</v>
      </c>
      <c r="R2618" s="25"/>
      <c r="S2618" s="11"/>
      <c r="T2618" s="11"/>
      <c r="U2618" s="23"/>
      <c r="V2618" s="25"/>
      <c r="W2618" s="11"/>
      <c r="X2618" s="23"/>
      <c r="Y2618" s="29"/>
      <c r="Z2618" s="25">
        <v>46.0</v>
      </c>
      <c r="AA2618" s="11">
        <v>44.0</v>
      </c>
      <c r="AB2618" s="11">
        <v>54.0</v>
      </c>
      <c r="AC2618" s="11">
        <v>53.0</v>
      </c>
      <c r="AD2618" s="23">
        <v>68.0</v>
      </c>
      <c r="AE2618" s="29" t="s">
        <v>166</v>
      </c>
      <c r="AF2618" s="25">
        <v>1569.0</v>
      </c>
      <c r="AG2618" s="11">
        <v>1581.0</v>
      </c>
      <c r="AH2618" s="11">
        <v>1600.0</v>
      </c>
      <c r="AI2618" s="23"/>
      <c r="AJ2618" s="29" t="s">
        <v>13649</v>
      </c>
      <c r="AK2618" s="25">
        <v>1092024.0</v>
      </c>
      <c r="AL2618" s="11"/>
      <c r="AM2618" s="23"/>
      <c r="AN2618" s="25"/>
      <c r="AO2618" s="23"/>
      <c r="AP2618" s="25"/>
      <c r="AQ2618" s="11"/>
    </row>
    <row r="2619" ht="15.75" customHeight="1">
      <c r="A2619" s="11">
        <v>1092026.0</v>
      </c>
      <c r="B2619" s="23">
        <v>2619.0</v>
      </c>
      <c r="C2619" s="25" t="s">
        <v>13650</v>
      </c>
      <c r="D2619" s="16" t="s">
        <v>13651</v>
      </c>
      <c r="E2619" s="28" t="s">
        <v>13652</v>
      </c>
      <c r="F2619" s="29"/>
      <c r="G2619" s="31" t="s">
        <v>13653</v>
      </c>
      <c r="H2619" s="36">
        <f t="shared" si="1"/>
        <v>80</v>
      </c>
      <c r="I2619" s="11"/>
      <c r="J2619" s="28">
        <f t="shared" si="2"/>
        <v>0</v>
      </c>
      <c r="K2619" s="41">
        <f t="shared" si="3"/>
        <v>210</v>
      </c>
      <c r="L2619" s="25">
        <v>37.0</v>
      </c>
      <c r="M2619" s="11">
        <v>33.0</v>
      </c>
      <c r="N2619" s="11">
        <v>53.0</v>
      </c>
      <c r="O2619" s="11">
        <v>51.0</v>
      </c>
      <c r="P2619" s="11">
        <v>36.0</v>
      </c>
      <c r="Q2619" s="43">
        <v>45.0</v>
      </c>
      <c r="R2619" s="25"/>
      <c r="S2619" s="11"/>
      <c r="T2619" s="11"/>
      <c r="U2619" s="23"/>
      <c r="V2619" s="25"/>
      <c r="W2619" s="11"/>
      <c r="X2619" s="23"/>
      <c r="Y2619" s="29"/>
      <c r="Z2619" s="25">
        <v>73.0</v>
      </c>
      <c r="AA2619" s="11">
        <v>83.0</v>
      </c>
      <c r="AB2619" s="11">
        <v>78.0</v>
      </c>
      <c r="AC2619" s="11">
        <v>18.0</v>
      </c>
      <c r="AD2619" s="23">
        <v>68.0</v>
      </c>
      <c r="AE2619" s="29" t="s">
        <v>141</v>
      </c>
      <c r="AF2619" s="25">
        <v>1587.0</v>
      </c>
      <c r="AG2619" s="11">
        <v>1599.0</v>
      </c>
      <c r="AH2619" s="11">
        <v>1623.0</v>
      </c>
      <c r="AI2619" s="23"/>
      <c r="AJ2619" s="29" t="s">
        <v>13654</v>
      </c>
      <c r="AK2619" s="25">
        <v>1092025.0</v>
      </c>
      <c r="AL2619" s="11"/>
      <c r="AM2619" s="23"/>
      <c r="AN2619" s="25"/>
      <c r="AO2619" s="23"/>
      <c r="AP2619" s="25"/>
      <c r="AQ2619" s="11"/>
    </row>
    <row r="2620" ht="15.75" customHeight="1">
      <c r="A2620" s="11">
        <v>1092027.0</v>
      </c>
      <c r="B2620" s="23">
        <v>2620.0</v>
      </c>
      <c r="C2620" s="25" t="s">
        <v>13655</v>
      </c>
      <c r="D2620" s="16" t="s">
        <v>13656</v>
      </c>
      <c r="E2620" s="28" t="s">
        <v>13657</v>
      </c>
      <c r="F2620" s="29"/>
      <c r="G2620" s="31" t="s">
        <v>13658</v>
      </c>
      <c r="H2620" s="36">
        <f t="shared" si="1"/>
        <v>74</v>
      </c>
      <c r="I2620" s="11"/>
      <c r="J2620" s="28">
        <f t="shared" si="2"/>
        <v>0</v>
      </c>
      <c r="K2620" s="41">
        <f t="shared" si="3"/>
        <v>217</v>
      </c>
      <c r="L2620" s="25">
        <v>52.0</v>
      </c>
      <c r="M2620" s="11">
        <v>59.0</v>
      </c>
      <c r="N2620" s="11">
        <v>34.0</v>
      </c>
      <c r="O2620" s="11">
        <v>30.0</v>
      </c>
      <c r="P2620" s="11">
        <v>42.0</v>
      </c>
      <c r="Q2620" s="43">
        <v>47.0</v>
      </c>
      <c r="R2620" s="25"/>
      <c r="S2620" s="11"/>
      <c r="T2620" s="11"/>
      <c r="U2620" s="23"/>
      <c r="V2620" s="25"/>
      <c r="W2620" s="11"/>
      <c r="X2620" s="23"/>
      <c r="Y2620" s="29"/>
      <c r="Z2620" s="25">
        <v>50.0</v>
      </c>
      <c r="AA2620" s="11">
        <v>50.0</v>
      </c>
      <c r="AB2620" s="11">
        <v>38.0</v>
      </c>
      <c r="AC2620" s="11">
        <v>63.0</v>
      </c>
      <c r="AD2620" s="23">
        <v>69.0</v>
      </c>
      <c r="AE2620" s="29" t="s">
        <v>166</v>
      </c>
      <c r="AF2620" s="25">
        <v>1539.0</v>
      </c>
      <c r="AG2620" s="11">
        <v>1551.0</v>
      </c>
      <c r="AH2620" s="11">
        <v>1588.0</v>
      </c>
      <c r="AI2620" s="23"/>
      <c r="AJ2620" s="29" t="s">
        <v>13645</v>
      </c>
      <c r="AK2620" s="25">
        <v>1092023.0</v>
      </c>
      <c r="AL2620" s="11"/>
      <c r="AM2620" s="23"/>
      <c r="AN2620" s="25"/>
      <c r="AO2620" s="23"/>
      <c r="AP2620" s="25"/>
      <c r="AQ2620" s="11"/>
    </row>
    <row r="2621" ht="15.75" customHeight="1">
      <c r="A2621" s="11">
        <v>1092028.0</v>
      </c>
      <c r="B2621" s="23">
        <v>2621.0</v>
      </c>
      <c r="C2621" s="25" t="s">
        <v>13659</v>
      </c>
      <c r="D2621" s="16" t="s">
        <v>13660</v>
      </c>
      <c r="E2621" s="28" t="s">
        <v>13661</v>
      </c>
      <c r="F2621" s="29"/>
      <c r="G2621" s="25"/>
      <c r="H2621" s="36" t="str">
        <f t="shared" si="1"/>
        <v/>
      </c>
      <c r="I2621" s="11"/>
      <c r="J2621" s="28">
        <f t="shared" si="2"/>
        <v>0</v>
      </c>
      <c r="K2621" s="41">
        <f t="shared" si="3"/>
        <v>0</v>
      </c>
      <c r="L2621" s="25">
        <v>0.0</v>
      </c>
      <c r="M2621" s="11">
        <v>0.0</v>
      </c>
      <c r="N2621" s="11">
        <v>0.0</v>
      </c>
      <c r="O2621" s="11">
        <v>0.0</v>
      </c>
      <c r="P2621" s="11">
        <v>0.0</v>
      </c>
      <c r="Q2621" s="23">
        <v>0.0</v>
      </c>
      <c r="R2621" s="25"/>
      <c r="S2621" s="11"/>
      <c r="T2621" s="11"/>
      <c r="U2621" s="23"/>
      <c r="V2621" s="25"/>
      <c r="W2621" s="11"/>
      <c r="X2621" s="23"/>
      <c r="Y2621" s="29"/>
      <c r="Z2621" s="25">
        <v>0.0</v>
      </c>
      <c r="AA2621" s="11">
        <v>0.0</v>
      </c>
      <c r="AB2621" s="11">
        <v>0.0</v>
      </c>
      <c r="AC2621" s="11">
        <v>0.0</v>
      </c>
      <c r="AD2621" s="23">
        <v>67.0</v>
      </c>
      <c r="AE2621" s="29" t="s">
        <v>239</v>
      </c>
      <c r="AF2621" s="25">
        <v>1515.0</v>
      </c>
      <c r="AG2621" s="11">
        <v>9999.0</v>
      </c>
      <c r="AH2621" s="11">
        <v>1565.0</v>
      </c>
      <c r="AI2621" s="23"/>
      <c r="AJ2621" s="29" t="s">
        <v>13625</v>
      </c>
      <c r="AK2621" s="25">
        <v>1092019.0</v>
      </c>
      <c r="AL2621" s="11"/>
      <c r="AM2621" s="23"/>
      <c r="AN2621" s="25"/>
      <c r="AO2621" s="23"/>
      <c r="AP2621" s="25"/>
      <c r="AQ2621" s="11"/>
    </row>
    <row r="2622" ht="15.75" customHeight="1">
      <c r="A2622" s="11">
        <v>1092029.0</v>
      </c>
      <c r="B2622" s="23">
        <v>2622.0</v>
      </c>
      <c r="C2622" s="25" t="s">
        <v>13662</v>
      </c>
      <c r="D2622" s="16" t="s">
        <v>13663</v>
      </c>
      <c r="E2622" s="28" t="s">
        <v>13664</v>
      </c>
      <c r="F2622" s="29"/>
      <c r="G2622" s="31" t="s">
        <v>13665</v>
      </c>
      <c r="H2622" s="36">
        <f t="shared" si="1"/>
        <v>78</v>
      </c>
      <c r="I2622" s="11"/>
      <c r="J2622" s="28">
        <f t="shared" si="2"/>
        <v>0</v>
      </c>
      <c r="K2622" s="41">
        <f t="shared" si="3"/>
        <v>320</v>
      </c>
      <c r="L2622" s="25">
        <v>64.0</v>
      </c>
      <c r="M2622" s="11">
        <v>67.0</v>
      </c>
      <c r="N2622" s="11">
        <v>63.0</v>
      </c>
      <c r="O2622" s="11">
        <v>66.0</v>
      </c>
      <c r="P2622" s="11">
        <v>60.0</v>
      </c>
      <c r="Q2622" s="43">
        <v>64.0</v>
      </c>
      <c r="R2622" s="25" t="s">
        <v>185</v>
      </c>
      <c r="S2622" s="11"/>
      <c r="T2622" s="11"/>
      <c r="U2622" s="23"/>
      <c r="V2622" s="25"/>
      <c r="W2622" s="11"/>
      <c r="X2622" s="23"/>
      <c r="Y2622" s="29" t="s">
        <v>2430</v>
      </c>
      <c r="Z2622" s="25">
        <v>57.0</v>
      </c>
      <c r="AA2622" s="11">
        <v>60.0</v>
      </c>
      <c r="AB2622" s="11">
        <v>25.0</v>
      </c>
      <c r="AC2622" s="11">
        <v>78.0</v>
      </c>
      <c r="AD2622" s="23">
        <v>67.0</v>
      </c>
      <c r="AE2622" s="29" t="s">
        <v>166</v>
      </c>
      <c r="AF2622" s="25">
        <v>1535.0</v>
      </c>
      <c r="AG2622" s="11">
        <v>1547.0</v>
      </c>
      <c r="AH2622" s="11">
        <v>1589.0</v>
      </c>
      <c r="AI2622" s="23"/>
      <c r="AJ2622" s="29" t="s">
        <v>13666</v>
      </c>
      <c r="AK2622" s="25">
        <v>1092028.0</v>
      </c>
      <c r="AL2622" s="11"/>
      <c r="AM2622" s="23"/>
      <c r="AN2622" s="25"/>
      <c r="AO2622" s="23"/>
      <c r="AP2622" s="25"/>
      <c r="AQ2622" s="11"/>
    </row>
    <row r="2623" ht="15.75" customHeight="1">
      <c r="A2623" s="11">
        <v>1092030.0</v>
      </c>
      <c r="B2623" s="23">
        <v>2623.0</v>
      </c>
      <c r="C2623" s="25" t="s">
        <v>13667</v>
      </c>
      <c r="D2623" s="16" t="s">
        <v>13668</v>
      </c>
      <c r="E2623" s="28" t="s">
        <v>13669</v>
      </c>
      <c r="F2623" s="29"/>
      <c r="G2623" s="31" t="s">
        <v>13670</v>
      </c>
      <c r="H2623" s="36">
        <f t="shared" si="1"/>
        <v>56</v>
      </c>
      <c r="I2623" s="11"/>
      <c r="J2623" s="28">
        <f t="shared" si="2"/>
        <v>0</v>
      </c>
      <c r="K2623" s="41">
        <f t="shared" si="3"/>
        <v>215</v>
      </c>
      <c r="L2623" s="25">
        <v>49.0</v>
      </c>
      <c r="M2623" s="11">
        <v>55.0</v>
      </c>
      <c r="N2623" s="11">
        <v>37.0</v>
      </c>
      <c r="O2623" s="11">
        <v>36.0</v>
      </c>
      <c r="P2623" s="11">
        <v>38.0</v>
      </c>
      <c r="Q2623" s="43">
        <v>48.0</v>
      </c>
      <c r="R2623" s="25"/>
      <c r="S2623" s="11"/>
      <c r="T2623" s="11"/>
      <c r="U2623" s="23"/>
      <c r="V2623" s="25"/>
      <c r="W2623" s="11"/>
      <c r="X2623" s="23"/>
      <c r="Y2623" s="29"/>
      <c r="Z2623" s="25">
        <v>57.0</v>
      </c>
      <c r="AA2623" s="11">
        <v>60.0</v>
      </c>
      <c r="AB2623" s="11">
        <v>28.0</v>
      </c>
      <c r="AC2623" s="11">
        <v>67.0</v>
      </c>
      <c r="AD2623" s="23">
        <v>67.0</v>
      </c>
      <c r="AE2623" s="29" t="s">
        <v>166</v>
      </c>
      <c r="AF2623" s="25">
        <v>1555.0</v>
      </c>
      <c r="AG2623" s="11">
        <v>1567.0</v>
      </c>
      <c r="AH2623" s="11">
        <v>1590.0</v>
      </c>
      <c r="AI2623" s="23"/>
      <c r="AJ2623" s="29" t="s">
        <v>13671</v>
      </c>
      <c r="AK2623" s="25">
        <v>1092029.0</v>
      </c>
      <c r="AL2623" s="11"/>
      <c r="AM2623" s="23"/>
      <c r="AN2623" s="25"/>
      <c r="AO2623" s="23"/>
      <c r="AP2623" s="25"/>
      <c r="AQ2623" s="11"/>
    </row>
    <row r="2624" ht="15.75" customHeight="1">
      <c r="A2624" s="11">
        <v>1092031.0</v>
      </c>
      <c r="B2624" s="23">
        <v>2624.0</v>
      </c>
      <c r="C2624" s="25" t="s">
        <v>13672</v>
      </c>
      <c r="D2624" s="16" t="s">
        <v>13673</v>
      </c>
      <c r="E2624" s="28" t="s">
        <v>13674</v>
      </c>
      <c r="F2624" s="29"/>
      <c r="G2624" s="31" t="s">
        <v>13675</v>
      </c>
      <c r="H2624" s="36">
        <f t="shared" si="1"/>
        <v>76</v>
      </c>
      <c r="I2624" s="11"/>
      <c r="J2624" s="28">
        <f t="shared" si="2"/>
        <v>0</v>
      </c>
      <c r="K2624" s="41">
        <f t="shared" si="3"/>
        <v>286</v>
      </c>
      <c r="L2624" s="25">
        <v>67.0</v>
      </c>
      <c r="M2624" s="11">
        <v>58.0</v>
      </c>
      <c r="N2624" s="11">
        <v>61.0</v>
      </c>
      <c r="O2624" s="11">
        <v>55.0</v>
      </c>
      <c r="P2624" s="11">
        <v>45.0</v>
      </c>
      <c r="Q2624" s="43">
        <v>53.0</v>
      </c>
      <c r="R2624" s="25" t="s">
        <v>185</v>
      </c>
      <c r="S2624" s="11"/>
      <c r="T2624" s="11"/>
      <c r="U2624" s="23"/>
      <c r="V2624" s="25"/>
      <c r="W2624" s="11"/>
      <c r="X2624" s="23"/>
      <c r="Y2624" s="29"/>
      <c r="Z2624" s="25">
        <v>36.0</v>
      </c>
      <c r="AA2624" s="11">
        <v>30.0</v>
      </c>
      <c r="AB2624" s="11">
        <v>36.0</v>
      </c>
      <c r="AC2624" s="11">
        <v>57.0</v>
      </c>
      <c r="AD2624" s="23">
        <v>67.0</v>
      </c>
      <c r="AE2624" s="29" t="s">
        <v>166</v>
      </c>
      <c r="AF2624" s="25">
        <v>1484.0</v>
      </c>
      <c r="AG2624" s="11">
        <v>1496.0</v>
      </c>
      <c r="AH2624" s="11">
        <v>1565.0</v>
      </c>
      <c r="AI2624" s="23"/>
      <c r="AJ2624" s="29"/>
      <c r="AK2624" s="25"/>
      <c r="AL2624" s="11"/>
      <c r="AM2624" s="23"/>
      <c r="AN2624" s="25"/>
      <c r="AO2624" s="23"/>
      <c r="AP2624" s="25"/>
      <c r="AQ2624" s="11"/>
    </row>
    <row r="2625" ht="15.75" customHeight="1">
      <c r="A2625" s="11">
        <v>1092032.0</v>
      </c>
      <c r="B2625" s="23">
        <v>2625.0</v>
      </c>
      <c r="C2625" s="25" t="s">
        <v>13676</v>
      </c>
      <c r="D2625" s="16" t="s">
        <v>13677</v>
      </c>
      <c r="E2625" s="28" t="s">
        <v>13678</v>
      </c>
      <c r="F2625" s="29"/>
      <c r="G2625" s="31" t="s">
        <v>13679</v>
      </c>
      <c r="H2625" s="36">
        <f t="shared" si="1"/>
        <v>75</v>
      </c>
      <c r="I2625" s="11"/>
      <c r="J2625" s="28">
        <f t="shared" si="2"/>
        <v>0</v>
      </c>
      <c r="K2625" s="41">
        <f t="shared" si="3"/>
        <v>267</v>
      </c>
      <c r="L2625" s="25">
        <v>60.0</v>
      </c>
      <c r="M2625" s="11">
        <v>54.0</v>
      </c>
      <c r="N2625" s="11">
        <v>50.0</v>
      </c>
      <c r="O2625" s="11">
        <v>52.0</v>
      </c>
      <c r="P2625" s="11">
        <v>51.0</v>
      </c>
      <c r="Q2625" s="43">
        <v>51.0</v>
      </c>
      <c r="R2625" s="25" t="s">
        <v>185</v>
      </c>
      <c r="S2625" s="11"/>
      <c r="T2625" s="11"/>
      <c r="U2625" s="23"/>
      <c r="V2625" s="25"/>
      <c r="W2625" s="11"/>
      <c r="X2625" s="23"/>
      <c r="Y2625" s="29"/>
      <c r="Z2625" s="25">
        <v>43.0</v>
      </c>
      <c r="AA2625" s="11">
        <v>40.0</v>
      </c>
      <c r="AB2625" s="11">
        <v>26.0</v>
      </c>
      <c r="AC2625" s="11">
        <v>47.0</v>
      </c>
      <c r="AD2625" s="23">
        <v>60.0</v>
      </c>
      <c r="AE2625" s="29" t="s">
        <v>166</v>
      </c>
      <c r="AF2625" s="25">
        <v>1542.0</v>
      </c>
      <c r="AG2625" s="11">
        <v>1554.0</v>
      </c>
      <c r="AH2625" s="11">
        <v>1586.0</v>
      </c>
      <c r="AI2625" s="23"/>
      <c r="AJ2625" s="29" t="s">
        <v>13680</v>
      </c>
      <c r="AK2625" s="25">
        <v>1092031.0</v>
      </c>
      <c r="AL2625" s="11"/>
      <c r="AM2625" s="23"/>
      <c r="AN2625" s="25"/>
      <c r="AO2625" s="23"/>
      <c r="AP2625" s="25"/>
      <c r="AQ2625" s="11"/>
    </row>
    <row r="2626" ht="15.75" customHeight="1">
      <c r="A2626" s="11">
        <v>1092033.0</v>
      </c>
      <c r="B2626" s="23">
        <v>2626.0</v>
      </c>
      <c r="C2626" s="25" t="s">
        <v>13681</v>
      </c>
      <c r="D2626" s="16" t="s">
        <v>13682</v>
      </c>
      <c r="E2626" s="28" t="s">
        <v>13683</v>
      </c>
      <c r="F2626" s="29"/>
      <c r="G2626" s="31" t="s">
        <v>13684</v>
      </c>
      <c r="H2626" s="36">
        <f t="shared" si="1"/>
        <v>80</v>
      </c>
      <c r="I2626" s="11"/>
      <c r="J2626" s="28">
        <f t="shared" si="2"/>
        <v>0</v>
      </c>
      <c r="K2626" s="41">
        <f t="shared" si="3"/>
        <v>215</v>
      </c>
      <c r="L2626" s="25">
        <v>41.0</v>
      </c>
      <c r="M2626" s="11">
        <v>43.0</v>
      </c>
      <c r="N2626" s="11">
        <v>46.0</v>
      </c>
      <c r="O2626" s="11">
        <v>42.0</v>
      </c>
      <c r="P2626" s="11">
        <v>43.0</v>
      </c>
      <c r="Q2626" s="43">
        <v>46.0</v>
      </c>
      <c r="R2626" s="25"/>
      <c r="S2626" s="11"/>
      <c r="T2626" s="11"/>
      <c r="U2626" s="23"/>
      <c r="V2626" s="25"/>
      <c r="W2626" s="11"/>
      <c r="X2626" s="23"/>
      <c r="Y2626" s="29"/>
      <c r="Z2626" s="25">
        <v>50.0</v>
      </c>
      <c r="AA2626" s="11">
        <v>50.0</v>
      </c>
      <c r="AB2626" s="11">
        <v>44.0</v>
      </c>
      <c r="AC2626" s="11">
        <v>55.0</v>
      </c>
      <c r="AD2626" s="23">
        <v>67.0</v>
      </c>
      <c r="AE2626" s="29" t="s">
        <v>270</v>
      </c>
      <c r="AF2626" s="25">
        <v>1572.0</v>
      </c>
      <c r="AG2626" s="11">
        <v>1584.0</v>
      </c>
      <c r="AH2626" s="11">
        <v>1604.0</v>
      </c>
      <c r="AI2626" s="23"/>
      <c r="AJ2626" s="29" t="s">
        <v>13685</v>
      </c>
      <c r="AK2626" s="25">
        <v>1092032.0</v>
      </c>
      <c r="AL2626" s="11"/>
      <c r="AM2626" s="23"/>
      <c r="AN2626" s="25"/>
      <c r="AO2626" s="23"/>
      <c r="AP2626" s="25"/>
      <c r="AQ2626" s="11"/>
    </row>
    <row r="2627" ht="15.75" customHeight="1">
      <c r="A2627" s="11">
        <v>1092034.0</v>
      </c>
      <c r="B2627" s="23">
        <v>2627.0</v>
      </c>
      <c r="C2627" s="25" t="s">
        <v>13686</v>
      </c>
      <c r="D2627" s="16" t="s">
        <v>13687</v>
      </c>
      <c r="E2627" s="28" t="s">
        <v>13688</v>
      </c>
      <c r="F2627" s="29"/>
      <c r="G2627" s="31" t="s">
        <v>13689</v>
      </c>
      <c r="H2627" s="36">
        <f t="shared" si="1"/>
        <v>75</v>
      </c>
      <c r="I2627" s="11"/>
      <c r="J2627" s="28">
        <f t="shared" si="2"/>
        <v>0</v>
      </c>
      <c r="K2627" s="41">
        <f t="shared" si="3"/>
        <v>236</v>
      </c>
      <c r="L2627" s="25">
        <v>53.0</v>
      </c>
      <c r="M2627" s="11">
        <v>56.0</v>
      </c>
      <c r="N2627" s="11">
        <v>45.0</v>
      </c>
      <c r="O2627" s="11">
        <v>42.0</v>
      </c>
      <c r="P2627" s="11">
        <v>40.0</v>
      </c>
      <c r="Q2627" s="43">
        <v>43.0</v>
      </c>
      <c r="R2627" s="25"/>
      <c r="S2627" s="11"/>
      <c r="T2627" s="11"/>
      <c r="U2627" s="23"/>
      <c r="V2627" s="25"/>
      <c r="W2627" s="11"/>
      <c r="X2627" s="23"/>
      <c r="Y2627" s="29"/>
      <c r="Z2627" s="25">
        <v>24.0</v>
      </c>
      <c r="AA2627" s="11">
        <v>14.0</v>
      </c>
      <c r="AB2627" s="11">
        <v>54.0</v>
      </c>
      <c r="AC2627" s="11">
        <v>56.0</v>
      </c>
      <c r="AD2627" s="23">
        <v>79.0</v>
      </c>
      <c r="AE2627" s="29" t="s">
        <v>141</v>
      </c>
      <c r="AF2627" s="25">
        <v>1532.0</v>
      </c>
      <c r="AG2627" s="11">
        <v>1544.0</v>
      </c>
      <c r="AH2627" s="11">
        <v>1575.0</v>
      </c>
      <c r="AI2627" s="23"/>
      <c r="AJ2627" s="29"/>
      <c r="AK2627" s="25"/>
      <c r="AL2627" s="11"/>
      <c r="AM2627" s="23"/>
      <c r="AN2627" s="25"/>
      <c r="AO2627" s="23"/>
      <c r="AP2627" s="25"/>
      <c r="AQ2627" s="11"/>
    </row>
    <row r="2628" ht="15.75" customHeight="1">
      <c r="A2628" s="11">
        <v>1092035.0</v>
      </c>
      <c r="B2628" s="23">
        <v>2628.0</v>
      </c>
      <c r="C2628" s="25" t="s">
        <v>13690</v>
      </c>
      <c r="D2628" s="16" t="s">
        <v>13691</v>
      </c>
      <c r="E2628" s="28" t="s">
        <v>13692</v>
      </c>
      <c r="F2628" s="29"/>
      <c r="G2628" s="31" t="s">
        <v>13693</v>
      </c>
      <c r="H2628" s="36">
        <f t="shared" si="1"/>
        <v>35</v>
      </c>
      <c r="I2628" s="11"/>
      <c r="J2628" s="28">
        <f t="shared" si="2"/>
        <v>0</v>
      </c>
      <c r="K2628" s="41">
        <f t="shared" si="3"/>
        <v>191</v>
      </c>
      <c r="L2628" s="25">
        <v>44.0</v>
      </c>
      <c r="M2628" s="11">
        <v>49.0</v>
      </c>
      <c r="N2628" s="11">
        <v>33.0</v>
      </c>
      <c r="O2628" s="11">
        <v>36.0</v>
      </c>
      <c r="P2628" s="11">
        <v>29.0</v>
      </c>
      <c r="Q2628" s="43">
        <v>38.0</v>
      </c>
      <c r="R2628" s="25"/>
      <c r="S2628" s="11"/>
      <c r="T2628" s="11"/>
      <c r="U2628" s="23"/>
      <c r="V2628" s="25"/>
      <c r="W2628" s="11"/>
      <c r="X2628" s="23"/>
      <c r="Y2628" s="29"/>
      <c r="Z2628" s="25">
        <v>28.0</v>
      </c>
      <c r="AA2628" s="11">
        <v>19.0</v>
      </c>
      <c r="AB2628" s="11">
        <v>36.0</v>
      </c>
      <c r="AC2628" s="11">
        <v>55.0</v>
      </c>
      <c r="AD2628" s="23">
        <v>79.0</v>
      </c>
      <c r="AE2628" s="29" t="s">
        <v>166</v>
      </c>
      <c r="AF2628" s="25">
        <v>1554.0</v>
      </c>
      <c r="AG2628" s="11">
        <v>1566.0</v>
      </c>
      <c r="AH2628" s="11">
        <v>1590.0</v>
      </c>
      <c r="AI2628" s="23"/>
      <c r="AJ2628" s="29" t="s">
        <v>13694</v>
      </c>
      <c r="AK2628" s="25">
        <v>1092034.0</v>
      </c>
      <c r="AL2628" s="11"/>
      <c r="AM2628" s="23"/>
      <c r="AN2628" s="25"/>
      <c r="AO2628" s="23"/>
      <c r="AP2628" s="25"/>
      <c r="AQ2628" s="11"/>
    </row>
    <row r="2629" ht="15.75" customHeight="1">
      <c r="A2629" s="11">
        <v>1042001.0</v>
      </c>
      <c r="B2629" s="23">
        <v>2629.0</v>
      </c>
      <c r="C2629" s="25" t="s">
        <v>13695</v>
      </c>
      <c r="D2629" s="16" t="s">
        <v>13696</v>
      </c>
      <c r="E2629" s="28" t="s">
        <v>13697</v>
      </c>
      <c r="F2629" s="29"/>
      <c r="G2629" s="25"/>
      <c r="H2629" s="36" t="str">
        <f t="shared" si="1"/>
        <v/>
      </c>
      <c r="I2629" s="11"/>
      <c r="J2629" s="28">
        <f t="shared" si="2"/>
        <v>0</v>
      </c>
      <c r="K2629" s="41">
        <f t="shared" si="3"/>
        <v>0</v>
      </c>
      <c r="L2629" s="25">
        <v>0.0</v>
      </c>
      <c r="M2629" s="11">
        <v>0.0</v>
      </c>
      <c r="N2629" s="11">
        <v>0.0</v>
      </c>
      <c r="O2629" s="11">
        <v>0.0</v>
      </c>
      <c r="P2629" s="11">
        <v>0.0</v>
      </c>
      <c r="Q2629" s="23">
        <v>0.0</v>
      </c>
      <c r="R2629" s="25"/>
      <c r="S2629" s="11"/>
      <c r="T2629" s="11"/>
      <c r="U2629" s="23"/>
      <c r="V2629" s="25"/>
      <c r="W2629" s="11"/>
      <c r="X2629" s="23"/>
      <c r="Y2629" s="29"/>
      <c r="Z2629" s="25">
        <v>0.0</v>
      </c>
      <c r="AA2629" s="11">
        <v>0.0</v>
      </c>
      <c r="AB2629" s="11">
        <v>0.0</v>
      </c>
      <c r="AC2629" s="11">
        <v>0.0</v>
      </c>
      <c r="AD2629" s="23">
        <v>80.0</v>
      </c>
      <c r="AE2629" s="29" t="s">
        <v>239</v>
      </c>
      <c r="AF2629" s="25">
        <v>1470.0</v>
      </c>
      <c r="AG2629" s="11">
        <v>9999.0</v>
      </c>
      <c r="AH2629" s="11">
        <v>1530.0</v>
      </c>
      <c r="AI2629" s="23"/>
      <c r="AJ2629" s="29"/>
      <c r="AK2629" s="25"/>
      <c r="AL2629" s="11"/>
      <c r="AM2629" s="23"/>
      <c r="AN2629" s="25"/>
      <c r="AO2629" s="23"/>
      <c r="AP2629" s="25"/>
      <c r="AQ2629" s="11"/>
    </row>
    <row r="2630" ht="15.75" customHeight="1">
      <c r="A2630" s="11">
        <v>1042002.0</v>
      </c>
      <c r="B2630" s="23">
        <v>2630.0</v>
      </c>
      <c r="C2630" s="25" t="s">
        <v>13698</v>
      </c>
      <c r="D2630" s="16" t="s">
        <v>13699</v>
      </c>
      <c r="E2630" s="28" t="s">
        <v>13700</v>
      </c>
      <c r="F2630" s="29"/>
      <c r="G2630" s="31" t="s">
        <v>13701</v>
      </c>
      <c r="H2630" s="36">
        <f t="shared" si="1"/>
        <v>77</v>
      </c>
      <c r="I2630" s="11"/>
      <c r="J2630" s="28">
        <f t="shared" si="2"/>
        <v>0</v>
      </c>
      <c r="K2630" s="41">
        <f t="shared" si="3"/>
        <v>370</v>
      </c>
      <c r="L2630" s="25">
        <v>80.0</v>
      </c>
      <c r="M2630" s="11">
        <v>76.0</v>
      </c>
      <c r="N2630" s="11">
        <v>74.0</v>
      </c>
      <c r="O2630" s="11">
        <v>68.0</v>
      </c>
      <c r="P2630" s="11">
        <v>72.0</v>
      </c>
      <c r="Q2630" s="43">
        <v>64.0</v>
      </c>
      <c r="R2630" s="25" t="s">
        <v>232</v>
      </c>
      <c r="S2630" s="11" t="s">
        <v>185</v>
      </c>
      <c r="T2630" s="11"/>
      <c r="U2630" s="23" t="s">
        <v>185</v>
      </c>
      <c r="V2630" s="25"/>
      <c r="W2630" s="11"/>
      <c r="X2630" s="23" t="s">
        <v>232</v>
      </c>
      <c r="Y2630" s="29"/>
      <c r="Z2630" s="25">
        <v>43.0</v>
      </c>
      <c r="AA2630" s="11">
        <v>40.0</v>
      </c>
      <c r="AB2630" s="11">
        <v>53.0</v>
      </c>
      <c r="AC2630" s="11">
        <v>38.0</v>
      </c>
      <c r="AD2630" s="23">
        <v>80.0</v>
      </c>
      <c r="AE2630" s="29" t="s">
        <v>141</v>
      </c>
      <c r="AF2630" s="25">
        <v>1504.0</v>
      </c>
      <c r="AG2630" s="11">
        <v>1516.0</v>
      </c>
      <c r="AH2630" s="11">
        <v>1560.0</v>
      </c>
      <c r="AI2630" s="23"/>
      <c r="AJ2630" s="29" t="s">
        <v>13702</v>
      </c>
      <c r="AK2630" s="25">
        <v>1042001.0</v>
      </c>
      <c r="AL2630" s="11"/>
      <c r="AM2630" s="23"/>
      <c r="AN2630" s="25"/>
      <c r="AO2630" s="23"/>
      <c r="AP2630" s="25" t="s">
        <v>13703</v>
      </c>
      <c r="AQ2630" s="11"/>
    </row>
    <row r="2631" ht="15.75" customHeight="1">
      <c r="A2631" s="11">
        <v>1042003.0</v>
      </c>
      <c r="B2631" s="23">
        <v>2631.0</v>
      </c>
      <c r="C2631" s="25" t="s">
        <v>13704</v>
      </c>
      <c r="D2631" s="16" t="s">
        <v>13705</v>
      </c>
      <c r="E2631" s="28" t="s">
        <v>13706</v>
      </c>
      <c r="F2631" s="29"/>
      <c r="G2631" s="31" t="s">
        <v>13707</v>
      </c>
      <c r="H2631" s="36">
        <f t="shared" si="1"/>
        <v>80</v>
      </c>
      <c r="I2631" s="11"/>
      <c r="J2631" s="28">
        <f t="shared" si="2"/>
        <v>0</v>
      </c>
      <c r="K2631" s="41">
        <f t="shared" si="3"/>
        <v>416</v>
      </c>
      <c r="L2631" s="31">
        <v>90.0</v>
      </c>
      <c r="M2631" s="6">
        <v>87.0</v>
      </c>
      <c r="N2631" s="6">
        <v>84.0</v>
      </c>
      <c r="O2631" s="6">
        <v>75.0</v>
      </c>
      <c r="P2631" s="6">
        <v>80.0</v>
      </c>
      <c r="Q2631" s="43">
        <v>76.0</v>
      </c>
      <c r="R2631" s="25" t="s">
        <v>410</v>
      </c>
      <c r="S2631" s="11"/>
      <c r="T2631" s="11"/>
      <c r="U2631" s="23" t="s">
        <v>232</v>
      </c>
      <c r="V2631" s="25"/>
      <c r="W2631" s="11"/>
      <c r="X2631" s="23" t="s">
        <v>136</v>
      </c>
      <c r="Y2631" s="29" t="s">
        <v>550</v>
      </c>
      <c r="Z2631" s="25">
        <v>46.0</v>
      </c>
      <c r="AA2631" s="11">
        <v>45.0</v>
      </c>
      <c r="AB2631" s="11">
        <v>70.0</v>
      </c>
      <c r="AC2631" s="11">
        <v>15.0</v>
      </c>
      <c r="AD2631" s="23">
        <v>80.0</v>
      </c>
      <c r="AE2631" s="29" t="s">
        <v>166</v>
      </c>
      <c r="AF2631" s="25">
        <v>1539.0</v>
      </c>
      <c r="AG2631" s="11">
        <v>1551.0</v>
      </c>
      <c r="AH2631" s="11">
        <v>1599.0</v>
      </c>
      <c r="AI2631" s="23"/>
      <c r="AJ2631" s="29" t="s">
        <v>13708</v>
      </c>
      <c r="AK2631" s="25">
        <v>1042002.0</v>
      </c>
      <c r="AL2631" s="11"/>
      <c r="AM2631" s="23"/>
      <c r="AN2631" s="25"/>
      <c r="AO2631" s="23"/>
      <c r="AP2631" s="25" t="s">
        <v>13709</v>
      </c>
      <c r="AQ2631" s="11"/>
    </row>
    <row r="2632" ht="15.75" customHeight="1">
      <c r="A2632" s="11">
        <v>1042004.0</v>
      </c>
      <c r="B2632" s="23">
        <v>2632.0</v>
      </c>
      <c r="C2632" s="25" t="s">
        <v>13710</v>
      </c>
      <c r="D2632" s="16" t="s">
        <v>13711</v>
      </c>
      <c r="E2632" s="28" t="s">
        <v>13712</v>
      </c>
      <c r="F2632" s="29"/>
      <c r="G2632" s="31" t="s">
        <v>13713</v>
      </c>
      <c r="H2632" s="36">
        <f t="shared" si="1"/>
        <v>73</v>
      </c>
      <c r="I2632" s="11"/>
      <c r="J2632" s="28">
        <f t="shared" si="2"/>
        <v>0</v>
      </c>
      <c r="K2632" s="41">
        <f t="shared" si="3"/>
        <v>359</v>
      </c>
      <c r="L2632" s="25">
        <v>78.0</v>
      </c>
      <c r="M2632" s="11">
        <v>80.0</v>
      </c>
      <c r="N2632" s="11">
        <v>64.0</v>
      </c>
      <c r="O2632" s="11">
        <v>68.0</v>
      </c>
      <c r="P2632" s="11">
        <v>69.0</v>
      </c>
      <c r="Q2632" s="43">
        <v>75.0</v>
      </c>
      <c r="R2632" s="25" t="s">
        <v>136</v>
      </c>
      <c r="S2632" s="11" t="s">
        <v>232</v>
      </c>
      <c r="T2632" s="11"/>
      <c r="U2632" s="23" t="s">
        <v>185</v>
      </c>
      <c r="V2632" s="25"/>
      <c r="W2632" s="11"/>
      <c r="X2632" s="23"/>
      <c r="Y2632" s="29"/>
      <c r="Z2632" s="25">
        <v>46.0</v>
      </c>
      <c r="AA2632" s="11">
        <v>45.0</v>
      </c>
      <c r="AB2632" s="11">
        <v>38.0</v>
      </c>
      <c r="AC2632" s="11">
        <v>61.0</v>
      </c>
      <c r="AD2632" s="23">
        <v>80.0</v>
      </c>
      <c r="AE2632" s="29" t="s">
        <v>270</v>
      </c>
      <c r="AF2632" s="25">
        <v>1565.0</v>
      </c>
      <c r="AG2632" s="11">
        <v>1577.0</v>
      </c>
      <c r="AH2632" s="11">
        <v>1587.0</v>
      </c>
      <c r="AI2632" s="23" t="s">
        <v>217</v>
      </c>
      <c r="AJ2632" s="29" t="s">
        <v>13714</v>
      </c>
      <c r="AK2632" s="25">
        <v>1042003.0</v>
      </c>
      <c r="AL2632" s="11"/>
      <c r="AM2632" s="23"/>
      <c r="AN2632" s="25"/>
      <c r="AO2632" s="23"/>
      <c r="AP2632" s="25"/>
      <c r="AQ2632" s="11"/>
    </row>
    <row r="2633" ht="15.75" customHeight="1">
      <c r="A2633" s="11">
        <v>1042005.0</v>
      </c>
      <c r="B2633" s="23">
        <v>2633.0</v>
      </c>
      <c r="C2633" s="25" t="s">
        <v>13715</v>
      </c>
      <c r="D2633" s="16" t="s">
        <v>13716</v>
      </c>
      <c r="E2633" s="28" t="s">
        <v>13717</v>
      </c>
      <c r="F2633" s="29"/>
      <c r="G2633" s="31" t="s">
        <v>13718</v>
      </c>
      <c r="H2633" s="36">
        <f t="shared" si="1"/>
        <v>75</v>
      </c>
      <c r="I2633" s="11"/>
      <c r="J2633" s="28">
        <f t="shared" si="2"/>
        <v>0</v>
      </c>
      <c r="K2633" s="41">
        <f t="shared" si="3"/>
        <v>183</v>
      </c>
      <c r="L2633" s="25">
        <v>35.0</v>
      </c>
      <c r="M2633" s="11">
        <v>34.0</v>
      </c>
      <c r="N2633" s="11">
        <v>40.0</v>
      </c>
      <c r="O2633" s="11">
        <v>37.0</v>
      </c>
      <c r="P2633" s="11">
        <v>37.0</v>
      </c>
      <c r="Q2633" s="43">
        <v>42.0</v>
      </c>
      <c r="R2633" s="25"/>
      <c r="S2633" s="11"/>
      <c r="T2633" s="11"/>
      <c r="U2633" s="23"/>
      <c r="V2633" s="25"/>
      <c r="W2633" s="11"/>
      <c r="X2633" s="23"/>
      <c r="Y2633" s="29"/>
      <c r="Z2633" s="25">
        <v>43.0</v>
      </c>
      <c r="AA2633" s="11">
        <v>40.0</v>
      </c>
      <c r="AB2633" s="11">
        <v>33.0</v>
      </c>
      <c r="AC2633" s="11">
        <v>67.0</v>
      </c>
      <c r="AD2633" s="23">
        <v>85.0</v>
      </c>
      <c r="AE2633" s="29" t="s">
        <v>166</v>
      </c>
      <c r="AF2633" s="25">
        <v>1567.0</v>
      </c>
      <c r="AG2633" s="11">
        <v>1579.0</v>
      </c>
      <c r="AH2633" s="11">
        <v>1587.0</v>
      </c>
      <c r="AI2633" s="23"/>
      <c r="AJ2633" s="29" t="s">
        <v>13719</v>
      </c>
      <c r="AK2633" s="25">
        <v>1042003.0</v>
      </c>
      <c r="AL2633" s="11">
        <v>1063007.0</v>
      </c>
      <c r="AM2633" s="23"/>
      <c r="AN2633" s="25"/>
      <c r="AO2633" s="23"/>
      <c r="AP2633" s="25"/>
      <c r="AQ2633" s="11"/>
    </row>
    <row r="2634" ht="15.75" customHeight="1">
      <c r="A2634" s="11">
        <v>1042006.0</v>
      </c>
      <c r="B2634" s="23">
        <v>2634.0</v>
      </c>
      <c r="C2634" s="25" t="s">
        <v>13720</v>
      </c>
      <c r="D2634" s="16" t="s">
        <v>13721</v>
      </c>
      <c r="E2634" s="28" t="s">
        <v>13722</v>
      </c>
      <c r="F2634" s="29"/>
      <c r="G2634" s="31" t="s">
        <v>13723</v>
      </c>
      <c r="H2634" s="36">
        <f t="shared" si="1"/>
        <v>80</v>
      </c>
      <c r="I2634" s="11"/>
      <c r="J2634" s="28">
        <f t="shared" si="2"/>
        <v>0</v>
      </c>
      <c r="K2634" s="41">
        <f t="shared" si="3"/>
        <v>275</v>
      </c>
      <c r="L2634" s="25">
        <v>48.0</v>
      </c>
      <c r="M2634" s="11">
        <v>47.0</v>
      </c>
      <c r="N2634" s="11">
        <v>67.0</v>
      </c>
      <c r="O2634" s="11">
        <v>61.0</v>
      </c>
      <c r="P2634" s="11">
        <v>52.0</v>
      </c>
      <c r="Q2634" s="43">
        <v>56.0</v>
      </c>
      <c r="R2634" s="25"/>
      <c r="S2634" s="11"/>
      <c r="T2634" s="11"/>
      <c r="U2634" s="23"/>
      <c r="V2634" s="25"/>
      <c r="W2634" s="11"/>
      <c r="X2634" s="23"/>
      <c r="Y2634" s="29"/>
      <c r="Z2634" s="25">
        <v>43.0</v>
      </c>
      <c r="AA2634" s="11">
        <v>40.0</v>
      </c>
      <c r="AB2634" s="11">
        <v>25.0</v>
      </c>
      <c r="AC2634" s="11">
        <v>78.0</v>
      </c>
      <c r="AD2634" s="23">
        <v>69.0</v>
      </c>
      <c r="AE2634" s="29" t="s">
        <v>270</v>
      </c>
      <c r="AF2634" s="25">
        <v>1572.0</v>
      </c>
      <c r="AG2634" s="11">
        <v>1584.0</v>
      </c>
      <c r="AH2634" s="11">
        <v>1600.0</v>
      </c>
      <c r="AI2634" s="23"/>
      <c r="AJ2634" s="29" t="s">
        <v>13724</v>
      </c>
      <c r="AK2634" s="25">
        <v>1042003.0</v>
      </c>
      <c r="AL2634" s="11"/>
      <c r="AM2634" s="23"/>
      <c r="AN2634" s="25"/>
      <c r="AO2634" s="23"/>
      <c r="AP2634" s="25"/>
      <c r="AQ2634" s="11"/>
    </row>
    <row r="2635" ht="15.75" customHeight="1">
      <c r="A2635" s="11">
        <v>1042007.0</v>
      </c>
      <c r="B2635" s="23">
        <v>2635.0</v>
      </c>
      <c r="C2635" s="25" t="s">
        <v>13725</v>
      </c>
      <c r="D2635" s="16" t="s">
        <v>13726</v>
      </c>
      <c r="E2635" s="28" t="s">
        <v>13727</v>
      </c>
      <c r="F2635" s="29"/>
      <c r="G2635" s="31" t="s">
        <v>13728</v>
      </c>
      <c r="H2635" s="36">
        <f t="shared" si="1"/>
        <v>76</v>
      </c>
      <c r="I2635" s="11"/>
      <c r="J2635" s="28">
        <f t="shared" si="2"/>
        <v>0</v>
      </c>
      <c r="K2635" s="41">
        <f t="shared" si="3"/>
        <v>212</v>
      </c>
      <c r="L2635" s="25">
        <v>49.0</v>
      </c>
      <c r="M2635" s="11">
        <v>60.0</v>
      </c>
      <c r="N2635" s="11">
        <v>31.0</v>
      </c>
      <c r="O2635" s="11">
        <v>35.0</v>
      </c>
      <c r="P2635" s="11">
        <v>37.0</v>
      </c>
      <c r="Q2635" s="43">
        <v>37.0</v>
      </c>
      <c r="R2635" s="25"/>
      <c r="S2635" s="11"/>
      <c r="T2635" s="11" t="s">
        <v>185</v>
      </c>
      <c r="U2635" s="23" t="s">
        <v>185</v>
      </c>
      <c r="V2635" s="25"/>
      <c r="W2635" s="11"/>
      <c r="X2635" s="23"/>
      <c r="Y2635" s="29"/>
      <c r="Z2635" s="25">
        <v>43.0</v>
      </c>
      <c r="AA2635" s="11">
        <v>40.0</v>
      </c>
      <c r="AB2635" s="11">
        <v>81.0</v>
      </c>
      <c r="AC2635" s="11">
        <v>41.0</v>
      </c>
      <c r="AD2635" s="23">
        <v>79.0</v>
      </c>
      <c r="AE2635" s="29" t="s">
        <v>141</v>
      </c>
      <c r="AF2635" s="25">
        <v>1575.0</v>
      </c>
      <c r="AG2635" s="11">
        <v>1587.0</v>
      </c>
      <c r="AH2635" s="11">
        <v>1615.0</v>
      </c>
      <c r="AI2635" s="23" t="s">
        <v>217</v>
      </c>
      <c r="AJ2635" s="29" t="s">
        <v>13714</v>
      </c>
      <c r="AK2635" s="25">
        <v>1042003.0</v>
      </c>
      <c r="AL2635" s="11"/>
      <c r="AM2635" s="23"/>
      <c r="AN2635" s="25"/>
      <c r="AO2635" s="23"/>
      <c r="AP2635" s="25"/>
      <c r="AQ2635" s="11"/>
    </row>
    <row r="2636" ht="15.75" customHeight="1">
      <c r="A2636" s="11">
        <v>1042008.0</v>
      </c>
      <c r="B2636" s="23">
        <v>2636.0</v>
      </c>
      <c r="C2636" s="25" t="s">
        <v>13729</v>
      </c>
      <c r="D2636" s="16" t="s">
        <v>13730</v>
      </c>
      <c r="E2636" s="28" t="s">
        <v>13731</v>
      </c>
      <c r="F2636" s="29"/>
      <c r="G2636" s="25"/>
      <c r="H2636" s="36" t="str">
        <f t="shared" si="1"/>
        <v/>
      </c>
      <c r="I2636" s="11"/>
      <c r="J2636" s="28">
        <f t="shared" si="2"/>
        <v>0</v>
      </c>
      <c r="K2636" s="41">
        <f t="shared" si="3"/>
        <v>170</v>
      </c>
      <c r="L2636" s="25">
        <v>36.0</v>
      </c>
      <c r="M2636" s="11">
        <v>49.0</v>
      </c>
      <c r="N2636" s="11">
        <v>28.0</v>
      </c>
      <c r="O2636" s="11">
        <v>27.0</v>
      </c>
      <c r="P2636" s="11">
        <v>30.0</v>
      </c>
      <c r="Q2636" s="43">
        <v>29.0</v>
      </c>
      <c r="R2636" s="25"/>
      <c r="S2636" s="11"/>
      <c r="T2636" s="11"/>
      <c r="U2636" s="23"/>
      <c r="V2636" s="25"/>
      <c r="W2636" s="11"/>
      <c r="X2636" s="23"/>
      <c r="Y2636" s="29"/>
      <c r="Z2636" s="25">
        <v>43.0</v>
      </c>
      <c r="AA2636" s="11">
        <v>40.0</v>
      </c>
      <c r="AB2636" s="11">
        <v>35.0</v>
      </c>
      <c r="AC2636" s="11">
        <v>50.0</v>
      </c>
      <c r="AD2636" s="23">
        <v>79.0</v>
      </c>
      <c r="AE2636" s="29" t="s">
        <v>166</v>
      </c>
      <c r="AF2636" s="25">
        <v>1597.0</v>
      </c>
      <c r="AG2636" s="11">
        <v>1609.0</v>
      </c>
      <c r="AH2636" s="11">
        <v>1615.0</v>
      </c>
      <c r="AI2636" s="23" t="s">
        <v>217</v>
      </c>
      <c r="AJ2636" s="29" t="s">
        <v>13732</v>
      </c>
      <c r="AK2636" s="25">
        <v>1042007.0</v>
      </c>
      <c r="AL2636" s="11"/>
      <c r="AM2636" s="23"/>
      <c r="AN2636" s="25"/>
      <c r="AO2636" s="23"/>
      <c r="AP2636" s="25"/>
      <c r="AQ2636" s="11"/>
    </row>
    <row r="2637" ht="15.75" customHeight="1">
      <c r="A2637" s="11">
        <v>1042009.0</v>
      </c>
      <c r="B2637" s="23">
        <v>2637.0</v>
      </c>
      <c r="C2637" s="25" t="s">
        <v>13733</v>
      </c>
      <c r="D2637" s="16" t="s">
        <v>13734</v>
      </c>
      <c r="E2637" s="28" t="s">
        <v>13735</v>
      </c>
      <c r="F2637" s="29"/>
      <c r="G2637" s="25"/>
      <c r="H2637" s="36" t="str">
        <f t="shared" si="1"/>
        <v/>
      </c>
      <c r="I2637" s="11"/>
      <c r="J2637" s="28">
        <f t="shared" si="2"/>
        <v>0</v>
      </c>
      <c r="K2637" s="41">
        <f t="shared" si="3"/>
        <v>266</v>
      </c>
      <c r="L2637" s="25">
        <v>41.0</v>
      </c>
      <c r="M2637" s="11">
        <v>65.0</v>
      </c>
      <c r="N2637" s="11">
        <v>47.0</v>
      </c>
      <c r="O2637" s="11">
        <v>53.0</v>
      </c>
      <c r="P2637" s="11">
        <v>60.0</v>
      </c>
      <c r="Q2637" s="43">
        <v>55.0</v>
      </c>
      <c r="R2637" s="25"/>
      <c r="S2637" s="11"/>
      <c r="T2637" s="11"/>
      <c r="U2637" s="23"/>
      <c r="V2637" s="25"/>
      <c r="W2637" s="11"/>
      <c r="X2637" s="23"/>
      <c r="Y2637" s="29"/>
      <c r="Z2637" s="25">
        <v>43.0</v>
      </c>
      <c r="AA2637" s="11">
        <v>40.0</v>
      </c>
      <c r="AB2637" s="11">
        <v>27.0</v>
      </c>
      <c r="AC2637" s="11">
        <v>75.0</v>
      </c>
      <c r="AD2637" s="23">
        <v>87.0</v>
      </c>
      <c r="AE2637" s="29" t="s">
        <v>141</v>
      </c>
      <c r="AF2637" s="25">
        <v>1599.0</v>
      </c>
      <c r="AG2637" s="11">
        <v>1611.0</v>
      </c>
      <c r="AH2637" s="11">
        <v>1668.0</v>
      </c>
      <c r="AI2637" s="23"/>
      <c r="AJ2637" s="29" t="s">
        <v>13714</v>
      </c>
      <c r="AK2637" s="25">
        <v>1042003.0</v>
      </c>
      <c r="AL2637" s="11"/>
      <c r="AM2637" s="23"/>
      <c r="AN2637" s="25"/>
      <c r="AO2637" s="23"/>
      <c r="AP2637" s="25"/>
      <c r="AQ2637" s="11"/>
    </row>
    <row r="2638" ht="15.75" customHeight="1">
      <c r="A2638" s="11">
        <v>1042010.0</v>
      </c>
      <c r="B2638" s="23">
        <v>2638.0</v>
      </c>
      <c r="C2638" s="25" t="s">
        <v>13736</v>
      </c>
      <c r="D2638" s="16" t="s">
        <v>13737</v>
      </c>
      <c r="E2638" s="28" t="s">
        <v>13738</v>
      </c>
      <c r="F2638" s="29"/>
      <c r="G2638" s="31" t="s">
        <v>13739</v>
      </c>
      <c r="H2638" s="36">
        <f t="shared" si="1"/>
        <v>68</v>
      </c>
      <c r="I2638" s="11"/>
      <c r="J2638" s="28">
        <f t="shared" si="2"/>
        <v>0</v>
      </c>
      <c r="K2638" s="41">
        <f t="shared" si="3"/>
        <v>339</v>
      </c>
      <c r="L2638" s="25">
        <v>74.0</v>
      </c>
      <c r="M2638" s="11">
        <v>84.0</v>
      </c>
      <c r="N2638" s="11">
        <v>51.0</v>
      </c>
      <c r="O2638" s="11">
        <v>57.0</v>
      </c>
      <c r="P2638" s="11">
        <v>73.0</v>
      </c>
      <c r="Q2638" s="43">
        <v>76.0</v>
      </c>
      <c r="R2638" s="25" t="s">
        <v>232</v>
      </c>
      <c r="S2638" s="11" t="s">
        <v>232</v>
      </c>
      <c r="T2638" s="11"/>
      <c r="U2638" s="23" t="s">
        <v>232</v>
      </c>
      <c r="V2638" s="25"/>
      <c r="W2638" s="11"/>
      <c r="X2638" s="23" t="s">
        <v>232</v>
      </c>
      <c r="Y2638" s="29"/>
      <c r="Z2638" s="25">
        <v>43.0</v>
      </c>
      <c r="AA2638" s="11">
        <v>40.0</v>
      </c>
      <c r="AB2638" s="11">
        <v>45.0</v>
      </c>
      <c r="AC2638" s="11">
        <v>50.0</v>
      </c>
      <c r="AD2638" s="23">
        <v>71.0</v>
      </c>
      <c r="AE2638" s="29" t="s">
        <v>166</v>
      </c>
      <c r="AF2638" s="25">
        <v>1541.0</v>
      </c>
      <c r="AG2638" s="11">
        <v>1553.0</v>
      </c>
      <c r="AH2638" s="11">
        <v>1576.0</v>
      </c>
      <c r="AI2638" s="23"/>
      <c r="AJ2638" s="29" t="s">
        <v>13740</v>
      </c>
      <c r="AK2638" s="25">
        <v>1042002.0</v>
      </c>
      <c r="AL2638" s="11"/>
      <c r="AM2638" s="23"/>
      <c r="AN2638" s="25"/>
      <c r="AO2638" s="23"/>
      <c r="AP2638" s="25"/>
      <c r="AQ2638" s="11"/>
    </row>
    <row r="2639" ht="15.75" customHeight="1">
      <c r="A2639" s="11">
        <v>1042011.0</v>
      </c>
      <c r="B2639" s="23">
        <v>2639.0</v>
      </c>
      <c r="C2639" s="25" t="s">
        <v>13741</v>
      </c>
      <c r="D2639" s="16" t="s">
        <v>13742</v>
      </c>
      <c r="E2639" s="28" t="s">
        <v>13743</v>
      </c>
      <c r="F2639" s="29"/>
      <c r="G2639" s="31" t="s">
        <v>13744</v>
      </c>
      <c r="H2639" s="36">
        <f t="shared" si="1"/>
        <v>73</v>
      </c>
      <c r="I2639" s="11"/>
      <c r="J2639" s="28">
        <f t="shared" si="2"/>
        <v>0</v>
      </c>
      <c r="K2639" s="41">
        <f t="shared" si="3"/>
        <v>275</v>
      </c>
      <c r="L2639" s="25">
        <v>65.0</v>
      </c>
      <c r="M2639" s="11">
        <v>60.0</v>
      </c>
      <c r="N2639" s="11">
        <v>59.0</v>
      </c>
      <c r="O2639" s="11">
        <v>50.0</v>
      </c>
      <c r="P2639" s="11">
        <v>41.0</v>
      </c>
      <c r="Q2639" s="43">
        <v>51.0</v>
      </c>
      <c r="R2639" s="25"/>
      <c r="S2639" s="11" t="s">
        <v>185</v>
      </c>
      <c r="T2639" s="11"/>
      <c r="U2639" s="23" t="s">
        <v>185</v>
      </c>
      <c r="V2639" s="25"/>
      <c r="W2639" s="11"/>
      <c r="X2639" s="23"/>
      <c r="Y2639" s="29"/>
      <c r="Z2639" s="25">
        <v>43.0</v>
      </c>
      <c r="AA2639" s="11">
        <v>40.0</v>
      </c>
      <c r="AB2639" s="11">
        <v>41.0</v>
      </c>
      <c r="AC2639" s="11">
        <v>55.0</v>
      </c>
      <c r="AD2639" s="23">
        <v>71.0</v>
      </c>
      <c r="AE2639" s="29" t="s">
        <v>141</v>
      </c>
      <c r="AF2639" s="25">
        <v>1563.0</v>
      </c>
      <c r="AG2639" s="11">
        <v>1575.0</v>
      </c>
      <c r="AH2639" s="11">
        <v>1588.0</v>
      </c>
      <c r="AI2639" s="23" t="s">
        <v>217</v>
      </c>
      <c r="AJ2639" s="29" t="s">
        <v>13745</v>
      </c>
      <c r="AK2639" s="25">
        <v>1042010.0</v>
      </c>
      <c r="AL2639" s="11"/>
      <c r="AM2639" s="23"/>
      <c r="AN2639" s="25"/>
      <c r="AO2639" s="23"/>
      <c r="AP2639" s="25"/>
      <c r="AQ2639" s="11"/>
    </row>
    <row r="2640" ht="15.75" customHeight="1">
      <c r="A2640" s="11">
        <v>1042012.0</v>
      </c>
      <c r="B2640" s="23">
        <v>2640.0</v>
      </c>
      <c r="C2640" s="25" t="s">
        <v>13746</v>
      </c>
      <c r="D2640" s="16" t="s">
        <v>13747</v>
      </c>
      <c r="E2640" s="28" t="s">
        <v>13748</v>
      </c>
      <c r="F2640" s="29"/>
      <c r="G2640" s="31" t="s">
        <v>13749</v>
      </c>
      <c r="H2640" s="36">
        <f t="shared" si="1"/>
        <v>73</v>
      </c>
      <c r="I2640" s="11"/>
      <c r="J2640" s="28">
        <f t="shared" si="2"/>
        <v>0</v>
      </c>
      <c r="K2640" s="41">
        <f t="shared" si="3"/>
        <v>387</v>
      </c>
      <c r="L2640" s="25">
        <v>77.0</v>
      </c>
      <c r="M2640" s="11">
        <v>71.0</v>
      </c>
      <c r="N2640" s="11">
        <v>76.0</v>
      </c>
      <c r="O2640" s="11">
        <v>84.0</v>
      </c>
      <c r="P2640" s="11">
        <v>79.0</v>
      </c>
      <c r="Q2640" s="43">
        <v>70.0</v>
      </c>
      <c r="R2640" s="25" t="s">
        <v>232</v>
      </c>
      <c r="S2640" s="11" t="s">
        <v>185</v>
      </c>
      <c r="T2640" s="11" t="s">
        <v>185</v>
      </c>
      <c r="U2640" s="23" t="s">
        <v>185</v>
      </c>
      <c r="V2640" s="25"/>
      <c r="W2640" s="11"/>
      <c r="X2640" s="23"/>
      <c r="Y2640" s="29"/>
      <c r="Z2640" s="25">
        <v>46.0</v>
      </c>
      <c r="AA2640" s="11">
        <v>45.0</v>
      </c>
      <c r="AB2640" s="11">
        <v>34.0</v>
      </c>
      <c r="AC2640" s="11">
        <v>67.0</v>
      </c>
      <c r="AD2640" s="23">
        <v>76.0</v>
      </c>
      <c r="AE2640" s="29" t="s">
        <v>270</v>
      </c>
      <c r="AF2640" s="25">
        <v>1543.0</v>
      </c>
      <c r="AG2640" s="11">
        <v>1555.0</v>
      </c>
      <c r="AH2640" s="11">
        <v>1593.0</v>
      </c>
      <c r="AI2640" s="23"/>
      <c r="AJ2640" s="29" t="s">
        <v>13750</v>
      </c>
      <c r="AK2640" s="25">
        <v>1042002.0</v>
      </c>
      <c r="AL2640" s="11">
        <v>1042028.0</v>
      </c>
      <c r="AM2640" s="23"/>
      <c r="AN2640" s="25"/>
      <c r="AO2640" s="23"/>
      <c r="AP2640" s="25"/>
      <c r="AQ2640" s="11"/>
    </row>
    <row r="2641" ht="15.75" customHeight="1">
      <c r="A2641" s="11">
        <v>1042013.0</v>
      </c>
      <c r="B2641" s="23">
        <v>2641.0</v>
      </c>
      <c r="C2641" s="25" t="s">
        <v>13751</v>
      </c>
      <c r="D2641" s="16" t="s">
        <v>13752</v>
      </c>
      <c r="E2641" s="28" t="s">
        <v>13753</v>
      </c>
      <c r="F2641" s="29"/>
      <c r="G2641" s="31" t="s">
        <v>13754</v>
      </c>
      <c r="H2641" s="36">
        <f t="shared" si="1"/>
        <v>77</v>
      </c>
      <c r="I2641" s="11"/>
      <c r="J2641" s="28">
        <f t="shared" si="2"/>
        <v>0</v>
      </c>
      <c r="K2641" s="41">
        <f t="shared" si="3"/>
        <v>230</v>
      </c>
      <c r="L2641" s="25">
        <v>43.0</v>
      </c>
      <c r="M2641" s="11">
        <v>28.0</v>
      </c>
      <c r="N2641" s="11">
        <v>54.0</v>
      </c>
      <c r="O2641" s="11">
        <v>51.0</v>
      </c>
      <c r="P2641" s="11">
        <v>54.0</v>
      </c>
      <c r="Q2641" s="43">
        <v>47.0</v>
      </c>
      <c r="R2641" s="25"/>
      <c r="S2641" s="11"/>
      <c r="T2641" s="11"/>
      <c r="U2641" s="23"/>
      <c r="V2641" s="25"/>
      <c r="W2641" s="11"/>
      <c r="X2641" s="23"/>
      <c r="Y2641" s="29"/>
      <c r="Z2641" s="25">
        <v>47.0</v>
      </c>
      <c r="AA2641" s="11">
        <v>46.0</v>
      </c>
      <c r="AB2641" s="11">
        <v>42.0</v>
      </c>
      <c r="AC2641" s="11">
        <v>56.0</v>
      </c>
      <c r="AD2641" s="23">
        <v>76.0</v>
      </c>
      <c r="AE2641" s="29" t="s">
        <v>270</v>
      </c>
      <c r="AF2641" s="25">
        <v>1591.0</v>
      </c>
      <c r="AG2641" s="11">
        <v>1603.0</v>
      </c>
      <c r="AH2641" s="11">
        <v>1660.0</v>
      </c>
      <c r="AI2641" s="23"/>
      <c r="AJ2641" s="29" t="s">
        <v>13755</v>
      </c>
      <c r="AK2641" s="25">
        <v>1042012.0</v>
      </c>
      <c r="AL2641" s="11"/>
      <c r="AM2641" s="23"/>
      <c r="AN2641" s="25"/>
      <c r="AO2641" s="23"/>
      <c r="AP2641" s="25"/>
      <c r="AQ2641" s="11"/>
    </row>
    <row r="2642" ht="15.75" customHeight="1">
      <c r="A2642" s="11">
        <v>1042014.0</v>
      </c>
      <c r="B2642" s="23">
        <v>2642.0</v>
      </c>
      <c r="C2642" s="25" t="s">
        <v>13756</v>
      </c>
      <c r="D2642" s="16" t="s">
        <v>13757</v>
      </c>
      <c r="E2642" s="28" t="s">
        <v>13758</v>
      </c>
      <c r="F2642" s="29"/>
      <c r="G2642" s="31" t="s">
        <v>13759</v>
      </c>
      <c r="H2642" s="36">
        <f t="shared" si="1"/>
        <v>76</v>
      </c>
      <c r="I2642" s="11"/>
      <c r="J2642" s="28">
        <f t="shared" si="2"/>
        <v>0</v>
      </c>
      <c r="K2642" s="41">
        <f t="shared" si="3"/>
        <v>288</v>
      </c>
      <c r="L2642" s="25">
        <v>68.0</v>
      </c>
      <c r="M2642" s="11">
        <v>67.0</v>
      </c>
      <c r="N2642" s="11">
        <v>53.0</v>
      </c>
      <c r="O2642" s="11">
        <v>42.0</v>
      </c>
      <c r="P2642" s="11">
        <v>58.0</v>
      </c>
      <c r="Q2642" s="43">
        <v>58.0</v>
      </c>
      <c r="R2642" s="25"/>
      <c r="S2642" s="11" t="s">
        <v>185</v>
      </c>
      <c r="T2642" s="11"/>
      <c r="U2642" s="23"/>
      <c r="V2642" s="25"/>
      <c r="W2642" s="11"/>
      <c r="X2642" s="23"/>
      <c r="Y2642" s="29"/>
      <c r="Z2642" s="25">
        <v>47.0</v>
      </c>
      <c r="AA2642" s="11">
        <v>46.0</v>
      </c>
      <c r="AB2642" s="11">
        <v>32.0</v>
      </c>
      <c r="AC2642" s="11">
        <v>70.0</v>
      </c>
      <c r="AD2642" s="23">
        <v>73.0</v>
      </c>
      <c r="AE2642" s="29" t="s">
        <v>166</v>
      </c>
      <c r="AF2642" s="25">
        <v>1547.0</v>
      </c>
      <c r="AG2642" s="11">
        <v>1559.0</v>
      </c>
      <c r="AH2642" s="11">
        <v>1571.0</v>
      </c>
      <c r="AI2642" s="23" t="s">
        <v>217</v>
      </c>
      <c r="AJ2642" s="29" t="s">
        <v>13760</v>
      </c>
      <c r="AK2642" s="25">
        <v>1042002.0</v>
      </c>
      <c r="AL2642" s="11"/>
      <c r="AM2642" s="23"/>
      <c r="AN2642" s="25"/>
      <c r="AO2642" s="23"/>
      <c r="AP2642" s="25"/>
      <c r="AQ2642" s="11"/>
    </row>
    <row r="2643" ht="15.75" customHeight="1">
      <c r="A2643" s="11">
        <v>1042015.0</v>
      </c>
      <c r="B2643" s="23">
        <v>2643.0</v>
      </c>
      <c r="C2643" s="25" t="s">
        <v>13761</v>
      </c>
      <c r="D2643" s="16" t="s">
        <v>13762</v>
      </c>
      <c r="E2643" s="28" t="s">
        <v>13763</v>
      </c>
      <c r="F2643" s="29"/>
      <c r="G2643" s="25"/>
      <c r="H2643" s="36" t="str">
        <f t="shared" si="1"/>
        <v/>
      </c>
      <c r="I2643" s="11"/>
      <c r="J2643" s="28">
        <f t="shared" si="2"/>
        <v>0</v>
      </c>
      <c r="K2643" s="41">
        <f t="shared" si="3"/>
        <v>0</v>
      </c>
      <c r="L2643" s="25">
        <v>0.0</v>
      </c>
      <c r="M2643" s="11">
        <v>0.0</v>
      </c>
      <c r="N2643" s="11">
        <v>0.0</v>
      </c>
      <c r="O2643" s="11">
        <v>0.0</v>
      </c>
      <c r="P2643" s="11">
        <v>0.0</v>
      </c>
      <c r="Q2643" s="23">
        <v>0.0</v>
      </c>
      <c r="R2643" s="25"/>
      <c r="S2643" s="11"/>
      <c r="T2643" s="11"/>
      <c r="U2643" s="23"/>
      <c r="V2643" s="25"/>
      <c r="W2643" s="11"/>
      <c r="X2643" s="23"/>
      <c r="Y2643" s="29"/>
      <c r="Z2643" s="25">
        <v>0.0</v>
      </c>
      <c r="AA2643" s="11">
        <v>0.0</v>
      </c>
      <c r="AB2643" s="11">
        <v>0.0</v>
      </c>
      <c r="AC2643" s="11">
        <v>0.0</v>
      </c>
      <c r="AD2643" s="23">
        <v>73.0</v>
      </c>
      <c r="AE2643" s="29" t="s">
        <v>239</v>
      </c>
      <c r="AF2643" s="25">
        <v>1570.0</v>
      </c>
      <c r="AG2643" s="11">
        <v>9999.0</v>
      </c>
      <c r="AH2643" s="11">
        <v>1620.0</v>
      </c>
      <c r="AI2643" s="23"/>
      <c r="AJ2643" s="29" t="s">
        <v>13764</v>
      </c>
      <c r="AK2643" s="25">
        <v>1042014.0</v>
      </c>
      <c r="AL2643" s="11"/>
      <c r="AM2643" s="23"/>
      <c r="AN2643" s="25"/>
      <c r="AO2643" s="23"/>
      <c r="AP2643" s="25"/>
      <c r="AQ2643" s="11"/>
    </row>
    <row r="2644" ht="15.75" customHeight="1">
      <c r="A2644" s="11">
        <v>1042016.0</v>
      </c>
      <c r="B2644" s="23">
        <v>2644.0</v>
      </c>
      <c r="C2644" s="25" t="s">
        <v>13765</v>
      </c>
      <c r="D2644" s="16" t="s">
        <v>13766</v>
      </c>
      <c r="E2644" s="28" t="s">
        <v>13767</v>
      </c>
      <c r="F2644" s="29"/>
      <c r="G2644" s="31" t="s">
        <v>13768</v>
      </c>
      <c r="H2644" s="36">
        <f t="shared" si="1"/>
        <v>71</v>
      </c>
      <c r="I2644" s="11"/>
      <c r="J2644" s="28">
        <f t="shared" si="2"/>
        <v>0</v>
      </c>
      <c r="K2644" s="41">
        <f t="shared" si="3"/>
        <v>265</v>
      </c>
      <c r="L2644" s="25">
        <v>53.0</v>
      </c>
      <c r="M2644" s="11">
        <v>41.0</v>
      </c>
      <c r="N2644" s="11">
        <v>61.0</v>
      </c>
      <c r="O2644" s="11">
        <v>52.0</v>
      </c>
      <c r="P2644" s="11">
        <v>58.0</v>
      </c>
      <c r="Q2644" s="43">
        <v>54.0</v>
      </c>
      <c r="R2644" s="25"/>
      <c r="S2644" s="11"/>
      <c r="T2644" s="11"/>
      <c r="U2644" s="23"/>
      <c r="V2644" s="25"/>
      <c r="W2644" s="11"/>
      <c r="X2644" s="23"/>
      <c r="Y2644" s="29"/>
      <c r="Z2644" s="25">
        <v>47.0</v>
      </c>
      <c r="AA2644" s="11">
        <v>46.0</v>
      </c>
      <c r="AB2644" s="11">
        <v>42.0</v>
      </c>
      <c r="AC2644" s="11">
        <v>56.0</v>
      </c>
      <c r="AD2644" s="23">
        <v>73.0</v>
      </c>
      <c r="AE2644" s="29" t="s">
        <v>166</v>
      </c>
      <c r="AF2644" s="25">
        <v>1594.0</v>
      </c>
      <c r="AG2644" s="11">
        <v>1606.0</v>
      </c>
      <c r="AH2644" s="11">
        <v>1661.0</v>
      </c>
      <c r="AI2644" s="23"/>
      <c r="AJ2644" s="29" t="s">
        <v>13769</v>
      </c>
      <c r="AK2644" s="25">
        <v>1042015.0</v>
      </c>
      <c r="AL2644" s="11"/>
      <c r="AM2644" s="23"/>
      <c r="AN2644" s="25"/>
      <c r="AO2644" s="23"/>
      <c r="AP2644" s="25"/>
      <c r="AQ2644" s="11"/>
    </row>
    <row r="2645" ht="15.75" customHeight="1">
      <c r="A2645" s="11">
        <v>1042017.0</v>
      </c>
      <c r="B2645" s="23">
        <v>2645.0</v>
      </c>
      <c r="C2645" s="25" t="s">
        <v>13770</v>
      </c>
      <c r="D2645" s="16" t="s">
        <v>13771</v>
      </c>
      <c r="E2645" s="28" t="s">
        <v>13772</v>
      </c>
      <c r="F2645" s="29"/>
      <c r="G2645" s="31" t="s">
        <v>13773</v>
      </c>
      <c r="H2645" s="36">
        <f t="shared" si="1"/>
        <v>53</v>
      </c>
      <c r="I2645" s="11"/>
      <c r="J2645" s="28">
        <f t="shared" si="2"/>
        <v>0</v>
      </c>
      <c r="K2645" s="41">
        <f t="shared" si="3"/>
        <v>304</v>
      </c>
      <c r="L2645" s="25">
        <v>62.0</v>
      </c>
      <c r="M2645" s="11">
        <v>55.0</v>
      </c>
      <c r="N2645" s="11">
        <v>65.0</v>
      </c>
      <c r="O2645" s="11">
        <v>63.0</v>
      </c>
      <c r="P2645" s="11">
        <v>59.0</v>
      </c>
      <c r="Q2645" s="43">
        <v>59.0</v>
      </c>
      <c r="R2645" s="25"/>
      <c r="S2645" s="11"/>
      <c r="T2645" s="11"/>
      <c r="U2645" s="23"/>
      <c r="V2645" s="25"/>
      <c r="W2645" s="11"/>
      <c r="X2645" s="23"/>
      <c r="Y2645" s="29"/>
      <c r="Z2645" s="25">
        <v>38.0</v>
      </c>
      <c r="AA2645" s="11">
        <v>33.0</v>
      </c>
      <c r="AB2645" s="11">
        <v>29.0</v>
      </c>
      <c r="AC2645" s="11">
        <v>70.0</v>
      </c>
      <c r="AD2645" s="23">
        <v>83.0</v>
      </c>
      <c r="AE2645" s="29" t="s">
        <v>270</v>
      </c>
      <c r="AF2645" s="25">
        <v>1523.0</v>
      </c>
      <c r="AG2645" s="11">
        <v>1535.0</v>
      </c>
      <c r="AH2645" s="11">
        <v>1576.0</v>
      </c>
      <c r="AI2645" s="23"/>
      <c r="AJ2645" s="29" t="s">
        <v>13774</v>
      </c>
      <c r="AK2645" s="25">
        <v>1042001.0</v>
      </c>
      <c r="AL2645" s="11"/>
      <c r="AM2645" s="23"/>
      <c r="AN2645" s="25"/>
      <c r="AO2645" s="23"/>
      <c r="AP2645" s="25"/>
      <c r="AQ2645" s="11"/>
    </row>
    <row r="2646" ht="15.75" customHeight="1">
      <c r="A2646" s="11">
        <v>1042018.0</v>
      </c>
      <c r="B2646" s="23">
        <v>2646.0</v>
      </c>
      <c r="C2646" s="25" t="s">
        <v>13775</v>
      </c>
      <c r="D2646" s="16" t="s">
        <v>13776</v>
      </c>
      <c r="E2646" s="28" t="s">
        <v>13777</v>
      </c>
      <c r="F2646" s="29"/>
      <c r="G2646" s="31" t="s">
        <v>13778</v>
      </c>
      <c r="H2646" s="36">
        <f t="shared" si="1"/>
        <v>46</v>
      </c>
      <c r="I2646" s="11"/>
      <c r="J2646" s="28">
        <f t="shared" si="2"/>
        <v>0</v>
      </c>
      <c r="K2646" s="41">
        <f t="shared" si="3"/>
        <v>277</v>
      </c>
      <c r="L2646" s="25">
        <v>58.0</v>
      </c>
      <c r="M2646" s="11">
        <v>60.0</v>
      </c>
      <c r="N2646" s="11">
        <v>53.0</v>
      </c>
      <c r="O2646" s="11">
        <v>51.0</v>
      </c>
      <c r="P2646" s="11">
        <v>55.0</v>
      </c>
      <c r="Q2646" s="43">
        <v>55.0</v>
      </c>
      <c r="R2646" s="25"/>
      <c r="S2646" s="11"/>
      <c r="T2646" s="11"/>
      <c r="U2646" s="23"/>
      <c r="V2646" s="25"/>
      <c r="W2646" s="11"/>
      <c r="X2646" s="23"/>
      <c r="Y2646" s="29"/>
      <c r="Z2646" s="25">
        <v>37.0</v>
      </c>
      <c r="AA2646" s="11">
        <v>32.0</v>
      </c>
      <c r="AB2646" s="11">
        <v>30.0</v>
      </c>
      <c r="AC2646" s="11">
        <v>68.0</v>
      </c>
      <c r="AD2646" s="23">
        <v>83.0</v>
      </c>
      <c r="AE2646" s="29" t="s">
        <v>166</v>
      </c>
      <c r="AF2646" s="25">
        <v>1558.0</v>
      </c>
      <c r="AG2646" s="11">
        <v>1570.0</v>
      </c>
      <c r="AH2646" s="11">
        <v>1588.0</v>
      </c>
      <c r="AI2646" s="23" t="s">
        <v>217</v>
      </c>
      <c r="AJ2646" s="29" t="s">
        <v>13779</v>
      </c>
      <c r="AK2646" s="25">
        <v>1042017.0</v>
      </c>
      <c r="AL2646" s="11"/>
      <c r="AM2646" s="23"/>
      <c r="AN2646" s="25"/>
      <c r="AO2646" s="23"/>
      <c r="AP2646" s="25"/>
      <c r="AQ2646" s="11"/>
    </row>
    <row r="2647" ht="15.75" customHeight="1">
      <c r="A2647" s="11">
        <v>1042019.0</v>
      </c>
      <c r="B2647" s="23">
        <v>2647.0</v>
      </c>
      <c r="C2647" s="25" t="s">
        <v>13780</v>
      </c>
      <c r="D2647" s="16" t="s">
        <v>13781</v>
      </c>
      <c r="E2647" s="28" t="s">
        <v>13782</v>
      </c>
      <c r="F2647" s="29"/>
      <c r="G2647" s="25"/>
      <c r="H2647" s="36" t="str">
        <f t="shared" si="1"/>
        <v/>
      </c>
      <c r="I2647" s="11"/>
      <c r="J2647" s="28">
        <f t="shared" si="2"/>
        <v>0</v>
      </c>
      <c r="K2647" s="41">
        <f t="shared" si="3"/>
        <v>231</v>
      </c>
      <c r="L2647" s="25">
        <v>55.0</v>
      </c>
      <c r="M2647" s="11">
        <v>67.0</v>
      </c>
      <c r="N2647" s="11">
        <v>30.0</v>
      </c>
      <c r="O2647" s="11">
        <v>29.0</v>
      </c>
      <c r="P2647" s="11">
        <v>50.0</v>
      </c>
      <c r="Q2647" s="43">
        <v>49.0</v>
      </c>
      <c r="R2647" s="25"/>
      <c r="S2647" s="11"/>
      <c r="T2647" s="11"/>
      <c r="U2647" s="23"/>
      <c r="V2647" s="25"/>
      <c r="W2647" s="11"/>
      <c r="X2647" s="23"/>
      <c r="Y2647" s="29"/>
      <c r="Z2647" s="25">
        <v>37.0</v>
      </c>
      <c r="AA2647" s="11">
        <v>32.0</v>
      </c>
      <c r="AB2647" s="11">
        <v>65.0</v>
      </c>
      <c r="AC2647" s="11">
        <v>76.0</v>
      </c>
      <c r="AD2647" s="23">
        <v>83.0</v>
      </c>
      <c r="AE2647" s="29" t="s">
        <v>141</v>
      </c>
      <c r="AF2647" s="25">
        <v>1591.0</v>
      </c>
      <c r="AG2647" s="11">
        <v>1603.0</v>
      </c>
      <c r="AH2647" s="11">
        <v>1652.0</v>
      </c>
      <c r="AI2647" s="23"/>
      <c r="AJ2647" s="29" t="s">
        <v>13783</v>
      </c>
      <c r="AK2647" s="25">
        <v>1042018.0</v>
      </c>
      <c r="AL2647" s="11"/>
      <c r="AM2647" s="23"/>
      <c r="AN2647" s="25"/>
      <c r="AO2647" s="23"/>
      <c r="AP2647" s="25"/>
      <c r="AQ2647" s="11"/>
    </row>
    <row r="2648" ht="15.75" customHeight="1">
      <c r="A2648" s="11">
        <v>1042020.0</v>
      </c>
      <c r="B2648" s="23">
        <v>2648.0</v>
      </c>
      <c r="C2648" s="25" t="s">
        <v>13784</v>
      </c>
      <c r="D2648" s="16" t="s">
        <v>13785</v>
      </c>
      <c r="E2648" s="28" t="s">
        <v>13786</v>
      </c>
      <c r="F2648" s="29"/>
      <c r="G2648" s="31" t="s">
        <v>13787</v>
      </c>
      <c r="H2648" s="36">
        <f t="shared" si="1"/>
        <v>79</v>
      </c>
      <c r="I2648" s="11"/>
      <c r="J2648" s="28">
        <f t="shared" si="2"/>
        <v>0</v>
      </c>
      <c r="K2648" s="41">
        <f t="shared" si="3"/>
        <v>209</v>
      </c>
      <c r="L2648" s="25">
        <v>40.0</v>
      </c>
      <c r="M2648" s="11">
        <v>41.0</v>
      </c>
      <c r="N2648" s="11">
        <v>44.0</v>
      </c>
      <c r="O2648" s="11">
        <v>36.0</v>
      </c>
      <c r="P2648" s="11">
        <v>48.0</v>
      </c>
      <c r="Q2648" s="43">
        <v>45.0</v>
      </c>
      <c r="R2648" s="25"/>
      <c r="S2648" s="11"/>
      <c r="T2648" s="11"/>
      <c r="U2648" s="23"/>
      <c r="V2648" s="25"/>
      <c r="W2648" s="11"/>
      <c r="X2648" s="23"/>
      <c r="Y2648" s="29"/>
      <c r="Z2648" s="25">
        <v>37.0</v>
      </c>
      <c r="AA2648" s="11">
        <v>32.0</v>
      </c>
      <c r="AB2648" s="11">
        <v>26.0</v>
      </c>
      <c r="AC2648" s="11">
        <v>74.0</v>
      </c>
      <c r="AD2648" s="23">
        <v>82.0</v>
      </c>
      <c r="AE2648" s="29" t="s">
        <v>270</v>
      </c>
      <c r="AF2648" s="25">
        <v>1559.0</v>
      </c>
      <c r="AG2648" s="11">
        <v>1571.0</v>
      </c>
      <c r="AH2648" s="11">
        <v>1588.0</v>
      </c>
      <c r="AI2648" s="23" t="s">
        <v>217</v>
      </c>
      <c r="AJ2648" s="29" t="s">
        <v>13779</v>
      </c>
      <c r="AK2648" s="25">
        <v>1042017.0</v>
      </c>
      <c r="AL2648" s="11"/>
      <c r="AM2648" s="23"/>
      <c r="AN2648" s="25"/>
      <c r="AO2648" s="23"/>
      <c r="AP2648" s="25"/>
      <c r="AQ2648" s="11"/>
    </row>
    <row r="2649" ht="15.75" customHeight="1">
      <c r="A2649" s="11">
        <v>1042021.0</v>
      </c>
      <c r="B2649" s="23">
        <v>2649.0</v>
      </c>
      <c r="C2649" s="25" t="s">
        <v>13788</v>
      </c>
      <c r="D2649" s="16" t="s">
        <v>13789</v>
      </c>
      <c r="E2649" s="28" t="s">
        <v>13790</v>
      </c>
      <c r="F2649" s="29"/>
      <c r="G2649" s="31" t="s">
        <v>13791</v>
      </c>
      <c r="H2649" s="36">
        <f t="shared" si="1"/>
        <v>74</v>
      </c>
      <c r="I2649" s="11"/>
      <c r="J2649" s="28">
        <f t="shared" si="2"/>
        <v>0</v>
      </c>
      <c r="K2649" s="41">
        <f t="shared" si="3"/>
        <v>280</v>
      </c>
      <c r="L2649" s="25">
        <v>64.0</v>
      </c>
      <c r="M2649" s="11">
        <v>70.0</v>
      </c>
      <c r="N2649" s="11">
        <v>55.0</v>
      </c>
      <c r="O2649" s="11">
        <v>46.0</v>
      </c>
      <c r="P2649" s="11">
        <v>45.0</v>
      </c>
      <c r="Q2649" s="43">
        <v>57.0</v>
      </c>
      <c r="R2649" s="25"/>
      <c r="S2649" s="11" t="s">
        <v>185</v>
      </c>
      <c r="T2649" s="11"/>
      <c r="U2649" s="23" t="s">
        <v>185</v>
      </c>
      <c r="V2649" s="25"/>
      <c r="W2649" s="11"/>
      <c r="X2649" s="23"/>
      <c r="Y2649" s="29"/>
      <c r="Z2649" s="25">
        <v>43.0</v>
      </c>
      <c r="AA2649" s="11">
        <v>40.0</v>
      </c>
      <c r="AB2649" s="11">
        <v>29.0</v>
      </c>
      <c r="AC2649" s="11">
        <v>72.0</v>
      </c>
      <c r="AD2649" s="23">
        <v>75.0</v>
      </c>
      <c r="AE2649" s="29" t="s">
        <v>166</v>
      </c>
      <c r="AF2649" s="25">
        <v>1531.0</v>
      </c>
      <c r="AG2649" s="11">
        <v>1543.0</v>
      </c>
      <c r="AH2649" s="11">
        <v>1583.0</v>
      </c>
      <c r="AI2649" s="23" t="s">
        <v>217</v>
      </c>
      <c r="AJ2649" s="29" t="s">
        <v>13792</v>
      </c>
      <c r="AK2649" s="25">
        <v>1042001.0</v>
      </c>
      <c r="AL2649" s="11"/>
      <c r="AM2649" s="23"/>
      <c r="AN2649" s="25"/>
      <c r="AO2649" s="23"/>
      <c r="AP2649" s="25"/>
      <c r="AQ2649" s="11"/>
    </row>
    <row r="2650" ht="15.75" customHeight="1">
      <c r="A2650" s="11">
        <v>1042022.0</v>
      </c>
      <c r="B2650" s="23">
        <v>2650.0</v>
      </c>
      <c r="C2650" s="25" t="s">
        <v>13793</v>
      </c>
      <c r="D2650" s="16" t="s">
        <v>13794</v>
      </c>
      <c r="E2650" s="28" t="s">
        <v>13795</v>
      </c>
      <c r="F2650" s="29"/>
      <c r="G2650" s="31" t="s">
        <v>13796</v>
      </c>
      <c r="H2650" s="36">
        <f t="shared" si="1"/>
        <v>71</v>
      </c>
      <c r="I2650" s="11"/>
      <c r="J2650" s="28">
        <f t="shared" si="2"/>
        <v>0</v>
      </c>
      <c r="K2650" s="41">
        <f t="shared" si="3"/>
        <v>286</v>
      </c>
      <c r="L2650" s="25">
        <v>59.0</v>
      </c>
      <c r="M2650" s="11">
        <v>54.0</v>
      </c>
      <c r="N2650" s="11">
        <v>68.0</v>
      </c>
      <c r="O2650" s="11">
        <v>60.0</v>
      </c>
      <c r="P2650" s="11">
        <v>45.0</v>
      </c>
      <c r="Q2650" s="43">
        <v>46.0</v>
      </c>
      <c r="R2650" s="25" t="s">
        <v>185</v>
      </c>
      <c r="S2650" s="11" t="s">
        <v>185</v>
      </c>
      <c r="T2650" s="11"/>
      <c r="U2650" s="23"/>
      <c r="V2650" s="25"/>
      <c r="W2650" s="11"/>
      <c r="X2650" s="23" t="s">
        <v>232</v>
      </c>
      <c r="Y2650" s="29"/>
      <c r="Z2650" s="25">
        <v>62.0</v>
      </c>
      <c r="AA2650" s="11">
        <v>67.0</v>
      </c>
      <c r="AB2650" s="11">
        <v>31.0</v>
      </c>
      <c r="AC2650" s="11">
        <v>79.0</v>
      </c>
      <c r="AD2650" s="23">
        <v>75.0</v>
      </c>
      <c r="AE2650" s="29" t="s">
        <v>166</v>
      </c>
      <c r="AF2650" s="25">
        <v>1557.0</v>
      </c>
      <c r="AG2650" s="11">
        <v>1569.0</v>
      </c>
      <c r="AH2650" s="11">
        <v>1618.0</v>
      </c>
      <c r="AI2650" s="23"/>
      <c r="AJ2650" s="29" t="s">
        <v>13797</v>
      </c>
      <c r="AK2650" s="25">
        <v>1042021.0</v>
      </c>
      <c r="AL2650" s="11"/>
      <c r="AM2650" s="23"/>
      <c r="AN2650" s="25"/>
      <c r="AO2650" s="23"/>
      <c r="AP2650" s="25"/>
      <c r="AQ2650" s="11"/>
    </row>
    <row r="2651" ht="15.75" customHeight="1">
      <c r="A2651" s="11">
        <v>1042023.0</v>
      </c>
      <c r="B2651" s="23">
        <v>2651.0</v>
      </c>
      <c r="C2651" s="25" t="s">
        <v>13798</v>
      </c>
      <c r="D2651" s="16" t="s">
        <v>13799</v>
      </c>
      <c r="E2651" s="28" t="s">
        <v>13800</v>
      </c>
      <c r="F2651" s="29"/>
      <c r="G2651" s="25"/>
      <c r="H2651" s="36" t="str">
        <f t="shared" si="1"/>
        <v/>
      </c>
      <c r="I2651" s="11"/>
      <c r="J2651" s="28">
        <f t="shared" si="2"/>
        <v>0</v>
      </c>
      <c r="K2651" s="41">
        <f t="shared" si="3"/>
        <v>195</v>
      </c>
      <c r="L2651" s="25">
        <v>41.0</v>
      </c>
      <c r="M2651" s="11">
        <v>38.0</v>
      </c>
      <c r="N2651" s="11">
        <v>36.0</v>
      </c>
      <c r="O2651" s="11">
        <v>38.0</v>
      </c>
      <c r="P2651" s="11">
        <v>42.0</v>
      </c>
      <c r="Q2651" s="43">
        <v>45.0</v>
      </c>
      <c r="R2651" s="25"/>
      <c r="S2651" s="11"/>
      <c r="T2651" s="11"/>
      <c r="U2651" s="23"/>
      <c r="V2651" s="25"/>
      <c r="W2651" s="11"/>
      <c r="X2651" s="23"/>
      <c r="Y2651" s="29"/>
      <c r="Z2651" s="25">
        <v>50.0</v>
      </c>
      <c r="AA2651" s="11">
        <v>50.0</v>
      </c>
      <c r="AB2651" s="11">
        <v>39.0</v>
      </c>
      <c r="AC2651" s="11">
        <v>61.0</v>
      </c>
      <c r="AD2651" s="23">
        <v>78.0</v>
      </c>
      <c r="AE2651" s="29" t="s">
        <v>166</v>
      </c>
      <c r="AF2651" s="25">
        <v>1562.0</v>
      </c>
      <c r="AG2651" s="11">
        <v>1574.0</v>
      </c>
      <c r="AH2651" s="11">
        <v>1632.0</v>
      </c>
      <c r="AI2651" s="23"/>
      <c r="AJ2651" s="29"/>
      <c r="AK2651" s="25"/>
      <c r="AL2651" s="11"/>
      <c r="AM2651" s="23"/>
      <c r="AN2651" s="25"/>
      <c r="AO2651" s="23"/>
      <c r="AP2651" s="25"/>
      <c r="AQ2651" s="11"/>
    </row>
    <row r="2652" ht="15.75" customHeight="1">
      <c r="A2652" s="11">
        <v>1042024.0</v>
      </c>
      <c r="B2652" s="23">
        <v>2652.0</v>
      </c>
      <c r="C2652" s="25" t="s">
        <v>13801</v>
      </c>
      <c r="D2652" s="16" t="s">
        <v>13802</v>
      </c>
      <c r="E2652" s="28" t="s">
        <v>13803</v>
      </c>
      <c r="F2652" s="29"/>
      <c r="G2652" s="31" t="s">
        <v>13804</v>
      </c>
      <c r="H2652" s="36">
        <f t="shared" si="1"/>
        <v>77</v>
      </c>
      <c r="I2652" s="11"/>
      <c r="J2652" s="28">
        <f t="shared" si="2"/>
        <v>0</v>
      </c>
      <c r="K2652" s="41">
        <f t="shared" si="3"/>
        <v>240</v>
      </c>
      <c r="L2652" s="25">
        <v>59.0</v>
      </c>
      <c r="M2652" s="11">
        <v>66.0</v>
      </c>
      <c r="N2652" s="11">
        <v>27.0</v>
      </c>
      <c r="O2652" s="11">
        <v>32.0</v>
      </c>
      <c r="P2652" s="11">
        <v>56.0</v>
      </c>
      <c r="Q2652" s="43">
        <v>44.0</v>
      </c>
      <c r="R2652" s="25" t="s">
        <v>185</v>
      </c>
      <c r="S2652" s="11"/>
      <c r="T2652" s="11"/>
      <c r="U2652" s="23"/>
      <c r="V2652" s="25"/>
      <c r="W2652" s="11"/>
      <c r="X2652" s="23"/>
      <c r="Y2652" s="29"/>
      <c r="Z2652" s="25">
        <v>25.0</v>
      </c>
      <c r="AA2652" s="11">
        <v>16.0</v>
      </c>
      <c r="AB2652" s="11">
        <v>47.0</v>
      </c>
      <c r="AC2652" s="11">
        <v>38.0</v>
      </c>
      <c r="AD2652" s="23">
        <v>66.0</v>
      </c>
      <c r="AE2652" s="29" t="s">
        <v>141</v>
      </c>
      <c r="AF2652" s="25">
        <v>1518.0</v>
      </c>
      <c r="AG2652" s="11">
        <v>1530.0</v>
      </c>
      <c r="AH2652" s="11">
        <v>1577.0</v>
      </c>
      <c r="AI2652" s="23"/>
      <c r="AJ2652" s="29"/>
      <c r="AK2652" s="25"/>
      <c r="AL2652" s="11"/>
      <c r="AM2652" s="23"/>
      <c r="AN2652" s="25"/>
      <c r="AO2652" s="23"/>
      <c r="AP2652" s="25"/>
      <c r="AQ2652" s="11"/>
    </row>
    <row r="2653" ht="15.75" customHeight="1">
      <c r="A2653" s="11">
        <v>1042025.0</v>
      </c>
      <c r="B2653" s="23">
        <v>2653.0</v>
      </c>
      <c r="C2653" s="25" t="s">
        <v>13805</v>
      </c>
      <c r="D2653" s="16" t="s">
        <v>13806</v>
      </c>
      <c r="E2653" s="28" t="s">
        <v>13807</v>
      </c>
      <c r="F2653" s="29"/>
      <c r="G2653" s="31" t="s">
        <v>13808</v>
      </c>
      <c r="H2653" s="36">
        <f t="shared" si="1"/>
        <v>69</v>
      </c>
      <c r="I2653" s="11"/>
      <c r="J2653" s="28">
        <f t="shared" si="2"/>
        <v>0</v>
      </c>
      <c r="K2653" s="41">
        <f t="shared" si="3"/>
        <v>294</v>
      </c>
      <c r="L2653" s="25">
        <v>61.0</v>
      </c>
      <c r="M2653" s="11">
        <v>66.0</v>
      </c>
      <c r="N2653" s="11">
        <v>44.0</v>
      </c>
      <c r="O2653" s="11">
        <v>55.0</v>
      </c>
      <c r="P2653" s="11">
        <v>68.0</v>
      </c>
      <c r="Q2653" s="43">
        <v>58.0</v>
      </c>
      <c r="R2653" s="25"/>
      <c r="S2653" s="11"/>
      <c r="T2653" s="11"/>
      <c r="U2653" s="23" t="s">
        <v>185</v>
      </c>
      <c r="V2653" s="25"/>
      <c r="W2653" s="11"/>
      <c r="X2653" s="23"/>
      <c r="Y2653" s="29"/>
      <c r="Z2653" s="25">
        <v>44.0</v>
      </c>
      <c r="AA2653" s="11">
        <v>42.0</v>
      </c>
      <c r="AB2653" s="11">
        <v>30.0</v>
      </c>
      <c r="AC2653" s="11">
        <v>58.0</v>
      </c>
      <c r="AD2653" s="23">
        <v>78.0</v>
      </c>
      <c r="AE2653" s="29" t="s">
        <v>166</v>
      </c>
      <c r="AF2653" s="25">
        <v>1508.0</v>
      </c>
      <c r="AG2653" s="11">
        <v>1520.0</v>
      </c>
      <c r="AH2653" s="11">
        <v>1593.0</v>
      </c>
      <c r="AI2653" s="23"/>
      <c r="AJ2653" s="29"/>
      <c r="AK2653" s="25"/>
      <c r="AL2653" s="11"/>
      <c r="AM2653" s="23"/>
      <c r="AN2653" s="25"/>
      <c r="AO2653" s="23"/>
      <c r="AP2653" s="25"/>
      <c r="AQ2653" s="11"/>
    </row>
    <row r="2654" ht="15.75" customHeight="1">
      <c r="A2654" s="11">
        <v>1042026.0</v>
      </c>
      <c r="B2654" s="23">
        <v>2654.0</v>
      </c>
      <c r="C2654" s="25" t="s">
        <v>13809</v>
      </c>
      <c r="D2654" s="16" t="s">
        <v>13810</v>
      </c>
      <c r="E2654" s="28" t="s">
        <v>13811</v>
      </c>
      <c r="F2654" s="29"/>
      <c r="G2654" s="31" t="s">
        <v>13812</v>
      </c>
      <c r="H2654" s="36">
        <f t="shared" si="1"/>
        <v>73</v>
      </c>
      <c r="I2654" s="11"/>
      <c r="J2654" s="28">
        <f t="shared" si="2"/>
        <v>0</v>
      </c>
      <c r="K2654" s="41">
        <f t="shared" si="3"/>
        <v>198</v>
      </c>
      <c r="L2654" s="25">
        <v>38.0</v>
      </c>
      <c r="M2654" s="11">
        <v>40.0</v>
      </c>
      <c r="N2654" s="11">
        <v>43.0</v>
      </c>
      <c r="O2654" s="11">
        <v>37.0</v>
      </c>
      <c r="P2654" s="11">
        <v>40.0</v>
      </c>
      <c r="Q2654" s="43">
        <v>43.0</v>
      </c>
      <c r="R2654" s="25"/>
      <c r="S2654" s="11"/>
      <c r="T2654" s="11"/>
      <c r="U2654" s="23"/>
      <c r="V2654" s="25"/>
      <c r="W2654" s="11"/>
      <c r="X2654" s="23"/>
      <c r="Y2654" s="29"/>
      <c r="Z2654" s="25">
        <v>40.0</v>
      </c>
      <c r="AA2654" s="11">
        <v>36.0</v>
      </c>
      <c r="AB2654" s="11">
        <v>38.0</v>
      </c>
      <c r="AC2654" s="11">
        <v>58.0</v>
      </c>
      <c r="AD2654" s="23">
        <v>78.0</v>
      </c>
      <c r="AE2654" s="29" t="s">
        <v>166</v>
      </c>
      <c r="AF2654" s="25">
        <v>1532.0</v>
      </c>
      <c r="AG2654" s="11">
        <v>1544.0</v>
      </c>
      <c r="AH2654" s="11">
        <v>1587.0</v>
      </c>
      <c r="AI2654" s="23" t="s">
        <v>217</v>
      </c>
      <c r="AJ2654" s="29" t="s">
        <v>13813</v>
      </c>
      <c r="AK2654" s="25">
        <v>1042025.0</v>
      </c>
      <c r="AL2654" s="11"/>
      <c r="AM2654" s="23"/>
      <c r="AN2654" s="25"/>
      <c r="AO2654" s="23"/>
      <c r="AP2654" s="25"/>
      <c r="AQ2654" s="11"/>
    </row>
    <row r="2655" ht="15.75" customHeight="1">
      <c r="A2655" s="11">
        <v>1042027.0</v>
      </c>
      <c r="B2655" s="23">
        <v>2655.0</v>
      </c>
      <c r="C2655" s="25" t="s">
        <v>13814</v>
      </c>
      <c r="D2655" s="16" t="s">
        <v>13815</v>
      </c>
      <c r="E2655" s="28" t="s">
        <v>13816</v>
      </c>
      <c r="F2655" s="29"/>
      <c r="G2655" s="25"/>
      <c r="H2655" s="36" t="str">
        <f t="shared" si="1"/>
        <v/>
      </c>
      <c r="I2655" s="11"/>
      <c r="J2655" s="28">
        <f t="shared" si="2"/>
        <v>0</v>
      </c>
      <c r="K2655" s="41">
        <f t="shared" si="3"/>
        <v>0</v>
      </c>
      <c r="L2655" s="25">
        <v>0.0</v>
      </c>
      <c r="M2655" s="11">
        <v>0.0</v>
      </c>
      <c r="N2655" s="11">
        <v>0.0</v>
      </c>
      <c r="O2655" s="11">
        <v>0.0</v>
      </c>
      <c r="P2655" s="11">
        <v>0.0</v>
      </c>
      <c r="Q2655" s="23">
        <v>0.0</v>
      </c>
      <c r="R2655" s="25"/>
      <c r="S2655" s="11"/>
      <c r="T2655" s="11"/>
      <c r="U2655" s="23"/>
      <c r="V2655" s="25"/>
      <c r="W2655" s="11"/>
      <c r="X2655" s="23"/>
      <c r="Y2655" s="29"/>
      <c r="Z2655" s="25">
        <v>0.0</v>
      </c>
      <c r="AA2655" s="11">
        <v>0.0</v>
      </c>
      <c r="AB2655" s="11">
        <v>0.0</v>
      </c>
      <c r="AC2655" s="11">
        <v>0.0</v>
      </c>
      <c r="AD2655" s="23">
        <v>76.0</v>
      </c>
      <c r="AE2655" s="29" t="s">
        <v>239</v>
      </c>
      <c r="AF2655" s="25">
        <v>1450.0</v>
      </c>
      <c r="AG2655" s="11">
        <v>9999.0</v>
      </c>
      <c r="AH2655" s="11">
        <v>1520.0</v>
      </c>
      <c r="AI2655" s="23"/>
      <c r="AJ2655" s="29"/>
      <c r="AK2655" s="25"/>
      <c r="AL2655" s="11"/>
      <c r="AM2655" s="23"/>
      <c r="AN2655" s="25"/>
      <c r="AO2655" s="23"/>
      <c r="AP2655" s="25"/>
      <c r="AQ2655" s="11"/>
    </row>
    <row r="2656" ht="15.75" customHeight="1">
      <c r="A2656" s="11">
        <v>1042028.0</v>
      </c>
      <c r="B2656" s="23">
        <v>2656.0</v>
      </c>
      <c r="C2656" s="25" t="s">
        <v>13817</v>
      </c>
      <c r="D2656" s="16" t="s">
        <v>13818</v>
      </c>
      <c r="E2656" s="28" t="s">
        <v>13819</v>
      </c>
      <c r="F2656" s="29"/>
      <c r="G2656" s="31" t="s">
        <v>13820</v>
      </c>
      <c r="H2656" s="36">
        <f t="shared" si="1"/>
        <v>78</v>
      </c>
      <c r="I2656" s="11"/>
      <c r="J2656" s="28">
        <f t="shared" si="2"/>
        <v>0</v>
      </c>
      <c r="K2656" s="41">
        <f t="shared" si="3"/>
        <v>267</v>
      </c>
      <c r="L2656" s="25">
        <v>49.0</v>
      </c>
      <c r="M2656" s="11">
        <v>48.0</v>
      </c>
      <c r="N2656" s="11">
        <v>56.0</v>
      </c>
      <c r="O2656" s="11">
        <v>57.0</v>
      </c>
      <c r="P2656" s="11">
        <v>57.0</v>
      </c>
      <c r="Q2656" s="43">
        <v>54.0</v>
      </c>
      <c r="R2656" s="25"/>
      <c r="S2656" s="11"/>
      <c r="T2656" s="11"/>
      <c r="U2656" s="23"/>
      <c r="V2656" s="25"/>
      <c r="W2656" s="11"/>
      <c r="X2656" s="23"/>
      <c r="Y2656" s="29"/>
      <c r="Z2656" s="25">
        <v>43.0</v>
      </c>
      <c r="AA2656" s="11">
        <v>40.0</v>
      </c>
      <c r="AB2656" s="11">
        <v>33.0</v>
      </c>
      <c r="AC2656" s="11">
        <v>67.0</v>
      </c>
      <c r="AD2656" s="23">
        <v>76.0</v>
      </c>
      <c r="AE2656" s="29" t="s">
        <v>239</v>
      </c>
      <c r="AF2656" s="25">
        <v>1471.0</v>
      </c>
      <c r="AG2656" s="11">
        <v>1483.0</v>
      </c>
      <c r="AH2656" s="11">
        <v>1559.0</v>
      </c>
      <c r="AI2656" s="23"/>
      <c r="AJ2656" s="29" t="s">
        <v>13821</v>
      </c>
      <c r="AK2656" s="25">
        <v>1042027.0</v>
      </c>
      <c r="AL2656" s="11"/>
      <c r="AM2656" s="23"/>
      <c r="AN2656" s="25"/>
      <c r="AO2656" s="23"/>
      <c r="AP2656" s="25"/>
      <c r="AQ2656" s="11"/>
    </row>
    <row r="2657" ht="15.75" customHeight="1">
      <c r="A2657" s="11">
        <v>1042029.0</v>
      </c>
      <c r="B2657" s="23">
        <v>2657.0</v>
      </c>
      <c r="C2657" s="25" t="s">
        <v>13822</v>
      </c>
      <c r="D2657" s="16" t="s">
        <v>13823</v>
      </c>
      <c r="E2657" s="28" t="s">
        <v>13824</v>
      </c>
      <c r="F2657" s="29"/>
      <c r="G2657" s="31" t="s">
        <v>13825</v>
      </c>
      <c r="H2657" s="36">
        <f t="shared" si="1"/>
        <v>80</v>
      </c>
      <c r="I2657" s="11"/>
      <c r="J2657" s="28">
        <f t="shared" si="2"/>
        <v>0</v>
      </c>
      <c r="K2657" s="41">
        <f t="shared" si="3"/>
        <v>181</v>
      </c>
      <c r="L2657" s="25">
        <v>21.0</v>
      </c>
      <c r="M2657" s="11">
        <v>39.0</v>
      </c>
      <c r="N2657" s="11">
        <v>53.0</v>
      </c>
      <c r="O2657" s="11">
        <v>38.0</v>
      </c>
      <c r="P2657" s="11">
        <v>30.0</v>
      </c>
      <c r="Q2657" s="43">
        <v>36.0</v>
      </c>
      <c r="R2657" s="25"/>
      <c r="S2657" s="11"/>
      <c r="T2657" s="11"/>
      <c r="U2657" s="23"/>
      <c r="V2657" s="25"/>
      <c r="W2657" s="11"/>
      <c r="X2657" s="23"/>
      <c r="Y2657" s="29"/>
      <c r="Z2657" s="25">
        <v>25.0</v>
      </c>
      <c r="AA2657" s="11">
        <v>16.0</v>
      </c>
      <c r="AB2657" s="11">
        <v>47.0</v>
      </c>
      <c r="AC2657" s="11">
        <v>38.0</v>
      </c>
      <c r="AD2657" s="23">
        <v>76.0</v>
      </c>
      <c r="AE2657" s="29" t="s">
        <v>166</v>
      </c>
      <c r="AF2657" s="25">
        <v>1510.0</v>
      </c>
      <c r="AG2657" s="11">
        <v>1522.0</v>
      </c>
      <c r="AH2657" s="11">
        <v>1556.0</v>
      </c>
      <c r="AI2657" s="23"/>
      <c r="AJ2657" s="29" t="s">
        <v>13826</v>
      </c>
      <c r="AK2657" s="25">
        <v>1042027.0</v>
      </c>
      <c r="AL2657" s="11">
        <v>1042028.0</v>
      </c>
      <c r="AM2657" s="23"/>
      <c r="AN2657" s="25"/>
      <c r="AO2657" s="23"/>
      <c r="AP2657" s="25"/>
      <c r="AQ2657" s="11"/>
    </row>
    <row r="2658" ht="15.75" customHeight="1">
      <c r="A2658" s="11">
        <v>1042030.0</v>
      </c>
      <c r="B2658" s="23">
        <v>2658.0</v>
      </c>
      <c r="C2658" s="25" t="s">
        <v>13827</v>
      </c>
      <c r="D2658" s="16" t="s">
        <v>13828</v>
      </c>
      <c r="E2658" s="28" t="s">
        <v>13829</v>
      </c>
      <c r="F2658" s="29"/>
      <c r="G2658" s="31" t="s">
        <v>13830</v>
      </c>
      <c r="H2658" s="36">
        <f t="shared" si="1"/>
        <v>76</v>
      </c>
      <c r="I2658" s="11"/>
      <c r="J2658" s="28">
        <f t="shared" si="2"/>
        <v>0</v>
      </c>
      <c r="K2658" s="41">
        <f t="shared" si="3"/>
        <v>284</v>
      </c>
      <c r="L2658" s="25">
        <v>52.0</v>
      </c>
      <c r="M2658" s="11">
        <v>67.0</v>
      </c>
      <c r="N2658" s="11">
        <v>42.0</v>
      </c>
      <c r="O2658" s="11">
        <v>55.0</v>
      </c>
      <c r="P2658" s="11">
        <v>68.0</v>
      </c>
      <c r="Q2658" s="43">
        <v>53.0</v>
      </c>
      <c r="R2658" s="25" t="s">
        <v>185</v>
      </c>
      <c r="S2658" s="11" t="s">
        <v>185</v>
      </c>
      <c r="T2658" s="11"/>
      <c r="U2658" s="23"/>
      <c r="V2658" s="25"/>
      <c r="W2658" s="11"/>
      <c r="X2658" s="23"/>
      <c r="Y2658" s="29"/>
      <c r="Z2658" s="25">
        <v>36.0</v>
      </c>
      <c r="AA2658" s="11">
        <v>30.0</v>
      </c>
      <c r="AB2658" s="11">
        <v>50.0</v>
      </c>
      <c r="AC2658" s="11">
        <v>38.0</v>
      </c>
      <c r="AD2658" s="23">
        <v>25.0</v>
      </c>
      <c r="AE2658" s="29" t="s">
        <v>141</v>
      </c>
      <c r="AF2658" s="25">
        <v>1514.0</v>
      </c>
      <c r="AG2658" s="11">
        <v>1526.0</v>
      </c>
      <c r="AH2658" s="11">
        <v>1599.0</v>
      </c>
      <c r="AI2658" s="23" t="s">
        <v>217</v>
      </c>
      <c r="AJ2658" s="29"/>
      <c r="AK2658" s="25"/>
      <c r="AL2658" s="11"/>
      <c r="AM2658" s="23"/>
      <c r="AN2658" s="25"/>
      <c r="AO2658" s="23"/>
      <c r="AP2658" s="25"/>
      <c r="AQ2658" s="11"/>
    </row>
    <row r="2659" ht="15.75" customHeight="1">
      <c r="A2659" s="11">
        <v>1042031.0</v>
      </c>
      <c r="B2659" s="23">
        <v>2659.0</v>
      </c>
      <c r="C2659" s="25" t="s">
        <v>13831</v>
      </c>
      <c r="D2659" s="16" t="s">
        <v>13832</v>
      </c>
      <c r="E2659" s="28" t="s">
        <v>13833</v>
      </c>
      <c r="F2659" s="29"/>
      <c r="G2659" s="31" t="s">
        <v>13834</v>
      </c>
      <c r="H2659" s="36">
        <f t="shared" si="1"/>
        <v>75</v>
      </c>
      <c r="I2659" s="11"/>
      <c r="J2659" s="28">
        <f t="shared" si="2"/>
        <v>0</v>
      </c>
      <c r="K2659" s="41">
        <f t="shared" si="3"/>
        <v>247</v>
      </c>
      <c r="L2659" s="25">
        <v>21.0</v>
      </c>
      <c r="M2659" s="11">
        <v>23.0</v>
      </c>
      <c r="N2659" s="11">
        <v>69.0</v>
      </c>
      <c r="O2659" s="11">
        <v>69.0</v>
      </c>
      <c r="P2659" s="11">
        <v>65.0</v>
      </c>
      <c r="Q2659" s="43">
        <v>34.0</v>
      </c>
      <c r="R2659" s="25"/>
      <c r="S2659" s="11"/>
      <c r="T2659" s="11"/>
      <c r="U2659" s="23"/>
      <c r="V2659" s="25"/>
      <c r="W2659" s="11"/>
      <c r="X2659" s="23"/>
      <c r="Y2659" s="29"/>
      <c r="Z2659" s="25">
        <v>29.0</v>
      </c>
      <c r="AA2659" s="11">
        <v>21.0</v>
      </c>
      <c r="AB2659" s="11">
        <v>24.0</v>
      </c>
      <c r="AC2659" s="11">
        <v>72.0</v>
      </c>
      <c r="AD2659" s="23">
        <v>92.0</v>
      </c>
      <c r="AE2659" s="29" t="s">
        <v>270</v>
      </c>
      <c r="AF2659" s="25">
        <v>1567.0</v>
      </c>
      <c r="AG2659" s="11">
        <v>1579.0</v>
      </c>
      <c r="AH2659" s="11">
        <v>1636.0</v>
      </c>
      <c r="AI2659" s="23"/>
      <c r="AJ2659" s="29"/>
      <c r="AK2659" s="25"/>
      <c r="AL2659" s="11"/>
      <c r="AM2659" s="23"/>
      <c r="AN2659" s="25"/>
      <c r="AO2659" s="23"/>
      <c r="AP2659" s="25"/>
      <c r="AQ2659" s="11"/>
    </row>
    <row r="2660" ht="15.75" customHeight="1">
      <c r="A2660" s="11">
        <v>1042032.0</v>
      </c>
      <c r="B2660" s="23">
        <v>2660.0</v>
      </c>
      <c r="C2660" s="25" t="s">
        <v>13835</v>
      </c>
      <c r="D2660" s="16" t="s">
        <v>13836</v>
      </c>
      <c r="E2660" s="28" t="s">
        <v>13837</v>
      </c>
      <c r="F2660" s="29"/>
      <c r="G2660" s="25"/>
      <c r="H2660" s="36" t="str">
        <f t="shared" si="1"/>
        <v/>
      </c>
      <c r="I2660" s="11"/>
      <c r="J2660" s="28">
        <f t="shared" si="2"/>
        <v>0</v>
      </c>
      <c r="K2660" s="41">
        <f t="shared" si="3"/>
        <v>0</v>
      </c>
      <c r="L2660" s="25">
        <v>0.0</v>
      </c>
      <c r="M2660" s="11">
        <v>0.0</v>
      </c>
      <c r="N2660" s="11">
        <v>0.0</v>
      </c>
      <c r="O2660" s="11">
        <v>0.0</v>
      </c>
      <c r="P2660" s="11">
        <v>0.0</v>
      </c>
      <c r="Q2660" s="23">
        <v>0.0</v>
      </c>
      <c r="R2660" s="25"/>
      <c r="S2660" s="11"/>
      <c r="T2660" s="11"/>
      <c r="U2660" s="23"/>
      <c r="V2660" s="25"/>
      <c r="W2660" s="11"/>
      <c r="X2660" s="23"/>
      <c r="Y2660" s="29"/>
      <c r="Z2660" s="25">
        <v>0.0</v>
      </c>
      <c r="AA2660" s="11">
        <v>0.0</v>
      </c>
      <c r="AB2660" s="11">
        <v>0.0</v>
      </c>
      <c r="AC2660" s="11">
        <v>0.0</v>
      </c>
      <c r="AD2660" s="23">
        <v>78.0</v>
      </c>
      <c r="AE2660" s="29" t="s">
        <v>239</v>
      </c>
      <c r="AF2660" s="25">
        <v>1510.0</v>
      </c>
      <c r="AG2660" s="11">
        <v>9999.0</v>
      </c>
      <c r="AH2660" s="11">
        <v>1540.0</v>
      </c>
      <c r="AI2660" s="23"/>
      <c r="AJ2660" s="29"/>
      <c r="AK2660" s="25"/>
      <c r="AL2660" s="11"/>
      <c r="AM2660" s="23"/>
      <c r="AN2660" s="25"/>
      <c r="AO2660" s="23"/>
      <c r="AP2660" s="25"/>
      <c r="AQ2660" s="11"/>
    </row>
    <row r="2661" ht="15.75" customHeight="1">
      <c r="A2661" s="11">
        <v>1042033.0</v>
      </c>
      <c r="B2661" s="23">
        <v>2661.0</v>
      </c>
      <c r="C2661" s="25" t="s">
        <v>13838</v>
      </c>
      <c r="D2661" s="16" t="s">
        <v>13839</v>
      </c>
      <c r="E2661" s="28" t="s">
        <v>13840</v>
      </c>
      <c r="F2661" s="29"/>
      <c r="G2661" s="31" t="s">
        <v>13841</v>
      </c>
      <c r="H2661" s="36">
        <f t="shared" si="1"/>
        <v>77</v>
      </c>
      <c r="I2661" s="11"/>
      <c r="J2661" s="28">
        <f t="shared" si="2"/>
        <v>0</v>
      </c>
      <c r="K2661" s="41">
        <f t="shared" si="3"/>
        <v>302</v>
      </c>
      <c r="L2661" s="25">
        <v>34.0</v>
      </c>
      <c r="M2661" s="11">
        <v>31.0</v>
      </c>
      <c r="N2661" s="11">
        <v>79.0</v>
      </c>
      <c r="O2661" s="11">
        <v>83.0</v>
      </c>
      <c r="P2661" s="11">
        <v>75.0</v>
      </c>
      <c r="Q2661" s="43">
        <v>50.0</v>
      </c>
      <c r="R2661" s="25"/>
      <c r="S2661" s="11"/>
      <c r="T2661" s="11"/>
      <c r="U2661" s="23"/>
      <c r="V2661" s="25"/>
      <c r="W2661" s="11"/>
      <c r="X2661" s="23"/>
      <c r="Y2661" s="29"/>
      <c r="Z2661" s="25">
        <v>36.0</v>
      </c>
      <c r="AA2661" s="11">
        <v>30.0</v>
      </c>
      <c r="AB2661" s="11">
        <v>34.0</v>
      </c>
      <c r="AC2661" s="11">
        <v>61.0</v>
      </c>
      <c r="AD2661" s="23">
        <v>74.0</v>
      </c>
      <c r="AE2661" s="29" t="s">
        <v>166</v>
      </c>
      <c r="AF2661" s="25">
        <v>1534.0</v>
      </c>
      <c r="AG2661" s="11">
        <v>1546.0</v>
      </c>
      <c r="AH2661" s="11">
        <v>1600.0</v>
      </c>
      <c r="AI2661" s="23"/>
      <c r="AJ2661" s="29" t="s">
        <v>13842</v>
      </c>
      <c r="AK2661" s="25">
        <v>1042032.0</v>
      </c>
      <c r="AL2661" s="11"/>
      <c r="AM2661" s="23"/>
      <c r="AN2661" s="25"/>
      <c r="AO2661" s="23"/>
      <c r="AP2661" s="25"/>
      <c r="AQ2661" s="11"/>
    </row>
    <row r="2662" ht="15.75" customHeight="1">
      <c r="A2662" s="11">
        <v>1042034.0</v>
      </c>
      <c r="B2662" s="23">
        <v>2662.0</v>
      </c>
      <c r="C2662" s="25" t="s">
        <v>13843</v>
      </c>
      <c r="D2662" s="16" t="s">
        <v>13844</v>
      </c>
      <c r="E2662" s="28" t="s">
        <v>13845</v>
      </c>
      <c r="F2662" s="29"/>
      <c r="G2662" s="31" t="s">
        <v>13846</v>
      </c>
      <c r="H2662" s="36">
        <f t="shared" si="1"/>
        <v>64</v>
      </c>
      <c r="I2662" s="11"/>
      <c r="J2662" s="28">
        <f t="shared" si="2"/>
        <v>0</v>
      </c>
      <c r="K2662" s="41">
        <f t="shared" si="3"/>
        <v>189</v>
      </c>
      <c r="L2662" s="25">
        <v>9.0</v>
      </c>
      <c r="M2662" s="11">
        <v>3.0</v>
      </c>
      <c r="N2662" s="11">
        <v>78.0</v>
      </c>
      <c r="O2662" s="11">
        <v>43.0</v>
      </c>
      <c r="P2662" s="11">
        <v>56.0</v>
      </c>
      <c r="Q2662" s="43">
        <v>63.0</v>
      </c>
      <c r="R2662" s="25"/>
      <c r="S2662" s="11"/>
      <c r="T2662" s="11"/>
      <c r="U2662" s="23"/>
      <c r="V2662" s="25"/>
      <c r="W2662" s="11"/>
      <c r="X2662" s="23"/>
      <c r="Y2662" s="29"/>
      <c r="Z2662" s="25">
        <v>16.0</v>
      </c>
      <c r="AA2662" s="11">
        <v>2.0</v>
      </c>
      <c r="AB2662" s="11">
        <v>18.0</v>
      </c>
      <c r="AC2662" s="11">
        <v>85.0</v>
      </c>
      <c r="AD2662" s="23">
        <v>79.0</v>
      </c>
      <c r="AE2662" s="29" t="s">
        <v>239</v>
      </c>
      <c r="AF2662" s="25">
        <v>1535.0</v>
      </c>
      <c r="AG2662" s="11">
        <v>1547.0</v>
      </c>
      <c r="AH2662" s="11">
        <v>1604.0</v>
      </c>
      <c r="AI2662" s="23"/>
      <c r="AJ2662" s="29" t="s">
        <v>13842</v>
      </c>
      <c r="AK2662" s="25">
        <v>1042032.0</v>
      </c>
      <c r="AL2662" s="11"/>
      <c r="AM2662" s="23"/>
      <c r="AN2662" s="25"/>
      <c r="AO2662" s="23"/>
      <c r="AP2662" s="25"/>
      <c r="AQ2662" s="11"/>
    </row>
    <row r="2663" ht="15.75" customHeight="1">
      <c r="A2663" s="11">
        <v>1042035.0</v>
      </c>
      <c r="B2663" s="23">
        <v>2663.0</v>
      </c>
      <c r="C2663" s="25" t="s">
        <v>13847</v>
      </c>
      <c r="D2663" s="16" t="s">
        <v>13848</v>
      </c>
      <c r="E2663" s="28" t="s">
        <v>13849</v>
      </c>
      <c r="F2663" s="29"/>
      <c r="G2663" s="25"/>
      <c r="H2663" s="36" t="str">
        <f t="shared" si="1"/>
        <v/>
      </c>
      <c r="I2663" s="11"/>
      <c r="J2663" s="28">
        <f t="shared" si="2"/>
        <v>0</v>
      </c>
      <c r="K2663" s="41">
        <f t="shared" si="3"/>
        <v>274</v>
      </c>
      <c r="L2663" s="25">
        <v>30.0</v>
      </c>
      <c r="M2663" s="11">
        <v>36.0</v>
      </c>
      <c r="N2663" s="11">
        <v>69.0</v>
      </c>
      <c r="O2663" s="11">
        <v>71.0</v>
      </c>
      <c r="P2663" s="11">
        <v>68.0</v>
      </c>
      <c r="Q2663" s="43">
        <v>58.0</v>
      </c>
      <c r="R2663" s="25"/>
      <c r="S2663" s="11"/>
      <c r="T2663" s="11"/>
      <c r="U2663" s="23"/>
      <c r="V2663" s="25"/>
      <c r="W2663" s="11"/>
      <c r="X2663" s="23"/>
      <c r="Y2663" s="29"/>
      <c r="Z2663" s="25">
        <v>53.0</v>
      </c>
      <c r="AA2663" s="11">
        <v>55.0</v>
      </c>
      <c r="AB2663" s="11">
        <v>36.0</v>
      </c>
      <c r="AC2663" s="11">
        <v>67.0</v>
      </c>
      <c r="AD2663" s="23">
        <v>93.0</v>
      </c>
      <c r="AE2663" s="29" t="s">
        <v>166</v>
      </c>
      <c r="AF2663" s="25">
        <v>1565.0</v>
      </c>
      <c r="AG2663" s="11">
        <v>1577.0</v>
      </c>
      <c r="AH2663" s="11">
        <v>1624.0</v>
      </c>
      <c r="AI2663" s="23"/>
      <c r="AJ2663" s="29"/>
      <c r="AK2663" s="25"/>
      <c r="AL2663" s="11"/>
      <c r="AM2663" s="23"/>
      <c r="AN2663" s="25"/>
      <c r="AO2663" s="23"/>
      <c r="AP2663" s="25"/>
      <c r="AQ2663" s="11"/>
    </row>
    <row r="2664" ht="15.75" customHeight="1">
      <c r="A2664" s="11">
        <v>1042036.0</v>
      </c>
      <c r="B2664" s="23">
        <v>2664.0</v>
      </c>
      <c r="C2664" s="25" t="s">
        <v>13850</v>
      </c>
      <c r="D2664" s="16" t="s">
        <v>13851</v>
      </c>
      <c r="E2664" s="28" t="s">
        <v>13852</v>
      </c>
      <c r="F2664" s="29"/>
      <c r="G2664" s="31" t="s">
        <v>13853</v>
      </c>
      <c r="H2664" s="36">
        <f t="shared" si="1"/>
        <v>51</v>
      </c>
      <c r="I2664" s="11"/>
      <c r="J2664" s="28">
        <f t="shared" si="2"/>
        <v>0</v>
      </c>
      <c r="K2664" s="41">
        <f t="shared" si="3"/>
        <v>263</v>
      </c>
      <c r="L2664" s="25">
        <v>36.0</v>
      </c>
      <c r="M2664" s="11">
        <v>45.0</v>
      </c>
      <c r="N2664" s="11">
        <v>67.0</v>
      </c>
      <c r="O2664" s="11">
        <v>62.0</v>
      </c>
      <c r="P2664" s="11">
        <v>53.0</v>
      </c>
      <c r="Q2664" s="43">
        <v>51.0</v>
      </c>
      <c r="R2664" s="25"/>
      <c r="S2664" s="11"/>
      <c r="T2664" s="11"/>
      <c r="U2664" s="23"/>
      <c r="V2664" s="25"/>
      <c r="W2664" s="11"/>
      <c r="X2664" s="23"/>
      <c r="Y2664" s="29"/>
      <c r="Z2664" s="25">
        <v>36.0</v>
      </c>
      <c r="AA2664" s="11">
        <v>30.0</v>
      </c>
      <c r="AB2664" s="11">
        <v>39.0</v>
      </c>
      <c r="AC2664" s="11">
        <v>55.0</v>
      </c>
      <c r="AD2664" s="23">
        <v>77.0</v>
      </c>
      <c r="AE2664" s="29" t="s">
        <v>270</v>
      </c>
      <c r="AF2664" s="25">
        <v>1551.0</v>
      </c>
      <c r="AG2664" s="11">
        <v>1563.0</v>
      </c>
      <c r="AH2664" s="11">
        <v>1637.0</v>
      </c>
      <c r="AI2664" s="23"/>
      <c r="AJ2664" s="29"/>
      <c r="AK2664" s="25"/>
      <c r="AL2664" s="11"/>
      <c r="AM2664" s="23"/>
      <c r="AN2664" s="25"/>
      <c r="AO2664" s="23"/>
      <c r="AP2664" s="25"/>
      <c r="AQ2664" s="11"/>
    </row>
    <row r="2665" ht="15.75" customHeight="1">
      <c r="A2665" s="11">
        <v>1042037.0</v>
      </c>
      <c r="B2665" s="23">
        <v>2665.0</v>
      </c>
      <c r="C2665" s="25" t="s">
        <v>13854</v>
      </c>
      <c r="D2665" s="16" t="s">
        <v>13855</v>
      </c>
      <c r="E2665" s="28" t="s">
        <v>13856</v>
      </c>
      <c r="F2665" s="29"/>
      <c r="G2665" s="31" t="s">
        <v>13857</v>
      </c>
      <c r="H2665" s="36">
        <f t="shared" si="1"/>
        <v>79</v>
      </c>
      <c r="I2665" s="11"/>
      <c r="J2665" s="28">
        <f t="shared" si="2"/>
        <v>0</v>
      </c>
      <c r="K2665" s="41">
        <f t="shared" si="3"/>
        <v>271</v>
      </c>
      <c r="L2665" s="25">
        <v>64.0</v>
      </c>
      <c r="M2665" s="11">
        <v>73.0</v>
      </c>
      <c r="N2665" s="11">
        <v>45.0</v>
      </c>
      <c r="O2665" s="11">
        <v>36.0</v>
      </c>
      <c r="P2665" s="11">
        <v>53.0</v>
      </c>
      <c r="Q2665" s="43">
        <v>50.0</v>
      </c>
      <c r="R2665" s="25"/>
      <c r="S2665" s="11"/>
      <c r="T2665" s="11"/>
      <c r="U2665" s="23" t="s">
        <v>185</v>
      </c>
      <c r="V2665" s="25"/>
      <c r="W2665" s="11"/>
      <c r="X2665" s="23" t="s">
        <v>185</v>
      </c>
      <c r="Y2665" s="29"/>
      <c r="Z2665" s="25">
        <v>22.0</v>
      </c>
      <c r="AA2665" s="11">
        <v>11.0</v>
      </c>
      <c r="AB2665" s="11">
        <v>40.0</v>
      </c>
      <c r="AC2665" s="11">
        <v>75.0</v>
      </c>
      <c r="AD2665" s="23">
        <v>75.0</v>
      </c>
      <c r="AE2665" s="29" t="s">
        <v>141</v>
      </c>
      <c r="AF2665" s="25">
        <v>1489.0</v>
      </c>
      <c r="AG2665" s="11">
        <v>1501.0</v>
      </c>
      <c r="AH2665" s="11">
        <v>1583.0</v>
      </c>
      <c r="AI2665" s="23"/>
      <c r="AJ2665" s="29"/>
      <c r="AK2665" s="25"/>
      <c r="AL2665" s="11"/>
      <c r="AM2665" s="23"/>
      <c r="AN2665" s="25"/>
      <c r="AO2665" s="23"/>
      <c r="AP2665" s="25"/>
      <c r="AQ2665" s="11"/>
    </row>
    <row r="2666" ht="15.75" customHeight="1">
      <c r="A2666" s="11">
        <v>1042038.0</v>
      </c>
      <c r="B2666" s="23">
        <v>2666.0</v>
      </c>
      <c r="C2666" s="25" t="s">
        <v>13858</v>
      </c>
      <c r="D2666" s="16" t="s">
        <v>13859</v>
      </c>
      <c r="E2666" s="28" t="s">
        <v>13860</v>
      </c>
      <c r="F2666" s="29"/>
      <c r="G2666" s="31"/>
      <c r="H2666" s="36" t="str">
        <f t="shared" si="1"/>
        <v/>
      </c>
      <c r="I2666" s="11"/>
      <c r="J2666" s="28">
        <f t="shared" si="2"/>
        <v>0</v>
      </c>
      <c r="K2666" s="41">
        <f t="shared" si="3"/>
        <v>281</v>
      </c>
      <c r="L2666" s="25">
        <v>63.0</v>
      </c>
      <c r="M2666" s="11">
        <v>71.0</v>
      </c>
      <c r="N2666" s="11">
        <v>46.0</v>
      </c>
      <c r="O2666" s="11">
        <v>47.0</v>
      </c>
      <c r="P2666" s="11">
        <v>54.0</v>
      </c>
      <c r="Q2666" s="43">
        <v>60.0</v>
      </c>
      <c r="R2666" s="25" t="s">
        <v>232</v>
      </c>
      <c r="S2666" s="11" t="s">
        <v>185</v>
      </c>
      <c r="T2666" s="11"/>
      <c r="U2666" s="23" t="s">
        <v>185</v>
      </c>
      <c r="V2666" s="25"/>
      <c r="W2666" s="11"/>
      <c r="X2666" s="23"/>
      <c r="Y2666" s="29"/>
      <c r="Z2666" s="25">
        <v>43.0</v>
      </c>
      <c r="AA2666" s="11">
        <v>40.0</v>
      </c>
      <c r="AB2666" s="11">
        <v>45.0</v>
      </c>
      <c r="AC2666" s="11">
        <v>50.0</v>
      </c>
      <c r="AD2666" s="23">
        <v>75.0</v>
      </c>
      <c r="AE2666" s="29" t="s">
        <v>270</v>
      </c>
      <c r="AF2666" s="25">
        <v>1540.0</v>
      </c>
      <c r="AG2666" s="11">
        <v>1552.0</v>
      </c>
      <c r="AH2666" s="11">
        <v>1581.0</v>
      </c>
      <c r="AI2666" s="23"/>
      <c r="AJ2666" s="29" t="s">
        <v>13861</v>
      </c>
      <c r="AK2666" s="25">
        <v>1042037.0</v>
      </c>
      <c r="AL2666" s="11"/>
      <c r="AM2666" s="23"/>
      <c r="AN2666" s="25"/>
      <c r="AO2666" s="23"/>
      <c r="AP2666" s="25"/>
      <c r="AQ2666" s="11"/>
    </row>
    <row r="2667" ht="15.75" customHeight="1">
      <c r="A2667" s="11">
        <v>1042039.0</v>
      </c>
      <c r="B2667" s="23">
        <v>2667.0</v>
      </c>
      <c r="C2667" s="25" t="s">
        <v>13862</v>
      </c>
      <c r="D2667" s="16" t="s">
        <v>13863</v>
      </c>
      <c r="E2667" s="28" t="s">
        <v>13864</v>
      </c>
      <c r="F2667" s="29"/>
      <c r="G2667" s="31" t="s">
        <v>13865</v>
      </c>
      <c r="H2667" s="36">
        <f t="shared" si="1"/>
        <v>70</v>
      </c>
      <c r="I2667" s="11"/>
      <c r="J2667" s="28">
        <f t="shared" si="2"/>
        <v>0</v>
      </c>
      <c r="K2667" s="41">
        <f t="shared" si="3"/>
        <v>281</v>
      </c>
      <c r="L2667" s="25">
        <v>34.0</v>
      </c>
      <c r="M2667" s="11">
        <v>35.0</v>
      </c>
      <c r="N2667" s="11">
        <v>62.0</v>
      </c>
      <c r="O2667" s="11">
        <v>72.0</v>
      </c>
      <c r="P2667" s="11">
        <v>78.0</v>
      </c>
      <c r="Q2667" s="43">
        <v>52.0</v>
      </c>
      <c r="R2667" s="25"/>
      <c r="S2667" s="11"/>
      <c r="T2667" s="11"/>
      <c r="U2667" s="23"/>
      <c r="V2667" s="25"/>
      <c r="W2667" s="11"/>
      <c r="X2667" s="23"/>
      <c r="Y2667" s="29"/>
      <c r="Z2667" s="25">
        <v>43.0</v>
      </c>
      <c r="AA2667" s="11">
        <v>40.0</v>
      </c>
      <c r="AB2667" s="11">
        <v>65.0</v>
      </c>
      <c r="AC2667" s="11">
        <v>21.0</v>
      </c>
      <c r="AD2667" s="23">
        <v>83.0</v>
      </c>
      <c r="AE2667" s="29" t="s">
        <v>141</v>
      </c>
      <c r="AF2667" s="25">
        <v>1546.0</v>
      </c>
      <c r="AG2667" s="11">
        <v>1558.0</v>
      </c>
      <c r="AH2667" s="11">
        <v>1610.0</v>
      </c>
      <c r="AI2667" s="23"/>
      <c r="AJ2667" s="29" t="s">
        <v>13861</v>
      </c>
      <c r="AK2667" s="25">
        <v>1042037.0</v>
      </c>
      <c r="AL2667" s="11"/>
      <c r="AM2667" s="23"/>
      <c r="AN2667" s="25"/>
      <c r="AO2667" s="23"/>
      <c r="AP2667" s="25"/>
      <c r="AQ2667" s="11"/>
    </row>
    <row r="2668" ht="15.75" customHeight="1">
      <c r="A2668" s="11">
        <v>1042040.0</v>
      </c>
      <c r="B2668" s="23">
        <v>2668.0</v>
      </c>
      <c r="C2668" s="25" t="s">
        <v>13866</v>
      </c>
      <c r="D2668" s="16" t="s">
        <v>13867</v>
      </c>
      <c r="E2668" s="28" t="s">
        <v>13868</v>
      </c>
      <c r="F2668" s="29"/>
      <c r="G2668" s="31" t="s">
        <v>13869</v>
      </c>
      <c r="H2668" s="36">
        <f t="shared" si="1"/>
        <v>71</v>
      </c>
      <c r="I2668" s="11"/>
      <c r="J2668" s="28">
        <f t="shared" si="2"/>
        <v>0</v>
      </c>
      <c r="K2668" s="41">
        <f t="shared" si="3"/>
        <v>279</v>
      </c>
      <c r="L2668" s="25">
        <v>65.0</v>
      </c>
      <c r="M2668" s="11">
        <v>81.0</v>
      </c>
      <c r="N2668" s="11">
        <v>33.0</v>
      </c>
      <c r="O2668" s="11">
        <v>36.0</v>
      </c>
      <c r="P2668" s="11">
        <v>64.0</v>
      </c>
      <c r="Q2668" s="43">
        <v>49.0</v>
      </c>
      <c r="R2668" s="25" t="s">
        <v>232</v>
      </c>
      <c r="S2668" s="11"/>
      <c r="T2668" s="11"/>
      <c r="U2668" s="23" t="s">
        <v>136</v>
      </c>
      <c r="V2668" s="25"/>
      <c r="W2668" s="11"/>
      <c r="X2668" s="23"/>
      <c r="Y2668" s="29"/>
      <c r="Z2668" s="25">
        <v>46.0</v>
      </c>
      <c r="AA2668" s="11">
        <v>45.0</v>
      </c>
      <c r="AB2668" s="11">
        <v>30.0</v>
      </c>
      <c r="AC2668" s="11">
        <v>72.0</v>
      </c>
      <c r="AD2668" s="23">
        <v>75.0</v>
      </c>
      <c r="AE2668" s="29" t="s">
        <v>166</v>
      </c>
      <c r="AF2668" s="25">
        <v>1528.0</v>
      </c>
      <c r="AG2668" s="11">
        <v>1540.0</v>
      </c>
      <c r="AH2668" s="11">
        <v>1577.0</v>
      </c>
      <c r="AI2668" s="23" t="s">
        <v>217</v>
      </c>
      <c r="AJ2668" s="29"/>
      <c r="AK2668" s="25"/>
      <c r="AL2668" s="11"/>
      <c r="AM2668" s="23"/>
      <c r="AN2668" s="25"/>
      <c r="AO2668" s="23"/>
      <c r="AP2668" s="25"/>
      <c r="AQ2668" s="11"/>
    </row>
    <row r="2669" ht="15.75" customHeight="1">
      <c r="A2669" s="11">
        <v>1042041.0</v>
      </c>
      <c r="B2669" s="23">
        <v>2669.0</v>
      </c>
      <c r="C2669" s="25" t="s">
        <v>13870</v>
      </c>
      <c r="D2669" s="16" t="s">
        <v>13871</v>
      </c>
      <c r="E2669" s="28" t="s">
        <v>13872</v>
      </c>
      <c r="F2669" s="29"/>
      <c r="G2669" s="31" t="s">
        <v>13873</v>
      </c>
      <c r="H2669" s="36">
        <f t="shared" si="1"/>
        <v>69</v>
      </c>
      <c r="I2669" s="11"/>
      <c r="J2669" s="28">
        <f t="shared" si="2"/>
        <v>0</v>
      </c>
      <c r="K2669" s="41">
        <f t="shared" si="3"/>
        <v>276</v>
      </c>
      <c r="L2669" s="25">
        <v>66.0</v>
      </c>
      <c r="M2669" s="11">
        <v>72.0</v>
      </c>
      <c r="N2669" s="11">
        <v>35.0</v>
      </c>
      <c r="O2669" s="11">
        <v>39.0</v>
      </c>
      <c r="P2669" s="11">
        <v>64.0</v>
      </c>
      <c r="Q2669" s="43">
        <v>42.0</v>
      </c>
      <c r="R2669" s="25" t="s">
        <v>232</v>
      </c>
      <c r="S2669" s="11"/>
      <c r="T2669" s="11"/>
      <c r="U2669" s="23"/>
      <c r="V2669" s="25"/>
      <c r="W2669" s="11"/>
      <c r="X2669" s="23"/>
      <c r="Y2669" s="29"/>
      <c r="Z2669" s="25">
        <v>46.0</v>
      </c>
      <c r="AA2669" s="11">
        <v>45.0</v>
      </c>
      <c r="AB2669" s="11">
        <v>42.0</v>
      </c>
      <c r="AC2669" s="11">
        <v>55.0</v>
      </c>
      <c r="AD2669" s="23">
        <v>75.0</v>
      </c>
      <c r="AE2669" s="29" t="s">
        <v>166</v>
      </c>
      <c r="AF2669" s="25">
        <v>1549.0</v>
      </c>
      <c r="AG2669" s="11">
        <v>1561.0</v>
      </c>
      <c r="AH2669" s="11">
        <v>1587.0</v>
      </c>
      <c r="AI2669" s="23"/>
      <c r="AJ2669" s="29" t="s">
        <v>13874</v>
      </c>
      <c r="AK2669" s="25">
        <v>1042040.0</v>
      </c>
      <c r="AL2669" s="11"/>
      <c r="AM2669" s="23"/>
      <c r="AN2669" s="25"/>
      <c r="AO2669" s="23"/>
      <c r="AP2669" s="25"/>
      <c r="AQ2669" s="11"/>
    </row>
    <row r="2670" ht="15.75" customHeight="1">
      <c r="A2670" s="11">
        <v>1042042.0</v>
      </c>
      <c r="B2670" s="23">
        <v>2670.0</v>
      </c>
      <c r="C2670" s="25" t="s">
        <v>13875</v>
      </c>
      <c r="D2670" s="16" t="s">
        <v>13876</v>
      </c>
      <c r="E2670" s="28" t="s">
        <v>13877</v>
      </c>
      <c r="F2670" s="29"/>
      <c r="G2670" s="31" t="s">
        <v>13878</v>
      </c>
      <c r="H2670" s="36">
        <f t="shared" si="1"/>
        <v>70</v>
      </c>
      <c r="I2670" s="11"/>
      <c r="J2670" s="28">
        <f t="shared" si="2"/>
        <v>0</v>
      </c>
      <c r="K2670" s="41">
        <f t="shared" si="3"/>
        <v>238</v>
      </c>
      <c r="L2670" s="25">
        <v>48.0</v>
      </c>
      <c r="M2670" s="11">
        <v>44.0</v>
      </c>
      <c r="N2670" s="11">
        <v>46.0</v>
      </c>
      <c r="O2670" s="11">
        <v>48.0</v>
      </c>
      <c r="P2670" s="11">
        <v>52.0</v>
      </c>
      <c r="Q2670" s="43">
        <v>46.0</v>
      </c>
      <c r="R2670" s="25"/>
      <c r="S2670" s="11"/>
      <c r="T2670" s="11"/>
      <c r="U2670" s="23"/>
      <c r="V2670" s="25"/>
      <c r="W2670" s="11"/>
      <c r="X2670" s="23"/>
      <c r="Y2670" s="29"/>
      <c r="Z2670" s="25">
        <v>29.0</v>
      </c>
      <c r="AA2670" s="11">
        <v>21.0</v>
      </c>
      <c r="AB2670" s="11">
        <v>32.0</v>
      </c>
      <c r="AC2670" s="11">
        <v>61.0</v>
      </c>
      <c r="AD2670" s="23">
        <v>75.0</v>
      </c>
      <c r="AE2670" s="29" t="s">
        <v>166</v>
      </c>
      <c r="AF2670" s="25">
        <v>1532.0</v>
      </c>
      <c r="AG2670" s="11">
        <v>1544.0</v>
      </c>
      <c r="AH2670" s="11">
        <v>1582.0</v>
      </c>
      <c r="AI2670" s="23"/>
      <c r="AJ2670" s="29"/>
      <c r="AK2670" s="25"/>
      <c r="AL2670" s="11"/>
      <c r="AM2670" s="23"/>
      <c r="AN2670" s="25"/>
      <c r="AO2670" s="23"/>
      <c r="AP2670" s="25"/>
      <c r="AQ2670" s="11"/>
    </row>
    <row r="2671" ht="15.75" customHeight="1">
      <c r="A2671" s="11">
        <v>1042043.0</v>
      </c>
      <c r="B2671" s="23">
        <v>2671.0</v>
      </c>
      <c r="C2671" s="25" t="s">
        <v>13879</v>
      </c>
      <c r="D2671" s="16" t="s">
        <v>13880</v>
      </c>
      <c r="E2671" s="28" t="s">
        <v>13881</v>
      </c>
      <c r="F2671" s="29"/>
      <c r="G2671" s="25"/>
      <c r="H2671" s="36" t="str">
        <f t="shared" si="1"/>
        <v/>
      </c>
      <c r="I2671" s="11"/>
      <c r="J2671" s="28">
        <f t="shared" si="2"/>
        <v>0</v>
      </c>
      <c r="K2671" s="41">
        <f t="shared" si="3"/>
        <v>205</v>
      </c>
      <c r="L2671" s="25">
        <v>42.0</v>
      </c>
      <c r="M2671" s="11">
        <v>27.0</v>
      </c>
      <c r="N2671" s="11">
        <v>50.0</v>
      </c>
      <c r="O2671" s="11">
        <v>47.0</v>
      </c>
      <c r="P2671" s="11">
        <v>39.0</v>
      </c>
      <c r="Q2671" s="43">
        <v>38.0</v>
      </c>
      <c r="R2671" s="25"/>
      <c r="S2671" s="11"/>
      <c r="T2671" s="11"/>
      <c r="U2671" s="23"/>
      <c r="V2671" s="25"/>
      <c r="W2671" s="11"/>
      <c r="X2671" s="23"/>
      <c r="Y2671" s="29"/>
      <c r="Z2671" s="25">
        <v>22.0</v>
      </c>
      <c r="AA2671" s="11">
        <v>11.0</v>
      </c>
      <c r="AB2671" s="11">
        <v>42.0</v>
      </c>
      <c r="AC2671" s="11">
        <v>43.0</v>
      </c>
      <c r="AD2671" s="23">
        <v>63.0</v>
      </c>
      <c r="AE2671" s="29" t="s">
        <v>239</v>
      </c>
      <c r="AF2671" s="25">
        <v>1521.0</v>
      </c>
      <c r="AG2671" s="11">
        <v>1533.0</v>
      </c>
      <c r="AH2671" s="11">
        <v>1586.0</v>
      </c>
      <c r="AI2671" s="23"/>
      <c r="AJ2671" s="29"/>
      <c r="AK2671" s="25"/>
      <c r="AL2671" s="11"/>
      <c r="AM2671" s="23"/>
      <c r="AN2671" s="25"/>
      <c r="AO2671" s="23"/>
      <c r="AP2671" s="25"/>
      <c r="AQ2671" s="11"/>
    </row>
    <row r="2672" ht="15.75" customHeight="1">
      <c r="A2672" s="11">
        <v>1042044.0</v>
      </c>
      <c r="B2672" s="23">
        <v>2672.0</v>
      </c>
      <c r="C2672" s="25" t="s">
        <v>13882</v>
      </c>
      <c r="D2672" s="16" t="s">
        <v>13883</v>
      </c>
      <c r="E2672" s="28" t="s">
        <v>13884</v>
      </c>
      <c r="F2672" s="29"/>
      <c r="G2672" s="25"/>
      <c r="H2672" s="36" t="str">
        <f t="shared" si="1"/>
        <v/>
      </c>
      <c r="I2672" s="11"/>
      <c r="J2672" s="28">
        <f t="shared" si="2"/>
        <v>0</v>
      </c>
      <c r="K2672" s="41">
        <f t="shared" si="3"/>
        <v>233</v>
      </c>
      <c r="L2672" s="25">
        <v>50.0</v>
      </c>
      <c r="M2672" s="11">
        <v>57.0</v>
      </c>
      <c r="N2672" s="11">
        <v>49.0</v>
      </c>
      <c r="O2672" s="11">
        <v>36.0</v>
      </c>
      <c r="P2672" s="11">
        <v>41.0</v>
      </c>
      <c r="Q2672" s="43">
        <v>41.0</v>
      </c>
      <c r="R2672" s="25"/>
      <c r="S2672" s="11"/>
      <c r="T2672" s="11"/>
      <c r="U2672" s="23"/>
      <c r="V2672" s="25"/>
      <c r="W2672" s="11"/>
      <c r="X2672" s="23"/>
      <c r="Y2672" s="29"/>
      <c r="Z2672" s="25">
        <v>29.0</v>
      </c>
      <c r="AA2672" s="11">
        <v>21.0</v>
      </c>
      <c r="AB2672" s="11">
        <v>36.0</v>
      </c>
      <c r="AC2672" s="11">
        <v>55.0</v>
      </c>
      <c r="AD2672" s="23">
        <v>63.0</v>
      </c>
      <c r="AE2672" s="29" t="s">
        <v>141</v>
      </c>
      <c r="AF2672" s="25">
        <v>1549.0</v>
      </c>
      <c r="AG2672" s="11">
        <v>1561.0</v>
      </c>
      <c r="AH2672" s="11">
        <v>1615.0</v>
      </c>
      <c r="AI2672" s="23" t="s">
        <v>217</v>
      </c>
      <c r="AJ2672" s="29" t="s">
        <v>13885</v>
      </c>
      <c r="AK2672" s="25">
        <v>1042043.0</v>
      </c>
      <c r="AL2672" s="11"/>
      <c r="AM2672" s="23"/>
      <c r="AN2672" s="25"/>
      <c r="AO2672" s="23"/>
      <c r="AP2672" s="25"/>
      <c r="AQ2672" s="11"/>
    </row>
    <row r="2673" ht="15.75" customHeight="1">
      <c r="A2673" s="11">
        <v>1042045.0</v>
      </c>
      <c r="B2673" s="23">
        <v>2673.0</v>
      </c>
      <c r="C2673" s="25" t="s">
        <v>13886</v>
      </c>
      <c r="D2673" s="16" t="s">
        <v>13887</v>
      </c>
      <c r="E2673" s="28" t="s">
        <v>13888</v>
      </c>
      <c r="F2673" s="29"/>
      <c r="G2673" s="25"/>
      <c r="H2673" s="36" t="str">
        <f t="shared" si="1"/>
        <v/>
      </c>
      <c r="I2673" s="11"/>
      <c r="J2673" s="28">
        <f t="shared" si="2"/>
        <v>0</v>
      </c>
      <c r="K2673" s="41">
        <f t="shared" si="3"/>
        <v>0</v>
      </c>
      <c r="L2673" s="25">
        <v>0.0</v>
      </c>
      <c r="M2673" s="11">
        <v>0.0</v>
      </c>
      <c r="N2673" s="11">
        <v>0.0</v>
      </c>
      <c r="O2673" s="11">
        <v>0.0</v>
      </c>
      <c r="P2673" s="11">
        <v>0.0</v>
      </c>
      <c r="Q2673" s="23">
        <v>0.0</v>
      </c>
      <c r="R2673" s="25"/>
      <c r="S2673" s="11"/>
      <c r="T2673" s="11"/>
      <c r="U2673" s="23"/>
      <c r="V2673" s="25"/>
      <c r="W2673" s="11"/>
      <c r="X2673" s="23"/>
      <c r="Y2673" s="29"/>
      <c r="Z2673" s="25">
        <v>0.0</v>
      </c>
      <c r="AA2673" s="11">
        <v>0.0</v>
      </c>
      <c r="AB2673" s="11">
        <v>0.0</v>
      </c>
      <c r="AC2673" s="11">
        <v>0.0</v>
      </c>
      <c r="AD2673" s="23">
        <v>78.0</v>
      </c>
      <c r="AE2673" s="29" t="s">
        <v>239</v>
      </c>
      <c r="AF2673" s="25">
        <v>1460.0</v>
      </c>
      <c r="AG2673" s="11">
        <v>9999.0</v>
      </c>
      <c r="AH2673" s="11">
        <v>1510.0</v>
      </c>
      <c r="AI2673" s="23"/>
      <c r="AJ2673" s="29"/>
      <c r="AK2673" s="25"/>
      <c r="AL2673" s="11"/>
      <c r="AM2673" s="23"/>
      <c r="AN2673" s="25"/>
      <c r="AO2673" s="23"/>
      <c r="AP2673" s="25"/>
      <c r="AQ2673" s="11"/>
    </row>
    <row r="2674" ht="15.75" customHeight="1">
      <c r="A2674" s="11">
        <v>1042046.0</v>
      </c>
      <c r="B2674" s="23">
        <v>2674.0</v>
      </c>
      <c r="C2674" s="25" t="s">
        <v>13889</v>
      </c>
      <c r="D2674" s="16" t="s">
        <v>13890</v>
      </c>
      <c r="E2674" s="28" t="s">
        <v>13891</v>
      </c>
      <c r="F2674" s="29"/>
      <c r="G2674" s="31" t="s">
        <v>13892</v>
      </c>
      <c r="H2674" s="36">
        <f t="shared" si="1"/>
        <v>69</v>
      </c>
      <c r="I2674" s="11"/>
      <c r="J2674" s="28">
        <f t="shared" si="2"/>
        <v>0</v>
      </c>
      <c r="K2674" s="41">
        <f t="shared" si="3"/>
        <v>356</v>
      </c>
      <c r="L2674" s="25">
        <v>63.0</v>
      </c>
      <c r="M2674" s="11">
        <v>53.0</v>
      </c>
      <c r="N2674" s="11">
        <v>78.0</v>
      </c>
      <c r="O2674" s="11">
        <v>79.0</v>
      </c>
      <c r="P2674" s="11">
        <v>83.0</v>
      </c>
      <c r="Q2674" s="43">
        <v>66.0</v>
      </c>
      <c r="R2674" s="25" t="s">
        <v>185</v>
      </c>
      <c r="S2674" s="11"/>
      <c r="T2674" s="11"/>
      <c r="U2674" s="23"/>
      <c r="V2674" s="25"/>
      <c r="W2674" s="11"/>
      <c r="X2674" s="23"/>
      <c r="Y2674" s="29"/>
      <c r="Z2674" s="25">
        <v>50.0</v>
      </c>
      <c r="AA2674" s="11">
        <v>50.0</v>
      </c>
      <c r="AB2674" s="11">
        <v>55.0</v>
      </c>
      <c r="AC2674" s="11">
        <v>38.0</v>
      </c>
      <c r="AD2674" s="23">
        <v>78.0</v>
      </c>
      <c r="AE2674" s="29" t="s">
        <v>166</v>
      </c>
      <c r="AF2674" s="25">
        <v>1494.0</v>
      </c>
      <c r="AG2674" s="11">
        <v>1506.0</v>
      </c>
      <c r="AH2674" s="11">
        <v>1563.0</v>
      </c>
      <c r="AI2674" s="23"/>
      <c r="AJ2674" s="29" t="s">
        <v>13893</v>
      </c>
      <c r="AK2674" s="25">
        <v>1042045.0</v>
      </c>
      <c r="AL2674" s="11"/>
      <c r="AM2674" s="23"/>
      <c r="AN2674" s="25"/>
      <c r="AO2674" s="23"/>
      <c r="AP2674" s="25"/>
      <c r="AQ2674" s="11"/>
    </row>
    <row r="2675" ht="15.75" customHeight="1">
      <c r="A2675" s="11">
        <v>1042047.0</v>
      </c>
      <c r="B2675" s="23">
        <v>2675.0</v>
      </c>
      <c r="C2675" s="25" t="s">
        <v>13894</v>
      </c>
      <c r="D2675" s="16" t="s">
        <v>13895</v>
      </c>
      <c r="E2675" s="28" t="s">
        <v>13896</v>
      </c>
      <c r="F2675" s="29"/>
      <c r="G2675" s="31"/>
      <c r="H2675" s="36" t="str">
        <f t="shared" si="1"/>
        <v/>
      </c>
      <c r="I2675" s="11"/>
      <c r="J2675" s="28">
        <f t="shared" si="2"/>
        <v>0</v>
      </c>
      <c r="K2675" s="41">
        <f t="shared" si="3"/>
        <v>326</v>
      </c>
      <c r="L2675" s="25">
        <v>63.0</v>
      </c>
      <c r="M2675" s="11">
        <v>68.0</v>
      </c>
      <c r="N2675" s="11">
        <v>59.0</v>
      </c>
      <c r="O2675" s="11">
        <v>66.0</v>
      </c>
      <c r="P2675" s="11">
        <v>70.0</v>
      </c>
      <c r="Q2675" s="43">
        <v>64.0</v>
      </c>
      <c r="R2675" s="25"/>
      <c r="S2675" s="11" t="s">
        <v>185</v>
      </c>
      <c r="T2675" s="11"/>
      <c r="U2675" s="23"/>
      <c r="V2675" s="25"/>
      <c r="W2675" s="11"/>
      <c r="X2675" s="23"/>
      <c r="Y2675" s="29"/>
      <c r="Z2675" s="25">
        <v>50.0</v>
      </c>
      <c r="AA2675" s="11">
        <v>50.0</v>
      </c>
      <c r="AB2675" s="11">
        <v>37.0</v>
      </c>
      <c r="AC2675" s="11">
        <v>65.0</v>
      </c>
      <c r="AD2675" s="23">
        <v>78.0</v>
      </c>
      <c r="AE2675" s="29" t="s">
        <v>141</v>
      </c>
      <c r="AF2675" s="25">
        <v>1538.0</v>
      </c>
      <c r="AG2675" s="11">
        <v>1550.0</v>
      </c>
      <c r="AH2675" s="11">
        <v>1608.0</v>
      </c>
      <c r="AI2675" s="23"/>
      <c r="AJ2675" s="29" t="s">
        <v>13897</v>
      </c>
      <c r="AK2675" s="25">
        <v>1042046.0</v>
      </c>
      <c r="AL2675" s="11"/>
      <c r="AM2675" s="23"/>
      <c r="AN2675" s="25"/>
      <c r="AO2675" s="23"/>
      <c r="AP2675" s="25"/>
      <c r="AQ2675" s="11"/>
    </row>
    <row r="2676" ht="15.75" customHeight="1">
      <c r="A2676" s="11">
        <v>1042048.0</v>
      </c>
      <c r="B2676" s="23">
        <v>2676.0</v>
      </c>
      <c r="C2676" s="25" t="s">
        <v>13898</v>
      </c>
      <c r="D2676" s="16" t="s">
        <v>13899</v>
      </c>
      <c r="E2676" s="28" t="s">
        <v>13900</v>
      </c>
      <c r="F2676" s="29"/>
      <c r="G2676" s="31" t="s">
        <v>13901</v>
      </c>
      <c r="H2676" s="36">
        <f t="shared" si="1"/>
        <v>53</v>
      </c>
      <c r="I2676" s="11"/>
      <c r="J2676" s="28">
        <f t="shared" si="2"/>
        <v>0</v>
      </c>
      <c r="K2676" s="41">
        <f t="shared" si="3"/>
        <v>316</v>
      </c>
      <c r="L2676" s="25">
        <v>68.0</v>
      </c>
      <c r="M2676" s="11">
        <v>64.0</v>
      </c>
      <c r="N2676" s="11">
        <v>62.0</v>
      </c>
      <c r="O2676" s="11">
        <v>55.0</v>
      </c>
      <c r="P2676" s="11">
        <v>67.0</v>
      </c>
      <c r="Q2676" s="43">
        <v>62.0</v>
      </c>
      <c r="R2676" s="25" t="s">
        <v>185</v>
      </c>
      <c r="S2676" s="11" t="s">
        <v>185</v>
      </c>
      <c r="T2676" s="11"/>
      <c r="U2676" s="23"/>
      <c r="V2676" s="25"/>
      <c r="W2676" s="11"/>
      <c r="X2676" s="23"/>
      <c r="Y2676" s="29"/>
      <c r="Z2676" s="25">
        <v>50.0</v>
      </c>
      <c r="AA2676" s="11">
        <v>50.0</v>
      </c>
      <c r="AB2676" s="11">
        <v>47.0</v>
      </c>
      <c r="AC2676" s="11">
        <v>50.0</v>
      </c>
      <c r="AD2676" s="23">
        <v>80.0</v>
      </c>
      <c r="AE2676" s="29" t="s">
        <v>166</v>
      </c>
      <c r="AF2676" s="25">
        <v>1498.0</v>
      </c>
      <c r="AG2676" s="11">
        <v>1510.0</v>
      </c>
      <c r="AH2676" s="11">
        <v>1570.0</v>
      </c>
      <c r="AI2676" s="23" t="s">
        <v>217</v>
      </c>
      <c r="AJ2676" s="29" t="s">
        <v>13893</v>
      </c>
      <c r="AK2676" s="25">
        <v>1042045.0</v>
      </c>
      <c r="AL2676" s="11"/>
      <c r="AM2676" s="23"/>
      <c r="AN2676" s="25"/>
      <c r="AO2676" s="23"/>
      <c r="AP2676" s="25"/>
      <c r="AQ2676" s="11"/>
    </row>
    <row r="2677" ht="15.75" customHeight="1">
      <c r="A2677" s="11">
        <v>1042049.0</v>
      </c>
      <c r="B2677" s="23">
        <v>2677.0</v>
      </c>
      <c r="C2677" s="25" t="s">
        <v>13902</v>
      </c>
      <c r="D2677" s="16" t="s">
        <v>13903</v>
      </c>
      <c r="E2677" s="28" t="s">
        <v>13904</v>
      </c>
      <c r="F2677" s="29"/>
      <c r="G2677" s="31"/>
      <c r="H2677" s="36" t="str">
        <f t="shared" si="1"/>
        <v/>
      </c>
      <c r="I2677" s="11"/>
      <c r="J2677" s="28">
        <f t="shared" si="2"/>
        <v>0</v>
      </c>
      <c r="K2677" s="41">
        <f t="shared" si="3"/>
        <v>270</v>
      </c>
      <c r="L2677" s="25">
        <v>62.0</v>
      </c>
      <c r="M2677" s="11">
        <v>58.0</v>
      </c>
      <c r="N2677" s="11">
        <v>44.0</v>
      </c>
      <c r="O2677" s="11">
        <v>46.0</v>
      </c>
      <c r="P2677" s="11">
        <v>60.0</v>
      </c>
      <c r="Q2677" s="43">
        <v>55.0</v>
      </c>
      <c r="R2677" s="25"/>
      <c r="S2677" s="11"/>
      <c r="T2677" s="11"/>
      <c r="U2677" s="23"/>
      <c r="V2677" s="25"/>
      <c r="W2677" s="11"/>
      <c r="X2677" s="23"/>
      <c r="Y2677" s="29"/>
      <c r="Z2677" s="25">
        <v>46.0</v>
      </c>
      <c r="AA2677" s="11">
        <v>44.0</v>
      </c>
      <c r="AB2677" s="11">
        <v>40.0</v>
      </c>
      <c r="AC2677" s="11">
        <v>58.0</v>
      </c>
      <c r="AD2677" s="23">
        <v>80.0</v>
      </c>
      <c r="AE2677" s="29" t="s">
        <v>166</v>
      </c>
      <c r="AF2677" s="25">
        <v>1521.0</v>
      </c>
      <c r="AG2677" s="11">
        <v>1533.0</v>
      </c>
      <c r="AH2677" s="11">
        <v>1586.0</v>
      </c>
      <c r="AI2677" s="23"/>
      <c r="AJ2677" s="29" t="s">
        <v>13905</v>
      </c>
      <c r="AK2677" s="25">
        <v>1042048.0</v>
      </c>
      <c r="AL2677" s="11"/>
      <c r="AM2677" s="23"/>
      <c r="AN2677" s="25"/>
      <c r="AO2677" s="23"/>
      <c r="AP2677" s="25"/>
      <c r="AQ2677" s="11"/>
    </row>
    <row r="2678" ht="15.75" customHeight="1">
      <c r="A2678" s="11">
        <v>1042050.0</v>
      </c>
      <c r="B2678" s="23">
        <v>2678.0</v>
      </c>
      <c r="C2678" s="25" t="s">
        <v>13906</v>
      </c>
      <c r="D2678" s="16" t="s">
        <v>13907</v>
      </c>
      <c r="E2678" s="28" t="s">
        <v>13908</v>
      </c>
      <c r="F2678" s="29"/>
      <c r="G2678" s="31"/>
      <c r="H2678" s="36" t="str">
        <f t="shared" si="1"/>
        <v/>
      </c>
      <c r="I2678" s="11"/>
      <c r="J2678" s="28">
        <f t="shared" si="2"/>
        <v>0</v>
      </c>
      <c r="K2678" s="41">
        <f t="shared" si="3"/>
        <v>255</v>
      </c>
      <c r="L2678" s="25">
        <v>59.0</v>
      </c>
      <c r="M2678" s="11">
        <v>60.0</v>
      </c>
      <c r="N2678" s="11">
        <v>42.0</v>
      </c>
      <c r="O2678" s="11">
        <v>40.0</v>
      </c>
      <c r="P2678" s="11">
        <v>54.0</v>
      </c>
      <c r="Q2678" s="43">
        <v>54.0</v>
      </c>
      <c r="R2678" s="25"/>
      <c r="S2678" s="11"/>
      <c r="T2678" s="11"/>
      <c r="U2678" s="23"/>
      <c r="V2678" s="25"/>
      <c r="W2678" s="11"/>
      <c r="X2678" s="23"/>
      <c r="Y2678" s="29"/>
      <c r="Z2678" s="25">
        <v>46.0</v>
      </c>
      <c r="AA2678" s="11">
        <v>44.0</v>
      </c>
      <c r="AB2678" s="11">
        <v>35.0</v>
      </c>
      <c r="AC2678" s="11">
        <v>80.0</v>
      </c>
      <c r="AD2678" s="23">
        <v>80.0</v>
      </c>
      <c r="AE2678" s="29" t="s">
        <v>166</v>
      </c>
      <c r="AF2678" s="25">
        <v>1544.0</v>
      </c>
      <c r="AG2678" s="11">
        <v>1556.0</v>
      </c>
      <c r="AH2678" s="11">
        <v>1582.0</v>
      </c>
      <c r="AI2678" s="23" t="s">
        <v>217</v>
      </c>
      <c r="AJ2678" s="29" t="s">
        <v>13909</v>
      </c>
      <c r="AK2678" s="25">
        <v>1042049.0</v>
      </c>
      <c r="AL2678" s="11"/>
      <c r="AM2678" s="23"/>
      <c r="AN2678" s="25"/>
      <c r="AO2678" s="23"/>
      <c r="AP2678" s="25"/>
      <c r="AQ2678" s="11"/>
    </row>
    <row r="2679" ht="15.75" customHeight="1">
      <c r="A2679" s="11">
        <v>1042051.0</v>
      </c>
      <c r="B2679" s="23">
        <v>2679.0</v>
      </c>
      <c r="C2679" s="25" t="s">
        <v>13910</v>
      </c>
      <c r="D2679" s="16" t="s">
        <v>13911</v>
      </c>
      <c r="E2679" s="28" t="s">
        <v>13912</v>
      </c>
      <c r="F2679" s="29"/>
      <c r="G2679" s="31" t="s">
        <v>13913</v>
      </c>
      <c r="H2679" s="36">
        <f t="shared" si="1"/>
        <v>75</v>
      </c>
      <c r="I2679" s="11"/>
      <c r="J2679" s="28">
        <f t="shared" si="2"/>
        <v>0</v>
      </c>
      <c r="K2679" s="41">
        <f t="shared" si="3"/>
        <v>274</v>
      </c>
      <c r="L2679" s="25">
        <v>54.0</v>
      </c>
      <c r="M2679" s="11">
        <v>57.0</v>
      </c>
      <c r="N2679" s="11">
        <v>50.0</v>
      </c>
      <c r="O2679" s="11">
        <v>54.0</v>
      </c>
      <c r="P2679" s="11">
        <v>59.0</v>
      </c>
      <c r="Q2679" s="43">
        <v>57.0</v>
      </c>
      <c r="R2679" s="25"/>
      <c r="S2679" s="11"/>
      <c r="T2679" s="11" t="s">
        <v>185</v>
      </c>
      <c r="U2679" s="23"/>
      <c r="V2679" s="25"/>
      <c r="W2679" s="11"/>
      <c r="X2679" s="23"/>
      <c r="Y2679" s="29"/>
      <c r="Z2679" s="25">
        <v>53.0</v>
      </c>
      <c r="AA2679" s="11">
        <v>55.0</v>
      </c>
      <c r="AB2679" s="11">
        <v>41.0</v>
      </c>
      <c r="AC2679" s="11">
        <v>61.0</v>
      </c>
      <c r="AD2679" s="23">
        <v>80.0</v>
      </c>
      <c r="AE2679" s="29" t="s">
        <v>166</v>
      </c>
      <c r="AF2679" s="25">
        <v>1565.0</v>
      </c>
      <c r="AG2679" s="11">
        <v>1577.0</v>
      </c>
      <c r="AH2679" s="11">
        <v>1634.0</v>
      </c>
      <c r="AI2679" s="23"/>
      <c r="AJ2679" s="29" t="s">
        <v>13914</v>
      </c>
      <c r="AK2679" s="25">
        <v>1042050.0</v>
      </c>
      <c r="AL2679" s="11"/>
      <c r="AM2679" s="23"/>
      <c r="AN2679" s="25"/>
      <c r="AO2679" s="23"/>
      <c r="AP2679" s="25"/>
      <c r="AQ2679" s="11"/>
    </row>
    <row r="2680" ht="15.75" customHeight="1">
      <c r="A2680" s="11">
        <v>1042052.0</v>
      </c>
      <c r="B2680" s="23">
        <v>2680.0</v>
      </c>
      <c r="C2680" s="25" t="s">
        <v>13915</v>
      </c>
      <c r="D2680" s="16" t="s">
        <v>13916</v>
      </c>
      <c r="E2680" s="28" t="s">
        <v>13917</v>
      </c>
      <c r="F2680" s="29"/>
      <c r="G2680" s="31" t="s">
        <v>13918</v>
      </c>
      <c r="H2680" s="36">
        <f t="shared" si="1"/>
        <v>52</v>
      </c>
      <c r="I2680" s="11"/>
      <c r="J2680" s="28">
        <f t="shared" si="2"/>
        <v>0</v>
      </c>
      <c r="K2680" s="41">
        <f t="shared" si="3"/>
        <v>251</v>
      </c>
      <c r="L2680" s="25">
        <v>55.0</v>
      </c>
      <c r="M2680" s="11">
        <v>68.0</v>
      </c>
      <c r="N2680" s="11">
        <v>40.0</v>
      </c>
      <c r="O2680" s="11">
        <v>36.0</v>
      </c>
      <c r="P2680" s="11">
        <v>52.0</v>
      </c>
      <c r="Q2680" s="43">
        <v>54.0</v>
      </c>
      <c r="R2680" s="25"/>
      <c r="S2680" s="11"/>
      <c r="T2680" s="11"/>
      <c r="U2680" s="23"/>
      <c r="V2680" s="25"/>
      <c r="W2680" s="11"/>
      <c r="X2680" s="23"/>
      <c r="Y2680" s="29"/>
      <c r="Z2680" s="25">
        <v>50.0</v>
      </c>
      <c r="AA2680" s="11">
        <v>50.0</v>
      </c>
      <c r="AB2680" s="11">
        <v>41.0</v>
      </c>
      <c r="AC2680" s="11">
        <v>74.0</v>
      </c>
      <c r="AD2680" s="23">
        <v>75.0</v>
      </c>
      <c r="AE2680" s="29" t="s">
        <v>141</v>
      </c>
      <c r="AF2680" s="25">
        <v>1547.0</v>
      </c>
      <c r="AG2680" s="11">
        <v>1559.0</v>
      </c>
      <c r="AH2680" s="11">
        <v>1582.0</v>
      </c>
      <c r="AI2680" s="23" t="s">
        <v>217</v>
      </c>
      <c r="AJ2680" s="29" t="s">
        <v>13909</v>
      </c>
      <c r="AK2680" s="25">
        <v>1042049.0</v>
      </c>
      <c r="AL2680" s="11"/>
      <c r="AM2680" s="23"/>
      <c r="AN2680" s="25"/>
      <c r="AO2680" s="23"/>
      <c r="AP2680" s="25"/>
      <c r="AQ2680" s="11"/>
    </row>
    <row r="2681" ht="15.75" customHeight="1">
      <c r="A2681" s="11">
        <v>1042053.0</v>
      </c>
      <c r="B2681" s="23">
        <v>2681.0</v>
      </c>
      <c r="C2681" s="25" t="s">
        <v>13919</v>
      </c>
      <c r="D2681" s="16" t="s">
        <v>13920</v>
      </c>
      <c r="E2681" s="28" t="s">
        <v>13921</v>
      </c>
      <c r="F2681" s="29"/>
      <c r="G2681" s="31" t="s">
        <v>13922</v>
      </c>
      <c r="H2681" s="36">
        <f t="shared" si="1"/>
        <v>80</v>
      </c>
      <c r="I2681" s="11"/>
      <c r="J2681" s="28">
        <f t="shared" si="2"/>
        <v>0</v>
      </c>
      <c r="K2681" s="41">
        <f t="shared" si="3"/>
        <v>250</v>
      </c>
      <c r="L2681" s="25">
        <v>54.0</v>
      </c>
      <c r="M2681" s="11">
        <v>73.0</v>
      </c>
      <c r="N2681" s="11">
        <v>34.0</v>
      </c>
      <c r="O2681" s="11">
        <v>37.0</v>
      </c>
      <c r="P2681" s="11">
        <v>52.0</v>
      </c>
      <c r="Q2681" s="43">
        <v>58.0</v>
      </c>
      <c r="R2681" s="25" t="s">
        <v>185</v>
      </c>
      <c r="S2681" s="11"/>
      <c r="T2681" s="11"/>
      <c r="U2681" s="23" t="s">
        <v>185</v>
      </c>
      <c r="V2681" s="25"/>
      <c r="W2681" s="11"/>
      <c r="X2681" s="23"/>
      <c r="Y2681" s="29"/>
      <c r="Z2681" s="25">
        <v>50.0</v>
      </c>
      <c r="AA2681" s="11">
        <v>50.0</v>
      </c>
      <c r="AB2681" s="11">
        <v>32.0</v>
      </c>
      <c r="AC2681" s="11">
        <v>72.0</v>
      </c>
      <c r="AD2681" s="23">
        <v>75.0</v>
      </c>
      <c r="AE2681" s="29" t="s">
        <v>166</v>
      </c>
      <c r="AF2681" s="25">
        <v>1568.0</v>
      </c>
      <c r="AG2681" s="11">
        <v>1580.0</v>
      </c>
      <c r="AH2681" s="11">
        <v>1628.0</v>
      </c>
      <c r="AI2681" s="23"/>
      <c r="AJ2681" s="29" t="s">
        <v>13923</v>
      </c>
      <c r="AK2681" s="25">
        <v>1042052.0</v>
      </c>
      <c r="AL2681" s="11"/>
      <c r="AM2681" s="23"/>
      <c r="AN2681" s="25"/>
      <c r="AO2681" s="23"/>
      <c r="AP2681" s="25"/>
      <c r="AQ2681" s="11"/>
    </row>
    <row r="2682" ht="15.75" customHeight="1">
      <c r="A2682" s="11">
        <v>1042054.0</v>
      </c>
      <c r="B2682" s="23">
        <v>2682.0</v>
      </c>
      <c r="C2682" s="25" t="s">
        <v>13924</v>
      </c>
      <c r="D2682" s="16" t="s">
        <v>13925</v>
      </c>
      <c r="E2682" s="28" t="s">
        <v>13926</v>
      </c>
      <c r="F2682" s="29"/>
      <c r="G2682" s="31" t="s">
        <v>13927</v>
      </c>
      <c r="H2682" s="36">
        <f t="shared" si="1"/>
        <v>57</v>
      </c>
      <c r="I2682" s="11"/>
      <c r="J2682" s="28">
        <f t="shared" si="2"/>
        <v>0</v>
      </c>
      <c r="K2682" s="41">
        <f t="shared" si="3"/>
        <v>292</v>
      </c>
      <c r="L2682" s="25">
        <v>69.0</v>
      </c>
      <c r="M2682" s="11">
        <v>79.0</v>
      </c>
      <c r="N2682" s="11">
        <v>47.0</v>
      </c>
      <c r="O2682" s="11">
        <v>38.0</v>
      </c>
      <c r="P2682" s="11">
        <v>59.0</v>
      </c>
      <c r="Q2682" s="43">
        <v>61.0</v>
      </c>
      <c r="R2682" s="25"/>
      <c r="S2682" s="11" t="s">
        <v>232</v>
      </c>
      <c r="T2682" s="11" t="s">
        <v>185</v>
      </c>
      <c r="U2682" s="23"/>
      <c r="V2682" s="25"/>
      <c r="W2682" s="11"/>
      <c r="X2682" s="23" t="s">
        <v>232</v>
      </c>
      <c r="Y2682" s="29"/>
      <c r="Z2682" s="25">
        <v>36.0</v>
      </c>
      <c r="AA2682" s="11">
        <v>30.0</v>
      </c>
      <c r="AB2682" s="11">
        <v>34.0</v>
      </c>
      <c r="AC2682" s="11">
        <v>61.0</v>
      </c>
      <c r="AD2682" s="23">
        <v>73.0</v>
      </c>
      <c r="AE2682" s="29" t="s">
        <v>166</v>
      </c>
      <c r="AF2682" s="25">
        <v>1525.0</v>
      </c>
      <c r="AG2682" s="11">
        <v>1537.0</v>
      </c>
      <c r="AH2682" s="11">
        <v>1591.0</v>
      </c>
      <c r="AI2682" s="23"/>
      <c r="AJ2682" s="29" t="s">
        <v>13905</v>
      </c>
      <c r="AK2682" s="25">
        <v>1042048.0</v>
      </c>
      <c r="AL2682" s="11"/>
      <c r="AM2682" s="23"/>
      <c r="AN2682" s="25"/>
      <c r="AO2682" s="23"/>
      <c r="AP2682" s="25"/>
      <c r="AQ2682" s="11"/>
    </row>
    <row r="2683" ht="15.75" customHeight="1">
      <c r="A2683" s="11">
        <v>1042055.0</v>
      </c>
      <c r="B2683" s="23">
        <v>2683.0</v>
      </c>
      <c r="C2683" s="25" t="s">
        <v>13928</v>
      </c>
      <c r="D2683" s="16" t="s">
        <v>13929</v>
      </c>
      <c r="E2683" s="28" t="s">
        <v>13930</v>
      </c>
      <c r="F2683" s="29"/>
      <c r="G2683" s="31" t="s">
        <v>13931</v>
      </c>
      <c r="H2683" s="36">
        <f t="shared" si="1"/>
        <v>57</v>
      </c>
      <c r="I2683" s="11"/>
      <c r="J2683" s="28">
        <f t="shared" si="2"/>
        <v>0</v>
      </c>
      <c r="K2683" s="41">
        <f t="shared" si="3"/>
        <v>280</v>
      </c>
      <c r="L2683" s="25">
        <v>63.0</v>
      </c>
      <c r="M2683" s="11">
        <v>67.0</v>
      </c>
      <c r="N2683" s="11">
        <v>53.0</v>
      </c>
      <c r="O2683" s="11">
        <v>42.0</v>
      </c>
      <c r="P2683" s="11">
        <v>55.0</v>
      </c>
      <c r="Q2683" s="43">
        <v>57.0</v>
      </c>
      <c r="R2683" s="25" t="s">
        <v>185</v>
      </c>
      <c r="S2683" s="11"/>
      <c r="T2683" s="11"/>
      <c r="U2683" s="23"/>
      <c r="V2683" s="25"/>
      <c r="W2683" s="11"/>
      <c r="X2683" s="23"/>
      <c r="Y2683" s="29"/>
      <c r="Z2683" s="25">
        <v>43.0</v>
      </c>
      <c r="AA2683" s="11">
        <v>40.0</v>
      </c>
      <c r="AB2683" s="11">
        <v>29.0</v>
      </c>
      <c r="AC2683" s="11">
        <v>72.0</v>
      </c>
      <c r="AD2683" s="23">
        <v>73.0</v>
      </c>
      <c r="AE2683" s="29" t="s">
        <v>141</v>
      </c>
      <c r="AF2683" s="25">
        <v>1547.0</v>
      </c>
      <c r="AG2683" s="11">
        <v>1559.0</v>
      </c>
      <c r="AH2683" s="11">
        <v>1596.0</v>
      </c>
      <c r="AI2683" s="23"/>
      <c r="AJ2683" s="29"/>
      <c r="AK2683" s="25"/>
      <c r="AL2683" s="11"/>
      <c r="AM2683" s="23"/>
      <c r="AN2683" s="25"/>
      <c r="AO2683" s="23"/>
      <c r="AP2683" s="25"/>
      <c r="AQ2683" s="11"/>
    </row>
    <row r="2684" ht="15.75" customHeight="1">
      <c r="A2684" s="11">
        <v>1009001.0</v>
      </c>
      <c r="B2684" s="23">
        <v>2684.0</v>
      </c>
      <c r="C2684" s="25" t="s">
        <v>13932</v>
      </c>
      <c r="D2684" s="16" t="s">
        <v>13933</v>
      </c>
      <c r="E2684" s="28" t="s">
        <v>13934</v>
      </c>
      <c r="F2684" s="29"/>
      <c r="G2684" s="31" t="s">
        <v>13935</v>
      </c>
      <c r="H2684" s="36">
        <f t="shared" si="1"/>
        <v>66</v>
      </c>
      <c r="I2684" s="11"/>
      <c r="J2684" s="28">
        <f t="shared" si="2"/>
        <v>0</v>
      </c>
      <c r="K2684" s="41">
        <f t="shared" si="3"/>
        <v>352</v>
      </c>
      <c r="L2684" s="25">
        <v>72.0</v>
      </c>
      <c r="M2684" s="11">
        <v>56.0</v>
      </c>
      <c r="N2684" s="11">
        <v>76.0</v>
      </c>
      <c r="O2684" s="11">
        <v>76.0</v>
      </c>
      <c r="P2684" s="11">
        <v>72.0</v>
      </c>
      <c r="Q2684" s="43">
        <v>54.0</v>
      </c>
      <c r="R2684" s="25" t="s">
        <v>232</v>
      </c>
      <c r="S2684" s="11"/>
      <c r="T2684" s="11"/>
      <c r="U2684" s="23"/>
      <c r="V2684" s="25"/>
      <c r="W2684" s="11"/>
      <c r="X2684" s="23"/>
      <c r="Y2684" s="29"/>
      <c r="Z2684" s="25">
        <v>50.0</v>
      </c>
      <c r="AA2684" s="11">
        <v>50.0</v>
      </c>
      <c r="AB2684" s="11">
        <v>60.0</v>
      </c>
      <c r="AC2684" s="11">
        <v>32.0</v>
      </c>
      <c r="AD2684" s="23">
        <v>8.0</v>
      </c>
      <c r="AE2684" s="29" t="s">
        <v>166</v>
      </c>
      <c r="AF2684" s="25">
        <v>1484.0</v>
      </c>
      <c r="AG2684" s="11">
        <v>1496.0</v>
      </c>
      <c r="AH2684" s="11">
        <v>1535.0</v>
      </c>
      <c r="AI2684" s="23"/>
      <c r="AJ2684" s="29"/>
      <c r="AK2684" s="25"/>
      <c r="AL2684" s="11"/>
      <c r="AM2684" s="23"/>
      <c r="AN2684" s="25"/>
      <c r="AO2684" s="23"/>
      <c r="AP2684" s="25"/>
      <c r="AQ2684" s="11"/>
    </row>
    <row r="2685" ht="15.75" customHeight="1">
      <c r="A2685" s="11">
        <v>1009002.0</v>
      </c>
      <c r="B2685" s="23">
        <v>2685.0</v>
      </c>
      <c r="C2685" s="25" t="s">
        <v>13936</v>
      </c>
      <c r="D2685" s="16" t="s">
        <v>13937</v>
      </c>
      <c r="E2685" s="28" t="s">
        <v>13938</v>
      </c>
      <c r="F2685" s="29"/>
      <c r="G2685" s="31" t="s">
        <v>13939</v>
      </c>
      <c r="H2685" s="36">
        <f t="shared" si="1"/>
        <v>71</v>
      </c>
      <c r="I2685" s="11"/>
      <c r="J2685" s="28">
        <f t="shared" si="2"/>
        <v>0</v>
      </c>
      <c r="K2685" s="41">
        <f t="shared" si="3"/>
        <v>361</v>
      </c>
      <c r="L2685" s="25">
        <v>75.0</v>
      </c>
      <c r="M2685" s="11">
        <v>54.0</v>
      </c>
      <c r="N2685" s="11">
        <v>78.0</v>
      </c>
      <c r="O2685" s="11">
        <v>78.0</v>
      </c>
      <c r="P2685" s="11">
        <v>76.0</v>
      </c>
      <c r="Q2685" s="43">
        <v>45.0</v>
      </c>
      <c r="R2685" s="25" t="s">
        <v>232</v>
      </c>
      <c r="S2685" s="11"/>
      <c r="T2685" s="11" t="s">
        <v>185</v>
      </c>
      <c r="U2685" s="23" t="s">
        <v>185</v>
      </c>
      <c r="V2685" s="25"/>
      <c r="W2685" s="11"/>
      <c r="X2685" s="23"/>
      <c r="Y2685" s="29"/>
      <c r="Z2685" s="25">
        <v>50.0</v>
      </c>
      <c r="AA2685" s="11">
        <v>50.0</v>
      </c>
      <c r="AB2685" s="11">
        <v>55.0</v>
      </c>
      <c r="AC2685" s="11">
        <v>38.0</v>
      </c>
      <c r="AD2685" s="23">
        <v>8.0</v>
      </c>
      <c r="AE2685" s="29" t="s">
        <v>166</v>
      </c>
      <c r="AF2685" s="25">
        <v>1523.0</v>
      </c>
      <c r="AG2685" s="11">
        <v>1535.0</v>
      </c>
      <c r="AH2685" s="11">
        <v>1550.0</v>
      </c>
      <c r="AI2685" s="23"/>
      <c r="AJ2685" s="29" t="s">
        <v>13940</v>
      </c>
      <c r="AK2685" s="25">
        <v>1009001.0</v>
      </c>
      <c r="AL2685" s="11"/>
      <c r="AM2685" s="23">
        <v>21.0</v>
      </c>
      <c r="AN2685" s="25"/>
      <c r="AO2685" s="23"/>
      <c r="AP2685" s="25"/>
      <c r="AQ2685" s="11"/>
    </row>
    <row r="2686" ht="15.75" customHeight="1">
      <c r="A2686" s="11">
        <v>1009003.0</v>
      </c>
      <c r="B2686" s="23">
        <v>2686.0</v>
      </c>
      <c r="C2686" s="25" t="s">
        <v>13941</v>
      </c>
      <c r="D2686" s="16" t="s">
        <v>13942</v>
      </c>
      <c r="E2686" s="28" t="s">
        <v>13943</v>
      </c>
      <c r="F2686" s="29"/>
      <c r="G2686" s="31" t="s">
        <v>13944</v>
      </c>
      <c r="H2686" s="36">
        <f t="shared" si="1"/>
        <v>80</v>
      </c>
      <c r="I2686" s="11"/>
      <c r="J2686" s="28">
        <f t="shared" si="2"/>
        <v>0</v>
      </c>
      <c r="K2686" s="41">
        <f t="shared" si="3"/>
        <v>315</v>
      </c>
      <c r="L2686" s="25">
        <v>57.0</v>
      </c>
      <c r="M2686" s="11">
        <v>44.0</v>
      </c>
      <c r="N2686" s="11">
        <v>69.0</v>
      </c>
      <c r="O2686" s="11">
        <v>80.0</v>
      </c>
      <c r="P2686" s="11">
        <v>65.0</v>
      </c>
      <c r="Q2686" s="43">
        <v>68.0</v>
      </c>
      <c r="R2686" s="25"/>
      <c r="S2686" s="11" t="s">
        <v>185</v>
      </c>
      <c r="T2686" s="11"/>
      <c r="U2686" s="23" t="s">
        <v>185</v>
      </c>
      <c r="V2686" s="25"/>
      <c r="W2686" s="11"/>
      <c r="X2686" s="23"/>
      <c r="Y2686" s="29"/>
      <c r="Z2686" s="25">
        <v>50.0</v>
      </c>
      <c r="AA2686" s="11">
        <v>50.0</v>
      </c>
      <c r="AB2686" s="11">
        <v>50.0</v>
      </c>
      <c r="AC2686" s="11">
        <v>42.0</v>
      </c>
      <c r="AD2686" s="23">
        <v>8.0</v>
      </c>
      <c r="AE2686" s="29" t="s">
        <v>270</v>
      </c>
      <c r="AF2686" s="25">
        <v>1549.0</v>
      </c>
      <c r="AG2686" s="11">
        <v>1550.0</v>
      </c>
      <c r="AH2686" s="11">
        <v>1584.0</v>
      </c>
      <c r="AI2686" s="23"/>
      <c r="AJ2686" s="29" t="s">
        <v>13945</v>
      </c>
      <c r="AK2686" s="25">
        <v>1009002.0</v>
      </c>
      <c r="AL2686" s="11"/>
      <c r="AM2686" s="23"/>
      <c r="AN2686" s="25"/>
      <c r="AO2686" s="23"/>
      <c r="AP2686" s="25" t="s">
        <v>13946</v>
      </c>
      <c r="AQ2686" s="11"/>
    </row>
    <row r="2687" ht="15.75" customHeight="1">
      <c r="A2687" s="11">
        <v>1009004.0</v>
      </c>
      <c r="B2687" s="23">
        <v>2687.0</v>
      </c>
      <c r="C2687" s="25" t="s">
        <v>13947</v>
      </c>
      <c r="D2687" s="16" t="s">
        <v>13948</v>
      </c>
      <c r="E2687" s="28" t="s">
        <v>13949</v>
      </c>
      <c r="F2687" s="29"/>
      <c r="G2687" s="31" t="s">
        <v>13950</v>
      </c>
      <c r="H2687" s="36">
        <f t="shared" si="1"/>
        <v>70</v>
      </c>
      <c r="I2687" s="11"/>
      <c r="J2687" s="28">
        <f t="shared" si="2"/>
        <v>0</v>
      </c>
      <c r="K2687" s="41">
        <f t="shared" si="3"/>
        <v>267</v>
      </c>
      <c r="L2687" s="25">
        <v>53.0</v>
      </c>
      <c r="M2687" s="11">
        <v>26.0</v>
      </c>
      <c r="N2687" s="11">
        <v>68.0</v>
      </c>
      <c r="O2687" s="11">
        <v>64.0</v>
      </c>
      <c r="P2687" s="11">
        <v>56.0</v>
      </c>
      <c r="Q2687" s="43">
        <v>47.0</v>
      </c>
      <c r="R2687" s="25" t="s">
        <v>185</v>
      </c>
      <c r="S2687" s="11"/>
      <c r="T2687" s="11"/>
      <c r="U2687" s="23"/>
      <c r="V2687" s="25"/>
      <c r="W2687" s="11"/>
      <c r="X2687" s="23"/>
      <c r="Y2687" s="29"/>
      <c r="Z2687" s="25">
        <v>29.0</v>
      </c>
      <c r="AA2687" s="11">
        <v>21.0</v>
      </c>
      <c r="AB2687" s="11">
        <v>32.0</v>
      </c>
      <c r="AC2687" s="11">
        <v>61.0</v>
      </c>
      <c r="AD2687" s="23">
        <v>10.0</v>
      </c>
      <c r="AE2687" s="29" t="s">
        <v>239</v>
      </c>
      <c r="AF2687" s="25">
        <v>1524.0</v>
      </c>
      <c r="AG2687" s="11">
        <v>1536.0</v>
      </c>
      <c r="AH2687" s="11">
        <v>1564.0</v>
      </c>
      <c r="AI2687" s="23"/>
      <c r="AJ2687" s="29" t="s">
        <v>13951</v>
      </c>
      <c r="AK2687" s="25">
        <v>1009001.0</v>
      </c>
      <c r="AL2687" s="11"/>
      <c r="AM2687" s="23">
        <v>21.0</v>
      </c>
      <c r="AN2687" s="25"/>
      <c r="AO2687" s="23"/>
      <c r="AP2687" s="25"/>
      <c r="AQ2687" s="11"/>
    </row>
    <row r="2688" ht="15.75" customHeight="1">
      <c r="A2688" s="11">
        <v>1009005.0</v>
      </c>
      <c r="B2688" s="23">
        <v>2688.0</v>
      </c>
      <c r="C2688" s="25" t="s">
        <v>13952</v>
      </c>
      <c r="D2688" s="16" t="s">
        <v>13953</v>
      </c>
      <c r="E2688" s="28" t="s">
        <v>13954</v>
      </c>
      <c r="F2688" s="29" t="s">
        <v>13955</v>
      </c>
      <c r="G2688" s="31"/>
      <c r="H2688" s="36" t="str">
        <f t="shared" si="1"/>
        <v/>
      </c>
      <c r="I2688" s="11"/>
      <c r="J2688" s="28">
        <f t="shared" si="2"/>
        <v>0</v>
      </c>
      <c r="K2688" s="41">
        <f t="shared" si="3"/>
        <v>260</v>
      </c>
      <c r="L2688" s="25">
        <v>39.0</v>
      </c>
      <c r="M2688" s="11">
        <v>25.0</v>
      </c>
      <c r="N2688" s="11">
        <v>62.0</v>
      </c>
      <c r="O2688" s="11">
        <v>66.0</v>
      </c>
      <c r="P2688" s="11">
        <v>68.0</v>
      </c>
      <c r="Q2688" s="43">
        <v>61.0</v>
      </c>
      <c r="R2688" s="25"/>
      <c r="S2688" s="11"/>
      <c r="T2688" s="11"/>
      <c r="U2688" s="23"/>
      <c r="V2688" s="25"/>
      <c r="W2688" s="11"/>
      <c r="X2688" s="23"/>
      <c r="Y2688" s="29"/>
      <c r="Z2688" s="25">
        <v>25.0</v>
      </c>
      <c r="AA2688" s="11">
        <v>15.0</v>
      </c>
      <c r="AB2688" s="11">
        <v>70.0</v>
      </c>
      <c r="AC2688" s="11">
        <v>56.0</v>
      </c>
      <c r="AD2688" s="23">
        <v>3.0</v>
      </c>
      <c r="AE2688" s="29" t="s">
        <v>166</v>
      </c>
      <c r="AF2688" s="25">
        <v>1531.0</v>
      </c>
      <c r="AG2688" s="11">
        <v>1543.0</v>
      </c>
      <c r="AH2688" s="11">
        <v>1585.0</v>
      </c>
      <c r="AI2688" s="23" t="s">
        <v>217</v>
      </c>
      <c r="AJ2688" s="29" t="s">
        <v>13956</v>
      </c>
      <c r="AK2688" s="25">
        <v>1009001.0</v>
      </c>
      <c r="AL2688" s="11"/>
      <c r="AM2688" s="23"/>
      <c r="AN2688" s="25"/>
      <c r="AO2688" s="23"/>
      <c r="AP2688" s="25"/>
      <c r="AQ2688" s="11"/>
    </row>
    <row r="2689" ht="15.75" customHeight="1">
      <c r="A2689" s="11">
        <v>1009006.0</v>
      </c>
      <c r="B2689" s="23">
        <v>2689.0</v>
      </c>
      <c r="C2689" s="25" t="s">
        <v>13957</v>
      </c>
      <c r="D2689" s="16" t="s">
        <v>13958</v>
      </c>
      <c r="E2689" s="28" t="s">
        <v>13959</v>
      </c>
      <c r="F2689" s="29"/>
      <c r="G2689" s="31" t="s">
        <v>13960</v>
      </c>
      <c r="H2689" s="36">
        <f t="shared" si="1"/>
        <v>78</v>
      </c>
      <c r="I2689" s="11"/>
      <c r="J2689" s="28">
        <f t="shared" si="2"/>
        <v>0</v>
      </c>
      <c r="K2689" s="41">
        <f t="shared" si="3"/>
        <v>310</v>
      </c>
      <c r="L2689" s="25">
        <v>74.0</v>
      </c>
      <c r="M2689" s="11">
        <v>66.0</v>
      </c>
      <c r="N2689" s="11">
        <v>74.0</v>
      </c>
      <c r="O2689" s="11">
        <v>36.0</v>
      </c>
      <c r="P2689" s="11">
        <v>60.0</v>
      </c>
      <c r="Q2689" s="43">
        <v>52.0</v>
      </c>
      <c r="R2689" s="25" t="s">
        <v>185</v>
      </c>
      <c r="S2689" s="11"/>
      <c r="T2689" s="11"/>
      <c r="U2689" s="23" t="s">
        <v>185</v>
      </c>
      <c r="V2689" s="25"/>
      <c r="W2689" s="11"/>
      <c r="X2689" s="23"/>
      <c r="Y2689" s="29"/>
      <c r="Z2689" s="25">
        <v>50.0</v>
      </c>
      <c r="AA2689" s="11">
        <v>50.0</v>
      </c>
      <c r="AB2689" s="11">
        <v>76.0</v>
      </c>
      <c r="AC2689" s="11">
        <v>45.0</v>
      </c>
      <c r="AD2689" s="23">
        <v>8.0</v>
      </c>
      <c r="AE2689" s="29" t="s">
        <v>166</v>
      </c>
      <c r="AF2689" s="25">
        <v>1562.0</v>
      </c>
      <c r="AG2689" s="11">
        <v>1574.0</v>
      </c>
      <c r="AH2689" s="11">
        <v>1615.0</v>
      </c>
      <c r="AI2689" s="23" t="s">
        <v>217</v>
      </c>
      <c r="AJ2689" s="29" t="s">
        <v>13961</v>
      </c>
      <c r="AK2689" s="25">
        <v>1009005.0</v>
      </c>
      <c r="AL2689" s="11">
        <v>1009003.0</v>
      </c>
      <c r="AM2689" s="23"/>
      <c r="AN2689" s="25"/>
      <c r="AO2689" s="23"/>
      <c r="AP2689" s="25"/>
      <c r="AQ2689" s="11"/>
    </row>
    <row r="2690" ht="15.75" customHeight="1">
      <c r="A2690" s="11">
        <v>1009007.0</v>
      </c>
      <c r="B2690" s="23">
        <v>2690.0</v>
      </c>
      <c r="C2690" s="25" t="s">
        <v>13962</v>
      </c>
      <c r="D2690" s="16" t="s">
        <v>13963</v>
      </c>
      <c r="E2690" s="28" t="s">
        <v>13964</v>
      </c>
      <c r="F2690" s="29"/>
      <c r="G2690" s="31" t="s">
        <v>13965</v>
      </c>
      <c r="H2690" s="36">
        <f t="shared" si="1"/>
        <v>71</v>
      </c>
      <c r="I2690" s="11"/>
      <c r="J2690" s="28">
        <f t="shared" si="2"/>
        <v>0</v>
      </c>
      <c r="K2690" s="41">
        <f t="shared" si="3"/>
        <v>241</v>
      </c>
      <c r="L2690" s="25">
        <v>47.0</v>
      </c>
      <c r="M2690" s="11">
        <v>57.0</v>
      </c>
      <c r="N2690" s="11">
        <v>51.0</v>
      </c>
      <c r="O2690" s="11">
        <v>42.0</v>
      </c>
      <c r="P2690" s="11">
        <v>44.0</v>
      </c>
      <c r="Q2690" s="43">
        <v>47.0</v>
      </c>
      <c r="R2690" s="25"/>
      <c r="S2690" s="11"/>
      <c r="T2690" s="11"/>
      <c r="U2690" s="23"/>
      <c r="V2690" s="25"/>
      <c r="W2690" s="11"/>
      <c r="X2690" s="23"/>
      <c r="Y2690" s="29"/>
      <c r="Z2690" s="25">
        <v>50.0</v>
      </c>
      <c r="AA2690" s="11">
        <v>50.0</v>
      </c>
      <c r="AB2690" s="11">
        <v>35.0</v>
      </c>
      <c r="AC2690" s="11">
        <v>54.0</v>
      </c>
      <c r="AD2690" s="23">
        <v>8.0</v>
      </c>
      <c r="AE2690" s="29" t="s">
        <v>270</v>
      </c>
      <c r="AF2690" s="25">
        <v>1601.0</v>
      </c>
      <c r="AG2690" s="11">
        <v>1613.0</v>
      </c>
      <c r="AH2690" s="11">
        <v>1615.0</v>
      </c>
      <c r="AI2690" s="23" t="s">
        <v>217</v>
      </c>
      <c r="AJ2690" s="29" t="s">
        <v>13966</v>
      </c>
      <c r="AK2690" s="25">
        <v>1009006.0</v>
      </c>
      <c r="AL2690" s="11"/>
      <c r="AM2690" s="23"/>
      <c r="AN2690" s="25"/>
      <c r="AO2690" s="23"/>
      <c r="AP2690" s="25"/>
      <c r="AQ2690" s="11"/>
    </row>
    <row r="2691" ht="15.75" customHeight="1">
      <c r="A2691" s="11">
        <v>1009008.0</v>
      </c>
      <c r="B2691" s="23">
        <v>2691.0</v>
      </c>
      <c r="C2691" s="25" t="s">
        <v>13967</v>
      </c>
      <c r="D2691" s="16" t="s">
        <v>13968</v>
      </c>
      <c r="E2691" s="28" t="s">
        <v>13969</v>
      </c>
      <c r="F2691" s="29"/>
      <c r="G2691" s="31" t="s">
        <v>13970</v>
      </c>
      <c r="H2691" s="36">
        <f t="shared" si="1"/>
        <v>77</v>
      </c>
      <c r="I2691" s="11"/>
      <c r="J2691" s="28">
        <f t="shared" si="2"/>
        <v>0</v>
      </c>
      <c r="K2691" s="41">
        <f t="shared" si="3"/>
        <v>289</v>
      </c>
      <c r="L2691" s="25">
        <v>49.0</v>
      </c>
      <c r="M2691" s="11">
        <v>49.0</v>
      </c>
      <c r="N2691" s="11">
        <v>59.0</v>
      </c>
      <c r="O2691" s="11">
        <v>65.0</v>
      </c>
      <c r="P2691" s="11">
        <v>67.0</v>
      </c>
      <c r="Q2691" s="43">
        <v>55.0</v>
      </c>
      <c r="R2691" s="25"/>
      <c r="S2691" s="11"/>
      <c r="T2691" s="11"/>
      <c r="U2691" s="23"/>
      <c r="V2691" s="25"/>
      <c r="W2691" s="11"/>
      <c r="X2691" s="23"/>
      <c r="Y2691" s="29"/>
      <c r="Z2691" s="25">
        <v>50.0</v>
      </c>
      <c r="AA2691" s="11">
        <v>50.0</v>
      </c>
      <c r="AB2691" s="11">
        <v>44.0</v>
      </c>
      <c r="AC2691" s="11">
        <v>55.0</v>
      </c>
      <c r="AD2691" s="23">
        <v>5.0</v>
      </c>
      <c r="AE2691" s="29" t="s">
        <v>239</v>
      </c>
      <c r="AF2691" s="25">
        <v>1533.0</v>
      </c>
      <c r="AG2691" s="11">
        <v>1545.0</v>
      </c>
      <c r="AH2691" s="11">
        <v>1595.0</v>
      </c>
      <c r="AI2691" s="23"/>
      <c r="AJ2691" s="29" t="s">
        <v>13971</v>
      </c>
      <c r="AK2691" s="25">
        <v>1009001.0</v>
      </c>
      <c r="AL2691" s="11">
        <v>2047001.0</v>
      </c>
      <c r="AM2691" s="23"/>
      <c r="AN2691" s="25"/>
      <c r="AO2691" s="23"/>
      <c r="AP2691" s="25"/>
      <c r="AQ2691" s="11"/>
    </row>
    <row r="2692" ht="15.75" customHeight="1">
      <c r="A2692" s="11">
        <v>1009009.0</v>
      </c>
      <c r="B2692" s="23">
        <v>2692.0</v>
      </c>
      <c r="C2692" s="25" t="s">
        <v>13972</v>
      </c>
      <c r="D2692" s="16" t="s">
        <v>13973</v>
      </c>
      <c r="E2692" s="28" t="s">
        <v>13974</v>
      </c>
      <c r="F2692" s="29"/>
      <c r="G2692" s="31" t="s">
        <v>13975</v>
      </c>
      <c r="H2692" s="36">
        <f t="shared" si="1"/>
        <v>80</v>
      </c>
      <c r="I2692" s="11"/>
      <c r="J2692" s="28">
        <f t="shared" si="2"/>
        <v>0</v>
      </c>
      <c r="K2692" s="41">
        <f t="shared" si="3"/>
        <v>185</v>
      </c>
      <c r="L2692" s="25">
        <v>35.0</v>
      </c>
      <c r="M2692" s="11">
        <v>34.0</v>
      </c>
      <c r="N2692" s="11">
        <v>46.0</v>
      </c>
      <c r="O2692" s="11">
        <v>37.0</v>
      </c>
      <c r="P2692" s="11">
        <v>33.0</v>
      </c>
      <c r="Q2692" s="43">
        <v>52.0</v>
      </c>
      <c r="R2692" s="25"/>
      <c r="S2692" s="11"/>
      <c r="T2692" s="11"/>
      <c r="U2692" s="23"/>
      <c r="V2692" s="25"/>
      <c r="W2692" s="11"/>
      <c r="X2692" s="23"/>
      <c r="Y2692" s="29"/>
      <c r="Z2692" s="25">
        <v>43.0</v>
      </c>
      <c r="AA2692" s="11">
        <v>40.0</v>
      </c>
      <c r="AB2692" s="11">
        <v>41.0</v>
      </c>
      <c r="AC2692" s="11">
        <v>55.0</v>
      </c>
      <c r="AD2692" s="23">
        <v>5.0</v>
      </c>
      <c r="AE2692" s="29" t="s">
        <v>270</v>
      </c>
      <c r="AF2692" s="25">
        <v>1566.0</v>
      </c>
      <c r="AG2692" s="11">
        <v>1578.0</v>
      </c>
      <c r="AH2692" s="11">
        <v>1615.0</v>
      </c>
      <c r="AI2692" s="23" t="s">
        <v>217</v>
      </c>
      <c r="AJ2692" s="29" t="s">
        <v>13976</v>
      </c>
      <c r="AK2692" s="25">
        <v>1009008.0</v>
      </c>
      <c r="AL2692" s="11">
        <v>1009003.0</v>
      </c>
      <c r="AM2692" s="23"/>
      <c r="AN2692" s="25"/>
      <c r="AO2692" s="23"/>
      <c r="AP2692" s="25"/>
      <c r="AQ2692" s="11"/>
    </row>
    <row r="2693" ht="15.75" customHeight="1">
      <c r="A2693" s="11">
        <v>1009010.0</v>
      </c>
      <c r="B2693" s="23">
        <v>2693.0</v>
      </c>
      <c r="C2693" s="25" t="s">
        <v>13977</v>
      </c>
      <c r="D2693" s="16" t="s">
        <v>13978</v>
      </c>
      <c r="E2693" s="28" t="s">
        <v>879</v>
      </c>
      <c r="F2693" s="29"/>
      <c r="G2693" s="25"/>
      <c r="H2693" s="36" t="str">
        <f t="shared" si="1"/>
        <v/>
      </c>
      <c r="I2693" s="11"/>
      <c r="J2693" s="28">
        <f t="shared" si="2"/>
        <v>0</v>
      </c>
      <c r="K2693" s="41">
        <f t="shared" si="3"/>
        <v>0</v>
      </c>
      <c r="L2693" s="25">
        <v>0.0</v>
      </c>
      <c r="M2693" s="11">
        <v>0.0</v>
      </c>
      <c r="N2693" s="11">
        <v>0.0</v>
      </c>
      <c r="O2693" s="11">
        <v>0.0</v>
      </c>
      <c r="P2693" s="11">
        <v>0.0</v>
      </c>
      <c r="Q2693" s="23">
        <v>0.0</v>
      </c>
      <c r="R2693" s="25"/>
      <c r="S2693" s="11"/>
      <c r="T2693" s="11"/>
      <c r="U2693" s="23"/>
      <c r="V2693" s="25"/>
      <c r="W2693" s="11"/>
      <c r="X2693" s="23"/>
      <c r="Y2693" s="29"/>
      <c r="Z2693" s="25">
        <v>0.0</v>
      </c>
      <c r="AA2693" s="11">
        <v>0.0</v>
      </c>
      <c r="AB2693" s="11">
        <v>0.0</v>
      </c>
      <c r="AC2693" s="11">
        <v>0.0</v>
      </c>
      <c r="AD2693" s="23">
        <v>0.0</v>
      </c>
      <c r="AE2693" s="29" t="s">
        <v>239</v>
      </c>
      <c r="AF2693" s="25">
        <v>1465.0</v>
      </c>
      <c r="AG2693" s="11">
        <v>9999.0</v>
      </c>
      <c r="AH2693" s="11">
        <v>1515.0</v>
      </c>
      <c r="AI2693" s="23"/>
      <c r="AJ2693" s="29"/>
      <c r="AK2693" s="25"/>
      <c r="AL2693" s="11"/>
      <c r="AM2693" s="23"/>
      <c r="AN2693" s="25"/>
      <c r="AO2693" s="23"/>
      <c r="AP2693" s="25"/>
      <c r="AQ2693" s="11"/>
    </row>
    <row r="2694" ht="15.75" customHeight="1">
      <c r="A2694" s="11">
        <v>1009011.0</v>
      </c>
      <c r="B2694" s="23">
        <v>2694.0</v>
      </c>
      <c r="C2694" s="25" t="s">
        <v>13979</v>
      </c>
      <c r="D2694" s="16" t="s">
        <v>13980</v>
      </c>
      <c r="E2694" s="28" t="s">
        <v>13981</v>
      </c>
      <c r="F2694" s="29"/>
      <c r="G2694" s="31" t="s">
        <v>13982</v>
      </c>
      <c r="H2694" s="36">
        <f t="shared" si="1"/>
        <v>74</v>
      </c>
      <c r="I2694" s="11"/>
      <c r="J2694" s="28">
        <f t="shared" si="2"/>
        <v>0</v>
      </c>
      <c r="K2694" s="41">
        <f t="shared" si="3"/>
        <v>206</v>
      </c>
      <c r="L2694" s="25">
        <v>16.0</v>
      </c>
      <c r="M2694" s="11">
        <v>11.0</v>
      </c>
      <c r="N2694" s="11">
        <v>68.0</v>
      </c>
      <c r="O2694" s="11">
        <v>50.0</v>
      </c>
      <c r="P2694" s="11">
        <v>61.0</v>
      </c>
      <c r="Q2694" s="43">
        <v>40.0</v>
      </c>
      <c r="R2694" s="25"/>
      <c r="S2694" s="11"/>
      <c r="T2694" s="11"/>
      <c r="U2694" s="23"/>
      <c r="V2694" s="25"/>
      <c r="W2694" s="11"/>
      <c r="X2694" s="23"/>
      <c r="Y2694" s="29"/>
      <c r="Z2694" s="25">
        <v>22.0</v>
      </c>
      <c r="AA2694" s="11">
        <v>11.0</v>
      </c>
      <c r="AB2694" s="11">
        <v>16.0</v>
      </c>
      <c r="AC2694" s="11">
        <v>80.0</v>
      </c>
      <c r="AD2694" s="23">
        <v>9.0</v>
      </c>
      <c r="AE2694" s="29" t="s">
        <v>239</v>
      </c>
      <c r="AF2694" s="25">
        <v>1501.0</v>
      </c>
      <c r="AG2694" s="11">
        <v>1513.0</v>
      </c>
      <c r="AH2694" s="11">
        <v>1573.0</v>
      </c>
      <c r="AI2694" s="23"/>
      <c r="AJ2694" s="29" t="s">
        <v>13983</v>
      </c>
      <c r="AK2694" s="25">
        <v>1009010.0</v>
      </c>
      <c r="AL2694" s="11"/>
      <c r="AM2694" s="23"/>
      <c r="AN2694" s="25"/>
      <c r="AO2694" s="23"/>
      <c r="AP2694" s="25"/>
      <c r="AQ2694" s="11"/>
    </row>
    <row r="2695" ht="15.75" customHeight="1">
      <c r="A2695" s="11">
        <v>1009012.0</v>
      </c>
      <c r="B2695" s="23">
        <v>2695.0</v>
      </c>
      <c r="C2695" s="25" t="s">
        <v>13984</v>
      </c>
      <c r="D2695" s="16" t="s">
        <v>13985</v>
      </c>
      <c r="E2695" s="28" t="s">
        <v>13986</v>
      </c>
      <c r="F2695" s="29"/>
      <c r="G2695" s="31" t="s">
        <v>13987</v>
      </c>
      <c r="H2695" s="36">
        <f t="shared" si="1"/>
        <v>80</v>
      </c>
      <c r="I2695" s="11"/>
      <c r="J2695" s="28">
        <f t="shared" si="2"/>
        <v>0</v>
      </c>
      <c r="K2695" s="41">
        <f t="shared" si="3"/>
        <v>227</v>
      </c>
      <c r="L2695" s="25">
        <v>48.0</v>
      </c>
      <c r="M2695" s="11">
        <v>56.0</v>
      </c>
      <c r="N2695" s="11">
        <v>45.0</v>
      </c>
      <c r="O2695" s="11">
        <v>34.0</v>
      </c>
      <c r="P2695" s="11">
        <v>44.0</v>
      </c>
      <c r="Q2695" s="43">
        <v>51.0</v>
      </c>
      <c r="R2695" s="25"/>
      <c r="S2695" s="11"/>
      <c r="T2695" s="11"/>
      <c r="U2695" s="23"/>
      <c r="V2695" s="25"/>
      <c r="W2695" s="11"/>
      <c r="X2695" s="23"/>
      <c r="Y2695" s="29"/>
      <c r="Z2695" s="25">
        <v>26.0</v>
      </c>
      <c r="AA2695" s="11">
        <v>16.0</v>
      </c>
      <c r="AB2695" s="11">
        <v>19.0</v>
      </c>
      <c r="AC2695" s="11">
        <v>78.0</v>
      </c>
      <c r="AD2695" s="23">
        <v>9.0</v>
      </c>
      <c r="AE2695" s="29" t="s">
        <v>239</v>
      </c>
      <c r="AF2695" s="25">
        <v>1531.0</v>
      </c>
      <c r="AG2695" s="11">
        <v>1543.0</v>
      </c>
      <c r="AH2695" s="11">
        <v>1569.0</v>
      </c>
      <c r="AI2695" s="23" t="s">
        <v>217</v>
      </c>
      <c r="AJ2695" s="29" t="s">
        <v>13988</v>
      </c>
      <c r="AK2695" s="25">
        <v>1009011.0</v>
      </c>
      <c r="AL2695" s="11"/>
      <c r="AM2695" s="23"/>
      <c r="AN2695" s="25"/>
      <c r="AO2695" s="23"/>
      <c r="AP2695" s="25"/>
      <c r="AQ2695" s="11"/>
    </row>
    <row r="2696" ht="15.75" customHeight="1">
      <c r="A2696" s="11">
        <v>1009013.0</v>
      </c>
      <c r="B2696" s="23">
        <v>2696.0</v>
      </c>
      <c r="C2696" s="25" t="s">
        <v>13989</v>
      </c>
      <c r="D2696" s="16" t="s">
        <v>13990</v>
      </c>
      <c r="E2696" s="28" t="s">
        <v>13991</v>
      </c>
      <c r="F2696" s="29"/>
      <c r="G2696" s="25"/>
      <c r="H2696" s="36" t="str">
        <f t="shared" si="1"/>
        <v/>
      </c>
      <c r="I2696" s="11"/>
      <c r="J2696" s="28">
        <f t="shared" si="2"/>
        <v>0</v>
      </c>
      <c r="K2696" s="41">
        <f t="shared" si="3"/>
        <v>252</v>
      </c>
      <c r="L2696" s="25">
        <v>54.0</v>
      </c>
      <c r="M2696" s="11">
        <v>61.0</v>
      </c>
      <c r="N2696" s="11">
        <v>48.0</v>
      </c>
      <c r="O2696" s="11">
        <v>45.0</v>
      </c>
      <c r="P2696" s="11">
        <v>44.0</v>
      </c>
      <c r="Q2696" s="43">
        <v>46.0</v>
      </c>
      <c r="R2696" s="25"/>
      <c r="S2696" s="11"/>
      <c r="T2696" s="11"/>
      <c r="U2696" s="23"/>
      <c r="V2696" s="25"/>
      <c r="W2696" s="11"/>
      <c r="X2696" s="23"/>
      <c r="Y2696" s="29"/>
      <c r="Z2696" s="25">
        <v>38.0</v>
      </c>
      <c r="AA2696" s="11">
        <v>33.0</v>
      </c>
      <c r="AB2696" s="11">
        <v>32.0</v>
      </c>
      <c r="AC2696" s="11">
        <v>65.0</v>
      </c>
      <c r="AD2696" s="23">
        <v>7.0</v>
      </c>
      <c r="AE2696" s="29" t="s">
        <v>166</v>
      </c>
      <c r="AF2696" s="25">
        <v>1517.0</v>
      </c>
      <c r="AG2696" s="11">
        <v>1529.0</v>
      </c>
      <c r="AH2696" s="11">
        <v>1577.0</v>
      </c>
      <c r="AI2696" s="23"/>
      <c r="AJ2696" s="29"/>
      <c r="AK2696" s="25"/>
      <c r="AL2696" s="11"/>
      <c r="AM2696" s="23"/>
      <c r="AN2696" s="25"/>
      <c r="AO2696" s="23"/>
      <c r="AP2696" s="25"/>
      <c r="AQ2696" s="11"/>
    </row>
    <row r="2697" ht="15.75" customHeight="1">
      <c r="A2697" s="11">
        <v>1009014.0</v>
      </c>
      <c r="B2697" s="23">
        <v>2697.0</v>
      </c>
      <c r="C2697" s="25" t="s">
        <v>13992</v>
      </c>
      <c r="D2697" s="16" t="s">
        <v>13993</v>
      </c>
      <c r="E2697" s="28" t="s">
        <v>13994</v>
      </c>
      <c r="F2697" s="29"/>
      <c r="G2697" s="31" t="s">
        <v>13995</v>
      </c>
      <c r="H2697" s="36">
        <f t="shared" si="1"/>
        <v>75</v>
      </c>
      <c r="I2697" s="11"/>
      <c r="J2697" s="28">
        <f t="shared" si="2"/>
        <v>0</v>
      </c>
      <c r="K2697" s="41">
        <f t="shared" si="3"/>
        <v>261</v>
      </c>
      <c r="L2697" s="25">
        <v>49.0</v>
      </c>
      <c r="M2697" s="11">
        <v>50.0</v>
      </c>
      <c r="N2697" s="11">
        <v>46.0</v>
      </c>
      <c r="O2697" s="11">
        <v>53.0</v>
      </c>
      <c r="P2697" s="11">
        <v>63.0</v>
      </c>
      <c r="Q2697" s="43">
        <v>58.0</v>
      </c>
      <c r="R2697" s="25"/>
      <c r="S2697" s="11"/>
      <c r="T2697" s="11"/>
      <c r="U2697" s="23"/>
      <c r="V2697" s="25"/>
      <c r="W2697" s="11"/>
      <c r="X2697" s="23"/>
      <c r="Y2697" s="29"/>
      <c r="Z2697" s="25">
        <v>50.0</v>
      </c>
      <c r="AA2697" s="11">
        <v>50.0</v>
      </c>
      <c r="AB2697" s="11">
        <v>61.0</v>
      </c>
      <c r="AC2697" s="11">
        <v>35.0</v>
      </c>
      <c r="AD2697" s="23">
        <v>15.0</v>
      </c>
      <c r="AE2697" s="29" t="s">
        <v>166</v>
      </c>
      <c r="AF2697" s="25">
        <v>1533.0</v>
      </c>
      <c r="AG2697" s="11">
        <v>1545.0</v>
      </c>
      <c r="AH2697" s="11">
        <v>1612.0</v>
      </c>
      <c r="AI2697" s="23"/>
      <c r="AJ2697" s="29"/>
      <c r="AK2697" s="25"/>
      <c r="AL2697" s="11"/>
      <c r="AM2697" s="23"/>
      <c r="AN2697" s="25"/>
      <c r="AO2697" s="23"/>
      <c r="AP2697" s="25"/>
      <c r="AQ2697" s="11"/>
    </row>
    <row r="2698" ht="15.75" customHeight="1">
      <c r="A2698" s="11">
        <v>1009015.0</v>
      </c>
      <c r="B2698" s="23">
        <v>2698.0</v>
      </c>
      <c r="C2698" s="25" t="s">
        <v>13996</v>
      </c>
      <c r="D2698" s="16" t="s">
        <v>13997</v>
      </c>
      <c r="E2698" s="28" t="s">
        <v>13998</v>
      </c>
      <c r="F2698" s="29"/>
      <c r="G2698" s="31" t="s">
        <v>13999</v>
      </c>
      <c r="H2698" s="36">
        <f t="shared" si="1"/>
        <v>80</v>
      </c>
      <c r="I2698" s="11"/>
      <c r="J2698" s="28">
        <f t="shared" si="2"/>
        <v>0</v>
      </c>
      <c r="K2698" s="41">
        <f t="shared" si="3"/>
        <v>230</v>
      </c>
      <c r="L2698" s="25">
        <v>48.0</v>
      </c>
      <c r="M2698" s="11">
        <v>53.0</v>
      </c>
      <c r="N2698" s="11">
        <v>31.0</v>
      </c>
      <c r="O2698" s="11">
        <v>41.0</v>
      </c>
      <c r="P2698" s="11">
        <v>57.0</v>
      </c>
      <c r="Q2698" s="43">
        <v>59.0</v>
      </c>
      <c r="R2698" s="25"/>
      <c r="S2698" s="11"/>
      <c r="T2698" s="11"/>
      <c r="U2698" s="23"/>
      <c r="V2698" s="25"/>
      <c r="W2698" s="11"/>
      <c r="X2698" s="23"/>
      <c r="Y2698" s="29"/>
      <c r="Z2698" s="25">
        <v>57.0</v>
      </c>
      <c r="AA2698" s="11">
        <v>60.0</v>
      </c>
      <c r="AB2698" s="11">
        <v>38.0</v>
      </c>
      <c r="AC2698" s="11">
        <v>67.0</v>
      </c>
      <c r="AD2698" s="23">
        <v>10.0</v>
      </c>
      <c r="AE2698" s="29" t="s">
        <v>141</v>
      </c>
      <c r="AF2698" s="25">
        <v>1550.0</v>
      </c>
      <c r="AG2698" s="11">
        <v>1562.0</v>
      </c>
      <c r="AH2698" s="11">
        <v>1616.0</v>
      </c>
      <c r="AI2698" s="23"/>
      <c r="AJ2698" s="29"/>
      <c r="AK2698" s="25"/>
      <c r="AL2698" s="11"/>
      <c r="AM2698" s="23"/>
      <c r="AN2698" s="25"/>
      <c r="AO2698" s="23"/>
      <c r="AP2698" s="25"/>
      <c r="AQ2698" s="11"/>
    </row>
    <row r="2699" ht="15.75" customHeight="1">
      <c r="A2699" s="11">
        <v>1009016.0</v>
      </c>
      <c r="B2699" s="23">
        <v>2699.0</v>
      </c>
      <c r="C2699" s="25" t="s">
        <v>14000</v>
      </c>
      <c r="D2699" s="16" t="s">
        <v>14001</v>
      </c>
      <c r="E2699" s="28" t="s">
        <v>14002</v>
      </c>
      <c r="F2699" s="29"/>
      <c r="G2699" s="25"/>
      <c r="H2699" s="36" t="str">
        <f t="shared" si="1"/>
        <v/>
      </c>
      <c r="I2699" s="11"/>
      <c r="J2699" s="28">
        <f t="shared" si="2"/>
        <v>0</v>
      </c>
      <c r="K2699" s="41">
        <f t="shared" si="3"/>
        <v>218</v>
      </c>
      <c r="L2699" s="25">
        <v>40.0</v>
      </c>
      <c r="M2699" s="11">
        <v>61.0</v>
      </c>
      <c r="N2699" s="11">
        <v>24.0</v>
      </c>
      <c r="O2699" s="11">
        <v>40.0</v>
      </c>
      <c r="P2699" s="11">
        <v>53.0</v>
      </c>
      <c r="Q2699" s="43">
        <v>28.0</v>
      </c>
      <c r="R2699" s="25"/>
      <c r="S2699" s="11"/>
      <c r="T2699" s="11"/>
      <c r="U2699" s="23"/>
      <c r="V2699" s="25"/>
      <c r="W2699" s="11"/>
      <c r="X2699" s="23"/>
      <c r="Y2699" s="29"/>
      <c r="Z2699" s="25">
        <v>24.0</v>
      </c>
      <c r="AA2699" s="11">
        <v>14.0</v>
      </c>
      <c r="AB2699" s="11">
        <v>75.0</v>
      </c>
      <c r="AC2699" s="11">
        <v>19.0</v>
      </c>
      <c r="AD2699" s="23">
        <v>65.0</v>
      </c>
      <c r="AE2699" s="29" t="s">
        <v>270</v>
      </c>
      <c r="AF2699" s="25">
        <v>1508.0</v>
      </c>
      <c r="AG2699" s="11">
        <v>1520.0</v>
      </c>
      <c r="AH2699" s="11">
        <v>1567.0</v>
      </c>
      <c r="AI2699" s="23"/>
      <c r="AJ2699" s="29"/>
      <c r="AK2699" s="25"/>
      <c r="AL2699" s="11"/>
      <c r="AM2699" s="23"/>
      <c r="AN2699" s="25"/>
      <c r="AO2699" s="23"/>
      <c r="AP2699" s="25"/>
      <c r="AQ2699" s="11"/>
    </row>
    <row r="2700" ht="15.75" customHeight="1">
      <c r="A2700" s="11">
        <v>1009017.0</v>
      </c>
      <c r="B2700" s="23">
        <v>2700.0</v>
      </c>
      <c r="C2700" s="25" t="s">
        <v>14003</v>
      </c>
      <c r="D2700" s="16" t="s">
        <v>14004</v>
      </c>
      <c r="E2700" s="28" t="s">
        <v>14005</v>
      </c>
      <c r="F2700" s="29"/>
      <c r="G2700" s="31" t="s">
        <v>14006</v>
      </c>
      <c r="H2700" s="36">
        <f t="shared" si="1"/>
        <v>72</v>
      </c>
      <c r="I2700" s="11"/>
      <c r="J2700" s="28">
        <f t="shared" si="2"/>
        <v>0</v>
      </c>
      <c r="K2700" s="41">
        <f t="shared" si="3"/>
        <v>372</v>
      </c>
      <c r="L2700" s="25">
        <v>86.0</v>
      </c>
      <c r="M2700" s="11">
        <v>88.0</v>
      </c>
      <c r="N2700" s="11">
        <v>57.0</v>
      </c>
      <c r="O2700" s="11">
        <v>65.0</v>
      </c>
      <c r="P2700" s="11">
        <v>76.0</v>
      </c>
      <c r="Q2700" s="43">
        <v>83.0</v>
      </c>
      <c r="R2700" s="25" t="s">
        <v>410</v>
      </c>
      <c r="S2700" s="11" t="s">
        <v>410</v>
      </c>
      <c r="T2700" s="11"/>
      <c r="U2700" s="23" t="s">
        <v>232</v>
      </c>
      <c r="V2700" s="25" t="s">
        <v>232</v>
      </c>
      <c r="W2700" s="11"/>
      <c r="X2700" s="23"/>
      <c r="Y2700" s="29" t="s">
        <v>2565</v>
      </c>
      <c r="Z2700" s="25">
        <v>50.0</v>
      </c>
      <c r="AA2700" s="11">
        <v>50.0</v>
      </c>
      <c r="AB2700" s="11">
        <v>65.0</v>
      </c>
      <c r="AC2700" s="11">
        <v>94.0</v>
      </c>
      <c r="AD2700" s="23">
        <v>15.0</v>
      </c>
      <c r="AE2700" s="29" t="s">
        <v>166</v>
      </c>
      <c r="AF2700" s="25">
        <v>1540.0</v>
      </c>
      <c r="AG2700" s="11">
        <v>1552.0</v>
      </c>
      <c r="AH2700" s="11">
        <v>1600.0</v>
      </c>
      <c r="AI2700" s="23" t="s">
        <v>217</v>
      </c>
      <c r="AJ2700" s="29" t="s">
        <v>14007</v>
      </c>
      <c r="AK2700" s="25">
        <v>1009016.0</v>
      </c>
      <c r="AL2700" s="11"/>
      <c r="AM2700" s="23"/>
      <c r="AN2700" s="25"/>
      <c r="AO2700" s="23"/>
      <c r="AP2700" s="25"/>
      <c r="AQ2700" s="11"/>
    </row>
    <row r="2701" ht="15.75" customHeight="1">
      <c r="A2701" s="11">
        <v>1009018.0</v>
      </c>
      <c r="B2701" s="23">
        <v>2701.0</v>
      </c>
      <c r="C2701" s="25" t="s">
        <v>14008</v>
      </c>
      <c r="D2701" s="16" t="s">
        <v>14009</v>
      </c>
      <c r="E2701" s="28" t="s">
        <v>14010</v>
      </c>
      <c r="F2701" s="29"/>
      <c r="G2701" s="31" t="s">
        <v>14011</v>
      </c>
      <c r="H2701" s="36">
        <f t="shared" si="1"/>
        <v>63</v>
      </c>
      <c r="I2701" s="11"/>
      <c r="J2701" s="28">
        <f t="shared" si="2"/>
        <v>0</v>
      </c>
      <c r="K2701" s="41">
        <f t="shared" si="3"/>
        <v>248</v>
      </c>
      <c r="L2701" s="25">
        <v>59.0</v>
      </c>
      <c r="M2701" s="11">
        <v>72.0</v>
      </c>
      <c r="N2701" s="11">
        <v>36.0</v>
      </c>
      <c r="O2701" s="11">
        <v>37.0</v>
      </c>
      <c r="P2701" s="11">
        <v>44.0</v>
      </c>
      <c r="Q2701" s="43">
        <v>58.0</v>
      </c>
      <c r="R2701" s="25"/>
      <c r="S2701" s="11"/>
      <c r="T2701" s="11"/>
      <c r="U2701" s="23" t="s">
        <v>185</v>
      </c>
      <c r="V2701" s="25"/>
      <c r="W2701" s="11"/>
      <c r="X2701" s="23"/>
      <c r="Y2701" s="29"/>
      <c r="Z2701" s="25">
        <v>50.0</v>
      </c>
      <c r="AA2701" s="11">
        <v>50.0</v>
      </c>
      <c r="AB2701" s="11">
        <v>20.0</v>
      </c>
      <c r="AC2701" s="11">
        <v>88.0</v>
      </c>
      <c r="AD2701" s="23">
        <v>15.0</v>
      </c>
      <c r="AE2701" s="29" t="s">
        <v>166</v>
      </c>
      <c r="AF2701" s="25">
        <v>1558.0</v>
      </c>
      <c r="AG2701" s="11">
        <v>1570.0</v>
      </c>
      <c r="AH2701" s="11">
        <v>1600.0</v>
      </c>
      <c r="AI2701" s="23" t="s">
        <v>217</v>
      </c>
      <c r="AJ2701" s="29" t="s">
        <v>14012</v>
      </c>
      <c r="AK2701" s="25">
        <v>1009017.0</v>
      </c>
      <c r="AL2701" s="11"/>
      <c r="AM2701" s="23"/>
      <c r="AN2701" s="25"/>
      <c r="AO2701" s="23"/>
      <c r="AP2701" s="25"/>
      <c r="AQ2701" s="11"/>
    </row>
    <row r="2702" ht="15.75" customHeight="1">
      <c r="A2702" s="11">
        <v>1009019.0</v>
      </c>
      <c r="B2702" s="23">
        <v>2702.0</v>
      </c>
      <c r="C2702" s="25" t="s">
        <v>14013</v>
      </c>
      <c r="D2702" s="16" t="s">
        <v>14014</v>
      </c>
      <c r="E2702" s="28" t="s">
        <v>14015</v>
      </c>
      <c r="F2702" s="29"/>
      <c r="G2702" s="31" t="s">
        <v>14016</v>
      </c>
      <c r="H2702" s="36">
        <f t="shared" si="1"/>
        <v>73</v>
      </c>
      <c r="I2702" s="11"/>
      <c r="J2702" s="28">
        <f t="shared" si="2"/>
        <v>0</v>
      </c>
      <c r="K2702" s="41">
        <f t="shared" si="3"/>
        <v>307</v>
      </c>
      <c r="L2702" s="25">
        <v>54.0</v>
      </c>
      <c r="M2702" s="11">
        <v>62.0</v>
      </c>
      <c r="N2702" s="11">
        <v>68.0</v>
      </c>
      <c r="O2702" s="11">
        <v>65.0</v>
      </c>
      <c r="P2702" s="11">
        <v>58.0</v>
      </c>
      <c r="Q2702" s="43">
        <v>50.0</v>
      </c>
      <c r="R2702" s="25"/>
      <c r="S2702" s="11"/>
      <c r="T2702" s="11"/>
      <c r="U2702" s="23"/>
      <c r="V2702" s="25"/>
      <c r="W2702" s="11"/>
      <c r="X2702" s="23"/>
      <c r="Y2702" s="29"/>
      <c r="Z2702" s="25">
        <v>39.0</v>
      </c>
      <c r="AA2702" s="11">
        <v>35.0</v>
      </c>
      <c r="AB2702" s="11">
        <v>43.0</v>
      </c>
      <c r="AC2702" s="11">
        <v>50.0</v>
      </c>
      <c r="AD2702" s="23">
        <v>37.0</v>
      </c>
      <c r="AE2702" s="29" t="s">
        <v>141</v>
      </c>
      <c r="AF2702" s="25">
        <v>1497.0</v>
      </c>
      <c r="AG2702" s="11">
        <v>1509.0</v>
      </c>
      <c r="AH2702" s="11">
        <v>1545.0</v>
      </c>
      <c r="AI2702" s="23"/>
      <c r="AJ2702" s="29"/>
      <c r="AK2702" s="25"/>
      <c r="AL2702" s="11"/>
      <c r="AM2702" s="23"/>
      <c r="AN2702" s="25"/>
      <c r="AO2702" s="23"/>
      <c r="AP2702" s="25"/>
      <c r="AQ2702" s="11"/>
    </row>
    <row r="2703" ht="15.75" customHeight="1">
      <c r="A2703" s="11">
        <v>1009020.0</v>
      </c>
      <c r="B2703" s="23">
        <v>2703.0</v>
      </c>
      <c r="C2703" s="25" t="s">
        <v>14017</v>
      </c>
      <c r="D2703" s="16" t="s">
        <v>14018</v>
      </c>
      <c r="E2703" s="28" t="s">
        <v>14019</v>
      </c>
      <c r="F2703" s="29"/>
      <c r="G2703" s="31" t="s">
        <v>14020</v>
      </c>
      <c r="H2703" s="36">
        <f t="shared" si="1"/>
        <v>78</v>
      </c>
      <c r="I2703" s="11"/>
      <c r="J2703" s="28">
        <f t="shared" si="2"/>
        <v>0</v>
      </c>
      <c r="K2703" s="41">
        <f t="shared" si="3"/>
        <v>246</v>
      </c>
      <c r="L2703" s="25">
        <v>49.0</v>
      </c>
      <c r="M2703" s="11">
        <v>58.0</v>
      </c>
      <c r="N2703" s="11">
        <v>38.0</v>
      </c>
      <c r="O2703" s="11">
        <v>45.0</v>
      </c>
      <c r="P2703" s="11">
        <v>56.0</v>
      </c>
      <c r="Q2703" s="43">
        <v>45.0</v>
      </c>
      <c r="R2703" s="25" t="s">
        <v>185</v>
      </c>
      <c r="S2703" s="11"/>
      <c r="T2703" s="11"/>
      <c r="U2703" s="23"/>
      <c r="V2703" s="25"/>
      <c r="W2703" s="11"/>
      <c r="X2703" s="23"/>
      <c r="Y2703" s="29"/>
      <c r="Z2703" s="25">
        <v>25.0</v>
      </c>
      <c r="AA2703" s="11">
        <v>16.0</v>
      </c>
      <c r="AB2703" s="11">
        <v>35.0</v>
      </c>
      <c r="AC2703" s="11">
        <v>55.0</v>
      </c>
      <c r="AD2703" s="23">
        <v>37.0</v>
      </c>
      <c r="AE2703" s="29" t="s">
        <v>141</v>
      </c>
      <c r="AF2703" s="25">
        <v>1530.0</v>
      </c>
      <c r="AG2703" s="11">
        <v>1542.0</v>
      </c>
      <c r="AH2703" s="11">
        <v>1569.0</v>
      </c>
      <c r="AI2703" s="23"/>
      <c r="AJ2703" s="29" t="s">
        <v>14021</v>
      </c>
      <c r="AK2703" s="25">
        <v>1009019.0</v>
      </c>
      <c r="AL2703" s="11"/>
      <c r="AM2703" s="23"/>
      <c r="AN2703" s="25"/>
      <c r="AO2703" s="23"/>
      <c r="AP2703" s="25"/>
      <c r="AQ2703" s="11"/>
    </row>
    <row r="2704" ht="15.75" customHeight="1">
      <c r="A2704" s="11">
        <v>1009021.0</v>
      </c>
      <c r="B2704" s="23">
        <v>2704.0</v>
      </c>
      <c r="C2704" s="25" t="s">
        <v>14022</v>
      </c>
      <c r="D2704" s="16" t="s">
        <v>14023</v>
      </c>
      <c r="E2704" s="28" t="s">
        <v>14024</v>
      </c>
      <c r="F2704" s="29"/>
      <c r="G2704" s="31" t="s">
        <v>14025</v>
      </c>
      <c r="H2704" s="36">
        <f t="shared" si="1"/>
        <v>75</v>
      </c>
      <c r="I2704" s="11"/>
      <c r="J2704" s="28">
        <f t="shared" si="2"/>
        <v>0</v>
      </c>
      <c r="K2704" s="41">
        <f t="shared" si="3"/>
        <v>295</v>
      </c>
      <c r="L2704" s="25">
        <v>45.0</v>
      </c>
      <c r="M2704" s="11">
        <v>24.0</v>
      </c>
      <c r="N2704" s="11">
        <v>76.0</v>
      </c>
      <c r="O2704" s="11">
        <v>75.0</v>
      </c>
      <c r="P2704" s="11">
        <v>75.0</v>
      </c>
      <c r="Q2704" s="43">
        <v>59.0</v>
      </c>
      <c r="R2704" s="25"/>
      <c r="S2704" s="11"/>
      <c r="T2704" s="11"/>
      <c r="U2704" s="23"/>
      <c r="V2704" s="25"/>
      <c r="W2704" s="11"/>
      <c r="X2704" s="23"/>
      <c r="Y2704" s="29"/>
      <c r="Z2704" s="25">
        <v>64.0</v>
      </c>
      <c r="AA2704" s="11">
        <v>70.0</v>
      </c>
      <c r="AB2704" s="11">
        <v>86.0</v>
      </c>
      <c r="AC2704" s="11">
        <v>16.0</v>
      </c>
      <c r="AD2704" s="23">
        <v>35.0</v>
      </c>
      <c r="AE2704" s="29" t="s">
        <v>270</v>
      </c>
      <c r="AF2704" s="25">
        <v>1551.0</v>
      </c>
      <c r="AG2704" s="11">
        <v>1563.0</v>
      </c>
      <c r="AH2704" s="11">
        <v>1609.0</v>
      </c>
      <c r="AI2704" s="23" t="s">
        <v>217</v>
      </c>
      <c r="AJ2704" s="29"/>
      <c r="AK2704" s="25"/>
      <c r="AL2704" s="11"/>
      <c r="AM2704" s="23"/>
      <c r="AN2704" s="25"/>
      <c r="AO2704" s="23"/>
      <c r="AP2704" s="25"/>
      <c r="AQ2704" s="11"/>
    </row>
    <row r="2705" ht="15.75" customHeight="1">
      <c r="A2705" s="11">
        <v>1009022.0</v>
      </c>
      <c r="B2705" s="23">
        <v>2705.0</v>
      </c>
      <c r="C2705" s="25" t="s">
        <v>14026</v>
      </c>
      <c r="D2705" s="16" t="s">
        <v>14027</v>
      </c>
      <c r="E2705" s="28" t="s">
        <v>14028</v>
      </c>
      <c r="F2705" s="29"/>
      <c r="G2705" s="31" t="s">
        <v>14029</v>
      </c>
      <c r="H2705" s="36">
        <f t="shared" si="1"/>
        <v>78</v>
      </c>
      <c r="I2705" s="11"/>
      <c r="J2705" s="28">
        <f t="shared" si="2"/>
        <v>0</v>
      </c>
      <c r="K2705" s="41">
        <f t="shared" si="3"/>
        <v>190</v>
      </c>
      <c r="L2705" s="25">
        <v>21.0</v>
      </c>
      <c r="M2705" s="11">
        <v>11.0</v>
      </c>
      <c r="N2705" s="11">
        <v>72.0</v>
      </c>
      <c r="O2705" s="11">
        <v>43.0</v>
      </c>
      <c r="P2705" s="11">
        <v>43.0</v>
      </c>
      <c r="Q2705" s="43">
        <v>54.0</v>
      </c>
      <c r="R2705" s="25"/>
      <c r="S2705" s="11"/>
      <c r="T2705" s="11"/>
      <c r="U2705" s="23"/>
      <c r="V2705" s="25"/>
      <c r="W2705" s="11"/>
      <c r="X2705" s="23"/>
      <c r="Y2705" s="29"/>
      <c r="Z2705" s="25">
        <v>50.0</v>
      </c>
      <c r="AA2705" s="11">
        <v>50.0</v>
      </c>
      <c r="AB2705" s="11">
        <v>52.0</v>
      </c>
      <c r="AC2705" s="11">
        <v>43.0</v>
      </c>
      <c r="AD2705" s="23">
        <v>35.0</v>
      </c>
      <c r="AE2705" s="29" t="s">
        <v>270</v>
      </c>
      <c r="AF2705" s="25">
        <v>1577.0</v>
      </c>
      <c r="AG2705" s="11">
        <v>1589.0</v>
      </c>
      <c r="AH2705" s="11">
        <v>1636.0</v>
      </c>
      <c r="AI2705" s="23"/>
      <c r="AJ2705" s="29" t="s">
        <v>14030</v>
      </c>
      <c r="AK2705" s="25">
        <v>1009021.0</v>
      </c>
      <c r="AL2705" s="11"/>
      <c r="AM2705" s="23"/>
      <c r="AN2705" s="25"/>
      <c r="AO2705" s="23"/>
      <c r="AP2705" s="25"/>
      <c r="AQ2705" s="11"/>
    </row>
    <row r="2706" ht="15.75" customHeight="1">
      <c r="A2706" s="11">
        <v>1009023.0</v>
      </c>
      <c r="B2706" s="23">
        <v>2706.0</v>
      </c>
      <c r="C2706" s="25" t="s">
        <v>14031</v>
      </c>
      <c r="D2706" s="16" t="s">
        <v>14032</v>
      </c>
      <c r="E2706" s="28" t="s">
        <v>14033</v>
      </c>
      <c r="F2706" s="29"/>
      <c r="G2706" s="25"/>
      <c r="H2706" s="36" t="str">
        <f t="shared" si="1"/>
        <v/>
      </c>
      <c r="I2706" s="11"/>
      <c r="J2706" s="28">
        <f t="shared" si="2"/>
        <v>0</v>
      </c>
      <c r="K2706" s="41">
        <f t="shared" si="3"/>
        <v>259</v>
      </c>
      <c r="L2706" s="25">
        <v>45.0</v>
      </c>
      <c r="M2706" s="11">
        <v>49.0</v>
      </c>
      <c r="N2706" s="11">
        <v>57.0</v>
      </c>
      <c r="O2706" s="11">
        <v>56.0</v>
      </c>
      <c r="P2706" s="11">
        <v>52.0</v>
      </c>
      <c r="Q2706" s="43">
        <v>56.0</v>
      </c>
      <c r="R2706" s="25"/>
      <c r="S2706" s="11"/>
      <c r="T2706" s="11" t="s">
        <v>185</v>
      </c>
      <c r="U2706" s="23"/>
      <c r="V2706" s="25"/>
      <c r="W2706" s="11"/>
      <c r="X2706" s="23"/>
      <c r="Y2706" s="29"/>
      <c r="Z2706" s="25">
        <v>50.0</v>
      </c>
      <c r="AA2706" s="11">
        <v>50.0</v>
      </c>
      <c r="AB2706" s="11">
        <v>52.0</v>
      </c>
      <c r="AC2706" s="11">
        <v>40.0</v>
      </c>
      <c r="AD2706" s="23">
        <v>5.0</v>
      </c>
      <c r="AE2706" s="29" t="s">
        <v>270</v>
      </c>
      <c r="AF2706" s="25">
        <v>1546.0</v>
      </c>
      <c r="AG2706" s="11">
        <v>1558.0</v>
      </c>
      <c r="AH2706" s="11">
        <v>1620.0</v>
      </c>
      <c r="AI2706" s="23"/>
      <c r="AJ2706" s="29"/>
      <c r="AK2706" s="25"/>
      <c r="AL2706" s="11"/>
      <c r="AM2706" s="23"/>
      <c r="AN2706" s="25"/>
      <c r="AO2706" s="23"/>
      <c r="AP2706" s="25"/>
      <c r="AQ2706" s="11"/>
    </row>
    <row r="2707" ht="15.75" customHeight="1">
      <c r="A2707" s="11">
        <v>1009024.0</v>
      </c>
      <c r="B2707" s="23">
        <v>2707.0</v>
      </c>
      <c r="C2707" s="25" t="s">
        <v>14034</v>
      </c>
      <c r="D2707" s="16" t="s">
        <v>14035</v>
      </c>
      <c r="E2707" s="28" t="s">
        <v>14036</v>
      </c>
      <c r="F2707" s="29"/>
      <c r="G2707" s="31" t="s">
        <v>14037</v>
      </c>
      <c r="H2707" s="36">
        <f t="shared" si="1"/>
        <v>78</v>
      </c>
      <c r="I2707" s="11"/>
      <c r="J2707" s="28">
        <f t="shared" si="2"/>
        <v>0</v>
      </c>
      <c r="K2707" s="41">
        <f t="shared" si="3"/>
        <v>309</v>
      </c>
      <c r="L2707" s="25">
        <v>43.0</v>
      </c>
      <c r="M2707" s="11">
        <v>46.0</v>
      </c>
      <c r="N2707" s="11">
        <v>71.0</v>
      </c>
      <c r="O2707" s="11">
        <v>79.0</v>
      </c>
      <c r="P2707" s="11">
        <v>70.0</v>
      </c>
      <c r="Q2707" s="43">
        <v>58.0</v>
      </c>
      <c r="R2707" s="25"/>
      <c r="S2707" s="11"/>
      <c r="T2707" s="11"/>
      <c r="U2707" s="23"/>
      <c r="V2707" s="25"/>
      <c r="W2707" s="11"/>
      <c r="X2707" s="23"/>
      <c r="Y2707" s="29"/>
      <c r="Z2707" s="25">
        <v>50.0</v>
      </c>
      <c r="AA2707" s="11">
        <v>50.0</v>
      </c>
      <c r="AB2707" s="11">
        <v>60.0</v>
      </c>
      <c r="AC2707" s="11">
        <v>68.0</v>
      </c>
      <c r="AD2707" s="23">
        <v>6.0</v>
      </c>
      <c r="AE2707" s="29" t="s">
        <v>166</v>
      </c>
      <c r="AF2707" s="25">
        <v>1543.0</v>
      </c>
      <c r="AG2707" s="11">
        <v>1555.0</v>
      </c>
      <c r="AH2707" s="11">
        <v>1593.0</v>
      </c>
      <c r="AI2707" s="23"/>
      <c r="AJ2707" s="29"/>
      <c r="AK2707" s="25"/>
      <c r="AL2707" s="11"/>
      <c r="AM2707" s="23"/>
      <c r="AN2707" s="25"/>
      <c r="AO2707" s="23"/>
      <c r="AP2707" s="25"/>
      <c r="AQ2707" s="11"/>
    </row>
    <row r="2708" ht="15.75" customHeight="1">
      <c r="A2708" s="11">
        <v>1009025.0</v>
      </c>
      <c r="B2708" s="23">
        <v>2708.0</v>
      </c>
      <c r="C2708" s="25" t="s">
        <v>14038</v>
      </c>
      <c r="D2708" s="16" t="s">
        <v>14039</v>
      </c>
      <c r="E2708" s="28" t="s">
        <v>14040</v>
      </c>
      <c r="F2708" s="29"/>
      <c r="G2708" s="31" t="s">
        <v>14041</v>
      </c>
      <c r="H2708" s="36">
        <f t="shared" si="1"/>
        <v>78</v>
      </c>
      <c r="I2708" s="11"/>
      <c r="J2708" s="28">
        <f t="shared" si="2"/>
        <v>0</v>
      </c>
      <c r="K2708" s="41">
        <f t="shared" si="3"/>
        <v>166</v>
      </c>
      <c r="L2708" s="25">
        <v>55.0</v>
      </c>
      <c r="M2708" s="11">
        <v>41.0</v>
      </c>
      <c r="N2708" s="11">
        <v>19.0</v>
      </c>
      <c r="O2708" s="11">
        <v>25.0</v>
      </c>
      <c r="P2708" s="11">
        <v>26.0</v>
      </c>
      <c r="Q2708" s="43">
        <v>10.0</v>
      </c>
      <c r="R2708" s="25" t="s">
        <v>185</v>
      </c>
      <c r="S2708" s="11" t="s">
        <v>185</v>
      </c>
      <c r="T2708" s="11" t="s">
        <v>185</v>
      </c>
      <c r="U2708" s="23"/>
      <c r="V2708" s="25"/>
      <c r="W2708" s="11"/>
      <c r="X2708" s="23"/>
      <c r="Y2708" s="29"/>
      <c r="Z2708" s="25">
        <v>20.0</v>
      </c>
      <c r="AA2708" s="11">
        <v>8.0</v>
      </c>
      <c r="AB2708" s="11">
        <v>49.0</v>
      </c>
      <c r="AC2708" s="11">
        <v>32.0</v>
      </c>
      <c r="AD2708" s="23">
        <v>8.0</v>
      </c>
      <c r="AE2708" s="29" t="s">
        <v>141</v>
      </c>
      <c r="AF2708" s="25">
        <v>1571.0</v>
      </c>
      <c r="AG2708" s="11">
        <v>1583.0</v>
      </c>
      <c r="AH2708" s="11">
        <v>1630.0</v>
      </c>
      <c r="AI2708" s="23"/>
      <c r="AJ2708" s="29" t="s">
        <v>14042</v>
      </c>
      <c r="AK2708" s="25">
        <v>1009024.0</v>
      </c>
      <c r="AL2708" s="11"/>
      <c r="AM2708" s="23"/>
      <c r="AN2708" s="25"/>
      <c r="AO2708" s="23"/>
      <c r="AP2708" s="25"/>
      <c r="AQ2708" s="11"/>
    </row>
    <row r="2709" ht="15.75" customHeight="1">
      <c r="A2709" s="11">
        <v>1009026.0</v>
      </c>
      <c r="B2709" s="23">
        <v>2709.0</v>
      </c>
      <c r="C2709" s="25" t="s">
        <v>14043</v>
      </c>
      <c r="D2709" s="16" t="s">
        <v>14044</v>
      </c>
      <c r="E2709" s="28" t="s">
        <v>14045</v>
      </c>
      <c r="F2709" s="29"/>
      <c r="G2709" s="31" t="s">
        <v>14046</v>
      </c>
      <c r="H2709" s="36">
        <f t="shared" si="1"/>
        <v>73</v>
      </c>
      <c r="I2709" s="11"/>
      <c r="J2709" s="28">
        <f t="shared" si="2"/>
        <v>0</v>
      </c>
      <c r="K2709" s="41">
        <f t="shared" si="3"/>
        <v>72</v>
      </c>
      <c r="L2709" s="25">
        <v>11.0</v>
      </c>
      <c r="M2709" s="11">
        <v>24.0</v>
      </c>
      <c r="N2709" s="11">
        <v>7.0</v>
      </c>
      <c r="O2709" s="11">
        <v>13.0</v>
      </c>
      <c r="P2709" s="11">
        <v>17.0</v>
      </c>
      <c r="Q2709" s="43">
        <v>14.0</v>
      </c>
      <c r="R2709" s="25"/>
      <c r="S2709" s="11"/>
      <c r="T2709" s="11"/>
      <c r="U2709" s="23"/>
      <c r="V2709" s="25"/>
      <c r="W2709" s="11"/>
      <c r="X2709" s="23"/>
      <c r="Y2709" s="29"/>
      <c r="Z2709" s="25">
        <v>18.0</v>
      </c>
      <c r="AA2709" s="11">
        <v>5.0</v>
      </c>
      <c r="AB2709" s="11">
        <v>47.0</v>
      </c>
      <c r="AC2709" s="11">
        <v>34.0</v>
      </c>
      <c r="AD2709" s="23">
        <v>9.0</v>
      </c>
      <c r="AE2709" s="29" t="s">
        <v>270</v>
      </c>
      <c r="AF2709" s="25">
        <v>1597.0</v>
      </c>
      <c r="AG2709" s="11">
        <v>1609.0</v>
      </c>
      <c r="AH2709" s="11">
        <v>1638.0</v>
      </c>
      <c r="AI2709" s="23" t="s">
        <v>217</v>
      </c>
      <c r="AJ2709" s="29" t="s">
        <v>14047</v>
      </c>
      <c r="AK2709" s="25">
        <v>1009025.0</v>
      </c>
      <c r="AL2709" s="11"/>
      <c r="AM2709" s="23"/>
      <c r="AN2709" s="25"/>
      <c r="AO2709" s="23"/>
      <c r="AP2709" s="25"/>
      <c r="AQ2709" s="11"/>
    </row>
    <row r="2710" ht="15.75" customHeight="1">
      <c r="A2710" s="11">
        <v>1009027.0</v>
      </c>
      <c r="B2710" s="23">
        <v>2710.0</v>
      </c>
      <c r="C2710" s="25" t="s">
        <v>14048</v>
      </c>
      <c r="D2710" s="16" t="s">
        <v>8641</v>
      </c>
      <c r="E2710" s="28" t="s">
        <v>14049</v>
      </c>
      <c r="F2710" s="29"/>
      <c r="G2710" s="25"/>
      <c r="H2710" s="36" t="str">
        <f t="shared" si="1"/>
        <v/>
      </c>
      <c r="I2710" s="11"/>
      <c r="J2710" s="28">
        <f t="shared" si="2"/>
        <v>0</v>
      </c>
      <c r="K2710" s="41">
        <f t="shared" si="3"/>
        <v>273</v>
      </c>
      <c r="L2710" s="25">
        <v>35.0</v>
      </c>
      <c r="M2710" s="11">
        <v>34.0</v>
      </c>
      <c r="N2710" s="11">
        <v>70.0</v>
      </c>
      <c r="O2710" s="11">
        <v>66.0</v>
      </c>
      <c r="P2710" s="11">
        <v>68.0</v>
      </c>
      <c r="Q2710" s="43">
        <v>51.0</v>
      </c>
      <c r="R2710" s="25"/>
      <c r="S2710" s="11"/>
      <c r="T2710" s="11"/>
      <c r="U2710" s="23"/>
      <c r="V2710" s="25"/>
      <c r="W2710" s="11"/>
      <c r="X2710" s="23"/>
      <c r="Y2710" s="29"/>
      <c r="Z2710" s="25">
        <v>50.0</v>
      </c>
      <c r="AA2710" s="11">
        <v>50.0</v>
      </c>
      <c r="AB2710" s="11">
        <v>28.0</v>
      </c>
      <c r="AC2710" s="11">
        <v>54.0</v>
      </c>
      <c r="AD2710" s="23">
        <v>11.0</v>
      </c>
      <c r="AE2710" s="29" t="s">
        <v>270</v>
      </c>
      <c r="AF2710" s="25">
        <v>1518.0</v>
      </c>
      <c r="AG2710" s="11">
        <v>1530.0</v>
      </c>
      <c r="AH2710" s="11">
        <v>1590.0</v>
      </c>
      <c r="AI2710" s="23"/>
      <c r="AJ2710" s="29"/>
      <c r="AK2710" s="25"/>
      <c r="AL2710" s="11"/>
      <c r="AM2710" s="23"/>
      <c r="AN2710" s="25"/>
      <c r="AO2710" s="23"/>
      <c r="AP2710" s="25"/>
      <c r="AQ2710" s="11"/>
    </row>
    <row r="2711" ht="15.75" customHeight="1">
      <c r="A2711" s="11">
        <v>1009028.0</v>
      </c>
      <c r="B2711" s="23">
        <v>2711.0</v>
      </c>
      <c r="C2711" s="25" t="s">
        <v>14050</v>
      </c>
      <c r="D2711" s="16" t="s">
        <v>14051</v>
      </c>
      <c r="E2711" s="28" t="s">
        <v>14052</v>
      </c>
      <c r="F2711" s="29"/>
      <c r="G2711" s="25"/>
      <c r="H2711" s="36" t="str">
        <f t="shared" si="1"/>
        <v/>
      </c>
      <c r="I2711" s="11"/>
      <c r="J2711" s="28">
        <f t="shared" si="2"/>
        <v>0</v>
      </c>
      <c r="K2711" s="41">
        <f t="shared" si="3"/>
        <v>190</v>
      </c>
      <c r="L2711" s="25">
        <v>26.0</v>
      </c>
      <c r="M2711" s="11">
        <v>18.0</v>
      </c>
      <c r="N2711" s="11">
        <v>57.0</v>
      </c>
      <c r="O2711" s="11">
        <v>45.0</v>
      </c>
      <c r="P2711" s="11">
        <v>44.0</v>
      </c>
      <c r="Q2711" s="43">
        <v>44.0</v>
      </c>
      <c r="R2711" s="25"/>
      <c r="S2711" s="11"/>
      <c r="T2711" s="11"/>
      <c r="U2711" s="23"/>
      <c r="V2711" s="25"/>
      <c r="W2711" s="11"/>
      <c r="X2711" s="23"/>
      <c r="Y2711" s="29"/>
      <c r="Z2711" s="25">
        <v>50.0</v>
      </c>
      <c r="AA2711" s="11">
        <v>50.0</v>
      </c>
      <c r="AB2711" s="11">
        <v>16.0</v>
      </c>
      <c r="AC2711" s="11">
        <v>38.0</v>
      </c>
      <c r="AD2711" s="23">
        <v>11.0</v>
      </c>
      <c r="AE2711" s="29" t="s">
        <v>270</v>
      </c>
      <c r="AF2711" s="25">
        <v>1545.0</v>
      </c>
      <c r="AG2711" s="11">
        <v>1557.0</v>
      </c>
      <c r="AH2711" s="11">
        <v>1618.0</v>
      </c>
      <c r="AI2711" s="23"/>
      <c r="AJ2711" s="29" t="s">
        <v>14053</v>
      </c>
      <c r="AK2711" s="25">
        <v>1009027.0</v>
      </c>
      <c r="AL2711" s="11"/>
      <c r="AM2711" s="23"/>
      <c r="AN2711" s="25"/>
      <c r="AO2711" s="23"/>
      <c r="AP2711" s="25"/>
      <c r="AQ2711" s="11"/>
    </row>
    <row r="2712" ht="15.75" customHeight="1">
      <c r="A2712" s="11">
        <v>1088001.0</v>
      </c>
      <c r="B2712" s="23">
        <v>2712.0</v>
      </c>
      <c r="C2712" s="25" t="s">
        <v>14054</v>
      </c>
      <c r="D2712" s="16" t="s">
        <v>14055</v>
      </c>
      <c r="E2712" s="28" t="s">
        <v>14056</v>
      </c>
      <c r="F2712" s="29"/>
      <c r="G2712" s="25"/>
      <c r="H2712" s="36" t="str">
        <f t="shared" si="1"/>
        <v/>
      </c>
      <c r="I2712" s="11"/>
      <c r="J2712" s="28">
        <f t="shared" si="2"/>
        <v>0</v>
      </c>
      <c r="K2712" s="41">
        <f t="shared" si="3"/>
        <v>0</v>
      </c>
      <c r="L2712" s="25">
        <v>0.0</v>
      </c>
      <c r="M2712" s="11">
        <v>0.0</v>
      </c>
      <c r="N2712" s="11">
        <v>0.0</v>
      </c>
      <c r="O2712" s="11">
        <v>0.0</v>
      </c>
      <c r="P2712" s="11">
        <v>0.0</v>
      </c>
      <c r="Q2712" s="23">
        <v>0.0</v>
      </c>
      <c r="R2712" s="25"/>
      <c r="S2712" s="11"/>
      <c r="T2712" s="11"/>
      <c r="U2712" s="23"/>
      <c r="V2712" s="25"/>
      <c r="W2712" s="11"/>
      <c r="X2712" s="23"/>
      <c r="Y2712" s="29"/>
      <c r="Z2712" s="25">
        <v>0.0</v>
      </c>
      <c r="AA2712" s="11">
        <v>0.0</v>
      </c>
      <c r="AB2712" s="11">
        <v>0.0</v>
      </c>
      <c r="AC2712" s="11">
        <v>0.0</v>
      </c>
      <c r="AD2712" s="23">
        <v>92.0</v>
      </c>
      <c r="AE2712" s="29" t="s">
        <v>239</v>
      </c>
      <c r="AF2712" s="25">
        <v>1330.0</v>
      </c>
      <c r="AG2712" s="11">
        <v>9999.0</v>
      </c>
      <c r="AH2712" s="11">
        <v>1380.0</v>
      </c>
      <c r="AI2712" s="23"/>
      <c r="AJ2712" s="29" t="s">
        <v>14057</v>
      </c>
      <c r="AK2712" s="25"/>
      <c r="AL2712" s="11"/>
      <c r="AM2712" s="23"/>
      <c r="AN2712" s="25"/>
      <c r="AO2712" s="23"/>
      <c r="AP2712" s="25"/>
      <c r="AQ2712" s="11"/>
    </row>
    <row r="2713" ht="15.75" customHeight="1">
      <c r="A2713" s="11">
        <v>1088002.0</v>
      </c>
      <c r="B2713" s="23">
        <v>2713.0</v>
      </c>
      <c r="C2713" s="25" t="s">
        <v>14058</v>
      </c>
      <c r="D2713" s="16" t="s">
        <v>14059</v>
      </c>
      <c r="E2713" s="28" t="s">
        <v>14060</v>
      </c>
      <c r="F2713" s="29"/>
      <c r="G2713" s="25"/>
      <c r="H2713" s="36" t="str">
        <f t="shared" si="1"/>
        <v/>
      </c>
      <c r="I2713" s="11"/>
      <c r="J2713" s="28">
        <f t="shared" si="2"/>
        <v>0</v>
      </c>
      <c r="K2713" s="41">
        <f t="shared" si="3"/>
        <v>0</v>
      </c>
      <c r="L2713" s="25">
        <v>0.0</v>
      </c>
      <c r="M2713" s="11">
        <v>0.0</v>
      </c>
      <c r="N2713" s="11">
        <v>0.0</v>
      </c>
      <c r="O2713" s="11">
        <v>0.0</v>
      </c>
      <c r="P2713" s="11">
        <v>0.0</v>
      </c>
      <c r="Q2713" s="23">
        <v>0.0</v>
      </c>
      <c r="R2713" s="25"/>
      <c r="S2713" s="11"/>
      <c r="T2713" s="11"/>
      <c r="U2713" s="23"/>
      <c r="V2713" s="25"/>
      <c r="W2713" s="11"/>
      <c r="X2713" s="23"/>
      <c r="Y2713" s="29"/>
      <c r="Z2713" s="25">
        <v>0.0</v>
      </c>
      <c r="AA2713" s="11">
        <v>0.0</v>
      </c>
      <c r="AB2713" s="11">
        <v>0.0</v>
      </c>
      <c r="AC2713" s="11">
        <v>0.0</v>
      </c>
      <c r="AD2713" s="23">
        <v>92.0</v>
      </c>
      <c r="AE2713" s="29" t="s">
        <v>239</v>
      </c>
      <c r="AF2713" s="25">
        <v>1445.0</v>
      </c>
      <c r="AG2713" s="11">
        <v>9999.0</v>
      </c>
      <c r="AH2713" s="11">
        <v>1495.0</v>
      </c>
      <c r="AI2713" s="23"/>
      <c r="AJ2713" s="29" t="s">
        <v>14061</v>
      </c>
      <c r="AK2713" s="25">
        <v>1088001.0</v>
      </c>
      <c r="AL2713" s="11"/>
      <c r="AM2713" s="23"/>
      <c r="AN2713" s="25"/>
      <c r="AO2713" s="23"/>
      <c r="AP2713" s="25"/>
      <c r="AQ2713" s="11"/>
    </row>
    <row r="2714" ht="15.75" customHeight="1">
      <c r="A2714" s="11">
        <v>1088003.0</v>
      </c>
      <c r="B2714" s="23">
        <v>2714.0</v>
      </c>
      <c r="C2714" s="25" t="s">
        <v>14062</v>
      </c>
      <c r="D2714" s="16" t="s">
        <v>14063</v>
      </c>
      <c r="E2714" s="28" t="s">
        <v>14064</v>
      </c>
      <c r="F2714" s="29"/>
      <c r="G2714" s="25"/>
      <c r="H2714" s="36" t="str">
        <f t="shared" si="1"/>
        <v/>
      </c>
      <c r="I2714" s="11"/>
      <c r="J2714" s="28">
        <f t="shared" si="2"/>
        <v>0</v>
      </c>
      <c r="K2714" s="41">
        <f t="shared" si="3"/>
        <v>240</v>
      </c>
      <c r="L2714" s="25">
        <v>37.0</v>
      </c>
      <c r="M2714" s="11">
        <v>32.0</v>
      </c>
      <c r="N2714" s="11">
        <v>56.0</v>
      </c>
      <c r="O2714" s="11">
        <v>56.0</v>
      </c>
      <c r="P2714" s="11">
        <v>59.0</v>
      </c>
      <c r="Q2714" s="43">
        <v>48.0</v>
      </c>
      <c r="R2714" s="25"/>
      <c r="S2714" s="11"/>
      <c r="T2714" s="11"/>
      <c r="U2714" s="23"/>
      <c r="V2714" s="25"/>
      <c r="W2714" s="11"/>
      <c r="X2714" s="23"/>
      <c r="Y2714" s="29"/>
      <c r="Z2714" s="25">
        <v>36.0</v>
      </c>
      <c r="AA2714" s="11">
        <v>30.0</v>
      </c>
      <c r="AB2714" s="11">
        <v>39.0</v>
      </c>
      <c r="AC2714" s="11">
        <v>55.0</v>
      </c>
      <c r="AD2714" s="23">
        <v>92.0</v>
      </c>
      <c r="AE2714" s="29" t="s">
        <v>166</v>
      </c>
      <c r="AF2714" s="25">
        <v>1469.0</v>
      </c>
      <c r="AG2714" s="11">
        <v>1481.0</v>
      </c>
      <c r="AH2714" s="11">
        <v>1534.0</v>
      </c>
      <c r="AI2714" s="23"/>
      <c r="AJ2714" s="29" t="s">
        <v>14065</v>
      </c>
      <c r="AK2714" s="25">
        <v>1088002.0</v>
      </c>
      <c r="AL2714" s="11"/>
      <c r="AM2714" s="23"/>
      <c r="AN2714" s="25"/>
      <c r="AO2714" s="23"/>
      <c r="AP2714" s="25"/>
      <c r="AQ2714" s="11"/>
    </row>
    <row r="2715" ht="15.75" customHeight="1">
      <c r="A2715" s="11">
        <v>1088004.0</v>
      </c>
      <c r="B2715" s="23">
        <v>2715.0</v>
      </c>
      <c r="C2715" s="25" t="s">
        <v>14066</v>
      </c>
      <c r="D2715" s="16" t="s">
        <v>14067</v>
      </c>
      <c r="E2715" s="28" t="s">
        <v>14068</v>
      </c>
      <c r="F2715" s="29"/>
      <c r="G2715" s="31" t="s">
        <v>14069</v>
      </c>
      <c r="H2715" s="36">
        <f t="shared" si="1"/>
        <v>60</v>
      </c>
      <c r="I2715" s="11"/>
      <c r="J2715" s="28">
        <f t="shared" si="2"/>
        <v>0</v>
      </c>
      <c r="K2715" s="41">
        <f t="shared" si="3"/>
        <v>276</v>
      </c>
      <c r="L2715" s="25">
        <v>60.0</v>
      </c>
      <c r="M2715" s="11">
        <v>57.0</v>
      </c>
      <c r="N2715" s="11">
        <v>61.0</v>
      </c>
      <c r="O2715" s="11">
        <v>47.0</v>
      </c>
      <c r="P2715" s="11">
        <v>51.0</v>
      </c>
      <c r="Q2715" s="43">
        <v>57.0</v>
      </c>
      <c r="R2715" s="25"/>
      <c r="S2715" s="11" t="s">
        <v>185</v>
      </c>
      <c r="T2715" s="11"/>
      <c r="U2715" s="23"/>
      <c r="V2715" s="25"/>
      <c r="W2715" s="11"/>
      <c r="X2715" s="23"/>
      <c r="Y2715" s="29"/>
      <c r="Z2715" s="25">
        <v>50.0</v>
      </c>
      <c r="AA2715" s="11">
        <v>50.0</v>
      </c>
      <c r="AB2715" s="11">
        <v>39.0</v>
      </c>
      <c r="AC2715" s="11">
        <v>61.0</v>
      </c>
      <c r="AD2715" s="23">
        <v>92.0</v>
      </c>
      <c r="AE2715" s="29" t="s">
        <v>141</v>
      </c>
      <c r="AF2715" s="25">
        <v>1499.0</v>
      </c>
      <c r="AG2715" s="11">
        <v>1511.0</v>
      </c>
      <c r="AH2715" s="11">
        <v>1564.0</v>
      </c>
      <c r="AI2715" s="23"/>
      <c r="AJ2715" s="29" t="s">
        <v>14070</v>
      </c>
      <c r="AK2715" s="25">
        <v>1088003.0</v>
      </c>
      <c r="AL2715" s="11"/>
      <c r="AM2715" s="23"/>
      <c r="AN2715" s="25"/>
      <c r="AO2715" s="23"/>
      <c r="AP2715" s="25"/>
      <c r="AQ2715" s="11"/>
    </row>
    <row r="2716" ht="15.75" customHeight="1">
      <c r="A2716" s="11">
        <v>1088005.0</v>
      </c>
      <c r="B2716" s="23">
        <v>2716.0</v>
      </c>
      <c r="C2716" s="25" t="s">
        <v>14071</v>
      </c>
      <c r="D2716" s="16" t="s">
        <v>14072</v>
      </c>
      <c r="E2716" s="28" t="s">
        <v>14073</v>
      </c>
      <c r="F2716" s="29"/>
      <c r="G2716" s="31" t="s">
        <v>14074</v>
      </c>
      <c r="H2716" s="36">
        <f t="shared" si="1"/>
        <v>80</v>
      </c>
      <c r="I2716" s="11"/>
      <c r="J2716" s="28">
        <f t="shared" si="2"/>
        <v>0</v>
      </c>
      <c r="K2716" s="41">
        <f t="shared" si="3"/>
        <v>342</v>
      </c>
      <c r="L2716" s="25">
        <v>66.0</v>
      </c>
      <c r="M2716" s="11">
        <v>64.0</v>
      </c>
      <c r="N2716" s="11">
        <v>64.0</v>
      </c>
      <c r="O2716" s="11">
        <v>72.0</v>
      </c>
      <c r="P2716" s="11">
        <v>76.0</v>
      </c>
      <c r="Q2716" s="43">
        <v>67.0</v>
      </c>
      <c r="R2716" s="25"/>
      <c r="S2716" s="11" t="s">
        <v>232</v>
      </c>
      <c r="T2716" s="11"/>
      <c r="U2716" s="23"/>
      <c r="V2716" s="25"/>
      <c r="W2716" s="11"/>
      <c r="X2716" s="23"/>
      <c r="Y2716" s="29"/>
      <c r="Z2716" s="25">
        <v>57.0</v>
      </c>
      <c r="AA2716" s="11">
        <v>60.0</v>
      </c>
      <c r="AB2716" s="11">
        <v>42.0</v>
      </c>
      <c r="AC2716" s="11">
        <v>61.0</v>
      </c>
      <c r="AD2716" s="23">
        <v>91.0</v>
      </c>
      <c r="AE2716" s="29" t="s">
        <v>141</v>
      </c>
      <c r="AF2716" s="25">
        <v>1533.0</v>
      </c>
      <c r="AG2716" s="11">
        <v>1545.0</v>
      </c>
      <c r="AH2716" s="11">
        <v>1583.0</v>
      </c>
      <c r="AI2716" s="23"/>
      <c r="AJ2716" s="29" t="s">
        <v>14070</v>
      </c>
      <c r="AK2716" s="25">
        <v>1088003.0</v>
      </c>
      <c r="AL2716" s="11"/>
      <c r="AM2716" s="23"/>
      <c r="AN2716" s="25"/>
      <c r="AO2716" s="23"/>
      <c r="AP2716" s="25"/>
      <c r="AQ2716" s="11"/>
    </row>
    <row r="2717" ht="15.75" customHeight="1">
      <c r="A2717" s="11">
        <v>1088006.0</v>
      </c>
      <c r="B2717" s="23">
        <v>2717.0</v>
      </c>
      <c r="C2717" s="25" t="s">
        <v>14075</v>
      </c>
      <c r="D2717" s="16" t="s">
        <v>14076</v>
      </c>
      <c r="E2717" s="28" t="s">
        <v>14077</v>
      </c>
      <c r="F2717" s="29"/>
      <c r="G2717" s="31" t="s">
        <v>14078</v>
      </c>
      <c r="H2717" s="36">
        <f t="shared" si="1"/>
        <v>70</v>
      </c>
      <c r="I2717" s="11"/>
      <c r="J2717" s="28">
        <f t="shared" si="2"/>
        <v>0</v>
      </c>
      <c r="K2717" s="41">
        <f t="shared" si="3"/>
        <v>248</v>
      </c>
      <c r="L2717" s="25">
        <v>54.0</v>
      </c>
      <c r="M2717" s="11">
        <v>48.0</v>
      </c>
      <c r="N2717" s="11">
        <v>51.0</v>
      </c>
      <c r="O2717" s="11">
        <v>48.0</v>
      </c>
      <c r="P2717" s="11">
        <v>47.0</v>
      </c>
      <c r="Q2717" s="43">
        <v>56.0</v>
      </c>
      <c r="R2717" s="25"/>
      <c r="S2717" s="11"/>
      <c r="T2717" s="11"/>
      <c r="U2717" s="23"/>
      <c r="V2717" s="25"/>
      <c r="W2717" s="11"/>
      <c r="X2717" s="23"/>
      <c r="Y2717" s="29"/>
      <c r="Z2717" s="25">
        <v>57.0</v>
      </c>
      <c r="AA2717" s="11">
        <v>60.0</v>
      </c>
      <c r="AB2717" s="11">
        <v>49.0</v>
      </c>
      <c r="AC2717" s="11">
        <v>85.0</v>
      </c>
      <c r="AD2717" s="23">
        <v>83.0</v>
      </c>
      <c r="AE2717" s="29" t="s">
        <v>166</v>
      </c>
      <c r="AF2717" s="25">
        <v>1558.0</v>
      </c>
      <c r="AG2717" s="11">
        <v>1570.0</v>
      </c>
      <c r="AH2717" s="11">
        <v>1626.0</v>
      </c>
      <c r="AI2717" s="23"/>
      <c r="AJ2717" s="29" t="s">
        <v>14079</v>
      </c>
      <c r="AK2717" s="25">
        <v>1088005.0</v>
      </c>
      <c r="AL2717" s="11"/>
      <c r="AM2717" s="23"/>
      <c r="AN2717" s="25"/>
      <c r="AO2717" s="23"/>
      <c r="AP2717" s="25"/>
      <c r="AQ2717" s="11"/>
    </row>
    <row r="2718" ht="15.75" customHeight="1">
      <c r="A2718" s="11">
        <v>1088007.0</v>
      </c>
      <c r="B2718" s="23">
        <v>2718.0</v>
      </c>
      <c r="C2718" s="25" t="s">
        <v>14080</v>
      </c>
      <c r="D2718" s="16" t="s">
        <v>14081</v>
      </c>
      <c r="E2718" s="28" t="s">
        <v>14082</v>
      </c>
      <c r="F2718" s="29"/>
      <c r="G2718" s="25"/>
      <c r="H2718" s="36" t="str">
        <f t="shared" si="1"/>
        <v/>
      </c>
      <c r="I2718" s="11"/>
      <c r="J2718" s="28">
        <f t="shared" si="2"/>
        <v>0</v>
      </c>
      <c r="K2718" s="41">
        <f t="shared" si="3"/>
        <v>227</v>
      </c>
      <c r="L2718" s="25">
        <v>57.0</v>
      </c>
      <c r="M2718" s="11">
        <v>51.0</v>
      </c>
      <c r="N2718" s="11">
        <v>40.0</v>
      </c>
      <c r="O2718" s="11">
        <v>39.0</v>
      </c>
      <c r="P2718" s="11">
        <v>40.0</v>
      </c>
      <c r="Q2718" s="43">
        <v>50.0</v>
      </c>
      <c r="R2718" s="25"/>
      <c r="S2718" s="11"/>
      <c r="T2718" s="11"/>
      <c r="U2718" s="23"/>
      <c r="V2718" s="25"/>
      <c r="W2718" s="11"/>
      <c r="X2718" s="23"/>
      <c r="Y2718" s="29"/>
      <c r="Z2718" s="25">
        <v>50.0</v>
      </c>
      <c r="AA2718" s="11">
        <v>50.0</v>
      </c>
      <c r="AB2718" s="11">
        <v>35.0</v>
      </c>
      <c r="AC2718" s="11">
        <v>67.0</v>
      </c>
      <c r="AD2718" s="23">
        <v>8.0</v>
      </c>
      <c r="AE2718" s="29" t="s">
        <v>166</v>
      </c>
      <c r="AF2718" s="25">
        <v>1560.0</v>
      </c>
      <c r="AG2718" s="11">
        <v>1572.0</v>
      </c>
      <c r="AH2718" s="11">
        <v>1581.0</v>
      </c>
      <c r="AI2718" s="23" t="s">
        <v>217</v>
      </c>
      <c r="AJ2718" s="29" t="s">
        <v>14083</v>
      </c>
      <c r="AK2718" s="25">
        <v>1088005.0</v>
      </c>
      <c r="AL2718" s="11">
        <v>1088019.0</v>
      </c>
      <c r="AM2718" s="23"/>
      <c r="AN2718" s="25"/>
      <c r="AO2718" s="23"/>
      <c r="AP2718" s="25"/>
      <c r="AQ2718" s="11"/>
    </row>
    <row r="2719" ht="15.75" customHeight="1">
      <c r="A2719" s="11">
        <v>1088008.0</v>
      </c>
      <c r="B2719" s="23">
        <v>2719.0</v>
      </c>
      <c r="C2719" s="25" t="s">
        <v>14084</v>
      </c>
      <c r="D2719" s="16" t="s">
        <v>14085</v>
      </c>
      <c r="E2719" s="28" t="s">
        <v>14086</v>
      </c>
      <c r="F2719" s="29"/>
      <c r="G2719" s="31" t="s">
        <v>14087</v>
      </c>
      <c r="H2719" s="36">
        <f t="shared" si="1"/>
        <v>79</v>
      </c>
      <c r="I2719" s="11"/>
      <c r="J2719" s="28">
        <f t="shared" si="2"/>
        <v>0</v>
      </c>
      <c r="K2719" s="41">
        <f t="shared" si="3"/>
        <v>235</v>
      </c>
      <c r="L2719" s="25">
        <v>59.0</v>
      </c>
      <c r="M2719" s="11">
        <v>50.0</v>
      </c>
      <c r="N2719" s="11">
        <v>44.0</v>
      </c>
      <c r="O2719" s="11">
        <v>38.0</v>
      </c>
      <c r="P2719" s="11">
        <v>44.0</v>
      </c>
      <c r="Q2719" s="43">
        <v>47.0</v>
      </c>
      <c r="R2719" s="25"/>
      <c r="S2719" s="11"/>
      <c r="T2719" s="11"/>
      <c r="U2719" s="23"/>
      <c r="V2719" s="25"/>
      <c r="W2719" s="11"/>
      <c r="X2719" s="23"/>
      <c r="Y2719" s="29"/>
      <c r="Z2719" s="25">
        <v>33.0</v>
      </c>
      <c r="AA2719" s="11">
        <v>26.0</v>
      </c>
      <c r="AB2719" s="11">
        <v>38.0</v>
      </c>
      <c r="AC2719" s="11">
        <v>55.0</v>
      </c>
      <c r="AD2719" s="23">
        <v>4.0</v>
      </c>
      <c r="AE2719" s="29" t="s">
        <v>166</v>
      </c>
      <c r="AF2719" s="25">
        <v>1539.0</v>
      </c>
      <c r="AG2719" s="11">
        <v>1551.0</v>
      </c>
      <c r="AH2719" s="11">
        <v>1598.0</v>
      </c>
      <c r="AI2719" s="23"/>
      <c r="AJ2719" s="29" t="s">
        <v>14088</v>
      </c>
      <c r="AK2719" s="25"/>
      <c r="AL2719" s="11"/>
      <c r="AM2719" s="23"/>
      <c r="AN2719" s="25"/>
      <c r="AO2719" s="23"/>
      <c r="AP2719" s="25"/>
      <c r="AQ2719" s="11"/>
    </row>
    <row r="2720" ht="15.75" customHeight="1">
      <c r="A2720" s="11">
        <v>1088009.0</v>
      </c>
      <c r="B2720" s="23">
        <v>2720.0</v>
      </c>
      <c r="C2720" s="25" t="s">
        <v>14089</v>
      </c>
      <c r="D2720" s="16" t="s">
        <v>14090</v>
      </c>
      <c r="E2720" s="28" t="s">
        <v>14091</v>
      </c>
      <c r="F2720" s="29"/>
      <c r="G2720" s="31" t="s">
        <v>14092</v>
      </c>
      <c r="H2720" s="36">
        <f t="shared" si="1"/>
        <v>80</v>
      </c>
      <c r="I2720" s="11"/>
      <c r="J2720" s="28">
        <f t="shared" si="2"/>
        <v>0</v>
      </c>
      <c r="K2720" s="41">
        <f t="shared" si="3"/>
        <v>251</v>
      </c>
      <c r="L2720" s="25">
        <v>45.0</v>
      </c>
      <c r="M2720" s="11">
        <v>37.0</v>
      </c>
      <c r="N2720" s="11">
        <v>67.0</v>
      </c>
      <c r="O2720" s="11">
        <v>51.0</v>
      </c>
      <c r="P2720" s="11">
        <v>51.0</v>
      </c>
      <c r="Q2720" s="43">
        <v>56.0</v>
      </c>
      <c r="R2720" s="25"/>
      <c r="S2720" s="11"/>
      <c r="T2720" s="11"/>
      <c r="U2720" s="23"/>
      <c r="V2720" s="25"/>
      <c r="W2720" s="11"/>
      <c r="X2720" s="23"/>
      <c r="Y2720" s="29"/>
      <c r="Z2720" s="25">
        <v>68.0</v>
      </c>
      <c r="AA2720" s="11">
        <v>76.0</v>
      </c>
      <c r="AB2720" s="11">
        <v>47.0</v>
      </c>
      <c r="AC2720" s="11">
        <v>60.0</v>
      </c>
      <c r="AD2720" s="23">
        <v>4.0</v>
      </c>
      <c r="AE2720" s="29" t="s">
        <v>166</v>
      </c>
      <c r="AF2720" s="25">
        <v>1561.0</v>
      </c>
      <c r="AG2720" s="11">
        <v>1573.0</v>
      </c>
      <c r="AH2720" s="11">
        <v>1631.0</v>
      </c>
      <c r="AI2720" s="23"/>
      <c r="AJ2720" s="29" t="s">
        <v>14093</v>
      </c>
      <c r="AK2720" s="25">
        <v>1088008.0</v>
      </c>
      <c r="AL2720" s="11"/>
      <c r="AM2720" s="23"/>
      <c r="AN2720" s="25"/>
      <c r="AO2720" s="23"/>
      <c r="AP2720" s="25"/>
      <c r="AQ2720" s="11"/>
    </row>
    <row r="2721" ht="15.75" customHeight="1">
      <c r="A2721" s="11">
        <v>1088010.0</v>
      </c>
      <c r="B2721" s="23">
        <v>2721.0</v>
      </c>
      <c r="C2721" s="25" t="s">
        <v>14094</v>
      </c>
      <c r="D2721" s="16" t="s">
        <v>14095</v>
      </c>
      <c r="E2721" s="28" t="s">
        <v>14096</v>
      </c>
      <c r="F2721" s="29"/>
      <c r="G2721" s="31"/>
      <c r="H2721" s="36" t="str">
        <f t="shared" si="1"/>
        <v/>
      </c>
      <c r="I2721" s="11"/>
      <c r="J2721" s="28">
        <f t="shared" si="2"/>
        <v>0</v>
      </c>
      <c r="K2721" s="41">
        <f t="shared" si="3"/>
        <v>202</v>
      </c>
      <c r="L2721" s="25">
        <v>33.0</v>
      </c>
      <c r="M2721" s="11">
        <v>25.0</v>
      </c>
      <c r="N2721" s="11">
        <v>53.0</v>
      </c>
      <c r="O2721" s="11">
        <v>50.0</v>
      </c>
      <c r="P2721" s="11">
        <v>41.0</v>
      </c>
      <c r="Q2721" s="43">
        <v>45.0</v>
      </c>
      <c r="R2721" s="25"/>
      <c r="S2721" s="11"/>
      <c r="T2721" s="11"/>
      <c r="U2721" s="23"/>
      <c r="V2721" s="25"/>
      <c r="W2721" s="11"/>
      <c r="X2721" s="23"/>
      <c r="Y2721" s="29"/>
      <c r="Z2721" s="25">
        <v>45.0</v>
      </c>
      <c r="AA2721" s="11">
        <v>43.0</v>
      </c>
      <c r="AB2721" s="11">
        <v>28.0</v>
      </c>
      <c r="AC2721" s="11">
        <v>68.0</v>
      </c>
      <c r="AD2721" s="23">
        <v>1.0</v>
      </c>
      <c r="AE2721" s="29" t="s">
        <v>166</v>
      </c>
      <c r="AF2721" s="25">
        <v>1529.0</v>
      </c>
      <c r="AG2721" s="11">
        <v>1541.0</v>
      </c>
      <c r="AH2721" s="11">
        <v>1607.0</v>
      </c>
      <c r="AI2721" s="23"/>
      <c r="AJ2721" s="29" t="s">
        <v>14097</v>
      </c>
      <c r="AK2721" s="25"/>
      <c r="AL2721" s="11"/>
      <c r="AM2721" s="23"/>
      <c r="AN2721" s="25"/>
      <c r="AO2721" s="23"/>
      <c r="AP2721" s="25"/>
      <c r="AQ2721" s="11"/>
    </row>
    <row r="2722" ht="15.75" customHeight="1">
      <c r="A2722" s="11">
        <v>1088011.0</v>
      </c>
      <c r="B2722" s="23">
        <v>2722.0</v>
      </c>
      <c r="C2722" s="25" t="s">
        <v>14098</v>
      </c>
      <c r="D2722" s="16" t="s">
        <v>14099</v>
      </c>
      <c r="E2722" s="28" t="s">
        <v>14100</v>
      </c>
      <c r="F2722" s="29"/>
      <c r="G2722" s="31"/>
      <c r="H2722" s="36" t="str">
        <f t="shared" si="1"/>
        <v/>
      </c>
      <c r="I2722" s="11"/>
      <c r="J2722" s="28">
        <f t="shared" si="2"/>
        <v>0</v>
      </c>
      <c r="K2722" s="41">
        <f t="shared" si="3"/>
        <v>259</v>
      </c>
      <c r="L2722" s="25">
        <v>48.0</v>
      </c>
      <c r="M2722" s="11">
        <v>42.0</v>
      </c>
      <c r="N2722" s="11">
        <v>51.0</v>
      </c>
      <c r="O2722" s="11">
        <v>59.0</v>
      </c>
      <c r="P2722" s="11">
        <v>59.0</v>
      </c>
      <c r="Q2722" s="43">
        <v>48.0</v>
      </c>
      <c r="R2722" s="25"/>
      <c r="S2722" s="11"/>
      <c r="T2722" s="11"/>
      <c r="U2722" s="23"/>
      <c r="V2722" s="25"/>
      <c r="W2722" s="11"/>
      <c r="X2722" s="23"/>
      <c r="Y2722" s="29"/>
      <c r="Z2722" s="25">
        <v>25.0</v>
      </c>
      <c r="AA2722" s="11">
        <v>15.0</v>
      </c>
      <c r="AB2722" s="11">
        <v>28.0</v>
      </c>
      <c r="AC2722" s="11">
        <v>65.0</v>
      </c>
      <c r="AD2722" s="23">
        <v>1.0</v>
      </c>
      <c r="AE2722" s="29" t="s">
        <v>166</v>
      </c>
      <c r="AF2722" s="25">
        <v>1495.0</v>
      </c>
      <c r="AG2722" s="11">
        <v>1507.0</v>
      </c>
      <c r="AH2722" s="11">
        <v>1547.0</v>
      </c>
      <c r="AI2722" s="23"/>
      <c r="AJ2722" s="29"/>
      <c r="AK2722" s="25"/>
      <c r="AL2722" s="11"/>
      <c r="AM2722" s="23"/>
      <c r="AN2722" s="25"/>
      <c r="AO2722" s="23"/>
      <c r="AP2722" s="25"/>
      <c r="AQ2722" s="11"/>
    </row>
    <row r="2723" ht="15.75" customHeight="1">
      <c r="A2723" s="11">
        <v>1088012.0</v>
      </c>
      <c r="B2723" s="23">
        <v>2723.0</v>
      </c>
      <c r="C2723" s="25" t="s">
        <v>14101</v>
      </c>
      <c r="D2723" s="16" t="s">
        <v>14102</v>
      </c>
      <c r="E2723" s="28" t="s">
        <v>14103</v>
      </c>
      <c r="F2723" s="29"/>
      <c r="G2723" s="31" t="s">
        <v>14104</v>
      </c>
      <c r="H2723" s="36">
        <f t="shared" si="1"/>
        <v>79</v>
      </c>
      <c r="I2723" s="11"/>
      <c r="J2723" s="28">
        <f t="shared" si="2"/>
        <v>0</v>
      </c>
      <c r="K2723" s="41">
        <f t="shared" si="3"/>
        <v>351</v>
      </c>
      <c r="L2723" s="25">
        <v>72.0</v>
      </c>
      <c r="M2723" s="11">
        <v>68.0</v>
      </c>
      <c r="N2723" s="11">
        <v>67.0</v>
      </c>
      <c r="O2723" s="11">
        <v>77.0</v>
      </c>
      <c r="P2723" s="11">
        <v>67.0</v>
      </c>
      <c r="Q2723" s="43">
        <v>61.0</v>
      </c>
      <c r="R2723" s="25" t="s">
        <v>185</v>
      </c>
      <c r="S2723" s="11"/>
      <c r="T2723" s="11"/>
      <c r="U2723" s="23"/>
      <c r="V2723" s="25"/>
      <c r="W2723" s="11"/>
      <c r="X2723" s="23"/>
      <c r="Y2723" s="29"/>
      <c r="Z2723" s="25">
        <v>29.0</v>
      </c>
      <c r="AA2723" s="11">
        <v>21.0</v>
      </c>
      <c r="AB2723" s="11">
        <v>52.0</v>
      </c>
      <c r="AC2723" s="11">
        <v>32.0</v>
      </c>
      <c r="AD2723" s="23">
        <v>1.0</v>
      </c>
      <c r="AE2723" s="29" t="s">
        <v>141</v>
      </c>
      <c r="AF2723" s="25">
        <v>1523.0</v>
      </c>
      <c r="AG2723" s="11">
        <v>1535.0</v>
      </c>
      <c r="AH2723" s="11">
        <v>1584.0</v>
      </c>
      <c r="AI2723" s="23" t="s">
        <v>217</v>
      </c>
      <c r="AJ2723" s="29" t="s">
        <v>14105</v>
      </c>
      <c r="AK2723" s="25">
        <v>1088011.0</v>
      </c>
      <c r="AL2723" s="11"/>
      <c r="AM2723" s="23"/>
      <c r="AN2723" s="25"/>
      <c r="AO2723" s="23"/>
      <c r="AP2723" s="25"/>
      <c r="AQ2723" s="11"/>
    </row>
    <row r="2724" ht="15.75" customHeight="1">
      <c r="A2724" s="11">
        <v>1088013.0</v>
      </c>
      <c r="B2724" s="23">
        <v>2724.0</v>
      </c>
      <c r="C2724" s="25" t="s">
        <v>14106</v>
      </c>
      <c r="D2724" s="16" t="s">
        <v>14107</v>
      </c>
      <c r="E2724" s="28" t="s">
        <v>14108</v>
      </c>
      <c r="F2724" s="29"/>
      <c r="G2724" s="31"/>
      <c r="H2724" s="36" t="str">
        <f t="shared" si="1"/>
        <v/>
      </c>
      <c r="I2724" s="11"/>
      <c r="J2724" s="28">
        <f t="shared" si="2"/>
        <v>0</v>
      </c>
      <c r="K2724" s="41">
        <f t="shared" si="3"/>
        <v>218</v>
      </c>
      <c r="L2724" s="25">
        <v>48.0</v>
      </c>
      <c r="M2724" s="11">
        <v>59.0</v>
      </c>
      <c r="N2724" s="11">
        <v>40.0</v>
      </c>
      <c r="O2724" s="11">
        <v>32.0</v>
      </c>
      <c r="P2724" s="11">
        <v>39.0</v>
      </c>
      <c r="Q2724" s="43">
        <v>45.0</v>
      </c>
      <c r="R2724" s="25"/>
      <c r="S2724" s="11"/>
      <c r="T2724" s="11"/>
      <c r="U2724" s="23"/>
      <c r="V2724" s="25"/>
      <c r="W2724" s="11"/>
      <c r="X2724" s="23"/>
      <c r="Y2724" s="29"/>
      <c r="Z2724" s="25">
        <v>36.0</v>
      </c>
      <c r="AA2724" s="11">
        <v>30.0</v>
      </c>
      <c r="AB2724" s="11">
        <v>64.0</v>
      </c>
      <c r="AC2724" s="11">
        <v>51.0</v>
      </c>
      <c r="AD2724" s="23">
        <v>5.0</v>
      </c>
      <c r="AE2724" s="29" t="s">
        <v>166</v>
      </c>
      <c r="AF2724" s="25">
        <v>1525.0</v>
      </c>
      <c r="AG2724" s="11">
        <v>1537.0</v>
      </c>
      <c r="AH2724" s="11">
        <v>1580.0</v>
      </c>
      <c r="AI2724" s="23" t="s">
        <v>217</v>
      </c>
      <c r="AJ2724" s="29" t="s">
        <v>14088</v>
      </c>
      <c r="AK2724" s="25"/>
      <c r="AL2724" s="11"/>
      <c r="AM2724" s="23"/>
      <c r="AN2724" s="25"/>
      <c r="AO2724" s="23"/>
      <c r="AP2724" s="25"/>
      <c r="AQ2724" s="11"/>
    </row>
    <row r="2725" ht="15.75" customHeight="1">
      <c r="A2725" s="11">
        <v>1088014.0</v>
      </c>
      <c r="B2725" s="23">
        <v>2725.0</v>
      </c>
      <c r="C2725" s="25" t="s">
        <v>14109</v>
      </c>
      <c r="D2725" s="16" t="s">
        <v>14110</v>
      </c>
      <c r="E2725" s="28" t="s">
        <v>14111</v>
      </c>
      <c r="F2725" s="29"/>
      <c r="G2725" s="31" t="s">
        <v>14112</v>
      </c>
      <c r="H2725" s="36">
        <f t="shared" si="1"/>
        <v>80</v>
      </c>
      <c r="I2725" s="11"/>
      <c r="J2725" s="28">
        <f t="shared" si="2"/>
        <v>0</v>
      </c>
      <c r="K2725" s="41">
        <f t="shared" si="3"/>
        <v>300</v>
      </c>
      <c r="L2725" s="25">
        <v>63.0</v>
      </c>
      <c r="M2725" s="11">
        <v>60.0</v>
      </c>
      <c r="N2725" s="11">
        <v>63.0</v>
      </c>
      <c r="O2725" s="11">
        <v>55.0</v>
      </c>
      <c r="P2725" s="11">
        <v>59.0</v>
      </c>
      <c r="Q2725" s="43">
        <v>59.0</v>
      </c>
      <c r="R2725" s="25"/>
      <c r="S2725" s="11" t="s">
        <v>185</v>
      </c>
      <c r="T2725" s="11"/>
      <c r="U2725" s="23"/>
      <c r="V2725" s="25"/>
      <c r="W2725" s="11"/>
      <c r="X2725" s="23"/>
      <c r="Y2725" s="29"/>
      <c r="Z2725" s="25">
        <v>43.0</v>
      </c>
      <c r="AA2725" s="11">
        <v>40.0</v>
      </c>
      <c r="AB2725" s="11">
        <v>40.0</v>
      </c>
      <c r="AC2725" s="11">
        <v>65.0</v>
      </c>
      <c r="AD2725" s="23">
        <v>5.0</v>
      </c>
      <c r="AE2725" s="29" t="s">
        <v>166</v>
      </c>
      <c r="AF2725" s="25">
        <v>1556.0</v>
      </c>
      <c r="AG2725" s="11">
        <v>1568.0</v>
      </c>
      <c r="AH2725" s="11">
        <v>1639.0</v>
      </c>
      <c r="AI2725" s="23"/>
      <c r="AJ2725" s="29" t="s">
        <v>14113</v>
      </c>
      <c r="AK2725" s="25">
        <v>1088013.0</v>
      </c>
      <c r="AL2725" s="11"/>
      <c r="AM2725" s="23"/>
      <c r="AN2725" s="25"/>
      <c r="AO2725" s="23"/>
      <c r="AP2725" s="25"/>
      <c r="AQ2725" s="11"/>
    </row>
    <row r="2726" ht="15.75" customHeight="1">
      <c r="A2726" s="11">
        <v>1088015.0</v>
      </c>
      <c r="B2726" s="23">
        <v>2726.0</v>
      </c>
      <c r="C2726" s="25" t="s">
        <v>14114</v>
      </c>
      <c r="D2726" s="16" t="s">
        <v>14115</v>
      </c>
      <c r="E2726" s="28" t="s">
        <v>14116</v>
      </c>
      <c r="F2726" s="29"/>
      <c r="G2726" s="25"/>
      <c r="H2726" s="36" t="str">
        <f t="shared" si="1"/>
        <v/>
      </c>
      <c r="I2726" s="11"/>
      <c r="J2726" s="28">
        <f t="shared" si="2"/>
        <v>0</v>
      </c>
      <c r="K2726" s="41">
        <f t="shared" si="3"/>
        <v>200</v>
      </c>
      <c r="L2726" s="25">
        <v>37.0</v>
      </c>
      <c r="M2726" s="11">
        <v>43.0</v>
      </c>
      <c r="N2726" s="11">
        <v>48.0</v>
      </c>
      <c r="O2726" s="11">
        <v>40.0</v>
      </c>
      <c r="P2726" s="11">
        <v>32.0</v>
      </c>
      <c r="Q2726" s="43">
        <v>47.0</v>
      </c>
      <c r="R2726" s="25"/>
      <c r="S2726" s="11"/>
      <c r="T2726" s="11"/>
      <c r="U2726" s="23"/>
      <c r="V2726" s="25"/>
      <c r="W2726" s="11"/>
      <c r="X2726" s="23"/>
      <c r="Y2726" s="29"/>
      <c r="Z2726" s="25">
        <v>50.0</v>
      </c>
      <c r="AA2726" s="11">
        <v>50.0</v>
      </c>
      <c r="AB2726" s="11">
        <v>30.0</v>
      </c>
      <c r="AC2726" s="11">
        <v>74.0</v>
      </c>
      <c r="AD2726" s="23">
        <v>92.0</v>
      </c>
      <c r="AE2726" s="29" t="s">
        <v>166</v>
      </c>
      <c r="AF2726" s="25">
        <v>1532.0</v>
      </c>
      <c r="AG2726" s="11">
        <v>1544.0</v>
      </c>
      <c r="AH2726" s="11">
        <v>1584.0</v>
      </c>
      <c r="AI2726" s="23" t="s">
        <v>217</v>
      </c>
      <c r="AJ2726" s="29"/>
      <c r="AK2726" s="25"/>
      <c r="AL2726" s="11"/>
      <c r="AM2726" s="23"/>
      <c r="AN2726" s="25"/>
      <c r="AO2726" s="23"/>
      <c r="AP2726" s="25"/>
      <c r="AQ2726" s="11"/>
    </row>
    <row r="2727" ht="15.75" customHeight="1">
      <c r="A2727" s="11">
        <v>1088016.0</v>
      </c>
      <c r="B2727" s="23">
        <v>2727.0</v>
      </c>
      <c r="C2727" s="25" t="s">
        <v>14117</v>
      </c>
      <c r="D2727" s="16" t="s">
        <v>14118</v>
      </c>
      <c r="E2727" s="28" t="s">
        <v>14119</v>
      </c>
      <c r="F2727" s="29"/>
      <c r="G2727" s="31" t="s">
        <v>14120</v>
      </c>
      <c r="H2727" s="36">
        <f t="shared" si="1"/>
        <v>73</v>
      </c>
      <c r="I2727" s="11" t="s">
        <v>14120</v>
      </c>
      <c r="J2727" s="28">
        <f t="shared" si="2"/>
        <v>73</v>
      </c>
      <c r="K2727" s="41">
        <f t="shared" si="3"/>
        <v>267</v>
      </c>
      <c r="L2727" s="25">
        <v>56.0</v>
      </c>
      <c r="M2727" s="11">
        <v>62.0</v>
      </c>
      <c r="N2727" s="11">
        <v>51.0</v>
      </c>
      <c r="O2727" s="11">
        <v>47.0</v>
      </c>
      <c r="P2727" s="11">
        <v>51.0</v>
      </c>
      <c r="Q2727" s="43">
        <v>54.0</v>
      </c>
      <c r="R2727" s="25"/>
      <c r="S2727" s="11"/>
      <c r="T2727" s="11"/>
      <c r="U2727" s="23"/>
      <c r="V2727" s="25"/>
      <c r="W2727" s="11"/>
      <c r="X2727" s="23"/>
      <c r="Y2727" s="29"/>
      <c r="Z2727" s="25">
        <v>34.0</v>
      </c>
      <c r="AA2727" s="11">
        <v>28.0</v>
      </c>
      <c r="AB2727" s="11">
        <v>65.0</v>
      </c>
      <c r="AC2727" s="11">
        <v>16.0</v>
      </c>
      <c r="AD2727" s="23">
        <v>1.0</v>
      </c>
      <c r="AE2727" s="29" t="s">
        <v>166</v>
      </c>
      <c r="AF2727" s="25">
        <v>1503.0</v>
      </c>
      <c r="AG2727" s="11">
        <v>1515.0</v>
      </c>
      <c r="AH2727" s="11">
        <v>1559.0</v>
      </c>
      <c r="AI2727" s="23"/>
      <c r="AJ2727" s="29"/>
      <c r="AK2727" s="25"/>
      <c r="AL2727" s="11"/>
      <c r="AM2727" s="23"/>
      <c r="AN2727" s="25"/>
      <c r="AO2727" s="23"/>
      <c r="AP2727" s="25"/>
      <c r="AQ2727" s="11"/>
    </row>
    <row r="2728" ht="15.75" customHeight="1">
      <c r="A2728" s="11">
        <v>1088017.0</v>
      </c>
      <c r="B2728" s="23">
        <v>2728.0</v>
      </c>
      <c r="C2728" s="25" t="s">
        <v>14121</v>
      </c>
      <c r="D2728" s="16" t="s">
        <v>14122</v>
      </c>
      <c r="E2728" s="28" t="s">
        <v>14123</v>
      </c>
      <c r="F2728" s="29"/>
      <c r="G2728" s="31" t="s">
        <v>14124</v>
      </c>
      <c r="H2728" s="36">
        <f t="shared" si="1"/>
        <v>80</v>
      </c>
      <c r="I2728" s="11" t="s">
        <v>14124</v>
      </c>
      <c r="J2728" s="28">
        <f t="shared" si="2"/>
        <v>80</v>
      </c>
      <c r="K2728" s="41">
        <f t="shared" si="3"/>
        <v>326</v>
      </c>
      <c r="L2728" s="25">
        <v>72.0</v>
      </c>
      <c r="M2728" s="11">
        <v>83.0</v>
      </c>
      <c r="N2728" s="11">
        <v>56.0</v>
      </c>
      <c r="O2728" s="11">
        <v>52.0</v>
      </c>
      <c r="P2728" s="11">
        <v>63.0</v>
      </c>
      <c r="Q2728" s="43">
        <v>63.0</v>
      </c>
      <c r="R2728" s="25" t="s">
        <v>136</v>
      </c>
      <c r="S2728" s="11"/>
      <c r="T2728" s="11"/>
      <c r="U2728" s="23" t="s">
        <v>185</v>
      </c>
      <c r="V2728" s="25" t="s">
        <v>232</v>
      </c>
      <c r="W2728" s="11"/>
      <c r="X2728" s="23"/>
      <c r="Y2728" s="29" t="s">
        <v>2565</v>
      </c>
      <c r="Z2728" s="25">
        <v>50.0</v>
      </c>
      <c r="AA2728" s="11">
        <v>50.0</v>
      </c>
      <c r="AB2728" s="11">
        <v>79.0</v>
      </c>
      <c r="AC2728" s="11">
        <v>36.0</v>
      </c>
      <c r="AD2728" s="23">
        <v>1.0</v>
      </c>
      <c r="AE2728" s="29" t="s">
        <v>141</v>
      </c>
      <c r="AF2728" s="25">
        <v>1544.0</v>
      </c>
      <c r="AG2728" s="11">
        <v>1556.0</v>
      </c>
      <c r="AH2728" s="11">
        <v>1591.0</v>
      </c>
      <c r="AI2728" s="23"/>
      <c r="AJ2728" s="29" t="s">
        <v>14125</v>
      </c>
      <c r="AK2728" s="25">
        <v>1088016.0</v>
      </c>
      <c r="AL2728" s="11"/>
      <c r="AM2728" s="23"/>
      <c r="AN2728" s="25"/>
      <c r="AO2728" s="23"/>
      <c r="AP2728" s="25"/>
      <c r="AQ2728" s="11"/>
    </row>
    <row r="2729" ht="15.75" customHeight="1">
      <c r="A2729" s="11">
        <v>1088018.0</v>
      </c>
      <c r="B2729" s="23">
        <v>2729.0</v>
      </c>
      <c r="C2729" s="25" t="s">
        <v>14126</v>
      </c>
      <c r="D2729" s="16" t="s">
        <v>14127</v>
      </c>
      <c r="E2729" s="28" t="s">
        <v>14128</v>
      </c>
      <c r="F2729" s="29"/>
      <c r="G2729" s="31" t="s">
        <v>14129</v>
      </c>
      <c r="H2729" s="36">
        <f t="shared" si="1"/>
        <v>76</v>
      </c>
      <c r="I2729" s="11"/>
      <c r="J2729" s="28">
        <f t="shared" si="2"/>
        <v>0</v>
      </c>
      <c r="K2729" s="41">
        <f t="shared" si="3"/>
        <v>231</v>
      </c>
      <c r="L2729" s="25">
        <v>57.0</v>
      </c>
      <c r="M2729" s="11">
        <v>50.0</v>
      </c>
      <c r="N2729" s="11">
        <v>38.0</v>
      </c>
      <c r="O2729" s="11">
        <v>46.0</v>
      </c>
      <c r="P2729" s="11">
        <v>40.0</v>
      </c>
      <c r="Q2729" s="43">
        <v>46.0</v>
      </c>
      <c r="R2729" s="25"/>
      <c r="S2729" s="11"/>
      <c r="T2729" s="11"/>
      <c r="U2729" s="23"/>
      <c r="V2729" s="25"/>
      <c r="W2729" s="11"/>
      <c r="X2729" s="23"/>
      <c r="Y2729" s="29"/>
      <c r="Z2729" s="25">
        <v>50.0</v>
      </c>
      <c r="AA2729" s="11">
        <v>50.0</v>
      </c>
      <c r="AB2729" s="11">
        <v>65.0</v>
      </c>
      <c r="AC2729" s="11">
        <v>16.0</v>
      </c>
      <c r="AD2729" s="23">
        <v>1.0</v>
      </c>
      <c r="AE2729" s="29" t="s">
        <v>166</v>
      </c>
      <c r="AF2729" s="25">
        <v>1568.0</v>
      </c>
      <c r="AG2729" s="11">
        <v>1580.0</v>
      </c>
      <c r="AH2729" s="11">
        <v>1643.0</v>
      </c>
      <c r="AI2729" s="23"/>
      <c r="AJ2729" s="29" t="s">
        <v>14130</v>
      </c>
      <c r="AK2729" s="25">
        <v>1088017.0</v>
      </c>
      <c r="AL2729" s="11"/>
      <c r="AM2729" s="23"/>
      <c r="AN2729" s="25"/>
      <c r="AO2729" s="23"/>
      <c r="AP2729" s="25"/>
      <c r="AQ2729" s="11"/>
    </row>
    <row r="2730" ht="15.75" customHeight="1">
      <c r="A2730" s="11">
        <v>1088019.0</v>
      </c>
      <c r="B2730" s="23">
        <v>2730.0</v>
      </c>
      <c r="C2730" s="25" t="s">
        <v>14131</v>
      </c>
      <c r="D2730" s="16" t="s">
        <v>14132</v>
      </c>
      <c r="E2730" s="28" t="s">
        <v>14133</v>
      </c>
      <c r="F2730" s="29"/>
      <c r="G2730" s="31"/>
      <c r="H2730" s="36" t="str">
        <f t="shared" si="1"/>
        <v/>
      </c>
      <c r="I2730" s="11"/>
      <c r="J2730" s="28">
        <f t="shared" si="2"/>
        <v>0</v>
      </c>
      <c r="K2730" s="41">
        <f t="shared" si="3"/>
        <v>202</v>
      </c>
      <c r="L2730" s="25">
        <v>41.0</v>
      </c>
      <c r="M2730" s="11">
        <v>46.0</v>
      </c>
      <c r="N2730" s="11">
        <v>35.0</v>
      </c>
      <c r="O2730" s="11">
        <v>38.0</v>
      </c>
      <c r="P2730" s="11">
        <v>42.0</v>
      </c>
      <c r="Q2730" s="43">
        <v>43.0</v>
      </c>
      <c r="R2730" s="25"/>
      <c r="S2730" s="11"/>
      <c r="T2730" s="11"/>
      <c r="U2730" s="23"/>
      <c r="V2730" s="25"/>
      <c r="W2730" s="11"/>
      <c r="X2730" s="23"/>
      <c r="Y2730" s="29"/>
      <c r="Z2730" s="25">
        <v>34.0</v>
      </c>
      <c r="AA2730" s="11">
        <v>28.0</v>
      </c>
      <c r="AB2730" s="11">
        <v>30.0</v>
      </c>
      <c r="AC2730" s="11">
        <v>67.0</v>
      </c>
      <c r="AD2730" s="23">
        <v>8.0</v>
      </c>
      <c r="AE2730" s="29" t="s">
        <v>270</v>
      </c>
      <c r="AF2730" s="25">
        <v>1486.0</v>
      </c>
      <c r="AG2730" s="11">
        <v>1498.0</v>
      </c>
      <c r="AH2730" s="11">
        <v>1563.0</v>
      </c>
      <c r="AI2730" s="23" t="s">
        <v>217</v>
      </c>
      <c r="AJ2730" s="29"/>
      <c r="AK2730" s="25"/>
      <c r="AL2730" s="11"/>
      <c r="AM2730" s="23"/>
      <c r="AN2730" s="25"/>
      <c r="AO2730" s="23"/>
      <c r="AP2730" s="25"/>
      <c r="AQ2730" s="11"/>
    </row>
    <row r="2731" ht="15.75" customHeight="1">
      <c r="A2731" s="11">
        <v>1088020.0</v>
      </c>
      <c r="B2731" s="23">
        <v>2731.0</v>
      </c>
      <c r="C2731" s="25" t="s">
        <v>14134</v>
      </c>
      <c r="D2731" s="16" t="s">
        <v>14135</v>
      </c>
      <c r="E2731" s="28" t="s">
        <v>14136</v>
      </c>
      <c r="F2731" s="29"/>
      <c r="G2731" s="31" t="s">
        <v>14137</v>
      </c>
      <c r="H2731" s="36">
        <f t="shared" si="1"/>
        <v>73</v>
      </c>
      <c r="I2731" s="11"/>
      <c r="J2731" s="28">
        <f t="shared" si="2"/>
        <v>0</v>
      </c>
      <c r="K2731" s="41">
        <f t="shared" si="3"/>
        <v>289</v>
      </c>
      <c r="L2731" s="25">
        <v>55.0</v>
      </c>
      <c r="M2731" s="11">
        <v>63.0</v>
      </c>
      <c r="N2731" s="11">
        <v>50.0</v>
      </c>
      <c r="O2731" s="11">
        <v>59.0</v>
      </c>
      <c r="P2731" s="11">
        <v>62.0</v>
      </c>
      <c r="Q2731" s="43">
        <v>54.0</v>
      </c>
      <c r="R2731" s="25"/>
      <c r="S2731" s="11"/>
      <c r="T2731" s="11"/>
      <c r="U2731" s="23"/>
      <c r="V2731" s="25"/>
      <c r="W2731" s="11"/>
      <c r="X2731" s="23"/>
      <c r="Y2731" s="29"/>
      <c r="Z2731" s="25">
        <v>40.0</v>
      </c>
      <c r="AA2731" s="11">
        <v>36.0</v>
      </c>
      <c r="AB2731" s="11">
        <v>66.0</v>
      </c>
      <c r="AC2731" s="11">
        <v>33.0</v>
      </c>
      <c r="AD2731" s="23">
        <v>4.0</v>
      </c>
      <c r="AE2731" s="29" t="s">
        <v>141</v>
      </c>
      <c r="AF2731" s="25">
        <v>1558.0</v>
      </c>
      <c r="AG2731" s="11">
        <v>1570.0</v>
      </c>
      <c r="AH2731" s="11">
        <v>1620.0</v>
      </c>
      <c r="AI2731" s="23"/>
      <c r="AJ2731" s="29" t="s">
        <v>14138</v>
      </c>
      <c r="AK2731" s="25"/>
      <c r="AL2731" s="11"/>
      <c r="AM2731" s="23"/>
      <c r="AN2731" s="25"/>
      <c r="AO2731" s="23"/>
      <c r="AP2731" s="25"/>
      <c r="AQ2731" s="11"/>
    </row>
    <row r="2732" ht="15.75" customHeight="1">
      <c r="A2732" s="11">
        <v>1088021.0</v>
      </c>
      <c r="B2732" s="23">
        <v>2732.0</v>
      </c>
      <c r="C2732" s="25" t="s">
        <v>14139</v>
      </c>
      <c r="D2732" s="16" t="s">
        <v>14140</v>
      </c>
      <c r="E2732" s="28" t="s">
        <v>14141</v>
      </c>
      <c r="F2732" s="29"/>
      <c r="G2732" s="25"/>
      <c r="H2732" s="36" t="str">
        <f t="shared" si="1"/>
        <v/>
      </c>
      <c r="I2732" s="11"/>
      <c r="J2732" s="28">
        <f t="shared" si="2"/>
        <v>0</v>
      </c>
      <c r="K2732" s="41">
        <f t="shared" si="3"/>
        <v>239</v>
      </c>
      <c r="L2732" s="25">
        <v>48.0</v>
      </c>
      <c r="M2732" s="11">
        <v>35.0</v>
      </c>
      <c r="N2732" s="11">
        <v>55.0</v>
      </c>
      <c r="O2732" s="11">
        <v>53.0</v>
      </c>
      <c r="P2732" s="11">
        <v>48.0</v>
      </c>
      <c r="Q2732" s="43">
        <v>51.0</v>
      </c>
      <c r="R2732" s="25"/>
      <c r="S2732" s="11"/>
      <c r="T2732" s="11"/>
      <c r="U2732" s="23"/>
      <c r="V2732" s="25"/>
      <c r="W2732" s="11"/>
      <c r="X2732" s="23"/>
      <c r="Y2732" s="29"/>
      <c r="Z2732" s="25">
        <v>50.0</v>
      </c>
      <c r="AA2732" s="11">
        <v>50.0</v>
      </c>
      <c r="AB2732" s="11">
        <v>41.0</v>
      </c>
      <c r="AC2732" s="11">
        <v>58.0</v>
      </c>
      <c r="AD2732" s="23">
        <v>4.0</v>
      </c>
      <c r="AE2732" s="29" t="s">
        <v>270</v>
      </c>
      <c r="AF2732" s="25">
        <v>1581.0</v>
      </c>
      <c r="AG2732" s="11">
        <v>1593.0</v>
      </c>
      <c r="AH2732" s="11">
        <v>1647.0</v>
      </c>
      <c r="AI2732" s="23"/>
      <c r="AJ2732" s="29" t="s">
        <v>14142</v>
      </c>
      <c r="AK2732" s="25">
        <v>1088020.0</v>
      </c>
      <c r="AL2732" s="11"/>
      <c r="AM2732" s="23"/>
      <c r="AN2732" s="25"/>
      <c r="AO2732" s="23"/>
      <c r="AP2732" s="25"/>
      <c r="AQ2732" s="11"/>
    </row>
    <row r="2733" ht="15.75" customHeight="1">
      <c r="A2733" s="11">
        <v>1012001.0</v>
      </c>
      <c r="B2733" s="23">
        <v>2733.0</v>
      </c>
      <c r="C2733" s="25" t="s">
        <v>14143</v>
      </c>
      <c r="D2733" s="16" t="s">
        <v>14144</v>
      </c>
      <c r="E2733" s="28" t="s">
        <v>14145</v>
      </c>
      <c r="F2733" s="29"/>
      <c r="G2733" s="25"/>
      <c r="H2733" s="36" t="str">
        <f t="shared" si="1"/>
        <v/>
      </c>
      <c r="I2733" s="11"/>
      <c r="J2733" s="28">
        <f t="shared" si="2"/>
        <v>0</v>
      </c>
      <c r="K2733" s="41">
        <f t="shared" si="3"/>
        <v>0</v>
      </c>
      <c r="L2733" s="25">
        <v>0.0</v>
      </c>
      <c r="M2733" s="11">
        <v>0.0</v>
      </c>
      <c r="N2733" s="11">
        <v>0.0</v>
      </c>
      <c r="O2733" s="11">
        <v>0.0</v>
      </c>
      <c r="P2733" s="11">
        <v>0.0</v>
      </c>
      <c r="Q2733" s="23">
        <v>0.0</v>
      </c>
      <c r="R2733" s="25"/>
      <c r="S2733" s="11"/>
      <c r="T2733" s="11"/>
      <c r="U2733" s="23"/>
      <c r="V2733" s="25"/>
      <c r="W2733" s="11"/>
      <c r="X2733" s="23"/>
      <c r="Y2733" s="29"/>
      <c r="Z2733" s="25">
        <v>0.0</v>
      </c>
      <c r="AA2733" s="11">
        <v>0.0</v>
      </c>
      <c r="AB2733" s="11">
        <v>0.0</v>
      </c>
      <c r="AC2733" s="11">
        <v>0.0</v>
      </c>
      <c r="AD2733" s="23">
        <v>4.0</v>
      </c>
      <c r="AE2733" s="29" t="s">
        <v>239</v>
      </c>
      <c r="AF2733" s="25">
        <v>1180.0</v>
      </c>
      <c r="AG2733" s="11">
        <v>9999.0</v>
      </c>
      <c r="AH2733" s="11">
        <v>1230.0</v>
      </c>
      <c r="AI2733" s="23"/>
      <c r="AJ2733" s="29"/>
      <c r="AK2733" s="25"/>
      <c r="AL2733" s="11"/>
      <c r="AM2733" s="23"/>
      <c r="AN2733" s="25"/>
      <c r="AO2733" s="23"/>
      <c r="AP2733" s="25"/>
      <c r="AQ2733" s="11"/>
    </row>
    <row r="2734" ht="15.75" customHeight="1">
      <c r="A2734" s="11">
        <v>1012002.0</v>
      </c>
      <c r="B2734" s="23">
        <v>2734.0</v>
      </c>
      <c r="C2734" s="25" t="s">
        <v>14146</v>
      </c>
      <c r="D2734" s="16" t="s">
        <v>14147</v>
      </c>
      <c r="E2734" s="28" t="s">
        <v>14148</v>
      </c>
      <c r="F2734" s="29"/>
      <c r="G2734" s="25"/>
      <c r="H2734" s="36" t="str">
        <f t="shared" si="1"/>
        <v/>
      </c>
      <c r="I2734" s="11"/>
      <c r="J2734" s="28">
        <f t="shared" si="2"/>
        <v>0</v>
      </c>
      <c r="K2734" s="41">
        <f t="shared" si="3"/>
        <v>0</v>
      </c>
      <c r="L2734" s="25">
        <v>0.0</v>
      </c>
      <c r="M2734" s="11">
        <v>0.0</v>
      </c>
      <c r="N2734" s="11">
        <v>0.0</v>
      </c>
      <c r="O2734" s="11">
        <v>0.0</v>
      </c>
      <c r="P2734" s="11">
        <v>0.0</v>
      </c>
      <c r="Q2734" s="23">
        <v>0.0</v>
      </c>
      <c r="R2734" s="25"/>
      <c r="S2734" s="11"/>
      <c r="T2734" s="11"/>
      <c r="U2734" s="23"/>
      <c r="V2734" s="25"/>
      <c r="W2734" s="11"/>
      <c r="X2734" s="23"/>
      <c r="Y2734" s="29"/>
      <c r="Z2734" s="25">
        <v>0.0</v>
      </c>
      <c r="AA2734" s="11">
        <v>0.0</v>
      </c>
      <c r="AB2734" s="11">
        <v>0.0</v>
      </c>
      <c r="AC2734" s="11">
        <v>0.0</v>
      </c>
      <c r="AD2734" s="23">
        <v>4.0</v>
      </c>
      <c r="AE2734" s="29" t="s">
        <v>239</v>
      </c>
      <c r="AF2734" s="25">
        <v>1200.0</v>
      </c>
      <c r="AG2734" s="11">
        <v>9999.0</v>
      </c>
      <c r="AH2734" s="11">
        <v>1250.0</v>
      </c>
      <c r="AI2734" s="23"/>
      <c r="AJ2734" s="29" t="s">
        <v>14149</v>
      </c>
      <c r="AK2734" s="25">
        <v>1012001.0</v>
      </c>
      <c r="AL2734" s="11"/>
      <c r="AM2734" s="23"/>
      <c r="AN2734" s="25"/>
      <c r="AO2734" s="23"/>
      <c r="AP2734" s="25"/>
      <c r="AQ2734" s="11"/>
    </row>
    <row r="2735" ht="15.75" customHeight="1">
      <c r="A2735" s="11">
        <v>1012003.0</v>
      </c>
      <c r="B2735" s="23">
        <v>2735.0</v>
      </c>
      <c r="C2735" s="25" t="s">
        <v>14150</v>
      </c>
      <c r="D2735" s="16" t="s">
        <v>14151</v>
      </c>
      <c r="E2735" s="28" t="s">
        <v>14152</v>
      </c>
      <c r="F2735" s="29"/>
      <c r="G2735" s="25"/>
      <c r="H2735" s="36" t="str">
        <f t="shared" si="1"/>
        <v/>
      </c>
      <c r="I2735" s="11"/>
      <c r="J2735" s="28">
        <f t="shared" si="2"/>
        <v>0</v>
      </c>
      <c r="K2735" s="41">
        <f t="shared" si="3"/>
        <v>0</v>
      </c>
      <c r="L2735" s="25">
        <v>0.0</v>
      </c>
      <c r="M2735" s="11">
        <v>0.0</v>
      </c>
      <c r="N2735" s="11">
        <v>0.0</v>
      </c>
      <c r="O2735" s="11">
        <v>0.0</v>
      </c>
      <c r="P2735" s="11">
        <v>0.0</v>
      </c>
      <c r="Q2735" s="23">
        <v>0.0</v>
      </c>
      <c r="R2735" s="25"/>
      <c r="S2735" s="11"/>
      <c r="T2735" s="11"/>
      <c r="U2735" s="23"/>
      <c r="V2735" s="25"/>
      <c r="W2735" s="11"/>
      <c r="X2735" s="23"/>
      <c r="Y2735" s="29"/>
      <c r="Z2735" s="25">
        <v>0.0</v>
      </c>
      <c r="AA2735" s="11">
        <v>0.0</v>
      </c>
      <c r="AB2735" s="11">
        <v>0.0</v>
      </c>
      <c r="AC2735" s="11">
        <v>0.0</v>
      </c>
      <c r="AD2735" s="23">
        <v>4.0</v>
      </c>
      <c r="AE2735" s="29" t="s">
        <v>239</v>
      </c>
      <c r="AF2735" s="25">
        <v>1270.0</v>
      </c>
      <c r="AG2735" s="11">
        <v>9999.0</v>
      </c>
      <c r="AH2735" s="11">
        <v>1320.0</v>
      </c>
      <c r="AI2735" s="23"/>
      <c r="AJ2735" s="29" t="s">
        <v>14153</v>
      </c>
      <c r="AK2735" s="25"/>
      <c r="AL2735" s="11"/>
      <c r="AM2735" s="23"/>
      <c r="AN2735" s="25"/>
      <c r="AO2735" s="23"/>
      <c r="AP2735" s="25"/>
      <c r="AQ2735" s="11"/>
    </row>
    <row r="2736" ht="15.75" customHeight="1">
      <c r="A2736" s="11">
        <v>1012004.0</v>
      </c>
      <c r="B2736" s="23">
        <v>2736.0</v>
      </c>
      <c r="C2736" s="25" t="s">
        <v>14154</v>
      </c>
      <c r="D2736" s="16" t="s">
        <v>14155</v>
      </c>
      <c r="E2736" s="28" t="s">
        <v>14156</v>
      </c>
      <c r="F2736" s="29"/>
      <c r="G2736" s="25"/>
      <c r="H2736" s="36" t="str">
        <f t="shared" si="1"/>
        <v/>
      </c>
      <c r="I2736" s="11"/>
      <c r="J2736" s="28">
        <f t="shared" si="2"/>
        <v>0</v>
      </c>
      <c r="K2736" s="41">
        <f t="shared" si="3"/>
        <v>0</v>
      </c>
      <c r="L2736" s="25">
        <v>0.0</v>
      </c>
      <c r="M2736" s="11">
        <v>0.0</v>
      </c>
      <c r="N2736" s="11">
        <v>0.0</v>
      </c>
      <c r="O2736" s="11">
        <v>0.0</v>
      </c>
      <c r="P2736" s="11">
        <v>0.0</v>
      </c>
      <c r="Q2736" s="23">
        <v>0.0</v>
      </c>
      <c r="R2736" s="25"/>
      <c r="S2736" s="11"/>
      <c r="T2736" s="11"/>
      <c r="U2736" s="23"/>
      <c r="V2736" s="25"/>
      <c r="W2736" s="11"/>
      <c r="X2736" s="23"/>
      <c r="Y2736" s="29"/>
      <c r="Z2736" s="25">
        <v>0.0</v>
      </c>
      <c r="AA2736" s="11">
        <v>0.0</v>
      </c>
      <c r="AB2736" s="11">
        <v>0.0</v>
      </c>
      <c r="AC2736" s="11">
        <v>0.0</v>
      </c>
      <c r="AD2736" s="23">
        <v>4.0</v>
      </c>
      <c r="AE2736" s="29" t="s">
        <v>239</v>
      </c>
      <c r="AF2736" s="25">
        <v>1295.0</v>
      </c>
      <c r="AG2736" s="11">
        <v>9999.0</v>
      </c>
      <c r="AH2736" s="11">
        <v>1345.0</v>
      </c>
      <c r="AI2736" s="23"/>
      <c r="AJ2736" s="29" t="s">
        <v>14157</v>
      </c>
      <c r="AK2736" s="25">
        <v>1012003.0</v>
      </c>
      <c r="AL2736" s="11"/>
      <c r="AM2736" s="23"/>
      <c r="AN2736" s="25"/>
      <c r="AO2736" s="23"/>
      <c r="AP2736" s="25"/>
      <c r="AQ2736" s="11"/>
    </row>
    <row r="2737" ht="15.75" customHeight="1">
      <c r="A2737" s="11">
        <v>1012005.0</v>
      </c>
      <c r="B2737" s="23">
        <v>2737.0</v>
      </c>
      <c r="C2737" s="25" t="s">
        <v>14158</v>
      </c>
      <c r="D2737" s="16" t="s">
        <v>14144</v>
      </c>
      <c r="E2737" s="28" t="s">
        <v>14159</v>
      </c>
      <c r="F2737" s="29"/>
      <c r="G2737" s="25"/>
      <c r="H2737" s="36" t="str">
        <f t="shared" si="1"/>
        <v/>
      </c>
      <c r="I2737" s="11"/>
      <c r="J2737" s="28">
        <f t="shared" si="2"/>
        <v>0</v>
      </c>
      <c r="K2737" s="41">
        <f t="shared" si="3"/>
        <v>0</v>
      </c>
      <c r="L2737" s="25">
        <v>0.0</v>
      </c>
      <c r="M2737" s="11">
        <v>0.0</v>
      </c>
      <c r="N2737" s="11">
        <v>0.0</v>
      </c>
      <c r="O2737" s="11">
        <v>0.0</v>
      </c>
      <c r="P2737" s="11">
        <v>0.0</v>
      </c>
      <c r="Q2737" s="23">
        <v>0.0</v>
      </c>
      <c r="R2737" s="25"/>
      <c r="S2737" s="11"/>
      <c r="T2737" s="11"/>
      <c r="U2737" s="23"/>
      <c r="V2737" s="25"/>
      <c r="W2737" s="11"/>
      <c r="X2737" s="23"/>
      <c r="Y2737" s="29"/>
      <c r="Z2737" s="25">
        <v>0.0</v>
      </c>
      <c r="AA2737" s="11">
        <v>0.0</v>
      </c>
      <c r="AB2737" s="11">
        <v>0.0</v>
      </c>
      <c r="AC2737" s="11">
        <v>0.0</v>
      </c>
      <c r="AD2737" s="23">
        <v>4.0</v>
      </c>
      <c r="AE2737" s="29" t="s">
        <v>239</v>
      </c>
      <c r="AF2737" s="25">
        <v>1470.0</v>
      </c>
      <c r="AG2737" s="11">
        <v>9999.0</v>
      </c>
      <c r="AH2737" s="11">
        <v>1524.0</v>
      </c>
      <c r="AI2737" s="23" t="s">
        <v>217</v>
      </c>
      <c r="AJ2737" s="29" t="s">
        <v>14160</v>
      </c>
      <c r="AK2737" s="25">
        <v>1012004.0</v>
      </c>
      <c r="AL2737" s="11"/>
      <c r="AM2737" s="23"/>
      <c r="AN2737" s="25"/>
      <c r="AO2737" s="23"/>
      <c r="AP2737" s="25"/>
      <c r="AQ2737" s="11"/>
    </row>
    <row r="2738" ht="15.75" customHeight="1">
      <c r="A2738" s="11">
        <v>1012006.0</v>
      </c>
      <c r="B2738" s="23">
        <v>2738.0</v>
      </c>
      <c r="C2738" s="25" t="s">
        <v>14161</v>
      </c>
      <c r="D2738" s="16" t="s">
        <v>14162</v>
      </c>
      <c r="E2738" s="28" t="s">
        <v>14163</v>
      </c>
      <c r="F2738" s="29"/>
      <c r="G2738" s="31" t="s">
        <v>14164</v>
      </c>
      <c r="H2738" s="36">
        <f t="shared" si="1"/>
        <v>80</v>
      </c>
      <c r="I2738" s="11"/>
      <c r="J2738" s="28">
        <f t="shared" si="2"/>
        <v>0</v>
      </c>
      <c r="K2738" s="41">
        <f t="shared" si="3"/>
        <v>232</v>
      </c>
      <c r="L2738" s="25">
        <v>28.0</v>
      </c>
      <c r="M2738" s="11">
        <v>25.0</v>
      </c>
      <c r="N2738" s="11">
        <v>66.0</v>
      </c>
      <c r="O2738" s="11">
        <v>61.0</v>
      </c>
      <c r="P2738" s="11">
        <v>52.0</v>
      </c>
      <c r="Q2738" s="43">
        <v>50.0</v>
      </c>
      <c r="R2738" s="25"/>
      <c r="S2738" s="11"/>
      <c r="T2738" s="11"/>
      <c r="U2738" s="23"/>
      <c r="V2738" s="25"/>
      <c r="W2738" s="11"/>
      <c r="X2738" s="23"/>
      <c r="Y2738" s="29"/>
      <c r="Z2738" s="25">
        <v>50.0</v>
      </c>
      <c r="AA2738" s="11">
        <v>50.0</v>
      </c>
      <c r="AB2738" s="11">
        <v>44.0</v>
      </c>
      <c r="AC2738" s="11">
        <v>55.0</v>
      </c>
      <c r="AD2738" s="23">
        <v>4.0</v>
      </c>
      <c r="AE2738" s="29" t="s">
        <v>270</v>
      </c>
      <c r="AF2738" s="25">
        <v>1493.0</v>
      </c>
      <c r="AG2738" s="11">
        <v>1505.0</v>
      </c>
      <c r="AH2738" s="11">
        <v>1556.0</v>
      </c>
      <c r="AI2738" s="23"/>
      <c r="AJ2738" s="29" t="s">
        <v>14165</v>
      </c>
      <c r="AK2738" s="25">
        <v>1012005.0</v>
      </c>
      <c r="AL2738" s="11"/>
      <c r="AM2738" s="23"/>
      <c r="AN2738" s="25"/>
      <c r="AO2738" s="23"/>
      <c r="AP2738" s="25"/>
      <c r="AQ2738" s="11"/>
    </row>
    <row r="2739" ht="15.75" customHeight="1">
      <c r="A2739" s="11">
        <v>1012007.0</v>
      </c>
      <c r="B2739" s="23">
        <v>2739.0</v>
      </c>
      <c r="C2739" s="25" t="s">
        <v>14166</v>
      </c>
      <c r="D2739" s="16" t="s">
        <v>14167</v>
      </c>
      <c r="E2739" s="28" t="s">
        <v>14168</v>
      </c>
      <c r="F2739" s="29"/>
      <c r="G2739" s="31" t="s">
        <v>14169</v>
      </c>
      <c r="H2739" s="36">
        <f t="shared" si="1"/>
        <v>64</v>
      </c>
      <c r="I2739" s="11"/>
      <c r="J2739" s="28">
        <f t="shared" si="2"/>
        <v>0</v>
      </c>
      <c r="K2739" s="41">
        <f t="shared" si="3"/>
        <v>253</v>
      </c>
      <c r="L2739" s="25">
        <v>56.0</v>
      </c>
      <c r="M2739" s="11">
        <v>56.0</v>
      </c>
      <c r="N2739" s="11">
        <v>42.0</v>
      </c>
      <c r="O2739" s="11">
        <v>47.0</v>
      </c>
      <c r="P2739" s="11">
        <v>52.0</v>
      </c>
      <c r="Q2739" s="43">
        <v>34.0</v>
      </c>
      <c r="R2739" s="25"/>
      <c r="S2739" s="11" t="s">
        <v>185</v>
      </c>
      <c r="T2739" s="11"/>
      <c r="U2739" s="23" t="s">
        <v>185</v>
      </c>
      <c r="V2739" s="25"/>
      <c r="W2739" s="11"/>
      <c r="X2739" s="23"/>
      <c r="Y2739" s="29"/>
      <c r="Z2739" s="25">
        <v>36.0</v>
      </c>
      <c r="AA2739" s="11">
        <v>30.0</v>
      </c>
      <c r="AB2739" s="11">
        <v>40.0</v>
      </c>
      <c r="AC2739" s="11">
        <v>70.0</v>
      </c>
      <c r="AD2739" s="23">
        <v>4.0</v>
      </c>
      <c r="AE2739" s="29" t="s">
        <v>270</v>
      </c>
      <c r="AF2739" s="25">
        <v>1519.0</v>
      </c>
      <c r="AG2739" s="11">
        <v>1531.0</v>
      </c>
      <c r="AH2739" s="11">
        <v>1572.0</v>
      </c>
      <c r="AI2739" s="23"/>
      <c r="AJ2739" s="29" t="s">
        <v>14170</v>
      </c>
      <c r="AK2739" s="25">
        <v>1012006.0</v>
      </c>
      <c r="AL2739" s="11"/>
      <c r="AM2739" s="23"/>
      <c r="AN2739" s="25"/>
      <c r="AO2739" s="23"/>
      <c r="AP2739" s="25"/>
      <c r="AQ2739" s="11"/>
    </row>
    <row r="2740" ht="15.75" customHeight="1">
      <c r="A2740" s="11">
        <v>1012008.0</v>
      </c>
      <c r="B2740" s="23">
        <v>2740.0</v>
      </c>
      <c r="C2740" s="25" t="s">
        <v>14171</v>
      </c>
      <c r="D2740" s="16" t="s">
        <v>14172</v>
      </c>
      <c r="E2740" s="28" t="s">
        <v>14173</v>
      </c>
      <c r="F2740" s="29"/>
      <c r="G2740" s="31" t="s">
        <v>14174</v>
      </c>
      <c r="H2740" s="36">
        <f t="shared" si="1"/>
        <v>66</v>
      </c>
      <c r="I2740" s="11"/>
      <c r="J2740" s="28">
        <f t="shared" si="2"/>
        <v>0</v>
      </c>
      <c r="K2740" s="41">
        <f t="shared" si="3"/>
        <v>198</v>
      </c>
      <c r="L2740" s="25">
        <v>38.0</v>
      </c>
      <c r="M2740" s="11">
        <v>31.0</v>
      </c>
      <c r="N2740" s="11">
        <v>44.0</v>
      </c>
      <c r="O2740" s="11">
        <v>46.0</v>
      </c>
      <c r="P2740" s="11">
        <v>39.0</v>
      </c>
      <c r="Q2740" s="43">
        <v>38.0</v>
      </c>
      <c r="R2740" s="25"/>
      <c r="S2740" s="11"/>
      <c r="T2740" s="11"/>
      <c r="U2740" s="23"/>
      <c r="V2740" s="25"/>
      <c r="W2740" s="11"/>
      <c r="X2740" s="23"/>
      <c r="Y2740" s="29"/>
      <c r="Z2740" s="25">
        <v>22.0</v>
      </c>
      <c r="AA2740" s="11">
        <v>11.0</v>
      </c>
      <c r="AB2740" s="11">
        <v>33.0</v>
      </c>
      <c r="AC2740" s="11">
        <v>56.0</v>
      </c>
      <c r="AD2740" s="23">
        <v>99.0</v>
      </c>
      <c r="AE2740" s="29" t="s">
        <v>166</v>
      </c>
      <c r="AF2740" s="25">
        <v>1526.0</v>
      </c>
      <c r="AG2740" s="11">
        <v>1538.0</v>
      </c>
      <c r="AH2740" s="11">
        <v>1569.0</v>
      </c>
      <c r="AI2740" s="23" t="s">
        <v>217</v>
      </c>
      <c r="AJ2740" s="29" t="s">
        <v>14170</v>
      </c>
      <c r="AK2740" s="25">
        <v>1012006.0</v>
      </c>
      <c r="AL2740" s="11"/>
      <c r="AM2740" s="23"/>
      <c r="AN2740" s="25"/>
      <c r="AO2740" s="23"/>
      <c r="AP2740" s="25"/>
      <c r="AQ2740" s="11"/>
    </row>
    <row r="2741" ht="15.75" customHeight="1">
      <c r="A2741" s="11">
        <v>1012009.0</v>
      </c>
      <c r="B2741" s="23">
        <v>2741.0</v>
      </c>
      <c r="C2741" s="25" t="s">
        <v>14154</v>
      </c>
      <c r="D2741" s="16" t="s">
        <v>14175</v>
      </c>
      <c r="E2741" s="28" t="s">
        <v>14176</v>
      </c>
      <c r="F2741" s="29"/>
      <c r="G2741" s="25"/>
      <c r="H2741" s="36" t="str">
        <f t="shared" si="1"/>
        <v/>
      </c>
      <c r="I2741" s="11"/>
      <c r="J2741" s="28">
        <f t="shared" si="2"/>
        <v>0</v>
      </c>
      <c r="K2741" s="41">
        <f t="shared" si="3"/>
        <v>0</v>
      </c>
      <c r="L2741" s="25">
        <v>0.0</v>
      </c>
      <c r="M2741" s="11">
        <v>0.0</v>
      </c>
      <c r="N2741" s="11">
        <v>0.0</v>
      </c>
      <c r="O2741" s="11">
        <v>0.0</v>
      </c>
      <c r="P2741" s="11">
        <v>0.0</v>
      </c>
      <c r="Q2741" s="23">
        <v>0.0</v>
      </c>
      <c r="R2741" s="25"/>
      <c r="S2741" s="11"/>
      <c r="T2741" s="11"/>
      <c r="U2741" s="23"/>
      <c r="V2741" s="25"/>
      <c r="W2741" s="11"/>
      <c r="X2741" s="23"/>
      <c r="Y2741" s="29"/>
      <c r="Z2741" s="25">
        <v>0.0</v>
      </c>
      <c r="AA2741" s="11">
        <v>0.0</v>
      </c>
      <c r="AB2741" s="11">
        <v>0.0</v>
      </c>
      <c r="AC2741" s="11">
        <v>0.0</v>
      </c>
      <c r="AD2741" s="23">
        <v>98.0</v>
      </c>
      <c r="AE2741" s="29" t="s">
        <v>239</v>
      </c>
      <c r="AF2741" s="25">
        <v>1300.0</v>
      </c>
      <c r="AG2741" s="11">
        <v>9999.0</v>
      </c>
      <c r="AH2741" s="11">
        <v>1350.0</v>
      </c>
      <c r="AI2741" s="23"/>
      <c r="AJ2741" s="29" t="s">
        <v>14157</v>
      </c>
      <c r="AK2741" s="25">
        <v>1012003.0</v>
      </c>
      <c r="AL2741" s="11"/>
      <c r="AM2741" s="23"/>
      <c r="AN2741" s="25"/>
      <c r="AO2741" s="23"/>
      <c r="AP2741" s="25"/>
      <c r="AQ2741" s="11"/>
    </row>
    <row r="2742" ht="15.75" customHeight="1">
      <c r="A2742" s="11">
        <v>1012010.0</v>
      </c>
      <c r="B2742" s="23">
        <v>2742.0</v>
      </c>
      <c r="C2742" s="25" t="s">
        <v>14177</v>
      </c>
      <c r="D2742" s="16" t="s">
        <v>14178</v>
      </c>
      <c r="E2742" s="28" t="s">
        <v>14179</v>
      </c>
      <c r="F2742" s="29"/>
      <c r="G2742" s="31" t="s">
        <v>14180</v>
      </c>
      <c r="H2742" s="36">
        <f t="shared" si="1"/>
        <v>52</v>
      </c>
      <c r="I2742" s="11"/>
      <c r="J2742" s="28">
        <f t="shared" si="2"/>
        <v>0</v>
      </c>
      <c r="K2742" s="41">
        <f t="shared" si="3"/>
        <v>221</v>
      </c>
      <c r="L2742" s="25">
        <v>38.0</v>
      </c>
      <c r="M2742" s="11">
        <v>34.0</v>
      </c>
      <c r="N2742" s="11">
        <v>56.0</v>
      </c>
      <c r="O2742" s="11">
        <v>50.0</v>
      </c>
      <c r="P2742" s="11">
        <v>43.0</v>
      </c>
      <c r="Q2742" s="43">
        <v>47.0</v>
      </c>
      <c r="R2742" s="25"/>
      <c r="S2742" s="11"/>
      <c r="T2742" s="11"/>
      <c r="U2742" s="23"/>
      <c r="V2742" s="25"/>
      <c r="W2742" s="11"/>
      <c r="X2742" s="23"/>
      <c r="Y2742" s="29"/>
      <c r="Z2742" s="25">
        <v>43.0</v>
      </c>
      <c r="AA2742" s="11">
        <v>40.0</v>
      </c>
      <c r="AB2742" s="11">
        <v>37.0</v>
      </c>
      <c r="AC2742" s="11">
        <v>61.0</v>
      </c>
      <c r="AD2742" s="23">
        <v>98.0</v>
      </c>
      <c r="AE2742" s="29" t="s">
        <v>141</v>
      </c>
      <c r="AF2742" s="25">
        <v>1515.0</v>
      </c>
      <c r="AG2742" s="11">
        <v>1527.0</v>
      </c>
      <c r="AH2742" s="11">
        <v>1571.0</v>
      </c>
      <c r="AI2742" s="23" t="s">
        <v>217</v>
      </c>
      <c r="AJ2742" s="29" t="s">
        <v>14181</v>
      </c>
      <c r="AK2742" s="25">
        <v>1012009.0</v>
      </c>
      <c r="AL2742" s="11">
        <v>1012008.0</v>
      </c>
      <c r="AM2742" s="23"/>
      <c r="AN2742" s="25"/>
      <c r="AO2742" s="23"/>
      <c r="AP2742" s="25"/>
      <c r="AQ2742" s="11"/>
    </row>
    <row r="2743" ht="15.75" customHeight="1">
      <c r="A2743" s="11">
        <v>1012011.0</v>
      </c>
      <c r="B2743" s="23">
        <v>2743.0</v>
      </c>
      <c r="C2743" s="25" t="s">
        <v>14182</v>
      </c>
      <c r="D2743" s="16" t="s">
        <v>14183</v>
      </c>
      <c r="E2743" s="28" t="s">
        <v>14184</v>
      </c>
      <c r="F2743" s="29"/>
      <c r="G2743" s="31" t="s">
        <v>14185</v>
      </c>
      <c r="H2743" s="36">
        <f t="shared" si="1"/>
        <v>75</v>
      </c>
      <c r="I2743" s="11"/>
      <c r="J2743" s="28">
        <f t="shared" si="2"/>
        <v>0</v>
      </c>
      <c r="K2743" s="41">
        <f t="shared" si="3"/>
        <v>277</v>
      </c>
      <c r="L2743" s="25">
        <v>53.0</v>
      </c>
      <c r="M2743" s="11">
        <v>55.0</v>
      </c>
      <c r="N2743" s="11">
        <v>60.0</v>
      </c>
      <c r="O2743" s="11">
        <v>57.0</v>
      </c>
      <c r="P2743" s="11">
        <v>52.0</v>
      </c>
      <c r="Q2743" s="43">
        <v>51.0</v>
      </c>
      <c r="R2743" s="25" t="s">
        <v>185</v>
      </c>
      <c r="S2743" s="11"/>
      <c r="T2743" s="11"/>
      <c r="U2743" s="23"/>
      <c r="V2743" s="25"/>
      <c r="W2743" s="11"/>
      <c r="X2743" s="23"/>
      <c r="Y2743" s="29"/>
      <c r="Z2743" s="25">
        <v>29.0</v>
      </c>
      <c r="AA2743" s="11">
        <v>21.0</v>
      </c>
      <c r="AB2743" s="11">
        <v>40.0</v>
      </c>
      <c r="AC2743" s="11">
        <v>50.0</v>
      </c>
      <c r="AD2743" s="23">
        <v>98.0</v>
      </c>
      <c r="AE2743" s="29" t="s">
        <v>141</v>
      </c>
      <c r="AF2743" s="25">
        <v>1538.0</v>
      </c>
      <c r="AG2743" s="11">
        <v>1550.0</v>
      </c>
      <c r="AH2743" s="11">
        <v>1587.0</v>
      </c>
      <c r="AI2743" s="23"/>
      <c r="AJ2743" s="29" t="s">
        <v>14186</v>
      </c>
      <c r="AK2743" s="25">
        <v>1012010.0</v>
      </c>
      <c r="AL2743" s="11"/>
      <c r="AM2743" s="23"/>
      <c r="AN2743" s="25"/>
      <c r="AO2743" s="23"/>
      <c r="AP2743" s="25"/>
      <c r="AQ2743" s="11"/>
    </row>
    <row r="2744" ht="15.75" customHeight="1">
      <c r="A2744" s="11">
        <v>1012012.0</v>
      </c>
      <c r="B2744" s="23">
        <v>2744.0</v>
      </c>
      <c r="C2744" s="25" t="s">
        <v>14187</v>
      </c>
      <c r="D2744" s="16" t="s">
        <v>14188</v>
      </c>
      <c r="E2744" s="28" t="s">
        <v>14189</v>
      </c>
      <c r="F2744" s="29"/>
      <c r="G2744" s="31" t="s">
        <v>14190</v>
      </c>
      <c r="H2744" s="36">
        <f t="shared" si="1"/>
        <v>50</v>
      </c>
      <c r="I2744" s="11"/>
      <c r="J2744" s="28">
        <f t="shared" si="2"/>
        <v>0</v>
      </c>
      <c r="K2744" s="41">
        <f t="shared" si="3"/>
        <v>173</v>
      </c>
      <c r="L2744" s="25">
        <v>41.0</v>
      </c>
      <c r="M2744" s="11">
        <v>43.0</v>
      </c>
      <c r="N2744" s="11">
        <v>30.0</v>
      </c>
      <c r="O2744" s="11">
        <v>29.0</v>
      </c>
      <c r="P2744" s="11">
        <v>30.0</v>
      </c>
      <c r="Q2744" s="43">
        <v>36.0</v>
      </c>
      <c r="R2744" s="25"/>
      <c r="S2744" s="11"/>
      <c r="T2744" s="11"/>
      <c r="U2744" s="23"/>
      <c r="V2744" s="25"/>
      <c r="W2744" s="11"/>
      <c r="X2744" s="23"/>
      <c r="Y2744" s="29"/>
      <c r="Z2744" s="25">
        <v>24.0</v>
      </c>
      <c r="AA2744" s="11">
        <v>14.0</v>
      </c>
      <c r="AB2744" s="11">
        <v>29.0</v>
      </c>
      <c r="AC2744" s="11">
        <v>63.0</v>
      </c>
      <c r="AD2744" s="23">
        <v>98.0</v>
      </c>
      <c r="AE2744" s="29" t="s">
        <v>166</v>
      </c>
      <c r="AF2744" s="25">
        <v>1555.0</v>
      </c>
      <c r="AG2744" s="11">
        <v>1567.0</v>
      </c>
      <c r="AH2744" s="11">
        <v>1582.0</v>
      </c>
      <c r="AI2744" s="23" t="s">
        <v>217</v>
      </c>
      <c r="AJ2744" s="29" t="s">
        <v>14191</v>
      </c>
      <c r="AK2744" s="25">
        <v>1012011.0</v>
      </c>
      <c r="AL2744" s="11"/>
      <c r="AM2744" s="23"/>
      <c r="AN2744" s="25"/>
      <c r="AO2744" s="23"/>
      <c r="AP2744" s="25"/>
      <c r="AQ2744" s="11"/>
    </row>
    <row r="2745" ht="15.75" customHeight="1">
      <c r="A2745" s="11">
        <v>1012013.0</v>
      </c>
      <c r="B2745" s="23">
        <v>2745.0</v>
      </c>
      <c r="C2745" s="25" t="s">
        <v>14192</v>
      </c>
      <c r="D2745" s="16" t="s">
        <v>14193</v>
      </c>
      <c r="E2745" s="28" t="s">
        <v>14194</v>
      </c>
      <c r="F2745" s="29"/>
      <c r="G2745" s="31" t="s">
        <v>14195</v>
      </c>
      <c r="H2745" s="36">
        <f t="shared" si="1"/>
        <v>80</v>
      </c>
      <c r="I2745" s="11"/>
      <c r="J2745" s="28">
        <f t="shared" si="2"/>
        <v>0</v>
      </c>
      <c r="K2745" s="41">
        <f t="shared" si="3"/>
        <v>241</v>
      </c>
      <c r="L2745" s="25">
        <v>39.0</v>
      </c>
      <c r="M2745" s="11">
        <v>51.0</v>
      </c>
      <c r="N2745" s="11">
        <v>50.0</v>
      </c>
      <c r="O2745" s="11">
        <v>50.0</v>
      </c>
      <c r="P2745" s="11">
        <v>51.0</v>
      </c>
      <c r="Q2745" s="43">
        <v>49.0</v>
      </c>
      <c r="R2745" s="25"/>
      <c r="S2745" s="11"/>
      <c r="T2745" s="11"/>
      <c r="U2745" s="23"/>
      <c r="V2745" s="25"/>
      <c r="W2745" s="11"/>
      <c r="X2745" s="23"/>
      <c r="Y2745" s="29"/>
      <c r="Z2745" s="25">
        <v>46.0</v>
      </c>
      <c r="AA2745" s="11">
        <v>45.0</v>
      </c>
      <c r="AB2745" s="11">
        <v>58.0</v>
      </c>
      <c r="AC2745" s="11">
        <v>32.0</v>
      </c>
      <c r="AD2745" s="23">
        <v>97.0</v>
      </c>
      <c r="AE2745" s="29" t="s">
        <v>141</v>
      </c>
      <c r="AF2745" s="25">
        <v>1556.0</v>
      </c>
      <c r="AG2745" s="11">
        <v>1568.0</v>
      </c>
      <c r="AH2745" s="11">
        <v>1620.0</v>
      </c>
      <c r="AI2745" s="23"/>
      <c r="AJ2745" s="29" t="s">
        <v>14196</v>
      </c>
      <c r="AK2745" s="25">
        <v>1012011.0</v>
      </c>
      <c r="AL2745" s="11"/>
      <c r="AM2745" s="23"/>
      <c r="AN2745" s="25"/>
      <c r="AO2745" s="23"/>
      <c r="AP2745" s="25"/>
      <c r="AQ2745" s="11"/>
    </row>
    <row r="2746" ht="15.75" customHeight="1">
      <c r="A2746" s="11">
        <v>1012014.0</v>
      </c>
      <c r="B2746" s="23">
        <v>2746.0</v>
      </c>
      <c r="C2746" s="25" t="s">
        <v>14197</v>
      </c>
      <c r="D2746" s="16" t="s">
        <v>14198</v>
      </c>
      <c r="E2746" s="28" t="s">
        <v>14199</v>
      </c>
      <c r="F2746" s="29"/>
      <c r="G2746" s="31" t="s">
        <v>14200</v>
      </c>
      <c r="H2746" s="36">
        <f t="shared" si="1"/>
        <v>78</v>
      </c>
      <c r="I2746" s="11"/>
      <c r="J2746" s="28">
        <f t="shared" si="2"/>
        <v>0</v>
      </c>
      <c r="K2746" s="41">
        <f t="shared" si="3"/>
        <v>208</v>
      </c>
      <c r="L2746" s="25">
        <v>37.0</v>
      </c>
      <c r="M2746" s="11">
        <v>42.0</v>
      </c>
      <c r="N2746" s="11">
        <v>48.0</v>
      </c>
      <c r="O2746" s="11">
        <v>42.0</v>
      </c>
      <c r="P2746" s="11">
        <v>39.0</v>
      </c>
      <c r="Q2746" s="43">
        <v>47.0</v>
      </c>
      <c r="R2746" s="25"/>
      <c r="S2746" s="11"/>
      <c r="T2746" s="11"/>
      <c r="U2746" s="23"/>
      <c r="V2746" s="25"/>
      <c r="W2746" s="11"/>
      <c r="X2746" s="23"/>
      <c r="Y2746" s="29"/>
      <c r="Z2746" s="25">
        <v>50.0</v>
      </c>
      <c r="AA2746" s="11">
        <v>50.0</v>
      </c>
      <c r="AB2746" s="11">
        <v>39.0</v>
      </c>
      <c r="AC2746" s="11">
        <v>62.0</v>
      </c>
      <c r="AD2746" s="23">
        <v>97.0</v>
      </c>
      <c r="AE2746" s="29" t="s">
        <v>270</v>
      </c>
      <c r="AF2746" s="25">
        <v>1609.0</v>
      </c>
      <c r="AG2746" s="11">
        <v>1621.0</v>
      </c>
      <c r="AH2746" s="11">
        <v>1642.0</v>
      </c>
      <c r="AI2746" s="23"/>
      <c r="AJ2746" s="29" t="s">
        <v>14201</v>
      </c>
      <c r="AK2746" s="25">
        <v>1012013.0</v>
      </c>
      <c r="AL2746" s="11"/>
      <c r="AM2746" s="23"/>
      <c r="AN2746" s="25"/>
      <c r="AO2746" s="23"/>
      <c r="AP2746" s="25"/>
      <c r="AQ2746" s="11"/>
    </row>
    <row r="2747" ht="15.75" customHeight="1">
      <c r="A2747" s="11">
        <v>1012015.0</v>
      </c>
      <c r="B2747" s="23">
        <v>2747.0</v>
      </c>
      <c r="C2747" s="25" t="s">
        <v>14202</v>
      </c>
      <c r="D2747" s="16" t="s">
        <v>14203</v>
      </c>
      <c r="E2747" s="28" t="s">
        <v>14204</v>
      </c>
      <c r="F2747" s="29"/>
      <c r="G2747" s="25"/>
      <c r="H2747" s="36" t="str">
        <f t="shared" si="1"/>
        <v/>
      </c>
      <c r="I2747" s="11"/>
      <c r="J2747" s="28">
        <f t="shared" si="2"/>
        <v>0</v>
      </c>
      <c r="K2747" s="41">
        <f t="shared" si="3"/>
        <v>0</v>
      </c>
      <c r="L2747" s="25">
        <v>0.0</v>
      </c>
      <c r="M2747" s="11">
        <v>0.0</v>
      </c>
      <c r="N2747" s="11">
        <v>0.0</v>
      </c>
      <c r="O2747" s="11">
        <v>0.0</v>
      </c>
      <c r="P2747" s="11">
        <v>0.0</v>
      </c>
      <c r="Q2747" s="23">
        <v>0.0</v>
      </c>
      <c r="R2747" s="25"/>
      <c r="S2747" s="11"/>
      <c r="T2747" s="11"/>
      <c r="U2747" s="23"/>
      <c r="V2747" s="25"/>
      <c r="W2747" s="11"/>
      <c r="X2747" s="23"/>
      <c r="Y2747" s="29"/>
      <c r="Z2747" s="25">
        <v>0.0</v>
      </c>
      <c r="AA2747" s="11">
        <v>0.0</v>
      </c>
      <c r="AB2747" s="11">
        <v>0.0</v>
      </c>
      <c r="AC2747" s="11">
        <v>0.0</v>
      </c>
      <c r="AD2747" s="23">
        <v>6.0</v>
      </c>
      <c r="AE2747" s="29" t="s">
        <v>239</v>
      </c>
      <c r="AF2747" s="25">
        <v>1205.0</v>
      </c>
      <c r="AG2747" s="11">
        <v>9999.0</v>
      </c>
      <c r="AH2747" s="11">
        <v>1255.0</v>
      </c>
      <c r="AI2747" s="23"/>
      <c r="AJ2747" s="29" t="s">
        <v>14149</v>
      </c>
      <c r="AK2747" s="25">
        <v>1012001.0</v>
      </c>
      <c r="AL2747" s="11"/>
      <c r="AM2747" s="23"/>
      <c r="AN2747" s="25"/>
      <c r="AO2747" s="23"/>
      <c r="AP2747" s="25"/>
      <c r="AQ2747" s="11"/>
    </row>
    <row r="2748" ht="15.75" customHeight="1">
      <c r="A2748" s="11">
        <v>1012016.0</v>
      </c>
      <c r="B2748" s="23">
        <v>2748.0</v>
      </c>
      <c r="C2748" s="25" t="s">
        <v>14205</v>
      </c>
      <c r="D2748" s="16" t="s">
        <v>14206</v>
      </c>
      <c r="E2748" s="28" t="s">
        <v>14207</v>
      </c>
      <c r="F2748" s="29"/>
      <c r="G2748" s="25"/>
      <c r="H2748" s="36" t="str">
        <f t="shared" si="1"/>
        <v/>
      </c>
      <c r="I2748" s="11"/>
      <c r="J2748" s="28">
        <f t="shared" si="2"/>
        <v>0</v>
      </c>
      <c r="K2748" s="41">
        <f t="shared" si="3"/>
        <v>0</v>
      </c>
      <c r="L2748" s="25">
        <v>0.0</v>
      </c>
      <c r="M2748" s="11">
        <v>0.0</v>
      </c>
      <c r="N2748" s="11">
        <v>0.0</v>
      </c>
      <c r="O2748" s="11">
        <v>0.0</v>
      </c>
      <c r="P2748" s="11">
        <v>0.0</v>
      </c>
      <c r="Q2748" s="23">
        <v>0.0</v>
      </c>
      <c r="R2748" s="25"/>
      <c r="S2748" s="11"/>
      <c r="T2748" s="11"/>
      <c r="U2748" s="23"/>
      <c r="V2748" s="25"/>
      <c r="W2748" s="11"/>
      <c r="X2748" s="23"/>
      <c r="Y2748" s="29"/>
      <c r="Z2748" s="25">
        <v>0.0</v>
      </c>
      <c r="AA2748" s="11">
        <v>0.0</v>
      </c>
      <c r="AB2748" s="11">
        <v>0.0</v>
      </c>
      <c r="AC2748" s="11">
        <v>0.0</v>
      </c>
      <c r="AD2748" s="23">
        <v>6.0</v>
      </c>
      <c r="AE2748" s="29" t="s">
        <v>239</v>
      </c>
      <c r="AF2748" s="25">
        <v>1480.0</v>
      </c>
      <c r="AG2748" s="11">
        <v>9999.0</v>
      </c>
      <c r="AH2748" s="11">
        <v>1533.0</v>
      </c>
      <c r="AI2748" s="23"/>
      <c r="AJ2748" s="29" t="s">
        <v>14208</v>
      </c>
      <c r="AK2748" s="25">
        <v>1012015.0</v>
      </c>
      <c r="AL2748" s="11"/>
      <c r="AM2748" s="23"/>
      <c r="AN2748" s="25"/>
      <c r="AO2748" s="23"/>
      <c r="AP2748" s="25"/>
      <c r="AQ2748" s="11"/>
    </row>
    <row r="2749" ht="15.75" customHeight="1">
      <c r="A2749" s="11">
        <v>1012017.0</v>
      </c>
      <c r="B2749" s="23">
        <v>2749.0</v>
      </c>
      <c r="C2749" s="25" t="s">
        <v>14209</v>
      </c>
      <c r="D2749" s="16" t="s">
        <v>14210</v>
      </c>
      <c r="E2749" s="28" t="s">
        <v>14211</v>
      </c>
      <c r="F2749" s="29"/>
      <c r="G2749" s="31" t="s">
        <v>14212</v>
      </c>
      <c r="H2749" s="36">
        <f t="shared" si="1"/>
        <v>79</v>
      </c>
      <c r="I2749" s="11"/>
      <c r="J2749" s="28">
        <f t="shared" si="2"/>
        <v>0</v>
      </c>
      <c r="K2749" s="41">
        <f t="shared" si="3"/>
        <v>214</v>
      </c>
      <c r="L2749" s="25">
        <v>45.0</v>
      </c>
      <c r="M2749" s="11">
        <v>38.0</v>
      </c>
      <c r="N2749" s="11">
        <v>43.0</v>
      </c>
      <c r="O2749" s="11">
        <v>48.0</v>
      </c>
      <c r="P2749" s="11">
        <v>40.0</v>
      </c>
      <c r="Q2749" s="43">
        <v>39.0</v>
      </c>
      <c r="R2749" s="25"/>
      <c r="S2749" s="11"/>
      <c r="T2749" s="11"/>
      <c r="U2749" s="23"/>
      <c r="V2749" s="25"/>
      <c r="W2749" s="11"/>
      <c r="X2749" s="23"/>
      <c r="Y2749" s="29"/>
      <c r="Z2749" s="25">
        <v>22.0</v>
      </c>
      <c r="AA2749" s="11">
        <v>11.0</v>
      </c>
      <c r="AB2749" s="11">
        <v>49.0</v>
      </c>
      <c r="AC2749" s="11">
        <v>48.0</v>
      </c>
      <c r="AD2749" s="23">
        <v>6.0</v>
      </c>
      <c r="AE2749" s="29" t="s">
        <v>166</v>
      </c>
      <c r="AF2749" s="25">
        <v>1509.0</v>
      </c>
      <c r="AG2749" s="11">
        <v>1521.0</v>
      </c>
      <c r="AH2749" s="11">
        <v>1571.0</v>
      </c>
      <c r="AI2749" s="23" t="s">
        <v>217</v>
      </c>
      <c r="AJ2749" s="29" t="s">
        <v>14213</v>
      </c>
      <c r="AK2749" s="25">
        <v>1012016.0</v>
      </c>
      <c r="AL2749" s="11"/>
      <c r="AM2749" s="23"/>
      <c r="AN2749" s="25"/>
      <c r="AO2749" s="23"/>
      <c r="AP2749" s="25"/>
      <c r="AQ2749" s="11"/>
    </row>
    <row r="2750" ht="15.75" customHeight="1">
      <c r="A2750" s="11">
        <v>1012018.0</v>
      </c>
      <c r="B2750" s="23">
        <v>2750.0</v>
      </c>
      <c r="C2750" s="25" t="s">
        <v>14214</v>
      </c>
      <c r="D2750" s="16" t="s">
        <v>14215</v>
      </c>
      <c r="E2750" s="28" t="s">
        <v>14216</v>
      </c>
      <c r="F2750" s="29"/>
      <c r="G2750" s="31" t="s">
        <v>14217</v>
      </c>
      <c r="H2750" s="36">
        <f t="shared" si="1"/>
        <v>50</v>
      </c>
      <c r="I2750" s="11"/>
      <c r="J2750" s="28">
        <f t="shared" si="2"/>
        <v>0</v>
      </c>
      <c r="K2750" s="41">
        <f t="shared" si="3"/>
        <v>223</v>
      </c>
      <c r="L2750" s="25">
        <v>50.0</v>
      </c>
      <c r="M2750" s="11">
        <v>39.0</v>
      </c>
      <c r="N2750" s="11">
        <v>43.0</v>
      </c>
      <c r="O2750" s="11">
        <v>49.0</v>
      </c>
      <c r="P2750" s="11">
        <v>42.0</v>
      </c>
      <c r="Q2750" s="43">
        <v>43.0</v>
      </c>
      <c r="R2750" s="25"/>
      <c r="S2750" s="11"/>
      <c r="T2750" s="11"/>
      <c r="U2750" s="23"/>
      <c r="V2750" s="25"/>
      <c r="W2750" s="11"/>
      <c r="X2750" s="23"/>
      <c r="Y2750" s="29"/>
      <c r="Z2750" s="25">
        <v>26.0</v>
      </c>
      <c r="AA2750" s="11">
        <v>16.0</v>
      </c>
      <c r="AB2750" s="11">
        <v>24.0</v>
      </c>
      <c r="AC2750" s="11">
        <v>71.0</v>
      </c>
      <c r="AD2750" s="23">
        <v>7.0</v>
      </c>
      <c r="AE2750" s="29" t="s">
        <v>141</v>
      </c>
      <c r="AF2750" s="25">
        <v>1533.0</v>
      </c>
      <c r="AG2750" s="11">
        <v>1545.0</v>
      </c>
      <c r="AH2750" s="11">
        <v>1574.0</v>
      </c>
      <c r="AI2750" s="23" t="s">
        <v>217</v>
      </c>
      <c r="AJ2750" s="29" t="s">
        <v>14218</v>
      </c>
      <c r="AK2750" s="25">
        <v>1012017.0</v>
      </c>
      <c r="AL2750" s="11"/>
      <c r="AM2750" s="23"/>
      <c r="AN2750" s="25"/>
      <c r="AO2750" s="23"/>
      <c r="AP2750" s="25"/>
      <c r="AQ2750" s="11"/>
    </row>
    <row r="2751" ht="15.75" customHeight="1">
      <c r="A2751" s="11">
        <v>1012019.0</v>
      </c>
      <c r="B2751" s="23">
        <v>2751.0</v>
      </c>
      <c r="C2751" s="25" t="s">
        <v>14219</v>
      </c>
      <c r="D2751" s="16" t="s">
        <v>14220</v>
      </c>
      <c r="E2751" s="28" t="s">
        <v>14221</v>
      </c>
      <c r="F2751" s="29"/>
      <c r="G2751" s="31" t="s">
        <v>14222</v>
      </c>
      <c r="H2751" s="36">
        <f t="shared" si="1"/>
        <v>78</v>
      </c>
      <c r="I2751" s="11"/>
      <c r="J2751" s="28">
        <f t="shared" si="2"/>
        <v>0</v>
      </c>
      <c r="K2751" s="41">
        <f t="shared" si="3"/>
        <v>242</v>
      </c>
      <c r="L2751" s="25">
        <v>44.0</v>
      </c>
      <c r="M2751" s="11">
        <v>54.0</v>
      </c>
      <c r="N2751" s="11">
        <v>44.0</v>
      </c>
      <c r="O2751" s="11">
        <v>48.0</v>
      </c>
      <c r="P2751" s="11">
        <v>52.0</v>
      </c>
      <c r="Q2751" s="43">
        <v>45.0</v>
      </c>
      <c r="R2751" s="25"/>
      <c r="S2751" s="11"/>
      <c r="T2751" s="11"/>
      <c r="U2751" s="23"/>
      <c r="V2751" s="25"/>
      <c r="W2751" s="11"/>
      <c r="X2751" s="23"/>
      <c r="Y2751" s="29"/>
      <c r="Z2751" s="25">
        <v>24.0</v>
      </c>
      <c r="AA2751" s="11">
        <v>14.0</v>
      </c>
      <c r="AB2751" s="11">
        <v>25.0</v>
      </c>
      <c r="AC2751" s="11">
        <v>69.0</v>
      </c>
      <c r="AD2751" s="23">
        <v>8.0</v>
      </c>
      <c r="AE2751" s="29" t="s">
        <v>166</v>
      </c>
      <c r="AF2751" s="25">
        <v>1540.0</v>
      </c>
      <c r="AG2751" s="11">
        <v>1552.0</v>
      </c>
      <c r="AH2751" s="11">
        <v>1614.0</v>
      </c>
      <c r="AI2751" s="23"/>
      <c r="AJ2751" s="29" t="s">
        <v>14223</v>
      </c>
      <c r="AK2751" s="25">
        <v>1012017.0</v>
      </c>
      <c r="AL2751" s="11"/>
      <c r="AM2751" s="23"/>
      <c r="AN2751" s="25"/>
      <c r="AO2751" s="23"/>
      <c r="AP2751" s="25"/>
      <c r="AQ2751" s="11"/>
    </row>
    <row r="2752" ht="15.75" customHeight="1">
      <c r="A2752" s="11">
        <v>1012020.0</v>
      </c>
      <c r="B2752" s="23">
        <v>2752.0</v>
      </c>
      <c r="C2752" s="25" t="s">
        <v>14224</v>
      </c>
      <c r="D2752" s="16" t="s">
        <v>14225</v>
      </c>
      <c r="E2752" s="28" t="s">
        <v>14226</v>
      </c>
      <c r="F2752" s="29"/>
      <c r="G2752" s="31" t="s">
        <v>14227</v>
      </c>
      <c r="H2752" s="36">
        <f t="shared" si="1"/>
        <v>76</v>
      </c>
      <c r="I2752" s="11"/>
      <c r="J2752" s="28">
        <f t="shared" si="2"/>
        <v>0</v>
      </c>
      <c r="K2752" s="41">
        <f t="shared" si="3"/>
        <v>239</v>
      </c>
      <c r="L2752" s="25">
        <v>51.0</v>
      </c>
      <c r="M2752" s="11">
        <v>49.0</v>
      </c>
      <c r="N2752" s="11">
        <v>47.0</v>
      </c>
      <c r="O2752" s="11">
        <v>44.0</v>
      </c>
      <c r="P2752" s="11">
        <v>48.0</v>
      </c>
      <c r="Q2752" s="43">
        <v>47.0</v>
      </c>
      <c r="R2752" s="25"/>
      <c r="S2752" s="11"/>
      <c r="T2752" s="11"/>
      <c r="U2752" s="23"/>
      <c r="V2752" s="25"/>
      <c r="W2752" s="11"/>
      <c r="X2752" s="23"/>
      <c r="Y2752" s="29"/>
      <c r="Z2752" s="25">
        <v>36.0</v>
      </c>
      <c r="AA2752" s="11">
        <v>30.0</v>
      </c>
      <c r="AB2752" s="11">
        <v>38.0</v>
      </c>
      <c r="AC2752" s="11">
        <v>56.0</v>
      </c>
      <c r="AD2752" s="23">
        <v>8.0</v>
      </c>
      <c r="AE2752" s="29" t="s">
        <v>166</v>
      </c>
      <c r="AF2752" s="25">
        <v>1575.0</v>
      </c>
      <c r="AG2752" s="11">
        <v>1587.0</v>
      </c>
      <c r="AH2752" s="11">
        <v>1638.0</v>
      </c>
      <c r="AI2752" s="23"/>
      <c r="AJ2752" s="29" t="s">
        <v>14228</v>
      </c>
      <c r="AK2752" s="25">
        <v>1012019.0</v>
      </c>
      <c r="AL2752" s="11"/>
      <c r="AM2752" s="23"/>
      <c r="AN2752" s="25"/>
      <c r="AO2752" s="23"/>
      <c r="AP2752" s="25"/>
      <c r="AQ2752" s="11"/>
    </row>
    <row r="2753" ht="15.75" customHeight="1">
      <c r="A2753" s="11">
        <v>1012021.0</v>
      </c>
      <c r="B2753" s="23">
        <v>2753.0</v>
      </c>
      <c r="C2753" s="25" t="s">
        <v>14229</v>
      </c>
      <c r="D2753" s="16" t="s">
        <v>14230</v>
      </c>
      <c r="E2753" s="28" t="s">
        <v>14231</v>
      </c>
      <c r="F2753" s="29"/>
      <c r="G2753" s="31" t="s">
        <v>14232</v>
      </c>
      <c r="H2753" s="36">
        <f t="shared" si="1"/>
        <v>60</v>
      </c>
      <c r="I2753" s="11"/>
      <c r="J2753" s="28">
        <f t="shared" si="2"/>
        <v>0</v>
      </c>
      <c r="K2753" s="41">
        <f t="shared" si="3"/>
        <v>240</v>
      </c>
      <c r="L2753" s="25">
        <v>46.0</v>
      </c>
      <c r="M2753" s="11">
        <v>46.0</v>
      </c>
      <c r="N2753" s="11">
        <v>47.0</v>
      </c>
      <c r="O2753" s="11">
        <v>59.0</v>
      </c>
      <c r="P2753" s="11">
        <v>42.0</v>
      </c>
      <c r="Q2753" s="43">
        <v>46.0</v>
      </c>
      <c r="R2753" s="25"/>
      <c r="S2753" s="11"/>
      <c r="T2753" s="11"/>
      <c r="U2753" s="23"/>
      <c r="V2753" s="25"/>
      <c r="W2753" s="11"/>
      <c r="X2753" s="23"/>
      <c r="Y2753" s="29"/>
      <c r="Z2753" s="25">
        <v>27.0</v>
      </c>
      <c r="AA2753" s="11">
        <v>18.0</v>
      </c>
      <c r="AB2753" s="11">
        <v>40.0</v>
      </c>
      <c r="AC2753" s="11">
        <v>60.0</v>
      </c>
      <c r="AD2753" s="23">
        <v>2.0</v>
      </c>
      <c r="AE2753" s="29" t="s">
        <v>166</v>
      </c>
      <c r="AF2753" s="25">
        <v>1532.0</v>
      </c>
      <c r="AG2753" s="11">
        <v>1544.0</v>
      </c>
      <c r="AH2753" s="11">
        <v>1589.0</v>
      </c>
      <c r="AI2753" s="23"/>
      <c r="AJ2753" s="29"/>
      <c r="AK2753" s="25"/>
      <c r="AL2753" s="11"/>
      <c r="AM2753" s="23"/>
      <c r="AN2753" s="25"/>
      <c r="AO2753" s="23"/>
      <c r="AP2753" s="25"/>
      <c r="AQ2753" s="11"/>
    </row>
    <row r="2754" ht="15.75" customHeight="1">
      <c r="A2754" s="11">
        <v>1012022.0</v>
      </c>
      <c r="B2754" s="23">
        <v>2754.0</v>
      </c>
      <c r="C2754" s="25" t="s">
        <v>14233</v>
      </c>
      <c r="D2754" s="16" t="s">
        <v>14234</v>
      </c>
      <c r="E2754" s="28" t="s">
        <v>14235</v>
      </c>
      <c r="F2754" s="29"/>
      <c r="G2754" s="25"/>
      <c r="H2754" s="36" t="str">
        <f t="shared" si="1"/>
        <v/>
      </c>
      <c r="I2754" s="11"/>
      <c r="J2754" s="28">
        <f t="shared" si="2"/>
        <v>0</v>
      </c>
      <c r="K2754" s="41">
        <f t="shared" si="3"/>
        <v>195</v>
      </c>
      <c r="L2754" s="25">
        <v>50.0</v>
      </c>
      <c r="M2754" s="11">
        <v>43.0</v>
      </c>
      <c r="N2754" s="11">
        <v>34.0</v>
      </c>
      <c r="O2754" s="11">
        <v>33.0</v>
      </c>
      <c r="P2754" s="11">
        <v>35.0</v>
      </c>
      <c r="Q2754" s="43">
        <v>40.0</v>
      </c>
      <c r="R2754" s="25"/>
      <c r="S2754" s="11"/>
      <c r="T2754" s="11"/>
      <c r="U2754" s="23"/>
      <c r="V2754" s="25"/>
      <c r="W2754" s="11"/>
      <c r="X2754" s="23"/>
      <c r="Y2754" s="29"/>
      <c r="Z2754" s="25">
        <v>27.0</v>
      </c>
      <c r="AA2754" s="11">
        <v>18.0</v>
      </c>
      <c r="AB2754" s="11">
        <v>40.0</v>
      </c>
      <c r="AC2754" s="11">
        <v>60.0</v>
      </c>
      <c r="AD2754" s="23">
        <v>2.0</v>
      </c>
      <c r="AE2754" s="29" t="s">
        <v>141</v>
      </c>
      <c r="AF2754" s="25">
        <v>1556.0</v>
      </c>
      <c r="AG2754" s="11">
        <v>1568.0</v>
      </c>
      <c r="AH2754" s="11">
        <v>1584.0</v>
      </c>
      <c r="AI2754" s="23" t="s">
        <v>217</v>
      </c>
      <c r="AJ2754" s="29" t="s">
        <v>14236</v>
      </c>
      <c r="AK2754" s="25">
        <v>1012021.0</v>
      </c>
      <c r="AL2754" s="11"/>
      <c r="AM2754" s="23"/>
      <c r="AN2754" s="25"/>
      <c r="AO2754" s="23"/>
      <c r="AP2754" s="25"/>
      <c r="AQ2754" s="11"/>
    </row>
    <row r="2755" ht="15.75" customHeight="1">
      <c r="A2755" s="11">
        <v>1083001.0</v>
      </c>
      <c r="B2755" s="23">
        <v>2755.0</v>
      </c>
      <c r="C2755" s="25" t="s">
        <v>14237</v>
      </c>
      <c r="D2755" s="16" t="s">
        <v>14238</v>
      </c>
      <c r="E2755" s="28" t="s">
        <v>14239</v>
      </c>
      <c r="F2755" s="29"/>
      <c r="G2755" s="25"/>
      <c r="H2755" s="36" t="str">
        <f t="shared" si="1"/>
        <v/>
      </c>
      <c r="I2755" s="11"/>
      <c r="J2755" s="28">
        <f t="shared" si="2"/>
        <v>0</v>
      </c>
      <c r="K2755" s="41">
        <f t="shared" si="3"/>
        <v>0</v>
      </c>
      <c r="L2755" s="25">
        <v>0.0</v>
      </c>
      <c r="M2755" s="11">
        <v>0.0</v>
      </c>
      <c r="N2755" s="11">
        <v>0.0</v>
      </c>
      <c r="O2755" s="11">
        <v>0.0</v>
      </c>
      <c r="P2755" s="11">
        <v>0.0</v>
      </c>
      <c r="Q2755" s="23">
        <v>0.0</v>
      </c>
      <c r="R2755" s="25"/>
      <c r="S2755" s="11"/>
      <c r="T2755" s="11"/>
      <c r="U2755" s="23"/>
      <c r="V2755" s="25"/>
      <c r="W2755" s="11"/>
      <c r="X2755" s="23"/>
      <c r="Y2755" s="29"/>
      <c r="Z2755" s="25">
        <v>0.0</v>
      </c>
      <c r="AA2755" s="11">
        <v>0.0</v>
      </c>
      <c r="AB2755" s="11">
        <v>0.0</v>
      </c>
      <c r="AC2755" s="11">
        <v>0.0</v>
      </c>
      <c r="AD2755" s="23">
        <v>39.0</v>
      </c>
      <c r="AE2755" s="29" t="s">
        <v>239</v>
      </c>
      <c r="AF2755" s="25">
        <v>1447.0</v>
      </c>
      <c r="AG2755" s="11">
        <v>9999.0</v>
      </c>
      <c r="AH2755" s="11">
        <v>1493.0</v>
      </c>
      <c r="AI2755" s="23"/>
      <c r="AJ2755" s="29"/>
      <c r="AK2755" s="25"/>
      <c r="AL2755" s="11"/>
      <c r="AM2755" s="23"/>
      <c r="AN2755" s="25"/>
      <c r="AO2755" s="23"/>
      <c r="AP2755" s="25"/>
      <c r="AQ2755" s="11"/>
    </row>
    <row r="2756" ht="15.75" customHeight="1">
      <c r="A2756" s="11">
        <v>1083002.0</v>
      </c>
      <c r="B2756" s="23">
        <v>2756.0</v>
      </c>
      <c r="C2756" s="25" t="s">
        <v>14240</v>
      </c>
      <c r="D2756" s="16" t="s">
        <v>14241</v>
      </c>
      <c r="E2756" s="28" t="s">
        <v>14242</v>
      </c>
      <c r="F2756" s="29"/>
      <c r="G2756" s="25"/>
      <c r="H2756" s="36" t="str">
        <f t="shared" si="1"/>
        <v/>
      </c>
      <c r="I2756" s="11"/>
      <c r="J2756" s="28">
        <f t="shared" si="2"/>
        <v>0</v>
      </c>
      <c r="K2756" s="41">
        <f t="shared" si="3"/>
        <v>0</v>
      </c>
      <c r="L2756" s="25">
        <v>0.0</v>
      </c>
      <c r="M2756" s="11">
        <v>0.0</v>
      </c>
      <c r="N2756" s="11">
        <v>0.0</v>
      </c>
      <c r="O2756" s="11">
        <v>0.0</v>
      </c>
      <c r="P2756" s="11">
        <v>0.0</v>
      </c>
      <c r="Q2756" s="23">
        <v>0.0</v>
      </c>
      <c r="R2756" s="25"/>
      <c r="S2756" s="11"/>
      <c r="T2756" s="11"/>
      <c r="U2756" s="23"/>
      <c r="V2756" s="25"/>
      <c r="W2756" s="11"/>
      <c r="X2756" s="23"/>
      <c r="Y2756" s="29"/>
      <c r="Z2756" s="25">
        <v>0.0</v>
      </c>
      <c r="AA2756" s="11">
        <v>0.0</v>
      </c>
      <c r="AB2756" s="11">
        <v>0.0</v>
      </c>
      <c r="AC2756" s="11">
        <v>0.0</v>
      </c>
      <c r="AD2756" s="23">
        <v>39.0</v>
      </c>
      <c r="AE2756" s="29" t="s">
        <v>239</v>
      </c>
      <c r="AF2756" s="25">
        <v>1466.0</v>
      </c>
      <c r="AG2756" s="11">
        <v>9999.0</v>
      </c>
      <c r="AH2756" s="11">
        <v>1529.0</v>
      </c>
      <c r="AI2756" s="23"/>
      <c r="AJ2756" s="29" t="s">
        <v>14243</v>
      </c>
      <c r="AK2756" s="25">
        <v>1083001.0</v>
      </c>
      <c r="AL2756" s="11"/>
      <c r="AM2756" s="23"/>
      <c r="AN2756" s="25"/>
      <c r="AO2756" s="23"/>
      <c r="AP2756" s="25"/>
      <c r="AQ2756" s="11"/>
    </row>
    <row r="2757" ht="15.75" customHeight="1">
      <c r="A2757" s="11">
        <v>1083003.0</v>
      </c>
      <c r="B2757" s="23">
        <v>2757.0</v>
      </c>
      <c r="C2757" s="25" t="s">
        <v>14244</v>
      </c>
      <c r="D2757" s="16" t="s">
        <v>14245</v>
      </c>
      <c r="E2757" s="28" t="s">
        <v>14246</v>
      </c>
      <c r="F2757" s="29"/>
      <c r="G2757" s="31" t="s">
        <v>14247</v>
      </c>
      <c r="H2757" s="36">
        <f t="shared" si="1"/>
        <v>76</v>
      </c>
      <c r="I2757" s="11"/>
      <c r="J2757" s="28">
        <f t="shared" si="2"/>
        <v>0</v>
      </c>
      <c r="K2757" s="41">
        <f t="shared" si="3"/>
        <v>257</v>
      </c>
      <c r="L2757" s="25">
        <v>58.0</v>
      </c>
      <c r="M2757" s="11">
        <v>51.0</v>
      </c>
      <c r="N2757" s="11">
        <v>47.0</v>
      </c>
      <c r="O2757" s="11">
        <v>49.0</v>
      </c>
      <c r="P2757" s="11">
        <v>52.0</v>
      </c>
      <c r="Q2757" s="43">
        <v>49.0</v>
      </c>
      <c r="R2757" s="25"/>
      <c r="S2757" s="11" t="s">
        <v>185</v>
      </c>
      <c r="T2757" s="11"/>
      <c r="U2757" s="23"/>
      <c r="V2757" s="25"/>
      <c r="W2757" s="11"/>
      <c r="X2757" s="23"/>
      <c r="Y2757" s="29"/>
      <c r="Z2757" s="25">
        <v>29.0</v>
      </c>
      <c r="AA2757" s="11">
        <v>21.0</v>
      </c>
      <c r="AB2757" s="11">
        <v>36.0</v>
      </c>
      <c r="AC2757" s="11">
        <v>55.0</v>
      </c>
      <c r="AD2757" s="23">
        <v>39.0</v>
      </c>
      <c r="AE2757" s="29" t="s">
        <v>141</v>
      </c>
      <c r="AF2757" s="25">
        <v>1524.0</v>
      </c>
      <c r="AG2757" s="11">
        <v>1529.0</v>
      </c>
      <c r="AH2757" s="11">
        <v>1604.0</v>
      </c>
      <c r="AI2757" s="23"/>
      <c r="AJ2757" s="29" t="s">
        <v>14248</v>
      </c>
      <c r="AK2757" s="25">
        <v>1083002.0</v>
      </c>
      <c r="AL2757" s="11"/>
      <c r="AM2757" s="23"/>
      <c r="AN2757" s="25"/>
      <c r="AO2757" s="23"/>
      <c r="AP2757" s="25"/>
      <c r="AQ2757" s="11"/>
    </row>
    <row r="2758" ht="15.75" customHeight="1">
      <c r="A2758" s="11">
        <v>1083004.0</v>
      </c>
      <c r="B2758" s="23">
        <v>2758.0</v>
      </c>
      <c r="C2758" s="25" t="s">
        <v>14249</v>
      </c>
      <c r="D2758" s="16" t="s">
        <v>14250</v>
      </c>
      <c r="E2758" s="28" t="s">
        <v>14251</v>
      </c>
      <c r="F2758" s="29"/>
      <c r="G2758" s="25"/>
      <c r="H2758" s="36" t="str">
        <f t="shared" si="1"/>
        <v/>
      </c>
      <c r="I2758" s="11"/>
      <c r="J2758" s="28">
        <f t="shared" si="2"/>
        <v>0</v>
      </c>
      <c r="K2758" s="41">
        <f t="shared" si="3"/>
        <v>273</v>
      </c>
      <c r="L2758" s="25">
        <v>49.0</v>
      </c>
      <c r="M2758" s="11">
        <v>63.0</v>
      </c>
      <c r="N2758" s="11">
        <v>45.0</v>
      </c>
      <c r="O2758" s="11">
        <v>53.0</v>
      </c>
      <c r="P2758" s="11">
        <v>63.0</v>
      </c>
      <c r="Q2758" s="43">
        <v>52.0</v>
      </c>
      <c r="R2758" s="25"/>
      <c r="S2758" s="11"/>
      <c r="T2758" s="11"/>
      <c r="U2758" s="23"/>
      <c r="V2758" s="25"/>
      <c r="W2758" s="11"/>
      <c r="X2758" s="23"/>
      <c r="Y2758" s="29"/>
      <c r="Z2758" s="25">
        <v>36.0</v>
      </c>
      <c r="AA2758" s="11">
        <v>30.0</v>
      </c>
      <c r="AB2758" s="11">
        <v>42.0</v>
      </c>
      <c r="AC2758" s="11">
        <v>50.0</v>
      </c>
      <c r="AD2758" s="23">
        <v>43.0</v>
      </c>
      <c r="AE2758" s="29" t="s">
        <v>166</v>
      </c>
      <c r="AF2758" s="25">
        <v>1551.0</v>
      </c>
      <c r="AG2758" s="11">
        <v>1563.0</v>
      </c>
      <c r="AH2758" s="11">
        <v>1592.0</v>
      </c>
      <c r="AI2758" s="23"/>
      <c r="AJ2758" s="29" t="s">
        <v>14252</v>
      </c>
      <c r="AK2758" s="25">
        <v>1083003.0</v>
      </c>
      <c r="AL2758" s="11">
        <v>1083011.0</v>
      </c>
      <c r="AM2758" s="23"/>
      <c r="AN2758" s="25"/>
      <c r="AO2758" s="23"/>
      <c r="AP2758" s="25"/>
      <c r="AQ2758" s="11"/>
    </row>
    <row r="2759" ht="15.75" customHeight="1">
      <c r="A2759" s="11">
        <v>1083005.0</v>
      </c>
      <c r="B2759" s="23">
        <v>2759.0</v>
      </c>
      <c r="C2759" s="25" t="s">
        <v>14253</v>
      </c>
      <c r="D2759" s="16" t="s">
        <v>14254</v>
      </c>
      <c r="E2759" s="28" t="s">
        <v>14255</v>
      </c>
      <c r="F2759" s="29"/>
      <c r="G2759" s="31" t="s">
        <v>14256</v>
      </c>
      <c r="H2759" s="36">
        <f t="shared" si="1"/>
        <v>72</v>
      </c>
      <c r="I2759" s="11"/>
      <c r="J2759" s="28">
        <f t="shared" si="2"/>
        <v>0</v>
      </c>
      <c r="K2759" s="41">
        <f t="shared" si="3"/>
        <v>360</v>
      </c>
      <c r="L2759" s="25">
        <v>82.0</v>
      </c>
      <c r="M2759" s="11">
        <v>86.0</v>
      </c>
      <c r="N2759" s="11">
        <v>54.0</v>
      </c>
      <c r="O2759" s="11">
        <v>61.0</v>
      </c>
      <c r="P2759" s="11">
        <v>77.0</v>
      </c>
      <c r="Q2759" s="43">
        <v>63.0</v>
      </c>
      <c r="R2759" s="25"/>
      <c r="S2759" s="11" t="s">
        <v>136</v>
      </c>
      <c r="T2759" s="11"/>
      <c r="U2759" s="23" t="s">
        <v>232</v>
      </c>
      <c r="V2759" s="25"/>
      <c r="W2759" s="11"/>
      <c r="X2759" s="23"/>
      <c r="Y2759" s="29" t="s">
        <v>550</v>
      </c>
      <c r="Z2759" s="25">
        <v>39.0</v>
      </c>
      <c r="AA2759" s="11">
        <v>35.0</v>
      </c>
      <c r="AB2759" s="11">
        <v>40.0</v>
      </c>
      <c r="AC2759" s="11">
        <v>55.0</v>
      </c>
      <c r="AD2759" s="23">
        <v>39.0</v>
      </c>
      <c r="AE2759" s="29" t="s">
        <v>166</v>
      </c>
      <c r="AF2759" s="25">
        <v>1566.0</v>
      </c>
      <c r="AG2759" s="11">
        <v>1578.0</v>
      </c>
      <c r="AH2759" s="11">
        <v>1590.0</v>
      </c>
      <c r="AI2759" s="23"/>
      <c r="AJ2759" s="29" t="s">
        <v>14257</v>
      </c>
      <c r="AK2759" s="25">
        <v>1083003.0</v>
      </c>
      <c r="AL2759" s="11"/>
      <c r="AM2759" s="23"/>
      <c r="AN2759" s="25"/>
      <c r="AO2759" s="23"/>
      <c r="AP2759" s="25"/>
      <c r="AQ2759" s="11"/>
    </row>
    <row r="2760" ht="15.75" customHeight="1">
      <c r="A2760" s="11">
        <v>1083006.0</v>
      </c>
      <c r="B2760" s="23">
        <v>2760.0</v>
      </c>
      <c r="C2760" s="25" t="s">
        <v>14258</v>
      </c>
      <c r="D2760" s="16" t="s">
        <v>14259</v>
      </c>
      <c r="E2760" s="28" t="s">
        <v>14260</v>
      </c>
      <c r="F2760" s="29"/>
      <c r="G2760" s="31" t="s">
        <v>14261</v>
      </c>
      <c r="H2760" s="36">
        <f t="shared" si="1"/>
        <v>77</v>
      </c>
      <c r="I2760" s="11"/>
      <c r="J2760" s="28">
        <f t="shared" si="2"/>
        <v>0</v>
      </c>
      <c r="K2760" s="41">
        <f t="shared" si="3"/>
        <v>193</v>
      </c>
      <c r="L2760" s="25">
        <v>49.0</v>
      </c>
      <c r="M2760" s="11">
        <v>44.0</v>
      </c>
      <c r="N2760" s="11">
        <v>37.0</v>
      </c>
      <c r="O2760" s="11">
        <v>31.0</v>
      </c>
      <c r="P2760" s="11">
        <v>32.0</v>
      </c>
      <c r="Q2760" s="43">
        <v>43.0</v>
      </c>
      <c r="R2760" s="25"/>
      <c r="S2760" s="11"/>
      <c r="T2760" s="11"/>
      <c r="U2760" s="23"/>
      <c r="V2760" s="25"/>
      <c r="W2760" s="11"/>
      <c r="X2760" s="23"/>
      <c r="Y2760" s="29"/>
      <c r="Z2760" s="25">
        <v>43.0</v>
      </c>
      <c r="AA2760" s="11">
        <v>40.0</v>
      </c>
      <c r="AB2760" s="11">
        <v>37.0</v>
      </c>
      <c r="AC2760" s="11">
        <v>61.0</v>
      </c>
      <c r="AD2760" s="23">
        <v>39.0</v>
      </c>
      <c r="AE2760" s="29" t="s">
        <v>166</v>
      </c>
      <c r="AF2760" s="25">
        <v>1585.0</v>
      </c>
      <c r="AG2760" s="11">
        <v>1597.0</v>
      </c>
      <c r="AH2760" s="11">
        <v>1648.0</v>
      </c>
      <c r="AI2760" s="23"/>
      <c r="AJ2760" s="29" t="s">
        <v>14262</v>
      </c>
      <c r="AK2760" s="25">
        <v>1083005.0</v>
      </c>
      <c r="AL2760" s="11"/>
      <c r="AM2760" s="23"/>
      <c r="AN2760" s="25"/>
      <c r="AO2760" s="23"/>
      <c r="AP2760" s="25"/>
      <c r="AQ2760" s="11"/>
    </row>
    <row r="2761" ht="15.75" customHeight="1">
      <c r="A2761" s="11">
        <v>1083007.0</v>
      </c>
      <c r="B2761" s="23">
        <v>2761.0</v>
      </c>
      <c r="C2761" s="25" t="s">
        <v>14263</v>
      </c>
      <c r="D2761" s="16" t="s">
        <v>14264</v>
      </c>
      <c r="E2761" s="28" t="s">
        <v>14265</v>
      </c>
      <c r="F2761" s="29"/>
      <c r="G2761" s="31" t="s">
        <v>14266</v>
      </c>
      <c r="H2761" s="36">
        <f t="shared" si="1"/>
        <v>70</v>
      </c>
      <c r="I2761" s="11"/>
      <c r="J2761" s="28">
        <f t="shared" si="2"/>
        <v>0</v>
      </c>
      <c r="K2761" s="41">
        <f t="shared" si="3"/>
        <v>243</v>
      </c>
      <c r="L2761" s="25">
        <v>46.0</v>
      </c>
      <c r="M2761" s="11">
        <v>52.0</v>
      </c>
      <c r="N2761" s="11">
        <v>48.0</v>
      </c>
      <c r="O2761" s="11">
        <v>48.0</v>
      </c>
      <c r="P2761" s="11">
        <v>49.0</v>
      </c>
      <c r="Q2761" s="43">
        <v>52.0</v>
      </c>
      <c r="R2761" s="25"/>
      <c r="S2761" s="11"/>
      <c r="T2761" s="11"/>
      <c r="U2761" s="23"/>
      <c r="V2761" s="25"/>
      <c r="W2761" s="11"/>
      <c r="X2761" s="23"/>
      <c r="Y2761" s="29"/>
      <c r="Z2761" s="25">
        <v>50.0</v>
      </c>
      <c r="AA2761" s="11">
        <v>50.0</v>
      </c>
      <c r="AB2761" s="11">
        <v>27.0</v>
      </c>
      <c r="AC2761" s="11">
        <v>63.0</v>
      </c>
      <c r="AD2761" s="23">
        <v>39.0</v>
      </c>
      <c r="AE2761" s="29" t="s">
        <v>141</v>
      </c>
      <c r="AF2761" s="25">
        <v>1576.0</v>
      </c>
      <c r="AG2761" s="11">
        <v>1588.0</v>
      </c>
      <c r="AH2761" s="11">
        <v>1592.0</v>
      </c>
      <c r="AI2761" s="23"/>
      <c r="AJ2761" s="29" t="s">
        <v>14267</v>
      </c>
      <c r="AK2761" s="25">
        <v>1083003.0</v>
      </c>
      <c r="AL2761" s="11">
        <v>1083005.0</v>
      </c>
      <c r="AM2761" s="23"/>
      <c r="AN2761" s="25"/>
      <c r="AO2761" s="23"/>
      <c r="AP2761" s="25"/>
      <c r="AQ2761" s="11"/>
    </row>
    <row r="2762" ht="15.75" customHeight="1">
      <c r="A2762" s="11">
        <v>1083008.0</v>
      </c>
      <c r="B2762" s="23">
        <v>2762.0</v>
      </c>
      <c r="C2762" s="25" t="s">
        <v>14268</v>
      </c>
      <c r="D2762" s="16" t="s">
        <v>14269</v>
      </c>
      <c r="E2762" s="28" t="s">
        <v>14270</v>
      </c>
      <c r="F2762" s="29"/>
      <c r="G2762" s="31" t="s">
        <v>14271</v>
      </c>
      <c r="H2762" s="36">
        <f t="shared" si="1"/>
        <v>78</v>
      </c>
      <c r="I2762" s="11"/>
      <c r="J2762" s="28">
        <f t="shared" si="2"/>
        <v>0</v>
      </c>
      <c r="K2762" s="41">
        <f t="shared" si="3"/>
        <v>189</v>
      </c>
      <c r="L2762" s="25">
        <v>48.0</v>
      </c>
      <c r="M2762" s="11">
        <v>48.0</v>
      </c>
      <c r="N2762" s="11">
        <v>30.0</v>
      </c>
      <c r="O2762" s="11">
        <v>28.0</v>
      </c>
      <c r="P2762" s="11">
        <v>35.0</v>
      </c>
      <c r="Q2762" s="43">
        <v>41.0</v>
      </c>
      <c r="R2762" s="25"/>
      <c r="S2762" s="11"/>
      <c r="T2762" s="11"/>
      <c r="U2762" s="23"/>
      <c r="V2762" s="25"/>
      <c r="W2762" s="11"/>
      <c r="X2762" s="23"/>
      <c r="Y2762" s="29"/>
      <c r="Z2762" s="25">
        <v>50.0</v>
      </c>
      <c r="AA2762" s="11">
        <v>50.0</v>
      </c>
      <c r="AB2762" s="11">
        <v>73.0</v>
      </c>
      <c r="AC2762" s="11">
        <v>28.0</v>
      </c>
      <c r="AD2762" s="23">
        <v>27.0</v>
      </c>
      <c r="AE2762" s="29" t="s">
        <v>166</v>
      </c>
      <c r="AF2762" s="25">
        <v>1484.0</v>
      </c>
      <c r="AG2762" s="11">
        <v>1496.0</v>
      </c>
      <c r="AH2762" s="11">
        <v>1545.0</v>
      </c>
      <c r="AI2762" s="23" t="s">
        <v>217</v>
      </c>
      <c r="AJ2762" s="29" t="s">
        <v>14243</v>
      </c>
      <c r="AK2762" s="25">
        <v>1083001.0</v>
      </c>
      <c r="AL2762" s="11"/>
      <c r="AM2762" s="23"/>
      <c r="AN2762" s="25"/>
      <c r="AO2762" s="23"/>
      <c r="AP2762" s="25"/>
      <c r="AQ2762" s="11"/>
    </row>
    <row r="2763" ht="15.75" customHeight="1">
      <c r="A2763" s="11">
        <v>1083009.0</v>
      </c>
      <c r="B2763" s="23">
        <v>2763.0</v>
      </c>
      <c r="C2763" s="25" t="s">
        <v>14272</v>
      </c>
      <c r="D2763" s="16" t="s">
        <v>14273</v>
      </c>
      <c r="E2763" s="28" t="s">
        <v>14274</v>
      </c>
      <c r="F2763" s="29"/>
      <c r="G2763" s="25"/>
      <c r="H2763" s="36" t="str">
        <f t="shared" si="1"/>
        <v/>
      </c>
      <c r="I2763" s="11"/>
      <c r="J2763" s="28">
        <f t="shared" si="2"/>
        <v>0</v>
      </c>
      <c r="K2763" s="41">
        <f t="shared" si="3"/>
        <v>208</v>
      </c>
      <c r="L2763" s="25">
        <v>41.0</v>
      </c>
      <c r="M2763" s="11">
        <v>54.0</v>
      </c>
      <c r="N2763" s="11">
        <v>38.0</v>
      </c>
      <c r="O2763" s="11">
        <v>37.0</v>
      </c>
      <c r="P2763" s="11">
        <v>38.0</v>
      </c>
      <c r="Q2763" s="43">
        <v>45.0</v>
      </c>
      <c r="R2763" s="25"/>
      <c r="S2763" s="11"/>
      <c r="T2763" s="11"/>
      <c r="U2763" s="23"/>
      <c r="V2763" s="25"/>
      <c r="W2763" s="11"/>
      <c r="X2763" s="23"/>
      <c r="Y2763" s="29"/>
      <c r="Z2763" s="25">
        <v>50.0</v>
      </c>
      <c r="AA2763" s="11">
        <v>50.0</v>
      </c>
      <c r="AB2763" s="11">
        <v>59.0</v>
      </c>
      <c r="AC2763" s="11">
        <v>41.0</v>
      </c>
      <c r="AD2763" s="23">
        <v>27.0</v>
      </c>
      <c r="AE2763" s="29" t="s">
        <v>166</v>
      </c>
      <c r="AF2763" s="25">
        <v>1508.0</v>
      </c>
      <c r="AG2763" s="11">
        <v>1520.0</v>
      </c>
      <c r="AH2763" s="11">
        <v>1572.0</v>
      </c>
      <c r="AI2763" s="23"/>
      <c r="AJ2763" s="29" t="s">
        <v>14275</v>
      </c>
      <c r="AK2763" s="25">
        <v>1083008.0</v>
      </c>
      <c r="AL2763" s="11"/>
      <c r="AM2763" s="23"/>
      <c r="AN2763" s="25"/>
      <c r="AO2763" s="23"/>
      <c r="AP2763" s="25"/>
      <c r="AQ2763" s="11"/>
    </row>
    <row r="2764" ht="15.75" customHeight="1">
      <c r="A2764" s="11">
        <v>1083010.0</v>
      </c>
      <c r="B2764" s="23">
        <v>2764.0</v>
      </c>
      <c r="C2764" s="25" t="s">
        <v>14276</v>
      </c>
      <c r="D2764" s="16" t="s">
        <v>14277</v>
      </c>
      <c r="E2764" s="28" t="s">
        <v>14278</v>
      </c>
      <c r="F2764" s="29"/>
      <c r="G2764" s="31" t="s">
        <v>14279</v>
      </c>
      <c r="H2764" s="36">
        <f t="shared" si="1"/>
        <v>68</v>
      </c>
      <c r="I2764" s="11"/>
      <c r="J2764" s="28">
        <f t="shared" si="2"/>
        <v>0</v>
      </c>
      <c r="K2764" s="41">
        <f t="shared" si="3"/>
        <v>267</v>
      </c>
      <c r="L2764" s="25">
        <v>44.0</v>
      </c>
      <c r="M2764" s="11">
        <v>45.0</v>
      </c>
      <c r="N2764" s="11">
        <v>50.0</v>
      </c>
      <c r="O2764" s="11">
        <v>60.0</v>
      </c>
      <c r="P2764" s="11">
        <v>68.0</v>
      </c>
      <c r="Q2764" s="43">
        <v>55.0</v>
      </c>
      <c r="R2764" s="25"/>
      <c r="S2764" s="11"/>
      <c r="T2764" s="11"/>
      <c r="U2764" s="23"/>
      <c r="V2764" s="25"/>
      <c r="W2764" s="11"/>
      <c r="X2764" s="23"/>
      <c r="Y2764" s="29"/>
      <c r="Z2764" s="25">
        <v>50.0</v>
      </c>
      <c r="AA2764" s="11">
        <v>50.0</v>
      </c>
      <c r="AB2764" s="11">
        <v>47.0</v>
      </c>
      <c r="AC2764" s="11">
        <v>50.0</v>
      </c>
      <c r="AD2764" s="23">
        <v>41.0</v>
      </c>
      <c r="AE2764" s="29" t="s">
        <v>270</v>
      </c>
      <c r="AF2764" s="25">
        <v>1493.0</v>
      </c>
      <c r="AG2764" s="11">
        <v>1505.0</v>
      </c>
      <c r="AH2764" s="11">
        <v>1578.0</v>
      </c>
      <c r="AI2764" s="23"/>
      <c r="AJ2764" s="29" t="s">
        <v>14243</v>
      </c>
      <c r="AK2764" s="25">
        <v>1083001.0</v>
      </c>
      <c r="AL2764" s="11"/>
      <c r="AM2764" s="23"/>
      <c r="AN2764" s="25"/>
      <c r="AO2764" s="23"/>
      <c r="AP2764" s="25"/>
      <c r="AQ2764" s="11"/>
    </row>
    <row r="2765" ht="15.75" customHeight="1">
      <c r="A2765" s="11">
        <v>1083011.0</v>
      </c>
      <c r="B2765" s="23">
        <v>2765.0</v>
      </c>
      <c r="C2765" s="25" t="s">
        <v>14280</v>
      </c>
      <c r="D2765" s="16" t="s">
        <v>14281</v>
      </c>
      <c r="E2765" s="28" t="s">
        <v>14282</v>
      </c>
      <c r="F2765" s="29"/>
      <c r="G2765" s="31" t="s">
        <v>14283</v>
      </c>
      <c r="H2765" s="36">
        <f t="shared" si="1"/>
        <v>78</v>
      </c>
      <c r="I2765" s="11"/>
      <c r="J2765" s="28">
        <f t="shared" si="2"/>
        <v>0</v>
      </c>
      <c r="K2765" s="41">
        <f t="shared" si="3"/>
        <v>203</v>
      </c>
      <c r="L2765" s="25">
        <v>40.0</v>
      </c>
      <c r="M2765" s="11">
        <v>46.0</v>
      </c>
      <c r="N2765" s="11">
        <v>40.0</v>
      </c>
      <c r="O2765" s="11">
        <v>34.0</v>
      </c>
      <c r="P2765" s="11">
        <v>43.0</v>
      </c>
      <c r="Q2765" s="43">
        <v>42.0</v>
      </c>
      <c r="R2765" s="25"/>
      <c r="S2765" s="11"/>
      <c r="T2765" s="11"/>
      <c r="U2765" s="23"/>
      <c r="V2765" s="25"/>
      <c r="W2765" s="11"/>
      <c r="X2765" s="23"/>
      <c r="Y2765" s="29"/>
      <c r="Z2765" s="25">
        <v>40.0</v>
      </c>
      <c r="AA2765" s="11">
        <v>36.0</v>
      </c>
      <c r="AB2765" s="11">
        <v>75.0</v>
      </c>
      <c r="AC2765" s="11">
        <v>34.0</v>
      </c>
      <c r="AD2765" s="23">
        <v>68.0</v>
      </c>
      <c r="AE2765" s="29" t="s">
        <v>166</v>
      </c>
      <c r="AF2765" s="25">
        <v>1535.0</v>
      </c>
      <c r="AG2765" s="11">
        <v>1547.0</v>
      </c>
      <c r="AH2765" s="11">
        <v>1589.0</v>
      </c>
      <c r="AI2765" s="23" t="s">
        <v>217</v>
      </c>
      <c r="AJ2765" s="29"/>
      <c r="AK2765" s="25"/>
      <c r="AL2765" s="11"/>
      <c r="AM2765" s="23"/>
      <c r="AN2765" s="25"/>
      <c r="AO2765" s="23"/>
      <c r="AP2765" s="25"/>
      <c r="AQ2765" s="11"/>
    </row>
    <row r="2766" ht="15.75" customHeight="1">
      <c r="A2766" s="11">
        <v>1083012.0</v>
      </c>
      <c r="B2766" s="23">
        <v>2766.0</v>
      </c>
      <c r="C2766" s="25" t="s">
        <v>14284</v>
      </c>
      <c r="D2766" s="16" t="s">
        <v>14285</v>
      </c>
      <c r="E2766" s="28" t="s">
        <v>14286</v>
      </c>
      <c r="F2766" s="29"/>
      <c r="G2766" s="31" t="s">
        <v>14287</v>
      </c>
      <c r="H2766" s="36">
        <f t="shared" si="1"/>
        <v>76</v>
      </c>
      <c r="I2766" s="11"/>
      <c r="J2766" s="28">
        <f t="shared" si="2"/>
        <v>0</v>
      </c>
      <c r="K2766" s="41">
        <f t="shared" si="3"/>
        <v>270</v>
      </c>
      <c r="L2766" s="25">
        <v>51.0</v>
      </c>
      <c r="M2766" s="11">
        <v>66.0</v>
      </c>
      <c r="N2766" s="11">
        <v>60.0</v>
      </c>
      <c r="O2766" s="11">
        <v>43.0</v>
      </c>
      <c r="P2766" s="11">
        <v>50.0</v>
      </c>
      <c r="Q2766" s="43">
        <v>56.0</v>
      </c>
      <c r="R2766" s="25"/>
      <c r="S2766" s="11"/>
      <c r="T2766" s="11"/>
      <c r="U2766" s="23"/>
      <c r="V2766" s="25"/>
      <c r="W2766" s="11"/>
      <c r="X2766" s="23"/>
      <c r="Y2766" s="29"/>
      <c r="Z2766" s="25">
        <v>50.0</v>
      </c>
      <c r="AA2766" s="11">
        <v>50.0</v>
      </c>
      <c r="AB2766" s="11">
        <v>30.0</v>
      </c>
      <c r="AC2766" s="11">
        <v>61.0</v>
      </c>
      <c r="AD2766" s="23">
        <v>43.0</v>
      </c>
      <c r="AE2766" s="29" t="s">
        <v>166</v>
      </c>
      <c r="AF2766" s="25">
        <v>1516.0</v>
      </c>
      <c r="AG2766" s="11">
        <v>1528.0</v>
      </c>
      <c r="AH2766" s="11">
        <v>1600.0</v>
      </c>
      <c r="AI2766" s="23"/>
      <c r="AJ2766" s="29"/>
      <c r="AK2766" s="25"/>
      <c r="AL2766" s="11"/>
      <c r="AM2766" s="23"/>
      <c r="AN2766" s="25"/>
      <c r="AO2766" s="23"/>
      <c r="AP2766" s="25"/>
      <c r="AQ2766" s="11"/>
    </row>
    <row r="2767" ht="15.75" customHeight="1">
      <c r="A2767" s="11">
        <v>1083013.0</v>
      </c>
      <c r="B2767" s="23">
        <v>2767.0</v>
      </c>
      <c r="C2767" s="25" t="s">
        <v>14288</v>
      </c>
      <c r="D2767" s="16" t="s">
        <v>14289</v>
      </c>
      <c r="E2767" s="28" t="s">
        <v>14290</v>
      </c>
      <c r="F2767" s="29"/>
      <c r="G2767" s="31" t="s">
        <v>14291</v>
      </c>
      <c r="H2767" s="36">
        <f t="shared" si="1"/>
        <v>71</v>
      </c>
      <c r="I2767" s="11"/>
      <c r="J2767" s="28">
        <f t="shared" si="2"/>
        <v>0</v>
      </c>
      <c r="K2767" s="41">
        <f t="shared" si="3"/>
        <v>256</v>
      </c>
      <c r="L2767" s="25">
        <v>50.0</v>
      </c>
      <c r="M2767" s="11">
        <v>56.0</v>
      </c>
      <c r="N2767" s="11">
        <v>51.0</v>
      </c>
      <c r="O2767" s="11">
        <v>53.0</v>
      </c>
      <c r="P2767" s="11">
        <v>46.0</v>
      </c>
      <c r="Q2767" s="43">
        <v>55.0</v>
      </c>
      <c r="R2767" s="25"/>
      <c r="S2767" s="11"/>
      <c r="T2767" s="11"/>
      <c r="U2767" s="23"/>
      <c r="V2767" s="25"/>
      <c r="W2767" s="11"/>
      <c r="X2767" s="23"/>
      <c r="Y2767" s="29"/>
      <c r="Z2767" s="25">
        <v>58.0</v>
      </c>
      <c r="AA2767" s="11">
        <v>61.0</v>
      </c>
      <c r="AB2767" s="11">
        <v>37.0</v>
      </c>
      <c r="AC2767" s="11">
        <v>54.0</v>
      </c>
      <c r="AD2767" s="23">
        <v>43.0</v>
      </c>
      <c r="AE2767" s="29" t="s">
        <v>166</v>
      </c>
      <c r="AF2767" s="25">
        <v>1550.0</v>
      </c>
      <c r="AG2767" s="11">
        <v>1562.0</v>
      </c>
      <c r="AH2767" s="11">
        <v>1613.0</v>
      </c>
      <c r="AI2767" s="23"/>
      <c r="AJ2767" s="29" t="s">
        <v>14292</v>
      </c>
      <c r="AK2767" s="25">
        <v>1083012.0</v>
      </c>
      <c r="AL2767" s="11"/>
      <c r="AM2767" s="23"/>
      <c r="AN2767" s="25"/>
      <c r="AO2767" s="23"/>
      <c r="AP2767" s="25"/>
      <c r="AQ2767" s="11"/>
    </row>
    <row r="2768" ht="15.75" customHeight="1">
      <c r="A2768" s="11">
        <v>1083014.0</v>
      </c>
      <c r="B2768" s="23">
        <v>2768.0</v>
      </c>
      <c r="C2768" s="25" t="s">
        <v>14293</v>
      </c>
      <c r="D2768" s="16" t="s">
        <v>14294</v>
      </c>
      <c r="E2768" s="28" t="s">
        <v>14295</v>
      </c>
      <c r="F2768" s="29"/>
      <c r="G2768" s="31"/>
      <c r="H2768" s="36" t="str">
        <f t="shared" si="1"/>
        <v/>
      </c>
      <c r="I2768" s="11"/>
      <c r="J2768" s="28">
        <f t="shared" si="2"/>
        <v>0</v>
      </c>
      <c r="K2768" s="41">
        <f t="shared" si="3"/>
        <v>257</v>
      </c>
      <c r="L2768" s="25">
        <v>65.0</v>
      </c>
      <c r="M2768" s="11">
        <v>61.0</v>
      </c>
      <c r="N2768" s="11">
        <v>47.0</v>
      </c>
      <c r="O2768" s="11">
        <v>40.0</v>
      </c>
      <c r="P2768" s="11">
        <v>44.0</v>
      </c>
      <c r="Q2768" s="43">
        <v>48.0</v>
      </c>
      <c r="R2768" s="25" t="s">
        <v>185</v>
      </c>
      <c r="S2768" s="11"/>
      <c r="T2768" s="11"/>
      <c r="U2768" s="23"/>
      <c r="V2768" s="25"/>
      <c r="W2768" s="11"/>
      <c r="X2768" s="23"/>
      <c r="Y2768" s="29"/>
      <c r="Z2768" s="25">
        <v>26.0</v>
      </c>
      <c r="AA2768" s="11">
        <v>16.0</v>
      </c>
      <c r="AB2768" s="11">
        <v>37.0</v>
      </c>
      <c r="AC2768" s="11">
        <v>52.0</v>
      </c>
      <c r="AD2768" s="23">
        <v>42.0</v>
      </c>
      <c r="AE2768" s="29" t="s">
        <v>141</v>
      </c>
      <c r="AF2768" s="25">
        <v>1543.0</v>
      </c>
      <c r="AG2768" s="11">
        <v>1555.0</v>
      </c>
      <c r="AH2768" s="11">
        <v>1601.0</v>
      </c>
      <c r="AI2768" s="23"/>
      <c r="AJ2768" s="29"/>
      <c r="AK2768" s="25"/>
      <c r="AL2768" s="11"/>
      <c r="AM2768" s="23"/>
      <c r="AN2768" s="25"/>
      <c r="AO2768" s="23"/>
      <c r="AP2768" s="25"/>
      <c r="AQ2768" s="11"/>
    </row>
    <row r="2769" ht="15.75" customHeight="1">
      <c r="A2769" s="11">
        <v>1083015.0</v>
      </c>
      <c r="B2769" s="23">
        <v>2769.0</v>
      </c>
      <c r="C2769" s="25" t="s">
        <v>14296</v>
      </c>
      <c r="D2769" s="16" t="s">
        <v>14297</v>
      </c>
      <c r="E2769" s="28" t="s">
        <v>14298</v>
      </c>
      <c r="F2769" s="29"/>
      <c r="G2769" s="31"/>
      <c r="H2769" s="36" t="str">
        <f t="shared" si="1"/>
        <v/>
      </c>
      <c r="I2769" s="11"/>
      <c r="J2769" s="28">
        <f t="shared" si="2"/>
        <v>0</v>
      </c>
      <c r="K2769" s="41">
        <f t="shared" si="3"/>
        <v>217</v>
      </c>
      <c r="L2769" s="25">
        <v>39.0</v>
      </c>
      <c r="M2769" s="11">
        <v>66.0</v>
      </c>
      <c r="N2769" s="11">
        <v>41.0</v>
      </c>
      <c r="O2769" s="11">
        <v>35.0</v>
      </c>
      <c r="P2769" s="11">
        <v>36.0</v>
      </c>
      <c r="Q2769" s="43">
        <v>41.0</v>
      </c>
      <c r="R2769" s="25"/>
      <c r="S2769" s="11"/>
      <c r="T2769" s="11"/>
      <c r="U2769" s="23"/>
      <c r="V2769" s="25"/>
      <c r="W2769" s="11"/>
      <c r="X2769" s="23"/>
      <c r="Y2769" s="29"/>
      <c r="Z2769" s="25">
        <v>26.0</v>
      </c>
      <c r="AA2769" s="11">
        <v>16.0</v>
      </c>
      <c r="AB2769" s="11">
        <v>44.0</v>
      </c>
      <c r="AC2769" s="11">
        <v>42.0</v>
      </c>
      <c r="AD2769" s="23">
        <v>42.0</v>
      </c>
      <c r="AE2769" s="29" t="s">
        <v>166</v>
      </c>
      <c r="AF2769" s="25">
        <v>1565.0</v>
      </c>
      <c r="AG2769" s="11">
        <v>1577.0</v>
      </c>
      <c r="AH2769" s="11">
        <v>1625.0</v>
      </c>
      <c r="AI2769" s="23"/>
      <c r="AJ2769" s="29" t="s">
        <v>14299</v>
      </c>
      <c r="AK2769" s="25">
        <v>1083014.0</v>
      </c>
      <c r="AL2769" s="11"/>
      <c r="AM2769" s="23"/>
      <c r="AN2769" s="25"/>
      <c r="AO2769" s="23"/>
      <c r="AP2769" s="25"/>
      <c r="AQ2769" s="11"/>
    </row>
    <row r="2770" ht="15.75" customHeight="1">
      <c r="A2770" s="11">
        <v>1083016.0</v>
      </c>
      <c r="B2770" s="23">
        <v>2770.0</v>
      </c>
      <c r="C2770" s="25" t="s">
        <v>14300</v>
      </c>
      <c r="D2770" s="16" t="s">
        <v>14301</v>
      </c>
      <c r="E2770" s="28" t="s">
        <v>14302</v>
      </c>
      <c r="F2770" s="29"/>
      <c r="G2770" s="25"/>
      <c r="H2770" s="36" t="str">
        <f t="shared" si="1"/>
        <v/>
      </c>
      <c r="I2770" s="11"/>
      <c r="J2770" s="28">
        <f t="shared" si="2"/>
        <v>0</v>
      </c>
      <c r="K2770" s="41">
        <f t="shared" si="3"/>
        <v>231</v>
      </c>
      <c r="L2770" s="25">
        <v>37.0</v>
      </c>
      <c r="M2770" s="11">
        <v>30.0</v>
      </c>
      <c r="N2770" s="11">
        <v>63.0</v>
      </c>
      <c r="O2770" s="11">
        <v>54.0</v>
      </c>
      <c r="P2770" s="11">
        <v>47.0</v>
      </c>
      <c r="Q2770" s="43">
        <v>43.0</v>
      </c>
      <c r="R2770" s="25"/>
      <c r="S2770" s="11"/>
      <c r="T2770" s="11"/>
      <c r="U2770" s="23"/>
      <c r="V2770" s="25"/>
      <c r="W2770" s="11"/>
      <c r="X2770" s="23"/>
      <c r="Y2770" s="29"/>
      <c r="Z2770" s="25">
        <v>22.0</v>
      </c>
      <c r="AA2770" s="11">
        <v>11.0</v>
      </c>
      <c r="AB2770" s="11">
        <v>39.0</v>
      </c>
      <c r="AC2770" s="11">
        <v>62.0</v>
      </c>
      <c r="AD2770" s="23">
        <v>40.0</v>
      </c>
      <c r="AE2770" s="29" t="s">
        <v>270</v>
      </c>
      <c r="AF2770" s="25">
        <v>1486.0</v>
      </c>
      <c r="AG2770" s="11">
        <v>1498.0</v>
      </c>
      <c r="AH2770" s="11">
        <v>1557.0</v>
      </c>
      <c r="AI2770" s="23"/>
      <c r="AJ2770" s="29"/>
      <c r="AK2770" s="25"/>
      <c r="AL2770" s="11"/>
      <c r="AM2770" s="23"/>
      <c r="AN2770" s="25"/>
      <c r="AO2770" s="23"/>
      <c r="AP2770" s="25"/>
      <c r="AQ2770" s="11"/>
    </row>
    <row r="2771" ht="15.75" customHeight="1">
      <c r="A2771" s="11">
        <v>1083017.0</v>
      </c>
      <c r="B2771" s="23">
        <v>2771.0</v>
      </c>
      <c r="C2771" s="25" t="s">
        <v>14303</v>
      </c>
      <c r="D2771" s="16" t="s">
        <v>14304</v>
      </c>
      <c r="E2771" s="28" t="s">
        <v>14305</v>
      </c>
      <c r="F2771" s="29"/>
      <c r="G2771" s="31" t="s">
        <v>14306</v>
      </c>
      <c r="H2771" s="36">
        <f t="shared" si="1"/>
        <v>69</v>
      </c>
      <c r="I2771" s="11"/>
      <c r="J2771" s="28">
        <f t="shared" si="2"/>
        <v>0</v>
      </c>
      <c r="K2771" s="41">
        <f t="shared" si="3"/>
        <v>216</v>
      </c>
      <c r="L2771" s="25">
        <v>38.0</v>
      </c>
      <c r="M2771" s="11">
        <v>41.0</v>
      </c>
      <c r="N2771" s="11">
        <v>52.0</v>
      </c>
      <c r="O2771" s="11">
        <v>45.0</v>
      </c>
      <c r="P2771" s="11">
        <v>40.0</v>
      </c>
      <c r="Q2771" s="43">
        <v>41.0</v>
      </c>
      <c r="R2771" s="25"/>
      <c r="S2771" s="11"/>
      <c r="T2771" s="11"/>
      <c r="U2771" s="23"/>
      <c r="V2771" s="25"/>
      <c r="W2771" s="11"/>
      <c r="X2771" s="23"/>
      <c r="Y2771" s="29"/>
      <c r="Z2771" s="25">
        <v>22.0</v>
      </c>
      <c r="AA2771" s="11">
        <v>11.0</v>
      </c>
      <c r="AB2771" s="11">
        <v>23.0</v>
      </c>
      <c r="AC2771" s="11">
        <v>57.0</v>
      </c>
      <c r="AD2771" s="23">
        <v>40.0</v>
      </c>
      <c r="AE2771" s="29" t="s">
        <v>270</v>
      </c>
      <c r="AF2771" s="25">
        <v>1541.0</v>
      </c>
      <c r="AG2771" s="11">
        <v>1553.0</v>
      </c>
      <c r="AH2771" s="11">
        <v>1611.0</v>
      </c>
      <c r="AI2771" s="23"/>
      <c r="AJ2771" s="29" t="s">
        <v>14307</v>
      </c>
      <c r="AK2771" s="25">
        <v>1083016.0</v>
      </c>
      <c r="AL2771" s="11"/>
      <c r="AM2771" s="23"/>
      <c r="AN2771" s="25"/>
      <c r="AO2771" s="23"/>
      <c r="AP2771" s="25"/>
      <c r="AQ2771" s="11"/>
    </row>
    <row r="2772" ht="15.75" customHeight="1">
      <c r="A2772" s="11">
        <v>1083018.0</v>
      </c>
      <c r="B2772" s="23">
        <v>2772.0</v>
      </c>
      <c r="C2772" s="25" t="s">
        <v>14308</v>
      </c>
      <c r="D2772" s="16" t="s">
        <v>14309</v>
      </c>
      <c r="E2772" s="28" t="s">
        <v>14310</v>
      </c>
      <c r="F2772" s="29"/>
      <c r="G2772" s="31" t="s">
        <v>14311</v>
      </c>
      <c r="H2772" s="36">
        <f t="shared" si="1"/>
        <v>76</v>
      </c>
      <c r="I2772" s="11"/>
      <c r="J2772" s="28">
        <f t="shared" si="2"/>
        <v>0</v>
      </c>
      <c r="K2772" s="41">
        <f t="shared" si="3"/>
        <v>223</v>
      </c>
      <c r="L2772" s="25">
        <v>51.0</v>
      </c>
      <c r="M2772" s="11">
        <v>66.0</v>
      </c>
      <c r="N2772" s="11">
        <v>33.0</v>
      </c>
      <c r="O2772" s="11">
        <v>33.0</v>
      </c>
      <c r="P2772" s="11">
        <v>40.0</v>
      </c>
      <c r="Q2772" s="43">
        <v>44.0</v>
      </c>
      <c r="R2772" s="25"/>
      <c r="S2772" s="11"/>
      <c r="T2772" s="11"/>
      <c r="U2772" s="23"/>
      <c r="V2772" s="25"/>
      <c r="W2772" s="11"/>
      <c r="X2772" s="23"/>
      <c r="Y2772" s="29"/>
      <c r="Z2772" s="25">
        <v>31.0</v>
      </c>
      <c r="AA2772" s="11">
        <v>23.0</v>
      </c>
      <c r="AB2772" s="11">
        <v>43.0</v>
      </c>
      <c r="AC2772" s="11">
        <v>54.0</v>
      </c>
      <c r="AD2772" s="23">
        <v>39.0</v>
      </c>
      <c r="AE2772" s="29" t="s">
        <v>141</v>
      </c>
      <c r="AF2772" s="25">
        <v>1560.0</v>
      </c>
      <c r="AG2772" s="11">
        <v>1572.0</v>
      </c>
      <c r="AH2772" s="11">
        <v>1633.0</v>
      </c>
      <c r="AI2772" s="23"/>
      <c r="AJ2772" s="29"/>
      <c r="AK2772" s="25"/>
      <c r="AL2772" s="11"/>
      <c r="AM2772" s="23"/>
      <c r="AN2772" s="25"/>
      <c r="AO2772" s="23"/>
      <c r="AP2772" s="25"/>
      <c r="AQ2772" s="11"/>
    </row>
    <row r="2773" ht="15.75" customHeight="1">
      <c r="A2773" s="11">
        <v>1083019.0</v>
      </c>
      <c r="B2773" s="23">
        <v>2773.0</v>
      </c>
      <c r="C2773" s="25" t="s">
        <v>14312</v>
      </c>
      <c r="D2773" s="16" t="s">
        <v>14313</v>
      </c>
      <c r="E2773" s="28" t="s">
        <v>14314</v>
      </c>
      <c r="F2773" s="29"/>
      <c r="G2773" s="25"/>
      <c r="H2773" s="36" t="str">
        <f t="shared" si="1"/>
        <v/>
      </c>
      <c r="I2773" s="11"/>
      <c r="J2773" s="28">
        <f t="shared" si="2"/>
        <v>0</v>
      </c>
      <c r="K2773" s="41">
        <f t="shared" si="3"/>
        <v>220</v>
      </c>
      <c r="L2773" s="25">
        <v>52.0</v>
      </c>
      <c r="M2773" s="11">
        <v>49.0</v>
      </c>
      <c r="N2773" s="11">
        <v>37.0</v>
      </c>
      <c r="O2773" s="11">
        <v>40.0</v>
      </c>
      <c r="P2773" s="11">
        <v>42.0</v>
      </c>
      <c r="Q2773" s="43">
        <v>42.0</v>
      </c>
      <c r="R2773" s="25"/>
      <c r="S2773" s="11"/>
      <c r="T2773" s="11"/>
      <c r="U2773" s="23"/>
      <c r="V2773" s="25"/>
      <c r="W2773" s="11"/>
      <c r="X2773" s="23"/>
      <c r="Y2773" s="29"/>
      <c r="Z2773" s="25">
        <v>22.0</v>
      </c>
      <c r="AA2773" s="11">
        <v>11.0</v>
      </c>
      <c r="AB2773" s="11">
        <v>18.0</v>
      </c>
      <c r="AC2773" s="11">
        <v>77.0</v>
      </c>
      <c r="AD2773" s="23">
        <v>34.0</v>
      </c>
      <c r="AE2773" s="29" t="s">
        <v>166</v>
      </c>
      <c r="AF2773" s="25">
        <v>1527.0</v>
      </c>
      <c r="AG2773" s="11">
        <v>1539.0</v>
      </c>
      <c r="AH2773" s="11">
        <v>1576.0</v>
      </c>
      <c r="AI2773" s="23"/>
      <c r="AJ2773" s="29"/>
      <c r="AK2773" s="25"/>
      <c r="AL2773" s="11"/>
      <c r="AM2773" s="23"/>
      <c r="AN2773" s="25"/>
      <c r="AO2773" s="23"/>
      <c r="AP2773" s="25"/>
      <c r="AQ2773" s="11"/>
    </row>
    <row r="2774" ht="15.75" customHeight="1">
      <c r="A2774" s="11">
        <v>1083020.0</v>
      </c>
      <c r="B2774" s="23">
        <v>2774.0</v>
      </c>
      <c r="C2774" s="25" t="s">
        <v>14315</v>
      </c>
      <c r="D2774" s="16" t="s">
        <v>14316</v>
      </c>
      <c r="E2774" s="28" t="s">
        <v>14317</v>
      </c>
      <c r="F2774" s="29"/>
      <c r="G2774" s="25"/>
      <c r="H2774" s="36" t="str">
        <f t="shared" si="1"/>
        <v/>
      </c>
      <c r="I2774" s="11"/>
      <c r="J2774" s="28">
        <f t="shared" si="2"/>
        <v>0</v>
      </c>
      <c r="K2774" s="41">
        <f t="shared" si="3"/>
        <v>212</v>
      </c>
      <c r="L2774" s="25">
        <v>51.0</v>
      </c>
      <c r="M2774" s="11">
        <v>56.0</v>
      </c>
      <c r="N2774" s="11">
        <v>39.0</v>
      </c>
      <c r="O2774" s="11">
        <v>36.0</v>
      </c>
      <c r="P2774" s="11">
        <v>30.0</v>
      </c>
      <c r="Q2774" s="43">
        <v>42.0</v>
      </c>
      <c r="R2774" s="25"/>
      <c r="S2774" s="11"/>
      <c r="T2774" s="11"/>
      <c r="U2774" s="23"/>
      <c r="V2774" s="25"/>
      <c r="W2774" s="11"/>
      <c r="X2774" s="23"/>
      <c r="Y2774" s="29"/>
      <c r="Z2774" s="25">
        <v>25.0</v>
      </c>
      <c r="AA2774" s="11">
        <v>16.0</v>
      </c>
      <c r="AB2774" s="11">
        <v>31.0</v>
      </c>
      <c r="AC2774" s="11">
        <v>61.0</v>
      </c>
      <c r="AD2774" s="23">
        <v>34.0</v>
      </c>
      <c r="AE2774" s="29" t="s">
        <v>166</v>
      </c>
      <c r="AF2774" s="25">
        <v>1556.0</v>
      </c>
      <c r="AG2774" s="11">
        <v>1568.0</v>
      </c>
      <c r="AH2774" s="11">
        <v>1600.0</v>
      </c>
      <c r="AI2774" s="23"/>
      <c r="AJ2774" s="29" t="s">
        <v>14318</v>
      </c>
      <c r="AK2774" s="25">
        <v>1083019.0</v>
      </c>
      <c r="AL2774" s="11"/>
      <c r="AM2774" s="23"/>
      <c r="AN2774" s="25"/>
      <c r="AO2774" s="23"/>
      <c r="AP2774" s="25"/>
      <c r="AQ2774" s="11"/>
    </row>
    <row r="2775" ht="15.75" customHeight="1">
      <c r="A2775" s="11">
        <v>1083021.0</v>
      </c>
      <c r="B2775" s="23">
        <v>2775.0</v>
      </c>
      <c r="C2775" s="25" t="s">
        <v>14319</v>
      </c>
      <c r="D2775" s="16" t="s">
        <v>14320</v>
      </c>
      <c r="E2775" s="28" t="s">
        <v>14321</v>
      </c>
      <c r="F2775" s="29"/>
      <c r="G2775" s="25"/>
      <c r="H2775" s="36" t="str">
        <f t="shared" si="1"/>
        <v/>
      </c>
      <c r="I2775" s="11"/>
      <c r="J2775" s="28">
        <f t="shared" si="2"/>
        <v>0</v>
      </c>
      <c r="K2775" s="41">
        <f t="shared" si="3"/>
        <v>233</v>
      </c>
      <c r="L2775" s="25">
        <v>53.0</v>
      </c>
      <c r="M2775" s="11">
        <v>38.0</v>
      </c>
      <c r="N2775" s="11">
        <v>51.0</v>
      </c>
      <c r="O2775" s="11">
        <v>49.0</v>
      </c>
      <c r="P2775" s="11">
        <v>42.0</v>
      </c>
      <c r="Q2775" s="43">
        <v>45.0</v>
      </c>
      <c r="R2775" s="25"/>
      <c r="S2775" s="11"/>
      <c r="T2775" s="11"/>
      <c r="U2775" s="23"/>
      <c r="V2775" s="25"/>
      <c r="W2775" s="11"/>
      <c r="X2775" s="23"/>
      <c r="Y2775" s="29"/>
      <c r="Z2775" s="25">
        <v>28.0</v>
      </c>
      <c r="AA2775" s="11">
        <v>19.0</v>
      </c>
      <c r="AB2775" s="11">
        <v>33.0</v>
      </c>
      <c r="AC2775" s="11">
        <v>59.0</v>
      </c>
      <c r="AD2775" s="23">
        <v>34.0</v>
      </c>
      <c r="AE2775" s="29" t="s">
        <v>166</v>
      </c>
      <c r="AF2775" s="25">
        <v>1559.0</v>
      </c>
      <c r="AG2775" s="11">
        <v>1571.0</v>
      </c>
      <c r="AH2775" s="11">
        <v>1586.0</v>
      </c>
      <c r="AI2775" s="23" t="s">
        <v>217</v>
      </c>
      <c r="AJ2775" s="29" t="s">
        <v>14318</v>
      </c>
      <c r="AK2775" s="25">
        <v>1083019.0</v>
      </c>
      <c r="AL2775" s="11"/>
      <c r="AM2775" s="23"/>
      <c r="AN2775" s="25"/>
      <c r="AO2775" s="23"/>
      <c r="AP2775" s="25"/>
      <c r="AQ2775" s="11"/>
    </row>
    <row r="2776" ht="15.75" customHeight="1">
      <c r="A2776" s="11">
        <v>1083022.0</v>
      </c>
      <c r="B2776" s="23">
        <v>2776.0</v>
      </c>
      <c r="C2776" s="25" t="s">
        <v>14322</v>
      </c>
      <c r="D2776" s="16" t="s">
        <v>14323</v>
      </c>
      <c r="E2776" s="28" t="s">
        <v>14324</v>
      </c>
      <c r="F2776" s="29"/>
      <c r="G2776" s="31" t="s">
        <v>14325</v>
      </c>
      <c r="H2776" s="36">
        <f t="shared" si="1"/>
        <v>77.5</v>
      </c>
      <c r="I2776" s="11"/>
      <c r="J2776" s="28">
        <f t="shared" si="2"/>
        <v>0</v>
      </c>
      <c r="K2776" s="41">
        <f t="shared" si="3"/>
        <v>322</v>
      </c>
      <c r="L2776" s="25">
        <v>70.0</v>
      </c>
      <c r="M2776" s="11">
        <v>64.0</v>
      </c>
      <c r="N2776" s="11">
        <v>59.0</v>
      </c>
      <c r="O2776" s="11">
        <v>63.0</v>
      </c>
      <c r="P2776" s="11">
        <v>66.0</v>
      </c>
      <c r="Q2776" s="43">
        <v>57.0</v>
      </c>
      <c r="R2776" s="25"/>
      <c r="S2776" s="11"/>
      <c r="T2776" s="11"/>
      <c r="U2776" s="23" t="s">
        <v>185</v>
      </c>
      <c r="V2776" s="25"/>
      <c r="W2776" s="11"/>
      <c r="X2776" s="23"/>
      <c r="Y2776" s="29"/>
      <c r="Z2776" s="25">
        <v>22.0</v>
      </c>
      <c r="AA2776" s="11">
        <v>11.0</v>
      </c>
      <c r="AB2776" s="11">
        <v>47.0</v>
      </c>
      <c r="AC2776" s="11">
        <v>72.0</v>
      </c>
      <c r="AD2776" s="23">
        <v>41.0</v>
      </c>
      <c r="AE2776" s="29" t="s">
        <v>166</v>
      </c>
      <c r="AF2776" s="25">
        <v>1493.0</v>
      </c>
      <c r="AG2776" s="11">
        <v>1505.0</v>
      </c>
      <c r="AH2776" s="11">
        <v>1564.0</v>
      </c>
      <c r="AI2776" s="23"/>
      <c r="AJ2776" s="29"/>
      <c r="AK2776" s="25"/>
      <c r="AL2776" s="11"/>
      <c r="AM2776" s="23"/>
      <c r="AN2776" s="25"/>
      <c r="AO2776" s="23"/>
      <c r="AP2776" s="25"/>
      <c r="AQ2776" s="11"/>
    </row>
    <row r="2777" ht="15.75" customHeight="1">
      <c r="A2777" s="11">
        <v>1083023.0</v>
      </c>
      <c r="B2777" s="23">
        <v>2777.0</v>
      </c>
      <c r="C2777" s="25" t="s">
        <v>14326</v>
      </c>
      <c r="D2777" s="16" t="s">
        <v>14327</v>
      </c>
      <c r="E2777" s="28" t="s">
        <v>14328</v>
      </c>
      <c r="F2777" s="29"/>
      <c r="G2777" s="31"/>
      <c r="H2777" s="36" t="str">
        <f t="shared" si="1"/>
        <v/>
      </c>
      <c r="I2777" s="11"/>
      <c r="J2777" s="28">
        <f t="shared" si="2"/>
        <v>0</v>
      </c>
      <c r="K2777" s="41">
        <f t="shared" si="3"/>
        <v>250</v>
      </c>
      <c r="L2777" s="25">
        <v>51.0</v>
      </c>
      <c r="M2777" s="11">
        <v>38.0</v>
      </c>
      <c r="N2777" s="11">
        <v>55.0</v>
      </c>
      <c r="O2777" s="11">
        <v>56.0</v>
      </c>
      <c r="P2777" s="11">
        <v>50.0</v>
      </c>
      <c r="Q2777" s="43">
        <v>47.0</v>
      </c>
      <c r="R2777" s="25"/>
      <c r="S2777" s="11"/>
      <c r="T2777" s="11"/>
      <c r="U2777" s="23"/>
      <c r="V2777" s="25"/>
      <c r="W2777" s="11"/>
      <c r="X2777" s="23"/>
      <c r="Y2777" s="29"/>
      <c r="Z2777" s="25">
        <v>26.0</v>
      </c>
      <c r="AA2777" s="11">
        <v>16.0</v>
      </c>
      <c r="AB2777" s="11">
        <v>25.0</v>
      </c>
      <c r="AC2777" s="11">
        <v>69.0</v>
      </c>
      <c r="AD2777" s="23">
        <v>41.0</v>
      </c>
      <c r="AE2777" s="29" t="s">
        <v>166</v>
      </c>
      <c r="AF2777" s="25">
        <v>1544.0</v>
      </c>
      <c r="AG2777" s="11">
        <v>1556.0</v>
      </c>
      <c r="AH2777" s="11">
        <v>1575.0</v>
      </c>
      <c r="AI2777" s="23"/>
      <c r="AJ2777" s="29" t="s">
        <v>14329</v>
      </c>
      <c r="AK2777" s="25">
        <v>1083022.0</v>
      </c>
      <c r="AL2777" s="11"/>
      <c r="AM2777" s="23"/>
      <c r="AN2777" s="25"/>
      <c r="AO2777" s="23"/>
      <c r="AP2777" s="25"/>
      <c r="AQ2777" s="11"/>
    </row>
    <row r="2778" ht="15.75" customHeight="1">
      <c r="A2778" s="11">
        <v>1083024.0</v>
      </c>
      <c r="B2778" s="23">
        <v>2778.0</v>
      </c>
      <c r="C2778" s="25" t="s">
        <v>14330</v>
      </c>
      <c r="D2778" s="16" t="s">
        <v>14331</v>
      </c>
      <c r="E2778" s="28" t="s">
        <v>14332</v>
      </c>
      <c r="F2778" s="29"/>
      <c r="G2778" s="31" t="s">
        <v>14333</v>
      </c>
      <c r="H2778" s="36">
        <f t="shared" si="1"/>
        <v>77</v>
      </c>
      <c r="I2778" s="11"/>
      <c r="J2778" s="28">
        <f t="shared" si="2"/>
        <v>0</v>
      </c>
      <c r="K2778" s="41">
        <f t="shared" si="3"/>
        <v>273</v>
      </c>
      <c r="L2778" s="25">
        <v>68.0</v>
      </c>
      <c r="M2778" s="11">
        <v>62.0</v>
      </c>
      <c r="N2778" s="11">
        <v>47.0</v>
      </c>
      <c r="O2778" s="11">
        <v>41.0</v>
      </c>
      <c r="P2778" s="11">
        <v>55.0</v>
      </c>
      <c r="Q2778" s="43">
        <v>55.0</v>
      </c>
      <c r="R2778" s="25" t="s">
        <v>185</v>
      </c>
      <c r="S2778" s="11"/>
      <c r="T2778" s="11"/>
      <c r="U2778" s="23"/>
      <c r="V2778" s="25"/>
      <c r="W2778" s="11"/>
      <c r="X2778" s="23"/>
      <c r="Y2778" s="29"/>
      <c r="Z2778" s="25">
        <v>43.0</v>
      </c>
      <c r="AA2778" s="11">
        <v>40.0</v>
      </c>
      <c r="AB2778" s="11">
        <v>31.0</v>
      </c>
      <c r="AC2778" s="11">
        <v>70.0</v>
      </c>
      <c r="AD2778" s="23">
        <v>41.0</v>
      </c>
      <c r="AE2778" s="29" t="s">
        <v>141</v>
      </c>
      <c r="AF2778" s="25">
        <v>1550.0</v>
      </c>
      <c r="AG2778" s="11">
        <v>1562.0</v>
      </c>
      <c r="AH2778" s="11">
        <v>1604.0</v>
      </c>
      <c r="AI2778" s="23"/>
      <c r="AJ2778" s="29" t="s">
        <v>14329</v>
      </c>
      <c r="AK2778" s="25">
        <v>1083022.0</v>
      </c>
      <c r="AL2778" s="11"/>
      <c r="AM2778" s="23"/>
      <c r="AN2778" s="25"/>
      <c r="AO2778" s="23"/>
      <c r="AP2778" s="25"/>
      <c r="AQ2778" s="11"/>
    </row>
    <row r="2779" ht="15.75" customHeight="1">
      <c r="A2779" s="11">
        <v>1001001.0</v>
      </c>
      <c r="B2779" s="23">
        <v>2779.0</v>
      </c>
      <c r="C2779" s="25" t="s">
        <v>14334</v>
      </c>
      <c r="D2779" s="16" t="s">
        <v>14335</v>
      </c>
      <c r="E2779" s="28" t="s">
        <v>14336</v>
      </c>
      <c r="F2779" s="29"/>
      <c r="G2779" s="25"/>
      <c r="H2779" s="36" t="str">
        <f t="shared" si="1"/>
        <v/>
      </c>
      <c r="I2779" s="11"/>
      <c r="J2779" s="28">
        <f t="shared" si="2"/>
        <v>0</v>
      </c>
      <c r="K2779" s="41">
        <f t="shared" si="3"/>
        <v>0</v>
      </c>
      <c r="L2779" s="25">
        <v>0.0</v>
      </c>
      <c r="M2779" s="11">
        <v>0.0</v>
      </c>
      <c r="N2779" s="11">
        <v>0.0</v>
      </c>
      <c r="O2779" s="11">
        <v>0.0</v>
      </c>
      <c r="P2779" s="11">
        <v>0.0</v>
      </c>
      <c r="Q2779" s="23">
        <v>0.0</v>
      </c>
      <c r="R2779" s="25"/>
      <c r="S2779" s="11"/>
      <c r="T2779" s="11"/>
      <c r="U2779" s="23"/>
      <c r="V2779" s="25"/>
      <c r="W2779" s="11"/>
      <c r="X2779" s="23"/>
      <c r="Y2779" s="29"/>
      <c r="Z2779" s="25">
        <v>0.0</v>
      </c>
      <c r="AA2779" s="11">
        <v>0.0</v>
      </c>
      <c r="AB2779" s="11">
        <v>0.0</v>
      </c>
      <c r="AC2779" s="11">
        <v>0.0</v>
      </c>
      <c r="AD2779" s="23">
        <v>15.0</v>
      </c>
      <c r="AE2779" s="29" t="s">
        <v>239</v>
      </c>
      <c r="AF2779" s="25">
        <v>1298.0</v>
      </c>
      <c r="AG2779" s="11">
        <v>9999.0</v>
      </c>
      <c r="AH2779" s="11">
        <v>1368.0</v>
      </c>
      <c r="AI2779" s="23"/>
      <c r="AJ2779" s="29"/>
      <c r="AK2779" s="25"/>
      <c r="AL2779" s="11"/>
      <c r="AM2779" s="23"/>
      <c r="AN2779" s="25"/>
      <c r="AO2779" s="23"/>
      <c r="AP2779" s="25"/>
      <c r="AQ2779" s="11"/>
    </row>
    <row r="2780" ht="15.75" customHeight="1">
      <c r="A2780" s="11">
        <v>1001002.0</v>
      </c>
      <c r="B2780" s="23">
        <v>2780.0</v>
      </c>
      <c r="C2780" s="25" t="s">
        <v>14337</v>
      </c>
      <c r="D2780" s="16" t="s">
        <v>14338</v>
      </c>
      <c r="E2780" s="28" t="s">
        <v>14339</v>
      </c>
      <c r="F2780" s="29"/>
      <c r="G2780" s="25"/>
      <c r="H2780" s="36" t="str">
        <f t="shared" si="1"/>
        <v/>
      </c>
      <c r="I2780" s="11"/>
      <c r="J2780" s="28">
        <f t="shared" si="2"/>
        <v>0</v>
      </c>
      <c r="K2780" s="41">
        <f t="shared" si="3"/>
        <v>0</v>
      </c>
      <c r="L2780" s="25">
        <v>0.0</v>
      </c>
      <c r="M2780" s="11">
        <v>0.0</v>
      </c>
      <c r="N2780" s="11">
        <v>0.0</v>
      </c>
      <c r="O2780" s="11">
        <v>0.0</v>
      </c>
      <c r="P2780" s="11">
        <v>0.0</v>
      </c>
      <c r="Q2780" s="23">
        <v>0.0</v>
      </c>
      <c r="R2780" s="25"/>
      <c r="S2780" s="11"/>
      <c r="T2780" s="11"/>
      <c r="U2780" s="23"/>
      <c r="V2780" s="25"/>
      <c r="W2780" s="11"/>
      <c r="X2780" s="23"/>
      <c r="Y2780" s="29"/>
      <c r="Z2780" s="25">
        <v>0.0</v>
      </c>
      <c r="AA2780" s="11">
        <v>0.0</v>
      </c>
      <c r="AB2780" s="11">
        <v>0.0</v>
      </c>
      <c r="AC2780" s="11">
        <v>0.0</v>
      </c>
      <c r="AD2780" s="23">
        <v>9.0</v>
      </c>
      <c r="AE2780" s="29" t="s">
        <v>239</v>
      </c>
      <c r="AF2780" s="25">
        <v>1320.0</v>
      </c>
      <c r="AG2780" s="11">
        <v>9999.0</v>
      </c>
      <c r="AH2780" s="11">
        <v>1370.0</v>
      </c>
      <c r="AI2780" s="23"/>
      <c r="AJ2780" s="29" t="s">
        <v>14340</v>
      </c>
      <c r="AK2780" s="25">
        <v>1001001.0</v>
      </c>
      <c r="AL2780" s="11"/>
      <c r="AM2780" s="23"/>
      <c r="AN2780" s="25"/>
      <c r="AO2780" s="23"/>
      <c r="AP2780" s="25"/>
      <c r="AQ2780" s="11"/>
    </row>
    <row r="2781" ht="15.75" customHeight="1">
      <c r="A2781" s="11">
        <v>1001003.0</v>
      </c>
      <c r="B2781" s="23">
        <v>2781.0</v>
      </c>
      <c r="C2781" s="25" t="s">
        <v>14341</v>
      </c>
      <c r="D2781" s="16" t="s">
        <v>14342</v>
      </c>
      <c r="E2781" s="28" t="s">
        <v>14343</v>
      </c>
      <c r="F2781" s="29"/>
      <c r="G2781" s="31" t="s">
        <v>14344</v>
      </c>
      <c r="H2781" s="36">
        <f t="shared" si="1"/>
        <v>78</v>
      </c>
      <c r="I2781" s="11"/>
      <c r="J2781" s="28">
        <f t="shared" si="2"/>
        <v>0</v>
      </c>
      <c r="K2781" s="41">
        <f t="shared" si="3"/>
        <v>307</v>
      </c>
      <c r="L2781" s="25">
        <v>35.0</v>
      </c>
      <c r="M2781" s="11">
        <v>57.0</v>
      </c>
      <c r="N2781" s="11">
        <v>70.0</v>
      </c>
      <c r="O2781" s="11">
        <v>73.0</v>
      </c>
      <c r="P2781" s="11">
        <v>72.0</v>
      </c>
      <c r="Q2781" s="43">
        <v>56.0</v>
      </c>
      <c r="R2781" s="25" t="s">
        <v>185</v>
      </c>
      <c r="S2781" s="11" t="s">
        <v>185</v>
      </c>
      <c r="T2781" s="11"/>
      <c r="U2781" s="23"/>
      <c r="V2781" s="25"/>
      <c r="W2781" s="11"/>
      <c r="X2781" s="23"/>
      <c r="Y2781" s="29"/>
      <c r="Z2781" s="25">
        <v>25.0</v>
      </c>
      <c r="AA2781" s="11">
        <v>16.0</v>
      </c>
      <c r="AB2781" s="11">
        <v>27.0</v>
      </c>
      <c r="AC2781" s="11">
        <v>67.0</v>
      </c>
      <c r="AD2781" s="23">
        <v>9.0</v>
      </c>
      <c r="AE2781" s="29" t="s">
        <v>166</v>
      </c>
      <c r="AF2781" s="25">
        <v>1494.0</v>
      </c>
      <c r="AG2781" s="11">
        <v>1506.0</v>
      </c>
      <c r="AH2781" s="11">
        <v>1552.0</v>
      </c>
      <c r="AI2781" s="23"/>
      <c r="AJ2781" s="29" t="s">
        <v>14345</v>
      </c>
      <c r="AK2781" s="25"/>
      <c r="AL2781" s="11"/>
      <c r="AM2781" s="23"/>
      <c r="AN2781" s="25"/>
      <c r="AO2781" s="23"/>
      <c r="AP2781" s="25"/>
      <c r="AQ2781" s="11"/>
    </row>
    <row r="2782" ht="15.75" customHeight="1">
      <c r="A2782" s="11">
        <v>1001004.0</v>
      </c>
      <c r="B2782" s="23">
        <v>2782.0</v>
      </c>
      <c r="C2782" s="25" t="s">
        <v>14346</v>
      </c>
      <c r="D2782" s="16" t="s">
        <v>14347</v>
      </c>
      <c r="E2782" s="28" t="s">
        <v>14348</v>
      </c>
      <c r="F2782" s="29"/>
      <c r="G2782" s="31" t="s">
        <v>14349</v>
      </c>
      <c r="H2782" s="36">
        <f t="shared" si="1"/>
        <v>77</v>
      </c>
      <c r="I2782" s="11"/>
      <c r="J2782" s="28">
        <f t="shared" si="2"/>
        <v>0</v>
      </c>
      <c r="K2782" s="41">
        <f t="shared" si="3"/>
        <v>357</v>
      </c>
      <c r="L2782" s="25">
        <v>80.0</v>
      </c>
      <c r="M2782" s="11">
        <v>71.0</v>
      </c>
      <c r="N2782" s="11">
        <v>71.0</v>
      </c>
      <c r="O2782" s="11">
        <v>71.0</v>
      </c>
      <c r="P2782" s="11">
        <v>64.0</v>
      </c>
      <c r="Q2782" s="43">
        <v>60.0</v>
      </c>
      <c r="R2782" s="25"/>
      <c r="S2782" s="11" t="s">
        <v>136</v>
      </c>
      <c r="T2782" s="11"/>
      <c r="U2782" s="23"/>
      <c r="V2782" s="25"/>
      <c r="W2782" s="11"/>
      <c r="X2782" s="23"/>
      <c r="Y2782" s="29"/>
      <c r="Z2782" s="25">
        <v>22.0</v>
      </c>
      <c r="AA2782" s="11">
        <v>11.0</v>
      </c>
      <c r="AB2782" s="11">
        <v>59.0</v>
      </c>
      <c r="AC2782" s="11">
        <v>58.0</v>
      </c>
      <c r="AD2782" s="23">
        <v>9.0</v>
      </c>
      <c r="AE2782" s="29" t="s">
        <v>166</v>
      </c>
      <c r="AF2782" s="25">
        <v>1526.0</v>
      </c>
      <c r="AG2782" s="11">
        <v>1538.0</v>
      </c>
      <c r="AH2782" s="11">
        <v>1564.0</v>
      </c>
      <c r="AI2782" s="23" t="s">
        <v>217</v>
      </c>
      <c r="AJ2782" s="29" t="s">
        <v>14350</v>
      </c>
      <c r="AK2782" s="25">
        <v>1001003.0</v>
      </c>
      <c r="AL2782" s="11"/>
      <c r="AM2782" s="23"/>
      <c r="AN2782" s="25"/>
      <c r="AO2782" s="23"/>
      <c r="AP2782" s="25"/>
      <c r="AQ2782" s="11"/>
    </row>
    <row r="2783" ht="15.75" customHeight="1">
      <c r="A2783" s="11">
        <v>1001005.0</v>
      </c>
      <c r="B2783" s="23">
        <v>2783.0</v>
      </c>
      <c r="C2783" s="25" t="s">
        <v>14351</v>
      </c>
      <c r="D2783" s="16" t="s">
        <v>14352</v>
      </c>
      <c r="E2783" s="28" t="s">
        <v>14353</v>
      </c>
      <c r="F2783" s="29" t="s">
        <v>14354</v>
      </c>
      <c r="G2783" s="31" t="s">
        <v>14355</v>
      </c>
      <c r="H2783" s="36">
        <f t="shared" si="1"/>
        <v>78</v>
      </c>
      <c r="I2783" s="11"/>
      <c r="J2783" s="28">
        <f t="shared" si="2"/>
        <v>0</v>
      </c>
      <c r="K2783" s="41">
        <f t="shared" si="3"/>
        <v>356</v>
      </c>
      <c r="L2783" s="25">
        <v>70.0</v>
      </c>
      <c r="M2783" s="11">
        <v>67.0</v>
      </c>
      <c r="N2783" s="11">
        <v>73.0</v>
      </c>
      <c r="O2783" s="11">
        <v>78.0</v>
      </c>
      <c r="P2783" s="11">
        <v>68.0</v>
      </c>
      <c r="Q2783" s="43">
        <v>62.0</v>
      </c>
      <c r="R2783" s="25"/>
      <c r="S2783" s="11" t="s">
        <v>136</v>
      </c>
      <c r="T2783" s="11"/>
      <c r="U2783" s="23" t="s">
        <v>232</v>
      </c>
      <c r="V2783" s="25"/>
      <c r="W2783" s="11"/>
      <c r="X2783" s="23"/>
      <c r="Y2783" s="29"/>
      <c r="Z2783" s="25">
        <v>25.0</v>
      </c>
      <c r="AA2783" s="11">
        <v>16.0</v>
      </c>
      <c r="AB2783" s="11">
        <v>27.0</v>
      </c>
      <c r="AC2783" s="11">
        <v>67.0</v>
      </c>
      <c r="AD2783" s="23">
        <v>10.0</v>
      </c>
      <c r="AE2783" s="29" t="s">
        <v>141</v>
      </c>
      <c r="AF2783" s="25">
        <v>1555.0</v>
      </c>
      <c r="AG2783" s="11">
        <v>1567.0</v>
      </c>
      <c r="AH2783" s="11">
        <v>1623.0</v>
      </c>
      <c r="AI2783" s="23"/>
      <c r="AJ2783" s="29" t="s">
        <v>14356</v>
      </c>
      <c r="AK2783" s="25">
        <v>1001004.0</v>
      </c>
      <c r="AL2783" s="11">
        <v>1001015.0</v>
      </c>
      <c r="AM2783" s="23">
        <v>7.0</v>
      </c>
      <c r="AN2783" s="25"/>
      <c r="AO2783" s="23"/>
      <c r="AP2783" s="25" t="s">
        <v>14357</v>
      </c>
      <c r="AQ2783" s="11"/>
    </row>
    <row r="2784" ht="15.75" customHeight="1">
      <c r="A2784" s="11">
        <v>1001006.0</v>
      </c>
      <c r="B2784" s="23">
        <v>2784.0</v>
      </c>
      <c r="C2784" s="25" t="s">
        <v>14358</v>
      </c>
      <c r="D2784" s="16" t="s">
        <v>14359</v>
      </c>
      <c r="E2784" s="28" t="s">
        <v>14360</v>
      </c>
      <c r="F2784" s="29"/>
      <c r="G2784" s="31" t="s">
        <v>14361</v>
      </c>
      <c r="H2784" s="36">
        <f t="shared" si="1"/>
        <v>76.5</v>
      </c>
      <c r="I2784" s="11"/>
      <c r="J2784" s="28">
        <f t="shared" si="2"/>
        <v>0</v>
      </c>
      <c r="K2784" s="41">
        <f t="shared" si="3"/>
        <v>299</v>
      </c>
      <c r="L2784" s="25">
        <v>59.0</v>
      </c>
      <c r="M2784" s="11">
        <v>50.0</v>
      </c>
      <c r="N2784" s="11">
        <v>68.0</v>
      </c>
      <c r="O2784" s="11">
        <v>65.0</v>
      </c>
      <c r="P2784" s="11">
        <v>57.0</v>
      </c>
      <c r="Q2784" s="43">
        <v>50.0</v>
      </c>
      <c r="R2784" s="25"/>
      <c r="S2784" s="11"/>
      <c r="T2784" s="11"/>
      <c r="U2784" s="23"/>
      <c r="V2784" s="25"/>
      <c r="W2784" s="11"/>
      <c r="X2784" s="23"/>
      <c r="Y2784" s="29"/>
      <c r="Z2784" s="25">
        <v>21.0</v>
      </c>
      <c r="AA2784" s="11">
        <v>9.0</v>
      </c>
      <c r="AB2784" s="11">
        <v>50.0</v>
      </c>
      <c r="AC2784" s="11">
        <v>31.0</v>
      </c>
      <c r="AD2784" s="23">
        <v>10.0</v>
      </c>
      <c r="AE2784" s="29" t="s">
        <v>270</v>
      </c>
      <c r="AF2784" s="25">
        <v>1604.0</v>
      </c>
      <c r="AG2784" s="11">
        <v>1616.0</v>
      </c>
      <c r="AH2784" s="11">
        <v>1645.0</v>
      </c>
      <c r="AI2784" s="23"/>
      <c r="AJ2784" s="29" t="s">
        <v>14362</v>
      </c>
      <c r="AK2784" s="25">
        <v>1001005.0</v>
      </c>
      <c r="AL2784" s="11"/>
      <c r="AM2784" s="23"/>
      <c r="AN2784" s="25"/>
      <c r="AO2784" s="23"/>
      <c r="AP2784" s="25"/>
      <c r="AQ2784" s="11"/>
    </row>
    <row r="2785" ht="15.75" customHeight="1">
      <c r="A2785" s="11">
        <v>1001007.0</v>
      </c>
      <c r="B2785" s="23">
        <v>2785.0</v>
      </c>
      <c r="C2785" s="25" t="s">
        <v>14363</v>
      </c>
      <c r="D2785" s="16" t="s">
        <v>14364</v>
      </c>
      <c r="E2785" s="28" t="s">
        <v>14365</v>
      </c>
      <c r="F2785" s="29"/>
      <c r="G2785" s="25"/>
      <c r="H2785" s="36" t="str">
        <f t="shared" si="1"/>
        <v/>
      </c>
      <c r="I2785" s="11"/>
      <c r="J2785" s="28">
        <f t="shared" si="2"/>
        <v>0</v>
      </c>
      <c r="K2785" s="41">
        <f t="shared" si="3"/>
        <v>0</v>
      </c>
      <c r="L2785" s="25">
        <v>0.0</v>
      </c>
      <c r="M2785" s="11">
        <v>0.0</v>
      </c>
      <c r="N2785" s="11">
        <v>0.0</v>
      </c>
      <c r="O2785" s="11">
        <v>0.0</v>
      </c>
      <c r="P2785" s="11">
        <v>0.0</v>
      </c>
      <c r="Q2785" s="23">
        <v>0.0</v>
      </c>
      <c r="R2785" s="25"/>
      <c r="S2785" s="11"/>
      <c r="T2785" s="11"/>
      <c r="U2785" s="23"/>
      <c r="V2785" s="25"/>
      <c r="W2785" s="11"/>
      <c r="X2785" s="23"/>
      <c r="Y2785" s="29"/>
      <c r="Z2785" s="25">
        <v>0.0</v>
      </c>
      <c r="AA2785" s="11">
        <v>0.0</v>
      </c>
      <c r="AB2785" s="11">
        <v>0.0</v>
      </c>
      <c r="AC2785" s="11">
        <v>0.0</v>
      </c>
      <c r="AD2785" s="23">
        <v>0.0</v>
      </c>
      <c r="AE2785" s="29" t="s">
        <v>239</v>
      </c>
      <c r="AF2785" s="25">
        <v>1322.0</v>
      </c>
      <c r="AG2785" s="11">
        <v>9999.0</v>
      </c>
      <c r="AH2785" s="11">
        <v>1372.0</v>
      </c>
      <c r="AI2785" s="23"/>
      <c r="AJ2785" s="29" t="s">
        <v>14340</v>
      </c>
      <c r="AK2785" s="25">
        <v>1001001.0</v>
      </c>
      <c r="AL2785" s="11"/>
      <c r="AM2785" s="23"/>
      <c r="AN2785" s="25"/>
      <c r="AO2785" s="23"/>
      <c r="AP2785" s="25"/>
      <c r="AQ2785" s="11"/>
    </row>
    <row r="2786" ht="15.75" customHeight="1">
      <c r="A2786" s="11">
        <v>1001008.0</v>
      </c>
      <c r="B2786" s="23">
        <v>2786.0</v>
      </c>
      <c r="C2786" s="25" t="s">
        <v>14366</v>
      </c>
      <c r="D2786" s="16" t="s">
        <v>14367</v>
      </c>
      <c r="E2786" s="28" t="s">
        <v>14368</v>
      </c>
      <c r="F2786" s="29"/>
      <c r="G2786" s="31" t="s">
        <v>14369</v>
      </c>
      <c r="H2786" s="36">
        <f t="shared" si="1"/>
        <v>72</v>
      </c>
      <c r="I2786" s="11"/>
      <c r="J2786" s="28">
        <f t="shared" si="2"/>
        <v>0</v>
      </c>
      <c r="K2786" s="41">
        <f t="shared" si="3"/>
        <v>235</v>
      </c>
      <c r="L2786" s="25">
        <v>50.0</v>
      </c>
      <c r="M2786" s="11">
        <v>49.0</v>
      </c>
      <c r="N2786" s="11">
        <v>45.0</v>
      </c>
      <c r="O2786" s="11">
        <v>44.0</v>
      </c>
      <c r="P2786" s="11">
        <v>47.0</v>
      </c>
      <c r="Q2786" s="43">
        <v>46.0</v>
      </c>
      <c r="R2786" s="25"/>
      <c r="S2786" s="11"/>
      <c r="T2786" s="11"/>
      <c r="U2786" s="23"/>
      <c r="V2786" s="25"/>
      <c r="W2786" s="11"/>
      <c r="X2786" s="23"/>
      <c r="Y2786" s="29"/>
      <c r="Z2786" s="25">
        <v>29.0</v>
      </c>
      <c r="AA2786" s="11">
        <v>21.0</v>
      </c>
      <c r="AB2786" s="11">
        <v>36.0</v>
      </c>
      <c r="AC2786" s="11">
        <v>55.0</v>
      </c>
      <c r="AD2786" s="23">
        <v>2.0</v>
      </c>
      <c r="AE2786" s="29" t="s">
        <v>141</v>
      </c>
      <c r="AF2786" s="25">
        <v>1480.0</v>
      </c>
      <c r="AG2786" s="11">
        <v>1492.0</v>
      </c>
      <c r="AH2786" s="11">
        <v>1548.0</v>
      </c>
      <c r="AI2786" s="23"/>
      <c r="AJ2786" s="29" t="s">
        <v>14370</v>
      </c>
      <c r="AK2786" s="25"/>
      <c r="AL2786" s="11"/>
      <c r="AM2786" s="23"/>
      <c r="AN2786" s="25"/>
      <c r="AO2786" s="23"/>
      <c r="AP2786" s="25"/>
      <c r="AQ2786" s="11"/>
    </row>
    <row r="2787" ht="15.75" customHeight="1">
      <c r="A2787" s="11">
        <v>1001009.0</v>
      </c>
      <c r="B2787" s="23">
        <v>2787.0</v>
      </c>
      <c r="C2787" s="25" t="s">
        <v>14371</v>
      </c>
      <c r="D2787" s="16" t="s">
        <v>14372</v>
      </c>
      <c r="E2787" s="28" t="s">
        <v>14373</v>
      </c>
      <c r="F2787" s="29" t="s">
        <v>14374</v>
      </c>
      <c r="G2787" s="31" t="s">
        <v>14375</v>
      </c>
      <c r="H2787" s="36">
        <f t="shared" si="1"/>
        <v>80</v>
      </c>
      <c r="I2787" s="11"/>
      <c r="J2787" s="28">
        <f t="shared" si="2"/>
        <v>0</v>
      </c>
      <c r="K2787" s="41">
        <f t="shared" si="3"/>
        <v>243</v>
      </c>
      <c r="L2787" s="25">
        <v>47.0</v>
      </c>
      <c r="M2787" s="11">
        <v>40.0</v>
      </c>
      <c r="N2787" s="11">
        <v>58.0</v>
      </c>
      <c r="O2787" s="11">
        <v>52.0</v>
      </c>
      <c r="P2787" s="11">
        <v>46.0</v>
      </c>
      <c r="Q2787" s="43">
        <v>50.0</v>
      </c>
      <c r="R2787" s="25"/>
      <c r="S2787" s="11"/>
      <c r="T2787" s="11"/>
      <c r="U2787" s="23"/>
      <c r="V2787" s="25"/>
      <c r="W2787" s="11"/>
      <c r="X2787" s="23"/>
      <c r="Y2787" s="29"/>
      <c r="Z2787" s="25">
        <v>22.0</v>
      </c>
      <c r="AA2787" s="11">
        <v>11.0</v>
      </c>
      <c r="AB2787" s="11">
        <v>37.0</v>
      </c>
      <c r="AC2787" s="11">
        <v>50.0</v>
      </c>
      <c r="AD2787" s="23">
        <v>2.0</v>
      </c>
      <c r="AE2787" s="29" t="s">
        <v>166</v>
      </c>
      <c r="AF2787" s="25">
        <v>1527.0</v>
      </c>
      <c r="AG2787" s="11">
        <v>1539.0</v>
      </c>
      <c r="AH2787" s="11">
        <v>1577.0</v>
      </c>
      <c r="AI2787" s="23"/>
      <c r="AJ2787" s="29" t="s">
        <v>14376</v>
      </c>
      <c r="AK2787" s="25">
        <v>1001008.0</v>
      </c>
      <c r="AL2787" s="11"/>
      <c r="AM2787" s="23"/>
      <c r="AN2787" s="25"/>
      <c r="AO2787" s="23"/>
      <c r="AP2787" s="25"/>
      <c r="AQ2787" s="11"/>
    </row>
    <row r="2788" ht="15.75" customHeight="1">
      <c r="A2788" s="11">
        <v>1001010.0</v>
      </c>
      <c r="B2788" s="23">
        <v>2788.0</v>
      </c>
      <c r="C2788" s="25" t="s">
        <v>14377</v>
      </c>
      <c r="D2788" s="16" t="s">
        <v>14378</v>
      </c>
      <c r="E2788" s="28" t="s">
        <v>14379</v>
      </c>
      <c r="F2788" s="29"/>
      <c r="G2788" s="25"/>
      <c r="H2788" s="36" t="str">
        <f t="shared" si="1"/>
        <v/>
      </c>
      <c r="I2788" s="11"/>
      <c r="J2788" s="28">
        <f t="shared" si="2"/>
        <v>0</v>
      </c>
      <c r="K2788" s="41">
        <f t="shared" si="3"/>
        <v>0</v>
      </c>
      <c r="L2788" s="25">
        <v>0.0</v>
      </c>
      <c r="M2788" s="11">
        <v>0.0</v>
      </c>
      <c r="N2788" s="11">
        <v>0.0</v>
      </c>
      <c r="O2788" s="11">
        <v>0.0</v>
      </c>
      <c r="P2788" s="11">
        <v>0.0</v>
      </c>
      <c r="Q2788" s="23">
        <v>0.0</v>
      </c>
      <c r="R2788" s="25"/>
      <c r="S2788" s="11"/>
      <c r="T2788" s="11"/>
      <c r="U2788" s="23"/>
      <c r="V2788" s="25"/>
      <c r="W2788" s="11"/>
      <c r="X2788" s="23"/>
      <c r="Y2788" s="29"/>
      <c r="Z2788" s="25">
        <v>0.0</v>
      </c>
      <c r="AA2788" s="11">
        <v>0.0</v>
      </c>
      <c r="AB2788" s="11">
        <v>0.0</v>
      </c>
      <c r="AC2788" s="11">
        <v>0.0</v>
      </c>
      <c r="AD2788" s="23">
        <v>15.0</v>
      </c>
      <c r="AE2788" s="29" t="s">
        <v>239</v>
      </c>
      <c r="AF2788" s="25">
        <v>1333.0</v>
      </c>
      <c r="AG2788" s="11">
        <v>9999.0</v>
      </c>
      <c r="AH2788" s="11">
        <v>1389.0</v>
      </c>
      <c r="AI2788" s="23"/>
      <c r="AJ2788" s="29" t="s">
        <v>14340</v>
      </c>
      <c r="AK2788" s="25">
        <v>1001001.0</v>
      </c>
      <c r="AL2788" s="11"/>
      <c r="AM2788" s="23"/>
      <c r="AN2788" s="25"/>
      <c r="AO2788" s="23"/>
      <c r="AP2788" s="25"/>
      <c r="AQ2788" s="11"/>
    </row>
    <row r="2789" ht="15.75" customHeight="1">
      <c r="A2789" s="11">
        <v>1001011.0</v>
      </c>
      <c r="B2789" s="23">
        <v>2789.0</v>
      </c>
      <c r="C2789" s="25" t="s">
        <v>14380</v>
      </c>
      <c r="D2789" s="16" t="s">
        <v>14381</v>
      </c>
      <c r="E2789" s="28" t="s">
        <v>14382</v>
      </c>
      <c r="F2789" s="29"/>
      <c r="G2789" s="25"/>
      <c r="H2789" s="36" t="str">
        <f t="shared" si="1"/>
        <v/>
      </c>
      <c r="I2789" s="11"/>
      <c r="J2789" s="28">
        <f t="shared" si="2"/>
        <v>0</v>
      </c>
      <c r="K2789" s="41">
        <f t="shared" si="3"/>
        <v>0</v>
      </c>
      <c r="L2789" s="25">
        <v>0.0</v>
      </c>
      <c r="M2789" s="11">
        <v>0.0</v>
      </c>
      <c r="N2789" s="11">
        <v>0.0</v>
      </c>
      <c r="O2789" s="11">
        <v>0.0</v>
      </c>
      <c r="P2789" s="11">
        <v>0.0</v>
      </c>
      <c r="Q2789" s="23">
        <v>0.0</v>
      </c>
      <c r="R2789" s="25"/>
      <c r="S2789" s="11"/>
      <c r="T2789" s="11"/>
      <c r="U2789" s="23"/>
      <c r="V2789" s="25"/>
      <c r="W2789" s="11"/>
      <c r="X2789" s="23"/>
      <c r="Y2789" s="29"/>
      <c r="Z2789" s="25">
        <v>0.0</v>
      </c>
      <c r="AA2789" s="11">
        <v>0.0</v>
      </c>
      <c r="AB2789" s="11">
        <v>0.0</v>
      </c>
      <c r="AC2789" s="11">
        <v>0.0</v>
      </c>
      <c r="AD2789" s="23">
        <v>15.0</v>
      </c>
      <c r="AE2789" s="29" t="s">
        <v>239</v>
      </c>
      <c r="AF2789" s="25">
        <v>1370.0</v>
      </c>
      <c r="AG2789" s="11">
        <v>9999.0</v>
      </c>
      <c r="AH2789" s="11">
        <v>1425.0</v>
      </c>
      <c r="AI2789" s="23"/>
      <c r="AJ2789" s="29" t="s">
        <v>14383</v>
      </c>
      <c r="AK2789" s="25">
        <v>1001010.0</v>
      </c>
      <c r="AL2789" s="11"/>
      <c r="AM2789" s="23"/>
      <c r="AN2789" s="25"/>
      <c r="AO2789" s="23"/>
      <c r="AP2789" s="25"/>
      <c r="AQ2789" s="11"/>
    </row>
    <row r="2790" ht="15.75" customHeight="1">
      <c r="A2790" s="11">
        <v>1001012.0</v>
      </c>
      <c r="B2790" s="23">
        <v>2790.0</v>
      </c>
      <c r="C2790" s="25" t="s">
        <v>14384</v>
      </c>
      <c r="D2790" s="16" t="s">
        <v>14385</v>
      </c>
      <c r="E2790" s="28" t="s">
        <v>14386</v>
      </c>
      <c r="F2790" s="29"/>
      <c r="G2790" s="25"/>
      <c r="H2790" s="36" t="str">
        <f t="shared" si="1"/>
        <v/>
      </c>
      <c r="I2790" s="11"/>
      <c r="J2790" s="28">
        <f t="shared" si="2"/>
        <v>0</v>
      </c>
      <c r="K2790" s="41">
        <f t="shared" si="3"/>
        <v>0</v>
      </c>
      <c r="L2790" s="25">
        <v>0.0</v>
      </c>
      <c r="M2790" s="11">
        <v>0.0</v>
      </c>
      <c r="N2790" s="11">
        <v>0.0</v>
      </c>
      <c r="O2790" s="11">
        <v>0.0</v>
      </c>
      <c r="P2790" s="11">
        <v>0.0</v>
      </c>
      <c r="Q2790" s="23">
        <v>0.0</v>
      </c>
      <c r="R2790" s="25"/>
      <c r="S2790" s="11"/>
      <c r="T2790" s="11"/>
      <c r="U2790" s="23"/>
      <c r="V2790" s="25"/>
      <c r="W2790" s="11"/>
      <c r="X2790" s="23"/>
      <c r="Y2790" s="29"/>
      <c r="Z2790" s="25">
        <v>0.0</v>
      </c>
      <c r="AA2790" s="11">
        <v>0.0</v>
      </c>
      <c r="AB2790" s="11">
        <v>0.0</v>
      </c>
      <c r="AC2790" s="11">
        <v>0.0</v>
      </c>
      <c r="AD2790" s="23">
        <v>15.0</v>
      </c>
      <c r="AE2790" s="29" t="s">
        <v>239</v>
      </c>
      <c r="AF2790" s="25">
        <v>1464.0</v>
      </c>
      <c r="AG2790" s="11">
        <v>9999.0</v>
      </c>
      <c r="AH2790" s="11">
        <v>1506.0</v>
      </c>
      <c r="AI2790" s="23"/>
      <c r="AJ2790" s="29" t="s">
        <v>14387</v>
      </c>
      <c r="AK2790" s="25"/>
      <c r="AL2790" s="11"/>
      <c r="AM2790" s="23"/>
      <c r="AN2790" s="25"/>
      <c r="AO2790" s="23"/>
      <c r="AP2790" s="25"/>
      <c r="AQ2790" s="11"/>
    </row>
    <row r="2791" ht="15.75" customHeight="1">
      <c r="A2791" s="11">
        <v>1001013.0</v>
      </c>
      <c r="B2791" s="23">
        <v>2791.0</v>
      </c>
      <c r="C2791" s="25" t="s">
        <v>14388</v>
      </c>
      <c r="D2791" s="16" t="s">
        <v>14389</v>
      </c>
      <c r="E2791" s="28" t="s">
        <v>500</v>
      </c>
      <c r="F2791" s="29"/>
      <c r="G2791" s="31" t="s">
        <v>14390</v>
      </c>
      <c r="H2791" s="36">
        <f t="shared" si="1"/>
        <v>76</v>
      </c>
      <c r="I2791" s="11"/>
      <c r="J2791" s="28">
        <f t="shared" si="2"/>
        <v>0</v>
      </c>
      <c r="K2791" s="41">
        <f t="shared" si="3"/>
        <v>349</v>
      </c>
      <c r="L2791" s="25">
        <v>82.0</v>
      </c>
      <c r="M2791" s="11">
        <v>72.0</v>
      </c>
      <c r="N2791" s="11">
        <v>54.0</v>
      </c>
      <c r="O2791" s="11">
        <v>64.0</v>
      </c>
      <c r="P2791" s="11">
        <v>77.0</v>
      </c>
      <c r="Q2791" s="43">
        <v>60.0</v>
      </c>
      <c r="R2791" s="25"/>
      <c r="S2791" s="11" t="s">
        <v>136</v>
      </c>
      <c r="T2791" s="11"/>
      <c r="U2791" s="23"/>
      <c r="V2791" s="25"/>
      <c r="W2791" s="11"/>
      <c r="X2791" s="23"/>
      <c r="Y2791" s="29"/>
      <c r="Z2791" s="25">
        <v>32.0</v>
      </c>
      <c r="AA2791" s="11">
        <v>26.0</v>
      </c>
      <c r="AB2791" s="11">
        <v>61.0</v>
      </c>
      <c r="AC2791" s="11">
        <v>21.0</v>
      </c>
      <c r="AD2791" s="23">
        <v>15.0</v>
      </c>
      <c r="AE2791" s="29" t="s">
        <v>141</v>
      </c>
      <c r="AF2791" s="25">
        <v>1489.0</v>
      </c>
      <c r="AG2791" s="11">
        <v>1501.0</v>
      </c>
      <c r="AH2791" s="11">
        <v>1543.0</v>
      </c>
      <c r="AI2791" s="23"/>
      <c r="AJ2791" s="29" t="s">
        <v>14391</v>
      </c>
      <c r="AK2791" s="25">
        <v>1001012.0</v>
      </c>
      <c r="AL2791" s="11"/>
      <c r="AM2791" s="23"/>
      <c r="AN2791" s="25"/>
      <c r="AO2791" s="23"/>
      <c r="AP2791" s="25"/>
      <c r="AQ2791" s="11"/>
    </row>
    <row r="2792" ht="15.75" customHeight="1">
      <c r="A2792" s="11">
        <v>1001014.0</v>
      </c>
      <c r="B2792" s="23">
        <v>2792.0</v>
      </c>
      <c r="C2792" s="25" t="s">
        <v>14392</v>
      </c>
      <c r="D2792" s="16" t="s">
        <v>14393</v>
      </c>
      <c r="E2792" s="28" t="s">
        <v>14394</v>
      </c>
      <c r="F2792" s="29"/>
      <c r="G2792" s="31" t="s">
        <v>14395</v>
      </c>
      <c r="H2792" s="36">
        <f t="shared" si="1"/>
        <v>80</v>
      </c>
      <c r="I2792" s="11"/>
      <c r="J2792" s="28">
        <f t="shared" si="2"/>
        <v>0</v>
      </c>
      <c r="K2792" s="41">
        <f t="shared" si="3"/>
        <v>244</v>
      </c>
      <c r="L2792" s="25">
        <v>33.0</v>
      </c>
      <c r="M2792" s="11">
        <v>23.0</v>
      </c>
      <c r="N2792" s="11">
        <v>66.0</v>
      </c>
      <c r="O2792" s="11">
        <v>64.0</v>
      </c>
      <c r="P2792" s="11">
        <v>58.0</v>
      </c>
      <c r="Q2792" s="43">
        <v>47.0</v>
      </c>
      <c r="R2792" s="25"/>
      <c r="S2792" s="11"/>
      <c r="T2792" s="11"/>
      <c r="U2792" s="23"/>
      <c r="V2792" s="25"/>
      <c r="W2792" s="11"/>
      <c r="X2792" s="23"/>
      <c r="Y2792" s="29"/>
      <c r="Z2792" s="25">
        <v>25.0</v>
      </c>
      <c r="AA2792" s="11">
        <v>16.0</v>
      </c>
      <c r="AB2792" s="11">
        <v>23.0</v>
      </c>
      <c r="AC2792" s="11">
        <v>72.0</v>
      </c>
      <c r="AD2792" s="23">
        <v>16.0</v>
      </c>
      <c r="AE2792" s="29" t="s">
        <v>270</v>
      </c>
      <c r="AF2792" s="25">
        <v>1509.0</v>
      </c>
      <c r="AG2792" s="11">
        <v>1521.0</v>
      </c>
      <c r="AH2792" s="11">
        <v>1553.0</v>
      </c>
      <c r="AI2792" s="23"/>
      <c r="AJ2792" s="29" t="s">
        <v>14396</v>
      </c>
      <c r="AK2792" s="25">
        <v>1001013.0</v>
      </c>
      <c r="AL2792" s="11"/>
      <c r="AM2792" s="23"/>
      <c r="AN2792" s="25"/>
      <c r="AO2792" s="23"/>
      <c r="AP2792" s="25"/>
      <c r="AQ2792" s="11"/>
    </row>
    <row r="2793" ht="15.75" customHeight="1">
      <c r="A2793" s="11">
        <v>1001015.0</v>
      </c>
      <c r="B2793" s="23">
        <v>2793.0</v>
      </c>
      <c r="C2793" s="25" t="s">
        <v>14397</v>
      </c>
      <c r="D2793" s="16" t="s">
        <v>14398</v>
      </c>
      <c r="E2793" s="28" t="s">
        <v>14399</v>
      </c>
      <c r="F2793" s="29" t="s">
        <v>14400</v>
      </c>
      <c r="G2793" s="31" t="s">
        <v>14401</v>
      </c>
      <c r="H2793" s="36">
        <f t="shared" si="1"/>
        <v>78</v>
      </c>
      <c r="I2793" s="11" t="s">
        <v>14401</v>
      </c>
      <c r="J2793" s="28">
        <f t="shared" si="2"/>
        <v>78</v>
      </c>
      <c r="K2793" s="41">
        <f t="shared" si="3"/>
        <v>439</v>
      </c>
      <c r="L2793" s="25">
        <v>98.0</v>
      </c>
      <c r="M2793" s="6">
        <v>100.0</v>
      </c>
      <c r="N2793" s="11">
        <v>76.0</v>
      </c>
      <c r="O2793" s="11">
        <v>80.0</v>
      </c>
      <c r="P2793" s="11">
        <v>85.0</v>
      </c>
      <c r="Q2793" s="43">
        <v>95.0</v>
      </c>
      <c r="R2793" s="25" t="s">
        <v>410</v>
      </c>
      <c r="S2793" s="11" t="s">
        <v>161</v>
      </c>
      <c r="T2793" s="11"/>
      <c r="U2793" s="23" t="s">
        <v>136</v>
      </c>
      <c r="V2793" s="25" t="s">
        <v>232</v>
      </c>
      <c r="W2793" s="11"/>
      <c r="X2793" s="23"/>
      <c r="Y2793" s="29" t="s">
        <v>14402</v>
      </c>
      <c r="Z2793" s="25">
        <v>22.0</v>
      </c>
      <c r="AA2793" s="11">
        <v>11.0</v>
      </c>
      <c r="AB2793" s="11">
        <v>60.0</v>
      </c>
      <c r="AC2793" s="11">
        <v>100.0</v>
      </c>
      <c r="AD2793" s="23">
        <v>15.0</v>
      </c>
      <c r="AE2793" s="29" t="s">
        <v>141</v>
      </c>
      <c r="AF2793" s="25">
        <v>1530.0</v>
      </c>
      <c r="AG2793" s="11">
        <v>1542.0</v>
      </c>
      <c r="AH2793" s="11">
        <v>1578.0</v>
      </c>
      <c r="AI2793" s="23"/>
      <c r="AJ2793" s="29" t="s">
        <v>14403</v>
      </c>
      <c r="AK2793" s="25">
        <v>1001013.0</v>
      </c>
      <c r="AL2793" s="11" t="s">
        <v>14404</v>
      </c>
      <c r="AM2793" s="23"/>
      <c r="AN2793" s="25"/>
      <c r="AO2793" s="23" t="s">
        <v>217</v>
      </c>
      <c r="AP2793" s="25" t="s">
        <v>14405</v>
      </c>
      <c r="AQ2793" s="11" t="s">
        <v>14406</v>
      </c>
    </row>
    <row r="2794" ht="15.75" customHeight="1">
      <c r="A2794" s="11">
        <v>1001016.0</v>
      </c>
      <c r="B2794" s="23">
        <v>2794.0</v>
      </c>
      <c r="C2794" s="25" t="s">
        <v>14407</v>
      </c>
      <c r="D2794" s="16" t="s">
        <v>14408</v>
      </c>
      <c r="E2794" s="28" t="s">
        <v>14409</v>
      </c>
      <c r="F2794" s="29"/>
      <c r="G2794" s="31" t="s">
        <v>14410</v>
      </c>
      <c r="H2794" s="36">
        <f t="shared" si="1"/>
        <v>68</v>
      </c>
      <c r="I2794" s="11"/>
      <c r="J2794" s="28">
        <f t="shared" si="2"/>
        <v>0</v>
      </c>
      <c r="K2794" s="41">
        <f t="shared" si="3"/>
        <v>355</v>
      </c>
      <c r="L2794" s="25">
        <v>78.0</v>
      </c>
      <c r="M2794" s="11">
        <v>80.0</v>
      </c>
      <c r="N2794" s="11">
        <v>57.0</v>
      </c>
      <c r="O2794" s="11">
        <v>63.0</v>
      </c>
      <c r="P2794" s="11">
        <v>77.0</v>
      </c>
      <c r="Q2794" s="43">
        <v>61.0</v>
      </c>
      <c r="R2794" s="25" t="s">
        <v>232</v>
      </c>
      <c r="S2794" s="11" t="s">
        <v>136</v>
      </c>
      <c r="T2794" s="11"/>
      <c r="U2794" s="23" t="s">
        <v>185</v>
      </c>
      <c r="V2794" s="25"/>
      <c r="W2794" s="11"/>
      <c r="X2794" s="23"/>
      <c r="Y2794" s="29" t="s">
        <v>5506</v>
      </c>
      <c r="Z2794" s="25">
        <v>22.0</v>
      </c>
      <c r="AA2794" s="11">
        <v>11.0</v>
      </c>
      <c r="AB2794" s="11">
        <v>30.0</v>
      </c>
      <c r="AC2794" s="11">
        <v>61.0</v>
      </c>
      <c r="AD2794" s="23">
        <v>14.0</v>
      </c>
      <c r="AE2794" s="29" t="s">
        <v>141</v>
      </c>
      <c r="AF2794" s="25">
        <v>1535.0</v>
      </c>
      <c r="AG2794" s="11">
        <v>1547.0</v>
      </c>
      <c r="AH2794" s="11">
        <v>1604.0</v>
      </c>
      <c r="AI2794" s="23"/>
      <c r="AJ2794" s="29" t="s">
        <v>14411</v>
      </c>
      <c r="AK2794" s="25"/>
      <c r="AL2794" s="11"/>
      <c r="AM2794" s="23"/>
      <c r="AN2794" s="25"/>
      <c r="AO2794" s="23"/>
      <c r="AP2794" s="25"/>
      <c r="AQ2794" s="11"/>
    </row>
    <row r="2795" ht="15.75" customHeight="1">
      <c r="A2795" s="11">
        <v>1001017.0</v>
      </c>
      <c r="B2795" s="23">
        <v>2795.0</v>
      </c>
      <c r="C2795" s="25" t="s">
        <v>14412</v>
      </c>
      <c r="D2795" s="16" t="s">
        <v>14413</v>
      </c>
      <c r="E2795" s="28" t="s">
        <v>14414</v>
      </c>
      <c r="F2795" s="29"/>
      <c r="G2795" s="31" t="s">
        <v>14415</v>
      </c>
      <c r="H2795" s="36">
        <f t="shared" si="1"/>
        <v>73</v>
      </c>
      <c r="I2795" s="11"/>
      <c r="J2795" s="28">
        <f t="shared" si="2"/>
        <v>0</v>
      </c>
      <c r="K2795" s="41">
        <f t="shared" si="3"/>
        <v>244</v>
      </c>
      <c r="L2795" s="25">
        <v>72.0</v>
      </c>
      <c r="M2795" s="11">
        <v>67.0</v>
      </c>
      <c r="N2795" s="11">
        <v>38.0</v>
      </c>
      <c r="O2795" s="11">
        <v>32.0</v>
      </c>
      <c r="P2795" s="11">
        <v>35.0</v>
      </c>
      <c r="Q2795" s="43">
        <v>45.0</v>
      </c>
      <c r="R2795" s="25" t="s">
        <v>185</v>
      </c>
      <c r="S2795" s="11" t="s">
        <v>232</v>
      </c>
      <c r="T2795" s="11"/>
      <c r="U2795" s="23"/>
      <c r="V2795" s="25"/>
      <c r="W2795" s="11"/>
      <c r="X2795" s="23"/>
      <c r="Y2795" s="29"/>
      <c r="Z2795" s="25">
        <v>22.0</v>
      </c>
      <c r="AA2795" s="11">
        <v>11.0</v>
      </c>
      <c r="AB2795" s="11">
        <v>40.0</v>
      </c>
      <c r="AC2795" s="11">
        <v>61.0</v>
      </c>
      <c r="AD2795" s="23">
        <v>12.0</v>
      </c>
      <c r="AE2795" s="29" t="s">
        <v>141</v>
      </c>
      <c r="AF2795" s="25">
        <v>1550.0</v>
      </c>
      <c r="AG2795" s="11">
        <v>1562.0</v>
      </c>
      <c r="AH2795" s="11">
        <v>1611.0</v>
      </c>
      <c r="AI2795" s="23"/>
      <c r="AJ2795" s="29" t="s">
        <v>14416</v>
      </c>
      <c r="AK2795" s="25"/>
      <c r="AL2795" s="11"/>
      <c r="AM2795" s="23"/>
      <c r="AN2795" s="25"/>
      <c r="AO2795" s="23"/>
      <c r="AP2795" s="25"/>
      <c r="AQ2795" s="11"/>
    </row>
    <row r="2796" ht="15.75" customHeight="1">
      <c r="A2796" s="11">
        <v>1001018.0</v>
      </c>
      <c r="B2796" s="23">
        <v>2796.0</v>
      </c>
      <c r="C2796" s="25" t="s">
        <v>14417</v>
      </c>
      <c r="D2796" s="16" t="s">
        <v>14418</v>
      </c>
      <c r="E2796" s="28" t="s">
        <v>14419</v>
      </c>
      <c r="F2796" s="29"/>
      <c r="G2796" s="31" t="s">
        <v>14420</v>
      </c>
      <c r="H2796" s="36">
        <f t="shared" si="1"/>
        <v>70</v>
      </c>
      <c r="I2796" s="11"/>
      <c r="J2796" s="28">
        <f t="shared" si="2"/>
        <v>0</v>
      </c>
      <c r="K2796" s="41">
        <f t="shared" si="3"/>
        <v>262</v>
      </c>
      <c r="L2796" s="25">
        <v>53.0</v>
      </c>
      <c r="M2796" s="11">
        <v>77.0</v>
      </c>
      <c r="N2796" s="11">
        <v>32.0</v>
      </c>
      <c r="O2796" s="11">
        <v>40.0</v>
      </c>
      <c r="P2796" s="11">
        <v>60.0</v>
      </c>
      <c r="Q2796" s="43">
        <v>54.0</v>
      </c>
      <c r="R2796" s="25"/>
      <c r="S2796" s="11"/>
      <c r="T2796" s="11"/>
      <c r="U2796" s="23" t="s">
        <v>185</v>
      </c>
      <c r="V2796" s="25"/>
      <c r="W2796" s="11"/>
      <c r="X2796" s="23"/>
      <c r="Y2796" s="29"/>
      <c r="Z2796" s="25">
        <v>50.0</v>
      </c>
      <c r="AA2796" s="11">
        <v>50.0</v>
      </c>
      <c r="AB2796" s="11">
        <v>48.0</v>
      </c>
      <c r="AC2796" s="11">
        <v>48.0</v>
      </c>
      <c r="AD2796" s="23">
        <v>99.0</v>
      </c>
      <c r="AE2796" s="29" t="s">
        <v>141</v>
      </c>
      <c r="AF2796" s="25">
        <v>1550.0</v>
      </c>
      <c r="AG2796" s="11">
        <v>1562.0</v>
      </c>
      <c r="AH2796" s="11">
        <v>1630.0</v>
      </c>
      <c r="AI2796" s="23"/>
      <c r="AJ2796" s="29" t="s">
        <v>14421</v>
      </c>
      <c r="AK2796" s="25"/>
      <c r="AL2796" s="11"/>
      <c r="AM2796" s="23"/>
      <c r="AN2796" s="25"/>
      <c r="AO2796" s="23"/>
      <c r="AP2796" s="25"/>
      <c r="AQ2796" s="11"/>
    </row>
    <row r="2797" ht="15.75" customHeight="1">
      <c r="A2797" s="11">
        <v>1001019.0</v>
      </c>
      <c r="B2797" s="23">
        <v>2797.0</v>
      </c>
      <c r="C2797" s="25" t="s">
        <v>14422</v>
      </c>
      <c r="D2797" s="16" t="s">
        <v>14423</v>
      </c>
      <c r="E2797" s="28" t="s">
        <v>14424</v>
      </c>
      <c r="F2797" s="29"/>
      <c r="G2797" s="31" t="s">
        <v>14425</v>
      </c>
      <c r="H2797" s="36">
        <f t="shared" si="1"/>
        <v>75</v>
      </c>
      <c r="I2797" s="11"/>
      <c r="J2797" s="28">
        <f t="shared" si="2"/>
        <v>0</v>
      </c>
      <c r="K2797" s="41">
        <f t="shared" si="3"/>
        <v>294</v>
      </c>
      <c r="L2797" s="25">
        <v>74.0</v>
      </c>
      <c r="M2797" s="11">
        <v>68.0</v>
      </c>
      <c r="N2797" s="11">
        <v>55.0</v>
      </c>
      <c r="O2797" s="11">
        <v>52.0</v>
      </c>
      <c r="P2797" s="11">
        <v>45.0</v>
      </c>
      <c r="Q2797" s="43">
        <v>34.0</v>
      </c>
      <c r="R2797" s="25"/>
      <c r="S2797" s="11" t="s">
        <v>232</v>
      </c>
      <c r="T2797" s="11"/>
      <c r="U2797" s="23" t="s">
        <v>185</v>
      </c>
      <c r="V2797" s="25"/>
      <c r="W2797" s="11"/>
      <c r="X2797" s="23"/>
      <c r="Y2797" s="29"/>
      <c r="Z2797" s="25">
        <v>22.0</v>
      </c>
      <c r="AA2797" s="11">
        <v>11.0</v>
      </c>
      <c r="AB2797" s="11">
        <v>40.0</v>
      </c>
      <c r="AC2797" s="11">
        <v>50.0</v>
      </c>
      <c r="AD2797" s="23">
        <v>16.0</v>
      </c>
      <c r="AE2797" s="29" t="s">
        <v>141</v>
      </c>
      <c r="AF2797" s="25">
        <v>1493.0</v>
      </c>
      <c r="AG2797" s="11">
        <v>1505.0</v>
      </c>
      <c r="AH2797" s="11">
        <v>1568.0</v>
      </c>
      <c r="AI2797" s="23"/>
      <c r="AJ2797" s="29"/>
      <c r="AK2797" s="25"/>
      <c r="AL2797" s="11"/>
      <c r="AM2797" s="23"/>
      <c r="AN2797" s="25"/>
      <c r="AO2797" s="23"/>
      <c r="AP2797" s="25"/>
      <c r="AQ2797" s="11"/>
    </row>
    <row r="2798" ht="15.75" customHeight="1">
      <c r="A2798" s="11">
        <v>1001020.0</v>
      </c>
      <c r="B2798" s="23">
        <v>2798.0</v>
      </c>
      <c r="C2798" s="25" t="s">
        <v>14426</v>
      </c>
      <c r="D2798" s="16" t="s">
        <v>14427</v>
      </c>
      <c r="E2798" s="28" t="s">
        <v>14428</v>
      </c>
      <c r="F2798" s="29"/>
      <c r="G2798" s="31" t="s">
        <v>14429</v>
      </c>
      <c r="H2798" s="36">
        <f t="shared" si="1"/>
        <v>78.5</v>
      </c>
      <c r="I2798" s="11"/>
      <c r="J2798" s="28">
        <f t="shared" si="2"/>
        <v>0</v>
      </c>
      <c r="K2798" s="41">
        <f t="shared" si="3"/>
        <v>222</v>
      </c>
      <c r="L2798" s="25">
        <v>39.0</v>
      </c>
      <c r="M2798" s="11">
        <v>38.0</v>
      </c>
      <c r="N2798" s="11">
        <v>54.0</v>
      </c>
      <c r="O2798" s="11">
        <v>48.0</v>
      </c>
      <c r="P2798" s="11">
        <v>43.0</v>
      </c>
      <c r="Q2798" s="43">
        <v>42.0</v>
      </c>
      <c r="R2798" s="25"/>
      <c r="S2798" s="11"/>
      <c r="T2798" s="11"/>
      <c r="U2798" s="23"/>
      <c r="V2798" s="25"/>
      <c r="W2798" s="11"/>
      <c r="X2798" s="23"/>
      <c r="Y2798" s="29"/>
      <c r="Z2798" s="25">
        <v>22.0</v>
      </c>
      <c r="AA2798" s="11">
        <v>11.0</v>
      </c>
      <c r="AB2798" s="11">
        <v>25.0</v>
      </c>
      <c r="AC2798" s="11">
        <v>67.0</v>
      </c>
      <c r="AD2798" s="23">
        <v>14.0</v>
      </c>
      <c r="AE2798" s="29" t="s">
        <v>141</v>
      </c>
      <c r="AF2798" s="25">
        <v>1549.0</v>
      </c>
      <c r="AG2798" s="11">
        <v>1561.0</v>
      </c>
      <c r="AH2798" s="11">
        <v>1587.0</v>
      </c>
      <c r="AI2798" s="23"/>
      <c r="AJ2798" s="29" t="s">
        <v>14430</v>
      </c>
      <c r="AK2798" s="25">
        <v>1001019.0</v>
      </c>
      <c r="AL2798" s="11"/>
      <c r="AM2798" s="23"/>
      <c r="AN2798" s="25"/>
      <c r="AO2798" s="23"/>
      <c r="AP2798" s="25"/>
      <c r="AQ2798" s="11"/>
    </row>
    <row r="2799" ht="15.75" customHeight="1">
      <c r="A2799" s="11">
        <v>1001021.0</v>
      </c>
      <c r="B2799" s="23">
        <v>2799.0</v>
      </c>
      <c r="C2799" s="25" t="s">
        <v>14431</v>
      </c>
      <c r="D2799" s="16" t="s">
        <v>14432</v>
      </c>
      <c r="E2799" s="28" t="s">
        <v>14433</v>
      </c>
      <c r="F2799" s="29"/>
      <c r="G2799" s="31" t="s">
        <v>14434</v>
      </c>
      <c r="H2799" s="36">
        <f t="shared" si="1"/>
        <v>77</v>
      </c>
      <c r="I2799" s="11"/>
      <c r="J2799" s="28">
        <f t="shared" si="2"/>
        <v>0</v>
      </c>
      <c r="K2799" s="41">
        <f t="shared" si="3"/>
        <v>261</v>
      </c>
      <c r="L2799" s="25">
        <v>62.0</v>
      </c>
      <c r="M2799" s="11">
        <v>62.0</v>
      </c>
      <c r="N2799" s="11">
        <v>49.0</v>
      </c>
      <c r="O2799" s="11">
        <v>44.0</v>
      </c>
      <c r="P2799" s="11">
        <v>44.0</v>
      </c>
      <c r="Q2799" s="43">
        <v>46.0</v>
      </c>
      <c r="R2799" s="25"/>
      <c r="S2799" s="11" t="s">
        <v>185</v>
      </c>
      <c r="T2799" s="11"/>
      <c r="U2799" s="23"/>
      <c r="V2799" s="25"/>
      <c r="W2799" s="11"/>
      <c r="X2799" s="23"/>
      <c r="Y2799" s="29"/>
      <c r="Z2799" s="25">
        <v>22.0</v>
      </c>
      <c r="AA2799" s="11">
        <v>11.0</v>
      </c>
      <c r="AB2799" s="11">
        <v>34.0</v>
      </c>
      <c r="AC2799" s="11">
        <v>55.0</v>
      </c>
      <c r="AD2799" s="23">
        <v>16.0</v>
      </c>
      <c r="AE2799" s="29" t="s">
        <v>166</v>
      </c>
      <c r="AF2799" s="25">
        <v>1555.0</v>
      </c>
      <c r="AG2799" s="11">
        <v>1567.0</v>
      </c>
      <c r="AH2799" s="11">
        <v>1592.0</v>
      </c>
      <c r="AI2799" s="23"/>
      <c r="AJ2799" s="29" t="s">
        <v>14430</v>
      </c>
      <c r="AK2799" s="25">
        <v>1001019.0</v>
      </c>
      <c r="AL2799" s="11"/>
      <c r="AM2799" s="23"/>
      <c r="AN2799" s="25"/>
      <c r="AO2799" s="23"/>
      <c r="AP2799" s="25"/>
      <c r="AQ2799" s="11"/>
    </row>
    <row r="2800" ht="15.75" customHeight="1">
      <c r="A2800" s="11">
        <v>1001022.0</v>
      </c>
      <c r="B2800" s="23">
        <v>2800.0</v>
      </c>
      <c r="C2800" s="25" t="s">
        <v>14435</v>
      </c>
      <c r="D2800" s="16" t="s">
        <v>14436</v>
      </c>
      <c r="E2800" s="28" t="s">
        <v>14437</v>
      </c>
      <c r="F2800" s="29"/>
      <c r="G2800" s="31" t="s">
        <v>14438</v>
      </c>
      <c r="H2800" s="36">
        <f t="shared" si="1"/>
        <v>74</v>
      </c>
      <c r="I2800" s="11"/>
      <c r="J2800" s="28">
        <f t="shared" si="2"/>
        <v>0</v>
      </c>
      <c r="K2800" s="41">
        <f t="shared" si="3"/>
        <v>262</v>
      </c>
      <c r="L2800" s="25">
        <v>36.0</v>
      </c>
      <c r="M2800" s="11">
        <v>41.0</v>
      </c>
      <c r="N2800" s="11">
        <v>72.0</v>
      </c>
      <c r="O2800" s="11">
        <v>63.0</v>
      </c>
      <c r="P2800" s="11">
        <v>50.0</v>
      </c>
      <c r="Q2800" s="43">
        <v>47.0</v>
      </c>
      <c r="R2800" s="25"/>
      <c r="S2800" s="11"/>
      <c r="T2800" s="11"/>
      <c r="U2800" s="23"/>
      <c r="V2800" s="25"/>
      <c r="W2800" s="11"/>
      <c r="X2800" s="23"/>
      <c r="Y2800" s="29"/>
      <c r="Z2800" s="25">
        <v>22.0</v>
      </c>
      <c r="AA2800" s="11">
        <v>11.0</v>
      </c>
      <c r="AB2800" s="11">
        <v>30.0</v>
      </c>
      <c r="AC2800" s="11">
        <v>61.0</v>
      </c>
      <c r="AD2800" s="23">
        <v>12.0</v>
      </c>
      <c r="AE2800" s="29" t="s">
        <v>270</v>
      </c>
      <c r="AF2800" s="25">
        <v>1553.0</v>
      </c>
      <c r="AG2800" s="11">
        <v>1565.0</v>
      </c>
      <c r="AH2800" s="11">
        <v>1620.0</v>
      </c>
      <c r="AI2800" s="23"/>
      <c r="AJ2800" s="29"/>
      <c r="AK2800" s="25"/>
      <c r="AL2800" s="11"/>
      <c r="AM2800" s="23"/>
      <c r="AN2800" s="25"/>
      <c r="AO2800" s="23"/>
      <c r="AP2800" s="25"/>
      <c r="AQ2800" s="11"/>
    </row>
    <row r="2801" ht="15.75" customHeight="1">
      <c r="A2801" s="11">
        <v>1001023.0</v>
      </c>
      <c r="B2801" s="23">
        <v>2801.0</v>
      </c>
      <c r="C2801" s="25" t="s">
        <v>14439</v>
      </c>
      <c r="D2801" s="16" t="s">
        <v>14440</v>
      </c>
      <c r="E2801" s="28" t="s">
        <v>14441</v>
      </c>
      <c r="F2801" s="29"/>
      <c r="G2801" s="31" t="s">
        <v>14442</v>
      </c>
      <c r="H2801" s="36">
        <f t="shared" si="1"/>
        <v>73</v>
      </c>
      <c r="I2801" s="11" t="s">
        <v>14443</v>
      </c>
      <c r="J2801" s="28">
        <f t="shared" si="2"/>
        <v>79</v>
      </c>
      <c r="K2801" s="41">
        <f t="shared" si="3"/>
        <v>354</v>
      </c>
      <c r="L2801" s="25">
        <v>70.0</v>
      </c>
      <c r="M2801" s="11">
        <v>58.0</v>
      </c>
      <c r="N2801" s="11">
        <v>66.0</v>
      </c>
      <c r="O2801" s="11">
        <v>77.0</v>
      </c>
      <c r="P2801" s="11">
        <v>83.0</v>
      </c>
      <c r="Q2801" s="43">
        <v>77.0</v>
      </c>
      <c r="R2801" s="25" t="s">
        <v>232</v>
      </c>
      <c r="S2801" s="11" t="s">
        <v>185</v>
      </c>
      <c r="T2801" s="11"/>
      <c r="U2801" s="23" t="s">
        <v>185</v>
      </c>
      <c r="V2801" s="25"/>
      <c r="W2801" s="11"/>
      <c r="X2801" s="23"/>
      <c r="Y2801" s="29" t="s">
        <v>2430</v>
      </c>
      <c r="Z2801" s="25">
        <v>18.0</v>
      </c>
      <c r="AA2801" s="11">
        <v>5.0</v>
      </c>
      <c r="AB2801" s="11">
        <v>30.0</v>
      </c>
      <c r="AC2801" s="11">
        <v>36.0</v>
      </c>
      <c r="AD2801" s="23">
        <v>12.0</v>
      </c>
      <c r="AE2801" s="29" t="s">
        <v>239</v>
      </c>
      <c r="AF2801" s="25">
        <v>1489.0</v>
      </c>
      <c r="AG2801" s="11">
        <v>1501.0</v>
      </c>
      <c r="AH2801" s="11">
        <v>1564.0</v>
      </c>
      <c r="AI2801" s="23" t="s">
        <v>217</v>
      </c>
      <c r="AJ2801" s="29"/>
      <c r="AK2801" s="25"/>
      <c r="AL2801" s="11"/>
      <c r="AM2801" s="23"/>
      <c r="AN2801" s="25"/>
      <c r="AO2801" s="23"/>
      <c r="AP2801" s="25"/>
      <c r="AQ2801" s="11"/>
    </row>
    <row r="2802" ht="15.75" customHeight="1">
      <c r="A2802" s="11">
        <v>1001024.0</v>
      </c>
      <c r="B2802" s="23">
        <v>2802.0</v>
      </c>
      <c r="C2802" s="25" t="s">
        <v>14444</v>
      </c>
      <c r="D2802" s="16" t="s">
        <v>14445</v>
      </c>
      <c r="E2802" s="28" t="s">
        <v>14446</v>
      </c>
      <c r="F2802" s="29"/>
      <c r="G2802" s="31" t="s">
        <v>14447</v>
      </c>
      <c r="H2802" s="36">
        <f t="shared" si="1"/>
        <v>60</v>
      </c>
      <c r="I2802" s="11" t="s">
        <v>14447</v>
      </c>
      <c r="J2802" s="28">
        <f t="shared" si="2"/>
        <v>60</v>
      </c>
      <c r="K2802" s="41">
        <f t="shared" si="3"/>
        <v>262</v>
      </c>
      <c r="L2802" s="25">
        <v>57.0</v>
      </c>
      <c r="M2802" s="11">
        <v>44.0</v>
      </c>
      <c r="N2802" s="11">
        <v>49.0</v>
      </c>
      <c r="O2802" s="11">
        <v>55.0</v>
      </c>
      <c r="P2802" s="11">
        <v>57.0</v>
      </c>
      <c r="Q2802" s="43">
        <v>44.0</v>
      </c>
      <c r="R2802" s="25"/>
      <c r="S2802" s="11"/>
      <c r="T2802" s="11"/>
      <c r="U2802" s="23"/>
      <c r="V2802" s="25"/>
      <c r="W2802" s="11"/>
      <c r="X2802" s="23"/>
      <c r="Y2802" s="29"/>
      <c r="Z2802" s="25">
        <v>18.0</v>
      </c>
      <c r="AA2802" s="11">
        <v>5.0</v>
      </c>
      <c r="AB2802" s="11">
        <v>53.0</v>
      </c>
      <c r="AC2802" s="11">
        <v>25.0</v>
      </c>
      <c r="AD2802" s="23">
        <v>14.0</v>
      </c>
      <c r="AE2802" s="29" t="s">
        <v>166</v>
      </c>
      <c r="AF2802" s="25">
        <v>1524.0</v>
      </c>
      <c r="AG2802" s="11">
        <v>1536.0</v>
      </c>
      <c r="AH2802" s="6">
        <v>1602.0</v>
      </c>
      <c r="AI2802" s="23"/>
      <c r="AJ2802" s="29" t="s">
        <v>14448</v>
      </c>
      <c r="AK2802" s="25">
        <v>1001023.0</v>
      </c>
      <c r="AL2802" s="11"/>
      <c r="AM2802" s="23"/>
      <c r="AN2802" s="25"/>
      <c r="AO2802" s="23"/>
      <c r="AP2802" s="25"/>
      <c r="AQ2802" s="11"/>
    </row>
    <row r="2803" ht="15.75" customHeight="1">
      <c r="A2803" s="11">
        <v>1001025.0</v>
      </c>
      <c r="B2803" s="23">
        <v>2803.0</v>
      </c>
      <c r="C2803" s="25" t="s">
        <v>14449</v>
      </c>
      <c r="D2803" s="16" t="s">
        <v>14450</v>
      </c>
      <c r="E2803" s="28" t="s">
        <v>14451</v>
      </c>
      <c r="F2803" s="29"/>
      <c r="G2803" s="31" t="s">
        <v>14452</v>
      </c>
      <c r="H2803" s="36">
        <f t="shared" si="1"/>
        <v>62</v>
      </c>
      <c r="I2803" s="11"/>
      <c r="J2803" s="28">
        <f t="shared" si="2"/>
        <v>0</v>
      </c>
      <c r="K2803" s="41">
        <f t="shared" si="3"/>
        <v>223</v>
      </c>
      <c r="L2803" s="25">
        <v>37.0</v>
      </c>
      <c r="M2803" s="11">
        <v>22.0</v>
      </c>
      <c r="N2803" s="11">
        <v>65.0</v>
      </c>
      <c r="O2803" s="11">
        <v>47.0</v>
      </c>
      <c r="P2803" s="11">
        <v>52.0</v>
      </c>
      <c r="Q2803" s="43">
        <v>44.0</v>
      </c>
      <c r="R2803" s="25"/>
      <c r="S2803" s="11"/>
      <c r="T2803" s="11"/>
      <c r="U2803" s="23"/>
      <c r="V2803" s="25"/>
      <c r="W2803" s="11"/>
      <c r="X2803" s="23"/>
      <c r="Y2803" s="29"/>
      <c r="Z2803" s="25">
        <v>29.0</v>
      </c>
      <c r="AA2803" s="11">
        <v>21.0</v>
      </c>
      <c r="AB2803" s="11">
        <v>32.0</v>
      </c>
      <c r="AC2803" s="11">
        <v>61.0</v>
      </c>
      <c r="AD2803" s="23">
        <v>34.0</v>
      </c>
      <c r="AE2803" s="29" t="s">
        <v>270</v>
      </c>
      <c r="AF2803" s="25">
        <v>1532.0</v>
      </c>
      <c r="AG2803" s="11">
        <v>1544.0</v>
      </c>
      <c r="AH2803" s="11">
        <v>1601.0</v>
      </c>
      <c r="AI2803" s="23"/>
      <c r="AJ2803" s="29" t="s">
        <v>14453</v>
      </c>
      <c r="AK2803" s="25"/>
      <c r="AL2803" s="11"/>
      <c r="AM2803" s="23"/>
      <c r="AN2803" s="25"/>
      <c r="AO2803" s="23"/>
      <c r="AP2803" s="25"/>
      <c r="AQ2803" s="11"/>
    </row>
    <row r="2804" ht="15.75" customHeight="1">
      <c r="A2804" s="11">
        <v>1001026.0</v>
      </c>
      <c r="B2804" s="23">
        <v>2804.0</v>
      </c>
      <c r="C2804" s="25" t="s">
        <v>14454</v>
      </c>
      <c r="D2804" s="16" t="s">
        <v>14455</v>
      </c>
      <c r="E2804" s="28" t="s">
        <v>14456</v>
      </c>
      <c r="F2804" s="29"/>
      <c r="G2804" s="31" t="s">
        <v>14457</v>
      </c>
      <c r="H2804" s="36">
        <f t="shared" si="1"/>
        <v>80</v>
      </c>
      <c r="I2804" s="11"/>
      <c r="J2804" s="28">
        <f t="shared" si="2"/>
        <v>0</v>
      </c>
      <c r="K2804" s="41">
        <f t="shared" si="3"/>
        <v>389</v>
      </c>
      <c r="L2804" s="25">
        <v>85.0</v>
      </c>
      <c r="M2804" s="6">
        <v>92.0</v>
      </c>
      <c r="N2804" s="11">
        <v>62.0</v>
      </c>
      <c r="O2804" s="11">
        <v>71.0</v>
      </c>
      <c r="P2804" s="11">
        <v>79.0</v>
      </c>
      <c r="Q2804" s="43">
        <v>44.0</v>
      </c>
      <c r="R2804" s="25"/>
      <c r="S2804" s="11" t="s">
        <v>410</v>
      </c>
      <c r="T2804" s="11"/>
      <c r="U2804" s="23" t="s">
        <v>185</v>
      </c>
      <c r="V2804" s="25"/>
      <c r="W2804" s="11"/>
      <c r="X2804" s="23"/>
      <c r="Y2804" s="29"/>
      <c r="Z2804" s="25">
        <v>18.0</v>
      </c>
      <c r="AA2804" s="11">
        <v>5.0</v>
      </c>
      <c r="AB2804" s="11">
        <v>45.0</v>
      </c>
      <c r="AC2804" s="11">
        <v>55.0</v>
      </c>
      <c r="AD2804" s="23">
        <v>14.0</v>
      </c>
      <c r="AE2804" s="29" t="s">
        <v>141</v>
      </c>
      <c r="AF2804" s="25">
        <v>1513.0</v>
      </c>
      <c r="AG2804" s="11">
        <v>1525.0</v>
      </c>
      <c r="AH2804" s="11">
        <v>1575.0</v>
      </c>
      <c r="AI2804" s="23"/>
      <c r="AJ2804" s="29"/>
      <c r="AK2804" s="25"/>
      <c r="AL2804" s="11"/>
      <c r="AM2804" s="23"/>
      <c r="AN2804" s="25"/>
      <c r="AO2804" s="23"/>
      <c r="AP2804" s="25"/>
      <c r="AQ2804" s="11"/>
    </row>
    <row r="2805" ht="15.75" customHeight="1">
      <c r="A2805" s="11">
        <v>1001027.0</v>
      </c>
      <c r="B2805" s="23">
        <v>2805.0</v>
      </c>
      <c r="C2805" s="25" t="s">
        <v>14458</v>
      </c>
      <c r="D2805" s="16" t="s">
        <v>14459</v>
      </c>
      <c r="E2805" s="28" t="s">
        <v>14460</v>
      </c>
      <c r="F2805" s="29"/>
      <c r="G2805" s="31" t="s">
        <v>14461</v>
      </c>
      <c r="H2805" s="36">
        <f t="shared" si="1"/>
        <v>65</v>
      </c>
      <c r="I2805" s="11"/>
      <c r="J2805" s="28">
        <f t="shared" si="2"/>
        <v>0</v>
      </c>
      <c r="K2805" s="41">
        <f t="shared" si="3"/>
        <v>281</v>
      </c>
      <c r="L2805" s="25">
        <v>62.0</v>
      </c>
      <c r="M2805" s="11">
        <v>72.0</v>
      </c>
      <c r="N2805" s="11">
        <v>50.0</v>
      </c>
      <c r="O2805" s="11">
        <v>45.0</v>
      </c>
      <c r="P2805" s="11">
        <v>52.0</v>
      </c>
      <c r="Q2805" s="43">
        <v>51.0</v>
      </c>
      <c r="R2805" s="25"/>
      <c r="S2805" s="11" t="s">
        <v>185</v>
      </c>
      <c r="T2805" s="11"/>
      <c r="U2805" s="23" t="s">
        <v>185</v>
      </c>
      <c r="V2805" s="25"/>
      <c r="W2805" s="11"/>
      <c r="X2805" s="23"/>
      <c r="Y2805" s="29"/>
      <c r="Z2805" s="25">
        <v>23.0</v>
      </c>
      <c r="AA2805" s="11">
        <v>12.0</v>
      </c>
      <c r="AB2805" s="11">
        <v>27.0</v>
      </c>
      <c r="AC2805" s="11">
        <v>65.0</v>
      </c>
      <c r="AD2805" s="23">
        <v>14.0</v>
      </c>
      <c r="AE2805" s="29" t="s">
        <v>141</v>
      </c>
      <c r="AF2805" s="25">
        <v>1541.0</v>
      </c>
      <c r="AG2805" s="11">
        <v>1553.0</v>
      </c>
      <c r="AH2805" s="11">
        <v>1578.0</v>
      </c>
      <c r="AI2805" s="23" t="s">
        <v>217</v>
      </c>
      <c r="AJ2805" s="29" t="s">
        <v>14462</v>
      </c>
      <c r="AK2805" s="25">
        <v>1001026.0</v>
      </c>
      <c r="AL2805" s="11"/>
      <c r="AM2805" s="23"/>
      <c r="AN2805" s="25"/>
      <c r="AO2805" s="23"/>
      <c r="AP2805" s="25"/>
      <c r="AQ2805" s="11"/>
    </row>
    <row r="2806" ht="15.75" customHeight="1">
      <c r="A2806" s="11">
        <v>1001028.0</v>
      </c>
      <c r="B2806" s="23">
        <v>2806.0</v>
      </c>
      <c r="C2806" s="25" t="s">
        <v>14463</v>
      </c>
      <c r="D2806" s="16" t="s">
        <v>14464</v>
      </c>
      <c r="E2806" s="28" t="s">
        <v>14465</v>
      </c>
      <c r="F2806" s="29"/>
      <c r="G2806" s="31" t="s">
        <v>14466</v>
      </c>
      <c r="H2806" s="36">
        <f t="shared" si="1"/>
        <v>71</v>
      </c>
      <c r="I2806" s="11"/>
      <c r="J2806" s="28">
        <f t="shared" si="2"/>
        <v>0</v>
      </c>
      <c r="K2806" s="41">
        <f t="shared" si="3"/>
        <v>175</v>
      </c>
      <c r="L2806" s="25">
        <v>35.0</v>
      </c>
      <c r="M2806" s="11">
        <v>58.0</v>
      </c>
      <c r="N2806" s="11">
        <v>21.0</v>
      </c>
      <c r="O2806" s="11">
        <v>19.0</v>
      </c>
      <c r="P2806" s="11">
        <v>42.0</v>
      </c>
      <c r="Q2806" s="43">
        <v>33.0</v>
      </c>
      <c r="R2806" s="25"/>
      <c r="S2806" s="11"/>
      <c r="T2806" s="11"/>
      <c r="U2806" s="23"/>
      <c r="V2806" s="25"/>
      <c r="W2806" s="11"/>
      <c r="X2806" s="23"/>
      <c r="Y2806" s="29"/>
      <c r="Z2806" s="25">
        <v>18.0</v>
      </c>
      <c r="AA2806" s="11">
        <v>5.0</v>
      </c>
      <c r="AB2806" s="11">
        <v>27.0</v>
      </c>
      <c r="AC2806" s="11">
        <v>62.0</v>
      </c>
      <c r="AD2806" s="23">
        <v>14.0</v>
      </c>
      <c r="AE2806" s="29" t="s">
        <v>166</v>
      </c>
      <c r="AF2806" s="25">
        <v>1576.0</v>
      </c>
      <c r="AG2806" s="11">
        <v>1588.0</v>
      </c>
      <c r="AH2806" s="11">
        <v>1633.0</v>
      </c>
      <c r="AI2806" s="23"/>
      <c r="AJ2806" s="29" t="s">
        <v>14467</v>
      </c>
      <c r="AK2806" s="25">
        <v>1001027.0</v>
      </c>
      <c r="AL2806" s="11"/>
      <c r="AM2806" s="23"/>
      <c r="AN2806" s="25"/>
      <c r="AO2806" s="23"/>
      <c r="AP2806" s="25"/>
      <c r="AQ2806" s="11"/>
    </row>
    <row r="2807" ht="15.75" customHeight="1">
      <c r="A2807" s="11">
        <v>1001029.0</v>
      </c>
      <c r="B2807" s="23">
        <v>2807.0</v>
      </c>
      <c r="C2807" s="25" t="s">
        <v>14468</v>
      </c>
      <c r="D2807" s="16" t="s">
        <v>14469</v>
      </c>
      <c r="E2807" s="28" t="s">
        <v>14470</v>
      </c>
      <c r="F2807" s="29"/>
      <c r="G2807" s="31" t="s">
        <v>14471</v>
      </c>
      <c r="H2807" s="36">
        <f t="shared" si="1"/>
        <v>77</v>
      </c>
      <c r="I2807" s="6" t="s">
        <v>14471</v>
      </c>
      <c r="J2807" s="28">
        <f t="shared" si="2"/>
        <v>77</v>
      </c>
      <c r="K2807" s="41">
        <f t="shared" si="3"/>
        <v>248</v>
      </c>
      <c r="L2807" s="31">
        <v>42.0</v>
      </c>
      <c r="M2807" s="6">
        <v>67.0</v>
      </c>
      <c r="N2807" s="6">
        <v>31.0</v>
      </c>
      <c r="O2807" s="6">
        <v>45.0</v>
      </c>
      <c r="P2807" s="6">
        <v>63.0</v>
      </c>
      <c r="Q2807" s="43">
        <v>24.0</v>
      </c>
      <c r="R2807" s="25"/>
      <c r="S2807" s="11"/>
      <c r="T2807" s="11"/>
      <c r="U2807" s="23"/>
      <c r="V2807" s="25"/>
      <c r="W2807" s="11" t="s">
        <v>410</v>
      </c>
      <c r="X2807" s="23"/>
      <c r="Y2807" s="29"/>
      <c r="Z2807" s="25">
        <v>57.0</v>
      </c>
      <c r="AA2807" s="11">
        <v>60.0</v>
      </c>
      <c r="AB2807" s="11">
        <v>83.0</v>
      </c>
      <c r="AC2807" s="11">
        <v>8.0</v>
      </c>
      <c r="AD2807" s="23">
        <v>37.0</v>
      </c>
      <c r="AE2807" s="29" t="s">
        <v>166</v>
      </c>
      <c r="AF2807" s="25">
        <v>1521.0</v>
      </c>
      <c r="AG2807" s="11">
        <v>1533.0</v>
      </c>
      <c r="AH2807" s="11">
        <v>1559.0</v>
      </c>
      <c r="AI2807" s="23" t="s">
        <v>217</v>
      </c>
      <c r="AJ2807" s="29"/>
      <c r="AK2807" s="25"/>
      <c r="AL2807" s="11"/>
      <c r="AM2807" s="23"/>
      <c r="AN2807" s="25"/>
      <c r="AO2807" s="23"/>
      <c r="AP2807" s="25"/>
      <c r="AQ2807" s="11"/>
    </row>
    <row r="2808" ht="15.75" customHeight="1">
      <c r="A2808" s="11">
        <v>1001030.0</v>
      </c>
      <c r="B2808" s="23">
        <v>2808.0</v>
      </c>
      <c r="C2808" s="25" t="s">
        <v>14472</v>
      </c>
      <c r="D2808" s="16" t="s">
        <v>14473</v>
      </c>
      <c r="E2808" s="28" t="s">
        <v>14474</v>
      </c>
      <c r="F2808" s="29"/>
      <c r="G2808" s="31" t="s">
        <v>14475</v>
      </c>
      <c r="H2808" s="36">
        <f t="shared" si="1"/>
        <v>76</v>
      </c>
      <c r="I2808" s="11"/>
      <c r="J2808" s="28">
        <f t="shared" si="2"/>
        <v>0</v>
      </c>
      <c r="K2808" s="41">
        <f t="shared" si="3"/>
        <v>349</v>
      </c>
      <c r="L2808" s="25">
        <v>71.0</v>
      </c>
      <c r="M2808" s="11">
        <v>41.0</v>
      </c>
      <c r="N2808" s="11">
        <v>83.0</v>
      </c>
      <c r="O2808" s="11">
        <v>75.0</v>
      </c>
      <c r="P2808" s="11">
        <v>79.0</v>
      </c>
      <c r="Q2808" s="43">
        <v>56.0</v>
      </c>
      <c r="R2808" s="25" t="s">
        <v>185</v>
      </c>
      <c r="S2808" s="11" t="s">
        <v>232</v>
      </c>
      <c r="T2808" s="11" t="s">
        <v>185</v>
      </c>
      <c r="U2808" s="23" t="s">
        <v>185</v>
      </c>
      <c r="V2808" s="25"/>
      <c r="W2808" s="11"/>
      <c r="X2808" s="23"/>
      <c r="Y2808" s="29"/>
      <c r="Z2808" s="25">
        <v>22.0</v>
      </c>
      <c r="AA2808" s="11">
        <v>11.0</v>
      </c>
      <c r="AB2808" s="11">
        <v>48.0</v>
      </c>
      <c r="AC2808" s="11">
        <v>54.0</v>
      </c>
      <c r="AD2808" s="23">
        <v>15.0</v>
      </c>
      <c r="AE2808" s="29" t="s">
        <v>270</v>
      </c>
      <c r="AF2808" s="25">
        <v>1540.0</v>
      </c>
      <c r="AG2808" s="11">
        <v>1552.0</v>
      </c>
      <c r="AH2808" s="11">
        <v>1581.0</v>
      </c>
      <c r="AI2808" s="23"/>
      <c r="AJ2808" s="29"/>
      <c r="AK2808" s="25"/>
      <c r="AL2808" s="11"/>
      <c r="AM2808" s="23"/>
      <c r="AN2808" s="25"/>
      <c r="AO2808" s="23"/>
      <c r="AP2808" s="25"/>
      <c r="AQ2808" s="11"/>
    </row>
    <row r="2809" ht="15.75" customHeight="1">
      <c r="A2809" s="11">
        <v>1001031.0</v>
      </c>
      <c r="B2809" s="23">
        <v>2809.0</v>
      </c>
      <c r="C2809" s="25" t="s">
        <v>14476</v>
      </c>
      <c r="D2809" s="16" t="s">
        <v>14477</v>
      </c>
      <c r="E2809" s="28" t="s">
        <v>14478</v>
      </c>
      <c r="F2809" s="29"/>
      <c r="G2809" s="31" t="s">
        <v>14479</v>
      </c>
      <c r="H2809" s="36">
        <f t="shared" si="1"/>
        <v>75</v>
      </c>
      <c r="I2809" s="11"/>
      <c r="J2809" s="28">
        <f t="shared" si="2"/>
        <v>0</v>
      </c>
      <c r="K2809" s="41">
        <f t="shared" si="3"/>
        <v>310</v>
      </c>
      <c r="L2809" s="25">
        <v>77.0</v>
      </c>
      <c r="M2809" s="11">
        <v>78.0</v>
      </c>
      <c r="N2809" s="11">
        <v>45.0</v>
      </c>
      <c r="O2809" s="11">
        <v>44.0</v>
      </c>
      <c r="P2809" s="11">
        <v>66.0</v>
      </c>
      <c r="Q2809" s="43">
        <v>42.0</v>
      </c>
      <c r="R2809" s="25" t="s">
        <v>232</v>
      </c>
      <c r="S2809" s="11" t="s">
        <v>232</v>
      </c>
      <c r="T2809" s="11"/>
      <c r="U2809" s="23" t="s">
        <v>185</v>
      </c>
      <c r="V2809" s="25"/>
      <c r="W2809" s="11"/>
      <c r="X2809" s="23"/>
      <c r="Y2809" s="29"/>
      <c r="Z2809" s="25">
        <v>43.0</v>
      </c>
      <c r="AA2809" s="11">
        <v>40.0</v>
      </c>
      <c r="AB2809" s="11">
        <v>75.0</v>
      </c>
      <c r="AC2809" s="11">
        <v>6.0</v>
      </c>
      <c r="AD2809" s="23">
        <v>87.0</v>
      </c>
      <c r="AE2809" s="29" t="s">
        <v>141</v>
      </c>
      <c r="AF2809" s="25">
        <v>1517.0</v>
      </c>
      <c r="AG2809" s="11">
        <v>1529.0</v>
      </c>
      <c r="AH2809" s="11">
        <v>1587.0</v>
      </c>
      <c r="AI2809" s="23"/>
      <c r="AJ2809" s="29" t="s">
        <v>14480</v>
      </c>
      <c r="AK2809" s="25"/>
      <c r="AL2809" s="11"/>
      <c r="AM2809" s="23"/>
      <c r="AN2809" s="25"/>
      <c r="AO2809" s="23"/>
      <c r="AP2809" s="25"/>
      <c r="AQ2809" s="11"/>
    </row>
    <row r="2810" ht="15.75" customHeight="1">
      <c r="A2810" s="11">
        <v>1001032.0</v>
      </c>
      <c r="B2810" s="23">
        <v>2810.0</v>
      </c>
      <c r="C2810" s="25" t="s">
        <v>14481</v>
      </c>
      <c r="D2810" s="16" t="s">
        <v>14482</v>
      </c>
      <c r="E2810" s="28" t="s">
        <v>14483</v>
      </c>
      <c r="F2810" s="29"/>
      <c r="G2810" s="31" t="s">
        <v>14484</v>
      </c>
      <c r="H2810" s="36">
        <f t="shared" si="1"/>
        <v>79</v>
      </c>
      <c r="I2810" s="11"/>
      <c r="J2810" s="28">
        <f t="shared" si="2"/>
        <v>0</v>
      </c>
      <c r="K2810" s="41">
        <f t="shared" si="3"/>
        <v>215</v>
      </c>
      <c r="L2810" s="25">
        <v>44.0</v>
      </c>
      <c r="M2810" s="11">
        <v>61.0</v>
      </c>
      <c r="N2810" s="11">
        <v>32.0</v>
      </c>
      <c r="O2810" s="11">
        <v>34.0</v>
      </c>
      <c r="P2810" s="11">
        <v>44.0</v>
      </c>
      <c r="Q2810" s="43">
        <v>48.0</v>
      </c>
      <c r="R2810" s="25"/>
      <c r="S2810" s="11" t="s">
        <v>185</v>
      </c>
      <c r="T2810" s="11"/>
      <c r="U2810" s="23" t="s">
        <v>185</v>
      </c>
      <c r="V2810" s="25"/>
      <c r="W2810" s="11"/>
      <c r="X2810" s="23"/>
      <c r="Y2810" s="29"/>
      <c r="Z2810" s="25">
        <v>43.0</v>
      </c>
      <c r="AA2810" s="11">
        <v>40.0</v>
      </c>
      <c r="AB2810" s="11">
        <v>49.0</v>
      </c>
      <c r="AC2810" s="11">
        <v>44.0</v>
      </c>
      <c r="AD2810" s="23">
        <v>2.0</v>
      </c>
      <c r="AE2810" s="29" t="s">
        <v>141</v>
      </c>
      <c r="AF2810" s="25">
        <v>1548.0</v>
      </c>
      <c r="AG2810" s="11">
        <v>1560.0</v>
      </c>
      <c r="AH2810" s="11">
        <v>1579.0</v>
      </c>
      <c r="AI2810" s="23" t="s">
        <v>217</v>
      </c>
      <c r="AJ2810" s="29" t="s">
        <v>14485</v>
      </c>
      <c r="AK2810" s="25">
        <v>1001031.0</v>
      </c>
      <c r="AL2810" s="11"/>
      <c r="AM2810" s="23"/>
      <c r="AN2810" s="25"/>
      <c r="AO2810" s="23"/>
      <c r="AP2810" s="25"/>
      <c r="AQ2810" s="11"/>
    </row>
    <row r="2811" ht="15.75" customHeight="1">
      <c r="A2811" s="11">
        <v>1001033.0</v>
      </c>
      <c r="B2811" s="23">
        <v>2811.0</v>
      </c>
      <c r="C2811" s="25" t="s">
        <v>14486</v>
      </c>
      <c r="D2811" s="16" t="s">
        <v>14487</v>
      </c>
      <c r="E2811" s="28" t="s">
        <v>14488</v>
      </c>
      <c r="F2811" s="29"/>
      <c r="G2811" s="25"/>
      <c r="H2811" s="36" t="str">
        <f t="shared" si="1"/>
        <v/>
      </c>
      <c r="I2811" s="11"/>
      <c r="J2811" s="28">
        <f t="shared" si="2"/>
        <v>0</v>
      </c>
      <c r="K2811" s="41">
        <f t="shared" si="3"/>
        <v>322</v>
      </c>
      <c r="L2811" s="25">
        <v>69.0</v>
      </c>
      <c r="M2811" s="11">
        <v>57.0</v>
      </c>
      <c r="N2811" s="11">
        <v>61.0</v>
      </c>
      <c r="O2811" s="11">
        <v>67.0</v>
      </c>
      <c r="P2811" s="11">
        <v>68.0</v>
      </c>
      <c r="Q2811" s="43">
        <v>57.0</v>
      </c>
      <c r="R2811" s="25" t="s">
        <v>185</v>
      </c>
      <c r="S2811" s="11" t="s">
        <v>232</v>
      </c>
      <c r="T2811" s="11"/>
      <c r="U2811" s="23"/>
      <c r="V2811" s="25"/>
      <c r="W2811" s="11"/>
      <c r="X2811" s="23"/>
      <c r="Y2811" s="29"/>
      <c r="Z2811" s="25">
        <v>29.0</v>
      </c>
      <c r="AA2811" s="11">
        <v>21.0</v>
      </c>
      <c r="AB2811" s="11">
        <v>44.0</v>
      </c>
      <c r="AC2811" s="11">
        <v>44.0</v>
      </c>
      <c r="AD2811" s="23">
        <v>87.0</v>
      </c>
      <c r="AE2811" s="29" t="s">
        <v>141</v>
      </c>
      <c r="AF2811" s="25">
        <v>1510.0</v>
      </c>
      <c r="AG2811" s="11">
        <v>1522.0</v>
      </c>
      <c r="AH2811" s="11">
        <v>1559.0</v>
      </c>
      <c r="AI2811" s="23"/>
      <c r="AJ2811" s="29" t="s">
        <v>14480</v>
      </c>
      <c r="AK2811" s="25"/>
      <c r="AL2811" s="11"/>
      <c r="AM2811" s="23"/>
      <c r="AN2811" s="25"/>
      <c r="AO2811" s="23"/>
      <c r="AP2811" s="25"/>
      <c r="AQ2811" s="11"/>
    </row>
    <row r="2812" ht="15.75" customHeight="1">
      <c r="A2812" s="11">
        <v>1001034.0</v>
      </c>
      <c r="B2812" s="23">
        <v>2812.0</v>
      </c>
      <c r="C2812" s="25" t="s">
        <v>14489</v>
      </c>
      <c r="D2812" s="16" t="s">
        <v>14490</v>
      </c>
      <c r="E2812" s="28" t="s">
        <v>14491</v>
      </c>
      <c r="F2812" s="29"/>
      <c r="G2812" s="31" t="s">
        <v>14492</v>
      </c>
      <c r="H2812" s="36">
        <f t="shared" si="1"/>
        <v>74</v>
      </c>
      <c r="I2812" s="11"/>
      <c r="J2812" s="28">
        <f t="shared" si="2"/>
        <v>0</v>
      </c>
      <c r="K2812" s="41">
        <f t="shared" si="3"/>
        <v>269</v>
      </c>
      <c r="L2812" s="25">
        <v>61.0</v>
      </c>
      <c r="M2812" s="11">
        <v>46.0</v>
      </c>
      <c r="N2812" s="11">
        <v>34.0</v>
      </c>
      <c r="O2812" s="11">
        <v>61.0</v>
      </c>
      <c r="P2812" s="11">
        <v>67.0</v>
      </c>
      <c r="Q2812" s="43">
        <v>47.0</v>
      </c>
      <c r="R2812" s="25"/>
      <c r="S2812" s="11"/>
      <c r="T2812" s="11"/>
      <c r="U2812" s="23"/>
      <c r="V2812" s="25"/>
      <c r="W2812" s="11"/>
      <c r="X2812" s="23"/>
      <c r="Y2812" s="29"/>
      <c r="Z2812" s="25">
        <v>22.0</v>
      </c>
      <c r="AA2812" s="11">
        <v>11.0</v>
      </c>
      <c r="AB2812" s="11">
        <v>25.0</v>
      </c>
      <c r="AC2812" s="11">
        <v>67.0</v>
      </c>
      <c r="AD2812" s="23">
        <v>3.0</v>
      </c>
      <c r="AE2812" s="29" t="s">
        <v>239</v>
      </c>
      <c r="AF2812" s="25">
        <v>1540.0</v>
      </c>
      <c r="AG2812" s="11">
        <v>1552.0</v>
      </c>
      <c r="AH2812" s="11">
        <v>1614.0</v>
      </c>
      <c r="AI2812" s="23"/>
      <c r="AJ2812" s="29" t="s">
        <v>14493</v>
      </c>
      <c r="AK2812" s="25"/>
      <c r="AL2812" s="11"/>
      <c r="AM2812" s="23"/>
      <c r="AN2812" s="25"/>
      <c r="AO2812" s="23"/>
      <c r="AP2812" s="25"/>
      <c r="AQ2812" s="11"/>
    </row>
    <row r="2813" ht="15.75" customHeight="1">
      <c r="A2813" s="11">
        <v>1001035.0</v>
      </c>
      <c r="B2813" s="23">
        <v>2813.0</v>
      </c>
      <c r="C2813" s="25" t="s">
        <v>14494</v>
      </c>
      <c r="D2813" s="16" t="s">
        <v>14495</v>
      </c>
      <c r="E2813" s="28" t="s">
        <v>14496</v>
      </c>
      <c r="F2813" s="29"/>
      <c r="G2813" s="31" t="s">
        <v>14497</v>
      </c>
      <c r="H2813" s="36">
        <f t="shared" si="1"/>
        <v>61</v>
      </c>
      <c r="I2813" s="6" t="s">
        <v>14497</v>
      </c>
      <c r="J2813" s="28">
        <f t="shared" si="2"/>
        <v>61</v>
      </c>
      <c r="K2813" s="41">
        <f t="shared" si="3"/>
        <v>303</v>
      </c>
      <c r="L2813" s="31">
        <v>64.0</v>
      </c>
      <c r="M2813" s="6">
        <v>81.0</v>
      </c>
      <c r="N2813" s="6">
        <v>40.0</v>
      </c>
      <c r="O2813" s="6">
        <v>61.0</v>
      </c>
      <c r="P2813" s="6">
        <v>57.0</v>
      </c>
      <c r="Q2813" s="43">
        <v>62.0</v>
      </c>
      <c r="R2813" s="31" t="s">
        <v>185</v>
      </c>
      <c r="S2813" s="6" t="s">
        <v>185</v>
      </c>
      <c r="T2813" s="11"/>
      <c r="U2813" s="43" t="s">
        <v>185</v>
      </c>
      <c r="V2813" s="31" t="s">
        <v>232</v>
      </c>
      <c r="W2813" s="11"/>
      <c r="X2813" s="23"/>
      <c r="Y2813" s="29" t="s">
        <v>550</v>
      </c>
      <c r="Z2813" s="25">
        <v>15.0</v>
      </c>
      <c r="AA2813" s="11">
        <v>1.0</v>
      </c>
      <c r="AB2813" s="11">
        <v>61.0</v>
      </c>
      <c r="AC2813" s="11">
        <v>92.0</v>
      </c>
      <c r="AD2813" s="23">
        <v>15.0</v>
      </c>
      <c r="AE2813" s="29" t="s">
        <v>270</v>
      </c>
      <c r="AF2813" s="25">
        <v>1522.0</v>
      </c>
      <c r="AG2813" s="11">
        <v>1534.0</v>
      </c>
      <c r="AH2813" s="6">
        <v>1582.0</v>
      </c>
      <c r="AI2813" s="23" t="s">
        <v>217</v>
      </c>
      <c r="AJ2813" s="29" t="s">
        <v>14498</v>
      </c>
      <c r="AK2813" s="25"/>
      <c r="AL2813" s="11"/>
      <c r="AM2813" s="23"/>
      <c r="AN2813" s="25"/>
      <c r="AO2813" s="23"/>
      <c r="AP2813" s="25"/>
      <c r="AQ2813" s="11"/>
    </row>
    <row r="2814" ht="15.75" customHeight="1">
      <c r="A2814" s="11">
        <v>1001036.0</v>
      </c>
      <c r="B2814" s="23">
        <v>2814.0</v>
      </c>
      <c r="C2814" s="25" t="s">
        <v>14499</v>
      </c>
      <c r="D2814" s="16" t="s">
        <v>14500</v>
      </c>
      <c r="E2814" s="28" t="s">
        <v>14501</v>
      </c>
      <c r="F2814" s="29"/>
      <c r="G2814" s="31" t="s">
        <v>14502</v>
      </c>
      <c r="H2814" s="36">
        <f t="shared" si="1"/>
        <v>70</v>
      </c>
      <c r="I2814" s="11"/>
      <c r="J2814" s="28">
        <f t="shared" si="2"/>
        <v>0</v>
      </c>
      <c r="K2814" s="41">
        <f t="shared" si="3"/>
        <v>235</v>
      </c>
      <c r="L2814" s="25">
        <v>42.0</v>
      </c>
      <c r="M2814" s="11">
        <v>39.0</v>
      </c>
      <c r="N2814" s="11">
        <v>48.0</v>
      </c>
      <c r="O2814" s="11">
        <v>51.0</v>
      </c>
      <c r="P2814" s="11">
        <v>55.0</v>
      </c>
      <c r="Q2814" s="43">
        <v>45.0</v>
      </c>
      <c r="R2814" s="25"/>
      <c r="S2814" s="11"/>
      <c r="T2814" s="11"/>
      <c r="U2814" s="23"/>
      <c r="V2814" s="25"/>
      <c r="W2814" s="11"/>
      <c r="X2814" s="23"/>
      <c r="Y2814" s="29"/>
      <c r="Z2814" s="25">
        <v>25.0</v>
      </c>
      <c r="AA2814" s="11">
        <v>16.0</v>
      </c>
      <c r="AB2814" s="11">
        <v>35.0</v>
      </c>
      <c r="AC2814" s="11">
        <v>55.0</v>
      </c>
      <c r="AD2814" s="23">
        <v>15.0</v>
      </c>
      <c r="AE2814" s="29" t="s">
        <v>166</v>
      </c>
      <c r="AF2814" s="25">
        <v>1490.0</v>
      </c>
      <c r="AG2814" s="11">
        <v>1502.0</v>
      </c>
      <c r="AH2814" s="11">
        <v>1539.0</v>
      </c>
      <c r="AI2814" s="23"/>
      <c r="AJ2814" s="29"/>
      <c r="AK2814" s="25"/>
      <c r="AL2814" s="11"/>
      <c r="AM2814" s="23"/>
      <c r="AN2814" s="25"/>
      <c r="AO2814" s="23"/>
      <c r="AP2814" s="25"/>
      <c r="AQ2814" s="11"/>
    </row>
    <row r="2815" ht="15.75" customHeight="1">
      <c r="A2815" s="11">
        <v>1001037.0</v>
      </c>
      <c r="B2815" s="23">
        <v>2815.0</v>
      </c>
      <c r="C2815" s="25" t="s">
        <v>14503</v>
      </c>
      <c r="D2815" s="16" t="s">
        <v>14504</v>
      </c>
      <c r="E2815" s="28" t="s">
        <v>14505</v>
      </c>
      <c r="F2815" s="29"/>
      <c r="G2815" s="31" t="s">
        <v>14506</v>
      </c>
      <c r="H2815" s="36">
        <f t="shared" si="1"/>
        <v>79</v>
      </c>
      <c r="I2815" s="11"/>
      <c r="J2815" s="28">
        <f t="shared" si="2"/>
        <v>0</v>
      </c>
      <c r="K2815" s="41">
        <f t="shared" si="3"/>
        <v>397</v>
      </c>
      <c r="L2815" s="25">
        <v>83.0</v>
      </c>
      <c r="M2815" s="11">
        <v>76.0</v>
      </c>
      <c r="N2815" s="11">
        <v>83.0</v>
      </c>
      <c r="O2815" s="11">
        <v>73.0</v>
      </c>
      <c r="P2815" s="11">
        <v>82.0</v>
      </c>
      <c r="Q2815" s="43">
        <v>58.0</v>
      </c>
      <c r="R2815" s="25"/>
      <c r="S2815" s="11" t="s">
        <v>136</v>
      </c>
      <c r="T2815" s="11"/>
      <c r="U2815" s="23" t="s">
        <v>185</v>
      </c>
      <c r="V2815" s="25"/>
      <c r="W2815" s="11"/>
      <c r="X2815" s="23"/>
      <c r="Y2815" s="29"/>
      <c r="Z2815" s="25">
        <v>22.0</v>
      </c>
      <c r="AA2815" s="11">
        <v>11.0</v>
      </c>
      <c r="AB2815" s="11">
        <v>35.0</v>
      </c>
      <c r="AC2815" s="11">
        <v>76.0</v>
      </c>
      <c r="AD2815" s="23">
        <v>15.0</v>
      </c>
      <c r="AE2815" s="29" t="s">
        <v>166</v>
      </c>
      <c r="AF2815" s="25">
        <v>1527.0</v>
      </c>
      <c r="AG2815" s="11">
        <v>1539.0</v>
      </c>
      <c r="AH2815" s="11">
        <v>1592.0</v>
      </c>
      <c r="AI2815" s="23"/>
      <c r="AJ2815" s="29" t="s">
        <v>14507</v>
      </c>
      <c r="AK2815" s="25">
        <v>1001036.0</v>
      </c>
      <c r="AL2815" s="11"/>
      <c r="AM2815" s="23"/>
      <c r="AN2815" s="25"/>
      <c r="AO2815" s="23"/>
      <c r="AP2815" s="25"/>
      <c r="AQ2815" s="11"/>
    </row>
    <row r="2816" ht="15.75" customHeight="1">
      <c r="A2816" s="11">
        <v>1001038.0</v>
      </c>
      <c r="B2816" s="23">
        <v>2816.0</v>
      </c>
      <c r="C2816" s="25" t="s">
        <v>14508</v>
      </c>
      <c r="D2816" s="16" t="s">
        <v>14509</v>
      </c>
      <c r="E2816" s="28" t="s">
        <v>14510</v>
      </c>
      <c r="F2816" s="29"/>
      <c r="G2816" s="31" t="s">
        <v>14511</v>
      </c>
      <c r="H2816" s="36">
        <f t="shared" si="1"/>
        <v>71</v>
      </c>
      <c r="I2816" s="11"/>
      <c r="J2816" s="28">
        <f t="shared" si="2"/>
        <v>0</v>
      </c>
      <c r="K2816" s="41">
        <f t="shared" si="3"/>
        <v>325</v>
      </c>
      <c r="L2816" s="25">
        <v>68.0</v>
      </c>
      <c r="M2816" s="11">
        <v>73.0</v>
      </c>
      <c r="N2816" s="11">
        <v>61.0</v>
      </c>
      <c r="O2816" s="11">
        <v>55.0</v>
      </c>
      <c r="P2816" s="11">
        <v>68.0</v>
      </c>
      <c r="Q2816" s="43">
        <v>59.0</v>
      </c>
      <c r="R2816" s="25" t="s">
        <v>185</v>
      </c>
      <c r="S2816" s="11" t="s">
        <v>185</v>
      </c>
      <c r="T2816" s="11"/>
      <c r="U2816" s="23"/>
      <c r="V2816" s="25"/>
      <c r="W2816" s="11"/>
      <c r="X2816" s="23"/>
      <c r="Y2816" s="29"/>
      <c r="Z2816" s="25">
        <v>26.0</v>
      </c>
      <c r="AA2816" s="11">
        <v>16.0</v>
      </c>
      <c r="AB2816" s="11">
        <v>42.0</v>
      </c>
      <c r="AC2816" s="11">
        <v>74.0</v>
      </c>
      <c r="AD2816" s="23">
        <v>15.0</v>
      </c>
      <c r="AE2816" s="29" t="s">
        <v>166</v>
      </c>
      <c r="AF2816" s="25">
        <v>1569.0</v>
      </c>
      <c r="AG2816" s="11">
        <v>1581.0</v>
      </c>
      <c r="AH2816" s="11">
        <v>1623.0</v>
      </c>
      <c r="AI2816" s="23"/>
      <c r="AJ2816" s="29" t="s">
        <v>14512</v>
      </c>
      <c r="AK2816" s="25">
        <v>1001037.0</v>
      </c>
      <c r="AL2816" s="11"/>
      <c r="AM2816" s="23"/>
      <c r="AN2816" s="25"/>
      <c r="AO2816" s="23"/>
      <c r="AP2816" s="25"/>
      <c r="AQ2816" s="11"/>
    </row>
    <row r="2817" ht="15.75" customHeight="1">
      <c r="A2817" s="11">
        <v>1001039.0</v>
      </c>
      <c r="B2817" s="23">
        <v>2817.0</v>
      </c>
      <c r="C2817" s="25" t="s">
        <v>14513</v>
      </c>
      <c r="D2817" s="16" t="s">
        <v>14514</v>
      </c>
      <c r="E2817" s="28" t="s">
        <v>14515</v>
      </c>
      <c r="F2817" s="29"/>
      <c r="G2817" s="31" t="s">
        <v>14516</v>
      </c>
      <c r="H2817" s="36">
        <f t="shared" si="1"/>
        <v>72</v>
      </c>
      <c r="I2817" s="11"/>
      <c r="J2817" s="28">
        <f t="shared" si="2"/>
        <v>0</v>
      </c>
      <c r="K2817" s="41">
        <f t="shared" si="3"/>
        <v>167</v>
      </c>
      <c r="L2817" s="25">
        <v>37.0</v>
      </c>
      <c r="M2817" s="11">
        <v>36.0</v>
      </c>
      <c r="N2817" s="11">
        <v>32.0</v>
      </c>
      <c r="O2817" s="11">
        <v>29.0</v>
      </c>
      <c r="P2817" s="11">
        <v>33.0</v>
      </c>
      <c r="Q2817" s="43">
        <v>40.0</v>
      </c>
      <c r="R2817" s="25"/>
      <c r="S2817" s="11"/>
      <c r="T2817" s="11"/>
      <c r="U2817" s="23"/>
      <c r="V2817" s="25"/>
      <c r="W2817" s="11"/>
      <c r="X2817" s="23"/>
      <c r="Y2817" s="29"/>
      <c r="Z2817" s="25">
        <v>25.0</v>
      </c>
      <c r="AA2817" s="11">
        <v>15.0</v>
      </c>
      <c r="AB2817" s="11">
        <v>59.0</v>
      </c>
      <c r="AC2817" s="11">
        <v>31.0</v>
      </c>
      <c r="AD2817" s="23">
        <v>79.0</v>
      </c>
      <c r="AE2817" s="29" t="s">
        <v>166</v>
      </c>
      <c r="AF2817" s="25">
        <v>1519.0</v>
      </c>
      <c r="AG2817" s="11">
        <v>1531.0</v>
      </c>
      <c r="AH2817" s="11">
        <v>1578.0</v>
      </c>
      <c r="AI2817" s="23" t="s">
        <v>217</v>
      </c>
      <c r="AJ2817" s="29"/>
      <c r="AK2817" s="25"/>
      <c r="AL2817" s="11"/>
      <c r="AM2817" s="23"/>
      <c r="AN2817" s="25"/>
      <c r="AO2817" s="23"/>
      <c r="AP2817" s="25"/>
      <c r="AQ2817" s="11"/>
    </row>
    <row r="2818" ht="15.75" customHeight="1">
      <c r="A2818" s="11">
        <v>1001040.0</v>
      </c>
      <c r="B2818" s="23">
        <v>2818.0</v>
      </c>
      <c r="C2818" s="25" t="s">
        <v>14517</v>
      </c>
      <c r="D2818" s="16" t="s">
        <v>14518</v>
      </c>
      <c r="E2818" s="28" t="s">
        <v>14519</v>
      </c>
      <c r="F2818" s="29"/>
      <c r="G2818" s="25"/>
      <c r="H2818" s="36" t="str">
        <f t="shared" si="1"/>
        <v/>
      </c>
      <c r="I2818" s="11"/>
      <c r="J2818" s="28">
        <f t="shared" si="2"/>
        <v>0</v>
      </c>
      <c r="K2818" s="41">
        <f t="shared" si="3"/>
        <v>0</v>
      </c>
      <c r="L2818" s="25">
        <v>0.0</v>
      </c>
      <c r="M2818" s="11">
        <v>0.0</v>
      </c>
      <c r="N2818" s="11">
        <v>0.0</v>
      </c>
      <c r="O2818" s="11">
        <v>0.0</v>
      </c>
      <c r="P2818" s="11">
        <v>0.0</v>
      </c>
      <c r="Q2818" s="23">
        <v>0.0</v>
      </c>
      <c r="R2818" s="25"/>
      <c r="S2818" s="11"/>
      <c r="T2818" s="11"/>
      <c r="U2818" s="23"/>
      <c r="V2818" s="25"/>
      <c r="W2818" s="11"/>
      <c r="X2818" s="23"/>
      <c r="Y2818" s="29"/>
      <c r="Z2818" s="25">
        <v>0.0</v>
      </c>
      <c r="AA2818" s="11">
        <v>0.0</v>
      </c>
      <c r="AB2818" s="11">
        <v>0.0</v>
      </c>
      <c r="AC2818" s="11">
        <v>0.0</v>
      </c>
      <c r="AD2818" s="23">
        <v>0.0</v>
      </c>
      <c r="AE2818" s="29" t="s">
        <v>239</v>
      </c>
      <c r="AF2818" s="25">
        <v>1450.0</v>
      </c>
      <c r="AG2818" s="11">
        <v>9999.0</v>
      </c>
      <c r="AH2818" s="11">
        <v>1500.0</v>
      </c>
      <c r="AI2818" s="23"/>
      <c r="AJ2818" s="29"/>
      <c r="AK2818" s="25"/>
      <c r="AL2818" s="11"/>
      <c r="AM2818" s="23"/>
      <c r="AN2818" s="25"/>
      <c r="AO2818" s="23"/>
      <c r="AP2818" s="25"/>
      <c r="AQ2818" s="11"/>
    </row>
    <row r="2819" ht="15.75" customHeight="1">
      <c r="A2819" s="11">
        <v>1001041.0</v>
      </c>
      <c r="B2819" s="23">
        <v>2819.0</v>
      </c>
      <c r="C2819" s="25" t="s">
        <v>14520</v>
      </c>
      <c r="D2819" s="16" t="s">
        <v>14521</v>
      </c>
      <c r="E2819" s="28" t="s">
        <v>14522</v>
      </c>
      <c r="F2819" s="29"/>
      <c r="G2819" s="25"/>
      <c r="H2819" s="36" t="str">
        <f t="shared" si="1"/>
        <v/>
      </c>
      <c r="I2819" s="11"/>
      <c r="J2819" s="28">
        <f t="shared" si="2"/>
        <v>0</v>
      </c>
      <c r="K2819" s="41">
        <f t="shared" si="3"/>
        <v>0</v>
      </c>
      <c r="L2819" s="25">
        <v>0.0</v>
      </c>
      <c r="M2819" s="11">
        <v>0.0</v>
      </c>
      <c r="N2819" s="11">
        <v>0.0</v>
      </c>
      <c r="O2819" s="11">
        <v>0.0</v>
      </c>
      <c r="P2819" s="11">
        <v>0.0</v>
      </c>
      <c r="Q2819" s="23">
        <v>0.0</v>
      </c>
      <c r="R2819" s="25"/>
      <c r="S2819" s="11"/>
      <c r="T2819" s="11"/>
      <c r="U2819" s="23"/>
      <c r="V2819" s="25"/>
      <c r="W2819" s="11"/>
      <c r="X2819" s="23"/>
      <c r="Y2819" s="29"/>
      <c r="Z2819" s="25">
        <v>0.0</v>
      </c>
      <c r="AA2819" s="11">
        <v>0.0</v>
      </c>
      <c r="AB2819" s="11">
        <v>0.0</v>
      </c>
      <c r="AC2819" s="11">
        <v>0.0</v>
      </c>
      <c r="AD2819" s="23">
        <v>0.0</v>
      </c>
      <c r="AE2819" s="29" t="s">
        <v>239</v>
      </c>
      <c r="AF2819" s="25">
        <v>1476.0</v>
      </c>
      <c r="AG2819" s="11">
        <v>9999.0</v>
      </c>
      <c r="AH2819" s="11">
        <v>1520.0</v>
      </c>
      <c r="AI2819" s="23"/>
      <c r="AJ2819" s="29" t="s">
        <v>14523</v>
      </c>
      <c r="AK2819" s="25">
        <v>1001040.0</v>
      </c>
      <c r="AL2819" s="11"/>
      <c r="AM2819" s="23"/>
      <c r="AN2819" s="25"/>
      <c r="AO2819" s="23"/>
      <c r="AP2819" s="25"/>
      <c r="AQ2819" s="11"/>
    </row>
    <row r="2820" ht="15.75" customHeight="1">
      <c r="A2820" s="11">
        <v>1001042.0</v>
      </c>
      <c r="B2820" s="23">
        <v>2820.0</v>
      </c>
      <c r="C2820" s="25" t="s">
        <v>14524</v>
      </c>
      <c r="D2820" s="16" t="s">
        <v>14525</v>
      </c>
      <c r="E2820" s="28" t="s">
        <v>14526</v>
      </c>
      <c r="F2820" s="29"/>
      <c r="G2820" s="31"/>
      <c r="H2820" s="36" t="str">
        <f t="shared" si="1"/>
        <v/>
      </c>
      <c r="I2820" s="11"/>
      <c r="J2820" s="28">
        <f t="shared" si="2"/>
        <v>0</v>
      </c>
      <c r="K2820" s="41">
        <f t="shared" si="3"/>
        <v>253</v>
      </c>
      <c r="L2820" s="25">
        <v>64.0</v>
      </c>
      <c r="M2820" s="11">
        <v>69.0</v>
      </c>
      <c r="N2820" s="11">
        <v>40.0</v>
      </c>
      <c r="O2820" s="11">
        <v>39.0</v>
      </c>
      <c r="P2820" s="11">
        <v>41.0</v>
      </c>
      <c r="Q2820" s="43">
        <v>48.0</v>
      </c>
      <c r="R2820" s="25" t="s">
        <v>232</v>
      </c>
      <c r="S2820" s="11"/>
      <c r="T2820" s="11"/>
      <c r="U2820" s="23"/>
      <c r="V2820" s="25"/>
      <c r="W2820" s="11"/>
      <c r="X2820" s="23"/>
      <c r="Y2820" s="29"/>
      <c r="Z2820" s="25">
        <v>25.0</v>
      </c>
      <c r="AA2820" s="11">
        <v>16.0</v>
      </c>
      <c r="AB2820" s="11">
        <v>27.0</v>
      </c>
      <c r="AC2820" s="11">
        <v>67.0</v>
      </c>
      <c r="AD2820" s="23">
        <v>16.0</v>
      </c>
      <c r="AE2820" s="29" t="s">
        <v>141</v>
      </c>
      <c r="AF2820" s="25">
        <v>1480.0</v>
      </c>
      <c r="AG2820" s="11">
        <v>1492.0</v>
      </c>
      <c r="AH2820" s="11">
        <v>1543.0</v>
      </c>
      <c r="AI2820" s="23"/>
      <c r="AJ2820" s="29" t="s">
        <v>14523</v>
      </c>
      <c r="AK2820" s="25">
        <v>1001040.0</v>
      </c>
      <c r="AL2820" s="11"/>
      <c r="AM2820" s="23"/>
      <c r="AN2820" s="25"/>
      <c r="AO2820" s="23"/>
      <c r="AP2820" s="25"/>
      <c r="AQ2820" s="11"/>
    </row>
    <row r="2821" ht="15.75" customHeight="1">
      <c r="A2821" s="11">
        <v>1001043.0</v>
      </c>
      <c r="B2821" s="23">
        <v>2821.0</v>
      </c>
      <c r="C2821" s="25" t="s">
        <v>14527</v>
      </c>
      <c r="D2821" s="16" t="s">
        <v>14528</v>
      </c>
      <c r="E2821" s="28" t="s">
        <v>14529</v>
      </c>
      <c r="F2821" s="29"/>
      <c r="G2821" s="31" t="s">
        <v>14530</v>
      </c>
      <c r="H2821" s="36">
        <f t="shared" si="1"/>
        <v>77</v>
      </c>
      <c r="I2821" s="11"/>
      <c r="J2821" s="28">
        <f t="shared" si="2"/>
        <v>0</v>
      </c>
      <c r="K2821" s="41">
        <f t="shared" si="3"/>
        <v>218</v>
      </c>
      <c r="L2821" s="25">
        <v>43.0</v>
      </c>
      <c r="M2821" s="11">
        <v>51.0</v>
      </c>
      <c r="N2821" s="11">
        <v>47.0</v>
      </c>
      <c r="O2821" s="11">
        <v>41.0</v>
      </c>
      <c r="P2821" s="11">
        <v>36.0</v>
      </c>
      <c r="Q2821" s="43">
        <v>20.0</v>
      </c>
      <c r="R2821" s="25" t="s">
        <v>185</v>
      </c>
      <c r="S2821" s="11"/>
      <c r="T2821" s="11"/>
      <c r="U2821" s="23"/>
      <c r="V2821" s="25"/>
      <c r="W2821" s="11"/>
      <c r="X2821" s="23"/>
      <c r="Y2821" s="29"/>
      <c r="Z2821" s="25">
        <v>25.0</v>
      </c>
      <c r="AA2821" s="11">
        <v>15.0</v>
      </c>
      <c r="AB2821" s="11">
        <v>70.0</v>
      </c>
      <c r="AC2821" s="11">
        <v>40.0</v>
      </c>
      <c r="AD2821" s="23">
        <v>38.0</v>
      </c>
      <c r="AE2821" s="29" t="s">
        <v>166</v>
      </c>
      <c r="AF2821" s="25">
        <v>1499.0</v>
      </c>
      <c r="AG2821" s="11">
        <v>1511.0</v>
      </c>
      <c r="AH2821" s="11">
        <v>1576.0</v>
      </c>
      <c r="AI2821" s="23"/>
      <c r="AJ2821" s="29" t="s">
        <v>14531</v>
      </c>
      <c r="AK2821" s="25">
        <v>1001041.0</v>
      </c>
      <c r="AL2821" s="11"/>
      <c r="AM2821" s="23"/>
      <c r="AN2821" s="25"/>
      <c r="AO2821" s="23"/>
      <c r="AP2821" s="25"/>
      <c r="AQ2821" s="11"/>
    </row>
    <row r="2822" ht="15.75" customHeight="1">
      <c r="A2822" s="11">
        <v>1001044.0</v>
      </c>
      <c r="B2822" s="23">
        <v>2822.0</v>
      </c>
      <c r="C2822" s="25" t="s">
        <v>14532</v>
      </c>
      <c r="D2822" s="16" t="s">
        <v>14533</v>
      </c>
      <c r="E2822" s="28" t="s">
        <v>14534</v>
      </c>
      <c r="F2822" s="29"/>
      <c r="G2822" s="31" t="s">
        <v>14535</v>
      </c>
      <c r="H2822" s="36">
        <f t="shared" si="1"/>
        <v>63</v>
      </c>
      <c r="I2822" s="11"/>
      <c r="J2822" s="28">
        <f t="shared" si="2"/>
        <v>0</v>
      </c>
      <c r="K2822" s="41">
        <f t="shared" si="3"/>
        <v>154</v>
      </c>
      <c r="L2822" s="25">
        <v>26.0</v>
      </c>
      <c r="M2822" s="11">
        <v>25.0</v>
      </c>
      <c r="N2822" s="11">
        <v>37.0</v>
      </c>
      <c r="O2822" s="11">
        <v>32.0</v>
      </c>
      <c r="P2822" s="11">
        <v>34.0</v>
      </c>
      <c r="Q2822" s="43">
        <v>33.0</v>
      </c>
      <c r="R2822" s="25"/>
      <c r="S2822" s="11"/>
      <c r="T2822" s="11"/>
      <c r="U2822" s="23"/>
      <c r="V2822" s="25"/>
      <c r="W2822" s="11"/>
      <c r="X2822" s="23"/>
      <c r="Y2822" s="29"/>
      <c r="Z2822" s="25">
        <v>25.0</v>
      </c>
      <c r="AA2822" s="11">
        <v>16.0</v>
      </c>
      <c r="AB2822" s="11">
        <v>31.0</v>
      </c>
      <c r="AC2822" s="11">
        <v>61.0</v>
      </c>
      <c r="AD2822" s="23">
        <v>38.0</v>
      </c>
      <c r="AE2822" s="29" t="s">
        <v>270</v>
      </c>
      <c r="AF2822" s="25">
        <v>1537.0</v>
      </c>
      <c r="AG2822" s="11">
        <v>1549.0</v>
      </c>
      <c r="AH2822" s="11">
        <v>1586.0</v>
      </c>
      <c r="AI2822" s="23"/>
      <c r="AJ2822" s="29" t="s">
        <v>14536</v>
      </c>
      <c r="AK2822" s="25"/>
      <c r="AL2822" s="11">
        <v>1001043.0</v>
      </c>
      <c r="AM2822" s="23"/>
      <c r="AN2822" s="25"/>
      <c r="AO2822" s="23"/>
      <c r="AP2822" s="25"/>
      <c r="AQ2822" s="11"/>
    </row>
    <row r="2823" ht="15.75" customHeight="1">
      <c r="A2823" s="11">
        <v>1001045.0</v>
      </c>
      <c r="B2823" s="23">
        <v>2823.0</v>
      </c>
      <c r="C2823" s="25" t="s">
        <v>14537</v>
      </c>
      <c r="D2823" s="16" t="s">
        <v>14538</v>
      </c>
      <c r="E2823" s="28" t="s">
        <v>14539</v>
      </c>
      <c r="F2823" s="29"/>
      <c r="G2823" s="31" t="s">
        <v>14540</v>
      </c>
      <c r="H2823" s="36">
        <f t="shared" si="1"/>
        <v>57</v>
      </c>
      <c r="I2823" s="11"/>
      <c r="J2823" s="28">
        <f t="shared" si="2"/>
        <v>0</v>
      </c>
      <c r="K2823" s="41">
        <f t="shared" si="3"/>
        <v>245</v>
      </c>
      <c r="L2823" s="25">
        <v>35.0</v>
      </c>
      <c r="M2823" s="11">
        <v>46.0</v>
      </c>
      <c r="N2823" s="11">
        <v>56.0</v>
      </c>
      <c r="O2823" s="11">
        <v>55.0</v>
      </c>
      <c r="P2823" s="11">
        <v>53.0</v>
      </c>
      <c r="Q2823" s="43">
        <v>46.0</v>
      </c>
      <c r="R2823" s="25"/>
      <c r="S2823" s="11"/>
      <c r="T2823" s="11"/>
      <c r="U2823" s="23"/>
      <c r="V2823" s="25"/>
      <c r="W2823" s="11"/>
      <c r="X2823" s="23"/>
      <c r="Y2823" s="29"/>
      <c r="Z2823" s="25">
        <v>25.0</v>
      </c>
      <c r="AA2823" s="11">
        <v>16.0</v>
      </c>
      <c r="AB2823" s="11">
        <v>35.0</v>
      </c>
      <c r="AC2823" s="11">
        <v>55.0</v>
      </c>
      <c r="AD2823" s="23">
        <v>31.0</v>
      </c>
      <c r="AE2823" s="29" t="s">
        <v>166</v>
      </c>
      <c r="AF2823" s="25">
        <v>1514.0</v>
      </c>
      <c r="AG2823" s="11">
        <v>1526.0</v>
      </c>
      <c r="AH2823" s="11">
        <v>1573.0</v>
      </c>
      <c r="AI2823" s="23"/>
      <c r="AJ2823" s="29"/>
      <c r="AK2823" s="25"/>
      <c r="AL2823" s="11"/>
      <c r="AM2823" s="23"/>
      <c r="AN2823" s="25"/>
      <c r="AO2823" s="23"/>
      <c r="AP2823" s="25"/>
      <c r="AQ2823" s="11"/>
    </row>
    <row r="2824" ht="15.75" customHeight="1">
      <c r="A2824" s="11">
        <v>1001046.0</v>
      </c>
      <c r="B2824" s="23">
        <v>2824.0</v>
      </c>
      <c r="C2824" s="25" t="s">
        <v>14541</v>
      </c>
      <c r="D2824" s="16" t="s">
        <v>14542</v>
      </c>
      <c r="E2824" s="28" t="s">
        <v>14543</v>
      </c>
      <c r="F2824" s="29"/>
      <c r="G2824" s="31" t="s">
        <v>14544</v>
      </c>
      <c r="H2824" s="36">
        <f t="shared" si="1"/>
        <v>73</v>
      </c>
      <c r="I2824" s="11"/>
      <c r="J2824" s="28">
        <f t="shared" si="2"/>
        <v>0</v>
      </c>
      <c r="K2824" s="41">
        <f t="shared" si="3"/>
        <v>289</v>
      </c>
      <c r="L2824" s="25">
        <v>62.0</v>
      </c>
      <c r="M2824" s="11">
        <v>56.0</v>
      </c>
      <c r="N2824" s="11">
        <v>66.0</v>
      </c>
      <c r="O2824" s="11">
        <v>59.0</v>
      </c>
      <c r="P2824" s="11">
        <v>46.0</v>
      </c>
      <c r="Q2824" s="43">
        <v>52.0</v>
      </c>
      <c r="R2824" s="25"/>
      <c r="S2824" s="11" t="s">
        <v>185</v>
      </c>
      <c r="T2824" s="11" t="s">
        <v>185</v>
      </c>
      <c r="U2824" s="23"/>
      <c r="V2824" s="25"/>
      <c r="W2824" s="11"/>
      <c r="X2824" s="23"/>
      <c r="Y2824" s="29"/>
      <c r="Z2824" s="25">
        <v>25.0</v>
      </c>
      <c r="AA2824" s="11">
        <v>15.0</v>
      </c>
      <c r="AB2824" s="11">
        <v>62.0</v>
      </c>
      <c r="AC2824" s="11">
        <v>56.0</v>
      </c>
      <c r="AD2824" s="23">
        <v>12.0</v>
      </c>
      <c r="AE2824" s="29" t="s">
        <v>166</v>
      </c>
      <c r="AF2824" s="25">
        <v>1560.0</v>
      </c>
      <c r="AG2824" s="11">
        <v>1572.0</v>
      </c>
      <c r="AH2824" s="11">
        <v>1632.0</v>
      </c>
      <c r="AI2824" s="23"/>
      <c r="AJ2824" s="29"/>
      <c r="AK2824" s="25"/>
      <c r="AL2824" s="11"/>
      <c r="AM2824" s="23"/>
      <c r="AN2824" s="25"/>
      <c r="AO2824" s="23"/>
      <c r="AP2824" s="25"/>
      <c r="AQ2824" s="11"/>
    </row>
    <row r="2825" ht="15.75" customHeight="1">
      <c r="A2825" s="11">
        <v>1001047.0</v>
      </c>
      <c r="B2825" s="23">
        <v>2825.0</v>
      </c>
      <c r="C2825" s="25" t="s">
        <v>14545</v>
      </c>
      <c r="D2825" s="16" t="s">
        <v>14546</v>
      </c>
      <c r="E2825" s="28" t="s">
        <v>14547</v>
      </c>
      <c r="F2825" s="29"/>
      <c r="G2825" s="31" t="s">
        <v>14548</v>
      </c>
      <c r="H2825" s="36">
        <f t="shared" si="1"/>
        <v>73</v>
      </c>
      <c r="I2825" s="11"/>
      <c r="J2825" s="28">
        <f t="shared" si="2"/>
        <v>0</v>
      </c>
      <c r="K2825" s="41">
        <f t="shared" si="3"/>
        <v>297</v>
      </c>
      <c r="L2825" s="25">
        <v>40.0</v>
      </c>
      <c r="M2825" s="11">
        <v>44.0</v>
      </c>
      <c r="N2825" s="11">
        <v>70.0</v>
      </c>
      <c r="O2825" s="11">
        <v>72.0</v>
      </c>
      <c r="P2825" s="11">
        <v>71.0</v>
      </c>
      <c r="Q2825" s="43">
        <v>51.0</v>
      </c>
      <c r="R2825" s="25"/>
      <c r="S2825" s="11"/>
      <c r="T2825" s="11"/>
      <c r="U2825" s="23"/>
      <c r="V2825" s="25"/>
      <c r="W2825" s="11"/>
      <c r="X2825" s="23"/>
      <c r="Y2825" s="29"/>
      <c r="Z2825" s="25">
        <v>22.0</v>
      </c>
      <c r="AA2825" s="11">
        <v>11.0</v>
      </c>
      <c r="AB2825" s="11">
        <v>55.0</v>
      </c>
      <c r="AC2825" s="11">
        <v>38.0</v>
      </c>
      <c r="AD2825" s="23">
        <v>89.0</v>
      </c>
      <c r="AE2825" s="29" t="s">
        <v>166</v>
      </c>
      <c r="AF2825" s="25">
        <v>1512.0</v>
      </c>
      <c r="AG2825" s="11">
        <v>1524.0</v>
      </c>
      <c r="AH2825" s="11">
        <v>1561.0</v>
      </c>
      <c r="AI2825" s="23"/>
      <c r="AJ2825" s="29"/>
      <c r="AK2825" s="25"/>
      <c r="AL2825" s="11"/>
      <c r="AM2825" s="23"/>
      <c r="AN2825" s="25"/>
      <c r="AO2825" s="23"/>
      <c r="AP2825" s="25"/>
      <c r="AQ2825" s="11"/>
    </row>
    <row r="2826" ht="15.75" customHeight="1">
      <c r="A2826" s="11">
        <v>1001048.0</v>
      </c>
      <c r="B2826" s="23">
        <v>2826.0</v>
      </c>
      <c r="C2826" s="25" t="s">
        <v>14549</v>
      </c>
      <c r="D2826" s="16" t="s">
        <v>14550</v>
      </c>
      <c r="E2826" s="28" t="s">
        <v>14551</v>
      </c>
      <c r="F2826" s="29"/>
      <c r="G2826" s="31" t="s">
        <v>14552</v>
      </c>
      <c r="H2826" s="36">
        <f t="shared" si="1"/>
        <v>76</v>
      </c>
      <c r="I2826" s="11"/>
      <c r="J2826" s="28">
        <f t="shared" si="2"/>
        <v>0</v>
      </c>
      <c r="K2826" s="41">
        <f t="shared" si="3"/>
        <v>311</v>
      </c>
      <c r="L2826" s="25">
        <v>54.0</v>
      </c>
      <c r="M2826" s="11">
        <v>58.0</v>
      </c>
      <c r="N2826" s="11">
        <v>65.0</v>
      </c>
      <c r="O2826" s="11">
        <v>68.0</v>
      </c>
      <c r="P2826" s="11">
        <v>66.0</v>
      </c>
      <c r="Q2826" s="43">
        <v>27.0</v>
      </c>
      <c r="R2826" s="25" t="s">
        <v>185</v>
      </c>
      <c r="S2826" s="11"/>
      <c r="T2826" s="11"/>
      <c r="U2826" s="23"/>
      <c r="V2826" s="25"/>
      <c r="W2826" s="11"/>
      <c r="X2826" s="23"/>
      <c r="Y2826" s="29"/>
      <c r="Z2826" s="25">
        <v>22.0</v>
      </c>
      <c r="AA2826" s="11">
        <v>11.0</v>
      </c>
      <c r="AB2826" s="11">
        <v>31.0</v>
      </c>
      <c r="AC2826" s="11">
        <v>46.0</v>
      </c>
      <c r="AD2826" s="23">
        <v>89.0</v>
      </c>
      <c r="AE2826" s="29" t="s">
        <v>166</v>
      </c>
      <c r="AF2826" s="25">
        <v>1538.0</v>
      </c>
      <c r="AG2826" s="11">
        <v>1550.0</v>
      </c>
      <c r="AH2826" s="11">
        <v>1580.0</v>
      </c>
      <c r="AI2826" s="23"/>
      <c r="AJ2826" s="29" t="s">
        <v>14553</v>
      </c>
      <c r="AK2826" s="25">
        <v>1001047.0</v>
      </c>
      <c r="AL2826" s="11"/>
      <c r="AM2826" s="23"/>
      <c r="AN2826" s="25"/>
      <c r="AO2826" s="23"/>
      <c r="AP2826" s="25"/>
      <c r="AQ2826" s="11"/>
    </row>
    <row r="2827" ht="15.75" customHeight="1">
      <c r="A2827" s="11">
        <v>1001049.0</v>
      </c>
      <c r="B2827" s="23">
        <v>2827.0</v>
      </c>
      <c r="C2827" s="25" t="s">
        <v>14554</v>
      </c>
      <c r="D2827" s="16" t="s">
        <v>14555</v>
      </c>
      <c r="E2827" s="28" t="s">
        <v>14556</v>
      </c>
      <c r="F2827" s="29"/>
      <c r="G2827" s="31" t="s">
        <v>14557</v>
      </c>
      <c r="H2827" s="36">
        <f t="shared" si="1"/>
        <v>80</v>
      </c>
      <c r="I2827" s="11"/>
      <c r="J2827" s="28">
        <f t="shared" si="2"/>
        <v>0</v>
      </c>
      <c r="K2827" s="41">
        <f t="shared" si="3"/>
        <v>331</v>
      </c>
      <c r="L2827" s="25">
        <v>76.0</v>
      </c>
      <c r="M2827" s="11">
        <v>79.0</v>
      </c>
      <c r="N2827" s="11">
        <v>46.0</v>
      </c>
      <c r="O2827" s="11">
        <v>55.0</v>
      </c>
      <c r="P2827" s="11">
        <v>75.0</v>
      </c>
      <c r="Q2827" s="43">
        <v>40.0</v>
      </c>
      <c r="R2827" s="25"/>
      <c r="S2827" s="11" t="s">
        <v>136</v>
      </c>
      <c r="T2827" s="11"/>
      <c r="U2827" s="23"/>
      <c r="V2827" s="25"/>
      <c r="W2827" s="11"/>
      <c r="X2827" s="23"/>
      <c r="Y2827" s="29"/>
      <c r="Z2827" s="25">
        <v>22.0</v>
      </c>
      <c r="AA2827" s="11">
        <v>11.0</v>
      </c>
      <c r="AB2827" s="11">
        <v>46.0</v>
      </c>
      <c r="AC2827" s="11">
        <v>38.0</v>
      </c>
      <c r="AD2827" s="23">
        <v>12.0</v>
      </c>
      <c r="AE2827" s="29" t="s">
        <v>166</v>
      </c>
      <c r="AF2827" s="25">
        <v>1546.0</v>
      </c>
      <c r="AG2827" s="11">
        <v>1558.0</v>
      </c>
      <c r="AH2827" s="11">
        <v>1587.0</v>
      </c>
      <c r="AI2827" s="23" t="s">
        <v>217</v>
      </c>
      <c r="AJ2827" s="29" t="s">
        <v>14553</v>
      </c>
      <c r="AK2827" s="25">
        <v>1001047.0</v>
      </c>
      <c r="AL2827" s="11"/>
      <c r="AM2827" s="23"/>
      <c r="AN2827" s="25"/>
      <c r="AO2827" s="23"/>
      <c r="AP2827" s="25"/>
      <c r="AQ2827" s="11"/>
    </row>
    <row r="2828" ht="15.75" customHeight="1">
      <c r="A2828" s="11">
        <v>1001050.0</v>
      </c>
      <c r="B2828" s="23">
        <v>2828.0</v>
      </c>
      <c r="C2828" s="25" t="s">
        <v>14558</v>
      </c>
      <c r="D2828" s="16" t="s">
        <v>14559</v>
      </c>
      <c r="E2828" s="28" t="s">
        <v>14560</v>
      </c>
      <c r="F2828" s="29"/>
      <c r="G2828" s="31" t="s">
        <v>14561</v>
      </c>
      <c r="H2828" s="36">
        <f t="shared" si="1"/>
        <v>80</v>
      </c>
      <c r="I2828" s="11"/>
      <c r="J2828" s="28">
        <f t="shared" si="2"/>
        <v>0</v>
      </c>
      <c r="K2828" s="41">
        <f t="shared" si="3"/>
        <v>220</v>
      </c>
      <c r="L2828" s="25">
        <v>43.0</v>
      </c>
      <c r="M2828" s="11">
        <v>45.0</v>
      </c>
      <c r="N2828" s="11">
        <v>44.0</v>
      </c>
      <c r="O2828" s="11">
        <v>43.0</v>
      </c>
      <c r="P2828" s="11">
        <v>45.0</v>
      </c>
      <c r="Q2828" s="43">
        <v>42.0</v>
      </c>
      <c r="R2828" s="25"/>
      <c r="S2828" s="11"/>
      <c r="T2828" s="11"/>
      <c r="U2828" s="23"/>
      <c r="V2828" s="25"/>
      <c r="W2828" s="11"/>
      <c r="X2828" s="23"/>
      <c r="Y2828" s="29"/>
      <c r="Z2828" s="25">
        <v>29.0</v>
      </c>
      <c r="AA2828" s="11">
        <v>21.0</v>
      </c>
      <c r="AB2828" s="11">
        <v>27.0</v>
      </c>
      <c r="AC2828" s="11">
        <v>37.0</v>
      </c>
      <c r="AD2828" s="23">
        <v>30.0</v>
      </c>
      <c r="AE2828" s="29" t="s">
        <v>270</v>
      </c>
      <c r="AF2828" s="25">
        <v>1534.0</v>
      </c>
      <c r="AG2828" s="11">
        <v>1546.0</v>
      </c>
      <c r="AH2828" s="11">
        <v>1604.0</v>
      </c>
      <c r="AI2828" s="23"/>
      <c r="AJ2828" s="29" t="s">
        <v>14562</v>
      </c>
      <c r="AK2828" s="25"/>
      <c r="AL2828" s="11"/>
      <c r="AM2828" s="23"/>
      <c r="AN2828" s="25"/>
      <c r="AO2828" s="23"/>
      <c r="AP2828" s="25"/>
      <c r="AQ2828" s="11"/>
    </row>
    <row r="2829" ht="15.75" customHeight="1">
      <c r="A2829" s="11">
        <v>1001051.0</v>
      </c>
      <c r="B2829" s="23">
        <v>2829.0</v>
      </c>
      <c r="C2829" s="25" t="s">
        <v>14563</v>
      </c>
      <c r="D2829" s="16" t="s">
        <v>14564</v>
      </c>
      <c r="E2829" s="28" t="s">
        <v>14565</v>
      </c>
      <c r="F2829" s="29"/>
      <c r="G2829" s="31" t="s">
        <v>14566</v>
      </c>
      <c r="H2829" s="36">
        <f t="shared" si="1"/>
        <v>74</v>
      </c>
      <c r="I2829" s="11"/>
      <c r="J2829" s="28">
        <f t="shared" si="2"/>
        <v>0</v>
      </c>
      <c r="K2829" s="41">
        <f t="shared" si="3"/>
        <v>248</v>
      </c>
      <c r="L2829" s="25">
        <v>74.0</v>
      </c>
      <c r="M2829" s="11">
        <v>74.0</v>
      </c>
      <c r="N2829" s="11">
        <v>30.0</v>
      </c>
      <c r="O2829" s="11">
        <v>30.0</v>
      </c>
      <c r="P2829" s="11">
        <v>40.0</v>
      </c>
      <c r="Q2829" s="43">
        <v>52.0</v>
      </c>
      <c r="R2829" s="25"/>
      <c r="S2829" s="11" t="s">
        <v>185</v>
      </c>
      <c r="T2829" s="11" t="s">
        <v>232</v>
      </c>
      <c r="U2829" s="23"/>
      <c r="V2829" s="25"/>
      <c r="W2829" s="11"/>
      <c r="X2829" s="23"/>
      <c r="Y2829" s="29"/>
      <c r="Z2829" s="25">
        <v>46.0</v>
      </c>
      <c r="AA2829" s="11">
        <v>45.0</v>
      </c>
      <c r="AB2829" s="11">
        <v>34.0</v>
      </c>
      <c r="AC2829" s="11">
        <v>67.0</v>
      </c>
      <c r="AD2829" s="23">
        <v>12.0</v>
      </c>
      <c r="AE2829" s="29" t="s">
        <v>141</v>
      </c>
      <c r="AF2829" s="25">
        <v>1546.0</v>
      </c>
      <c r="AG2829" s="11">
        <v>1558.0</v>
      </c>
      <c r="AH2829" s="11">
        <v>1616.0</v>
      </c>
      <c r="AI2829" s="23"/>
      <c r="AJ2829" s="29"/>
      <c r="AK2829" s="25"/>
      <c r="AL2829" s="11"/>
      <c r="AM2829" s="23"/>
      <c r="AN2829" s="25"/>
      <c r="AO2829" s="23"/>
      <c r="AP2829" s="25"/>
      <c r="AQ2829" s="11"/>
    </row>
    <row r="2830" ht="15.75" customHeight="1">
      <c r="A2830" s="11">
        <v>1001052.0</v>
      </c>
      <c r="B2830" s="23">
        <v>2830.0</v>
      </c>
      <c r="C2830" s="25" t="s">
        <v>14567</v>
      </c>
      <c r="D2830" s="16" t="s">
        <v>14568</v>
      </c>
      <c r="E2830" s="28" t="s">
        <v>14569</v>
      </c>
      <c r="F2830" s="29"/>
      <c r="G2830" s="31" t="s">
        <v>14570</v>
      </c>
      <c r="H2830" s="36">
        <f t="shared" si="1"/>
        <v>73</v>
      </c>
      <c r="I2830" s="11"/>
      <c r="J2830" s="28">
        <f t="shared" si="2"/>
        <v>0</v>
      </c>
      <c r="K2830" s="41">
        <f t="shared" si="3"/>
        <v>318</v>
      </c>
      <c r="L2830" s="25">
        <v>49.0</v>
      </c>
      <c r="M2830" s="11">
        <v>50.0</v>
      </c>
      <c r="N2830" s="11">
        <v>71.0</v>
      </c>
      <c r="O2830" s="11">
        <v>75.0</v>
      </c>
      <c r="P2830" s="11">
        <v>73.0</v>
      </c>
      <c r="Q2830" s="43">
        <v>59.0</v>
      </c>
      <c r="R2830" s="25" t="s">
        <v>185</v>
      </c>
      <c r="S2830" s="11" t="s">
        <v>185</v>
      </c>
      <c r="T2830" s="11"/>
      <c r="U2830" s="23"/>
      <c r="V2830" s="25"/>
      <c r="W2830" s="11"/>
      <c r="X2830" s="23"/>
      <c r="Y2830" s="29"/>
      <c r="Z2830" s="25">
        <v>25.0</v>
      </c>
      <c r="AA2830" s="11">
        <v>15.0</v>
      </c>
      <c r="AB2830" s="11">
        <v>36.0</v>
      </c>
      <c r="AC2830" s="11">
        <v>55.0</v>
      </c>
      <c r="AD2830" s="23">
        <v>23.0</v>
      </c>
      <c r="AE2830" s="29" t="s">
        <v>270</v>
      </c>
      <c r="AF2830" s="25">
        <v>1526.0</v>
      </c>
      <c r="AG2830" s="11">
        <v>1538.0</v>
      </c>
      <c r="AH2830" s="11">
        <v>1598.0</v>
      </c>
      <c r="AI2830" s="23"/>
      <c r="AJ2830" s="29"/>
      <c r="AK2830" s="25"/>
      <c r="AL2830" s="11"/>
      <c r="AM2830" s="23"/>
      <c r="AN2830" s="25"/>
      <c r="AO2830" s="23"/>
      <c r="AP2830" s="25"/>
      <c r="AQ2830" s="11"/>
    </row>
    <row r="2831" ht="15.75" customHeight="1">
      <c r="A2831" s="11">
        <v>1001053.0</v>
      </c>
      <c r="B2831" s="23">
        <v>2831.0</v>
      </c>
      <c r="C2831" s="25" t="s">
        <v>14571</v>
      </c>
      <c r="D2831" s="16" t="s">
        <v>14572</v>
      </c>
      <c r="E2831" s="28" t="s">
        <v>14573</v>
      </c>
      <c r="F2831" s="29"/>
      <c r="G2831" s="31" t="s">
        <v>14574</v>
      </c>
      <c r="H2831" s="36">
        <f t="shared" si="1"/>
        <v>79</v>
      </c>
      <c r="I2831" s="11"/>
      <c r="J2831" s="28">
        <f t="shared" si="2"/>
        <v>0</v>
      </c>
      <c r="K2831" s="41">
        <f t="shared" si="3"/>
        <v>310</v>
      </c>
      <c r="L2831" s="25">
        <v>64.0</v>
      </c>
      <c r="M2831" s="11">
        <v>59.0</v>
      </c>
      <c r="N2831" s="11">
        <v>52.0</v>
      </c>
      <c r="O2831" s="11">
        <v>63.0</v>
      </c>
      <c r="P2831" s="11">
        <v>72.0</v>
      </c>
      <c r="Q2831" s="43">
        <v>60.0</v>
      </c>
      <c r="R2831" s="25" t="s">
        <v>232</v>
      </c>
      <c r="S2831" s="11" t="s">
        <v>185</v>
      </c>
      <c r="T2831" s="11" t="s">
        <v>185</v>
      </c>
      <c r="U2831" s="23"/>
      <c r="V2831" s="25"/>
      <c r="W2831" s="11"/>
      <c r="X2831" s="23"/>
      <c r="Y2831" s="29"/>
      <c r="Z2831" s="25">
        <v>43.0</v>
      </c>
      <c r="AA2831" s="11">
        <v>40.0</v>
      </c>
      <c r="AB2831" s="11">
        <v>41.0</v>
      </c>
      <c r="AC2831" s="11">
        <v>55.0</v>
      </c>
      <c r="AD2831" s="23">
        <v>23.0</v>
      </c>
      <c r="AE2831" s="29" t="s">
        <v>166</v>
      </c>
      <c r="AF2831" s="25">
        <v>1579.0</v>
      </c>
      <c r="AG2831" s="11">
        <v>1591.0</v>
      </c>
      <c r="AH2831" s="11">
        <v>1615.0</v>
      </c>
      <c r="AI2831" s="23" t="s">
        <v>217</v>
      </c>
      <c r="AJ2831" s="29" t="s">
        <v>14575</v>
      </c>
      <c r="AK2831" s="25">
        <v>1001052.0</v>
      </c>
      <c r="AL2831" s="11"/>
      <c r="AM2831" s="23"/>
      <c r="AN2831" s="25"/>
      <c r="AO2831" s="23"/>
      <c r="AP2831" s="25"/>
      <c r="AQ2831" s="11"/>
    </row>
    <row r="2832" ht="15.75" customHeight="1">
      <c r="A2832" s="11">
        <v>1001054.0</v>
      </c>
      <c r="B2832" s="23">
        <v>2832.0</v>
      </c>
      <c r="C2832" s="25" t="s">
        <v>14576</v>
      </c>
      <c r="D2832" s="16" t="s">
        <v>14577</v>
      </c>
      <c r="E2832" s="28" t="s">
        <v>14578</v>
      </c>
      <c r="F2832" s="29"/>
      <c r="G2832" s="31" t="s">
        <v>14579</v>
      </c>
      <c r="H2832" s="36">
        <f t="shared" si="1"/>
        <v>78</v>
      </c>
      <c r="I2832" s="11"/>
      <c r="J2832" s="28">
        <f t="shared" si="2"/>
        <v>0</v>
      </c>
      <c r="K2832" s="41">
        <f t="shared" si="3"/>
        <v>257</v>
      </c>
      <c r="L2832" s="25">
        <v>63.0</v>
      </c>
      <c r="M2832" s="11">
        <v>54.0</v>
      </c>
      <c r="N2832" s="11">
        <v>44.0</v>
      </c>
      <c r="O2832" s="11">
        <v>45.0</v>
      </c>
      <c r="P2832" s="11">
        <v>51.0</v>
      </c>
      <c r="Q2832" s="43">
        <v>46.0</v>
      </c>
      <c r="R2832" s="25" t="s">
        <v>185</v>
      </c>
      <c r="S2832" s="11"/>
      <c r="T2832" s="11"/>
      <c r="U2832" s="23"/>
      <c r="V2832" s="25"/>
      <c r="W2832" s="11"/>
      <c r="X2832" s="23"/>
      <c r="Y2832" s="29"/>
      <c r="Z2832" s="25">
        <v>25.0</v>
      </c>
      <c r="AA2832" s="11">
        <v>16.0</v>
      </c>
      <c r="AB2832" s="11">
        <v>39.0</v>
      </c>
      <c r="AC2832" s="11">
        <v>50.0</v>
      </c>
      <c r="AD2832" s="23">
        <v>24.0</v>
      </c>
      <c r="AE2832" s="29" t="s">
        <v>166</v>
      </c>
      <c r="AF2832" s="25">
        <v>1508.0</v>
      </c>
      <c r="AG2832" s="11">
        <v>1520.0</v>
      </c>
      <c r="AH2832" s="11">
        <v>1576.0</v>
      </c>
      <c r="AI2832" s="23"/>
      <c r="AJ2832" s="29" t="s">
        <v>14562</v>
      </c>
      <c r="AK2832" s="25"/>
      <c r="AL2832" s="11"/>
      <c r="AM2832" s="23"/>
      <c r="AN2832" s="25"/>
      <c r="AO2832" s="23"/>
      <c r="AP2832" s="25"/>
      <c r="AQ2832" s="11"/>
    </row>
    <row r="2833" ht="15.75" customHeight="1">
      <c r="A2833" s="11">
        <v>1001055.0</v>
      </c>
      <c r="B2833" s="23">
        <v>2833.0</v>
      </c>
      <c r="C2833" s="25" t="s">
        <v>14580</v>
      </c>
      <c r="D2833" s="16" t="s">
        <v>14581</v>
      </c>
      <c r="E2833" s="28" t="s">
        <v>14582</v>
      </c>
      <c r="F2833" s="29"/>
      <c r="G2833" s="31" t="s">
        <v>14583</v>
      </c>
      <c r="H2833" s="36">
        <f t="shared" si="1"/>
        <v>80</v>
      </c>
      <c r="I2833" s="11"/>
      <c r="J2833" s="28">
        <f t="shared" si="2"/>
        <v>0</v>
      </c>
      <c r="K2833" s="41">
        <f t="shared" si="3"/>
        <v>219</v>
      </c>
      <c r="L2833" s="25">
        <v>39.0</v>
      </c>
      <c r="M2833" s="11">
        <v>44.0</v>
      </c>
      <c r="N2833" s="11">
        <v>44.0</v>
      </c>
      <c r="O2833" s="11">
        <v>44.0</v>
      </c>
      <c r="P2833" s="11">
        <v>48.0</v>
      </c>
      <c r="Q2833" s="43">
        <v>43.0</v>
      </c>
      <c r="R2833" s="25"/>
      <c r="S2833" s="11"/>
      <c r="T2833" s="11"/>
      <c r="U2833" s="23"/>
      <c r="V2833" s="25"/>
      <c r="W2833" s="11"/>
      <c r="X2833" s="23"/>
      <c r="Y2833" s="29"/>
      <c r="Z2833" s="25">
        <v>29.0</v>
      </c>
      <c r="AA2833" s="11">
        <v>21.0</v>
      </c>
      <c r="AB2833" s="11">
        <v>36.0</v>
      </c>
      <c r="AC2833" s="11">
        <v>55.0</v>
      </c>
      <c r="AD2833" s="23">
        <v>24.0</v>
      </c>
      <c r="AE2833" s="29" t="s">
        <v>166</v>
      </c>
      <c r="AF2833" s="25">
        <v>1547.0</v>
      </c>
      <c r="AG2833" s="11">
        <v>1559.0</v>
      </c>
      <c r="AH2833" s="11">
        <v>1603.0</v>
      </c>
      <c r="AI2833" s="23"/>
      <c r="AJ2833" s="29" t="s">
        <v>14584</v>
      </c>
      <c r="AK2833" s="25">
        <v>1001054.0</v>
      </c>
      <c r="AL2833" s="11"/>
      <c r="AM2833" s="23"/>
      <c r="AN2833" s="25"/>
      <c r="AO2833" s="23"/>
      <c r="AP2833" s="25"/>
      <c r="AQ2833" s="11"/>
    </row>
    <row r="2834" ht="15.75" customHeight="1">
      <c r="A2834" s="11">
        <v>1001056.0</v>
      </c>
      <c r="B2834" s="23">
        <v>2834.0</v>
      </c>
      <c r="C2834" s="25" t="s">
        <v>14585</v>
      </c>
      <c r="D2834" s="16" t="s">
        <v>14586</v>
      </c>
      <c r="E2834" s="28" t="s">
        <v>14587</v>
      </c>
      <c r="F2834" s="29"/>
      <c r="G2834" s="31" t="s">
        <v>14588</v>
      </c>
      <c r="H2834" s="36">
        <f t="shared" si="1"/>
        <v>74</v>
      </c>
      <c r="I2834" s="11"/>
      <c r="J2834" s="28">
        <f t="shared" si="2"/>
        <v>0</v>
      </c>
      <c r="K2834" s="41">
        <f t="shared" si="3"/>
        <v>247</v>
      </c>
      <c r="L2834" s="25">
        <v>57.0</v>
      </c>
      <c r="M2834" s="11">
        <v>56.0</v>
      </c>
      <c r="N2834" s="11">
        <v>40.0</v>
      </c>
      <c r="O2834" s="11">
        <v>43.0</v>
      </c>
      <c r="P2834" s="11">
        <v>51.0</v>
      </c>
      <c r="Q2834" s="43">
        <v>46.0</v>
      </c>
      <c r="R2834" s="25"/>
      <c r="S2834" s="11"/>
      <c r="T2834" s="11"/>
      <c r="U2834" s="23"/>
      <c r="V2834" s="25"/>
      <c r="W2834" s="11"/>
      <c r="X2834" s="23"/>
      <c r="Y2834" s="29"/>
      <c r="Z2834" s="25">
        <v>22.0</v>
      </c>
      <c r="AA2834" s="11">
        <v>11.0</v>
      </c>
      <c r="AB2834" s="11">
        <v>22.0</v>
      </c>
      <c r="AC2834" s="11">
        <v>72.0</v>
      </c>
      <c r="AD2834" s="23">
        <v>10.0</v>
      </c>
      <c r="AE2834" s="29" t="s">
        <v>270</v>
      </c>
      <c r="AF2834" s="25">
        <v>1524.0</v>
      </c>
      <c r="AG2834" s="11">
        <v>1536.0</v>
      </c>
      <c r="AH2834" s="11">
        <v>1582.0</v>
      </c>
      <c r="AI2834" s="23" t="s">
        <v>217</v>
      </c>
      <c r="AJ2834" s="29"/>
      <c r="AK2834" s="25"/>
      <c r="AL2834" s="11"/>
      <c r="AM2834" s="23"/>
      <c r="AN2834" s="25"/>
      <c r="AO2834" s="23"/>
      <c r="AP2834" s="25"/>
      <c r="AQ2834" s="11"/>
    </row>
    <row r="2835" ht="15.75" customHeight="1">
      <c r="A2835" s="11">
        <v>1001057.0</v>
      </c>
      <c r="B2835" s="23">
        <v>2835.0</v>
      </c>
      <c r="C2835" s="25" t="s">
        <v>14589</v>
      </c>
      <c r="D2835" s="16" t="s">
        <v>14590</v>
      </c>
      <c r="E2835" s="28" t="s">
        <v>14591</v>
      </c>
      <c r="F2835" s="29"/>
      <c r="G2835" s="31" t="s">
        <v>14592</v>
      </c>
      <c r="H2835" s="36">
        <f t="shared" si="1"/>
        <v>73</v>
      </c>
      <c r="I2835" s="11"/>
      <c r="J2835" s="28">
        <f t="shared" si="2"/>
        <v>0</v>
      </c>
      <c r="K2835" s="41">
        <f t="shared" si="3"/>
        <v>352</v>
      </c>
      <c r="L2835" s="25">
        <v>61.0</v>
      </c>
      <c r="M2835" s="11">
        <v>62.0</v>
      </c>
      <c r="N2835" s="11">
        <v>72.0</v>
      </c>
      <c r="O2835" s="11">
        <v>81.0</v>
      </c>
      <c r="P2835" s="11">
        <v>76.0</v>
      </c>
      <c r="Q2835" s="43">
        <v>70.0</v>
      </c>
      <c r="R2835" s="25"/>
      <c r="S2835" s="11" t="s">
        <v>185</v>
      </c>
      <c r="T2835" s="11"/>
      <c r="U2835" s="23"/>
      <c r="V2835" s="25"/>
      <c r="W2835" s="11"/>
      <c r="X2835" s="23"/>
      <c r="Y2835" s="29"/>
      <c r="Z2835" s="25">
        <v>25.0</v>
      </c>
      <c r="AA2835" s="11">
        <v>15.0</v>
      </c>
      <c r="AB2835" s="11">
        <v>55.0</v>
      </c>
      <c r="AC2835" s="11">
        <v>63.0</v>
      </c>
      <c r="AD2835" s="23">
        <v>10.0</v>
      </c>
      <c r="AE2835" s="29" t="s">
        <v>270</v>
      </c>
      <c r="AF2835" s="25">
        <v>1536.0</v>
      </c>
      <c r="AG2835" s="11">
        <v>1548.0</v>
      </c>
      <c r="AH2835" s="11">
        <v>1606.0</v>
      </c>
      <c r="AI2835" s="23"/>
      <c r="AJ2835" s="29"/>
      <c r="AK2835" s="25"/>
      <c r="AL2835" s="11"/>
      <c r="AM2835" s="23"/>
      <c r="AN2835" s="25"/>
      <c r="AO2835" s="23"/>
      <c r="AP2835" s="25"/>
      <c r="AQ2835" s="11"/>
    </row>
    <row r="2836" ht="15.75" customHeight="1">
      <c r="A2836" s="11">
        <v>1001058.0</v>
      </c>
      <c r="B2836" s="23">
        <v>2836.0</v>
      </c>
      <c r="C2836" s="25" t="s">
        <v>14593</v>
      </c>
      <c r="D2836" s="16" t="s">
        <v>14594</v>
      </c>
      <c r="E2836" s="28" t="s">
        <v>14595</v>
      </c>
      <c r="F2836" s="29"/>
      <c r="G2836" s="31" t="s">
        <v>14596</v>
      </c>
      <c r="H2836" s="36">
        <f t="shared" si="1"/>
        <v>64</v>
      </c>
      <c r="I2836" s="11"/>
      <c r="J2836" s="28">
        <f t="shared" si="2"/>
        <v>0</v>
      </c>
      <c r="K2836" s="41">
        <f t="shared" si="3"/>
        <v>380</v>
      </c>
      <c r="L2836" s="25">
        <v>68.0</v>
      </c>
      <c r="M2836" s="11">
        <v>66.0</v>
      </c>
      <c r="N2836" s="11">
        <v>81.0</v>
      </c>
      <c r="O2836" s="11">
        <v>84.0</v>
      </c>
      <c r="P2836" s="11">
        <v>81.0</v>
      </c>
      <c r="Q2836" s="43">
        <v>67.0</v>
      </c>
      <c r="R2836" s="25" t="s">
        <v>185</v>
      </c>
      <c r="S2836" s="11"/>
      <c r="T2836" s="11"/>
      <c r="U2836" s="23"/>
      <c r="V2836" s="25"/>
      <c r="W2836" s="11"/>
      <c r="X2836" s="23"/>
      <c r="Y2836" s="29"/>
      <c r="Z2836" s="25">
        <v>28.0</v>
      </c>
      <c r="AA2836" s="11">
        <v>19.0</v>
      </c>
      <c r="AB2836" s="11">
        <v>30.0</v>
      </c>
      <c r="AC2836" s="11">
        <v>85.0</v>
      </c>
      <c r="AD2836" s="23">
        <v>12.0</v>
      </c>
      <c r="AE2836" s="29" t="s">
        <v>166</v>
      </c>
      <c r="AF2836" s="25">
        <v>1509.0</v>
      </c>
      <c r="AG2836" s="11">
        <v>1521.0</v>
      </c>
      <c r="AH2836" s="11">
        <v>1577.0</v>
      </c>
      <c r="AI2836" s="23"/>
      <c r="AJ2836" s="29"/>
      <c r="AK2836" s="25"/>
      <c r="AL2836" s="11"/>
      <c r="AM2836" s="23"/>
      <c r="AN2836" s="25"/>
      <c r="AO2836" s="23"/>
      <c r="AP2836" s="25"/>
      <c r="AQ2836" s="11"/>
    </row>
    <row r="2837" ht="15.75" customHeight="1">
      <c r="A2837" s="11">
        <v>1001059.0</v>
      </c>
      <c r="B2837" s="23">
        <v>2837.0</v>
      </c>
      <c r="C2837" s="25" t="s">
        <v>14597</v>
      </c>
      <c r="D2837" s="16" t="s">
        <v>14598</v>
      </c>
      <c r="E2837" s="28" t="s">
        <v>14599</v>
      </c>
      <c r="F2837" s="29"/>
      <c r="G2837" s="25"/>
      <c r="H2837" s="36" t="str">
        <f t="shared" si="1"/>
        <v/>
      </c>
      <c r="I2837" s="11"/>
      <c r="J2837" s="28">
        <f t="shared" si="2"/>
        <v>0</v>
      </c>
      <c r="K2837" s="41">
        <f t="shared" si="3"/>
        <v>0</v>
      </c>
      <c r="L2837" s="25">
        <v>0.0</v>
      </c>
      <c r="M2837" s="11">
        <v>0.0</v>
      </c>
      <c r="N2837" s="11">
        <v>0.0</v>
      </c>
      <c r="O2837" s="11">
        <v>0.0</v>
      </c>
      <c r="P2837" s="11">
        <v>0.0</v>
      </c>
      <c r="Q2837" s="23">
        <v>0.0</v>
      </c>
      <c r="R2837" s="25"/>
      <c r="S2837" s="11"/>
      <c r="T2837" s="11"/>
      <c r="U2837" s="23"/>
      <c r="V2837" s="25"/>
      <c r="W2837" s="11"/>
      <c r="X2837" s="23"/>
      <c r="Y2837" s="29"/>
      <c r="Z2837" s="25">
        <v>0.0</v>
      </c>
      <c r="AA2837" s="11">
        <v>0.0</v>
      </c>
      <c r="AB2837" s="11">
        <v>0.0</v>
      </c>
      <c r="AC2837" s="11">
        <v>0.0</v>
      </c>
      <c r="AD2837" s="23">
        <v>15.0</v>
      </c>
      <c r="AE2837" s="29" t="s">
        <v>239</v>
      </c>
      <c r="AF2837" s="25">
        <v>1315.0</v>
      </c>
      <c r="AG2837" s="11">
        <v>9999.0</v>
      </c>
      <c r="AH2837" s="11">
        <v>1365.0</v>
      </c>
      <c r="AI2837" s="23"/>
      <c r="AJ2837" s="29"/>
      <c r="AK2837" s="25"/>
      <c r="AL2837" s="11"/>
      <c r="AM2837" s="23"/>
      <c r="AN2837" s="25"/>
      <c r="AO2837" s="23"/>
      <c r="AP2837" s="25"/>
      <c r="AQ2837" s="11"/>
    </row>
    <row r="2838" ht="15.75" customHeight="1">
      <c r="A2838" s="11">
        <v>1001060.0</v>
      </c>
      <c r="B2838" s="23">
        <v>2838.0</v>
      </c>
      <c r="C2838" s="25" t="s">
        <v>14600</v>
      </c>
      <c r="D2838" s="16" t="s">
        <v>14601</v>
      </c>
      <c r="E2838" s="28" t="s">
        <v>14602</v>
      </c>
      <c r="F2838" s="29"/>
      <c r="G2838" s="25"/>
      <c r="H2838" s="36" t="str">
        <f t="shared" si="1"/>
        <v/>
      </c>
      <c r="I2838" s="11"/>
      <c r="J2838" s="28">
        <f t="shared" si="2"/>
        <v>0</v>
      </c>
      <c r="K2838" s="41">
        <f t="shared" si="3"/>
        <v>0</v>
      </c>
      <c r="L2838" s="25">
        <v>0.0</v>
      </c>
      <c r="M2838" s="11">
        <v>0.0</v>
      </c>
      <c r="N2838" s="11">
        <v>0.0</v>
      </c>
      <c r="O2838" s="11">
        <v>0.0</v>
      </c>
      <c r="P2838" s="11">
        <v>0.0</v>
      </c>
      <c r="Q2838" s="23">
        <v>0.0</v>
      </c>
      <c r="R2838" s="25"/>
      <c r="S2838" s="11"/>
      <c r="T2838" s="11"/>
      <c r="U2838" s="23"/>
      <c r="V2838" s="25"/>
      <c r="W2838" s="11"/>
      <c r="X2838" s="23"/>
      <c r="Y2838" s="29"/>
      <c r="Z2838" s="25">
        <v>0.0</v>
      </c>
      <c r="AA2838" s="11">
        <v>0.0</v>
      </c>
      <c r="AB2838" s="11">
        <v>0.0</v>
      </c>
      <c r="AC2838" s="11">
        <v>0.0</v>
      </c>
      <c r="AD2838" s="23">
        <v>15.0</v>
      </c>
      <c r="AE2838" s="29" t="s">
        <v>239</v>
      </c>
      <c r="AF2838" s="25">
        <v>1335.0</v>
      </c>
      <c r="AG2838" s="11">
        <v>9999.0</v>
      </c>
      <c r="AH2838" s="11">
        <v>1385.0</v>
      </c>
      <c r="AI2838" s="23"/>
      <c r="AJ2838" s="29" t="s">
        <v>14603</v>
      </c>
      <c r="AK2838" s="25">
        <v>1001059.0</v>
      </c>
      <c r="AL2838" s="11"/>
      <c r="AM2838" s="23"/>
      <c r="AN2838" s="25"/>
      <c r="AO2838" s="23"/>
      <c r="AP2838" s="25"/>
      <c r="AQ2838" s="11"/>
    </row>
    <row r="2839" ht="15.75" customHeight="1">
      <c r="A2839" s="11">
        <v>1001061.0</v>
      </c>
      <c r="B2839" s="23">
        <v>2839.0</v>
      </c>
      <c r="C2839" s="25" t="s">
        <v>14604</v>
      </c>
      <c r="D2839" s="16" t="s">
        <v>14605</v>
      </c>
      <c r="E2839" s="28" t="s">
        <v>14606</v>
      </c>
      <c r="F2839" s="29"/>
      <c r="G2839" s="25"/>
      <c r="H2839" s="36" t="str">
        <f t="shared" si="1"/>
        <v/>
      </c>
      <c r="I2839" s="11"/>
      <c r="J2839" s="28">
        <f t="shared" si="2"/>
        <v>0</v>
      </c>
      <c r="K2839" s="41">
        <f t="shared" si="3"/>
        <v>0</v>
      </c>
      <c r="L2839" s="25">
        <v>0.0</v>
      </c>
      <c r="M2839" s="11">
        <v>0.0</v>
      </c>
      <c r="N2839" s="11">
        <v>0.0</v>
      </c>
      <c r="O2839" s="11">
        <v>0.0</v>
      </c>
      <c r="P2839" s="11">
        <v>0.0</v>
      </c>
      <c r="Q2839" s="23">
        <v>0.0</v>
      </c>
      <c r="R2839" s="25"/>
      <c r="S2839" s="11"/>
      <c r="T2839" s="11"/>
      <c r="U2839" s="23"/>
      <c r="V2839" s="25"/>
      <c r="W2839" s="11"/>
      <c r="X2839" s="23"/>
      <c r="Y2839" s="29"/>
      <c r="Z2839" s="25">
        <v>0.0</v>
      </c>
      <c r="AA2839" s="11">
        <v>0.0</v>
      </c>
      <c r="AB2839" s="11">
        <v>0.0</v>
      </c>
      <c r="AC2839" s="11">
        <v>0.0</v>
      </c>
      <c r="AD2839" s="23">
        <v>15.0</v>
      </c>
      <c r="AE2839" s="29" t="s">
        <v>239</v>
      </c>
      <c r="AF2839" s="25">
        <v>1360.0</v>
      </c>
      <c r="AG2839" s="11">
        <v>9999.0</v>
      </c>
      <c r="AH2839" s="11">
        <v>1410.0</v>
      </c>
      <c r="AI2839" s="23"/>
      <c r="AJ2839" s="29" t="s">
        <v>14607</v>
      </c>
      <c r="AK2839" s="25">
        <v>1001060.0</v>
      </c>
      <c r="AL2839" s="11"/>
      <c r="AM2839" s="23"/>
      <c r="AN2839" s="25"/>
      <c r="AO2839" s="23"/>
      <c r="AP2839" s="25"/>
      <c r="AQ2839" s="11"/>
    </row>
    <row r="2840" ht="15.75" customHeight="1">
      <c r="A2840" s="11">
        <v>1001062.0</v>
      </c>
      <c r="B2840" s="23">
        <v>2840.0</v>
      </c>
      <c r="C2840" s="25" t="s">
        <v>14366</v>
      </c>
      <c r="D2840" s="16" t="s">
        <v>14367</v>
      </c>
      <c r="E2840" s="28" t="s">
        <v>14608</v>
      </c>
      <c r="F2840" s="29"/>
      <c r="G2840" s="25"/>
      <c r="H2840" s="36" t="str">
        <f t="shared" si="1"/>
        <v/>
      </c>
      <c r="I2840" s="11"/>
      <c r="J2840" s="28">
        <f t="shared" si="2"/>
        <v>0</v>
      </c>
      <c r="K2840" s="41">
        <f t="shared" si="3"/>
        <v>0</v>
      </c>
      <c r="L2840" s="25">
        <v>0.0</v>
      </c>
      <c r="M2840" s="11">
        <v>0.0</v>
      </c>
      <c r="N2840" s="11">
        <v>0.0</v>
      </c>
      <c r="O2840" s="11">
        <v>0.0</v>
      </c>
      <c r="P2840" s="11">
        <v>0.0</v>
      </c>
      <c r="Q2840" s="23">
        <v>0.0</v>
      </c>
      <c r="R2840" s="25"/>
      <c r="S2840" s="11"/>
      <c r="T2840" s="11"/>
      <c r="U2840" s="23"/>
      <c r="V2840" s="25"/>
      <c r="W2840" s="11"/>
      <c r="X2840" s="23"/>
      <c r="Y2840" s="29"/>
      <c r="Z2840" s="25">
        <v>0.0</v>
      </c>
      <c r="AA2840" s="11">
        <v>0.0</v>
      </c>
      <c r="AB2840" s="11">
        <v>0.0</v>
      </c>
      <c r="AC2840" s="11">
        <v>0.0</v>
      </c>
      <c r="AD2840" s="23">
        <v>15.0</v>
      </c>
      <c r="AE2840" s="29" t="s">
        <v>239</v>
      </c>
      <c r="AF2840" s="25">
        <v>1385.0</v>
      </c>
      <c r="AG2840" s="11">
        <v>9999.0</v>
      </c>
      <c r="AH2840" s="11">
        <v>1435.0</v>
      </c>
      <c r="AI2840" s="23"/>
      <c r="AJ2840" s="29" t="s">
        <v>14609</v>
      </c>
      <c r="AK2840" s="25">
        <v>1001061.0</v>
      </c>
      <c r="AL2840" s="11"/>
      <c r="AM2840" s="23"/>
      <c r="AN2840" s="25"/>
      <c r="AO2840" s="23"/>
      <c r="AP2840" s="25"/>
      <c r="AQ2840" s="11"/>
    </row>
    <row r="2841" ht="15.75" customHeight="1">
      <c r="A2841" s="11">
        <v>1001063.0</v>
      </c>
      <c r="B2841" s="23">
        <v>2841.0</v>
      </c>
      <c r="C2841" s="25" t="s">
        <v>14610</v>
      </c>
      <c r="D2841" s="16" t="s">
        <v>14611</v>
      </c>
      <c r="E2841" s="28" t="s">
        <v>14612</v>
      </c>
      <c r="F2841" s="29"/>
      <c r="G2841" s="25"/>
      <c r="H2841" s="36" t="str">
        <f t="shared" si="1"/>
        <v/>
      </c>
      <c r="I2841" s="11"/>
      <c r="J2841" s="28">
        <f t="shared" si="2"/>
        <v>0</v>
      </c>
      <c r="K2841" s="41">
        <f t="shared" si="3"/>
        <v>0</v>
      </c>
      <c r="L2841" s="25">
        <v>0.0</v>
      </c>
      <c r="M2841" s="11">
        <v>0.0</v>
      </c>
      <c r="N2841" s="11">
        <v>0.0</v>
      </c>
      <c r="O2841" s="11">
        <v>0.0</v>
      </c>
      <c r="P2841" s="11">
        <v>0.0</v>
      </c>
      <c r="Q2841" s="23">
        <v>0.0</v>
      </c>
      <c r="R2841" s="25"/>
      <c r="S2841" s="11"/>
      <c r="T2841" s="11"/>
      <c r="U2841" s="23"/>
      <c r="V2841" s="25"/>
      <c r="W2841" s="11"/>
      <c r="X2841" s="23"/>
      <c r="Y2841" s="29"/>
      <c r="Z2841" s="25">
        <v>0.0</v>
      </c>
      <c r="AA2841" s="11">
        <v>0.0</v>
      </c>
      <c r="AB2841" s="11">
        <v>0.0</v>
      </c>
      <c r="AC2841" s="11">
        <v>0.0</v>
      </c>
      <c r="AD2841" s="23">
        <v>15.0</v>
      </c>
      <c r="AE2841" s="29" t="s">
        <v>239</v>
      </c>
      <c r="AF2841" s="25">
        <v>1412.0</v>
      </c>
      <c r="AG2841" s="11">
        <v>9999.0</v>
      </c>
      <c r="AH2841" s="11">
        <v>1455.0</v>
      </c>
      <c r="AI2841" s="23"/>
      <c r="AJ2841" s="29" t="s">
        <v>14613</v>
      </c>
      <c r="AK2841" s="25">
        <v>1001062.0</v>
      </c>
      <c r="AL2841" s="11"/>
      <c r="AM2841" s="23"/>
      <c r="AN2841" s="25"/>
      <c r="AO2841" s="23"/>
      <c r="AP2841" s="25"/>
      <c r="AQ2841" s="11"/>
    </row>
    <row r="2842" ht="15.75" customHeight="1">
      <c r="A2842" s="11">
        <v>1001064.0</v>
      </c>
      <c r="B2842" s="23">
        <v>2842.0</v>
      </c>
      <c r="C2842" s="25" t="s">
        <v>14614</v>
      </c>
      <c r="D2842" s="16" t="s">
        <v>14615</v>
      </c>
      <c r="E2842" s="28" t="s">
        <v>14616</v>
      </c>
      <c r="F2842" s="29"/>
      <c r="G2842" s="25"/>
      <c r="H2842" s="36" t="str">
        <f t="shared" si="1"/>
        <v/>
      </c>
      <c r="I2842" s="11"/>
      <c r="J2842" s="28">
        <f t="shared" si="2"/>
        <v>0</v>
      </c>
      <c r="K2842" s="41">
        <f t="shared" si="3"/>
        <v>0</v>
      </c>
      <c r="L2842" s="25">
        <v>0.0</v>
      </c>
      <c r="M2842" s="11">
        <v>0.0</v>
      </c>
      <c r="N2842" s="11">
        <v>0.0</v>
      </c>
      <c r="O2842" s="11">
        <v>0.0</v>
      </c>
      <c r="P2842" s="11">
        <v>0.0</v>
      </c>
      <c r="Q2842" s="23">
        <v>0.0</v>
      </c>
      <c r="R2842" s="25"/>
      <c r="S2842" s="11"/>
      <c r="T2842" s="11"/>
      <c r="U2842" s="23"/>
      <c r="V2842" s="25"/>
      <c r="W2842" s="11"/>
      <c r="X2842" s="23"/>
      <c r="Y2842" s="29"/>
      <c r="Z2842" s="25">
        <v>0.0</v>
      </c>
      <c r="AA2842" s="11">
        <v>0.0</v>
      </c>
      <c r="AB2842" s="11">
        <v>0.0</v>
      </c>
      <c r="AC2842" s="11">
        <v>0.0</v>
      </c>
      <c r="AD2842" s="23">
        <v>15.0</v>
      </c>
      <c r="AE2842" s="29" t="s">
        <v>239</v>
      </c>
      <c r="AF2842" s="25">
        <v>1445.0</v>
      </c>
      <c r="AG2842" s="11">
        <v>9999.0</v>
      </c>
      <c r="AH2842" s="11">
        <v>1472.0</v>
      </c>
      <c r="AI2842" s="23"/>
      <c r="AJ2842" s="29" t="s">
        <v>14617</v>
      </c>
      <c r="AK2842" s="25">
        <v>1001063.0</v>
      </c>
      <c r="AL2842" s="11"/>
      <c r="AM2842" s="23"/>
      <c r="AN2842" s="25"/>
      <c r="AO2842" s="23"/>
      <c r="AP2842" s="25"/>
      <c r="AQ2842" s="11"/>
    </row>
    <row r="2843" ht="15.75" customHeight="1">
      <c r="A2843" s="11">
        <v>1001065.0</v>
      </c>
      <c r="B2843" s="23">
        <v>2843.0</v>
      </c>
      <c r="C2843" s="25" t="s">
        <v>14618</v>
      </c>
      <c r="D2843" s="16" t="s">
        <v>14619</v>
      </c>
      <c r="E2843" s="28" t="s">
        <v>14620</v>
      </c>
      <c r="F2843" s="29"/>
      <c r="G2843" s="25"/>
      <c r="H2843" s="36" t="str">
        <f t="shared" si="1"/>
        <v/>
      </c>
      <c r="I2843" s="11"/>
      <c r="J2843" s="28">
        <f t="shared" si="2"/>
        <v>0</v>
      </c>
      <c r="K2843" s="41">
        <f t="shared" si="3"/>
        <v>0</v>
      </c>
      <c r="L2843" s="25">
        <v>0.0</v>
      </c>
      <c r="M2843" s="11">
        <v>0.0</v>
      </c>
      <c r="N2843" s="11">
        <v>0.0</v>
      </c>
      <c r="O2843" s="11">
        <v>0.0</v>
      </c>
      <c r="P2843" s="11">
        <v>0.0</v>
      </c>
      <c r="Q2843" s="23">
        <v>0.0</v>
      </c>
      <c r="R2843" s="25"/>
      <c r="S2843" s="11"/>
      <c r="T2843" s="11"/>
      <c r="U2843" s="23"/>
      <c r="V2843" s="25"/>
      <c r="W2843" s="11"/>
      <c r="X2843" s="23"/>
      <c r="Y2843" s="29"/>
      <c r="Z2843" s="25">
        <v>0.0</v>
      </c>
      <c r="AA2843" s="11">
        <v>0.0</v>
      </c>
      <c r="AB2843" s="11">
        <v>0.0</v>
      </c>
      <c r="AC2843" s="11">
        <v>0.0</v>
      </c>
      <c r="AD2843" s="23">
        <v>15.0</v>
      </c>
      <c r="AE2843" s="29" t="s">
        <v>239</v>
      </c>
      <c r="AF2843" s="25">
        <v>1469.0</v>
      </c>
      <c r="AG2843" s="11">
        <v>9999.0</v>
      </c>
      <c r="AH2843" s="11">
        <v>1528.0</v>
      </c>
      <c r="AI2843" s="23"/>
      <c r="AJ2843" s="29" t="s">
        <v>14621</v>
      </c>
      <c r="AK2843" s="25">
        <v>1001064.0</v>
      </c>
      <c r="AL2843" s="11"/>
      <c r="AM2843" s="23"/>
      <c r="AN2843" s="25"/>
      <c r="AO2843" s="23"/>
      <c r="AP2843" s="25"/>
      <c r="AQ2843" s="11"/>
    </row>
    <row r="2844" ht="15.75" customHeight="1">
      <c r="A2844" s="11">
        <v>1001066.0</v>
      </c>
      <c r="B2844" s="23">
        <v>2844.0</v>
      </c>
      <c r="C2844" s="25" t="s">
        <v>14622</v>
      </c>
      <c r="D2844" s="16" t="s">
        <v>14623</v>
      </c>
      <c r="E2844" s="28" t="s">
        <v>14624</v>
      </c>
      <c r="F2844" s="29"/>
      <c r="G2844" s="31" t="s">
        <v>14625</v>
      </c>
      <c r="H2844" s="36">
        <f t="shared" si="1"/>
        <v>66</v>
      </c>
      <c r="I2844" s="11"/>
      <c r="J2844" s="28">
        <f t="shared" si="2"/>
        <v>0</v>
      </c>
      <c r="K2844" s="41">
        <f t="shared" si="3"/>
        <v>267</v>
      </c>
      <c r="L2844" s="25">
        <v>53.0</v>
      </c>
      <c r="M2844" s="11">
        <v>29.0</v>
      </c>
      <c r="N2844" s="11">
        <v>67.0</v>
      </c>
      <c r="O2844" s="11">
        <v>63.0</v>
      </c>
      <c r="P2844" s="11">
        <v>55.0</v>
      </c>
      <c r="Q2844" s="43">
        <v>52.0</v>
      </c>
      <c r="R2844" s="25" t="s">
        <v>185</v>
      </c>
      <c r="S2844" s="11"/>
      <c r="T2844" s="11"/>
      <c r="U2844" s="23"/>
      <c r="V2844" s="25"/>
      <c r="W2844" s="11"/>
      <c r="X2844" s="23"/>
      <c r="Y2844" s="29"/>
      <c r="Z2844" s="25">
        <v>36.0</v>
      </c>
      <c r="AA2844" s="11">
        <v>30.0</v>
      </c>
      <c r="AB2844" s="11">
        <v>34.0</v>
      </c>
      <c r="AC2844" s="11">
        <v>61.0</v>
      </c>
      <c r="AD2844" s="23">
        <v>38.0</v>
      </c>
      <c r="AE2844" s="29" t="s">
        <v>239</v>
      </c>
      <c r="AF2844" s="25">
        <v>1503.0</v>
      </c>
      <c r="AG2844" s="11">
        <v>1515.0</v>
      </c>
      <c r="AH2844" s="11">
        <v>1550.0</v>
      </c>
      <c r="AI2844" s="23"/>
      <c r="AJ2844" s="29" t="s">
        <v>14626</v>
      </c>
      <c r="AK2844" s="25">
        <v>1001065.0</v>
      </c>
      <c r="AL2844" s="11"/>
      <c r="AM2844" s="23"/>
      <c r="AN2844" s="25"/>
      <c r="AO2844" s="23"/>
      <c r="AP2844" s="25"/>
      <c r="AQ2844" s="11"/>
    </row>
    <row r="2845" ht="15.75" customHeight="1">
      <c r="A2845" s="11">
        <v>1001067.0</v>
      </c>
      <c r="B2845" s="23">
        <v>2845.0</v>
      </c>
      <c r="C2845" s="25" t="s">
        <v>14627</v>
      </c>
      <c r="D2845" s="16" t="s">
        <v>14628</v>
      </c>
      <c r="E2845" s="28" t="s">
        <v>14629</v>
      </c>
      <c r="F2845" s="29"/>
      <c r="G2845" s="31" t="s">
        <v>14630</v>
      </c>
      <c r="H2845" s="36">
        <f t="shared" si="1"/>
        <v>75</v>
      </c>
      <c r="I2845" s="11"/>
      <c r="J2845" s="28">
        <f t="shared" si="2"/>
        <v>0</v>
      </c>
      <c r="K2845" s="41">
        <f t="shared" si="3"/>
        <v>255</v>
      </c>
      <c r="L2845" s="25">
        <v>42.0</v>
      </c>
      <c r="M2845" s="11">
        <v>36.0</v>
      </c>
      <c r="N2845" s="11">
        <v>65.0</v>
      </c>
      <c r="O2845" s="11">
        <v>60.0</v>
      </c>
      <c r="P2845" s="11">
        <v>52.0</v>
      </c>
      <c r="Q2845" s="43">
        <v>48.0</v>
      </c>
      <c r="R2845" s="25"/>
      <c r="S2845" s="11"/>
      <c r="T2845" s="11"/>
      <c r="U2845" s="23"/>
      <c r="V2845" s="25"/>
      <c r="W2845" s="11"/>
      <c r="X2845" s="23"/>
      <c r="Y2845" s="29"/>
      <c r="Z2845" s="25">
        <v>25.0</v>
      </c>
      <c r="AA2845" s="11">
        <v>15.0</v>
      </c>
      <c r="AB2845" s="11">
        <v>59.0</v>
      </c>
      <c r="AC2845" s="11">
        <v>63.0</v>
      </c>
      <c r="AD2845" s="23">
        <v>39.0</v>
      </c>
      <c r="AE2845" s="29" t="s">
        <v>270</v>
      </c>
      <c r="AF2845" s="25">
        <v>1527.0</v>
      </c>
      <c r="AG2845" s="11">
        <v>1539.0</v>
      </c>
      <c r="AH2845" s="11">
        <v>1569.0</v>
      </c>
      <c r="AI2845" s="23"/>
      <c r="AJ2845" s="29" t="s">
        <v>14631</v>
      </c>
      <c r="AK2845" s="25">
        <v>1001066.0</v>
      </c>
      <c r="AL2845" s="11"/>
      <c r="AM2845" s="23"/>
      <c r="AN2845" s="25"/>
      <c r="AO2845" s="23"/>
      <c r="AP2845" s="25"/>
      <c r="AQ2845" s="11"/>
    </row>
    <row r="2846" ht="15.75" customHeight="1">
      <c r="A2846" s="11">
        <v>1001068.0</v>
      </c>
      <c r="B2846" s="23">
        <v>2846.0</v>
      </c>
      <c r="C2846" s="25" t="s">
        <v>14632</v>
      </c>
      <c r="D2846" s="16" t="s">
        <v>14633</v>
      </c>
      <c r="E2846" s="28" t="s">
        <v>14634</v>
      </c>
      <c r="F2846" s="29"/>
      <c r="G2846" s="25"/>
      <c r="H2846" s="36" t="str">
        <f t="shared" si="1"/>
        <v/>
      </c>
      <c r="I2846" s="11"/>
      <c r="J2846" s="28">
        <f t="shared" si="2"/>
        <v>0</v>
      </c>
      <c r="K2846" s="41">
        <f t="shared" si="3"/>
        <v>0</v>
      </c>
      <c r="L2846" s="25">
        <v>0.0</v>
      </c>
      <c r="M2846" s="11">
        <v>0.0</v>
      </c>
      <c r="N2846" s="11">
        <v>0.0</v>
      </c>
      <c r="O2846" s="11">
        <v>0.0</v>
      </c>
      <c r="P2846" s="11">
        <v>0.0</v>
      </c>
      <c r="Q2846" s="23">
        <v>0.0</v>
      </c>
      <c r="R2846" s="25"/>
      <c r="S2846" s="11"/>
      <c r="T2846" s="11"/>
      <c r="U2846" s="23"/>
      <c r="V2846" s="25"/>
      <c r="W2846" s="11"/>
      <c r="X2846" s="23"/>
      <c r="Y2846" s="29"/>
      <c r="Z2846" s="25">
        <v>0.0</v>
      </c>
      <c r="AA2846" s="11">
        <v>0.0</v>
      </c>
      <c r="AB2846" s="11">
        <v>0.0</v>
      </c>
      <c r="AC2846" s="11">
        <v>0.0</v>
      </c>
      <c r="AD2846" s="23">
        <v>15.0</v>
      </c>
      <c r="AE2846" s="29" t="s">
        <v>239</v>
      </c>
      <c r="AF2846" s="25">
        <v>1340.0</v>
      </c>
      <c r="AG2846" s="11">
        <v>9999.0</v>
      </c>
      <c r="AH2846" s="11">
        <v>1390.0</v>
      </c>
      <c r="AI2846" s="23"/>
      <c r="AJ2846" s="29" t="s">
        <v>14603</v>
      </c>
      <c r="AK2846" s="25">
        <v>1001059.0</v>
      </c>
      <c r="AL2846" s="11"/>
      <c r="AM2846" s="23"/>
      <c r="AN2846" s="25"/>
      <c r="AO2846" s="23"/>
      <c r="AP2846" s="25"/>
      <c r="AQ2846" s="11"/>
    </row>
    <row r="2847" ht="15.75" customHeight="1">
      <c r="A2847" s="11">
        <v>1001069.0</v>
      </c>
      <c r="B2847" s="23">
        <v>2847.0</v>
      </c>
      <c r="C2847" s="25" t="s">
        <v>14635</v>
      </c>
      <c r="D2847" s="16" t="s">
        <v>14636</v>
      </c>
      <c r="E2847" s="28" t="s">
        <v>14637</v>
      </c>
      <c r="F2847" s="29"/>
      <c r="G2847" s="25"/>
      <c r="H2847" s="36" t="str">
        <f t="shared" si="1"/>
        <v/>
      </c>
      <c r="I2847" s="11"/>
      <c r="J2847" s="28">
        <f t="shared" si="2"/>
        <v>0</v>
      </c>
      <c r="K2847" s="41">
        <f t="shared" si="3"/>
        <v>0</v>
      </c>
      <c r="L2847" s="25">
        <v>0.0</v>
      </c>
      <c r="M2847" s="11">
        <v>0.0</v>
      </c>
      <c r="N2847" s="11">
        <v>0.0</v>
      </c>
      <c r="O2847" s="11">
        <v>0.0</v>
      </c>
      <c r="P2847" s="11">
        <v>0.0</v>
      </c>
      <c r="Q2847" s="23">
        <v>0.0</v>
      </c>
      <c r="R2847" s="25"/>
      <c r="S2847" s="11"/>
      <c r="T2847" s="11"/>
      <c r="U2847" s="23"/>
      <c r="V2847" s="25"/>
      <c r="W2847" s="11"/>
      <c r="X2847" s="23"/>
      <c r="Y2847" s="29"/>
      <c r="Z2847" s="25">
        <v>0.0</v>
      </c>
      <c r="AA2847" s="11">
        <v>0.0</v>
      </c>
      <c r="AB2847" s="11">
        <v>0.0</v>
      </c>
      <c r="AC2847" s="11">
        <v>0.0</v>
      </c>
      <c r="AD2847" s="23">
        <v>15.0</v>
      </c>
      <c r="AE2847" s="29" t="s">
        <v>239</v>
      </c>
      <c r="AF2847" s="25">
        <v>1365.0</v>
      </c>
      <c r="AG2847" s="11">
        <v>9999.0</v>
      </c>
      <c r="AH2847" s="11">
        <v>1415.0</v>
      </c>
      <c r="AI2847" s="23"/>
      <c r="AJ2847" s="29" t="s">
        <v>14638</v>
      </c>
      <c r="AK2847" s="25">
        <v>1001068.0</v>
      </c>
      <c r="AL2847" s="11"/>
      <c r="AM2847" s="23"/>
      <c r="AN2847" s="25"/>
      <c r="AO2847" s="23"/>
      <c r="AP2847" s="25"/>
      <c r="AQ2847" s="11"/>
    </row>
    <row r="2848" ht="15.75" customHeight="1">
      <c r="A2848" s="11">
        <v>1001070.0</v>
      </c>
      <c r="B2848" s="23">
        <v>2848.0</v>
      </c>
      <c r="C2848" s="25" t="s">
        <v>14639</v>
      </c>
      <c r="D2848" s="16" t="s">
        <v>14640</v>
      </c>
      <c r="E2848" s="28" t="s">
        <v>14641</v>
      </c>
      <c r="F2848" s="29"/>
      <c r="G2848" s="25"/>
      <c r="H2848" s="36" t="str">
        <f t="shared" si="1"/>
        <v/>
      </c>
      <c r="I2848" s="11"/>
      <c r="J2848" s="28">
        <f t="shared" si="2"/>
        <v>0</v>
      </c>
      <c r="K2848" s="41">
        <f t="shared" si="3"/>
        <v>0</v>
      </c>
      <c r="L2848" s="25">
        <v>0.0</v>
      </c>
      <c r="M2848" s="11">
        <v>0.0</v>
      </c>
      <c r="N2848" s="11">
        <v>0.0</v>
      </c>
      <c r="O2848" s="11">
        <v>0.0</v>
      </c>
      <c r="P2848" s="11">
        <v>0.0</v>
      </c>
      <c r="Q2848" s="23">
        <v>0.0</v>
      </c>
      <c r="R2848" s="25"/>
      <c r="S2848" s="11"/>
      <c r="T2848" s="11"/>
      <c r="U2848" s="23"/>
      <c r="V2848" s="25"/>
      <c r="W2848" s="11"/>
      <c r="X2848" s="23"/>
      <c r="Y2848" s="29"/>
      <c r="Z2848" s="25">
        <v>0.0</v>
      </c>
      <c r="AA2848" s="11">
        <v>0.0</v>
      </c>
      <c r="AB2848" s="11">
        <v>0.0</v>
      </c>
      <c r="AC2848" s="11">
        <v>0.0</v>
      </c>
      <c r="AD2848" s="23">
        <v>15.0</v>
      </c>
      <c r="AE2848" s="29" t="s">
        <v>239</v>
      </c>
      <c r="AF2848" s="25">
        <v>1388.0</v>
      </c>
      <c r="AG2848" s="11">
        <v>9999.0</v>
      </c>
      <c r="AH2848" s="11">
        <v>1463.0</v>
      </c>
      <c r="AI2848" s="23"/>
      <c r="AJ2848" s="29" t="s">
        <v>14642</v>
      </c>
      <c r="AK2848" s="25">
        <v>1001069.0</v>
      </c>
      <c r="AL2848" s="11"/>
      <c r="AM2848" s="23"/>
      <c r="AN2848" s="25"/>
      <c r="AO2848" s="23"/>
      <c r="AP2848" s="25"/>
      <c r="AQ2848" s="11"/>
    </row>
    <row r="2849" ht="15.75" customHeight="1">
      <c r="A2849" s="11">
        <v>1001071.0</v>
      </c>
      <c r="B2849" s="23">
        <v>2849.0</v>
      </c>
      <c r="C2849" s="25" t="s">
        <v>14643</v>
      </c>
      <c r="D2849" s="16" t="s">
        <v>14644</v>
      </c>
      <c r="E2849" s="28" t="s">
        <v>14645</v>
      </c>
      <c r="F2849" s="29"/>
      <c r="G2849" s="25"/>
      <c r="H2849" s="36" t="str">
        <f t="shared" si="1"/>
        <v/>
      </c>
      <c r="I2849" s="11"/>
      <c r="J2849" s="28">
        <f t="shared" si="2"/>
        <v>0</v>
      </c>
      <c r="K2849" s="41">
        <f t="shared" si="3"/>
        <v>0</v>
      </c>
      <c r="L2849" s="25">
        <v>0.0</v>
      </c>
      <c r="M2849" s="11">
        <v>0.0</v>
      </c>
      <c r="N2849" s="11">
        <v>0.0</v>
      </c>
      <c r="O2849" s="11">
        <v>0.0</v>
      </c>
      <c r="P2849" s="11">
        <v>0.0</v>
      </c>
      <c r="Q2849" s="23">
        <v>0.0</v>
      </c>
      <c r="R2849" s="25"/>
      <c r="S2849" s="11"/>
      <c r="T2849" s="11"/>
      <c r="U2849" s="23"/>
      <c r="V2849" s="25"/>
      <c r="W2849" s="11"/>
      <c r="X2849" s="23"/>
      <c r="Y2849" s="29"/>
      <c r="Z2849" s="25">
        <v>0.0</v>
      </c>
      <c r="AA2849" s="11">
        <v>0.0</v>
      </c>
      <c r="AB2849" s="11">
        <v>0.0</v>
      </c>
      <c r="AC2849" s="11">
        <v>0.0</v>
      </c>
      <c r="AD2849" s="23">
        <v>15.0</v>
      </c>
      <c r="AE2849" s="29" t="s">
        <v>239</v>
      </c>
      <c r="AF2849" s="25">
        <v>1413.0</v>
      </c>
      <c r="AG2849" s="11">
        <v>9999.0</v>
      </c>
      <c r="AH2849" s="11">
        <v>1473.0</v>
      </c>
      <c r="AI2849" s="23"/>
      <c r="AJ2849" s="29" t="s">
        <v>14642</v>
      </c>
      <c r="AK2849" s="25">
        <v>1001069.0</v>
      </c>
      <c r="AL2849" s="11"/>
      <c r="AM2849" s="23"/>
      <c r="AN2849" s="25"/>
      <c r="AO2849" s="23"/>
      <c r="AP2849" s="25"/>
      <c r="AQ2849" s="11"/>
    </row>
    <row r="2850" ht="15.75" customHeight="1">
      <c r="A2850" s="11">
        <v>1001072.0</v>
      </c>
      <c r="B2850" s="23">
        <v>2850.0</v>
      </c>
      <c r="C2850" s="25" t="s">
        <v>14646</v>
      </c>
      <c r="D2850" s="16" t="s">
        <v>14364</v>
      </c>
      <c r="E2850" s="28" t="s">
        <v>14647</v>
      </c>
      <c r="F2850" s="29"/>
      <c r="G2850" s="25"/>
      <c r="H2850" s="36" t="str">
        <f t="shared" si="1"/>
        <v/>
      </c>
      <c r="I2850" s="11"/>
      <c r="J2850" s="28">
        <f t="shared" si="2"/>
        <v>0</v>
      </c>
      <c r="K2850" s="41">
        <f t="shared" si="3"/>
        <v>0</v>
      </c>
      <c r="L2850" s="25">
        <v>0.0</v>
      </c>
      <c r="M2850" s="11">
        <v>0.0</v>
      </c>
      <c r="N2850" s="11">
        <v>0.0</v>
      </c>
      <c r="O2850" s="11">
        <v>0.0</v>
      </c>
      <c r="P2850" s="11">
        <v>0.0</v>
      </c>
      <c r="Q2850" s="23">
        <v>0.0</v>
      </c>
      <c r="R2850" s="25"/>
      <c r="S2850" s="11"/>
      <c r="T2850" s="11"/>
      <c r="U2850" s="23"/>
      <c r="V2850" s="25"/>
      <c r="W2850" s="11"/>
      <c r="X2850" s="23"/>
      <c r="Y2850" s="29"/>
      <c r="Z2850" s="25">
        <v>0.0</v>
      </c>
      <c r="AA2850" s="11">
        <v>0.0</v>
      </c>
      <c r="AB2850" s="11">
        <v>0.0</v>
      </c>
      <c r="AC2850" s="11">
        <v>0.0</v>
      </c>
      <c r="AD2850" s="23">
        <v>15.0</v>
      </c>
      <c r="AE2850" s="29" t="s">
        <v>239</v>
      </c>
      <c r="AF2850" s="25">
        <v>1443.0</v>
      </c>
      <c r="AG2850" s="11">
        <v>9999.0</v>
      </c>
      <c r="AH2850" s="11">
        <v>1514.0</v>
      </c>
      <c r="AI2850" s="23"/>
      <c r="AJ2850" s="29" t="s">
        <v>14648</v>
      </c>
      <c r="AK2850" s="25">
        <v>1001071.0</v>
      </c>
      <c r="AL2850" s="11"/>
      <c r="AM2850" s="23"/>
      <c r="AN2850" s="25"/>
      <c r="AO2850" s="23"/>
      <c r="AP2850" s="25"/>
      <c r="AQ2850" s="11"/>
    </row>
    <row r="2851" ht="15.75" customHeight="1">
      <c r="A2851" s="11">
        <v>1001073.0</v>
      </c>
      <c r="B2851" s="23">
        <v>2851.0</v>
      </c>
      <c r="C2851" s="25" t="s">
        <v>14649</v>
      </c>
      <c r="D2851" s="16" t="s">
        <v>14650</v>
      </c>
      <c r="E2851" s="28" t="s">
        <v>14651</v>
      </c>
      <c r="F2851" s="29"/>
      <c r="G2851" s="25"/>
      <c r="H2851" s="36" t="str">
        <f t="shared" si="1"/>
        <v/>
      </c>
      <c r="I2851" s="11"/>
      <c r="J2851" s="28">
        <f t="shared" si="2"/>
        <v>0</v>
      </c>
      <c r="K2851" s="41">
        <f t="shared" si="3"/>
        <v>0</v>
      </c>
      <c r="L2851" s="25">
        <v>0.0</v>
      </c>
      <c r="M2851" s="11">
        <v>0.0</v>
      </c>
      <c r="N2851" s="11">
        <v>0.0</v>
      </c>
      <c r="O2851" s="11">
        <v>0.0</v>
      </c>
      <c r="P2851" s="11">
        <v>0.0</v>
      </c>
      <c r="Q2851" s="23">
        <v>0.0</v>
      </c>
      <c r="R2851" s="25"/>
      <c r="S2851" s="11"/>
      <c r="T2851" s="11"/>
      <c r="U2851" s="23"/>
      <c r="V2851" s="25"/>
      <c r="W2851" s="11"/>
      <c r="X2851" s="23"/>
      <c r="Y2851" s="29"/>
      <c r="Z2851" s="25">
        <v>0.0</v>
      </c>
      <c r="AA2851" s="11">
        <v>0.0</v>
      </c>
      <c r="AB2851" s="11">
        <v>0.0</v>
      </c>
      <c r="AC2851" s="11">
        <v>0.0</v>
      </c>
      <c r="AD2851" s="23">
        <v>15.0</v>
      </c>
      <c r="AE2851" s="29" t="s">
        <v>239</v>
      </c>
      <c r="AF2851" s="25">
        <v>1479.0</v>
      </c>
      <c r="AG2851" s="11">
        <v>9999.0</v>
      </c>
      <c r="AH2851" s="11">
        <v>1527.0</v>
      </c>
      <c r="AI2851" s="23"/>
      <c r="AJ2851" s="29" t="s">
        <v>14652</v>
      </c>
      <c r="AK2851" s="25">
        <v>1001072.0</v>
      </c>
      <c r="AL2851" s="11"/>
      <c r="AM2851" s="23"/>
      <c r="AN2851" s="25"/>
      <c r="AO2851" s="23"/>
      <c r="AP2851" s="25"/>
      <c r="AQ2851" s="11"/>
    </row>
    <row r="2852" ht="15.75" customHeight="1">
      <c r="A2852" s="11">
        <v>1001074.0</v>
      </c>
      <c r="B2852" s="23">
        <v>2852.0</v>
      </c>
      <c r="C2852" s="25" t="s">
        <v>14653</v>
      </c>
      <c r="D2852" s="16" t="s">
        <v>14654</v>
      </c>
      <c r="E2852" s="28" t="s">
        <v>14655</v>
      </c>
      <c r="F2852" s="29"/>
      <c r="G2852" s="31" t="s">
        <v>14656</v>
      </c>
      <c r="H2852" s="36">
        <f t="shared" si="1"/>
        <v>75</v>
      </c>
      <c r="I2852" s="11"/>
      <c r="J2852" s="28">
        <f t="shared" si="2"/>
        <v>0</v>
      </c>
      <c r="K2852" s="41">
        <f t="shared" si="3"/>
        <v>259</v>
      </c>
      <c r="L2852" s="25">
        <v>40.0</v>
      </c>
      <c r="M2852" s="11">
        <v>45.0</v>
      </c>
      <c r="N2852" s="11">
        <v>60.0</v>
      </c>
      <c r="O2852" s="11">
        <v>60.0</v>
      </c>
      <c r="P2852" s="11">
        <v>54.0</v>
      </c>
      <c r="Q2852" s="43">
        <v>47.0</v>
      </c>
      <c r="R2852" s="25"/>
      <c r="S2852" s="11"/>
      <c r="T2852" s="11"/>
      <c r="U2852" s="23"/>
      <c r="V2852" s="25"/>
      <c r="W2852" s="11"/>
      <c r="X2852" s="23"/>
      <c r="Y2852" s="29"/>
      <c r="Z2852" s="25">
        <v>25.0</v>
      </c>
      <c r="AA2852" s="11">
        <v>15.0</v>
      </c>
      <c r="AB2852" s="11">
        <v>39.0</v>
      </c>
      <c r="AC2852" s="11">
        <v>41.0</v>
      </c>
      <c r="AD2852" s="23">
        <v>37.0</v>
      </c>
      <c r="AE2852" s="29" t="s">
        <v>141</v>
      </c>
      <c r="AF2852" s="25">
        <v>1511.0</v>
      </c>
      <c r="AG2852" s="11">
        <v>1523.0</v>
      </c>
      <c r="AH2852" s="11">
        <v>1584.0</v>
      </c>
      <c r="AI2852" s="23"/>
      <c r="AJ2852" s="29" t="s">
        <v>14657</v>
      </c>
      <c r="AK2852" s="25">
        <v>1001073.0</v>
      </c>
      <c r="AL2852" s="11"/>
      <c r="AM2852" s="23"/>
      <c r="AN2852" s="25"/>
      <c r="AO2852" s="23"/>
      <c r="AP2852" s="25"/>
      <c r="AQ2852" s="11"/>
    </row>
    <row r="2853" ht="15.75" customHeight="1">
      <c r="A2853" s="11">
        <v>1001075.0</v>
      </c>
      <c r="B2853" s="23">
        <v>2853.0</v>
      </c>
      <c r="C2853" s="25" t="s">
        <v>14658</v>
      </c>
      <c r="D2853" s="16" t="s">
        <v>14659</v>
      </c>
      <c r="E2853" s="28" t="s">
        <v>14660</v>
      </c>
      <c r="F2853" s="29"/>
      <c r="G2853" s="31" t="s">
        <v>14661</v>
      </c>
      <c r="H2853" s="36">
        <f t="shared" si="1"/>
        <v>69</v>
      </c>
      <c r="I2853" s="11"/>
      <c r="J2853" s="28">
        <f t="shared" si="2"/>
        <v>0</v>
      </c>
      <c r="K2853" s="41">
        <f t="shared" si="3"/>
        <v>235</v>
      </c>
      <c r="L2853" s="25">
        <v>57.0</v>
      </c>
      <c r="M2853" s="11">
        <v>33.0</v>
      </c>
      <c r="N2853" s="11">
        <v>56.0</v>
      </c>
      <c r="O2853" s="11">
        <v>48.0</v>
      </c>
      <c r="P2853" s="11">
        <v>41.0</v>
      </c>
      <c r="Q2853" s="43">
        <v>46.0</v>
      </c>
      <c r="R2853" s="25"/>
      <c r="S2853" s="11" t="s">
        <v>185</v>
      </c>
      <c r="T2853" s="11"/>
      <c r="U2853" s="23"/>
      <c r="V2853" s="25"/>
      <c r="W2853" s="11"/>
      <c r="X2853" s="23"/>
      <c r="Y2853" s="29"/>
      <c r="Z2853" s="25">
        <v>29.0</v>
      </c>
      <c r="AA2853" s="11">
        <v>21.0</v>
      </c>
      <c r="AB2853" s="11">
        <v>36.0</v>
      </c>
      <c r="AC2853" s="11">
        <v>55.0</v>
      </c>
      <c r="AD2853" s="23">
        <v>45.0</v>
      </c>
      <c r="AE2853" s="29" t="s">
        <v>166</v>
      </c>
      <c r="AF2853" s="25">
        <v>1573.0</v>
      </c>
      <c r="AG2853" s="11">
        <v>1585.0</v>
      </c>
      <c r="AH2853" s="11">
        <v>1630.0</v>
      </c>
      <c r="AI2853" s="23"/>
      <c r="AJ2853" s="29" t="s">
        <v>14662</v>
      </c>
      <c r="AK2853" s="25">
        <v>1001074.0</v>
      </c>
      <c r="AL2853" s="11"/>
      <c r="AM2853" s="23"/>
      <c r="AN2853" s="25"/>
      <c r="AO2853" s="23"/>
      <c r="AP2853" s="25"/>
      <c r="AQ2853" s="11"/>
    </row>
    <row r="2854" ht="15.75" customHeight="1">
      <c r="A2854" s="11">
        <v>1001076.0</v>
      </c>
      <c r="B2854" s="23">
        <v>2854.0</v>
      </c>
      <c r="C2854" s="25" t="s">
        <v>14663</v>
      </c>
      <c r="D2854" s="16" t="s">
        <v>14664</v>
      </c>
      <c r="E2854" s="28" t="s">
        <v>14665</v>
      </c>
      <c r="F2854" s="29"/>
      <c r="G2854" s="31" t="s">
        <v>14666</v>
      </c>
      <c r="H2854" s="36">
        <f t="shared" si="1"/>
        <v>71</v>
      </c>
      <c r="I2854" s="11"/>
      <c r="J2854" s="28">
        <f t="shared" si="2"/>
        <v>0</v>
      </c>
      <c r="K2854" s="41">
        <f t="shared" si="3"/>
        <v>243</v>
      </c>
      <c r="L2854" s="25">
        <v>43.0</v>
      </c>
      <c r="M2854" s="11">
        <v>43.0</v>
      </c>
      <c r="N2854" s="11">
        <v>57.0</v>
      </c>
      <c r="O2854" s="11">
        <v>54.0</v>
      </c>
      <c r="P2854" s="11">
        <v>46.0</v>
      </c>
      <c r="Q2854" s="43">
        <v>42.0</v>
      </c>
      <c r="R2854" s="25"/>
      <c r="S2854" s="11"/>
      <c r="T2854" s="11"/>
      <c r="U2854" s="23"/>
      <c r="V2854" s="25"/>
      <c r="W2854" s="11"/>
      <c r="X2854" s="23"/>
      <c r="Y2854" s="29"/>
      <c r="Z2854" s="25">
        <v>25.0</v>
      </c>
      <c r="AA2854" s="11">
        <v>15.0</v>
      </c>
      <c r="AB2854" s="11">
        <v>70.0</v>
      </c>
      <c r="AC2854" s="11">
        <v>12.0</v>
      </c>
      <c r="AD2854" s="23">
        <v>21.0</v>
      </c>
      <c r="AE2854" s="29" t="s">
        <v>166</v>
      </c>
      <c r="AF2854" s="25">
        <v>1510.0</v>
      </c>
      <c r="AG2854" s="11">
        <v>1522.0</v>
      </c>
      <c r="AH2854" s="11">
        <v>1574.0</v>
      </c>
      <c r="AI2854" s="23"/>
      <c r="AJ2854" s="29"/>
      <c r="AK2854" s="25"/>
      <c r="AL2854" s="11"/>
      <c r="AM2854" s="23"/>
      <c r="AN2854" s="25"/>
      <c r="AO2854" s="23"/>
      <c r="AP2854" s="25"/>
      <c r="AQ2854" s="11"/>
    </row>
    <row r="2855" ht="15.75" customHeight="1">
      <c r="A2855" s="11">
        <v>1001077.0</v>
      </c>
      <c r="B2855" s="23">
        <v>2855.0</v>
      </c>
      <c r="C2855" s="25" t="s">
        <v>14667</v>
      </c>
      <c r="D2855" s="16" t="s">
        <v>14668</v>
      </c>
      <c r="E2855" s="28" t="s">
        <v>14669</v>
      </c>
      <c r="F2855" s="29"/>
      <c r="G2855" s="31" t="s">
        <v>14670</v>
      </c>
      <c r="H2855" s="36">
        <f t="shared" si="1"/>
        <v>76</v>
      </c>
      <c r="I2855" s="11" t="s">
        <v>14670</v>
      </c>
      <c r="J2855" s="28">
        <f t="shared" si="2"/>
        <v>76</v>
      </c>
      <c r="K2855" s="41">
        <f t="shared" si="3"/>
        <v>352</v>
      </c>
      <c r="L2855" s="25">
        <v>64.0</v>
      </c>
      <c r="M2855" s="11">
        <v>50.0</v>
      </c>
      <c r="N2855" s="11">
        <v>79.0</v>
      </c>
      <c r="O2855" s="11">
        <v>80.0</v>
      </c>
      <c r="P2855" s="11">
        <v>79.0</v>
      </c>
      <c r="Q2855" s="43">
        <v>62.0</v>
      </c>
      <c r="R2855" s="25" t="s">
        <v>185</v>
      </c>
      <c r="S2855" s="11"/>
      <c r="T2855" s="11"/>
      <c r="U2855" s="23" t="s">
        <v>185</v>
      </c>
      <c r="V2855" s="25"/>
      <c r="W2855" s="11"/>
      <c r="X2855" s="23"/>
      <c r="Y2855" s="29"/>
      <c r="Z2855" s="25">
        <v>46.0</v>
      </c>
      <c r="AA2855" s="11">
        <v>44.0</v>
      </c>
      <c r="AB2855" s="11">
        <v>68.0</v>
      </c>
      <c r="AC2855" s="11">
        <v>81.0</v>
      </c>
      <c r="AD2855" s="23">
        <v>12.0</v>
      </c>
      <c r="AE2855" s="29" t="s">
        <v>166</v>
      </c>
      <c r="AF2855" s="25">
        <v>1539.0</v>
      </c>
      <c r="AG2855" s="11">
        <v>1551.0</v>
      </c>
      <c r="AH2855" s="11">
        <v>1612.0</v>
      </c>
      <c r="AI2855" s="23"/>
      <c r="AJ2855" s="29" t="s">
        <v>14671</v>
      </c>
      <c r="AK2855" s="25">
        <v>1001076.0</v>
      </c>
      <c r="AL2855" s="11"/>
      <c r="AM2855" s="23"/>
      <c r="AN2855" s="25"/>
      <c r="AO2855" s="23"/>
      <c r="AP2855" s="25"/>
      <c r="AQ2855" s="11"/>
    </row>
    <row r="2856" ht="15.75" customHeight="1">
      <c r="A2856" s="11">
        <v>1001078.0</v>
      </c>
      <c r="B2856" s="23">
        <v>2856.0</v>
      </c>
      <c r="C2856" s="25" t="s">
        <v>14672</v>
      </c>
      <c r="D2856" s="16" t="s">
        <v>14673</v>
      </c>
      <c r="E2856" s="28" t="s">
        <v>14674</v>
      </c>
      <c r="F2856" s="29"/>
      <c r="G2856" s="31" t="s">
        <v>14675</v>
      </c>
      <c r="H2856" s="36">
        <f t="shared" si="1"/>
        <v>61</v>
      </c>
      <c r="I2856" s="11"/>
      <c r="J2856" s="28">
        <f t="shared" si="2"/>
        <v>0</v>
      </c>
      <c r="K2856" s="41">
        <f t="shared" si="3"/>
        <v>260</v>
      </c>
      <c r="L2856" s="25">
        <v>58.0</v>
      </c>
      <c r="M2856" s="11">
        <v>66.0</v>
      </c>
      <c r="N2856" s="11">
        <v>36.0</v>
      </c>
      <c r="O2856" s="11">
        <v>45.0</v>
      </c>
      <c r="P2856" s="11">
        <v>55.0</v>
      </c>
      <c r="Q2856" s="43">
        <v>53.0</v>
      </c>
      <c r="R2856" s="25" t="s">
        <v>185</v>
      </c>
      <c r="S2856" s="11" t="s">
        <v>185</v>
      </c>
      <c r="T2856" s="11"/>
      <c r="U2856" s="23"/>
      <c r="V2856" s="25"/>
      <c r="W2856" s="11"/>
      <c r="X2856" s="23"/>
      <c r="Y2856" s="29"/>
      <c r="Z2856" s="25">
        <v>36.0</v>
      </c>
      <c r="AA2856" s="11">
        <v>30.0</v>
      </c>
      <c r="AB2856" s="11">
        <v>55.0</v>
      </c>
      <c r="AC2856" s="11">
        <v>32.0</v>
      </c>
      <c r="AD2856" s="23">
        <v>24.0</v>
      </c>
      <c r="AE2856" s="29" t="s">
        <v>141</v>
      </c>
      <c r="AF2856" s="25">
        <v>1552.0</v>
      </c>
      <c r="AG2856" s="11">
        <v>1564.0</v>
      </c>
      <c r="AH2856" s="11">
        <v>1581.0</v>
      </c>
      <c r="AI2856" s="23" t="s">
        <v>217</v>
      </c>
      <c r="AJ2856" s="29" t="s">
        <v>14676</v>
      </c>
      <c r="AK2856" s="25">
        <v>1001076.0</v>
      </c>
      <c r="AL2856" s="11"/>
      <c r="AM2856" s="23"/>
      <c r="AN2856" s="25"/>
      <c r="AO2856" s="23"/>
      <c r="AP2856" s="25"/>
      <c r="AQ2856" s="11"/>
    </row>
    <row r="2857" ht="15.75" customHeight="1">
      <c r="A2857" s="11">
        <v>1001079.0</v>
      </c>
      <c r="B2857" s="23">
        <v>2857.0</v>
      </c>
      <c r="C2857" s="25" t="s">
        <v>14677</v>
      </c>
      <c r="D2857" s="16" t="s">
        <v>14678</v>
      </c>
      <c r="E2857" s="28" t="s">
        <v>14679</v>
      </c>
      <c r="F2857" s="29"/>
      <c r="G2857" s="31" t="s">
        <v>14680</v>
      </c>
      <c r="H2857" s="36">
        <f t="shared" si="1"/>
        <v>46</v>
      </c>
      <c r="I2857" s="11"/>
      <c r="J2857" s="28">
        <f t="shared" si="2"/>
        <v>0</v>
      </c>
      <c r="K2857" s="41">
        <f t="shared" si="3"/>
        <v>283</v>
      </c>
      <c r="L2857" s="25">
        <v>58.0</v>
      </c>
      <c r="M2857" s="11">
        <v>55.0</v>
      </c>
      <c r="N2857" s="11">
        <v>56.0</v>
      </c>
      <c r="O2857" s="11">
        <v>57.0</v>
      </c>
      <c r="P2857" s="11">
        <v>57.0</v>
      </c>
      <c r="Q2857" s="43">
        <v>51.0</v>
      </c>
      <c r="R2857" s="25"/>
      <c r="S2857" s="11"/>
      <c r="T2857" s="11"/>
      <c r="U2857" s="23"/>
      <c r="V2857" s="25"/>
      <c r="W2857" s="11"/>
      <c r="X2857" s="23"/>
      <c r="Y2857" s="29"/>
      <c r="Z2857" s="25">
        <v>22.0</v>
      </c>
      <c r="AA2857" s="11">
        <v>11.0</v>
      </c>
      <c r="AB2857" s="11">
        <v>25.0</v>
      </c>
      <c r="AC2857" s="11">
        <v>67.0</v>
      </c>
      <c r="AD2857" s="23">
        <v>7.0</v>
      </c>
      <c r="AE2857" s="29" t="s">
        <v>270</v>
      </c>
      <c r="AF2857" s="25">
        <v>1539.0</v>
      </c>
      <c r="AG2857" s="11">
        <v>1551.0</v>
      </c>
      <c r="AH2857" s="11">
        <v>1602.0</v>
      </c>
      <c r="AI2857" s="23"/>
      <c r="AJ2857" s="29"/>
      <c r="AK2857" s="25"/>
      <c r="AL2857" s="11"/>
      <c r="AM2857" s="23"/>
      <c r="AN2857" s="25"/>
      <c r="AO2857" s="23"/>
      <c r="AP2857" s="25"/>
      <c r="AQ2857" s="11"/>
    </row>
    <row r="2858" ht="15.75" customHeight="1">
      <c r="A2858" s="11">
        <v>1001080.0</v>
      </c>
      <c r="B2858" s="23">
        <v>2858.0</v>
      </c>
      <c r="C2858" s="25" t="s">
        <v>14681</v>
      </c>
      <c r="D2858" s="16" t="s">
        <v>14682</v>
      </c>
      <c r="E2858" s="28" t="s">
        <v>14683</v>
      </c>
      <c r="F2858" s="29" t="s">
        <v>14684</v>
      </c>
      <c r="G2858" s="31" t="s">
        <v>14685</v>
      </c>
      <c r="H2858" s="36">
        <f t="shared" si="1"/>
        <v>79</v>
      </c>
      <c r="I2858" s="11"/>
      <c r="J2858" s="28">
        <f t="shared" si="2"/>
        <v>0</v>
      </c>
      <c r="K2858" s="41">
        <f t="shared" si="3"/>
        <v>400</v>
      </c>
      <c r="L2858" s="25">
        <v>77.0</v>
      </c>
      <c r="M2858" s="11">
        <v>64.0</v>
      </c>
      <c r="N2858" s="11">
        <v>91.0</v>
      </c>
      <c r="O2858" s="11">
        <v>84.0</v>
      </c>
      <c r="P2858" s="11">
        <v>84.0</v>
      </c>
      <c r="Q2858" s="43">
        <v>58.0</v>
      </c>
      <c r="R2858" s="25" t="s">
        <v>185</v>
      </c>
      <c r="S2858" s="11"/>
      <c r="T2858" s="11"/>
      <c r="U2858" s="23" t="s">
        <v>185</v>
      </c>
      <c r="V2858" s="25"/>
      <c r="W2858" s="11"/>
      <c r="X2858" s="23"/>
      <c r="Y2858" s="29"/>
      <c r="Z2858" s="25">
        <v>26.0</v>
      </c>
      <c r="AA2858" s="11">
        <v>16.0</v>
      </c>
      <c r="AB2858" s="11">
        <v>86.0</v>
      </c>
      <c r="AC2858" s="11">
        <v>61.0</v>
      </c>
      <c r="AD2858" s="23">
        <v>10.0</v>
      </c>
      <c r="AE2858" s="29" t="s">
        <v>166</v>
      </c>
      <c r="AF2858" s="25">
        <v>1560.0</v>
      </c>
      <c r="AG2858" s="11">
        <v>1572.0</v>
      </c>
      <c r="AH2858" s="11">
        <v>1619.0</v>
      </c>
      <c r="AI2858" s="23"/>
      <c r="AJ2858" s="29" t="s">
        <v>14686</v>
      </c>
      <c r="AK2858" s="25">
        <v>1001079.0</v>
      </c>
      <c r="AL2858" s="11">
        <v>1001058.0</v>
      </c>
      <c r="AM2858" s="23"/>
      <c r="AN2858" s="25"/>
      <c r="AO2858" s="23"/>
      <c r="AP2858" s="25"/>
      <c r="AQ2858" s="11"/>
    </row>
    <row r="2859" ht="15.75" customHeight="1">
      <c r="A2859" s="11">
        <v>1001081.0</v>
      </c>
      <c r="B2859" s="23">
        <v>2859.0</v>
      </c>
      <c r="C2859" s="25" t="s">
        <v>14687</v>
      </c>
      <c r="D2859" s="16" t="s">
        <v>14688</v>
      </c>
      <c r="E2859" s="28" t="s">
        <v>14689</v>
      </c>
      <c r="F2859" s="29"/>
      <c r="G2859" s="31" t="s">
        <v>14690</v>
      </c>
      <c r="H2859" s="36">
        <f t="shared" si="1"/>
        <v>79</v>
      </c>
      <c r="I2859" s="11"/>
      <c r="J2859" s="28">
        <f t="shared" si="2"/>
        <v>0</v>
      </c>
      <c r="K2859" s="41">
        <f t="shared" si="3"/>
        <v>223</v>
      </c>
      <c r="L2859" s="25">
        <v>45.0</v>
      </c>
      <c r="M2859" s="11">
        <v>56.0</v>
      </c>
      <c r="N2859" s="11">
        <v>60.0</v>
      </c>
      <c r="O2859" s="11">
        <v>24.0</v>
      </c>
      <c r="P2859" s="11">
        <v>38.0</v>
      </c>
      <c r="Q2859" s="43">
        <v>41.0</v>
      </c>
      <c r="R2859" s="25"/>
      <c r="S2859" s="11"/>
      <c r="T2859" s="11"/>
      <c r="U2859" s="23"/>
      <c r="V2859" s="25"/>
      <c r="W2859" s="11"/>
      <c r="X2859" s="23"/>
      <c r="Y2859" s="29"/>
      <c r="Z2859" s="25">
        <v>22.0</v>
      </c>
      <c r="AA2859" s="11">
        <v>11.0</v>
      </c>
      <c r="AB2859" s="11">
        <v>68.0</v>
      </c>
      <c r="AC2859" s="11">
        <v>36.0</v>
      </c>
      <c r="AD2859" s="23">
        <v>8.0</v>
      </c>
      <c r="AE2859" s="29" t="s">
        <v>141</v>
      </c>
      <c r="AF2859" s="25">
        <v>1562.0</v>
      </c>
      <c r="AG2859" s="11">
        <v>1574.0</v>
      </c>
      <c r="AH2859" s="11">
        <v>1622.0</v>
      </c>
      <c r="AI2859" s="23"/>
      <c r="AJ2859" s="29" t="s">
        <v>14691</v>
      </c>
      <c r="AK2859" s="25">
        <v>1001079.0</v>
      </c>
      <c r="AL2859" s="11"/>
      <c r="AM2859" s="23"/>
      <c r="AN2859" s="25"/>
      <c r="AO2859" s="23"/>
      <c r="AP2859" s="25"/>
      <c r="AQ2859" s="11"/>
    </row>
    <row r="2860" ht="15.75" customHeight="1">
      <c r="A2860" s="11">
        <v>1001082.0</v>
      </c>
      <c r="B2860" s="23">
        <v>2860.0</v>
      </c>
      <c r="C2860" s="25" t="s">
        <v>14692</v>
      </c>
      <c r="D2860" s="16" t="s">
        <v>14693</v>
      </c>
      <c r="E2860" s="28" t="s">
        <v>14694</v>
      </c>
      <c r="F2860" s="29"/>
      <c r="G2860" s="31" t="s">
        <v>14695</v>
      </c>
      <c r="H2860" s="36">
        <f t="shared" si="1"/>
        <v>65</v>
      </c>
      <c r="I2860" s="11"/>
      <c r="J2860" s="28">
        <f t="shared" si="2"/>
        <v>0</v>
      </c>
      <c r="K2860" s="41">
        <f t="shared" si="3"/>
        <v>209</v>
      </c>
      <c r="L2860" s="25">
        <v>37.0</v>
      </c>
      <c r="M2860" s="11">
        <v>28.0</v>
      </c>
      <c r="N2860" s="11">
        <v>54.0</v>
      </c>
      <c r="O2860" s="11">
        <v>48.0</v>
      </c>
      <c r="P2860" s="11">
        <v>42.0</v>
      </c>
      <c r="Q2860" s="43">
        <v>43.0</v>
      </c>
      <c r="R2860" s="25"/>
      <c r="S2860" s="11"/>
      <c r="T2860" s="11"/>
      <c r="U2860" s="23"/>
      <c r="V2860" s="25"/>
      <c r="W2860" s="11"/>
      <c r="X2860" s="23"/>
      <c r="Y2860" s="29"/>
      <c r="Z2860" s="25">
        <v>29.0</v>
      </c>
      <c r="AA2860" s="11">
        <v>21.0</v>
      </c>
      <c r="AB2860" s="11">
        <v>29.0</v>
      </c>
      <c r="AC2860" s="11">
        <v>65.0</v>
      </c>
      <c r="AD2860" s="23">
        <v>7.0</v>
      </c>
      <c r="AE2860" s="29" t="s">
        <v>270</v>
      </c>
      <c r="AF2860" s="25">
        <v>1568.0</v>
      </c>
      <c r="AG2860" s="11">
        <v>1580.0</v>
      </c>
      <c r="AH2860" s="11">
        <v>1629.0</v>
      </c>
      <c r="AI2860" s="23"/>
      <c r="AJ2860" s="29" t="s">
        <v>14696</v>
      </c>
      <c r="AK2860" s="25">
        <v>1001079.0</v>
      </c>
      <c r="AL2860" s="11"/>
      <c r="AM2860" s="23"/>
      <c r="AN2860" s="25"/>
      <c r="AO2860" s="23"/>
      <c r="AP2860" s="25"/>
      <c r="AQ2860" s="11"/>
    </row>
    <row r="2861" ht="15.75" customHeight="1">
      <c r="A2861" s="11">
        <v>1001083.0</v>
      </c>
      <c r="B2861" s="23">
        <v>2861.0</v>
      </c>
      <c r="C2861" s="25" t="s">
        <v>14697</v>
      </c>
      <c r="D2861" s="16" t="s">
        <v>14698</v>
      </c>
      <c r="E2861" s="28" t="s">
        <v>14699</v>
      </c>
      <c r="F2861" s="29"/>
      <c r="G2861" s="31" t="s">
        <v>14700</v>
      </c>
      <c r="H2861" s="36">
        <f t="shared" si="1"/>
        <v>76</v>
      </c>
      <c r="I2861" s="11"/>
      <c r="J2861" s="28">
        <f t="shared" si="2"/>
        <v>0</v>
      </c>
      <c r="K2861" s="41">
        <f t="shared" si="3"/>
        <v>190</v>
      </c>
      <c r="L2861" s="25">
        <v>40.0</v>
      </c>
      <c r="M2861" s="11">
        <v>38.0</v>
      </c>
      <c r="N2861" s="11">
        <v>35.0</v>
      </c>
      <c r="O2861" s="11">
        <v>35.0</v>
      </c>
      <c r="P2861" s="11">
        <v>42.0</v>
      </c>
      <c r="Q2861" s="43">
        <v>37.0</v>
      </c>
      <c r="R2861" s="25"/>
      <c r="S2861" s="11"/>
      <c r="T2861" s="11"/>
      <c r="U2861" s="23"/>
      <c r="V2861" s="25"/>
      <c r="W2861" s="11"/>
      <c r="X2861" s="23"/>
      <c r="Y2861" s="29"/>
      <c r="Z2861" s="25">
        <v>22.0</v>
      </c>
      <c r="AA2861" s="11">
        <v>11.0</v>
      </c>
      <c r="AB2861" s="11">
        <v>37.0</v>
      </c>
      <c r="AC2861" s="11">
        <v>50.0</v>
      </c>
      <c r="AD2861" s="23">
        <v>91.0</v>
      </c>
      <c r="AE2861" s="29" t="s">
        <v>141</v>
      </c>
      <c r="AF2861" s="25">
        <v>1494.0</v>
      </c>
      <c r="AG2861" s="11">
        <v>1506.0</v>
      </c>
      <c r="AH2861" s="11">
        <v>1544.0</v>
      </c>
      <c r="AI2861" s="23"/>
      <c r="AJ2861" s="29"/>
      <c r="AK2861" s="25"/>
      <c r="AL2861" s="11"/>
      <c r="AM2861" s="23"/>
      <c r="AN2861" s="25"/>
      <c r="AO2861" s="23"/>
      <c r="AP2861" s="25"/>
      <c r="AQ2861" s="11"/>
    </row>
    <row r="2862" ht="15.75" customHeight="1">
      <c r="A2862" s="11">
        <v>1001084.0</v>
      </c>
      <c r="B2862" s="23">
        <v>2862.0</v>
      </c>
      <c r="C2862" s="25" t="s">
        <v>14701</v>
      </c>
      <c r="D2862" s="16" t="s">
        <v>14702</v>
      </c>
      <c r="E2862" s="28" t="s">
        <v>14703</v>
      </c>
      <c r="F2862" s="29"/>
      <c r="G2862" s="31" t="s">
        <v>14704</v>
      </c>
      <c r="H2862" s="36">
        <f t="shared" si="1"/>
        <v>74</v>
      </c>
      <c r="I2862" s="11"/>
      <c r="J2862" s="28">
        <f t="shared" si="2"/>
        <v>0</v>
      </c>
      <c r="K2862" s="41">
        <f t="shared" si="3"/>
        <v>338</v>
      </c>
      <c r="L2862" s="25">
        <v>81.0</v>
      </c>
      <c r="M2862" s="6">
        <v>93.0</v>
      </c>
      <c r="N2862" s="11">
        <v>36.0</v>
      </c>
      <c r="O2862" s="11">
        <v>50.0</v>
      </c>
      <c r="P2862" s="11">
        <v>78.0</v>
      </c>
      <c r="Q2862" s="43">
        <v>56.0</v>
      </c>
      <c r="R2862" s="25"/>
      <c r="S2862" s="11" t="s">
        <v>410</v>
      </c>
      <c r="T2862" s="11"/>
      <c r="U2862" s="23" t="s">
        <v>232</v>
      </c>
      <c r="V2862" s="25"/>
      <c r="W2862" s="11"/>
      <c r="X2862" s="23"/>
      <c r="Y2862" s="29" t="s">
        <v>2565</v>
      </c>
      <c r="Z2862" s="25">
        <v>18.0</v>
      </c>
      <c r="AA2862" s="11">
        <v>5.0</v>
      </c>
      <c r="AB2862" s="11">
        <v>80.0</v>
      </c>
      <c r="AC2862" s="11">
        <v>48.0</v>
      </c>
      <c r="AD2862" s="23">
        <v>99.0</v>
      </c>
      <c r="AE2862" s="29" t="s">
        <v>141</v>
      </c>
      <c r="AF2862" s="25">
        <v>1539.0</v>
      </c>
      <c r="AG2862" s="11">
        <v>1551.0</v>
      </c>
      <c r="AH2862" s="11">
        <v>1613.0</v>
      </c>
      <c r="AI2862" s="23"/>
      <c r="AJ2862" s="29" t="s">
        <v>14705</v>
      </c>
      <c r="AK2862" s="25">
        <v>1001083.0</v>
      </c>
      <c r="AL2862" s="11"/>
      <c r="AM2862" s="23"/>
      <c r="AN2862" s="25"/>
      <c r="AO2862" s="23"/>
      <c r="AP2862" s="25"/>
      <c r="AQ2862" s="11"/>
    </row>
    <row r="2863" ht="15.75" customHeight="1">
      <c r="A2863" s="11">
        <v>1001085.0</v>
      </c>
      <c r="B2863" s="23">
        <v>2863.0</v>
      </c>
      <c r="C2863" s="25" t="s">
        <v>14706</v>
      </c>
      <c r="D2863" s="16" t="s">
        <v>14707</v>
      </c>
      <c r="E2863" s="28" t="s">
        <v>14708</v>
      </c>
      <c r="F2863" s="29"/>
      <c r="G2863" s="31" t="s">
        <v>14709</v>
      </c>
      <c r="H2863" s="36">
        <f t="shared" si="1"/>
        <v>62</v>
      </c>
      <c r="I2863" s="11"/>
      <c r="J2863" s="28">
        <f t="shared" si="2"/>
        <v>0</v>
      </c>
      <c r="K2863" s="41">
        <f t="shared" si="3"/>
        <v>251</v>
      </c>
      <c r="L2863" s="25">
        <v>63.0</v>
      </c>
      <c r="M2863" s="11">
        <v>70.0</v>
      </c>
      <c r="N2863" s="11">
        <v>33.0</v>
      </c>
      <c r="O2863" s="11">
        <v>36.0</v>
      </c>
      <c r="P2863" s="11">
        <v>49.0</v>
      </c>
      <c r="Q2863" s="43">
        <v>44.0</v>
      </c>
      <c r="R2863" s="25"/>
      <c r="S2863" s="11" t="s">
        <v>232</v>
      </c>
      <c r="T2863" s="11"/>
      <c r="U2863" s="23"/>
      <c r="V2863" s="25"/>
      <c r="W2863" s="11"/>
      <c r="X2863" s="23"/>
      <c r="Y2863" s="29"/>
      <c r="Z2863" s="25">
        <v>18.0</v>
      </c>
      <c r="AA2863" s="11">
        <v>5.0</v>
      </c>
      <c r="AB2863" s="11">
        <v>62.0</v>
      </c>
      <c r="AC2863" s="11">
        <v>56.0</v>
      </c>
      <c r="AD2863" s="23">
        <v>99.0</v>
      </c>
      <c r="AE2863" s="29" t="s">
        <v>141</v>
      </c>
      <c r="AF2863" s="25">
        <v>1564.0</v>
      </c>
      <c r="AG2863" s="11">
        <v>1576.0</v>
      </c>
      <c r="AH2863" s="11">
        <v>1610.0</v>
      </c>
      <c r="AI2863" s="23"/>
      <c r="AJ2863" s="29" t="s">
        <v>14710</v>
      </c>
      <c r="AK2863" s="25">
        <v>1001084.0</v>
      </c>
      <c r="AL2863" s="11"/>
      <c r="AM2863" s="23"/>
      <c r="AN2863" s="25"/>
      <c r="AO2863" s="23"/>
      <c r="AP2863" s="25"/>
      <c r="AQ2863" s="11"/>
    </row>
    <row r="2864" ht="15.75" customHeight="1">
      <c r="A2864" s="11">
        <v>1001086.0</v>
      </c>
      <c r="B2864" s="23">
        <v>2864.0</v>
      </c>
      <c r="C2864" s="25" t="s">
        <v>14711</v>
      </c>
      <c r="D2864" s="16" t="s">
        <v>14712</v>
      </c>
      <c r="E2864" s="28" t="s">
        <v>14713</v>
      </c>
      <c r="F2864" s="29"/>
      <c r="G2864" s="31" t="s">
        <v>14714</v>
      </c>
      <c r="H2864" s="36">
        <f t="shared" si="1"/>
        <v>80</v>
      </c>
      <c r="I2864" s="11"/>
      <c r="J2864" s="28">
        <f t="shared" si="2"/>
        <v>0</v>
      </c>
      <c r="K2864" s="41">
        <f t="shared" si="3"/>
        <v>227</v>
      </c>
      <c r="L2864" s="25">
        <v>56.0</v>
      </c>
      <c r="M2864" s="11">
        <v>49.0</v>
      </c>
      <c r="N2864" s="11">
        <v>39.0</v>
      </c>
      <c r="O2864" s="11">
        <v>41.0</v>
      </c>
      <c r="P2864" s="11">
        <v>42.0</v>
      </c>
      <c r="Q2864" s="43">
        <v>44.0</v>
      </c>
      <c r="R2864" s="25"/>
      <c r="S2864" s="11"/>
      <c r="T2864" s="11"/>
      <c r="U2864" s="23"/>
      <c r="V2864" s="25"/>
      <c r="W2864" s="11"/>
      <c r="X2864" s="23"/>
      <c r="Y2864" s="29"/>
      <c r="Z2864" s="25">
        <v>29.0</v>
      </c>
      <c r="AA2864" s="11">
        <v>21.0</v>
      </c>
      <c r="AB2864" s="11">
        <v>40.0</v>
      </c>
      <c r="AC2864" s="11">
        <v>50.0</v>
      </c>
      <c r="AD2864" s="23">
        <v>78.0</v>
      </c>
      <c r="AE2864" s="29" t="s">
        <v>141</v>
      </c>
      <c r="AF2864" s="25">
        <v>1573.0</v>
      </c>
      <c r="AG2864" s="11">
        <v>1585.0</v>
      </c>
      <c r="AH2864" s="11">
        <v>1623.0</v>
      </c>
      <c r="AI2864" s="23"/>
      <c r="AJ2864" s="29" t="s">
        <v>14715</v>
      </c>
      <c r="AK2864" s="25">
        <v>1001084.0</v>
      </c>
      <c r="AL2864" s="11">
        <v>1087008.0</v>
      </c>
      <c r="AM2864" s="23"/>
      <c r="AN2864" s="25"/>
      <c r="AO2864" s="23"/>
      <c r="AP2864" s="25"/>
      <c r="AQ2864" s="11"/>
    </row>
    <row r="2865" ht="15.75" customHeight="1">
      <c r="A2865" s="11">
        <v>1001087.0</v>
      </c>
      <c r="B2865" s="23">
        <v>2865.0</v>
      </c>
      <c r="C2865" s="25" t="s">
        <v>14716</v>
      </c>
      <c r="D2865" s="16" t="s">
        <v>14717</v>
      </c>
      <c r="E2865" s="28" t="s">
        <v>14718</v>
      </c>
      <c r="F2865" s="29"/>
      <c r="G2865" s="25"/>
      <c r="H2865" s="36" t="str">
        <f t="shared" si="1"/>
        <v/>
      </c>
      <c r="I2865" s="11"/>
      <c r="J2865" s="28">
        <f t="shared" si="2"/>
        <v>0</v>
      </c>
      <c r="K2865" s="41">
        <f t="shared" si="3"/>
        <v>195</v>
      </c>
      <c r="L2865" s="25">
        <v>36.0</v>
      </c>
      <c r="M2865" s="11">
        <v>49.0</v>
      </c>
      <c r="N2865" s="11">
        <v>32.0</v>
      </c>
      <c r="O2865" s="11">
        <v>37.0</v>
      </c>
      <c r="P2865" s="11">
        <v>41.0</v>
      </c>
      <c r="Q2865" s="43">
        <v>39.0</v>
      </c>
      <c r="R2865" s="25"/>
      <c r="S2865" s="11"/>
      <c r="T2865" s="11"/>
      <c r="U2865" s="23"/>
      <c r="V2865" s="25"/>
      <c r="W2865" s="11"/>
      <c r="X2865" s="23"/>
      <c r="Y2865" s="29"/>
      <c r="Z2865" s="25">
        <v>25.0</v>
      </c>
      <c r="AA2865" s="11">
        <v>16.0</v>
      </c>
      <c r="AB2865" s="11">
        <v>32.0</v>
      </c>
      <c r="AC2865" s="11">
        <v>60.0</v>
      </c>
      <c r="AD2865" s="23">
        <v>10.0</v>
      </c>
      <c r="AE2865" s="29" t="s">
        <v>141</v>
      </c>
      <c r="AF2865" s="25">
        <v>1528.0</v>
      </c>
      <c r="AG2865" s="11">
        <v>1540.0</v>
      </c>
      <c r="AH2865" s="11">
        <v>1587.0</v>
      </c>
      <c r="AI2865" s="23"/>
      <c r="AJ2865" s="29"/>
      <c r="AK2865" s="25"/>
      <c r="AL2865" s="11"/>
      <c r="AM2865" s="23"/>
      <c r="AN2865" s="25"/>
      <c r="AO2865" s="23"/>
      <c r="AP2865" s="25"/>
      <c r="AQ2865" s="11"/>
    </row>
    <row r="2866" ht="15.75" customHeight="1">
      <c r="A2866" s="11">
        <v>1001088.0</v>
      </c>
      <c r="B2866" s="23">
        <v>2866.0</v>
      </c>
      <c r="C2866" s="25" t="s">
        <v>14719</v>
      </c>
      <c r="D2866" s="16" t="s">
        <v>14720</v>
      </c>
      <c r="E2866" s="28" t="s">
        <v>14721</v>
      </c>
      <c r="F2866" s="29"/>
      <c r="G2866" s="25"/>
      <c r="H2866" s="36" t="str">
        <f t="shared" si="1"/>
        <v/>
      </c>
      <c r="I2866" s="11"/>
      <c r="J2866" s="28">
        <f t="shared" si="2"/>
        <v>0</v>
      </c>
      <c r="K2866" s="41">
        <f t="shared" si="3"/>
        <v>204</v>
      </c>
      <c r="L2866" s="25">
        <v>40.0</v>
      </c>
      <c r="M2866" s="11">
        <v>24.0</v>
      </c>
      <c r="N2866" s="11">
        <v>46.0</v>
      </c>
      <c r="O2866" s="11">
        <v>47.0</v>
      </c>
      <c r="P2866" s="11">
        <v>47.0</v>
      </c>
      <c r="Q2866" s="43">
        <v>40.0</v>
      </c>
      <c r="R2866" s="25"/>
      <c r="S2866" s="11"/>
      <c r="T2866" s="11"/>
      <c r="U2866" s="23"/>
      <c r="V2866" s="25"/>
      <c r="W2866" s="11"/>
      <c r="X2866" s="23"/>
      <c r="Y2866" s="29"/>
      <c r="Z2866" s="25">
        <v>25.0</v>
      </c>
      <c r="AA2866" s="11">
        <v>16.0</v>
      </c>
      <c r="AB2866" s="11">
        <v>32.0</v>
      </c>
      <c r="AC2866" s="11">
        <v>60.0</v>
      </c>
      <c r="AD2866" s="23">
        <v>10.0</v>
      </c>
      <c r="AE2866" s="29" t="s">
        <v>270</v>
      </c>
      <c r="AF2866" s="25">
        <v>1559.0</v>
      </c>
      <c r="AG2866" s="11">
        <v>1571.0</v>
      </c>
      <c r="AH2866" s="11">
        <v>1623.0</v>
      </c>
      <c r="AI2866" s="23"/>
      <c r="AJ2866" s="29" t="s">
        <v>14722</v>
      </c>
      <c r="AK2866" s="25">
        <v>1001087.0</v>
      </c>
      <c r="AL2866" s="11"/>
      <c r="AM2866" s="23"/>
      <c r="AN2866" s="25"/>
      <c r="AO2866" s="23"/>
      <c r="AP2866" s="25"/>
      <c r="AQ2866" s="11"/>
    </row>
    <row r="2867" ht="15.75" customHeight="1">
      <c r="A2867" s="11">
        <v>1001089.0</v>
      </c>
      <c r="B2867" s="23">
        <v>2867.0</v>
      </c>
      <c r="C2867" s="25" t="s">
        <v>14723</v>
      </c>
      <c r="D2867" s="16" t="s">
        <v>14724</v>
      </c>
      <c r="E2867" s="28" t="s">
        <v>14725</v>
      </c>
      <c r="F2867" s="29"/>
      <c r="G2867" s="31" t="s">
        <v>14726</v>
      </c>
      <c r="H2867" s="36">
        <f t="shared" si="1"/>
        <v>75</v>
      </c>
      <c r="I2867" s="11"/>
      <c r="J2867" s="28">
        <f t="shared" si="2"/>
        <v>0</v>
      </c>
      <c r="K2867" s="41">
        <f t="shared" si="3"/>
        <v>200</v>
      </c>
      <c r="L2867" s="25">
        <v>44.0</v>
      </c>
      <c r="M2867" s="11">
        <v>36.0</v>
      </c>
      <c r="N2867" s="11">
        <v>52.0</v>
      </c>
      <c r="O2867" s="11">
        <v>38.0</v>
      </c>
      <c r="P2867" s="11">
        <v>30.0</v>
      </c>
      <c r="Q2867" s="43">
        <v>39.0</v>
      </c>
      <c r="R2867" s="25"/>
      <c r="S2867" s="11"/>
      <c r="T2867" s="11"/>
      <c r="U2867" s="23"/>
      <c r="V2867" s="25"/>
      <c r="W2867" s="11"/>
      <c r="X2867" s="23"/>
      <c r="Y2867" s="29"/>
      <c r="Z2867" s="25">
        <v>25.0</v>
      </c>
      <c r="AA2867" s="11">
        <v>16.0</v>
      </c>
      <c r="AB2867" s="11">
        <v>39.0</v>
      </c>
      <c r="AC2867" s="11">
        <v>50.0</v>
      </c>
      <c r="AD2867" s="23">
        <v>87.0</v>
      </c>
      <c r="AE2867" s="29" t="s">
        <v>141</v>
      </c>
      <c r="AF2867" s="25">
        <v>1516.0</v>
      </c>
      <c r="AG2867" s="11">
        <v>1528.0</v>
      </c>
      <c r="AH2867" s="11">
        <v>1578.0</v>
      </c>
      <c r="AI2867" s="23" t="s">
        <v>217</v>
      </c>
      <c r="AJ2867" s="29" t="s">
        <v>14480</v>
      </c>
      <c r="AK2867" s="25"/>
      <c r="AL2867" s="11"/>
      <c r="AM2867" s="23"/>
      <c r="AN2867" s="25"/>
      <c r="AO2867" s="23"/>
      <c r="AP2867" s="25"/>
      <c r="AQ2867" s="11"/>
    </row>
    <row r="2868" ht="15.75" customHeight="1">
      <c r="A2868" s="11">
        <v>1001090.0</v>
      </c>
      <c r="B2868" s="23">
        <v>2868.0</v>
      </c>
      <c r="C2868" s="25" t="s">
        <v>14727</v>
      </c>
      <c r="D2868" s="16" t="s">
        <v>14728</v>
      </c>
      <c r="E2868" s="28" t="s">
        <v>14729</v>
      </c>
      <c r="F2868" s="29"/>
      <c r="G2868" s="31" t="s">
        <v>14730</v>
      </c>
      <c r="H2868" s="36">
        <f t="shared" si="1"/>
        <v>59</v>
      </c>
      <c r="I2868" s="11"/>
      <c r="J2868" s="28">
        <f t="shared" si="2"/>
        <v>0</v>
      </c>
      <c r="K2868" s="41">
        <f t="shared" si="3"/>
        <v>254</v>
      </c>
      <c r="L2868" s="25">
        <v>60.0</v>
      </c>
      <c r="M2868" s="11">
        <v>62.0</v>
      </c>
      <c r="N2868" s="11">
        <v>42.0</v>
      </c>
      <c r="O2868" s="11">
        <v>43.0</v>
      </c>
      <c r="P2868" s="11">
        <v>47.0</v>
      </c>
      <c r="Q2868" s="43">
        <v>48.0</v>
      </c>
      <c r="R2868" s="25" t="s">
        <v>185</v>
      </c>
      <c r="S2868" s="11" t="s">
        <v>232</v>
      </c>
      <c r="T2868" s="11"/>
      <c r="U2868" s="23"/>
      <c r="V2868" s="25"/>
      <c r="W2868" s="11"/>
      <c r="X2868" s="23"/>
      <c r="Y2868" s="29"/>
      <c r="Z2868" s="25">
        <v>25.0</v>
      </c>
      <c r="AA2868" s="11">
        <v>15.0</v>
      </c>
      <c r="AB2868" s="11">
        <v>51.0</v>
      </c>
      <c r="AC2868" s="11">
        <v>63.0</v>
      </c>
      <c r="AD2868" s="23">
        <v>89.0</v>
      </c>
      <c r="AE2868" s="29" t="s">
        <v>166</v>
      </c>
      <c r="AF2868" s="25">
        <v>1514.0</v>
      </c>
      <c r="AG2868" s="11">
        <v>1526.0</v>
      </c>
      <c r="AH2868" s="11">
        <v>1563.0</v>
      </c>
      <c r="AI2868" s="23"/>
      <c r="AJ2868" s="29" t="s">
        <v>14731</v>
      </c>
      <c r="AK2868" s="25"/>
      <c r="AL2868" s="11"/>
      <c r="AM2868" s="23"/>
      <c r="AN2868" s="25"/>
      <c r="AO2868" s="23"/>
      <c r="AP2868" s="25"/>
      <c r="AQ2868" s="11"/>
    </row>
    <row r="2869" ht="15.75" customHeight="1">
      <c r="A2869" s="11">
        <v>1001091.0</v>
      </c>
      <c r="B2869" s="23">
        <v>2869.0</v>
      </c>
      <c r="C2869" s="25" t="s">
        <v>14732</v>
      </c>
      <c r="D2869" s="16" t="s">
        <v>14733</v>
      </c>
      <c r="E2869" s="28" t="s">
        <v>14734</v>
      </c>
      <c r="F2869" s="29"/>
      <c r="G2869" s="31" t="s">
        <v>14735</v>
      </c>
      <c r="H2869" s="36">
        <f t="shared" si="1"/>
        <v>76</v>
      </c>
      <c r="I2869" s="11"/>
      <c r="J2869" s="28">
        <f t="shared" si="2"/>
        <v>0</v>
      </c>
      <c r="K2869" s="41">
        <f t="shared" si="3"/>
        <v>285</v>
      </c>
      <c r="L2869" s="25">
        <v>51.0</v>
      </c>
      <c r="M2869" s="11">
        <v>57.0</v>
      </c>
      <c r="N2869" s="11">
        <v>60.0</v>
      </c>
      <c r="O2869" s="11">
        <v>61.0</v>
      </c>
      <c r="P2869" s="11">
        <v>56.0</v>
      </c>
      <c r="Q2869" s="43">
        <v>45.0</v>
      </c>
      <c r="R2869" s="25"/>
      <c r="S2869" s="11" t="s">
        <v>185</v>
      </c>
      <c r="T2869" s="11"/>
      <c r="U2869" s="23"/>
      <c r="V2869" s="25"/>
      <c r="W2869" s="11"/>
      <c r="X2869" s="23"/>
      <c r="Y2869" s="29"/>
      <c r="Z2869" s="25">
        <v>25.0</v>
      </c>
      <c r="AA2869" s="11">
        <v>15.0</v>
      </c>
      <c r="AB2869" s="11">
        <v>59.0</v>
      </c>
      <c r="AC2869" s="11">
        <v>73.0</v>
      </c>
      <c r="AD2869" s="23">
        <v>89.0</v>
      </c>
      <c r="AE2869" s="29" t="s">
        <v>166</v>
      </c>
      <c r="AF2869" s="25">
        <v>1538.0</v>
      </c>
      <c r="AG2869" s="11">
        <v>1550.0</v>
      </c>
      <c r="AH2869" s="11">
        <v>1580.0</v>
      </c>
      <c r="AI2869" s="23" t="s">
        <v>217</v>
      </c>
      <c r="AJ2869" s="29" t="s">
        <v>14736</v>
      </c>
      <c r="AK2869" s="25">
        <v>1001090.0</v>
      </c>
      <c r="AL2869" s="11"/>
      <c r="AM2869" s="23"/>
      <c r="AN2869" s="25"/>
      <c r="AO2869" s="23"/>
      <c r="AP2869" s="25"/>
      <c r="AQ2869" s="11"/>
    </row>
    <row r="2870" ht="15.75" customHeight="1">
      <c r="A2870" s="11">
        <v>1001092.0</v>
      </c>
      <c r="B2870" s="23">
        <v>2870.0</v>
      </c>
      <c r="C2870" s="25" t="s">
        <v>14737</v>
      </c>
      <c r="D2870" s="16" t="s">
        <v>14738</v>
      </c>
      <c r="E2870" s="28" t="s">
        <v>14739</v>
      </c>
      <c r="F2870" s="29"/>
      <c r="G2870" s="31" t="s">
        <v>14740</v>
      </c>
      <c r="H2870" s="36">
        <f t="shared" si="1"/>
        <v>65</v>
      </c>
      <c r="I2870" s="11"/>
      <c r="J2870" s="28">
        <f t="shared" si="2"/>
        <v>0</v>
      </c>
      <c r="K2870" s="41">
        <f t="shared" si="3"/>
        <v>272</v>
      </c>
      <c r="L2870" s="25">
        <v>56.0</v>
      </c>
      <c r="M2870" s="11">
        <v>65.0</v>
      </c>
      <c r="N2870" s="11">
        <v>47.0</v>
      </c>
      <c r="O2870" s="11">
        <v>50.0</v>
      </c>
      <c r="P2870" s="11">
        <v>54.0</v>
      </c>
      <c r="Q2870" s="43">
        <v>52.0</v>
      </c>
      <c r="R2870" s="25"/>
      <c r="S2870" s="11" t="s">
        <v>232</v>
      </c>
      <c r="T2870" s="11"/>
      <c r="U2870" s="23" t="s">
        <v>185</v>
      </c>
      <c r="V2870" s="25"/>
      <c r="W2870" s="11"/>
      <c r="X2870" s="23"/>
      <c r="Y2870" s="29"/>
      <c r="Z2870" s="25">
        <v>22.0</v>
      </c>
      <c r="AA2870" s="11">
        <v>11.0</v>
      </c>
      <c r="AB2870" s="11">
        <v>55.0</v>
      </c>
      <c r="AC2870" s="11">
        <v>78.0</v>
      </c>
      <c r="AD2870" s="23">
        <v>20.0</v>
      </c>
      <c r="AE2870" s="29" t="s">
        <v>166</v>
      </c>
      <c r="AF2870" s="25">
        <v>1516.0</v>
      </c>
      <c r="AG2870" s="11">
        <v>1528.0</v>
      </c>
      <c r="AH2870" s="11">
        <v>1583.0</v>
      </c>
      <c r="AI2870" s="23"/>
      <c r="AJ2870" s="29" t="s">
        <v>14741</v>
      </c>
      <c r="AK2870" s="25"/>
      <c r="AL2870" s="11"/>
      <c r="AM2870" s="23"/>
      <c r="AN2870" s="25"/>
      <c r="AO2870" s="23"/>
      <c r="AP2870" s="25"/>
      <c r="AQ2870" s="11"/>
    </row>
    <row r="2871" ht="15.75" customHeight="1">
      <c r="A2871" s="11">
        <v>1001093.0</v>
      </c>
      <c r="B2871" s="23">
        <v>2871.0</v>
      </c>
      <c r="C2871" s="25" t="s">
        <v>14742</v>
      </c>
      <c r="D2871" s="16" t="s">
        <v>14743</v>
      </c>
      <c r="E2871" s="28" t="s">
        <v>14744</v>
      </c>
      <c r="F2871" s="29"/>
      <c r="G2871" s="31" t="s">
        <v>14745</v>
      </c>
      <c r="H2871" s="36">
        <f t="shared" si="1"/>
        <v>73</v>
      </c>
      <c r="I2871" s="11"/>
      <c r="J2871" s="28">
        <f t="shared" si="2"/>
        <v>0</v>
      </c>
      <c r="K2871" s="41">
        <f t="shared" si="3"/>
        <v>269</v>
      </c>
      <c r="L2871" s="25">
        <v>57.0</v>
      </c>
      <c r="M2871" s="11">
        <v>48.0</v>
      </c>
      <c r="N2871" s="11">
        <v>48.0</v>
      </c>
      <c r="O2871" s="11">
        <v>55.0</v>
      </c>
      <c r="P2871" s="11">
        <v>61.0</v>
      </c>
      <c r="Q2871" s="43">
        <v>48.0</v>
      </c>
      <c r="R2871" s="25"/>
      <c r="S2871" s="11"/>
      <c r="T2871" s="11"/>
      <c r="U2871" s="23"/>
      <c r="V2871" s="25"/>
      <c r="W2871" s="11"/>
      <c r="X2871" s="23"/>
      <c r="Y2871" s="29"/>
      <c r="Z2871" s="25">
        <v>22.0</v>
      </c>
      <c r="AA2871" s="11">
        <v>11.0</v>
      </c>
      <c r="AB2871" s="11">
        <v>34.0</v>
      </c>
      <c r="AC2871" s="11">
        <v>55.0</v>
      </c>
      <c r="AD2871" s="23">
        <v>12.0</v>
      </c>
      <c r="AE2871" s="29" t="s">
        <v>166</v>
      </c>
      <c r="AF2871" s="25">
        <v>1496.0</v>
      </c>
      <c r="AG2871" s="11">
        <v>1508.0</v>
      </c>
      <c r="AH2871" s="11">
        <v>1556.0</v>
      </c>
      <c r="AI2871" s="23"/>
      <c r="AJ2871" s="29"/>
      <c r="AK2871" s="25"/>
      <c r="AL2871" s="11"/>
      <c r="AM2871" s="23"/>
      <c r="AN2871" s="25"/>
      <c r="AO2871" s="23"/>
      <c r="AP2871" s="25"/>
      <c r="AQ2871" s="11"/>
    </row>
    <row r="2872" ht="15.75" customHeight="1">
      <c r="A2872" s="11">
        <v>1001094.0</v>
      </c>
      <c r="B2872" s="23">
        <v>2872.0</v>
      </c>
      <c r="C2872" s="25" t="s">
        <v>14746</v>
      </c>
      <c r="D2872" s="16" t="s">
        <v>14747</v>
      </c>
      <c r="E2872" s="28" t="s">
        <v>14748</v>
      </c>
      <c r="F2872" s="29"/>
      <c r="G2872" s="31" t="s">
        <v>14749</v>
      </c>
      <c r="H2872" s="36">
        <f t="shared" si="1"/>
        <v>76</v>
      </c>
      <c r="I2872" s="11"/>
      <c r="J2872" s="28">
        <f t="shared" si="2"/>
        <v>0</v>
      </c>
      <c r="K2872" s="41">
        <f t="shared" si="3"/>
        <v>307</v>
      </c>
      <c r="L2872" s="25">
        <v>61.0</v>
      </c>
      <c r="M2872" s="11">
        <v>50.0</v>
      </c>
      <c r="N2872" s="11">
        <v>61.0</v>
      </c>
      <c r="O2872" s="11">
        <v>67.0</v>
      </c>
      <c r="P2872" s="11">
        <v>68.0</v>
      </c>
      <c r="Q2872" s="43">
        <v>54.0</v>
      </c>
      <c r="R2872" s="25"/>
      <c r="S2872" s="11"/>
      <c r="T2872" s="11"/>
      <c r="U2872" s="23"/>
      <c r="V2872" s="25"/>
      <c r="W2872" s="11"/>
      <c r="X2872" s="23"/>
      <c r="Y2872" s="29"/>
      <c r="Z2872" s="25">
        <v>22.0</v>
      </c>
      <c r="AA2872" s="11">
        <v>11.0</v>
      </c>
      <c r="AB2872" s="11">
        <v>34.0</v>
      </c>
      <c r="AC2872" s="11">
        <v>55.0</v>
      </c>
      <c r="AD2872" s="23">
        <v>12.0</v>
      </c>
      <c r="AE2872" s="29" t="s">
        <v>141</v>
      </c>
      <c r="AF2872" s="25">
        <v>1525.0</v>
      </c>
      <c r="AG2872" s="11">
        <v>1537.0</v>
      </c>
      <c r="AH2872" s="11">
        <v>1577.0</v>
      </c>
      <c r="AI2872" s="23"/>
      <c r="AJ2872" s="29" t="s">
        <v>14750</v>
      </c>
      <c r="AK2872" s="25">
        <v>1001093.0</v>
      </c>
      <c r="AL2872" s="11"/>
      <c r="AM2872" s="23"/>
      <c r="AN2872" s="25"/>
      <c r="AO2872" s="23"/>
      <c r="AP2872" s="25"/>
      <c r="AQ2872" s="11"/>
    </row>
    <row r="2873" ht="15.75" customHeight="1">
      <c r="A2873" s="11">
        <v>1001095.0</v>
      </c>
      <c r="B2873" s="23">
        <v>2873.0</v>
      </c>
      <c r="C2873" s="25" t="s">
        <v>14751</v>
      </c>
      <c r="D2873" s="16" t="s">
        <v>14752</v>
      </c>
      <c r="E2873" s="28" t="s">
        <v>14753</v>
      </c>
      <c r="F2873" s="29"/>
      <c r="G2873" s="31" t="s">
        <v>14754</v>
      </c>
      <c r="H2873" s="36">
        <f t="shared" si="1"/>
        <v>80</v>
      </c>
      <c r="I2873" s="11"/>
      <c r="J2873" s="28">
        <f t="shared" si="2"/>
        <v>0</v>
      </c>
      <c r="K2873" s="41">
        <f t="shared" si="3"/>
        <v>258</v>
      </c>
      <c r="L2873" s="25">
        <v>58.0</v>
      </c>
      <c r="M2873" s="11">
        <v>59.0</v>
      </c>
      <c r="N2873" s="11">
        <v>42.0</v>
      </c>
      <c r="O2873" s="11">
        <v>46.0</v>
      </c>
      <c r="P2873" s="11">
        <v>53.0</v>
      </c>
      <c r="Q2873" s="43">
        <v>47.0</v>
      </c>
      <c r="R2873" s="25"/>
      <c r="S2873" s="11"/>
      <c r="T2873" s="11"/>
      <c r="U2873" s="23"/>
      <c r="V2873" s="25"/>
      <c r="W2873" s="11"/>
      <c r="X2873" s="23"/>
      <c r="Y2873" s="29"/>
      <c r="Z2873" s="25">
        <v>22.0</v>
      </c>
      <c r="AA2873" s="11">
        <v>11.0</v>
      </c>
      <c r="AB2873" s="11">
        <v>34.0</v>
      </c>
      <c r="AC2873" s="11">
        <v>55.0</v>
      </c>
      <c r="AD2873" s="23">
        <v>12.0</v>
      </c>
      <c r="AE2873" s="29" t="s">
        <v>141</v>
      </c>
      <c r="AF2873" s="25">
        <v>1565.0</v>
      </c>
      <c r="AG2873" s="11">
        <v>1577.0</v>
      </c>
      <c r="AH2873" s="11">
        <v>1611.0</v>
      </c>
      <c r="AI2873" s="23"/>
      <c r="AJ2873" s="29" t="s">
        <v>14755</v>
      </c>
      <c r="AK2873" s="25">
        <v>1001094.0</v>
      </c>
      <c r="AL2873" s="11"/>
      <c r="AM2873" s="23"/>
      <c r="AN2873" s="25"/>
      <c r="AO2873" s="23"/>
      <c r="AP2873" s="25"/>
      <c r="AQ2873" s="11"/>
    </row>
    <row r="2874" ht="15.75" customHeight="1">
      <c r="A2874" s="11">
        <v>1001096.0</v>
      </c>
      <c r="B2874" s="23">
        <v>2874.0</v>
      </c>
      <c r="C2874" s="25" t="s">
        <v>14756</v>
      </c>
      <c r="D2874" s="16" t="s">
        <v>14757</v>
      </c>
      <c r="E2874" s="28" t="s">
        <v>14758</v>
      </c>
      <c r="F2874" s="29"/>
      <c r="G2874" s="31" t="s">
        <v>14759</v>
      </c>
      <c r="H2874" s="36">
        <f t="shared" si="1"/>
        <v>75</v>
      </c>
      <c r="I2874" s="11"/>
      <c r="J2874" s="28">
        <f t="shared" si="2"/>
        <v>0</v>
      </c>
      <c r="K2874" s="41">
        <f t="shared" si="3"/>
        <v>265</v>
      </c>
      <c r="L2874" s="25">
        <v>57.0</v>
      </c>
      <c r="M2874" s="11">
        <v>56.0</v>
      </c>
      <c r="N2874" s="11">
        <v>50.0</v>
      </c>
      <c r="O2874" s="11">
        <v>50.0</v>
      </c>
      <c r="P2874" s="11">
        <v>52.0</v>
      </c>
      <c r="Q2874" s="43">
        <v>49.0</v>
      </c>
      <c r="R2874" s="25"/>
      <c r="S2874" s="11"/>
      <c r="T2874" s="11"/>
      <c r="U2874" s="23"/>
      <c r="V2874" s="25"/>
      <c r="W2874" s="11"/>
      <c r="X2874" s="23"/>
      <c r="Y2874" s="29"/>
      <c r="Z2874" s="25">
        <v>22.0</v>
      </c>
      <c r="AA2874" s="11">
        <v>11.0</v>
      </c>
      <c r="AB2874" s="11">
        <v>18.0</v>
      </c>
      <c r="AC2874" s="11">
        <v>78.0</v>
      </c>
      <c r="AD2874" s="23">
        <v>10.0</v>
      </c>
      <c r="AE2874" s="29" t="s">
        <v>166</v>
      </c>
      <c r="AF2874" s="25">
        <v>1505.0</v>
      </c>
      <c r="AG2874" s="11">
        <v>1517.0</v>
      </c>
      <c r="AH2874" s="11">
        <v>1582.0</v>
      </c>
      <c r="AI2874" s="23"/>
      <c r="AJ2874" s="29"/>
      <c r="AK2874" s="25"/>
      <c r="AL2874" s="11"/>
      <c r="AM2874" s="23"/>
      <c r="AN2874" s="25"/>
      <c r="AO2874" s="23"/>
      <c r="AP2874" s="25"/>
      <c r="AQ2874" s="11"/>
    </row>
    <row r="2875" ht="15.75" customHeight="1">
      <c r="A2875" s="11">
        <v>1031001.0</v>
      </c>
      <c r="B2875" s="23">
        <v>2875.0</v>
      </c>
      <c r="C2875" s="25" t="s">
        <v>14760</v>
      </c>
      <c r="D2875" s="16" t="s">
        <v>14761</v>
      </c>
      <c r="E2875" s="28" t="s">
        <v>14762</v>
      </c>
      <c r="F2875" s="29"/>
      <c r="G2875" s="25"/>
      <c r="H2875" s="36" t="str">
        <f t="shared" si="1"/>
        <v/>
      </c>
      <c r="I2875" s="11"/>
      <c r="J2875" s="28">
        <f t="shared" si="2"/>
        <v>0</v>
      </c>
      <c r="K2875" s="41">
        <f t="shared" si="3"/>
        <v>0</v>
      </c>
      <c r="L2875" s="25">
        <v>0.0</v>
      </c>
      <c r="M2875" s="11">
        <v>0.0</v>
      </c>
      <c r="N2875" s="11">
        <v>0.0</v>
      </c>
      <c r="O2875" s="11">
        <v>0.0</v>
      </c>
      <c r="P2875" s="11">
        <v>0.0</v>
      </c>
      <c r="Q2875" s="23">
        <v>0.0</v>
      </c>
      <c r="R2875" s="25"/>
      <c r="S2875" s="11"/>
      <c r="T2875" s="11"/>
      <c r="U2875" s="23"/>
      <c r="V2875" s="25"/>
      <c r="W2875" s="11"/>
      <c r="X2875" s="23"/>
      <c r="Y2875" s="29"/>
      <c r="Z2875" s="25">
        <v>0.0</v>
      </c>
      <c r="AA2875" s="11">
        <v>0.0</v>
      </c>
      <c r="AB2875" s="11">
        <v>0.0</v>
      </c>
      <c r="AC2875" s="11">
        <v>0.0</v>
      </c>
      <c r="AD2875" s="23">
        <v>37.0</v>
      </c>
      <c r="AE2875" s="29" t="s">
        <v>239</v>
      </c>
      <c r="AF2875" s="25">
        <v>1455.0</v>
      </c>
      <c r="AG2875" s="11">
        <v>9999.0</v>
      </c>
      <c r="AH2875" s="11">
        <v>1503.0</v>
      </c>
      <c r="AI2875" s="23"/>
      <c r="AJ2875" s="29"/>
      <c r="AK2875" s="25"/>
      <c r="AL2875" s="11"/>
      <c r="AM2875" s="23"/>
      <c r="AN2875" s="25"/>
      <c r="AO2875" s="23"/>
      <c r="AP2875" s="25"/>
      <c r="AQ2875" s="11"/>
    </row>
    <row r="2876" ht="15.75" customHeight="1">
      <c r="A2876" s="11">
        <v>1031002.0</v>
      </c>
      <c r="B2876" s="23">
        <v>2876.0</v>
      </c>
      <c r="C2876" s="25" t="s">
        <v>14763</v>
      </c>
      <c r="D2876" s="16" t="s">
        <v>14764</v>
      </c>
      <c r="E2876" s="28" t="s">
        <v>14765</v>
      </c>
      <c r="F2876" s="29"/>
      <c r="G2876" s="31" t="s">
        <v>14766</v>
      </c>
      <c r="H2876" s="36">
        <f t="shared" si="1"/>
        <v>12</v>
      </c>
      <c r="I2876" s="11" t="s">
        <v>14766</v>
      </c>
      <c r="J2876" s="28">
        <f t="shared" si="2"/>
        <v>12</v>
      </c>
      <c r="K2876" s="41">
        <f t="shared" si="3"/>
        <v>0</v>
      </c>
      <c r="L2876" s="25">
        <v>0.0</v>
      </c>
      <c r="M2876" s="11">
        <v>0.0</v>
      </c>
      <c r="N2876" s="11">
        <v>0.0</v>
      </c>
      <c r="O2876" s="11">
        <v>0.0</v>
      </c>
      <c r="P2876" s="11">
        <v>0.0</v>
      </c>
      <c r="Q2876" s="23">
        <v>0.0</v>
      </c>
      <c r="R2876" s="25"/>
      <c r="S2876" s="11"/>
      <c r="T2876" s="11"/>
      <c r="U2876" s="23"/>
      <c r="V2876" s="25"/>
      <c r="W2876" s="11"/>
      <c r="X2876" s="23"/>
      <c r="Y2876" s="29"/>
      <c r="Z2876" s="25">
        <v>0.0</v>
      </c>
      <c r="AA2876" s="11">
        <v>0.0</v>
      </c>
      <c r="AB2876" s="11">
        <v>0.0</v>
      </c>
      <c r="AC2876" s="11">
        <v>0.0</v>
      </c>
      <c r="AD2876" s="23">
        <v>37.0</v>
      </c>
      <c r="AE2876" s="29" t="s">
        <v>239</v>
      </c>
      <c r="AF2876" s="25">
        <v>1475.0</v>
      </c>
      <c r="AG2876" s="11">
        <v>9999.0</v>
      </c>
      <c r="AH2876" s="11">
        <v>1530.0</v>
      </c>
      <c r="AI2876" s="23"/>
      <c r="AJ2876" s="29" t="s">
        <v>14767</v>
      </c>
      <c r="AK2876" s="25">
        <v>1031001.0</v>
      </c>
      <c r="AL2876" s="11"/>
      <c r="AM2876" s="23"/>
      <c r="AN2876" s="25"/>
      <c r="AO2876" s="23"/>
      <c r="AP2876" s="25"/>
      <c r="AQ2876" s="11"/>
    </row>
    <row r="2877" ht="15.75" customHeight="1">
      <c r="A2877" s="11">
        <v>1031003.0</v>
      </c>
      <c r="B2877" s="23">
        <v>2877.0</v>
      </c>
      <c r="C2877" s="25" t="s">
        <v>14768</v>
      </c>
      <c r="D2877" s="16" t="s">
        <v>14769</v>
      </c>
      <c r="E2877" s="28" t="s">
        <v>14770</v>
      </c>
      <c r="F2877" s="29"/>
      <c r="G2877" s="31" t="s">
        <v>14771</v>
      </c>
      <c r="H2877" s="36">
        <f t="shared" si="1"/>
        <v>66</v>
      </c>
      <c r="I2877" s="6" t="s">
        <v>14771</v>
      </c>
      <c r="J2877" s="28">
        <f t="shared" si="2"/>
        <v>66</v>
      </c>
      <c r="K2877" s="41">
        <f t="shared" si="3"/>
        <v>406</v>
      </c>
      <c r="L2877" s="25">
        <v>93.0</v>
      </c>
      <c r="M2877" s="11">
        <v>85.0</v>
      </c>
      <c r="N2877" s="11">
        <v>62.0</v>
      </c>
      <c r="O2877" s="11">
        <v>78.0</v>
      </c>
      <c r="P2877" s="11">
        <v>88.0</v>
      </c>
      <c r="Q2877" s="43">
        <v>69.0</v>
      </c>
      <c r="R2877" s="25" t="s">
        <v>161</v>
      </c>
      <c r="S2877" s="11" t="s">
        <v>232</v>
      </c>
      <c r="T2877" s="11"/>
      <c r="U2877" s="23" t="s">
        <v>232</v>
      </c>
      <c r="V2877" s="25" t="s">
        <v>185</v>
      </c>
      <c r="W2877" s="11"/>
      <c r="X2877" s="23"/>
      <c r="Y2877" s="29" t="s">
        <v>14772</v>
      </c>
      <c r="Z2877" s="25">
        <v>25.0</v>
      </c>
      <c r="AA2877" s="11">
        <v>15.0</v>
      </c>
      <c r="AB2877" s="11">
        <v>50.0</v>
      </c>
      <c r="AC2877" s="11">
        <v>96.0</v>
      </c>
      <c r="AD2877" s="23">
        <v>37.0</v>
      </c>
      <c r="AE2877" s="29" t="s">
        <v>166</v>
      </c>
      <c r="AF2877" s="25">
        <v>1499.0</v>
      </c>
      <c r="AG2877" s="11">
        <v>1511.0</v>
      </c>
      <c r="AH2877" s="11">
        <v>1561.0</v>
      </c>
      <c r="AI2877" s="23"/>
      <c r="AJ2877" s="29" t="s">
        <v>14773</v>
      </c>
      <c r="AK2877" s="25">
        <v>1031002.0</v>
      </c>
      <c r="AL2877" s="11"/>
      <c r="AM2877" s="23"/>
      <c r="AN2877" s="25"/>
      <c r="AO2877" s="23"/>
      <c r="AP2877" s="25" t="s">
        <v>14774</v>
      </c>
      <c r="AQ2877" s="11"/>
    </row>
    <row r="2878" ht="15.75" customHeight="1">
      <c r="A2878" s="11">
        <v>1031004.0</v>
      </c>
      <c r="B2878" s="23">
        <v>2878.0</v>
      </c>
      <c r="C2878" s="25" t="s">
        <v>14775</v>
      </c>
      <c r="D2878" s="16" t="s">
        <v>14776</v>
      </c>
      <c r="E2878" s="28" t="s">
        <v>14777</v>
      </c>
      <c r="F2878" s="29"/>
      <c r="G2878" s="31" t="s">
        <v>14778</v>
      </c>
      <c r="H2878" s="36">
        <f t="shared" si="1"/>
        <v>57</v>
      </c>
      <c r="I2878" s="11" t="s">
        <v>14778</v>
      </c>
      <c r="J2878" s="28">
        <f t="shared" si="2"/>
        <v>57</v>
      </c>
      <c r="K2878" s="41">
        <f t="shared" si="3"/>
        <v>295</v>
      </c>
      <c r="L2878" s="25">
        <v>68.0</v>
      </c>
      <c r="M2878" s="11">
        <v>63.0</v>
      </c>
      <c r="N2878" s="11">
        <v>50.0</v>
      </c>
      <c r="O2878" s="11">
        <v>53.0</v>
      </c>
      <c r="P2878" s="11">
        <v>61.0</v>
      </c>
      <c r="Q2878" s="43">
        <v>55.0</v>
      </c>
      <c r="R2878" s="25" t="s">
        <v>185</v>
      </c>
      <c r="S2878" s="11"/>
      <c r="T2878" s="11"/>
      <c r="U2878" s="23"/>
      <c r="V2878" s="25"/>
      <c r="W2878" s="11"/>
      <c r="X2878" s="23"/>
      <c r="Y2878" s="29"/>
      <c r="Z2878" s="25">
        <v>25.0</v>
      </c>
      <c r="AA2878" s="11">
        <v>15.0</v>
      </c>
      <c r="AB2878" s="11">
        <v>36.0</v>
      </c>
      <c r="AC2878" s="11">
        <v>83.0</v>
      </c>
      <c r="AD2878" s="23">
        <v>37.0</v>
      </c>
      <c r="AE2878" s="29" t="s">
        <v>166</v>
      </c>
      <c r="AF2878" s="25">
        <v>1531.0</v>
      </c>
      <c r="AG2878" s="11">
        <v>1543.0</v>
      </c>
      <c r="AH2878" s="11">
        <v>1546.0</v>
      </c>
      <c r="AI2878" s="23" t="s">
        <v>217</v>
      </c>
      <c r="AJ2878" s="29" t="s">
        <v>14779</v>
      </c>
      <c r="AK2878" s="25">
        <v>1031003.0</v>
      </c>
      <c r="AL2878" s="11"/>
      <c r="AM2878" s="23"/>
      <c r="AN2878" s="25"/>
      <c r="AO2878" s="23"/>
      <c r="AP2878" s="25"/>
      <c r="AQ2878" s="11"/>
    </row>
    <row r="2879" ht="15.75" customHeight="1">
      <c r="A2879" s="11">
        <v>1031005.0</v>
      </c>
      <c r="B2879" s="23">
        <v>2879.0</v>
      </c>
      <c r="C2879" s="25" t="s">
        <v>14780</v>
      </c>
      <c r="D2879" s="16" t="s">
        <v>14781</v>
      </c>
      <c r="E2879" s="28" t="s">
        <v>14782</v>
      </c>
      <c r="F2879" s="29"/>
      <c r="G2879" s="31" t="s">
        <v>14783</v>
      </c>
      <c r="H2879" s="36">
        <f t="shared" si="1"/>
        <v>65</v>
      </c>
      <c r="I2879" s="11" t="s">
        <v>14783</v>
      </c>
      <c r="J2879" s="28">
        <f t="shared" si="2"/>
        <v>65</v>
      </c>
      <c r="K2879" s="41">
        <f t="shared" si="3"/>
        <v>280</v>
      </c>
      <c r="L2879" s="25">
        <v>66.0</v>
      </c>
      <c r="M2879" s="11">
        <v>61.0</v>
      </c>
      <c r="N2879" s="11">
        <v>48.0</v>
      </c>
      <c r="O2879" s="11">
        <v>49.0</v>
      </c>
      <c r="P2879" s="11">
        <v>56.0</v>
      </c>
      <c r="Q2879" s="43">
        <v>53.0</v>
      </c>
      <c r="R2879" s="25" t="s">
        <v>185</v>
      </c>
      <c r="S2879" s="11"/>
      <c r="T2879" s="11"/>
      <c r="U2879" s="23" t="s">
        <v>185</v>
      </c>
      <c r="V2879" s="25"/>
      <c r="W2879" s="11"/>
      <c r="X2879" s="23"/>
      <c r="Y2879" s="29"/>
      <c r="Z2879" s="25">
        <v>25.0</v>
      </c>
      <c r="AA2879" s="11">
        <v>15.0</v>
      </c>
      <c r="AB2879" s="11">
        <v>44.0</v>
      </c>
      <c r="AC2879" s="11">
        <v>92.0</v>
      </c>
      <c r="AD2879" s="23">
        <v>38.0</v>
      </c>
      <c r="AE2879" s="29" t="s">
        <v>166</v>
      </c>
      <c r="AF2879" s="25">
        <v>1547.0</v>
      </c>
      <c r="AG2879" s="11">
        <v>1559.0</v>
      </c>
      <c r="AH2879" s="11">
        <v>1566.0</v>
      </c>
      <c r="AI2879" s="23" t="s">
        <v>217</v>
      </c>
      <c r="AJ2879" s="29" t="s">
        <v>14784</v>
      </c>
      <c r="AK2879" s="25">
        <v>1031003.0</v>
      </c>
      <c r="AL2879" s="11"/>
      <c r="AM2879" s="23"/>
      <c r="AN2879" s="25"/>
      <c r="AO2879" s="23"/>
      <c r="AP2879" s="25"/>
      <c r="AQ2879" s="11"/>
    </row>
    <row r="2880" ht="15.75" customHeight="1">
      <c r="A2880" s="11">
        <v>1031006.0</v>
      </c>
      <c r="B2880" s="23">
        <v>2880.0</v>
      </c>
      <c r="C2880" s="25" t="s">
        <v>14785</v>
      </c>
      <c r="D2880" s="16" t="s">
        <v>14786</v>
      </c>
      <c r="E2880" s="28" t="s">
        <v>14787</v>
      </c>
      <c r="F2880" s="29"/>
      <c r="G2880" s="31" t="s">
        <v>14788</v>
      </c>
      <c r="H2880" s="36">
        <f t="shared" si="1"/>
        <v>65</v>
      </c>
      <c r="I2880" s="11" t="s">
        <v>14788</v>
      </c>
      <c r="J2880" s="28">
        <f t="shared" si="2"/>
        <v>65</v>
      </c>
      <c r="K2880" s="41">
        <f t="shared" si="3"/>
        <v>197</v>
      </c>
      <c r="L2880" s="25">
        <v>25.0</v>
      </c>
      <c r="M2880" s="11">
        <v>21.0</v>
      </c>
      <c r="N2880" s="11">
        <v>44.0</v>
      </c>
      <c r="O2880" s="11">
        <v>59.0</v>
      </c>
      <c r="P2880" s="11">
        <v>48.0</v>
      </c>
      <c r="Q2880" s="43">
        <v>46.0</v>
      </c>
      <c r="R2880" s="25"/>
      <c r="S2880" s="11"/>
      <c r="T2880" s="11"/>
      <c r="U2880" s="23"/>
      <c r="V2880" s="25"/>
      <c r="W2880" s="11"/>
      <c r="X2880" s="23"/>
      <c r="Y2880" s="29"/>
      <c r="Z2880" s="25">
        <v>18.0</v>
      </c>
      <c r="AA2880" s="11">
        <v>5.0</v>
      </c>
      <c r="AB2880" s="11">
        <v>13.0</v>
      </c>
      <c r="AC2880" s="11">
        <v>55.0</v>
      </c>
      <c r="AD2880" s="23">
        <v>56.0</v>
      </c>
      <c r="AE2880" s="29" t="s">
        <v>239</v>
      </c>
      <c r="AF2880" s="25">
        <v>1566.0</v>
      </c>
      <c r="AG2880" s="11">
        <v>1578.0</v>
      </c>
      <c r="AH2880" s="11">
        <v>1617.0</v>
      </c>
      <c r="AI2880" s="23"/>
      <c r="AJ2880" s="29" t="s">
        <v>14789</v>
      </c>
      <c r="AK2880" s="25">
        <v>1031005.0</v>
      </c>
      <c r="AL2880" s="11"/>
      <c r="AM2880" s="23"/>
      <c r="AN2880" s="25"/>
      <c r="AO2880" s="23"/>
      <c r="AP2880" s="25"/>
      <c r="AQ2880" s="11"/>
    </row>
    <row r="2881" ht="15.75" customHeight="1">
      <c r="A2881" s="11">
        <v>1031007.0</v>
      </c>
      <c r="B2881" s="23">
        <v>2881.0</v>
      </c>
      <c r="C2881" s="25" t="s">
        <v>14790</v>
      </c>
      <c r="D2881" s="16" t="s">
        <v>14761</v>
      </c>
      <c r="E2881" s="28" t="s">
        <v>14791</v>
      </c>
      <c r="F2881" s="29"/>
      <c r="G2881" s="31" t="s">
        <v>14792</v>
      </c>
      <c r="H2881" s="36">
        <f t="shared" si="1"/>
        <v>39</v>
      </c>
      <c r="I2881" s="11" t="s">
        <v>14792</v>
      </c>
      <c r="J2881" s="28">
        <f t="shared" si="2"/>
        <v>39</v>
      </c>
      <c r="K2881" s="41">
        <f t="shared" si="3"/>
        <v>286</v>
      </c>
      <c r="L2881" s="25">
        <v>60.0</v>
      </c>
      <c r="M2881" s="11">
        <v>71.0</v>
      </c>
      <c r="N2881" s="11">
        <v>47.0</v>
      </c>
      <c r="O2881" s="11">
        <v>53.0</v>
      </c>
      <c r="P2881" s="11">
        <v>55.0</v>
      </c>
      <c r="Q2881" s="43">
        <v>54.0</v>
      </c>
      <c r="R2881" s="25" t="s">
        <v>185</v>
      </c>
      <c r="S2881" s="11"/>
      <c r="T2881" s="11"/>
      <c r="U2881" s="23" t="s">
        <v>185</v>
      </c>
      <c r="V2881" s="25"/>
      <c r="W2881" s="11"/>
      <c r="X2881" s="23"/>
      <c r="Y2881" s="29"/>
      <c r="Z2881" s="25">
        <v>26.0</v>
      </c>
      <c r="AA2881" s="11">
        <v>16.0</v>
      </c>
      <c r="AB2881" s="11">
        <v>28.0</v>
      </c>
      <c r="AC2881" s="11">
        <v>87.0</v>
      </c>
      <c r="AD2881" s="23">
        <v>40.0</v>
      </c>
      <c r="AE2881" s="29" t="s">
        <v>166</v>
      </c>
      <c r="AF2881" s="25">
        <v>1518.0</v>
      </c>
      <c r="AG2881" s="11">
        <v>1530.0</v>
      </c>
      <c r="AH2881" s="11">
        <v>1566.0</v>
      </c>
      <c r="AI2881" s="23" t="s">
        <v>217</v>
      </c>
      <c r="AJ2881" s="29" t="s">
        <v>14793</v>
      </c>
      <c r="AK2881" s="25">
        <v>1031002.0</v>
      </c>
      <c r="AL2881" s="11"/>
      <c r="AM2881" s="23"/>
      <c r="AN2881" s="25"/>
      <c r="AO2881" s="23"/>
      <c r="AP2881" s="25"/>
      <c r="AQ2881" s="11"/>
    </row>
    <row r="2882" ht="15.75" customHeight="1">
      <c r="A2882" s="11">
        <v>1031008.0</v>
      </c>
      <c r="B2882" s="23">
        <v>2882.0</v>
      </c>
      <c r="C2882" s="25" t="s">
        <v>14794</v>
      </c>
      <c r="D2882" s="16" t="s">
        <v>14795</v>
      </c>
      <c r="E2882" s="28" t="s">
        <v>14796</v>
      </c>
      <c r="F2882" s="29"/>
      <c r="G2882" s="31" t="s">
        <v>14797</v>
      </c>
      <c r="H2882" s="36">
        <f t="shared" si="1"/>
        <v>56</v>
      </c>
      <c r="I2882" s="11" t="s">
        <v>14797</v>
      </c>
      <c r="J2882" s="28">
        <f t="shared" si="2"/>
        <v>56</v>
      </c>
      <c r="K2882" s="41">
        <f t="shared" si="3"/>
        <v>259</v>
      </c>
      <c r="L2882" s="25">
        <v>53.0</v>
      </c>
      <c r="M2882" s="11">
        <v>59.0</v>
      </c>
      <c r="N2882" s="11">
        <v>46.0</v>
      </c>
      <c r="O2882" s="11">
        <v>47.0</v>
      </c>
      <c r="P2882" s="11">
        <v>54.0</v>
      </c>
      <c r="Q2882" s="43">
        <v>53.0</v>
      </c>
      <c r="R2882" s="25"/>
      <c r="S2882" s="11"/>
      <c r="T2882" s="11"/>
      <c r="U2882" s="23"/>
      <c r="V2882" s="25"/>
      <c r="W2882" s="11"/>
      <c r="X2882" s="23"/>
      <c r="Y2882" s="29"/>
      <c r="Z2882" s="25">
        <v>36.0</v>
      </c>
      <c r="AA2882" s="11">
        <v>30.0</v>
      </c>
      <c r="AB2882" s="11">
        <v>29.0</v>
      </c>
      <c r="AC2882" s="11">
        <v>83.0</v>
      </c>
      <c r="AD2882" s="23">
        <v>39.0</v>
      </c>
      <c r="AE2882" s="29" t="s">
        <v>166</v>
      </c>
      <c r="AF2882" s="25">
        <v>1536.0</v>
      </c>
      <c r="AG2882" s="11">
        <v>1548.0</v>
      </c>
      <c r="AH2882" s="11">
        <v>1566.0</v>
      </c>
      <c r="AI2882" s="23" t="s">
        <v>217</v>
      </c>
      <c r="AJ2882" s="29" t="s">
        <v>14798</v>
      </c>
      <c r="AK2882" s="25">
        <v>1031007.0</v>
      </c>
      <c r="AL2882" s="11">
        <v>1031003.0</v>
      </c>
      <c r="AM2882" s="23"/>
      <c r="AN2882" s="25"/>
      <c r="AO2882" s="23"/>
      <c r="AP2882" s="25"/>
      <c r="AQ2882" s="11"/>
    </row>
    <row r="2883" ht="15.75" customHeight="1">
      <c r="A2883" s="11">
        <v>1031009.0</v>
      </c>
      <c r="B2883" s="23">
        <v>2883.0</v>
      </c>
      <c r="C2883" s="25" t="s">
        <v>14799</v>
      </c>
      <c r="D2883" s="16" t="s">
        <v>14800</v>
      </c>
      <c r="E2883" s="28" t="s">
        <v>14801</v>
      </c>
      <c r="F2883" s="29"/>
      <c r="G2883" s="31" t="s">
        <v>14802</v>
      </c>
      <c r="H2883" s="36">
        <f t="shared" si="1"/>
        <v>77</v>
      </c>
      <c r="I2883" s="11" t="s">
        <v>14802</v>
      </c>
      <c r="J2883" s="28">
        <f t="shared" si="2"/>
        <v>77</v>
      </c>
      <c r="K2883" s="41">
        <f t="shared" si="3"/>
        <v>303</v>
      </c>
      <c r="L2883" s="25">
        <v>60.0</v>
      </c>
      <c r="M2883" s="11">
        <v>67.0</v>
      </c>
      <c r="N2883" s="11">
        <v>57.0</v>
      </c>
      <c r="O2883" s="11">
        <v>62.0</v>
      </c>
      <c r="P2883" s="11">
        <v>57.0</v>
      </c>
      <c r="Q2883" s="43">
        <v>62.0</v>
      </c>
      <c r="R2883" s="25"/>
      <c r="S2883" s="11" t="s">
        <v>185</v>
      </c>
      <c r="T2883" s="11"/>
      <c r="U2883" s="23"/>
      <c r="V2883" s="25"/>
      <c r="W2883" s="11"/>
      <c r="X2883" s="23"/>
      <c r="Y2883" s="29"/>
      <c r="Z2883" s="25">
        <v>50.0</v>
      </c>
      <c r="AA2883" s="11">
        <v>50.0</v>
      </c>
      <c r="AB2883" s="11">
        <v>37.0</v>
      </c>
      <c r="AC2883" s="11">
        <v>79.0</v>
      </c>
      <c r="AD2883" s="23">
        <v>39.0</v>
      </c>
      <c r="AE2883" s="29" t="s">
        <v>166</v>
      </c>
      <c r="AF2883" s="25">
        <v>1564.0</v>
      </c>
      <c r="AG2883" s="11">
        <v>1576.0</v>
      </c>
      <c r="AH2883" s="11">
        <v>1649.0</v>
      </c>
      <c r="AI2883" s="23"/>
      <c r="AJ2883" s="29" t="s">
        <v>14803</v>
      </c>
      <c r="AK2883" s="25">
        <v>1031008.0</v>
      </c>
      <c r="AL2883" s="11"/>
      <c r="AM2883" s="23"/>
      <c r="AN2883" s="25"/>
      <c r="AO2883" s="23"/>
      <c r="AP2883" s="25"/>
      <c r="AQ2883" s="11"/>
    </row>
    <row r="2884" ht="15.75" customHeight="1">
      <c r="A2884" s="11">
        <v>1031010.0</v>
      </c>
      <c r="B2884" s="23">
        <v>2884.0</v>
      </c>
      <c r="C2884" s="25" t="s">
        <v>14804</v>
      </c>
      <c r="D2884" s="16" t="s">
        <v>14805</v>
      </c>
      <c r="E2884" s="28" t="s">
        <v>14806</v>
      </c>
      <c r="F2884" s="29"/>
      <c r="G2884" s="31" t="s">
        <v>14807</v>
      </c>
      <c r="H2884" s="36">
        <f t="shared" si="1"/>
        <v>71</v>
      </c>
      <c r="I2884" s="11" t="s">
        <v>14808</v>
      </c>
      <c r="J2884" s="28">
        <f t="shared" si="2"/>
        <v>56</v>
      </c>
      <c r="K2884" s="41">
        <f t="shared" si="3"/>
        <v>292</v>
      </c>
      <c r="L2884" s="25">
        <v>63.0</v>
      </c>
      <c r="M2884" s="11">
        <v>76.0</v>
      </c>
      <c r="N2884" s="11">
        <v>50.0</v>
      </c>
      <c r="O2884" s="11">
        <v>45.0</v>
      </c>
      <c r="P2884" s="11">
        <v>58.0</v>
      </c>
      <c r="Q2884" s="43">
        <v>52.0</v>
      </c>
      <c r="R2884" s="25" t="s">
        <v>185</v>
      </c>
      <c r="S2884" s="11" t="s">
        <v>185</v>
      </c>
      <c r="T2884" s="11"/>
      <c r="U2884" s="23" t="s">
        <v>185</v>
      </c>
      <c r="V2884" s="25"/>
      <c r="W2884" s="11"/>
      <c r="X2884" s="23"/>
      <c r="Y2884" s="29"/>
      <c r="Z2884" s="25">
        <v>22.0</v>
      </c>
      <c r="AA2884" s="11">
        <v>11.0</v>
      </c>
      <c r="AB2884" s="11">
        <v>47.0</v>
      </c>
      <c r="AC2884" s="11">
        <v>65.0</v>
      </c>
      <c r="AD2884" s="23">
        <v>34.0</v>
      </c>
      <c r="AE2884" s="29" t="s">
        <v>141</v>
      </c>
      <c r="AF2884" s="25">
        <v>1494.0</v>
      </c>
      <c r="AG2884" s="11">
        <v>1506.0</v>
      </c>
      <c r="AH2884" s="11">
        <v>1566.0</v>
      </c>
      <c r="AI2884" s="23" t="s">
        <v>217</v>
      </c>
      <c r="AJ2884" s="29" t="s">
        <v>14809</v>
      </c>
      <c r="AK2884" s="25">
        <v>1031001.0</v>
      </c>
      <c r="AL2884" s="11"/>
      <c r="AM2884" s="23"/>
      <c r="AN2884" s="25"/>
      <c r="AO2884" s="23"/>
      <c r="AP2884" s="25"/>
      <c r="AQ2884" s="11"/>
    </row>
    <row r="2885" ht="15.75" customHeight="1">
      <c r="A2885" s="11">
        <v>1031011.0</v>
      </c>
      <c r="B2885" s="23">
        <v>2885.0</v>
      </c>
      <c r="C2885" s="25" t="s">
        <v>14810</v>
      </c>
      <c r="D2885" s="16" t="s">
        <v>14811</v>
      </c>
      <c r="E2885" s="28" t="s">
        <v>14812</v>
      </c>
      <c r="F2885" s="29"/>
      <c r="G2885" s="31" t="s">
        <v>14813</v>
      </c>
      <c r="H2885" s="36">
        <f t="shared" si="1"/>
        <v>79</v>
      </c>
      <c r="I2885" s="11" t="s">
        <v>14814</v>
      </c>
      <c r="J2885" s="28">
        <f t="shared" si="2"/>
        <v>18</v>
      </c>
      <c r="K2885" s="41">
        <f t="shared" si="3"/>
        <v>256</v>
      </c>
      <c r="L2885" s="25">
        <v>55.0</v>
      </c>
      <c r="M2885" s="11">
        <v>60.0</v>
      </c>
      <c r="N2885" s="11">
        <v>48.0</v>
      </c>
      <c r="O2885" s="11">
        <v>42.0</v>
      </c>
      <c r="P2885" s="11">
        <v>51.0</v>
      </c>
      <c r="Q2885" s="43">
        <v>52.0</v>
      </c>
      <c r="R2885" s="25"/>
      <c r="S2885" s="11"/>
      <c r="T2885" s="11"/>
      <c r="U2885" s="23"/>
      <c r="V2885" s="25"/>
      <c r="W2885" s="11"/>
      <c r="X2885" s="23"/>
      <c r="Y2885" s="29"/>
      <c r="Z2885" s="25">
        <v>36.0</v>
      </c>
      <c r="AA2885" s="11">
        <v>30.0</v>
      </c>
      <c r="AB2885" s="11">
        <v>42.0</v>
      </c>
      <c r="AC2885" s="11">
        <v>73.0</v>
      </c>
      <c r="AD2885" s="23">
        <v>34.0</v>
      </c>
      <c r="AE2885" s="29" t="s">
        <v>166</v>
      </c>
      <c r="AF2885" s="25">
        <v>1522.0</v>
      </c>
      <c r="AG2885" s="11">
        <v>1534.0</v>
      </c>
      <c r="AH2885" s="11">
        <v>1566.0</v>
      </c>
      <c r="AI2885" s="23" t="s">
        <v>217</v>
      </c>
      <c r="AJ2885" s="29" t="s">
        <v>14815</v>
      </c>
      <c r="AK2885" s="25">
        <v>1031010.0</v>
      </c>
      <c r="AL2885" s="11"/>
      <c r="AM2885" s="23"/>
      <c r="AN2885" s="25"/>
      <c r="AO2885" s="23"/>
      <c r="AP2885" s="25"/>
      <c r="AQ2885" s="11"/>
    </row>
    <row r="2886" ht="15.75" customHeight="1">
      <c r="A2886" s="11">
        <v>1031012.0</v>
      </c>
      <c r="B2886" s="23">
        <v>2886.0</v>
      </c>
      <c r="C2886" s="25" t="s">
        <v>14816</v>
      </c>
      <c r="D2886" s="16" t="s">
        <v>14817</v>
      </c>
      <c r="E2886" s="28" t="s">
        <v>14818</v>
      </c>
      <c r="F2886" s="29"/>
      <c r="G2886" s="31" t="s">
        <v>14819</v>
      </c>
      <c r="H2886" s="36">
        <f t="shared" si="1"/>
        <v>41</v>
      </c>
      <c r="I2886" s="11" t="s">
        <v>14819</v>
      </c>
      <c r="J2886" s="28">
        <f t="shared" si="2"/>
        <v>41</v>
      </c>
      <c r="K2886" s="41">
        <f t="shared" si="3"/>
        <v>256</v>
      </c>
      <c r="L2886" s="25">
        <v>59.0</v>
      </c>
      <c r="M2886" s="11">
        <v>46.0</v>
      </c>
      <c r="N2886" s="11">
        <v>57.0</v>
      </c>
      <c r="O2886" s="11">
        <v>38.0</v>
      </c>
      <c r="P2886" s="11">
        <v>56.0</v>
      </c>
      <c r="Q2886" s="43">
        <v>49.0</v>
      </c>
      <c r="R2886" s="25"/>
      <c r="S2886" s="11"/>
      <c r="T2886" s="11"/>
      <c r="U2886" s="23"/>
      <c r="V2886" s="25"/>
      <c r="W2886" s="11"/>
      <c r="X2886" s="23"/>
      <c r="Y2886" s="29"/>
      <c r="Z2886" s="25">
        <v>22.0</v>
      </c>
      <c r="AA2886" s="11">
        <v>11.0</v>
      </c>
      <c r="AB2886" s="11">
        <v>53.0</v>
      </c>
      <c r="AC2886" s="11">
        <v>71.0</v>
      </c>
      <c r="AD2886" s="23">
        <v>37.0</v>
      </c>
      <c r="AE2886" s="29" t="s">
        <v>166</v>
      </c>
      <c r="AF2886" s="25">
        <v>1500.0</v>
      </c>
      <c r="AG2886" s="11">
        <v>1512.0</v>
      </c>
      <c r="AH2886" s="11">
        <v>1557.0</v>
      </c>
      <c r="AI2886" s="23" t="s">
        <v>217</v>
      </c>
      <c r="AJ2886" s="29" t="s">
        <v>14820</v>
      </c>
      <c r="AK2886" s="25"/>
      <c r="AL2886" s="11"/>
      <c r="AM2886" s="23"/>
      <c r="AN2886" s="25"/>
      <c r="AO2886" s="23"/>
      <c r="AP2886" s="25"/>
      <c r="AQ2886" s="11"/>
    </row>
    <row r="2887" ht="15.75" customHeight="1">
      <c r="A2887" s="11">
        <v>1031013.0</v>
      </c>
      <c r="B2887" s="23">
        <v>2887.0</v>
      </c>
      <c r="C2887" s="25" t="s">
        <v>14821</v>
      </c>
      <c r="D2887" s="16" t="s">
        <v>14822</v>
      </c>
      <c r="E2887" s="28" t="s">
        <v>14823</v>
      </c>
      <c r="F2887" s="29"/>
      <c r="G2887" s="31" t="s">
        <v>14824</v>
      </c>
      <c r="H2887" s="36">
        <f t="shared" si="1"/>
        <v>75</v>
      </c>
      <c r="I2887" s="11" t="s">
        <v>14824</v>
      </c>
      <c r="J2887" s="28">
        <f t="shared" si="2"/>
        <v>75</v>
      </c>
      <c r="K2887" s="41">
        <f t="shared" si="3"/>
        <v>281</v>
      </c>
      <c r="L2887" s="25">
        <v>65.0</v>
      </c>
      <c r="M2887" s="11">
        <v>56.0</v>
      </c>
      <c r="N2887" s="11">
        <v>40.0</v>
      </c>
      <c r="O2887" s="11">
        <v>52.0</v>
      </c>
      <c r="P2887" s="11">
        <v>68.0</v>
      </c>
      <c r="Q2887" s="43">
        <v>50.0</v>
      </c>
      <c r="R2887" s="25"/>
      <c r="S2887" s="11"/>
      <c r="T2887" s="11"/>
      <c r="U2887" s="23"/>
      <c r="V2887" s="25"/>
      <c r="W2887" s="11"/>
      <c r="X2887" s="23"/>
      <c r="Y2887" s="29"/>
      <c r="Z2887" s="25">
        <v>22.0</v>
      </c>
      <c r="AA2887" s="11">
        <v>11.0</v>
      </c>
      <c r="AB2887" s="11">
        <v>40.0</v>
      </c>
      <c r="AC2887" s="11">
        <v>75.0</v>
      </c>
      <c r="AD2887" s="23">
        <v>37.0</v>
      </c>
      <c r="AE2887" s="29" t="s">
        <v>166</v>
      </c>
      <c r="AF2887" s="25">
        <v>1523.0</v>
      </c>
      <c r="AG2887" s="11">
        <v>1535.0</v>
      </c>
      <c r="AH2887" s="11">
        <v>1566.0</v>
      </c>
      <c r="AI2887" s="23" t="s">
        <v>217</v>
      </c>
      <c r="AJ2887" s="29" t="s">
        <v>14825</v>
      </c>
      <c r="AK2887" s="25">
        <v>1031012.0</v>
      </c>
      <c r="AL2887" s="11"/>
      <c r="AM2887" s="23"/>
      <c r="AN2887" s="25"/>
      <c r="AO2887" s="23"/>
      <c r="AP2887" s="25"/>
      <c r="AQ2887" s="11"/>
    </row>
    <row r="2888" ht="15.75" customHeight="1">
      <c r="A2888" s="11">
        <v>1031014.0</v>
      </c>
      <c r="B2888" s="23">
        <v>2888.0</v>
      </c>
      <c r="C2888" s="25" t="s">
        <v>14826</v>
      </c>
      <c r="D2888" s="16" t="s">
        <v>14827</v>
      </c>
      <c r="E2888" s="28" t="s">
        <v>14828</v>
      </c>
      <c r="F2888" s="29"/>
      <c r="G2888" s="31" t="s">
        <v>14829</v>
      </c>
      <c r="H2888" s="36">
        <f t="shared" si="1"/>
        <v>33</v>
      </c>
      <c r="I2888" s="11" t="s">
        <v>14829</v>
      </c>
      <c r="J2888" s="28">
        <f t="shared" si="2"/>
        <v>33</v>
      </c>
      <c r="K2888" s="41">
        <f t="shared" si="3"/>
        <v>226</v>
      </c>
      <c r="L2888" s="25">
        <v>44.0</v>
      </c>
      <c r="M2888" s="11">
        <v>36.0</v>
      </c>
      <c r="N2888" s="11">
        <v>56.0</v>
      </c>
      <c r="O2888" s="11">
        <v>43.0</v>
      </c>
      <c r="P2888" s="11">
        <v>47.0</v>
      </c>
      <c r="Q2888" s="43">
        <v>44.0</v>
      </c>
      <c r="R2888" s="25"/>
      <c r="S2888" s="11"/>
      <c r="T2888" s="11"/>
      <c r="U2888" s="23"/>
      <c r="V2888" s="25"/>
      <c r="W2888" s="11"/>
      <c r="X2888" s="23"/>
      <c r="Y2888" s="29"/>
      <c r="Z2888" s="25">
        <v>26.0</v>
      </c>
      <c r="AA2888" s="11">
        <v>16.0</v>
      </c>
      <c r="AB2888" s="11">
        <v>39.0</v>
      </c>
      <c r="AC2888" s="11">
        <v>64.0</v>
      </c>
      <c r="AD2888" s="23">
        <v>46.0</v>
      </c>
      <c r="AE2888" s="29" t="s">
        <v>166</v>
      </c>
      <c r="AF2888" s="25">
        <v>1545.0</v>
      </c>
      <c r="AG2888" s="11">
        <v>1557.0</v>
      </c>
      <c r="AH2888" s="11">
        <v>1575.0</v>
      </c>
      <c r="AI2888" s="23" t="s">
        <v>217</v>
      </c>
      <c r="AJ2888" s="29" t="s">
        <v>14830</v>
      </c>
      <c r="AK2888" s="25">
        <v>1031013.0</v>
      </c>
      <c r="AL2888" s="11"/>
      <c r="AM2888" s="23"/>
      <c r="AN2888" s="25"/>
      <c r="AO2888" s="23"/>
      <c r="AP2888" s="25"/>
      <c r="AQ2888" s="11"/>
    </row>
    <row r="2889" ht="15.75" customHeight="1">
      <c r="A2889" s="11">
        <v>1031015.0</v>
      </c>
      <c r="B2889" s="23">
        <v>2889.0</v>
      </c>
      <c r="C2889" s="25" t="s">
        <v>14831</v>
      </c>
      <c r="D2889" s="16" t="s">
        <v>14832</v>
      </c>
      <c r="E2889" s="28" t="s">
        <v>14833</v>
      </c>
      <c r="F2889" s="29"/>
      <c r="G2889" s="31" t="s">
        <v>14834</v>
      </c>
      <c r="H2889" s="36">
        <f t="shared" si="1"/>
        <v>55</v>
      </c>
      <c r="I2889" s="11"/>
      <c r="J2889" s="28">
        <f t="shared" si="2"/>
        <v>0</v>
      </c>
      <c r="K2889" s="41">
        <f t="shared" si="3"/>
        <v>212</v>
      </c>
      <c r="L2889" s="25">
        <v>50.0</v>
      </c>
      <c r="M2889" s="11">
        <v>54.0</v>
      </c>
      <c r="N2889" s="11">
        <v>38.0</v>
      </c>
      <c r="O2889" s="11">
        <v>29.0</v>
      </c>
      <c r="P2889" s="11">
        <v>41.0</v>
      </c>
      <c r="Q2889" s="43">
        <v>43.0</v>
      </c>
      <c r="R2889" s="25"/>
      <c r="S2889" s="11"/>
      <c r="T2889" s="11"/>
      <c r="U2889" s="23"/>
      <c r="V2889" s="25"/>
      <c r="W2889" s="11"/>
      <c r="X2889" s="23"/>
      <c r="Y2889" s="29"/>
      <c r="Z2889" s="25">
        <v>26.0</v>
      </c>
      <c r="AA2889" s="11">
        <v>16.0</v>
      </c>
      <c r="AB2889" s="11">
        <v>28.0</v>
      </c>
      <c r="AC2889" s="11">
        <v>65.0</v>
      </c>
      <c r="AD2889" s="23">
        <v>38.0</v>
      </c>
      <c r="AE2889" s="29" t="s">
        <v>270</v>
      </c>
      <c r="AF2889" s="25">
        <v>1512.0</v>
      </c>
      <c r="AG2889" s="11">
        <v>1524.0</v>
      </c>
      <c r="AH2889" s="11">
        <v>1564.0</v>
      </c>
      <c r="AI2889" s="23"/>
      <c r="AJ2889" s="29" t="s">
        <v>14835</v>
      </c>
      <c r="AK2889" s="25"/>
      <c r="AL2889" s="11"/>
      <c r="AM2889" s="23"/>
      <c r="AN2889" s="25"/>
      <c r="AO2889" s="23"/>
      <c r="AP2889" s="25"/>
      <c r="AQ2889" s="11"/>
    </row>
    <row r="2890" ht="15.75" customHeight="1">
      <c r="A2890" s="11">
        <v>1031016.0</v>
      </c>
      <c r="B2890" s="23">
        <v>2890.0</v>
      </c>
      <c r="C2890" s="25" t="s">
        <v>14836</v>
      </c>
      <c r="D2890" s="16" t="s">
        <v>14837</v>
      </c>
      <c r="E2890" s="28" t="s">
        <v>14838</v>
      </c>
      <c r="F2890" s="29"/>
      <c r="G2890" s="31" t="s">
        <v>14839</v>
      </c>
      <c r="H2890" s="36">
        <f t="shared" si="1"/>
        <v>73</v>
      </c>
      <c r="I2890" s="11"/>
      <c r="J2890" s="28">
        <f t="shared" si="2"/>
        <v>0</v>
      </c>
      <c r="K2890" s="41">
        <f t="shared" si="3"/>
        <v>251</v>
      </c>
      <c r="L2890" s="25">
        <v>38.0</v>
      </c>
      <c r="M2890" s="11">
        <v>64.0</v>
      </c>
      <c r="N2890" s="11">
        <v>53.0</v>
      </c>
      <c r="O2890" s="11">
        <v>53.0</v>
      </c>
      <c r="P2890" s="11">
        <v>43.0</v>
      </c>
      <c r="Q2890" s="43">
        <v>50.0</v>
      </c>
      <c r="R2890" s="25"/>
      <c r="S2890" s="11"/>
      <c r="T2890" s="11"/>
      <c r="U2890" s="23"/>
      <c r="V2890" s="25"/>
      <c r="W2890" s="11"/>
      <c r="X2890" s="23"/>
      <c r="Y2890" s="29"/>
      <c r="Z2890" s="25">
        <v>26.0</v>
      </c>
      <c r="AA2890" s="11">
        <v>16.0</v>
      </c>
      <c r="AB2890" s="11">
        <v>35.0</v>
      </c>
      <c r="AC2890" s="11">
        <v>75.0</v>
      </c>
      <c r="AD2890" s="23">
        <v>43.0</v>
      </c>
      <c r="AE2890" s="29" t="s">
        <v>166</v>
      </c>
      <c r="AF2890" s="25">
        <v>1537.0</v>
      </c>
      <c r="AG2890" s="11">
        <v>1549.0</v>
      </c>
      <c r="AH2890" s="11">
        <v>1575.0</v>
      </c>
      <c r="AI2890" s="23" t="s">
        <v>217</v>
      </c>
      <c r="AJ2890" s="29" t="s">
        <v>14840</v>
      </c>
      <c r="AK2890" s="25">
        <v>1031015.0</v>
      </c>
      <c r="AL2890" s="11"/>
      <c r="AM2890" s="23"/>
      <c r="AN2890" s="25"/>
      <c r="AO2890" s="23"/>
      <c r="AP2890" s="25"/>
      <c r="AQ2890" s="11"/>
    </row>
    <row r="2891" ht="15.75" customHeight="1">
      <c r="A2891" s="11">
        <v>1031017.0</v>
      </c>
      <c r="B2891" s="23">
        <v>2891.0</v>
      </c>
      <c r="C2891" s="25" t="s">
        <v>14841</v>
      </c>
      <c r="D2891" s="16" t="s">
        <v>14842</v>
      </c>
      <c r="E2891" s="28" t="s">
        <v>1245</v>
      </c>
      <c r="F2891" s="29"/>
      <c r="G2891" s="25"/>
      <c r="H2891" s="36" t="str">
        <f t="shared" si="1"/>
        <v/>
      </c>
      <c r="I2891" s="11"/>
      <c r="J2891" s="28">
        <f t="shared" si="2"/>
        <v>0</v>
      </c>
      <c r="K2891" s="41">
        <f t="shared" si="3"/>
        <v>0</v>
      </c>
      <c r="L2891" s="25">
        <v>0.0</v>
      </c>
      <c r="M2891" s="11">
        <v>0.0</v>
      </c>
      <c r="N2891" s="11">
        <v>0.0</v>
      </c>
      <c r="O2891" s="11">
        <v>0.0</v>
      </c>
      <c r="P2891" s="11">
        <v>0.0</v>
      </c>
      <c r="Q2891" s="23">
        <v>0.0</v>
      </c>
      <c r="R2891" s="25"/>
      <c r="S2891" s="11"/>
      <c r="T2891" s="11"/>
      <c r="U2891" s="23"/>
      <c r="V2891" s="25"/>
      <c r="W2891" s="11"/>
      <c r="X2891" s="23"/>
      <c r="Y2891" s="29"/>
      <c r="Z2891" s="25">
        <v>0.0</v>
      </c>
      <c r="AA2891" s="11">
        <v>0.0</v>
      </c>
      <c r="AB2891" s="11">
        <v>0.0</v>
      </c>
      <c r="AC2891" s="11">
        <v>0.0</v>
      </c>
      <c r="AD2891" s="23">
        <v>37.0</v>
      </c>
      <c r="AE2891" s="29" t="s">
        <v>239</v>
      </c>
      <c r="AF2891" s="25">
        <v>1475.0</v>
      </c>
      <c r="AG2891" s="11">
        <v>9999.0</v>
      </c>
      <c r="AH2891" s="11">
        <v>1525.0</v>
      </c>
      <c r="AI2891" s="23"/>
      <c r="AJ2891" s="29"/>
      <c r="AK2891" s="25"/>
      <c r="AL2891" s="11"/>
      <c r="AM2891" s="23"/>
      <c r="AN2891" s="25"/>
      <c r="AO2891" s="23"/>
      <c r="AP2891" s="25"/>
      <c r="AQ2891" s="11"/>
    </row>
    <row r="2892" ht="15.75" customHeight="1">
      <c r="A2892" s="11">
        <v>1031018.0</v>
      </c>
      <c r="B2892" s="23">
        <v>2892.0</v>
      </c>
      <c r="C2892" s="25" t="s">
        <v>14843</v>
      </c>
      <c r="D2892" s="16" t="s">
        <v>14844</v>
      </c>
      <c r="E2892" s="28" t="s">
        <v>14845</v>
      </c>
      <c r="F2892" s="29" t="s">
        <v>14846</v>
      </c>
      <c r="G2892" s="31" t="s">
        <v>14847</v>
      </c>
      <c r="H2892" s="36">
        <f t="shared" si="1"/>
        <v>77</v>
      </c>
      <c r="I2892" s="11" t="s">
        <v>14847</v>
      </c>
      <c r="J2892" s="28">
        <f t="shared" si="2"/>
        <v>77</v>
      </c>
      <c r="K2892" s="41">
        <f t="shared" si="3"/>
        <v>295</v>
      </c>
      <c r="L2892" s="25">
        <v>67.0</v>
      </c>
      <c r="M2892" s="11">
        <v>84.0</v>
      </c>
      <c r="N2892" s="11">
        <v>39.0</v>
      </c>
      <c r="O2892" s="11">
        <v>42.0</v>
      </c>
      <c r="P2892" s="11">
        <v>63.0</v>
      </c>
      <c r="Q2892" s="43">
        <v>76.0</v>
      </c>
      <c r="R2892" s="25" t="s">
        <v>232</v>
      </c>
      <c r="S2892" s="11"/>
      <c r="T2892" s="11"/>
      <c r="U2892" s="23"/>
      <c r="V2892" s="25" t="s">
        <v>161</v>
      </c>
      <c r="W2892" s="11"/>
      <c r="X2892" s="23"/>
      <c r="Y2892" s="29"/>
      <c r="Z2892" s="25">
        <v>36.0</v>
      </c>
      <c r="AA2892" s="11">
        <v>30.0</v>
      </c>
      <c r="AB2892" s="11">
        <v>10.0</v>
      </c>
      <c r="AC2892" s="11">
        <v>88.0</v>
      </c>
      <c r="AD2892" s="23">
        <v>37.0</v>
      </c>
      <c r="AE2892" s="29" t="s">
        <v>239</v>
      </c>
      <c r="AF2892" s="25">
        <v>1508.0</v>
      </c>
      <c r="AG2892" s="11">
        <v>1520.0</v>
      </c>
      <c r="AH2892" s="11">
        <v>1577.0</v>
      </c>
      <c r="AI2892" s="23"/>
      <c r="AJ2892" s="29" t="s">
        <v>14848</v>
      </c>
      <c r="AK2892" s="25">
        <v>1031017.0</v>
      </c>
      <c r="AL2892" s="11"/>
      <c r="AM2892" s="23"/>
      <c r="AN2892" s="25"/>
      <c r="AO2892" s="23"/>
      <c r="AP2892" s="25"/>
      <c r="AQ2892" s="11"/>
    </row>
    <row r="2893" ht="15.75" customHeight="1">
      <c r="A2893" s="11">
        <v>1031019.0</v>
      </c>
      <c r="B2893" s="23">
        <v>2893.0</v>
      </c>
      <c r="C2893" s="25" t="s">
        <v>14849</v>
      </c>
      <c r="D2893" s="16" t="s">
        <v>14850</v>
      </c>
      <c r="E2893" s="28" t="s">
        <v>14851</v>
      </c>
      <c r="F2893" s="29"/>
      <c r="G2893" s="31" t="s">
        <v>14852</v>
      </c>
      <c r="H2893" s="36">
        <f t="shared" si="1"/>
        <v>80</v>
      </c>
      <c r="I2893" s="11" t="s">
        <v>14852</v>
      </c>
      <c r="J2893" s="28">
        <f t="shared" si="2"/>
        <v>80</v>
      </c>
      <c r="K2893" s="41">
        <f t="shared" si="3"/>
        <v>248</v>
      </c>
      <c r="L2893" s="25">
        <v>59.0</v>
      </c>
      <c r="M2893" s="11">
        <v>61.0</v>
      </c>
      <c r="N2893" s="11">
        <v>35.0</v>
      </c>
      <c r="O2893" s="11">
        <v>37.0</v>
      </c>
      <c r="P2893" s="11">
        <v>56.0</v>
      </c>
      <c r="Q2893" s="43">
        <v>50.0</v>
      </c>
      <c r="R2893" s="25"/>
      <c r="S2893" s="11"/>
      <c r="T2893" s="11"/>
      <c r="U2893" s="23"/>
      <c r="V2893" s="25" t="s">
        <v>136</v>
      </c>
      <c r="W2893" s="11"/>
      <c r="X2893" s="23"/>
      <c r="Y2893" s="29"/>
      <c r="Z2893" s="25">
        <v>41.0</v>
      </c>
      <c r="AA2893" s="11">
        <v>37.0</v>
      </c>
      <c r="AB2893" s="11">
        <v>24.0</v>
      </c>
      <c r="AC2893" s="11">
        <v>72.0</v>
      </c>
      <c r="AD2893" s="23">
        <v>27.0</v>
      </c>
      <c r="AE2893" s="29" t="s">
        <v>166</v>
      </c>
      <c r="AF2893" s="25">
        <v>1530.0</v>
      </c>
      <c r="AG2893" s="11">
        <v>1542.0</v>
      </c>
      <c r="AH2893" s="11">
        <v>1564.0</v>
      </c>
      <c r="AI2893" s="23" t="s">
        <v>217</v>
      </c>
      <c r="AJ2893" s="29" t="s">
        <v>14853</v>
      </c>
      <c r="AK2893" s="25">
        <v>1031018.0</v>
      </c>
      <c r="AL2893" s="11"/>
      <c r="AM2893" s="23"/>
      <c r="AN2893" s="25"/>
      <c r="AO2893" s="23"/>
      <c r="AP2893" s="25"/>
      <c r="AQ2893" s="11"/>
    </row>
    <row r="2894" ht="15.75" customHeight="1">
      <c r="A2894" s="11">
        <v>1031020.0</v>
      </c>
      <c r="B2894" s="23">
        <v>2894.0</v>
      </c>
      <c r="C2894" s="25" t="s">
        <v>14854</v>
      </c>
      <c r="D2894" s="16" t="s">
        <v>14855</v>
      </c>
      <c r="E2894" s="28" t="s">
        <v>14856</v>
      </c>
      <c r="F2894" s="29"/>
      <c r="G2894" s="31" t="s">
        <v>14857</v>
      </c>
      <c r="H2894" s="36">
        <f t="shared" si="1"/>
        <v>66</v>
      </c>
      <c r="I2894" s="11" t="s">
        <v>14857</v>
      </c>
      <c r="J2894" s="28">
        <f t="shared" si="2"/>
        <v>66</v>
      </c>
      <c r="K2894" s="41">
        <f t="shared" si="3"/>
        <v>214</v>
      </c>
      <c r="L2894" s="25">
        <v>45.0</v>
      </c>
      <c r="M2894" s="11">
        <v>69.0</v>
      </c>
      <c r="N2894" s="11">
        <v>29.0</v>
      </c>
      <c r="O2894" s="11">
        <v>26.0</v>
      </c>
      <c r="P2894" s="11">
        <v>45.0</v>
      </c>
      <c r="Q2894" s="43">
        <v>49.0</v>
      </c>
      <c r="R2894" s="25"/>
      <c r="S2894" s="11"/>
      <c r="T2894" s="11"/>
      <c r="U2894" s="23"/>
      <c r="V2894" s="25" t="s">
        <v>136</v>
      </c>
      <c r="W2894" s="11"/>
      <c r="X2894" s="23"/>
      <c r="Y2894" s="29"/>
      <c r="Z2894" s="25">
        <v>57.0</v>
      </c>
      <c r="AA2894" s="11">
        <v>60.0</v>
      </c>
      <c r="AB2894" s="11">
        <v>38.0</v>
      </c>
      <c r="AC2894" s="11">
        <v>67.0</v>
      </c>
      <c r="AD2894" s="23">
        <v>27.0</v>
      </c>
      <c r="AE2894" s="29" t="s">
        <v>141</v>
      </c>
      <c r="AF2894" s="25">
        <v>1552.0</v>
      </c>
      <c r="AG2894" s="11">
        <v>1564.0</v>
      </c>
      <c r="AH2894" s="11">
        <v>1600.0</v>
      </c>
      <c r="AI2894" s="23" t="s">
        <v>217</v>
      </c>
      <c r="AJ2894" s="29" t="s">
        <v>14858</v>
      </c>
      <c r="AK2894" s="25">
        <v>1031019.0</v>
      </c>
      <c r="AL2894" s="11"/>
      <c r="AM2894" s="23"/>
      <c r="AN2894" s="25"/>
      <c r="AO2894" s="23"/>
      <c r="AP2894" s="25"/>
      <c r="AQ2894" s="11"/>
    </row>
    <row r="2895" ht="15.75" customHeight="1">
      <c r="A2895" s="11">
        <v>1031021.0</v>
      </c>
      <c r="B2895" s="23">
        <v>2895.0</v>
      </c>
      <c r="C2895" s="25" t="s">
        <v>14859</v>
      </c>
      <c r="D2895" s="16" t="s">
        <v>14860</v>
      </c>
      <c r="E2895" s="28" t="s">
        <v>14861</v>
      </c>
      <c r="F2895" s="29"/>
      <c r="G2895" s="31" t="s">
        <v>14862</v>
      </c>
      <c r="H2895" s="36">
        <f t="shared" si="1"/>
        <v>67</v>
      </c>
      <c r="I2895" s="11" t="s">
        <v>14862</v>
      </c>
      <c r="J2895" s="28">
        <f t="shared" si="2"/>
        <v>67</v>
      </c>
      <c r="K2895" s="41">
        <f t="shared" si="3"/>
        <v>242</v>
      </c>
      <c r="L2895" s="25">
        <v>62.0</v>
      </c>
      <c r="M2895" s="11">
        <v>62.0</v>
      </c>
      <c r="N2895" s="11">
        <v>31.0</v>
      </c>
      <c r="O2895" s="11">
        <v>39.0</v>
      </c>
      <c r="P2895" s="11">
        <v>48.0</v>
      </c>
      <c r="Q2895" s="43">
        <v>50.0</v>
      </c>
      <c r="R2895" s="25" t="s">
        <v>185</v>
      </c>
      <c r="S2895" s="11"/>
      <c r="T2895" s="11"/>
      <c r="U2895" s="23"/>
      <c r="V2895" s="25"/>
      <c r="W2895" s="11"/>
      <c r="X2895" s="23"/>
      <c r="Y2895" s="29"/>
      <c r="Z2895" s="25">
        <v>40.0</v>
      </c>
      <c r="AA2895" s="11">
        <v>36.0</v>
      </c>
      <c r="AB2895" s="11">
        <v>44.0</v>
      </c>
      <c r="AC2895" s="11">
        <v>50.0</v>
      </c>
      <c r="AD2895" s="23">
        <v>37.0</v>
      </c>
      <c r="AE2895" s="29" t="s">
        <v>166</v>
      </c>
      <c r="AF2895" s="25">
        <v>1539.0</v>
      </c>
      <c r="AG2895" s="11">
        <v>1551.0</v>
      </c>
      <c r="AH2895" s="11">
        <v>1621.0</v>
      </c>
      <c r="AI2895" s="23"/>
      <c r="AJ2895" s="29" t="s">
        <v>14863</v>
      </c>
      <c r="AK2895" s="25"/>
      <c r="AL2895" s="11"/>
      <c r="AM2895" s="23"/>
      <c r="AN2895" s="25"/>
      <c r="AO2895" s="23"/>
      <c r="AP2895" s="25"/>
      <c r="AQ2895" s="11"/>
    </row>
    <row r="2896" ht="15.75" customHeight="1">
      <c r="A2896" s="11">
        <v>1031022.0</v>
      </c>
      <c r="B2896" s="23">
        <v>2896.0</v>
      </c>
      <c r="C2896" s="25" t="s">
        <v>14864</v>
      </c>
      <c r="D2896" s="16" t="s">
        <v>14865</v>
      </c>
      <c r="E2896" s="28" t="s">
        <v>14866</v>
      </c>
      <c r="F2896" s="29"/>
      <c r="G2896" s="31" t="s">
        <v>14867</v>
      </c>
      <c r="H2896" s="36">
        <f t="shared" si="1"/>
        <v>66</v>
      </c>
      <c r="I2896" s="11" t="s">
        <v>14867</v>
      </c>
      <c r="J2896" s="28">
        <f t="shared" si="2"/>
        <v>66</v>
      </c>
      <c r="K2896" s="41">
        <f t="shared" si="3"/>
        <v>223</v>
      </c>
      <c r="L2896" s="25">
        <v>47.0</v>
      </c>
      <c r="M2896" s="11">
        <v>43.0</v>
      </c>
      <c r="N2896" s="11">
        <v>44.0</v>
      </c>
      <c r="O2896" s="11">
        <v>48.0</v>
      </c>
      <c r="P2896" s="11">
        <v>41.0</v>
      </c>
      <c r="Q2896" s="43">
        <v>44.0</v>
      </c>
      <c r="R2896" s="25"/>
      <c r="S2896" s="11"/>
      <c r="T2896" s="11"/>
      <c r="U2896" s="23"/>
      <c r="V2896" s="25"/>
      <c r="W2896" s="11"/>
      <c r="X2896" s="23"/>
      <c r="Y2896" s="29"/>
      <c r="Z2896" s="25">
        <v>26.0</v>
      </c>
      <c r="AA2896" s="11">
        <v>16.0</v>
      </c>
      <c r="AB2896" s="11">
        <v>60.0</v>
      </c>
      <c r="AC2896" s="11">
        <v>77.0</v>
      </c>
      <c r="AD2896" s="23">
        <v>37.0</v>
      </c>
      <c r="AE2896" s="29" t="s">
        <v>141</v>
      </c>
      <c r="AF2896" s="25">
        <v>1528.0</v>
      </c>
      <c r="AG2896" s="11">
        <v>1540.0</v>
      </c>
      <c r="AH2896" s="11">
        <v>1566.0</v>
      </c>
      <c r="AI2896" s="23" t="s">
        <v>217</v>
      </c>
      <c r="AJ2896" s="29"/>
      <c r="AK2896" s="25"/>
      <c r="AL2896" s="11"/>
      <c r="AM2896" s="23"/>
      <c r="AN2896" s="25"/>
      <c r="AO2896" s="23"/>
      <c r="AP2896" s="25"/>
      <c r="AQ2896" s="11"/>
    </row>
    <row r="2897" ht="15.75" customHeight="1">
      <c r="A2897" s="11">
        <v>1031023.0</v>
      </c>
      <c r="B2897" s="23">
        <v>2897.0</v>
      </c>
      <c r="C2897" s="25" t="s">
        <v>14868</v>
      </c>
      <c r="D2897" s="16" t="s">
        <v>14869</v>
      </c>
      <c r="E2897" s="28" t="s">
        <v>14870</v>
      </c>
      <c r="F2897" s="29"/>
      <c r="G2897" s="31" t="s">
        <v>14871</v>
      </c>
      <c r="H2897" s="36">
        <f t="shared" si="1"/>
        <v>53</v>
      </c>
      <c r="I2897" s="11" t="s">
        <v>14871</v>
      </c>
      <c r="J2897" s="28">
        <f t="shared" si="2"/>
        <v>53</v>
      </c>
      <c r="K2897" s="41">
        <f t="shared" si="3"/>
        <v>200</v>
      </c>
      <c r="L2897" s="25">
        <v>41.0</v>
      </c>
      <c r="M2897" s="11">
        <v>59.0</v>
      </c>
      <c r="N2897" s="11">
        <v>28.0</v>
      </c>
      <c r="O2897" s="11">
        <v>37.0</v>
      </c>
      <c r="P2897" s="11">
        <v>35.0</v>
      </c>
      <c r="Q2897" s="43">
        <v>43.0</v>
      </c>
      <c r="R2897" s="25"/>
      <c r="S2897" s="11"/>
      <c r="T2897" s="11"/>
      <c r="U2897" s="23"/>
      <c r="V2897" s="25"/>
      <c r="W2897" s="11"/>
      <c r="X2897" s="23"/>
      <c r="Y2897" s="29"/>
      <c r="Z2897" s="25">
        <v>32.0</v>
      </c>
      <c r="AA2897" s="11">
        <v>25.0</v>
      </c>
      <c r="AB2897" s="11">
        <v>34.0</v>
      </c>
      <c r="AC2897" s="11">
        <v>74.0</v>
      </c>
      <c r="AD2897" s="23">
        <v>37.0</v>
      </c>
      <c r="AE2897" s="29" t="s">
        <v>141</v>
      </c>
      <c r="AF2897" s="25">
        <v>1540.0</v>
      </c>
      <c r="AG2897" s="11">
        <v>1552.0</v>
      </c>
      <c r="AH2897" s="11">
        <v>1566.0</v>
      </c>
      <c r="AI2897" s="23" t="s">
        <v>217</v>
      </c>
      <c r="AJ2897" s="29"/>
      <c r="AK2897" s="25"/>
      <c r="AL2897" s="11"/>
      <c r="AM2897" s="23"/>
      <c r="AN2897" s="25"/>
      <c r="AO2897" s="23"/>
      <c r="AP2897" s="25"/>
      <c r="AQ2897" s="11"/>
    </row>
    <row r="2898" ht="15.75" customHeight="1">
      <c r="A2898" s="11">
        <v>1031024.0</v>
      </c>
      <c r="B2898" s="23">
        <v>2898.0</v>
      </c>
      <c r="C2898" s="25" t="s">
        <v>14872</v>
      </c>
      <c r="D2898" s="16" t="s">
        <v>14873</v>
      </c>
      <c r="E2898" s="28" t="s">
        <v>14874</v>
      </c>
      <c r="F2898" s="29"/>
      <c r="G2898" s="31" t="s">
        <v>14875</v>
      </c>
      <c r="H2898" s="36">
        <f t="shared" si="1"/>
        <v>67</v>
      </c>
      <c r="I2898" s="11" t="s">
        <v>14875</v>
      </c>
      <c r="J2898" s="28">
        <f t="shared" si="2"/>
        <v>67</v>
      </c>
      <c r="K2898" s="41">
        <f t="shared" si="3"/>
        <v>180</v>
      </c>
      <c r="L2898" s="25">
        <v>28.0</v>
      </c>
      <c r="M2898" s="11">
        <v>69.0</v>
      </c>
      <c r="N2898" s="11">
        <v>19.0</v>
      </c>
      <c r="O2898" s="11">
        <v>31.0</v>
      </c>
      <c r="P2898" s="11">
        <v>33.0</v>
      </c>
      <c r="Q2898" s="43">
        <v>48.0</v>
      </c>
      <c r="R2898" s="25"/>
      <c r="S2898" s="11"/>
      <c r="T2898" s="11"/>
      <c r="U2898" s="23"/>
      <c r="V2898" s="25" t="s">
        <v>136</v>
      </c>
      <c r="W2898" s="11"/>
      <c r="X2898" s="23"/>
      <c r="Y2898" s="29"/>
      <c r="Z2898" s="25">
        <v>56.0</v>
      </c>
      <c r="AA2898" s="11">
        <v>59.0</v>
      </c>
      <c r="AB2898" s="11">
        <v>67.0</v>
      </c>
      <c r="AC2898" s="11">
        <v>68.0</v>
      </c>
      <c r="AD2898" s="23">
        <v>26.0</v>
      </c>
      <c r="AE2898" s="29" t="s">
        <v>166</v>
      </c>
      <c r="AF2898" s="25">
        <v>1534.0</v>
      </c>
      <c r="AG2898" s="11">
        <v>1546.0</v>
      </c>
      <c r="AH2898" s="11">
        <v>1606.0</v>
      </c>
      <c r="AI2898" s="23"/>
      <c r="AJ2898" s="29"/>
      <c r="AK2898" s="25"/>
      <c r="AL2898" s="11"/>
      <c r="AM2898" s="23"/>
      <c r="AN2898" s="25"/>
      <c r="AO2898" s="23"/>
      <c r="AP2898" s="25"/>
      <c r="AQ2898" s="11"/>
    </row>
    <row r="2899" ht="15.75" customHeight="1">
      <c r="A2899" s="11">
        <v>1031025.0</v>
      </c>
      <c r="B2899" s="23">
        <v>2899.0</v>
      </c>
      <c r="C2899" s="25" t="s">
        <v>14876</v>
      </c>
      <c r="D2899" s="16" t="s">
        <v>14877</v>
      </c>
      <c r="E2899" s="28" t="s">
        <v>14878</v>
      </c>
      <c r="F2899" s="29"/>
      <c r="G2899" s="31" t="s">
        <v>14879</v>
      </c>
      <c r="H2899" s="36">
        <f t="shared" si="1"/>
        <v>20</v>
      </c>
      <c r="I2899" s="11" t="s">
        <v>14879</v>
      </c>
      <c r="J2899" s="28">
        <f t="shared" si="2"/>
        <v>20</v>
      </c>
      <c r="K2899" s="41">
        <f t="shared" si="3"/>
        <v>236</v>
      </c>
      <c r="L2899" s="25">
        <v>61.0</v>
      </c>
      <c r="M2899" s="11">
        <v>68.0</v>
      </c>
      <c r="N2899" s="11">
        <v>23.0</v>
      </c>
      <c r="O2899" s="11">
        <v>26.0</v>
      </c>
      <c r="P2899" s="11">
        <v>58.0</v>
      </c>
      <c r="Q2899" s="43">
        <v>55.0</v>
      </c>
      <c r="R2899" s="25" t="s">
        <v>185</v>
      </c>
      <c r="S2899" s="11"/>
      <c r="T2899" s="11"/>
      <c r="U2899" s="23"/>
      <c r="V2899" s="25" t="s">
        <v>136</v>
      </c>
      <c r="W2899" s="11"/>
      <c r="X2899" s="23"/>
      <c r="Y2899" s="29"/>
      <c r="Z2899" s="25">
        <v>50.0</v>
      </c>
      <c r="AA2899" s="11">
        <v>50.0</v>
      </c>
      <c r="AB2899" s="11">
        <v>49.0</v>
      </c>
      <c r="AC2899" s="11">
        <v>62.0</v>
      </c>
      <c r="AD2899" s="23">
        <v>25.0</v>
      </c>
      <c r="AE2899" s="29" t="s">
        <v>166</v>
      </c>
      <c r="AF2899" s="25">
        <v>1506.0</v>
      </c>
      <c r="AG2899" s="11">
        <v>1518.0</v>
      </c>
      <c r="AH2899" s="11">
        <v>1559.0</v>
      </c>
      <c r="AI2899" s="23"/>
      <c r="AJ2899" s="29"/>
      <c r="AK2899" s="25"/>
      <c r="AL2899" s="11"/>
      <c r="AM2899" s="23"/>
      <c r="AN2899" s="25"/>
      <c r="AO2899" s="23"/>
      <c r="AP2899" s="25"/>
      <c r="AQ2899" s="11"/>
    </row>
    <row r="2900" ht="15.75" customHeight="1">
      <c r="A2900" s="11">
        <v>1031026.0</v>
      </c>
      <c r="B2900" s="23">
        <v>2900.0</v>
      </c>
      <c r="C2900" s="25" t="s">
        <v>14880</v>
      </c>
      <c r="D2900" s="16" t="s">
        <v>14881</v>
      </c>
      <c r="E2900" s="28" t="s">
        <v>14882</v>
      </c>
      <c r="F2900" s="29"/>
      <c r="G2900" s="31" t="s">
        <v>14883</v>
      </c>
      <c r="H2900" s="36">
        <f t="shared" si="1"/>
        <v>74</v>
      </c>
      <c r="I2900" s="11" t="s">
        <v>14883</v>
      </c>
      <c r="J2900" s="28">
        <f t="shared" si="2"/>
        <v>74</v>
      </c>
      <c r="K2900" s="41">
        <f t="shared" si="3"/>
        <v>210</v>
      </c>
      <c r="L2900" s="25">
        <v>38.0</v>
      </c>
      <c r="M2900" s="11">
        <v>77.0</v>
      </c>
      <c r="N2900" s="11">
        <v>17.0</v>
      </c>
      <c r="O2900" s="11">
        <v>38.0</v>
      </c>
      <c r="P2900" s="11">
        <v>40.0</v>
      </c>
      <c r="Q2900" s="43">
        <v>61.0</v>
      </c>
      <c r="R2900" s="25" t="s">
        <v>185</v>
      </c>
      <c r="S2900" s="11"/>
      <c r="T2900" s="11"/>
      <c r="U2900" s="23"/>
      <c r="V2900" s="25" t="s">
        <v>410</v>
      </c>
      <c r="W2900" s="11"/>
      <c r="X2900" s="23"/>
      <c r="Y2900" s="29"/>
      <c r="Z2900" s="25">
        <v>71.0</v>
      </c>
      <c r="AA2900" s="11">
        <v>80.0</v>
      </c>
      <c r="AB2900" s="11">
        <v>77.0</v>
      </c>
      <c r="AC2900" s="11">
        <v>76.0</v>
      </c>
      <c r="AD2900" s="23">
        <v>25.0</v>
      </c>
      <c r="AE2900" s="29" t="s">
        <v>166</v>
      </c>
      <c r="AF2900" s="25">
        <v>1537.0</v>
      </c>
      <c r="AG2900" s="11">
        <v>1549.0</v>
      </c>
      <c r="AH2900" s="11">
        <v>1605.0</v>
      </c>
      <c r="AI2900" s="23"/>
      <c r="AJ2900" s="29" t="s">
        <v>14884</v>
      </c>
      <c r="AK2900" s="25">
        <v>1031025.0</v>
      </c>
      <c r="AL2900" s="11"/>
      <c r="AM2900" s="23">
        <v>29.0</v>
      </c>
      <c r="AN2900" s="25"/>
      <c r="AO2900" s="23"/>
      <c r="AP2900" s="25"/>
      <c r="AQ2900" s="11"/>
    </row>
    <row r="2901" ht="15.75" customHeight="1">
      <c r="A2901" s="11">
        <v>1031027.0</v>
      </c>
      <c r="B2901" s="23">
        <v>2901.0</v>
      </c>
      <c r="C2901" s="25" t="s">
        <v>14885</v>
      </c>
      <c r="D2901" s="16" t="s">
        <v>14886</v>
      </c>
      <c r="E2901" s="28" t="s">
        <v>14887</v>
      </c>
      <c r="F2901" s="29"/>
      <c r="G2901" s="31" t="s">
        <v>14888</v>
      </c>
      <c r="H2901" s="36">
        <f t="shared" si="1"/>
        <v>70</v>
      </c>
      <c r="I2901" s="11" t="s">
        <v>14888</v>
      </c>
      <c r="J2901" s="28">
        <f t="shared" si="2"/>
        <v>70</v>
      </c>
      <c r="K2901" s="41">
        <f t="shared" si="3"/>
        <v>240</v>
      </c>
      <c r="L2901" s="25">
        <v>64.0</v>
      </c>
      <c r="M2901" s="11">
        <v>66.0</v>
      </c>
      <c r="N2901" s="11">
        <v>35.0</v>
      </c>
      <c r="O2901" s="11">
        <v>33.0</v>
      </c>
      <c r="P2901" s="11">
        <v>42.0</v>
      </c>
      <c r="Q2901" s="43">
        <v>45.0</v>
      </c>
      <c r="R2901" s="25"/>
      <c r="S2901" s="11"/>
      <c r="T2901" s="11"/>
      <c r="U2901" s="23" t="s">
        <v>185</v>
      </c>
      <c r="V2901" s="25"/>
      <c r="W2901" s="11"/>
      <c r="X2901" s="23"/>
      <c r="Y2901" s="29"/>
      <c r="Z2901" s="25">
        <v>22.0</v>
      </c>
      <c r="AA2901" s="11">
        <v>11.0</v>
      </c>
      <c r="AB2901" s="11">
        <v>49.0</v>
      </c>
      <c r="AC2901" s="11">
        <v>77.0</v>
      </c>
      <c r="AD2901" s="23">
        <v>47.0</v>
      </c>
      <c r="AE2901" s="29" t="s">
        <v>141</v>
      </c>
      <c r="AF2901" s="25">
        <v>1520.0</v>
      </c>
      <c r="AG2901" s="11">
        <v>1532.0</v>
      </c>
      <c r="AH2901" s="11">
        <v>1566.0</v>
      </c>
      <c r="AI2901" s="23" t="s">
        <v>217</v>
      </c>
      <c r="AJ2901" s="29"/>
      <c r="AK2901" s="25"/>
      <c r="AL2901" s="11"/>
      <c r="AM2901" s="23"/>
      <c r="AN2901" s="25"/>
      <c r="AO2901" s="23"/>
      <c r="AP2901" s="25"/>
      <c r="AQ2901" s="11"/>
    </row>
    <row r="2902" ht="15.75" customHeight="1">
      <c r="A2902" s="11">
        <v>1034001.0</v>
      </c>
      <c r="B2902" s="23">
        <v>2902.0</v>
      </c>
      <c r="C2902" s="25" t="s">
        <v>14889</v>
      </c>
      <c r="D2902" s="16" t="s">
        <v>14890</v>
      </c>
      <c r="E2902" s="28" t="s">
        <v>14891</v>
      </c>
      <c r="F2902" s="29"/>
      <c r="G2902" s="31" t="s">
        <v>14892</v>
      </c>
      <c r="H2902" s="36">
        <f t="shared" si="1"/>
        <v>68</v>
      </c>
      <c r="I2902" s="11"/>
      <c r="J2902" s="28">
        <f t="shared" si="2"/>
        <v>0</v>
      </c>
      <c r="K2902" s="41">
        <f t="shared" si="3"/>
        <v>274</v>
      </c>
      <c r="L2902" s="25">
        <v>57.0</v>
      </c>
      <c r="M2902" s="11">
        <v>42.0</v>
      </c>
      <c r="N2902" s="11">
        <v>60.0</v>
      </c>
      <c r="O2902" s="11">
        <v>53.0</v>
      </c>
      <c r="P2902" s="11">
        <v>62.0</v>
      </c>
      <c r="Q2902" s="43">
        <v>57.0</v>
      </c>
      <c r="R2902" s="25"/>
      <c r="S2902" s="11"/>
      <c r="T2902" s="11"/>
      <c r="U2902" s="23"/>
      <c r="V2902" s="25"/>
      <c r="W2902" s="11"/>
      <c r="X2902" s="23"/>
      <c r="Y2902" s="29"/>
      <c r="Z2902" s="25">
        <v>29.0</v>
      </c>
      <c r="AA2902" s="11">
        <v>21.0</v>
      </c>
      <c r="AB2902" s="11">
        <v>20.0</v>
      </c>
      <c r="AC2902" s="11">
        <v>78.0</v>
      </c>
      <c r="AD2902" s="23">
        <v>56.0</v>
      </c>
      <c r="AE2902" s="29" t="s">
        <v>166</v>
      </c>
      <c r="AF2902" s="25">
        <v>1476.0</v>
      </c>
      <c r="AG2902" s="11">
        <v>1488.0</v>
      </c>
      <c r="AH2902" s="11">
        <v>1552.0</v>
      </c>
      <c r="AI2902" s="23"/>
      <c r="AJ2902" s="29"/>
      <c r="AK2902" s="25"/>
      <c r="AL2902" s="11"/>
      <c r="AM2902" s="23"/>
      <c r="AN2902" s="25"/>
      <c r="AO2902" s="23"/>
      <c r="AP2902" s="25"/>
      <c r="AQ2902" s="11"/>
    </row>
    <row r="2903" ht="15.75" customHeight="1">
      <c r="A2903" s="11">
        <v>1034002.0</v>
      </c>
      <c r="B2903" s="23">
        <v>2903.0</v>
      </c>
      <c r="C2903" s="25" t="s">
        <v>14893</v>
      </c>
      <c r="D2903" s="16" t="s">
        <v>14894</v>
      </c>
      <c r="E2903" s="28" t="s">
        <v>14895</v>
      </c>
      <c r="F2903" s="29"/>
      <c r="G2903" s="31" t="s">
        <v>14896</v>
      </c>
      <c r="H2903" s="36">
        <f t="shared" si="1"/>
        <v>71</v>
      </c>
      <c r="I2903" s="11"/>
      <c r="J2903" s="28">
        <f t="shared" si="2"/>
        <v>0</v>
      </c>
      <c r="K2903" s="41">
        <f t="shared" si="3"/>
        <v>251</v>
      </c>
      <c r="L2903" s="25">
        <v>52.0</v>
      </c>
      <c r="M2903" s="11">
        <v>46.0</v>
      </c>
      <c r="N2903" s="11">
        <v>54.0</v>
      </c>
      <c r="O2903" s="11">
        <v>49.0</v>
      </c>
      <c r="P2903" s="11">
        <v>50.0</v>
      </c>
      <c r="Q2903" s="43">
        <v>53.0</v>
      </c>
      <c r="R2903" s="25"/>
      <c r="S2903" s="11"/>
      <c r="T2903" s="11"/>
      <c r="U2903" s="23"/>
      <c r="V2903" s="25"/>
      <c r="W2903" s="11"/>
      <c r="X2903" s="23"/>
      <c r="Y2903" s="29"/>
      <c r="Z2903" s="25">
        <v>29.0</v>
      </c>
      <c r="AA2903" s="11">
        <v>21.0</v>
      </c>
      <c r="AB2903" s="11">
        <v>36.0</v>
      </c>
      <c r="AC2903" s="11">
        <v>55.0</v>
      </c>
      <c r="AD2903" s="23">
        <v>56.0</v>
      </c>
      <c r="AE2903" s="29" t="s">
        <v>141</v>
      </c>
      <c r="AF2903" s="25">
        <v>1497.0</v>
      </c>
      <c r="AG2903" s="11">
        <v>1509.0</v>
      </c>
      <c r="AH2903" s="11">
        <v>1546.0</v>
      </c>
      <c r="AI2903" s="23"/>
      <c r="AJ2903" s="29" t="s">
        <v>14897</v>
      </c>
      <c r="AK2903" s="25">
        <v>1034001.0</v>
      </c>
      <c r="AL2903" s="11"/>
      <c r="AM2903" s="23"/>
      <c r="AN2903" s="25"/>
      <c r="AO2903" s="23"/>
      <c r="AP2903" s="25"/>
      <c r="AQ2903" s="11"/>
    </row>
    <row r="2904" ht="15.75" customHeight="1">
      <c r="A2904" s="11">
        <v>1034003.0</v>
      </c>
      <c r="B2904" s="23">
        <v>2904.0</v>
      </c>
      <c r="C2904" s="25" t="s">
        <v>14898</v>
      </c>
      <c r="D2904" s="16" t="s">
        <v>14899</v>
      </c>
      <c r="E2904" s="28" t="s">
        <v>14900</v>
      </c>
      <c r="F2904" s="29"/>
      <c r="G2904" s="31" t="s">
        <v>14901</v>
      </c>
      <c r="H2904" s="36">
        <f t="shared" si="1"/>
        <v>78</v>
      </c>
      <c r="I2904" s="11"/>
      <c r="J2904" s="28">
        <f t="shared" si="2"/>
        <v>0</v>
      </c>
      <c r="K2904" s="41">
        <f t="shared" si="3"/>
        <v>228</v>
      </c>
      <c r="L2904" s="25">
        <v>70.0</v>
      </c>
      <c r="M2904" s="11">
        <v>75.0</v>
      </c>
      <c r="N2904" s="11">
        <v>25.0</v>
      </c>
      <c r="O2904" s="11">
        <v>23.0</v>
      </c>
      <c r="P2904" s="11">
        <v>35.0</v>
      </c>
      <c r="Q2904" s="43">
        <v>50.0</v>
      </c>
      <c r="R2904" s="25" t="s">
        <v>232</v>
      </c>
      <c r="S2904" s="11" t="s">
        <v>185</v>
      </c>
      <c r="T2904" s="11"/>
      <c r="U2904" s="23"/>
      <c r="V2904" s="25"/>
      <c r="W2904" s="11"/>
      <c r="X2904" s="23"/>
      <c r="Y2904" s="29"/>
      <c r="Z2904" s="25">
        <v>29.0</v>
      </c>
      <c r="AA2904" s="11">
        <v>21.0</v>
      </c>
      <c r="AB2904" s="11">
        <v>36.0</v>
      </c>
      <c r="AC2904" s="11">
        <v>55.0</v>
      </c>
      <c r="AD2904" s="23">
        <v>55.0</v>
      </c>
      <c r="AE2904" s="29" t="s">
        <v>141</v>
      </c>
      <c r="AF2904" s="25">
        <v>1520.0</v>
      </c>
      <c r="AG2904" s="11">
        <v>1532.0</v>
      </c>
      <c r="AH2904" s="11">
        <v>1551.0</v>
      </c>
      <c r="AI2904" s="23"/>
      <c r="AJ2904" s="29" t="s">
        <v>14902</v>
      </c>
      <c r="AK2904" s="25">
        <v>1034002.0</v>
      </c>
      <c r="AL2904" s="11"/>
      <c r="AM2904" s="23"/>
      <c r="AN2904" s="25"/>
      <c r="AO2904" s="23"/>
      <c r="AP2904" s="25"/>
      <c r="AQ2904" s="11"/>
    </row>
    <row r="2905" ht="15.75" customHeight="1">
      <c r="A2905" s="11">
        <v>1034004.0</v>
      </c>
      <c r="B2905" s="23">
        <v>2905.0</v>
      </c>
      <c r="C2905" s="25" t="s">
        <v>14903</v>
      </c>
      <c r="D2905" s="16" t="s">
        <v>14904</v>
      </c>
      <c r="E2905" s="28" t="s">
        <v>14905</v>
      </c>
      <c r="F2905" s="29"/>
      <c r="G2905" s="31" t="s">
        <v>14906</v>
      </c>
      <c r="H2905" s="36">
        <f t="shared" si="1"/>
        <v>70</v>
      </c>
      <c r="I2905" s="11"/>
      <c r="J2905" s="28">
        <f t="shared" si="2"/>
        <v>0</v>
      </c>
      <c r="K2905" s="41">
        <f t="shared" si="3"/>
        <v>229</v>
      </c>
      <c r="L2905" s="25">
        <v>49.0</v>
      </c>
      <c r="M2905" s="11">
        <v>41.0</v>
      </c>
      <c r="N2905" s="11">
        <v>42.0</v>
      </c>
      <c r="O2905" s="11">
        <v>53.0</v>
      </c>
      <c r="P2905" s="11">
        <v>44.0</v>
      </c>
      <c r="Q2905" s="43">
        <v>47.0</v>
      </c>
      <c r="R2905" s="25"/>
      <c r="S2905" s="11"/>
      <c r="T2905" s="11"/>
      <c r="U2905" s="23"/>
      <c r="V2905" s="25"/>
      <c r="W2905" s="11"/>
      <c r="X2905" s="23"/>
      <c r="Y2905" s="29"/>
      <c r="Z2905" s="25">
        <v>25.0</v>
      </c>
      <c r="AA2905" s="11">
        <v>15.0</v>
      </c>
      <c r="AB2905" s="11">
        <v>74.0</v>
      </c>
      <c r="AC2905" s="11">
        <v>31.0</v>
      </c>
      <c r="AD2905" s="23">
        <v>55.0</v>
      </c>
      <c r="AE2905" s="29" t="s">
        <v>141</v>
      </c>
      <c r="AF2905" s="25">
        <v>1527.0</v>
      </c>
      <c r="AG2905" s="11">
        <v>1539.0</v>
      </c>
      <c r="AH2905" s="11">
        <v>1583.0</v>
      </c>
      <c r="AI2905" s="23"/>
      <c r="AJ2905" s="29" t="s">
        <v>14902</v>
      </c>
      <c r="AK2905" s="25">
        <v>1034002.0</v>
      </c>
      <c r="AL2905" s="11"/>
      <c r="AM2905" s="23"/>
      <c r="AN2905" s="25"/>
      <c r="AO2905" s="23"/>
      <c r="AP2905" s="25"/>
      <c r="AQ2905" s="11"/>
    </row>
    <row r="2906" ht="15.75" customHeight="1">
      <c r="A2906" s="11">
        <v>1034005.0</v>
      </c>
      <c r="B2906" s="23">
        <v>2906.0</v>
      </c>
      <c r="C2906" s="25" t="s">
        <v>14907</v>
      </c>
      <c r="D2906" s="16" t="s">
        <v>14908</v>
      </c>
      <c r="E2906" s="28" t="s">
        <v>14909</v>
      </c>
      <c r="F2906" s="29"/>
      <c r="G2906" s="31" t="s">
        <v>14910</v>
      </c>
      <c r="H2906" s="36">
        <f t="shared" si="1"/>
        <v>72</v>
      </c>
      <c r="I2906" s="11"/>
      <c r="J2906" s="28">
        <f t="shared" si="2"/>
        <v>0</v>
      </c>
      <c r="K2906" s="41">
        <f t="shared" si="3"/>
        <v>215</v>
      </c>
      <c r="L2906" s="25">
        <v>56.0</v>
      </c>
      <c r="M2906" s="11">
        <v>50.0</v>
      </c>
      <c r="N2906" s="11">
        <v>34.0</v>
      </c>
      <c r="O2906" s="11">
        <v>38.0</v>
      </c>
      <c r="P2906" s="11">
        <v>37.0</v>
      </c>
      <c r="Q2906" s="43">
        <v>38.0</v>
      </c>
      <c r="R2906" s="25"/>
      <c r="S2906" s="11" t="s">
        <v>185</v>
      </c>
      <c r="T2906" s="11"/>
      <c r="U2906" s="23"/>
      <c r="V2906" s="25"/>
      <c r="W2906" s="11"/>
      <c r="X2906" s="23"/>
      <c r="Y2906" s="29"/>
      <c r="Z2906" s="25">
        <v>25.0</v>
      </c>
      <c r="AA2906" s="11">
        <v>16.0</v>
      </c>
      <c r="AB2906" s="11">
        <v>43.0</v>
      </c>
      <c r="AC2906" s="11">
        <v>44.0</v>
      </c>
      <c r="AD2906" s="23">
        <v>56.0</v>
      </c>
      <c r="AE2906" s="29" t="s">
        <v>141</v>
      </c>
      <c r="AF2906" s="25">
        <v>1557.0</v>
      </c>
      <c r="AG2906" s="11">
        <v>1569.0</v>
      </c>
      <c r="AH2906" s="11">
        <v>1610.0</v>
      </c>
      <c r="AI2906" s="23"/>
      <c r="AJ2906" s="29" t="s">
        <v>14911</v>
      </c>
      <c r="AK2906" s="25">
        <v>1034004.0</v>
      </c>
      <c r="AL2906" s="11"/>
      <c r="AM2906" s="23"/>
      <c r="AN2906" s="25"/>
      <c r="AO2906" s="23"/>
      <c r="AP2906" s="25"/>
      <c r="AQ2906" s="11"/>
    </row>
    <row r="2907" ht="15.75" customHeight="1">
      <c r="A2907" s="11">
        <v>1034006.0</v>
      </c>
      <c r="B2907" s="23">
        <v>2907.0</v>
      </c>
      <c r="C2907" s="25" t="s">
        <v>14912</v>
      </c>
      <c r="D2907" s="16" t="s">
        <v>14913</v>
      </c>
      <c r="E2907" s="28" t="s">
        <v>14914</v>
      </c>
      <c r="F2907" s="29"/>
      <c r="G2907" s="31" t="s">
        <v>14915</v>
      </c>
      <c r="H2907" s="36">
        <f t="shared" si="1"/>
        <v>74</v>
      </c>
      <c r="I2907" s="11"/>
      <c r="J2907" s="28">
        <f t="shared" si="2"/>
        <v>0</v>
      </c>
      <c r="K2907" s="41">
        <f t="shared" si="3"/>
        <v>222</v>
      </c>
      <c r="L2907" s="25">
        <v>44.0</v>
      </c>
      <c r="M2907" s="11">
        <v>49.0</v>
      </c>
      <c r="N2907" s="11">
        <v>36.0</v>
      </c>
      <c r="O2907" s="11">
        <v>54.0</v>
      </c>
      <c r="P2907" s="11">
        <v>39.0</v>
      </c>
      <c r="Q2907" s="43">
        <v>50.0</v>
      </c>
      <c r="R2907" s="25"/>
      <c r="S2907" s="11" t="s">
        <v>185</v>
      </c>
      <c r="T2907" s="11"/>
      <c r="U2907" s="23" t="s">
        <v>136</v>
      </c>
      <c r="V2907" s="25"/>
      <c r="W2907" s="11"/>
      <c r="X2907" s="23"/>
      <c r="Y2907" s="29"/>
      <c r="Z2907" s="25">
        <v>32.0</v>
      </c>
      <c r="AA2907" s="11">
        <v>26.0</v>
      </c>
      <c r="AB2907" s="11">
        <v>33.0</v>
      </c>
      <c r="AC2907" s="11">
        <v>61.0</v>
      </c>
      <c r="AD2907" s="23">
        <v>55.0</v>
      </c>
      <c r="AE2907" s="29" t="s">
        <v>166</v>
      </c>
      <c r="AF2907" s="25">
        <v>1586.0</v>
      </c>
      <c r="AG2907" s="11">
        <v>1598.0</v>
      </c>
      <c r="AH2907" s="11">
        <v>1656.0</v>
      </c>
      <c r="AI2907" s="23"/>
      <c r="AJ2907" s="29" t="s">
        <v>14916</v>
      </c>
      <c r="AK2907" s="25">
        <v>1034005.0</v>
      </c>
      <c r="AL2907" s="11"/>
      <c r="AM2907" s="23"/>
      <c r="AN2907" s="25"/>
      <c r="AO2907" s="23"/>
      <c r="AP2907" s="25"/>
      <c r="AQ2907" s="11"/>
    </row>
    <row r="2908" ht="15.75" customHeight="1">
      <c r="A2908" s="11">
        <v>1034007.0</v>
      </c>
      <c r="B2908" s="23">
        <v>2908.0</v>
      </c>
      <c r="C2908" s="25" t="s">
        <v>14917</v>
      </c>
      <c r="D2908" s="16" t="s">
        <v>14918</v>
      </c>
      <c r="E2908" s="28" t="s">
        <v>14919</v>
      </c>
      <c r="F2908" s="29"/>
      <c r="G2908" s="31" t="s">
        <v>14920</v>
      </c>
      <c r="H2908" s="36">
        <f t="shared" si="1"/>
        <v>80</v>
      </c>
      <c r="I2908" s="11"/>
      <c r="J2908" s="28">
        <f t="shared" si="2"/>
        <v>0</v>
      </c>
      <c r="K2908" s="41">
        <f t="shared" si="3"/>
        <v>218</v>
      </c>
      <c r="L2908" s="25">
        <v>47.0</v>
      </c>
      <c r="M2908" s="11">
        <v>32.0</v>
      </c>
      <c r="N2908" s="11">
        <v>48.0</v>
      </c>
      <c r="O2908" s="11">
        <v>48.0</v>
      </c>
      <c r="P2908" s="11">
        <v>43.0</v>
      </c>
      <c r="Q2908" s="43">
        <v>46.0</v>
      </c>
      <c r="R2908" s="25"/>
      <c r="S2908" s="11"/>
      <c r="T2908" s="11"/>
      <c r="U2908" s="23"/>
      <c r="V2908" s="25"/>
      <c r="W2908" s="11"/>
      <c r="X2908" s="23"/>
      <c r="Y2908" s="29"/>
      <c r="Z2908" s="25">
        <v>36.0</v>
      </c>
      <c r="AA2908" s="11">
        <v>30.0</v>
      </c>
      <c r="AB2908" s="11">
        <v>21.0</v>
      </c>
      <c r="AC2908" s="11">
        <v>73.0</v>
      </c>
      <c r="AD2908" s="23">
        <v>53.0</v>
      </c>
      <c r="AE2908" s="29" t="s">
        <v>166</v>
      </c>
      <c r="AF2908" s="25">
        <v>1531.0</v>
      </c>
      <c r="AG2908" s="11">
        <v>1543.0</v>
      </c>
      <c r="AH2908" s="11">
        <v>1567.0</v>
      </c>
      <c r="AI2908" s="23"/>
      <c r="AJ2908" s="29" t="s">
        <v>14902</v>
      </c>
      <c r="AK2908" s="25">
        <v>1034002.0</v>
      </c>
      <c r="AL2908" s="11"/>
      <c r="AM2908" s="23"/>
      <c r="AN2908" s="25"/>
      <c r="AO2908" s="23"/>
      <c r="AP2908" s="25"/>
      <c r="AQ2908" s="11"/>
    </row>
    <row r="2909" ht="15.75" customHeight="1">
      <c r="A2909" s="11">
        <v>1034008.0</v>
      </c>
      <c r="B2909" s="23">
        <v>2909.0</v>
      </c>
      <c r="C2909" s="25" t="s">
        <v>14921</v>
      </c>
      <c r="D2909" s="16" t="s">
        <v>14922</v>
      </c>
      <c r="E2909" s="28" t="s">
        <v>14923</v>
      </c>
      <c r="F2909" s="29"/>
      <c r="G2909" s="25"/>
      <c r="H2909" s="36" t="str">
        <f t="shared" si="1"/>
        <v/>
      </c>
      <c r="I2909" s="11"/>
      <c r="J2909" s="28">
        <f t="shared" si="2"/>
        <v>0</v>
      </c>
      <c r="K2909" s="41">
        <f t="shared" si="3"/>
        <v>241</v>
      </c>
      <c r="L2909" s="25">
        <v>54.0</v>
      </c>
      <c r="M2909" s="11">
        <v>57.0</v>
      </c>
      <c r="N2909" s="11">
        <v>39.0</v>
      </c>
      <c r="O2909" s="11">
        <v>38.0</v>
      </c>
      <c r="P2909" s="11">
        <v>53.0</v>
      </c>
      <c r="Q2909" s="43">
        <v>46.0</v>
      </c>
      <c r="R2909" s="25"/>
      <c r="S2909" s="11"/>
      <c r="T2909" s="11"/>
      <c r="U2909" s="23"/>
      <c r="V2909" s="25"/>
      <c r="W2909" s="11"/>
      <c r="X2909" s="23"/>
      <c r="Y2909" s="29"/>
      <c r="Z2909" s="25">
        <v>23.0</v>
      </c>
      <c r="AA2909" s="11">
        <v>12.0</v>
      </c>
      <c r="AB2909" s="11">
        <v>40.0</v>
      </c>
      <c r="AC2909" s="11">
        <v>76.0</v>
      </c>
      <c r="AD2909" s="23">
        <v>55.0</v>
      </c>
      <c r="AE2909" s="29" t="s">
        <v>141</v>
      </c>
      <c r="AF2909" s="25">
        <v>1529.0</v>
      </c>
      <c r="AG2909" s="11">
        <v>1541.0</v>
      </c>
      <c r="AH2909" s="11">
        <v>1595.0</v>
      </c>
      <c r="AI2909" s="23"/>
      <c r="AJ2909" s="29"/>
      <c r="AK2909" s="25"/>
      <c r="AL2909" s="11"/>
      <c r="AM2909" s="23"/>
      <c r="AN2909" s="25"/>
      <c r="AO2909" s="23"/>
      <c r="AP2909" s="25"/>
      <c r="AQ2909" s="11"/>
    </row>
    <row r="2910" ht="15.75" customHeight="1">
      <c r="A2910" s="11">
        <v>1034009.0</v>
      </c>
      <c r="B2910" s="23">
        <v>2910.0</v>
      </c>
      <c r="C2910" s="25" t="s">
        <v>14924</v>
      </c>
      <c r="D2910" s="16" t="s">
        <v>14925</v>
      </c>
      <c r="E2910" s="28" t="s">
        <v>14926</v>
      </c>
      <c r="F2910" s="29"/>
      <c r="G2910" s="31" t="s">
        <v>14927</v>
      </c>
      <c r="H2910" s="36">
        <f t="shared" si="1"/>
        <v>69</v>
      </c>
      <c r="I2910" s="11"/>
      <c r="J2910" s="28">
        <f t="shared" si="2"/>
        <v>0</v>
      </c>
      <c r="K2910" s="41">
        <f t="shared" si="3"/>
        <v>215</v>
      </c>
      <c r="L2910" s="25">
        <v>48.0</v>
      </c>
      <c r="M2910" s="11">
        <v>45.0</v>
      </c>
      <c r="N2910" s="11">
        <v>41.0</v>
      </c>
      <c r="O2910" s="11">
        <v>39.0</v>
      </c>
      <c r="P2910" s="11">
        <v>42.0</v>
      </c>
      <c r="Q2910" s="43">
        <v>40.0</v>
      </c>
      <c r="R2910" s="25"/>
      <c r="S2910" s="11"/>
      <c r="T2910" s="11"/>
      <c r="U2910" s="23"/>
      <c r="V2910" s="25"/>
      <c r="W2910" s="11"/>
      <c r="X2910" s="23"/>
      <c r="Y2910" s="29"/>
      <c r="Z2910" s="25">
        <v>19.0</v>
      </c>
      <c r="AA2910" s="11">
        <v>7.0</v>
      </c>
      <c r="AB2910" s="11">
        <v>34.0</v>
      </c>
      <c r="AC2910" s="11">
        <v>61.0</v>
      </c>
      <c r="AD2910" s="23">
        <v>55.0</v>
      </c>
      <c r="AE2910" s="29" t="s">
        <v>270</v>
      </c>
      <c r="AF2910" s="25">
        <v>1556.0</v>
      </c>
      <c r="AG2910" s="11">
        <v>1568.0</v>
      </c>
      <c r="AH2910" s="11">
        <v>1599.0</v>
      </c>
      <c r="AI2910" s="23"/>
      <c r="AJ2910" s="29" t="s">
        <v>14928</v>
      </c>
      <c r="AK2910" s="25">
        <v>1034008.0</v>
      </c>
      <c r="AL2910" s="11"/>
      <c r="AM2910" s="23"/>
      <c r="AN2910" s="25"/>
      <c r="AO2910" s="23"/>
      <c r="AP2910" s="25"/>
      <c r="AQ2910" s="11"/>
    </row>
    <row r="2911" ht="15.75" customHeight="1">
      <c r="A2911" s="11">
        <v>1034010.0</v>
      </c>
      <c r="B2911" s="23">
        <v>2911.0</v>
      </c>
      <c r="C2911" s="25" t="s">
        <v>14929</v>
      </c>
      <c r="D2911" s="16" t="s">
        <v>14930</v>
      </c>
      <c r="E2911" s="28" t="s">
        <v>14931</v>
      </c>
      <c r="F2911" s="29"/>
      <c r="G2911" s="31" t="s">
        <v>14932</v>
      </c>
      <c r="H2911" s="36">
        <f t="shared" si="1"/>
        <v>67</v>
      </c>
      <c r="I2911" s="11"/>
      <c r="J2911" s="28">
        <f t="shared" si="2"/>
        <v>0</v>
      </c>
      <c r="K2911" s="41">
        <f t="shared" si="3"/>
        <v>259</v>
      </c>
      <c r="L2911" s="25">
        <v>52.0</v>
      </c>
      <c r="M2911" s="11">
        <v>61.0</v>
      </c>
      <c r="N2911" s="11">
        <v>48.0</v>
      </c>
      <c r="O2911" s="11">
        <v>53.0</v>
      </c>
      <c r="P2911" s="11">
        <v>45.0</v>
      </c>
      <c r="Q2911" s="43">
        <v>52.0</v>
      </c>
      <c r="R2911" s="25"/>
      <c r="S2911" s="11"/>
      <c r="T2911" s="11"/>
      <c r="U2911" s="23"/>
      <c r="V2911" s="25"/>
      <c r="W2911" s="11"/>
      <c r="X2911" s="23"/>
      <c r="Y2911" s="29"/>
      <c r="Z2911" s="25">
        <v>36.0</v>
      </c>
      <c r="AA2911" s="11">
        <v>30.0</v>
      </c>
      <c r="AB2911" s="11">
        <v>37.0</v>
      </c>
      <c r="AC2911" s="11">
        <v>72.0</v>
      </c>
      <c r="AD2911" s="23">
        <v>55.0</v>
      </c>
      <c r="AE2911" s="29" t="s">
        <v>166</v>
      </c>
      <c r="AF2911" s="25">
        <v>1578.0</v>
      </c>
      <c r="AG2911" s="11">
        <v>1590.0</v>
      </c>
      <c r="AH2911" s="11">
        <v>1646.0</v>
      </c>
      <c r="AI2911" s="23"/>
      <c r="AJ2911" s="29" t="s">
        <v>14933</v>
      </c>
      <c r="AK2911" s="25">
        <v>1034009.0</v>
      </c>
      <c r="AL2911" s="11"/>
      <c r="AM2911" s="23"/>
      <c r="AN2911" s="25"/>
      <c r="AO2911" s="23"/>
      <c r="AP2911" s="25"/>
      <c r="AQ2911" s="11"/>
    </row>
    <row r="2912" ht="15.75" customHeight="1">
      <c r="A2912" s="11">
        <v>1034011.0</v>
      </c>
      <c r="B2912" s="23">
        <v>2912.0</v>
      </c>
      <c r="C2912" s="25" t="s">
        <v>14934</v>
      </c>
      <c r="D2912" s="16" t="s">
        <v>14935</v>
      </c>
      <c r="E2912" s="28" t="s">
        <v>14936</v>
      </c>
      <c r="F2912" s="29"/>
      <c r="G2912" s="31" t="s">
        <v>14937</v>
      </c>
      <c r="H2912" s="36">
        <f t="shared" si="1"/>
        <v>80</v>
      </c>
      <c r="I2912" s="11"/>
      <c r="J2912" s="28">
        <f t="shared" si="2"/>
        <v>0</v>
      </c>
      <c r="K2912" s="41">
        <f t="shared" si="3"/>
        <v>301</v>
      </c>
      <c r="L2912" s="25">
        <v>66.0</v>
      </c>
      <c r="M2912" s="11">
        <v>67.0</v>
      </c>
      <c r="N2912" s="11">
        <v>51.0</v>
      </c>
      <c r="O2912" s="11">
        <v>55.0</v>
      </c>
      <c r="P2912" s="11">
        <v>62.0</v>
      </c>
      <c r="Q2912" s="43">
        <v>52.0</v>
      </c>
      <c r="R2912" s="25"/>
      <c r="S2912" s="11" t="s">
        <v>185</v>
      </c>
      <c r="T2912" s="11"/>
      <c r="U2912" s="23"/>
      <c r="V2912" s="25"/>
      <c r="W2912" s="11"/>
      <c r="X2912" s="23"/>
      <c r="Y2912" s="29"/>
      <c r="Z2912" s="25">
        <v>18.0</v>
      </c>
      <c r="AA2912" s="11">
        <v>5.0</v>
      </c>
      <c r="AB2912" s="11">
        <v>43.0</v>
      </c>
      <c r="AC2912" s="11">
        <v>69.0</v>
      </c>
      <c r="AD2912" s="23">
        <v>52.0</v>
      </c>
      <c r="AE2912" s="29" t="s">
        <v>166</v>
      </c>
      <c r="AF2912" s="25">
        <v>1517.0</v>
      </c>
      <c r="AG2912" s="11">
        <v>1529.0</v>
      </c>
      <c r="AH2912" s="11">
        <v>1594.0</v>
      </c>
      <c r="AI2912" s="23"/>
      <c r="AJ2912" s="29"/>
      <c r="AK2912" s="25"/>
      <c r="AL2912" s="11"/>
      <c r="AM2912" s="23"/>
      <c r="AN2912" s="25"/>
      <c r="AO2912" s="23"/>
      <c r="AP2912" s="25"/>
      <c r="AQ2912" s="11"/>
    </row>
    <row r="2913" ht="15.75" customHeight="1">
      <c r="A2913" s="11">
        <v>1034012.0</v>
      </c>
      <c r="B2913" s="23">
        <v>2913.0</v>
      </c>
      <c r="C2913" s="25" t="s">
        <v>14938</v>
      </c>
      <c r="D2913" s="16" t="s">
        <v>14939</v>
      </c>
      <c r="E2913" s="28" t="s">
        <v>14940</v>
      </c>
      <c r="F2913" s="29"/>
      <c r="G2913" s="31" t="s">
        <v>14941</v>
      </c>
      <c r="H2913" s="36">
        <f t="shared" si="1"/>
        <v>75</v>
      </c>
      <c r="I2913" s="11"/>
      <c r="J2913" s="28">
        <f t="shared" si="2"/>
        <v>0</v>
      </c>
      <c r="K2913" s="41">
        <f t="shared" si="3"/>
        <v>240</v>
      </c>
      <c r="L2913" s="25">
        <v>50.0</v>
      </c>
      <c r="M2913" s="11">
        <v>52.0</v>
      </c>
      <c r="N2913" s="11">
        <v>49.0</v>
      </c>
      <c r="O2913" s="11">
        <v>48.0</v>
      </c>
      <c r="P2913" s="11">
        <v>41.0</v>
      </c>
      <c r="Q2913" s="43">
        <v>45.0</v>
      </c>
      <c r="R2913" s="25"/>
      <c r="S2913" s="11"/>
      <c r="T2913" s="11"/>
      <c r="U2913" s="23"/>
      <c r="V2913" s="25"/>
      <c r="W2913" s="11"/>
      <c r="X2913" s="23"/>
      <c r="Y2913" s="29"/>
      <c r="Z2913" s="25">
        <v>24.0</v>
      </c>
      <c r="AA2913" s="11">
        <v>14.0</v>
      </c>
      <c r="AB2913" s="11">
        <v>39.0</v>
      </c>
      <c r="AC2913" s="11">
        <v>63.0</v>
      </c>
      <c r="AD2913" s="23">
        <v>52.0</v>
      </c>
      <c r="AE2913" s="29" t="s">
        <v>166</v>
      </c>
      <c r="AF2913" s="25">
        <v>1542.0</v>
      </c>
      <c r="AG2913" s="11">
        <v>1554.0</v>
      </c>
      <c r="AH2913" s="11">
        <v>1601.0</v>
      </c>
      <c r="AI2913" s="23"/>
      <c r="AJ2913" s="29" t="s">
        <v>14942</v>
      </c>
      <c r="AK2913" s="25">
        <v>1034011.0</v>
      </c>
      <c r="AL2913" s="11"/>
      <c r="AM2913" s="23"/>
      <c r="AN2913" s="25"/>
      <c r="AO2913" s="23"/>
      <c r="AP2913" s="25"/>
      <c r="AQ2913" s="11"/>
    </row>
    <row r="2914" ht="15.75" customHeight="1">
      <c r="A2914" s="11">
        <v>1034013.0</v>
      </c>
      <c r="B2914" s="23">
        <v>2914.0</v>
      </c>
      <c r="C2914" s="25" t="s">
        <v>14943</v>
      </c>
      <c r="D2914" s="16" t="s">
        <v>14944</v>
      </c>
      <c r="E2914" s="28" t="s">
        <v>14945</v>
      </c>
      <c r="F2914" s="29"/>
      <c r="G2914" s="31" t="s">
        <v>14946</v>
      </c>
      <c r="H2914" s="36">
        <f t="shared" si="1"/>
        <v>76</v>
      </c>
      <c r="I2914" s="11"/>
      <c r="J2914" s="28">
        <f t="shared" si="2"/>
        <v>0</v>
      </c>
      <c r="K2914" s="41">
        <f t="shared" si="3"/>
        <v>204</v>
      </c>
      <c r="L2914" s="25">
        <v>48.0</v>
      </c>
      <c r="M2914" s="11">
        <v>53.0</v>
      </c>
      <c r="N2914" s="11">
        <v>33.0</v>
      </c>
      <c r="O2914" s="11">
        <v>34.0</v>
      </c>
      <c r="P2914" s="11">
        <v>36.0</v>
      </c>
      <c r="Q2914" s="43">
        <v>42.0</v>
      </c>
      <c r="R2914" s="25"/>
      <c r="S2914" s="11"/>
      <c r="T2914" s="11"/>
      <c r="U2914" s="23"/>
      <c r="V2914" s="25"/>
      <c r="W2914" s="11"/>
      <c r="X2914" s="23"/>
      <c r="Y2914" s="29"/>
      <c r="Z2914" s="25">
        <v>30.0</v>
      </c>
      <c r="AA2914" s="11">
        <v>22.0</v>
      </c>
      <c r="AB2914" s="11">
        <v>17.0</v>
      </c>
      <c r="AC2914" s="11">
        <v>70.0</v>
      </c>
      <c r="AD2914" s="23">
        <v>52.0</v>
      </c>
      <c r="AE2914" s="29" t="s">
        <v>141</v>
      </c>
      <c r="AF2914" s="25">
        <v>1570.0</v>
      </c>
      <c r="AG2914" s="11">
        <v>1582.0</v>
      </c>
      <c r="AH2914" s="11">
        <v>1633.0</v>
      </c>
      <c r="AI2914" s="23"/>
      <c r="AJ2914" s="29" t="s">
        <v>14947</v>
      </c>
      <c r="AK2914" s="25">
        <v>1034012.0</v>
      </c>
      <c r="AL2914" s="11"/>
      <c r="AM2914" s="23"/>
      <c r="AN2914" s="25"/>
      <c r="AO2914" s="23"/>
      <c r="AP2914" s="25"/>
      <c r="AQ2914" s="11"/>
    </row>
    <row r="2915" ht="15.75" customHeight="1">
      <c r="A2915" s="11">
        <v>1034014.0</v>
      </c>
      <c r="B2915" s="23">
        <v>2915.0</v>
      </c>
      <c r="C2915" s="25" t="s">
        <v>14948</v>
      </c>
      <c r="D2915" s="16" t="s">
        <v>14949</v>
      </c>
      <c r="E2915" s="28" t="s">
        <v>14950</v>
      </c>
      <c r="F2915" s="29"/>
      <c r="G2915" s="31" t="s">
        <v>14951</v>
      </c>
      <c r="H2915" s="36">
        <f t="shared" si="1"/>
        <v>76</v>
      </c>
      <c r="I2915" s="11"/>
      <c r="J2915" s="28">
        <f t="shared" si="2"/>
        <v>0</v>
      </c>
      <c r="K2915" s="41">
        <f t="shared" si="3"/>
        <v>268</v>
      </c>
      <c r="L2915" s="25">
        <v>47.0</v>
      </c>
      <c r="M2915" s="11">
        <v>34.0</v>
      </c>
      <c r="N2915" s="11">
        <v>54.0</v>
      </c>
      <c r="O2915" s="11">
        <v>64.0</v>
      </c>
      <c r="P2915" s="11">
        <v>69.0</v>
      </c>
      <c r="Q2915" s="43">
        <v>50.0</v>
      </c>
      <c r="R2915" s="25"/>
      <c r="S2915" s="11"/>
      <c r="T2915" s="11"/>
      <c r="U2915" s="23"/>
      <c r="V2915" s="25"/>
      <c r="W2915" s="11"/>
      <c r="X2915" s="23"/>
      <c r="Y2915" s="29"/>
      <c r="Z2915" s="25">
        <v>29.0</v>
      </c>
      <c r="AA2915" s="11">
        <v>21.0</v>
      </c>
      <c r="AB2915" s="11">
        <v>88.0</v>
      </c>
      <c r="AC2915" s="11">
        <v>39.0</v>
      </c>
      <c r="AD2915" s="23">
        <v>56.0</v>
      </c>
      <c r="AE2915" s="29" t="s">
        <v>166</v>
      </c>
      <c r="AF2915" s="25">
        <v>1462.0</v>
      </c>
      <c r="AG2915" s="11">
        <v>1474.0</v>
      </c>
      <c r="AH2915" s="11">
        <v>1544.0</v>
      </c>
      <c r="AI2915" s="23"/>
      <c r="AJ2915" s="29"/>
      <c r="AK2915" s="25"/>
      <c r="AL2915" s="11"/>
      <c r="AM2915" s="23"/>
      <c r="AN2915" s="25"/>
      <c r="AO2915" s="23"/>
      <c r="AP2915" s="25"/>
      <c r="AQ2915" s="11"/>
    </row>
    <row r="2916" ht="15.75" customHeight="1">
      <c r="A2916" s="11">
        <v>1034015.0</v>
      </c>
      <c r="B2916" s="23">
        <v>2916.0</v>
      </c>
      <c r="C2916" s="25" t="s">
        <v>14952</v>
      </c>
      <c r="D2916" s="16" t="s">
        <v>14953</v>
      </c>
      <c r="E2916" s="28" t="s">
        <v>14954</v>
      </c>
      <c r="F2916" s="29"/>
      <c r="G2916" s="31" t="s">
        <v>14955</v>
      </c>
      <c r="H2916" s="36">
        <f t="shared" si="1"/>
        <v>62</v>
      </c>
      <c r="I2916" s="11"/>
      <c r="J2916" s="28">
        <f t="shared" si="2"/>
        <v>0</v>
      </c>
      <c r="K2916" s="41">
        <f t="shared" si="3"/>
        <v>171</v>
      </c>
      <c r="L2916" s="25">
        <v>33.0</v>
      </c>
      <c r="M2916" s="11">
        <v>23.0</v>
      </c>
      <c r="N2916" s="11">
        <v>46.0</v>
      </c>
      <c r="O2916" s="11">
        <v>38.0</v>
      </c>
      <c r="P2916" s="11">
        <v>31.0</v>
      </c>
      <c r="Q2916" s="43">
        <v>36.0</v>
      </c>
      <c r="R2916" s="25"/>
      <c r="S2916" s="11"/>
      <c r="T2916" s="11"/>
      <c r="U2916" s="23"/>
      <c r="V2916" s="25"/>
      <c r="W2916" s="11"/>
      <c r="X2916" s="23"/>
      <c r="Y2916" s="29"/>
      <c r="Z2916" s="25">
        <v>29.0</v>
      </c>
      <c r="AA2916" s="11">
        <v>21.0</v>
      </c>
      <c r="AB2916" s="11">
        <v>52.0</v>
      </c>
      <c r="AC2916" s="11">
        <v>48.0</v>
      </c>
      <c r="AD2916" s="23">
        <v>56.0</v>
      </c>
      <c r="AE2916" s="29" t="s">
        <v>166</v>
      </c>
      <c r="AF2916" s="25">
        <v>1518.0</v>
      </c>
      <c r="AG2916" s="11">
        <v>1530.0</v>
      </c>
      <c r="AH2916" s="11">
        <v>1543.0</v>
      </c>
      <c r="AI2916" s="23" t="s">
        <v>217</v>
      </c>
      <c r="AJ2916" s="29" t="s">
        <v>14956</v>
      </c>
      <c r="AK2916" s="25">
        <v>1034014.0</v>
      </c>
      <c r="AL2916" s="11"/>
      <c r="AM2916" s="23"/>
      <c r="AN2916" s="25"/>
      <c r="AO2916" s="23"/>
      <c r="AP2916" s="25"/>
      <c r="AQ2916" s="11"/>
    </row>
    <row r="2917" ht="15.75" customHeight="1">
      <c r="A2917" s="11">
        <v>1034016.0</v>
      </c>
      <c r="B2917" s="23">
        <v>2917.0</v>
      </c>
      <c r="C2917" s="25" t="s">
        <v>14957</v>
      </c>
      <c r="D2917" s="16" t="s">
        <v>14958</v>
      </c>
      <c r="E2917" s="28" t="s">
        <v>14959</v>
      </c>
      <c r="F2917" s="29"/>
      <c r="G2917" s="31" t="s">
        <v>14960</v>
      </c>
      <c r="H2917" s="36">
        <f t="shared" si="1"/>
        <v>78</v>
      </c>
      <c r="I2917" s="11"/>
      <c r="J2917" s="28">
        <f t="shared" si="2"/>
        <v>0</v>
      </c>
      <c r="K2917" s="41">
        <f t="shared" si="3"/>
        <v>350</v>
      </c>
      <c r="L2917" s="25">
        <v>70.0</v>
      </c>
      <c r="M2917" s="11">
        <v>61.0</v>
      </c>
      <c r="N2917" s="11">
        <v>69.0</v>
      </c>
      <c r="O2917" s="11">
        <v>75.0</v>
      </c>
      <c r="P2917" s="11">
        <v>75.0</v>
      </c>
      <c r="Q2917" s="43">
        <v>59.0</v>
      </c>
      <c r="R2917" s="25" t="s">
        <v>185</v>
      </c>
      <c r="S2917" s="11"/>
      <c r="T2917" s="11"/>
      <c r="U2917" s="23"/>
      <c r="V2917" s="25"/>
      <c r="W2917" s="11"/>
      <c r="X2917" s="23"/>
      <c r="Y2917" s="29"/>
      <c r="Z2917" s="25">
        <v>25.0</v>
      </c>
      <c r="AA2917" s="11">
        <v>15.0</v>
      </c>
      <c r="AB2917" s="11">
        <v>66.0</v>
      </c>
      <c r="AC2917" s="11">
        <v>30.0</v>
      </c>
      <c r="AD2917" s="23">
        <v>66.0</v>
      </c>
      <c r="AE2917" s="29" t="s">
        <v>166</v>
      </c>
      <c r="AF2917" s="25">
        <v>1486.0</v>
      </c>
      <c r="AG2917" s="11">
        <v>1498.0</v>
      </c>
      <c r="AH2917" s="11">
        <v>1560.0</v>
      </c>
      <c r="AI2917" s="23"/>
      <c r="AJ2917" s="29"/>
      <c r="AK2917" s="25"/>
      <c r="AL2917" s="11"/>
      <c r="AM2917" s="23"/>
      <c r="AN2917" s="25"/>
      <c r="AO2917" s="23"/>
      <c r="AP2917" s="25"/>
      <c r="AQ2917" s="11"/>
    </row>
    <row r="2918" ht="15.75" customHeight="1">
      <c r="A2918" s="11">
        <v>1034017.0</v>
      </c>
      <c r="B2918" s="23">
        <v>2918.0</v>
      </c>
      <c r="C2918" s="25" t="s">
        <v>14961</v>
      </c>
      <c r="D2918" s="16" t="s">
        <v>14962</v>
      </c>
      <c r="E2918" s="28" t="s">
        <v>14963</v>
      </c>
      <c r="F2918" s="29"/>
      <c r="G2918" s="31" t="s">
        <v>14964</v>
      </c>
      <c r="H2918" s="36">
        <f t="shared" si="1"/>
        <v>79</v>
      </c>
      <c r="I2918" s="11"/>
      <c r="J2918" s="28">
        <f t="shared" si="2"/>
        <v>0</v>
      </c>
      <c r="K2918" s="41">
        <f t="shared" si="3"/>
        <v>344</v>
      </c>
      <c r="L2918" s="25">
        <v>60.0</v>
      </c>
      <c r="M2918" s="11">
        <v>48.0</v>
      </c>
      <c r="N2918" s="11">
        <v>77.0</v>
      </c>
      <c r="O2918" s="11">
        <v>82.0</v>
      </c>
      <c r="P2918" s="11">
        <v>77.0</v>
      </c>
      <c r="Q2918" s="43">
        <v>59.0</v>
      </c>
      <c r="R2918" s="25" t="s">
        <v>185</v>
      </c>
      <c r="S2918" s="11"/>
      <c r="T2918" s="11"/>
      <c r="U2918" s="23"/>
      <c r="V2918" s="25"/>
      <c r="W2918" s="11"/>
      <c r="X2918" s="23"/>
      <c r="Y2918" s="29" t="s">
        <v>2430</v>
      </c>
      <c r="Z2918" s="25">
        <v>25.0</v>
      </c>
      <c r="AA2918" s="11">
        <v>16.0</v>
      </c>
      <c r="AB2918" s="11">
        <v>51.0</v>
      </c>
      <c r="AC2918" s="11">
        <v>32.0</v>
      </c>
      <c r="AD2918" s="23">
        <v>56.0</v>
      </c>
      <c r="AE2918" s="29" t="s">
        <v>166</v>
      </c>
      <c r="AF2918" s="25">
        <v>1527.0</v>
      </c>
      <c r="AG2918" s="11">
        <v>1539.0</v>
      </c>
      <c r="AH2918" s="11">
        <v>1598.0</v>
      </c>
      <c r="AI2918" s="23"/>
      <c r="AJ2918" s="29" t="s">
        <v>14965</v>
      </c>
      <c r="AK2918" s="25">
        <v>1034016.0</v>
      </c>
      <c r="AL2918" s="11">
        <v>1034014.0</v>
      </c>
      <c r="AM2918" s="23"/>
      <c r="AN2918" s="25"/>
      <c r="AO2918" s="23"/>
      <c r="AP2918" s="25"/>
      <c r="AQ2918" s="11"/>
    </row>
    <row r="2919" ht="15.75" customHeight="1">
      <c r="A2919" s="11">
        <v>1034018.0</v>
      </c>
      <c r="B2919" s="23">
        <v>2919.0</v>
      </c>
      <c r="C2919" s="25" t="s">
        <v>14966</v>
      </c>
      <c r="D2919" s="16" t="s">
        <v>14967</v>
      </c>
      <c r="E2919" s="28" t="s">
        <v>14968</v>
      </c>
      <c r="F2919" s="29"/>
      <c r="G2919" s="31" t="s">
        <v>14969</v>
      </c>
      <c r="H2919" s="36">
        <f t="shared" si="1"/>
        <v>77</v>
      </c>
      <c r="I2919" s="11"/>
      <c r="J2919" s="28">
        <f t="shared" si="2"/>
        <v>0</v>
      </c>
      <c r="K2919" s="41">
        <f t="shared" si="3"/>
        <v>280</v>
      </c>
      <c r="L2919" s="25">
        <v>58.0</v>
      </c>
      <c r="M2919" s="11">
        <v>32.0</v>
      </c>
      <c r="N2919" s="11">
        <v>65.0</v>
      </c>
      <c r="O2919" s="11">
        <v>65.0</v>
      </c>
      <c r="P2919" s="11">
        <v>60.0</v>
      </c>
      <c r="Q2919" s="43">
        <v>52.0</v>
      </c>
      <c r="R2919" s="25"/>
      <c r="S2919" s="11"/>
      <c r="T2919" s="11"/>
      <c r="U2919" s="23"/>
      <c r="V2919" s="25"/>
      <c r="W2919" s="11"/>
      <c r="X2919" s="23"/>
      <c r="Y2919" s="29"/>
      <c r="Z2919" s="25">
        <v>29.0</v>
      </c>
      <c r="AA2919" s="11">
        <v>21.0</v>
      </c>
      <c r="AB2919" s="11">
        <v>40.0</v>
      </c>
      <c r="AC2919" s="11">
        <v>50.0</v>
      </c>
      <c r="AD2919" s="23">
        <v>56.0</v>
      </c>
      <c r="AE2919" s="29" t="s">
        <v>166</v>
      </c>
      <c r="AF2919" s="25">
        <v>1576.0</v>
      </c>
      <c r="AG2919" s="11">
        <v>1588.0</v>
      </c>
      <c r="AH2919" s="11">
        <v>1607.0</v>
      </c>
      <c r="AI2919" s="23"/>
      <c r="AJ2919" s="29" t="s">
        <v>14970</v>
      </c>
      <c r="AK2919" s="25">
        <v>1034017.0</v>
      </c>
      <c r="AL2919" s="11"/>
      <c r="AM2919" s="23"/>
      <c r="AN2919" s="25"/>
      <c r="AO2919" s="23"/>
      <c r="AP2919" s="25"/>
      <c r="AQ2919" s="11"/>
    </row>
    <row r="2920" ht="15.75" customHeight="1">
      <c r="A2920" s="11">
        <v>1034019.0</v>
      </c>
      <c r="B2920" s="23">
        <v>2920.0</v>
      </c>
      <c r="C2920" s="25" t="s">
        <v>14971</v>
      </c>
      <c r="D2920" s="16" t="s">
        <v>14972</v>
      </c>
      <c r="E2920" s="28" t="s">
        <v>14973</v>
      </c>
      <c r="F2920" s="29"/>
      <c r="G2920" s="31" t="s">
        <v>14974</v>
      </c>
      <c r="H2920" s="36">
        <f t="shared" si="1"/>
        <v>57</v>
      </c>
      <c r="I2920" s="11"/>
      <c r="J2920" s="28">
        <f t="shared" si="2"/>
        <v>0</v>
      </c>
      <c r="K2920" s="41">
        <f t="shared" si="3"/>
        <v>259</v>
      </c>
      <c r="L2920" s="25">
        <v>41.0</v>
      </c>
      <c r="M2920" s="11">
        <v>47.0</v>
      </c>
      <c r="N2920" s="11">
        <v>51.0</v>
      </c>
      <c r="O2920" s="11">
        <v>58.0</v>
      </c>
      <c r="P2920" s="11">
        <v>62.0</v>
      </c>
      <c r="Q2920" s="43">
        <v>47.0</v>
      </c>
      <c r="R2920" s="25"/>
      <c r="S2920" s="11"/>
      <c r="T2920" s="11"/>
      <c r="U2920" s="23"/>
      <c r="V2920" s="25"/>
      <c r="W2920" s="11"/>
      <c r="X2920" s="23"/>
      <c r="Y2920" s="29" t="s">
        <v>2430</v>
      </c>
      <c r="Z2920" s="25">
        <v>25.0</v>
      </c>
      <c r="AA2920" s="11">
        <v>15.0</v>
      </c>
      <c r="AB2920" s="11">
        <v>68.0</v>
      </c>
      <c r="AC2920" s="11">
        <v>36.0</v>
      </c>
      <c r="AD2920" s="23">
        <v>53.0</v>
      </c>
      <c r="AE2920" s="29" t="s">
        <v>166</v>
      </c>
      <c r="AF2920" s="25">
        <v>1535.0</v>
      </c>
      <c r="AG2920" s="11">
        <v>1547.0</v>
      </c>
      <c r="AH2920" s="11">
        <v>1614.0</v>
      </c>
      <c r="AI2920" s="23"/>
      <c r="AJ2920" s="29" t="s">
        <v>14975</v>
      </c>
      <c r="AK2920" s="25">
        <v>1034016.0</v>
      </c>
      <c r="AL2920" s="11"/>
      <c r="AM2920" s="23"/>
      <c r="AN2920" s="25"/>
      <c r="AO2920" s="23"/>
      <c r="AP2920" s="25"/>
      <c r="AQ2920" s="11"/>
    </row>
    <row r="2921" ht="15.75" customHeight="1">
      <c r="A2921" s="11">
        <v>1034020.0</v>
      </c>
      <c r="B2921" s="23">
        <v>2921.0</v>
      </c>
      <c r="C2921" s="25" t="s">
        <v>14976</v>
      </c>
      <c r="D2921" s="16" t="s">
        <v>14977</v>
      </c>
      <c r="E2921" s="28" t="s">
        <v>14978</v>
      </c>
      <c r="F2921" s="29"/>
      <c r="G2921" s="31" t="s">
        <v>14979</v>
      </c>
      <c r="H2921" s="36">
        <f t="shared" si="1"/>
        <v>76</v>
      </c>
      <c r="I2921" s="11"/>
      <c r="J2921" s="28">
        <f t="shared" si="2"/>
        <v>0</v>
      </c>
      <c r="K2921" s="41">
        <f t="shared" si="3"/>
        <v>243</v>
      </c>
      <c r="L2921" s="25">
        <v>42.0</v>
      </c>
      <c r="M2921" s="11">
        <v>44.0</v>
      </c>
      <c r="N2921" s="11">
        <v>50.0</v>
      </c>
      <c r="O2921" s="11">
        <v>52.0</v>
      </c>
      <c r="P2921" s="11">
        <v>55.0</v>
      </c>
      <c r="Q2921" s="43">
        <v>48.0</v>
      </c>
      <c r="R2921" s="25"/>
      <c r="S2921" s="11"/>
      <c r="T2921" s="11"/>
      <c r="U2921" s="23"/>
      <c r="V2921" s="25"/>
      <c r="W2921" s="11"/>
      <c r="X2921" s="23"/>
      <c r="Y2921" s="29"/>
      <c r="Z2921" s="25">
        <v>32.0</v>
      </c>
      <c r="AA2921" s="11">
        <v>26.0</v>
      </c>
      <c r="AB2921" s="11">
        <v>38.0</v>
      </c>
      <c r="AC2921" s="11">
        <v>55.0</v>
      </c>
      <c r="AD2921" s="23">
        <v>53.0</v>
      </c>
      <c r="AE2921" s="29" t="s">
        <v>166</v>
      </c>
      <c r="AF2921" s="25">
        <v>1571.0</v>
      </c>
      <c r="AG2921" s="11">
        <v>1583.0</v>
      </c>
      <c r="AH2921" s="11">
        <v>1633.0</v>
      </c>
      <c r="AI2921" s="23"/>
      <c r="AJ2921" s="29" t="s">
        <v>14980</v>
      </c>
      <c r="AK2921" s="25">
        <v>1034019.0</v>
      </c>
      <c r="AL2921" s="11"/>
      <c r="AM2921" s="23"/>
      <c r="AN2921" s="25"/>
      <c r="AO2921" s="23"/>
      <c r="AP2921" s="25"/>
      <c r="AQ2921" s="11"/>
    </row>
    <row r="2922" ht="15.75" customHeight="1">
      <c r="A2922" s="11">
        <v>1034021.0</v>
      </c>
      <c r="B2922" s="23">
        <v>2922.0</v>
      </c>
      <c r="C2922" s="25" t="s">
        <v>14981</v>
      </c>
      <c r="D2922" s="16" t="s">
        <v>14982</v>
      </c>
      <c r="E2922" s="28" t="s">
        <v>14983</v>
      </c>
      <c r="F2922" s="29"/>
      <c r="G2922" s="31" t="s">
        <v>14984</v>
      </c>
      <c r="H2922" s="36">
        <f t="shared" si="1"/>
        <v>68</v>
      </c>
      <c r="I2922" s="11"/>
      <c r="J2922" s="28">
        <f t="shared" si="2"/>
        <v>0</v>
      </c>
      <c r="K2922" s="41">
        <f t="shared" si="3"/>
        <v>274</v>
      </c>
      <c r="L2922" s="25">
        <v>43.0</v>
      </c>
      <c r="M2922" s="11">
        <v>51.0</v>
      </c>
      <c r="N2922" s="11">
        <v>53.0</v>
      </c>
      <c r="O2922" s="11">
        <v>61.0</v>
      </c>
      <c r="P2922" s="11">
        <v>66.0</v>
      </c>
      <c r="Q2922" s="43">
        <v>50.0</v>
      </c>
      <c r="R2922" s="25"/>
      <c r="S2922" s="11"/>
      <c r="T2922" s="11"/>
      <c r="U2922" s="23"/>
      <c r="V2922" s="25"/>
      <c r="W2922" s="11"/>
      <c r="X2922" s="23"/>
      <c r="Y2922" s="29" t="s">
        <v>2430</v>
      </c>
      <c r="Z2922" s="25">
        <v>25.0</v>
      </c>
      <c r="AA2922" s="11">
        <v>15.0</v>
      </c>
      <c r="AB2922" s="11">
        <v>31.0</v>
      </c>
      <c r="AC2922" s="11">
        <v>60.0</v>
      </c>
      <c r="AD2922" s="23">
        <v>66.0</v>
      </c>
      <c r="AE2922" s="29" t="s">
        <v>270</v>
      </c>
      <c r="AF2922" s="25">
        <v>1540.0</v>
      </c>
      <c r="AG2922" s="11">
        <v>1552.0</v>
      </c>
      <c r="AH2922" s="11">
        <v>1589.0</v>
      </c>
      <c r="AI2922" s="23"/>
      <c r="AJ2922" s="29" t="s">
        <v>14975</v>
      </c>
      <c r="AK2922" s="25">
        <v>1034016.0</v>
      </c>
      <c r="AL2922" s="11"/>
      <c r="AM2922" s="23"/>
      <c r="AN2922" s="25"/>
      <c r="AO2922" s="23"/>
      <c r="AP2922" s="25"/>
      <c r="AQ2922" s="11"/>
    </row>
    <row r="2923" ht="15.75" customHeight="1">
      <c r="A2923" s="11">
        <v>1034022.0</v>
      </c>
      <c r="B2923" s="23">
        <v>2923.0</v>
      </c>
      <c r="C2923" s="25" t="s">
        <v>14985</v>
      </c>
      <c r="D2923" s="16" t="s">
        <v>14986</v>
      </c>
      <c r="E2923" s="28" t="s">
        <v>14987</v>
      </c>
      <c r="F2923" s="29"/>
      <c r="G2923" s="31" t="s">
        <v>14988</v>
      </c>
      <c r="H2923" s="36">
        <f t="shared" si="1"/>
        <v>74</v>
      </c>
      <c r="I2923" s="11"/>
      <c r="J2923" s="28">
        <f t="shared" si="2"/>
        <v>0</v>
      </c>
      <c r="K2923" s="41">
        <f t="shared" si="3"/>
        <v>277</v>
      </c>
      <c r="L2923" s="25">
        <v>52.0</v>
      </c>
      <c r="M2923" s="11">
        <v>63.0</v>
      </c>
      <c r="N2923" s="11">
        <v>62.0</v>
      </c>
      <c r="O2923" s="11">
        <v>54.0</v>
      </c>
      <c r="P2923" s="11">
        <v>46.0</v>
      </c>
      <c r="Q2923" s="43">
        <v>53.0</v>
      </c>
      <c r="R2923" s="25"/>
      <c r="S2923" s="11" t="s">
        <v>232</v>
      </c>
      <c r="T2923" s="11"/>
      <c r="U2923" s="23"/>
      <c r="V2923" s="25"/>
      <c r="W2923" s="11"/>
      <c r="X2923" s="23"/>
      <c r="Y2923" s="29"/>
      <c r="Z2923" s="25">
        <v>32.0</v>
      </c>
      <c r="AA2923" s="11">
        <v>26.0</v>
      </c>
      <c r="AB2923" s="11">
        <v>29.0</v>
      </c>
      <c r="AC2923" s="11">
        <v>67.0</v>
      </c>
      <c r="AD2923" s="23">
        <v>66.0</v>
      </c>
      <c r="AE2923" s="29" t="s">
        <v>141</v>
      </c>
      <c r="AF2923" s="25">
        <v>1567.0</v>
      </c>
      <c r="AG2923" s="11">
        <v>1579.0</v>
      </c>
      <c r="AH2923" s="11">
        <v>1631.0</v>
      </c>
      <c r="AI2923" s="23"/>
      <c r="AJ2923" s="29" t="s">
        <v>14989</v>
      </c>
      <c r="AK2923" s="25">
        <v>1034021.0</v>
      </c>
      <c r="AL2923" s="11"/>
      <c r="AM2923" s="23"/>
      <c r="AN2923" s="25"/>
      <c r="AO2923" s="23"/>
      <c r="AP2923" s="25"/>
      <c r="AQ2923" s="11"/>
    </row>
    <row r="2924" ht="15.75" customHeight="1">
      <c r="A2924" s="11">
        <v>1034023.0</v>
      </c>
      <c r="B2924" s="23">
        <v>2924.0</v>
      </c>
      <c r="C2924" s="25" t="s">
        <v>14990</v>
      </c>
      <c r="D2924" s="16" t="s">
        <v>14991</v>
      </c>
      <c r="E2924" s="28" t="s">
        <v>14992</v>
      </c>
      <c r="F2924" s="29"/>
      <c r="G2924" s="31" t="s">
        <v>14993</v>
      </c>
      <c r="H2924" s="36">
        <f t="shared" si="1"/>
        <v>67</v>
      </c>
      <c r="I2924" s="11"/>
      <c r="J2924" s="28">
        <f t="shared" si="2"/>
        <v>0</v>
      </c>
      <c r="K2924" s="41">
        <f t="shared" si="3"/>
        <v>225</v>
      </c>
      <c r="L2924" s="25">
        <v>55.0</v>
      </c>
      <c r="M2924" s="11">
        <v>68.0</v>
      </c>
      <c r="N2924" s="11">
        <v>29.0</v>
      </c>
      <c r="O2924" s="11">
        <v>31.0</v>
      </c>
      <c r="P2924" s="11">
        <v>42.0</v>
      </c>
      <c r="Q2924" s="43">
        <v>44.0</v>
      </c>
      <c r="R2924" s="25"/>
      <c r="S2924" s="11"/>
      <c r="T2924" s="11"/>
      <c r="U2924" s="23"/>
      <c r="V2924" s="25"/>
      <c r="W2924" s="11"/>
      <c r="X2924" s="23"/>
      <c r="Y2924" s="29"/>
      <c r="Z2924" s="25">
        <v>25.0</v>
      </c>
      <c r="AA2924" s="11">
        <v>15.0</v>
      </c>
      <c r="AB2924" s="11">
        <v>15.0</v>
      </c>
      <c r="AC2924" s="11">
        <v>77.0</v>
      </c>
      <c r="AD2924" s="23">
        <v>66.0</v>
      </c>
      <c r="AE2924" s="29" t="s">
        <v>141</v>
      </c>
      <c r="AF2924" s="25">
        <v>1504.0</v>
      </c>
      <c r="AG2924" s="11">
        <v>1516.0</v>
      </c>
      <c r="AH2924" s="11">
        <v>1563.0</v>
      </c>
      <c r="AI2924" s="23" t="s">
        <v>217</v>
      </c>
      <c r="AJ2924" s="29"/>
      <c r="AK2924" s="25"/>
      <c r="AL2924" s="11"/>
      <c r="AM2924" s="23"/>
      <c r="AN2924" s="25"/>
      <c r="AO2924" s="23"/>
      <c r="AP2924" s="25"/>
      <c r="AQ2924" s="11"/>
    </row>
    <row r="2925" ht="15.75" customHeight="1">
      <c r="A2925" s="11">
        <v>1034024.0</v>
      </c>
      <c r="B2925" s="23">
        <v>2925.0</v>
      </c>
      <c r="C2925" s="25" t="s">
        <v>14994</v>
      </c>
      <c r="D2925" s="16" t="s">
        <v>14995</v>
      </c>
      <c r="E2925" s="28" t="s">
        <v>14996</v>
      </c>
      <c r="F2925" s="29"/>
      <c r="G2925" s="31" t="s">
        <v>14997</v>
      </c>
      <c r="H2925" s="36">
        <f t="shared" si="1"/>
        <v>69</v>
      </c>
      <c r="I2925" s="11"/>
      <c r="J2925" s="28">
        <f t="shared" si="2"/>
        <v>0</v>
      </c>
      <c r="K2925" s="41">
        <f t="shared" si="3"/>
        <v>201</v>
      </c>
      <c r="L2925" s="25">
        <v>43.0</v>
      </c>
      <c r="M2925" s="11">
        <v>52.0</v>
      </c>
      <c r="N2925" s="11">
        <v>36.0</v>
      </c>
      <c r="O2925" s="11">
        <v>32.0</v>
      </c>
      <c r="P2925" s="11">
        <v>38.0</v>
      </c>
      <c r="Q2925" s="43">
        <v>36.0</v>
      </c>
      <c r="R2925" s="25"/>
      <c r="S2925" s="11"/>
      <c r="T2925" s="11"/>
      <c r="U2925" s="23"/>
      <c r="V2925" s="25"/>
      <c r="W2925" s="11"/>
      <c r="X2925" s="23"/>
      <c r="Y2925" s="29"/>
      <c r="Z2925" s="25">
        <v>18.0</v>
      </c>
      <c r="AA2925" s="11">
        <v>5.0</v>
      </c>
      <c r="AB2925" s="11">
        <v>75.0</v>
      </c>
      <c r="AC2925" s="11">
        <v>45.0</v>
      </c>
      <c r="AD2925" s="23">
        <v>46.0</v>
      </c>
      <c r="AE2925" s="29" t="s">
        <v>166</v>
      </c>
      <c r="AF2925" s="25">
        <v>1519.0</v>
      </c>
      <c r="AG2925" s="11">
        <v>1531.0</v>
      </c>
      <c r="AH2925" s="11">
        <v>1586.0</v>
      </c>
      <c r="AI2925" s="23" t="s">
        <v>217</v>
      </c>
      <c r="AJ2925" s="29"/>
      <c r="AK2925" s="25"/>
      <c r="AL2925" s="11"/>
      <c r="AM2925" s="23"/>
      <c r="AN2925" s="25"/>
      <c r="AO2925" s="23"/>
      <c r="AP2925" s="25"/>
      <c r="AQ2925" s="11"/>
    </row>
    <row r="2926" ht="15.75" customHeight="1">
      <c r="A2926" s="11">
        <v>1034025.0</v>
      </c>
      <c r="B2926" s="23">
        <v>2926.0</v>
      </c>
      <c r="C2926" s="25" t="s">
        <v>14998</v>
      </c>
      <c r="D2926" s="16" t="s">
        <v>14999</v>
      </c>
      <c r="E2926" s="28" t="s">
        <v>15000</v>
      </c>
      <c r="F2926" s="29"/>
      <c r="G2926" s="31" t="s">
        <v>15001</v>
      </c>
      <c r="H2926" s="36">
        <f t="shared" si="1"/>
        <v>67</v>
      </c>
      <c r="I2926" s="11"/>
      <c r="J2926" s="28">
        <f t="shared" si="2"/>
        <v>0</v>
      </c>
      <c r="K2926" s="41">
        <f t="shared" si="3"/>
        <v>195</v>
      </c>
      <c r="L2926" s="25">
        <v>46.0</v>
      </c>
      <c r="M2926" s="11">
        <v>43.0</v>
      </c>
      <c r="N2926" s="11">
        <v>37.0</v>
      </c>
      <c r="O2926" s="11">
        <v>33.0</v>
      </c>
      <c r="P2926" s="11">
        <v>36.0</v>
      </c>
      <c r="Q2926" s="43">
        <v>39.0</v>
      </c>
      <c r="R2926" s="25"/>
      <c r="S2926" s="11"/>
      <c r="T2926" s="11"/>
      <c r="U2926" s="23"/>
      <c r="V2926" s="25"/>
      <c r="W2926" s="11"/>
      <c r="X2926" s="23"/>
      <c r="Y2926" s="29"/>
      <c r="Z2926" s="25">
        <v>26.0</v>
      </c>
      <c r="AA2926" s="11">
        <v>16.0</v>
      </c>
      <c r="AB2926" s="11">
        <v>44.0</v>
      </c>
      <c r="AC2926" s="11">
        <v>50.0</v>
      </c>
      <c r="AD2926" s="23">
        <v>46.0</v>
      </c>
      <c r="AE2926" s="29" t="s">
        <v>166</v>
      </c>
      <c r="AF2926" s="25">
        <v>1561.0</v>
      </c>
      <c r="AG2926" s="11">
        <v>1573.0</v>
      </c>
      <c r="AH2926" s="11">
        <v>1586.0</v>
      </c>
      <c r="AI2926" s="23" t="s">
        <v>217</v>
      </c>
      <c r="AJ2926" s="29" t="s">
        <v>15002</v>
      </c>
      <c r="AK2926" s="25">
        <v>1034024.0</v>
      </c>
      <c r="AL2926" s="11"/>
      <c r="AM2926" s="23"/>
      <c r="AN2926" s="25"/>
      <c r="AO2926" s="23"/>
      <c r="AP2926" s="25"/>
      <c r="AQ2926" s="11"/>
    </row>
    <row r="2927" ht="15.75" customHeight="1">
      <c r="A2927" s="11">
        <v>1069001.0</v>
      </c>
      <c r="B2927" s="23">
        <v>2927.0</v>
      </c>
      <c r="C2927" s="25" t="s">
        <v>15003</v>
      </c>
      <c r="D2927" s="16" t="s">
        <v>15004</v>
      </c>
      <c r="E2927" s="28" t="s">
        <v>15005</v>
      </c>
      <c r="F2927" s="29"/>
      <c r="G2927" s="25"/>
      <c r="H2927" s="36" t="str">
        <f t="shared" si="1"/>
        <v/>
      </c>
      <c r="I2927" s="11"/>
      <c r="J2927" s="28">
        <f t="shared" si="2"/>
        <v>0</v>
      </c>
      <c r="K2927" s="41">
        <f t="shared" si="3"/>
        <v>0</v>
      </c>
      <c r="L2927" s="25">
        <v>0.0</v>
      </c>
      <c r="M2927" s="11">
        <v>0.0</v>
      </c>
      <c r="N2927" s="11">
        <v>0.0</v>
      </c>
      <c r="O2927" s="11">
        <v>0.0</v>
      </c>
      <c r="P2927" s="11">
        <v>0.0</v>
      </c>
      <c r="Q2927" s="23">
        <v>0.0</v>
      </c>
      <c r="R2927" s="25"/>
      <c r="S2927" s="11"/>
      <c r="T2927" s="11"/>
      <c r="U2927" s="23"/>
      <c r="V2927" s="25"/>
      <c r="W2927" s="11"/>
      <c r="X2927" s="23"/>
      <c r="Y2927" s="29"/>
      <c r="Z2927" s="25">
        <v>0.0</v>
      </c>
      <c r="AA2927" s="11">
        <v>0.0</v>
      </c>
      <c r="AB2927" s="11">
        <v>0.0</v>
      </c>
      <c r="AC2927" s="11">
        <v>0.0</v>
      </c>
      <c r="AD2927" s="23">
        <v>43.0</v>
      </c>
      <c r="AE2927" s="29" t="s">
        <v>239</v>
      </c>
      <c r="AF2927" s="25">
        <v>1293.0</v>
      </c>
      <c r="AG2927" s="11">
        <v>9999.0</v>
      </c>
      <c r="AH2927" s="11">
        <v>1354.0</v>
      </c>
      <c r="AI2927" s="23"/>
      <c r="AJ2927" s="29"/>
      <c r="AK2927" s="25"/>
      <c r="AL2927" s="11"/>
      <c r="AM2927" s="23"/>
      <c r="AN2927" s="25"/>
      <c r="AO2927" s="23"/>
      <c r="AP2927" s="25"/>
      <c r="AQ2927" s="11"/>
    </row>
    <row r="2928" ht="15.75" customHeight="1">
      <c r="A2928" s="11">
        <v>1069002.0</v>
      </c>
      <c r="B2928" s="23">
        <v>2928.0</v>
      </c>
      <c r="C2928" s="25" t="s">
        <v>15006</v>
      </c>
      <c r="D2928" s="16" t="s">
        <v>15007</v>
      </c>
      <c r="E2928" s="28" t="s">
        <v>15008</v>
      </c>
      <c r="F2928" s="29"/>
      <c r="G2928" s="25"/>
      <c r="H2928" s="36" t="str">
        <f t="shared" si="1"/>
        <v/>
      </c>
      <c r="I2928" s="11"/>
      <c r="J2928" s="28">
        <f t="shared" si="2"/>
        <v>0</v>
      </c>
      <c r="K2928" s="41">
        <f t="shared" si="3"/>
        <v>0</v>
      </c>
      <c r="L2928" s="25">
        <v>0.0</v>
      </c>
      <c r="M2928" s="11">
        <v>0.0</v>
      </c>
      <c r="N2928" s="11">
        <v>0.0</v>
      </c>
      <c r="O2928" s="11">
        <v>0.0</v>
      </c>
      <c r="P2928" s="11">
        <v>0.0</v>
      </c>
      <c r="Q2928" s="23">
        <v>0.0</v>
      </c>
      <c r="R2928" s="25"/>
      <c r="S2928" s="11"/>
      <c r="T2928" s="11"/>
      <c r="U2928" s="23"/>
      <c r="V2928" s="25"/>
      <c r="W2928" s="11"/>
      <c r="X2928" s="23"/>
      <c r="Y2928" s="29"/>
      <c r="Z2928" s="25">
        <v>0.0</v>
      </c>
      <c r="AA2928" s="11">
        <v>0.0</v>
      </c>
      <c r="AB2928" s="11">
        <v>0.0</v>
      </c>
      <c r="AC2928" s="11">
        <v>0.0</v>
      </c>
      <c r="AD2928" s="23">
        <v>43.0</v>
      </c>
      <c r="AE2928" s="29" t="s">
        <v>239</v>
      </c>
      <c r="AF2928" s="25">
        <v>1318.0</v>
      </c>
      <c r="AG2928" s="11">
        <v>9999.0</v>
      </c>
      <c r="AH2928" s="11">
        <v>1338.0</v>
      </c>
      <c r="AI2928" s="23"/>
      <c r="AJ2928" s="29" t="s">
        <v>15009</v>
      </c>
      <c r="AK2928" s="25">
        <v>1069001.0</v>
      </c>
      <c r="AL2928" s="11"/>
      <c r="AM2928" s="23"/>
      <c r="AN2928" s="25"/>
      <c r="AO2928" s="23"/>
      <c r="AP2928" s="25"/>
      <c r="AQ2928" s="11"/>
    </row>
    <row r="2929" ht="15.75" customHeight="1">
      <c r="A2929" s="11">
        <v>1069003.0</v>
      </c>
      <c r="B2929" s="23">
        <v>2929.0</v>
      </c>
      <c r="C2929" s="25" t="s">
        <v>15010</v>
      </c>
      <c r="D2929" s="16" t="s">
        <v>15011</v>
      </c>
      <c r="E2929" s="28" t="s">
        <v>15012</v>
      </c>
      <c r="F2929" s="29"/>
      <c r="G2929" s="25"/>
      <c r="H2929" s="36" t="str">
        <f t="shared" si="1"/>
        <v/>
      </c>
      <c r="I2929" s="11"/>
      <c r="J2929" s="28">
        <f t="shared" si="2"/>
        <v>0</v>
      </c>
      <c r="K2929" s="41">
        <f t="shared" si="3"/>
        <v>0</v>
      </c>
      <c r="L2929" s="25">
        <v>0.0</v>
      </c>
      <c r="M2929" s="11">
        <v>0.0</v>
      </c>
      <c r="N2929" s="11">
        <v>0.0</v>
      </c>
      <c r="O2929" s="11">
        <v>0.0</v>
      </c>
      <c r="P2929" s="11">
        <v>0.0</v>
      </c>
      <c r="Q2929" s="23">
        <v>0.0</v>
      </c>
      <c r="R2929" s="25"/>
      <c r="S2929" s="11"/>
      <c r="T2929" s="11"/>
      <c r="U2929" s="23"/>
      <c r="V2929" s="25"/>
      <c r="W2929" s="11"/>
      <c r="X2929" s="23"/>
      <c r="Y2929" s="29"/>
      <c r="Z2929" s="25">
        <v>0.0</v>
      </c>
      <c r="AA2929" s="11">
        <v>0.0</v>
      </c>
      <c r="AB2929" s="11">
        <v>0.0</v>
      </c>
      <c r="AC2929" s="11">
        <v>0.0</v>
      </c>
      <c r="AD2929" s="23">
        <v>42.0</v>
      </c>
      <c r="AE2929" s="29" t="s">
        <v>239</v>
      </c>
      <c r="AF2929" s="25">
        <v>1326.0</v>
      </c>
      <c r="AG2929" s="11">
        <v>9999.0</v>
      </c>
      <c r="AH2929" s="11">
        <v>1383.0</v>
      </c>
      <c r="AI2929" s="23"/>
      <c r="AJ2929" s="29" t="s">
        <v>15009</v>
      </c>
      <c r="AK2929" s="25">
        <v>1069001.0</v>
      </c>
      <c r="AL2929" s="11"/>
      <c r="AM2929" s="23"/>
      <c r="AN2929" s="25"/>
      <c r="AO2929" s="23"/>
      <c r="AP2929" s="25"/>
      <c r="AQ2929" s="11"/>
    </row>
    <row r="2930" ht="15.75" customHeight="1">
      <c r="A2930" s="11">
        <v>1069004.0</v>
      </c>
      <c r="B2930" s="23">
        <v>2930.0</v>
      </c>
      <c r="C2930" s="25" t="s">
        <v>15013</v>
      </c>
      <c r="D2930" s="16" t="s">
        <v>15014</v>
      </c>
      <c r="E2930" s="28" t="s">
        <v>15015</v>
      </c>
      <c r="F2930" s="29"/>
      <c r="G2930" s="25"/>
      <c r="H2930" s="36" t="str">
        <f t="shared" si="1"/>
        <v/>
      </c>
      <c r="I2930" s="11"/>
      <c r="J2930" s="28">
        <f t="shared" si="2"/>
        <v>0</v>
      </c>
      <c r="K2930" s="41">
        <f t="shared" si="3"/>
        <v>0</v>
      </c>
      <c r="L2930" s="25">
        <v>0.0</v>
      </c>
      <c r="M2930" s="11">
        <v>0.0</v>
      </c>
      <c r="N2930" s="11">
        <v>0.0</v>
      </c>
      <c r="O2930" s="11">
        <v>0.0</v>
      </c>
      <c r="P2930" s="11">
        <v>0.0</v>
      </c>
      <c r="Q2930" s="23">
        <v>0.0</v>
      </c>
      <c r="R2930" s="25"/>
      <c r="S2930" s="11"/>
      <c r="T2930" s="11"/>
      <c r="U2930" s="23"/>
      <c r="V2930" s="25"/>
      <c r="W2930" s="11"/>
      <c r="X2930" s="23"/>
      <c r="Y2930" s="29"/>
      <c r="Z2930" s="25">
        <v>0.0</v>
      </c>
      <c r="AA2930" s="11">
        <v>0.0</v>
      </c>
      <c r="AB2930" s="11">
        <v>0.0</v>
      </c>
      <c r="AC2930" s="11">
        <v>0.0</v>
      </c>
      <c r="AD2930" s="23">
        <v>42.0</v>
      </c>
      <c r="AE2930" s="29" t="s">
        <v>239</v>
      </c>
      <c r="AF2930" s="25">
        <v>1460.0</v>
      </c>
      <c r="AG2930" s="11">
        <v>9999.0</v>
      </c>
      <c r="AH2930" s="11">
        <v>1510.0</v>
      </c>
      <c r="AI2930" s="23"/>
      <c r="AJ2930" s="29" t="s">
        <v>15016</v>
      </c>
      <c r="AK2930" s="25">
        <v>1069003.0</v>
      </c>
      <c r="AL2930" s="11"/>
      <c r="AM2930" s="23"/>
      <c r="AN2930" s="25"/>
      <c r="AO2930" s="23"/>
      <c r="AP2930" s="25"/>
      <c r="AQ2930" s="11"/>
    </row>
    <row r="2931" ht="15.75" customHeight="1">
      <c r="A2931" s="11">
        <v>1069005.0</v>
      </c>
      <c r="B2931" s="23">
        <v>2931.0</v>
      </c>
      <c r="C2931" s="25" t="s">
        <v>15017</v>
      </c>
      <c r="D2931" s="16" t="s">
        <v>15018</v>
      </c>
      <c r="E2931" s="28" t="s">
        <v>15019</v>
      </c>
      <c r="F2931" s="29"/>
      <c r="G2931" s="31" t="s">
        <v>15020</v>
      </c>
      <c r="H2931" s="36">
        <f t="shared" si="1"/>
        <v>66</v>
      </c>
      <c r="I2931" s="11"/>
      <c r="J2931" s="28">
        <f t="shared" si="2"/>
        <v>0</v>
      </c>
      <c r="K2931" s="41">
        <f t="shared" si="3"/>
        <v>271</v>
      </c>
      <c r="L2931" s="25">
        <v>45.0</v>
      </c>
      <c r="M2931" s="11">
        <v>44.0</v>
      </c>
      <c r="N2931" s="11">
        <v>62.0</v>
      </c>
      <c r="O2931" s="11">
        <v>62.0</v>
      </c>
      <c r="P2931" s="11">
        <v>58.0</v>
      </c>
      <c r="Q2931" s="43">
        <v>66.0</v>
      </c>
      <c r="R2931" s="25"/>
      <c r="S2931" s="11"/>
      <c r="T2931" s="11"/>
      <c r="U2931" s="23"/>
      <c r="V2931" s="25"/>
      <c r="W2931" s="11"/>
      <c r="X2931" s="23"/>
      <c r="Y2931" s="29"/>
      <c r="Z2931" s="25">
        <v>29.0</v>
      </c>
      <c r="AA2931" s="11">
        <v>21.0</v>
      </c>
      <c r="AB2931" s="11">
        <v>40.0</v>
      </c>
      <c r="AC2931" s="11">
        <v>50.0</v>
      </c>
      <c r="AD2931" s="23">
        <v>42.0</v>
      </c>
      <c r="AE2931" s="29" t="s">
        <v>166</v>
      </c>
      <c r="AF2931" s="25">
        <v>1487.0</v>
      </c>
      <c r="AG2931" s="11">
        <v>1499.0</v>
      </c>
      <c r="AH2931" s="11">
        <v>1563.0</v>
      </c>
      <c r="AI2931" s="23"/>
      <c r="AJ2931" s="29" t="s">
        <v>15021</v>
      </c>
      <c r="AK2931" s="25">
        <v>1069004.0</v>
      </c>
      <c r="AL2931" s="11"/>
      <c r="AM2931" s="23"/>
      <c r="AN2931" s="25"/>
      <c r="AO2931" s="23"/>
      <c r="AP2931" s="25"/>
      <c r="AQ2931" s="11"/>
    </row>
    <row r="2932" ht="15.75" customHeight="1">
      <c r="A2932" s="11">
        <v>1069006.0</v>
      </c>
      <c r="B2932" s="23">
        <v>2932.0</v>
      </c>
      <c r="C2932" s="25" t="s">
        <v>15022</v>
      </c>
      <c r="D2932" s="16" t="s">
        <v>15023</v>
      </c>
      <c r="E2932" s="28" t="s">
        <v>15024</v>
      </c>
      <c r="F2932" s="29"/>
      <c r="G2932" s="31" t="s">
        <v>15025</v>
      </c>
      <c r="H2932" s="36">
        <f t="shared" si="1"/>
        <v>65</v>
      </c>
      <c r="I2932" s="11"/>
      <c r="J2932" s="28">
        <f t="shared" si="2"/>
        <v>0</v>
      </c>
      <c r="K2932" s="41">
        <f t="shared" si="3"/>
        <v>250</v>
      </c>
      <c r="L2932" s="25">
        <v>50.0</v>
      </c>
      <c r="M2932" s="11">
        <v>52.0</v>
      </c>
      <c r="N2932" s="11">
        <v>59.0</v>
      </c>
      <c r="O2932" s="11">
        <v>54.0</v>
      </c>
      <c r="P2932" s="11">
        <v>35.0</v>
      </c>
      <c r="Q2932" s="43">
        <v>51.0</v>
      </c>
      <c r="R2932" s="25"/>
      <c r="S2932" s="11"/>
      <c r="T2932" s="11"/>
      <c r="U2932" s="23"/>
      <c r="V2932" s="25"/>
      <c r="W2932" s="11"/>
      <c r="X2932" s="23"/>
      <c r="Y2932" s="29" t="s">
        <v>2430</v>
      </c>
      <c r="Z2932" s="25">
        <v>36.0</v>
      </c>
      <c r="AA2932" s="11">
        <v>30.0</v>
      </c>
      <c r="AB2932" s="11">
        <v>58.0</v>
      </c>
      <c r="AC2932" s="11">
        <v>27.0</v>
      </c>
      <c r="AD2932" s="23">
        <v>32.0</v>
      </c>
      <c r="AE2932" s="29" t="s">
        <v>166</v>
      </c>
      <c r="AF2932" s="25">
        <v>1503.0</v>
      </c>
      <c r="AG2932" s="11">
        <v>1515.0</v>
      </c>
      <c r="AH2932" s="11">
        <v>1562.0</v>
      </c>
      <c r="AI2932" s="23" t="s">
        <v>217</v>
      </c>
      <c r="AJ2932" s="29" t="s">
        <v>15026</v>
      </c>
      <c r="AK2932" s="25">
        <v>1069005.0</v>
      </c>
      <c r="AL2932" s="11"/>
      <c r="AM2932" s="23"/>
      <c r="AN2932" s="25"/>
      <c r="AO2932" s="23"/>
      <c r="AP2932" s="25"/>
      <c r="AQ2932" s="11"/>
    </row>
    <row r="2933" ht="15.75" customHeight="1">
      <c r="A2933" s="11">
        <v>1069007.0</v>
      </c>
      <c r="B2933" s="23">
        <v>2933.0</v>
      </c>
      <c r="C2933" s="25" t="s">
        <v>15027</v>
      </c>
      <c r="D2933" s="16" t="s">
        <v>15028</v>
      </c>
      <c r="E2933" s="28" t="s">
        <v>15029</v>
      </c>
      <c r="F2933" s="29"/>
      <c r="G2933" s="25"/>
      <c r="H2933" s="36" t="str">
        <f t="shared" si="1"/>
        <v/>
      </c>
      <c r="I2933" s="11"/>
      <c r="J2933" s="28">
        <f t="shared" si="2"/>
        <v>0</v>
      </c>
      <c r="K2933" s="41">
        <f t="shared" si="3"/>
        <v>208</v>
      </c>
      <c r="L2933" s="25">
        <v>46.0</v>
      </c>
      <c r="M2933" s="11">
        <v>53.0</v>
      </c>
      <c r="N2933" s="11">
        <v>39.0</v>
      </c>
      <c r="O2933" s="11">
        <v>38.0</v>
      </c>
      <c r="P2933" s="11">
        <v>32.0</v>
      </c>
      <c r="Q2933" s="43">
        <v>42.0</v>
      </c>
      <c r="R2933" s="25"/>
      <c r="S2933" s="11"/>
      <c r="T2933" s="11"/>
      <c r="U2933" s="23"/>
      <c r="V2933" s="25"/>
      <c r="W2933" s="11"/>
      <c r="X2933" s="23"/>
      <c r="Y2933" s="29"/>
      <c r="Z2933" s="25">
        <v>36.0</v>
      </c>
      <c r="AA2933" s="11">
        <v>30.0</v>
      </c>
      <c r="AB2933" s="11">
        <v>55.0</v>
      </c>
      <c r="AC2933" s="11">
        <v>31.0</v>
      </c>
      <c r="AD2933" s="23">
        <v>32.0</v>
      </c>
      <c r="AE2933" s="29" t="s">
        <v>166</v>
      </c>
      <c r="AF2933" s="25">
        <v>1523.0</v>
      </c>
      <c r="AG2933" s="11">
        <v>1535.0</v>
      </c>
      <c r="AH2933" s="11">
        <v>1562.0</v>
      </c>
      <c r="AI2933" s="23" t="s">
        <v>217</v>
      </c>
      <c r="AJ2933" s="29" t="s">
        <v>15030</v>
      </c>
      <c r="AK2933" s="25">
        <v>1069006.0</v>
      </c>
      <c r="AL2933" s="11"/>
      <c r="AM2933" s="23"/>
      <c r="AN2933" s="25"/>
      <c r="AO2933" s="23"/>
      <c r="AP2933" s="25"/>
      <c r="AQ2933" s="11"/>
    </row>
    <row r="2934" ht="15.75" customHeight="1">
      <c r="A2934" s="11">
        <v>1069008.0</v>
      </c>
      <c r="B2934" s="23">
        <v>2934.0</v>
      </c>
      <c r="C2934" s="25" t="s">
        <v>15031</v>
      </c>
      <c r="D2934" s="16" t="s">
        <v>15032</v>
      </c>
      <c r="E2934" s="28" t="s">
        <v>15033</v>
      </c>
      <c r="F2934" s="29"/>
      <c r="G2934" s="25"/>
      <c r="H2934" s="36" t="str">
        <f t="shared" si="1"/>
        <v/>
      </c>
      <c r="I2934" s="11"/>
      <c r="J2934" s="28">
        <f t="shared" si="2"/>
        <v>0</v>
      </c>
      <c r="K2934" s="41">
        <f t="shared" si="3"/>
        <v>210</v>
      </c>
      <c r="L2934" s="25">
        <v>48.0</v>
      </c>
      <c r="M2934" s="11">
        <v>45.0</v>
      </c>
      <c r="N2934" s="11">
        <v>39.0</v>
      </c>
      <c r="O2934" s="11">
        <v>41.0</v>
      </c>
      <c r="P2934" s="11">
        <v>37.0</v>
      </c>
      <c r="Q2934" s="43">
        <v>44.0</v>
      </c>
      <c r="R2934" s="25"/>
      <c r="S2934" s="11"/>
      <c r="T2934" s="11"/>
      <c r="U2934" s="23"/>
      <c r="V2934" s="25"/>
      <c r="W2934" s="11"/>
      <c r="X2934" s="23"/>
      <c r="Y2934" s="29"/>
      <c r="Z2934" s="25">
        <v>36.0</v>
      </c>
      <c r="AA2934" s="11">
        <v>30.0</v>
      </c>
      <c r="AB2934" s="11">
        <v>30.0</v>
      </c>
      <c r="AC2934" s="11">
        <v>53.0</v>
      </c>
      <c r="AD2934" s="23">
        <v>32.0</v>
      </c>
      <c r="AE2934" s="29" t="s">
        <v>166</v>
      </c>
      <c r="AF2934" s="25">
        <v>1549.0</v>
      </c>
      <c r="AG2934" s="11">
        <v>1561.0</v>
      </c>
      <c r="AH2934" s="11">
        <v>1579.0</v>
      </c>
      <c r="AI2934" s="23" t="s">
        <v>217</v>
      </c>
      <c r="AJ2934" s="29" t="s">
        <v>15034</v>
      </c>
      <c r="AK2934" s="25">
        <v>1069007.0</v>
      </c>
      <c r="AL2934" s="11"/>
      <c r="AM2934" s="23"/>
      <c r="AN2934" s="25"/>
      <c r="AO2934" s="23"/>
      <c r="AP2934" s="25"/>
      <c r="AQ2934" s="11"/>
    </row>
    <row r="2935" ht="15.75" customHeight="1">
      <c r="A2935" s="11">
        <v>1069009.0</v>
      </c>
      <c r="B2935" s="23">
        <v>2935.0</v>
      </c>
      <c r="C2935" s="25" t="s">
        <v>15035</v>
      </c>
      <c r="D2935" s="16" t="s">
        <v>15036</v>
      </c>
      <c r="E2935" s="28" t="s">
        <v>15037</v>
      </c>
      <c r="F2935" s="29"/>
      <c r="G2935" s="31" t="s">
        <v>15038</v>
      </c>
      <c r="H2935" s="36">
        <f t="shared" si="1"/>
        <v>78</v>
      </c>
      <c r="I2935" s="11"/>
      <c r="J2935" s="28">
        <f t="shared" si="2"/>
        <v>0</v>
      </c>
      <c r="K2935" s="41">
        <f t="shared" si="3"/>
        <v>254</v>
      </c>
      <c r="L2935" s="25">
        <v>47.0</v>
      </c>
      <c r="M2935" s="11">
        <v>42.0</v>
      </c>
      <c r="N2935" s="11">
        <v>60.0</v>
      </c>
      <c r="O2935" s="11">
        <v>54.0</v>
      </c>
      <c r="P2935" s="11">
        <v>51.0</v>
      </c>
      <c r="Q2935" s="43">
        <v>63.0</v>
      </c>
      <c r="R2935" s="25"/>
      <c r="S2935" s="11"/>
      <c r="T2935" s="11"/>
      <c r="U2935" s="23"/>
      <c r="V2935" s="25"/>
      <c r="W2935" s="11"/>
      <c r="X2935" s="23"/>
      <c r="Y2935" s="29"/>
      <c r="Z2935" s="25">
        <v>29.0</v>
      </c>
      <c r="AA2935" s="11">
        <v>21.0</v>
      </c>
      <c r="AB2935" s="11">
        <v>36.0</v>
      </c>
      <c r="AC2935" s="11">
        <v>55.0</v>
      </c>
      <c r="AD2935" s="23">
        <v>42.0</v>
      </c>
      <c r="AE2935" s="29" t="s">
        <v>166</v>
      </c>
      <c r="AF2935" s="25">
        <v>1509.0</v>
      </c>
      <c r="AG2935" s="11">
        <v>1521.0</v>
      </c>
      <c r="AH2935" s="11">
        <v>1562.0</v>
      </c>
      <c r="AI2935" s="23" t="s">
        <v>217</v>
      </c>
      <c r="AJ2935" s="29" t="s">
        <v>15039</v>
      </c>
      <c r="AK2935" s="25">
        <v>1069005.0</v>
      </c>
      <c r="AL2935" s="11"/>
      <c r="AM2935" s="23"/>
      <c r="AN2935" s="25"/>
      <c r="AO2935" s="23"/>
      <c r="AP2935" s="25"/>
      <c r="AQ2935" s="11"/>
    </row>
    <row r="2936" ht="15.75" customHeight="1">
      <c r="A2936" s="11">
        <v>1069010.0</v>
      </c>
      <c r="B2936" s="23">
        <v>2936.0</v>
      </c>
      <c r="C2936" s="25" t="s">
        <v>15040</v>
      </c>
      <c r="D2936" s="16" t="s">
        <v>15041</v>
      </c>
      <c r="E2936" s="28" t="s">
        <v>15042</v>
      </c>
      <c r="F2936" s="29"/>
      <c r="G2936" s="31" t="s">
        <v>15043</v>
      </c>
      <c r="H2936" s="36">
        <f t="shared" si="1"/>
        <v>78</v>
      </c>
      <c r="I2936" s="11"/>
      <c r="J2936" s="28">
        <f t="shared" si="2"/>
        <v>0</v>
      </c>
      <c r="K2936" s="41">
        <f t="shared" si="3"/>
        <v>261</v>
      </c>
      <c r="L2936" s="25">
        <v>60.0</v>
      </c>
      <c r="M2936" s="11">
        <v>42.0</v>
      </c>
      <c r="N2936" s="11">
        <v>62.0</v>
      </c>
      <c r="O2936" s="11">
        <v>44.0</v>
      </c>
      <c r="P2936" s="11">
        <v>53.0</v>
      </c>
      <c r="Q2936" s="43">
        <v>63.0</v>
      </c>
      <c r="R2936" s="25"/>
      <c r="S2936" s="11"/>
      <c r="T2936" s="11"/>
      <c r="U2936" s="23"/>
      <c r="V2936" s="25"/>
      <c r="W2936" s="11"/>
      <c r="X2936" s="23"/>
      <c r="Y2936" s="29"/>
      <c r="Z2936" s="25">
        <v>25.0</v>
      </c>
      <c r="AA2936" s="11">
        <v>16.0</v>
      </c>
      <c r="AB2936" s="11">
        <v>39.0</v>
      </c>
      <c r="AC2936" s="11">
        <v>50.0</v>
      </c>
      <c r="AD2936" s="23">
        <v>42.0</v>
      </c>
      <c r="AE2936" s="29" t="s">
        <v>166</v>
      </c>
      <c r="AF2936" s="25">
        <v>1532.0</v>
      </c>
      <c r="AG2936" s="11">
        <v>1544.0</v>
      </c>
      <c r="AH2936" s="11">
        <v>1576.0</v>
      </c>
      <c r="AI2936" s="23"/>
      <c r="AJ2936" s="29" t="s">
        <v>15044</v>
      </c>
      <c r="AK2936" s="25"/>
      <c r="AL2936" s="11"/>
      <c r="AM2936" s="23"/>
      <c r="AN2936" s="25"/>
      <c r="AO2936" s="23"/>
      <c r="AP2936" s="25"/>
      <c r="AQ2936" s="11"/>
    </row>
    <row r="2937" ht="15.75" customHeight="1">
      <c r="A2937" s="11">
        <v>1069011.0</v>
      </c>
      <c r="B2937" s="23">
        <v>2937.0</v>
      </c>
      <c r="C2937" s="25" t="s">
        <v>15045</v>
      </c>
      <c r="D2937" s="16" t="s">
        <v>15046</v>
      </c>
      <c r="E2937" s="28" t="s">
        <v>15047</v>
      </c>
      <c r="F2937" s="29"/>
      <c r="G2937" s="31" t="s">
        <v>15048</v>
      </c>
      <c r="H2937" s="36">
        <f t="shared" si="1"/>
        <v>50</v>
      </c>
      <c r="I2937" s="11"/>
      <c r="J2937" s="28">
        <f t="shared" si="2"/>
        <v>0</v>
      </c>
      <c r="K2937" s="41">
        <f t="shared" si="3"/>
        <v>219</v>
      </c>
      <c r="L2937" s="25">
        <v>32.0</v>
      </c>
      <c r="M2937" s="11">
        <v>37.0</v>
      </c>
      <c r="N2937" s="11">
        <v>59.0</v>
      </c>
      <c r="O2937" s="11">
        <v>51.0</v>
      </c>
      <c r="P2937" s="11">
        <v>40.0</v>
      </c>
      <c r="Q2937" s="43">
        <v>53.0</v>
      </c>
      <c r="R2937" s="25"/>
      <c r="S2937" s="11"/>
      <c r="T2937" s="11"/>
      <c r="U2937" s="23"/>
      <c r="V2937" s="25"/>
      <c r="W2937" s="11"/>
      <c r="X2937" s="23"/>
      <c r="Y2937" s="29"/>
      <c r="Z2937" s="25">
        <v>25.0</v>
      </c>
      <c r="AA2937" s="11">
        <v>16.0</v>
      </c>
      <c r="AB2937" s="11">
        <v>31.0</v>
      </c>
      <c r="AC2937" s="11">
        <v>61.0</v>
      </c>
      <c r="AD2937" s="23">
        <v>42.0</v>
      </c>
      <c r="AE2937" s="29" t="s">
        <v>270</v>
      </c>
      <c r="AF2937" s="25">
        <v>1558.0</v>
      </c>
      <c r="AG2937" s="11">
        <v>1570.0</v>
      </c>
      <c r="AH2937" s="11">
        <v>1578.0</v>
      </c>
      <c r="AI2937" s="23" t="s">
        <v>217</v>
      </c>
      <c r="AJ2937" s="29" t="s">
        <v>15049</v>
      </c>
      <c r="AK2937" s="25">
        <v>1069010.0</v>
      </c>
      <c r="AL2937" s="11"/>
      <c r="AM2937" s="23"/>
      <c r="AN2937" s="25"/>
      <c r="AO2937" s="23"/>
      <c r="AP2937" s="25"/>
      <c r="AQ2937" s="11"/>
    </row>
    <row r="2938" ht="15.75" customHeight="1">
      <c r="A2938" s="11">
        <v>1069012.0</v>
      </c>
      <c r="B2938" s="23">
        <v>2938.0</v>
      </c>
      <c r="C2938" s="25" t="s">
        <v>15050</v>
      </c>
      <c r="D2938" s="16" t="s">
        <v>15051</v>
      </c>
      <c r="E2938" s="28" t="s">
        <v>15052</v>
      </c>
      <c r="F2938" s="29"/>
      <c r="G2938" s="31" t="s">
        <v>15053</v>
      </c>
      <c r="H2938" s="36">
        <f t="shared" si="1"/>
        <v>77</v>
      </c>
      <c r="I2938" s="11"/>
      <c r="J2938" s="28">
        <f t="shared" si="2"/>
        <v>0</v>
      </c>
      <c r="K2938" s="41">
        <f t="shared" si="3"/>
        <v>205</v>
      </c>
      <c r="L2938" s="25">
        <v>38.0</v>
      </c>
      <c r="M2938" s="11">
        <v>21.0</v>
      </c>
      <c r="N2938" s="11">
        <v>54.0</v>
      </c>
      <c r="O2938" s="11">
        <v>55.0</v>
      </c>
      <c r="P2938" s="11">
        <v>37.0</v>
      </c>
      <c r="Q2938" s="43">
        <v>46.0</v>
      </c>
      <c r="R2938" s="25"/>
      <c r="S2938" s="11"/>
      <c r="T2938" s="11"/>
      <c r="U2938" s="23"/>
      <c r="V2938" s="25"/>
      <c r="W2938" s="11"/>
      <c r="X2938" s="23"/>
      <c r="Y2938" s="29"/>
      <c r="Z2938" s="25">
        <v>34.0</v>
      </c>
      <c r="AA2938" s="11">
        <v>28.0</v>
      </c>
      <c r="AB2938" s="11">
        <v>25.0</v>
      </c>
      <c r="AC2938" s="11">
        <v>46.0</v>
      </c>
      <c r="AD2938" s="23">
        <v>42.0</v>
      </c>
      <c r="AE2938" s="29" t="s">
        <v>270</v>
      </c>
      <c r="AF2938" s="25">
        <v>1575.0</v>
      </c>
      <c r="AG2938" s="11">
        <v>1587.0</v>
      </c>
      <c r="AH2938" s="11">
        <v>1632.0</v>
      </c>
      <c r="AI2938" s="23"/>
      <c r="AJ2938" s="29" t="s">
        <v>15054</v>
      </c>
      <c r="AK2938" s="25"/>
      <c r="AL2938" s="11">
        <v>1069011.0</v>
      </c>
      <c r="AM2938" s="23"/>
      <c r="AN2938" s="25"/>
      <c r="AO2938" s="23"/>
      <c r="AP2938" s="25"/>
      <c r="AQ2938" s="11"/>
    </row>
    <row r="2939" ht="15.75" customHeight="1">
      <c r="A2939" s="11">
        <v>1069013.0</v>
      </c>
      <c r="B2939" s="23">
        <v>2939.0</v>
      </c>
      <c r="C2939" s="25" t="s">
        <v>15055</v>
      </c>
      <c r="D2939" s="16" t="s">
        <v>15056</v>
      </c>
      <c r="E2939" s="28" t="s">
        <v>15057</v>
      </c>
      <c r="F2939" s="29"/>
      <c r="G2939" s="31" t="s">
        <v>15058</v>
      </c>
      <c r="H2939" s="36">
        <f t="shared" si="1"/>
        <v>52</v>
      </c>
      <c r="I2939" s="11"/>
      <c r="J2939" s="28">
        <f t="shared" si="2"/>
        <v>0</v>
      </c>
      <c r="K2939" s="41">
        <f t="shared" si="3"/>
        <v>273</v>
      </c>
      <c r="L2939" s="25">
        <v>46.0</v>
      </c>
      <c r="M2939" s="11">
        <v>59.0</v>
      </c>
      <c r="N2939" s="11">
        <v>59.0</v>
      </c>
      <c r="O2939" s="11">
        <v>57.0</v>
      </c>
      <c r="P2939" s="11">
        <v>52.0</v>
      </c>
      <c r="Q2939" s="43">
        <v>62.0</v>
      </c>
      <c r="R2939" s="25"/>
      <c r="S2939" s="11"/>
      <c r="T2939" s="11"/>
      <c r="U2939" s="23"/>
      <c r="V2939" s="25"/>
      <c r="W2939" s="11"/>
      <c r="X2939" s="23"/>
      <c r="Y2939" s="29"/>
      <c r="Z2939" s="25">
        <v>25.0</v>
      </c>
      <c r="AA2939" s="11">
        <v>16.0</v>
      </c>
      <c r="AB2939" s="11">
        <v>39.0</v>
      </c>
      <c r="AC2939" s="11">
        <v>50.0</v>
      </c>
      <c r="AD2939" s="23">
        <v>41.0</v>
      </c>
      <c r="AE2939" s="29" t="s">
        <v>166</v>
      </c>
      <c r="AF2939" s="25">
        <v>1532.0</v>
      </c>
      <c r="AG2939" s="11">
        <v>1544.0</v>
      </c>
      <c r="AH2939" s="11">
        <v>1573.0</v>
      </c>
      <c r="AI2939" s="23"/>
      <c r="AJ2939" s="29" t="s">
        <v>15059</v>
      </c>
      <c r="AK2939" s="25">
        <v>1069009.0</v>
      </c>
      <c r="AL2939" s="11"/>
      <c r="AM2939" s="23"/>
      <c r="AN2939" s="25"/>
      <c r="AO2939" s="23"/>
      <c r="AP2939" s="25"/>
      <c r="AQ2939" s="11"/>
    </row>
    <row r="2940" ht="15.75" customHeight="1">
      <c r="A2940" s="11">
        <v>1069014.0</v>
      </c>
      <c r="B2940" s="23">
        <v>2940.0</v>
      </c>
      <c r="C2940" s="25" t="s">
        <v>15060</v>
      </c>
      <c r="D2940" s="16" t="s">
        <v>15061</v>
      </c>
      <c r="E2940" s="28" t="s">
        <v>15062</v>
      </c>
      <c r="F2940" s="29"/>
      <c r="G2940" s="31" t="s">
        <v>15063</v>
      </c>
      <c r="H2940" s="36">
        <f t="shared" si="1"/>
        <v>43</v>
      </c>
      <c r="I2940" s="11"/>
      <c r="J2940" s="28">
        <f t="shared" si="2"/>
        <v>0</v>
      </c>
      <c r="K2940" s="41">
        <f t="shared" si="3"/>
        <v>274</v>
      </c>
      <c r="L2940" s="25">
        <v>66.0</v>
      </c>
      <c r="M2940" s="11">
        <v>62.0</v>
      </c>
      <c r="N2940" s="11">
        <v>49.0</v>
      </c>
      <c r="O2940" s="11">
        <v>46.0</v>
      </c>
      <c r="P2940" s="11">
        <v>51.0</v>
      </c>
      <c r="Q2940" s="43">
        <v>55.0</v>
      </c>
      <c r="R2940" s="25"/>
      <c r="S2940" s="11" t="s">
        <v>185</v>
      </c>
      <c r="T2940" s="11"/>
      <c r="U2940" s="23"/>
      <c r="V2940" s="25"/>
      <c r="W2940" s="11"/>
      <c r="X2940" s="23"/>
      <c r="Y2940" s="29"/>
      <c r="Z2940" s="25">
        <v>38.0</v>
      </c>
      <c r="AA2940" s="11">
        <v>33.0</v>
      </c>
      <c r="AB2940" s="11">
        <v>23.0</v>
      </c>
      <c r="AC2940" s="11">
        <v>78.0</v>
      </c>
      <c r="AD2940" s="23">
        <v>41.0</v>
      </c>
      <c r="AE2940" s="29" t="s">
        <v>141</v>
      </c>
      <c r="AF2940" s="25">
        <v>1550.0</v>
      </c>
      <c r="AG2940" s="11">
        <v>1562.0</v>
      </c>
      <c r="AH2940" s="11">
        <v>1578.0</v>
      </c>
      <c r="AI2940" s="23"/>
      <c r="AJ2940" s="29" t="s">
        <v>15064</v>
      </c>
      <c r="AK2940" s="25">
        <v>1069013.0</v>
      </c>
      <c r="AL2940" s="11"/>
      <c r="AM2940" s="23"/>
      <c r="AN2940" s="25"/>
      <c r="AO2940" s="23"/>
      <c r="AP2940" s="25"/>
      <c r="AQ2940" s="11"/>
    </row>
    <row r="2941" ht="15.75" customHeight="1">
      <c r="A2941" s="11">
        <v>1069015.0</v>
      </c>
      <c r="B2941" s="23">
        <v>2941.0</v>
      </c>
      <c r="C2941" s="25" t="s">
        <v>15065</v>
      </c>
      <c r="D2941" s="16" t="s">
        <v>15056</v>
      </c>
      <c r="E2941" s="28" t="s">
        <v>15066</v>
      </c>
      <c r="F2941" s="29"/>
      <c r="G2941" s="25"/>
      <c r="H2941" s="36" t="str">
        <f t="shared" si="1"/>
        <v/>
      </c>
      <c r="I2941" s="11"/>
      <c r="J2941" s="28">
        <f t="shared" si="2"/>
        <v>0</v>
      </c>
      <c r="K2941" s="41">
        <f t="shared" si="3"/>
        <v>265</v>
      </c>
      <c r="L2941" s="25">
        <v>60.0</v>
      </c>
      <c r="M2941" s="11">
        <v>66.0</v>
      </c>
      <c r="N2941" s="11">
        <v>42.0</v>
      </c>
      <c r="O2941" s="11">
        <v>50.0</v>
      </c>
      <c r="P2941" s="11">
        <v>47.0</v>
      </c>
      <c r="Q2941" s="43">
        <v>54.0</v>
      </c>
      <c r="R2941" s="25"/>
      <c r="S2941" s="11"/>
      <c r="T2941" s="11"/>
      <c r="U2941" s="23" t="s">
        <v>185</v>
      </c>
      <c r="V2941" s="25"/>
      <c r="W2941" s="11"/>
      <c r="X2941" s="23"/>
      <c r="Y2941" s="29"/>
      <c r="Z2941" s="25">
        <v>38.0</v>
      </c>
      <c r="AA2941" s="11">
        <v>33.0</v>
      </c>
      <c r="AB2941" s="11">
        <v>22.0</v>
      </c>
      <c r="AC2941" s="11">
        <v>80.0</v>
      </c>
      <c r="AD2941" s="23">
        <v>41.0</v>
      </c>
      <c r="AE2941" s="29" t="s">
        <v>141</v>
      </c>
      <c r="AF2941" s="25">
        <v>1568.0</v>
      </c>
      <c r="AG2941" s="11">
        <v>1580.0</v>
      </c>
      <c r="AH2941" s="11">
        <v>1622.0</v>
      </c>
      <c r="AI2941" s="23"/>
      <c r="AJ2941" s="29" t="s">
        <v>15067</v>
      </c>
      <c r="AK2941" s="25"/>
      <c r="AL2941" s="11"/>
      <c r="AM2941" s="23"/>
      <c r="AN2941" s="25"/>
      <c r="AO2941" s="23"/>
      <c r="AP2941" s="25"/>
      <c r="AQ2941" s="11"/>
    </row>
    <row r="2942" ht="15.75" customHeight="1">
      <c r="A2942" s="11">
        <v>1069016.0</v>
      </c>
      <c r="B2942" s="23">
        <v>2942.0</v>
      </c>
      <c r="C2942" s="25" t="s">
        <v>15068</v>
      </c>
      <c r="D2942" s="16" t="s">
        <v>15069</v>
      </c>
      <c r="E2942" s="28" t="s">
        <v>15070</v>
      </c>
      <c r="F2942" s="29"/>
      <c r="G2942" s="25"/>
      <c r="H2942" s="36" t="str">
        <f t="shared" si="1"/>
        <v/>
      </c>
      <c r="I2942" s="11"/>
      <c r="J2942" s="28">
        <f t="shared" si="2"/>
        <v>0</v>
      </c>
      <c r="K2942" s="41">
        <f t="shared" si="3"/>
        <v>243</v>
      </c>
      <c r="L2942" s="25">
        <v>43.0</v>
      </c>
      <c r="M2942" s="11">
        <v>30.0</v>
      </c>
      <c r="N2942" s="11">
        <v>55.0</v>
      </c>
      <c r="O2942" s="11">
        <v>64.0</v>
      </c>
      <c r="P2942" s="11">
        <v>51.0</v>
      </c>
      <c r="Q2942" s="43">
        <v>48.0</v>
      </c>
      <c r="R2942" s="25"/>
      <c r="S2942" s="11"/>
      <c r="T2942" s="11"/>
      <c r="U2942" s="23"/>
      <c r="V2942" s="25"/>
      <c r="W2942" s="11"/>
      <c r="X2942" s="23"/>
      <c r="Y2942" s="29"/>
      <c r="Z2942" s="25">
        <v>25.0</v>
      </c>
      <c r="AA2942" s="11">
        <v>16.0</v>
      </c>
      <c r="AB2942" s="11">
        <v>31.0</v>
      </c>
      <c r="AC2942" s="11">
        <v>61.0</v>
      </c>
      <c r="AD2942" s="23">
        <v>35.0</v>
      </c>
      <c r="AE2942" s="29" t="s">
        <v>270</v>
      </c>
      <c r="AF2942" s="25">
        <v>1575.0</v>
      </c>
      <c r="AG2942" s="11">
        <v>1587.0</v>
      </c>
      <c r="AH2942" s="11">
        <v>1628.0</v>
      </c>
      <c r="AI2942" s="23"/>
      <c r="AJ2942" s="29" t="s">
        <v>15071</v>
      </c>
      <c r="AK2942" s="25"/>
      <c r="AL2942" s="11"/>
      <c r="AM2942" s="23"/>
      <c r="AN2942" s="25"/>
      <c r="AO2942" s="23"/>
      <c r="AP2942" s="25"/>
      <c r="AQ2942" s="11"/>
    </row>
    <row r="2943" ht="15.75" customHeight="1">
      <c r="A2943" s="11">
        <v>1069017.0</v>
      </c>
      <c r="B2943" s="23">
        <v>2943.0</v>
      </c>
      <c r="C2943" s="25" t="s">
        <v>15072</v>
      </c>
      <c r="D2943" s="16" t="s">
        <v>15073</v>
      </c>
      <c r="E2943" s="28" t="s">
        <v>15074</v>
      </c>
      <c r="F2943" s="29"/>
      <c r="G2943" s="25"/>
      <c r="H2943" s="36" t="str">
        <f t="shared" si="1"/>
        <v/>
      </c>
      <c r="I2943" s="11"/>
      <c r="J2943" s="28">
        <f t="shared" si="2"/>
        <v>0</v>
      </c>
      <c r="K2943" s="41">
        <f t="shared" si="3"/>
        <v>197</v>
      </c>
      <c r="L2943" s="25">
        <v>40.0</v>
      </c>
      <c r="M2943" s="11">
        <v>25.0</v>
      </c>
      <c r="N2943" s="11">
        <v>59.0</v>
      </c>
      <c r="O2943" s="11">
        <v>36.0</v>
      </c>
      <c r="P2943" s="11">
        <v>37.0</v>
      </c>
      <c r="Q2943" s="43">
        <v>46.0</v>
      </c>
      <c r="R2943" s="25"/>
      <c r="S2943" s="11"/>
      <c r="T2943" s="11"/>
      <c r="U2943" s="23"/>
      <c r="V2943" s="25"/>
      <c r="W2943" s="11"/>
      <c r="X2943" s="23"/>
      <c r="Y2943" s="29"/>
      <c r="Z2943" s="25">
        <v>18.0</v>
      </c>
      <c r="AA2943" s="11">
        <v>5.0</v>
      </c>
      <c r="AB2943" s="11">
        <v>21.0</v>
      </c>
      <c r="AC2943" s="11">
        <v>58.0</v>
      </c>
      <c r="AD2943" s="23">
        <v>42.0</v>
      </c>
      <c r="AE2943" s="29" t="s">
        <v>166</v>
      </c>
      <c r="AF2943" s="25">
        <v>1526.0</v>
      </c>
      <c r="AG2943" s="11">
        <v>1538.0</v>
      </c>
      <c r="AH2943" s="11">
        <v>1578.0</v>
      </c>
      <c r="AI2943" s="23" t="s">
        <v>217</v>
      </c>
      <c r="AJ2943" s="29"/>
      <c r="AK2943" s="25"/>
      <c r="AL2943" s="11"/>
      <c r="AM2943" s="23"/>
      <c r="AN2943" s="25"/>
      <c r="AO2943" s="23"/>
      <c r="AP2943" s="25"/>
      <c r="AQ2943" s="11"/>
    </row>
    <row r="2944" ht="15.75" customHeight="1">
      <c r="A2944" s="11">
        <v>1069018.0</v>
      </c>
      <c r="B2944" s="23">
        <v>2944.0</v>
      </c>
      <c r="C2944" s="25" t="s">
        <v>15075</v>
      </c>
      <c r="D2944" s="16" t="s">
        <v>15076</v>
      </c>
      <c r="E2944" s="28" t="s">
        <v>15077</v>
      </c>
      <c r="F2944" s="29"/>
      <c r="G2944" s="31" t="s">
        <v>15078</v>
      </c>
      <c r="H2944" s="36">
        <f t="shared" si="1"/>
        <v>58</v>
      </c>
      <c r="I2944" s="11"/>
      <c r="J2944" s="28">
        <f t="shared" si="2"/>
        <v>0</v>
      </c>
      <c r="K2944" s="41">
        <f t="shared" si="3"/>
        <v>276</v>
      </c>
      <c r="L2944" s="25">
        <v>63.0</v>
      </c>
      <c r="M2944" s="11">
        <v>55.0</v>
      </c>
      <c r="N2944" s="11">
        <v>49.0</v>
      </c>
      <c r="O2944" s="11">
        <v>51.0</v>
      </c>
      <c r="P2944" s="11">
        <v>58.0</v>
      </c>
      <c r="Q2944" s="43">
        <v>58.0</v>
      </c>
      <c r="R2944" s="25"/>
      <c r="S2944" s="11"/>
      <c r="T2944" s="11"/>
      <c r="U2944" s="23"/>
      <c r="V2944" s="25"/>
      <c r="W2944" s="11"/>
      <c r="X2944" s="23"/>
      <c r="Y2944" s="29"/>
      <c r="Z2944" s="25">
        <v>18.0</v>
      </c>
      <c r="AA2944" s="11">
        <v>5.0</v>
      </c>
      <c r="AB2944" s="11">
        <v>39.0</v>
      </c>
      <c r="AC2944" s="11">
        <v>75.0</v>
      </c>
      <c r="AD2944" s="23">
        <v>58.0</v>
      </c>
      <c r="AE2944" s="29" t="s">
        <v>166</v>
      </c>
      <c r="AF2944" s="25">
        <v>1503.0</v>
      </c>
      <c r="AG2944" s="11">
        <v>1515.0</v>
      </c>
      <c r="AH2944" s="11">
        <v>1578.0</v>
      </c>
      <c r="AI2944" s="23" t="s">
        <v>217</v>
      </c>
      <c r="AJ2944" s="29"/>
      <c r="AK2944" s="25"/>
      <c r="AL2944" s="11"/>
      <c r="AM2944" s="23"/>
      <c r="AN2944" s="25"/>
      <c r="AO2944" s="23"/>
      <c r="AP2944" s="25"/>
      <c r="AQ2944" s="11"/>
    </row>
    <row r="2945" ht="15.75" customHeight="1">
      <c r="A2945" s="11">
        <v>1069019.0</v>
      </c>
      <c r="B2945" s="23">
        <v>2945.0</v>
      </c>
      <c r="C2945" s="25" t="s">
        <v>15079</v>
      </c>
      <c r="D2945" s="16" t="s">
        <v>15080</v>
      </c>
      <c r="E2945" s="28" t="s">
        <v>15081</v>
      </c>
      <c r="F2945" s="29"/>
      <c r="G2945" s="31" t="s">
        <v>15082</v>
      </c>
      <c r="H2945" s="36">
        <f t="shared" si="1"/>
        <v>61</v>
      </c>
      <c r="I2945" s="11"/>
      <c r="J2945" s="28">
        <f t="shared" si="2"/>
        <v>0</v>
      </c>
      <c r="K2945" s="41">
        <f t="shared" si="3"/>
        <v>238</v>
      </c>
      <c r="L2945" s="25">
        <v>57.0</v>
      </c>
      <c r="M2945" s="11">
        <v>62.0</v>
      </c>
      <c r="N2945" s="11">
        <v>39.0</v>
      </c>
      <c r="O2945" s="11">
        <v>34.0</v>
      </c>
      <c r="P2945" s="11">
        <v>46.0</v>
      </c>
      <c r="Q2945" s="43">
        <v>53.0</v>
      </c>
      <c r="R2945" s="25"/>
      <c r="S2945" s="11"/>
      <c r="T2945" s="11"/>
      <c r="U2945" s="23"/>
      <c r="V2945" s="25"/>
      <c r="W2945" s="11"/>
      <c r="X2945" s="23"/>
      <c r="Y2945" s="29"/>
      <c r="Z2945" s="25">
        <v>23.0</v>
      </c>
      <c r="AA2945" s="11">
        <v>12.0</v>
      </c>
      <c r="AB2945" s="11">
        <v>41.0</v>
      </c>
      <c r="AC2945" s="11">
        <v>77.0</v>
      </c>
      <c r="AD2945" s="23">
        <v>58.0</v>
      </c>
      <c r="AE2945" s="29" t="s">
        <v>141</v>
      </c>
      <c r="AF2945" s="25">
        <v>1526.0</v>
      </c>
      <c r="AG2945" s="11">
        <v>1538.0</v>
      </c>
      <c r="AH2945" s="11">
        <v>1578.0</v>
      </c>
      <c r="AI2945" s="23" t="s">
        <v>217</v>
      </c>
      <c r="AJ2945" s="29" t="s">
        <v>15083</v>
      </c>
      <c r="AK2945" s="25">
        <v>1069018.0</v>
      </c>
      <c r="AL2945" s="11"/>
      <c r="AM2945" s="23"/>
      <c r="AN2945" s="25"/>
      <c r="AO2945" s="23"/>
      <c r="AP2945" s="25"/>
      <c r="AQ2945" s="11"/>
    </row>
    <row r="2946" ht="15.75" customHeight="1">
      <c r="A2946" s="11">
        <v>1069020.0</v>
      </c>
      <c r="B2946" s="23">
        <v>2946.0</v>
      </c>
      <c r="C2946" s="25" t="s">
        <v>15075</v>
      </c>
      <c r="D2946" s="16" t="s">
        <v>15084</v>
      </c>
      <c r="E2946" s="28" t="s">
        <v>15085</v>
      </c>
      <c r="F2946" s="29"/>
      <c r="G2946" s="25"/>
      <c r="H2946" s="36" t="str">
        <f t="shared" si="1"/>
        <v/>
      </c>
      <c r="I2946" s="11"/>
      <c r="J2946" s="28">
        <f t="shared" si="2"/>
        <v>0</v>
      </c>
      <c r="K2946" s="41">
        <f t="shared" si="3"/>
        <v>241</v>
      </c>
      <c r="L2946" s="25">
        <v>59.0</v>
      </c>
      <c r="M2946" s="11">
        <v>62.0</v>
      </c>
      <c r="N2946" s="11">
        <v>40.0</v>
      </c>
      <c r="O2946" s="11">
        <v>33.0</v>
      </c>
      <c r="P2946" s="11">
        <v>47.0</v>
      </c>
      <c r="Q2946" s="43">
        <v>55.0</v>
      </c>
      <c r="R2946" s="25"/>
      <c r="S2946" s="11"/>
      <c r="T2946" s="11"/>
      <c r="U2946" s="23"/>
      <c r="V2946" s="25"/>
      <c r="W2946" s="11"/>
      <c r="X2946" s="23"/>
      <c r="Y2946" s="29"/>
      <c r="Z2946" s="25">
        <v>22.0</v>
      </c>
      <c r="AA2946" s="11">
        <v>11.0</v>
      </c>
      <c r="AB2946" s="11">
        <v>66.0</v>
      </c>
      <c r="AC2946" s="11">
        <v>81.0</v>
      </c>
      <c r="AD2946" s="23">
        <v>58.0</v>
      </c>
      <c r="AE2946" s="29" t="s">
        <v>141</v>
      </c>
      <c r="AF2946" s="25">
        <v>1548.0</v>
      </c>
      <c r="AG2946" s="11">
        <v>1560.0</v>
      </c>
      <c r="AH2946" s="11">
        <v>1578.0</v>
      </c>
      <c r="AI2946" s="23" t="s">
        <v>217</v>
      </c>
      <c r="AJ2946" s="29" t="s">
        <v>15086</v>
      </c>
      <c r="AK2946" s="25">
        <v>1069019.0</v>
      </c>
      <c r="AL2946" s="11"/>
      <c r="AM2946" s="23"/>
      <c r="AN2946" s="25"/>
      <c r="AO2946" s="23"/>
      <c r="AP2946" s="25"/>
      <c r="AQ2946" s="11"/>
    </row>
    <row r="2947" ht="15.75" customHeight="1">
      <c r="A2947" s="11">
        <v>1069021.0</v>
      </c>
      <c r="B2947" s="23">
        <v>2947.0</v>
      </c>
      <c r="C2947" s="25" t="s">
        <v>15087</v>
      </c>
      <c r="D2947" s="16" t="s">
        <v>15088</v>
      </c>
      <c r="E2947" s="28" t="s">
        <v>15089</v>
      </c>
      <c r="F2947" s="29"/>
      <c r="G2947" s="31" t="s">
        <v>15090</v>
      </c>
      <c r="H2947" s="36">
        <f t="shared" si="1"/>
        <v>78</v>
      </c>
      <c r="I2947" s="11"/>
      <c r="J2947" s="28">
        <f t="shared" si="2"/>
        <v>0</v>
      </c>
      <c r="K2947" s="41">
        <f t="shared" si="3"/>
        <v>246</v>
      </c>
      <c r="L2947" s="25">
        <v>47.0</v>
      </c>
      <c r="M2947" s="11">
        <v>43.0</v>
      </c>
      <c r="N2947" s="11">
        <v>56.0</v>
      </c>
      <c r="O2947" s="11">
        <v>55.0</v>
      </c>
      <c r="P2947" s="11">
        <v>45.0</v>
      </c>
      <c r="Q2947" s="43">
        <v>53.0</v>
      </c>
      <c r="R2947" s="25"/>
      <c r="S2947" s="11"/>
      <c r="T2947" s="11"/>
      <c r="U2947" s="23"/>
      <c r="V2947" s="25"/>
      <c r="W2947" s="11"/>
      <c r="X2947" s="23"/>
      <c r="Y2947" s="29"/>
      <c r="Z2947" s="25">
        <v>36.0</v>
      </c>
      <c r="AA2947" s="11">
        <v>30.0</v>
      </c>
      <c r="AB2947" s="11">
        <v>35.0</v>
      </c>
      <c r="AC2947" s="11">
        <v>60.0</v>
      </c>
      <c r="AD2947" s="23">
        <v>63.0</v>
      </c>
      <c r="AE2947" s="29" t="s">
        <v>166</v>
      </c>
      <c r="AF2947" s="25">
        <v>1542.0</v>
      </c>
      <c r="AG2947" s="11">
        <v>1554.0</v>
      </c>
      <c r="AH2947" s="11">
        <v>1606.0</v>
      </c>
      <c r="AI2947" s="23"/>
      <c r="AJ2947" s="29" t="s">
        <v>15083</v>
      </c>
      <c r="AK2947" s="25">
        <v>1069018.0</v>
      </c>
      <c r="AL2947" s="11"/>
      <c r="AM2947" s="23"/>
      <c r="AN2947" s="25"/>
      <c r="AO2947" s="23"/>
      <c r="AP2947" s="25"/>
      <c r="AQ2947" s="11"/>
    </row>
    <row r="2948" ht="15.75" customHeight="1">
      <c r="A2948" s="11">
        <v>1069022.0</v>
      </c>
      <c r="B2948" s="23">
        <v>2948.0</v>
      </c>
      <c r="C2948" s="25" t="s">
        <v>15091</v>
      </c>
      <c r="D2948" s="16" t="s">
        <v>15092</v>
      </c>
      <c r="E2948" s="28" t="s">
        <v>15093</v>
      </c>
      <c r="F2948" s="29"/>
      <c r="G2948" s="31" t="s">
        <v>15094</v>
      </c>
      <c r="H2948" s="36">
        <f t="shared" si="1"/>
        <v>58</v>
      </c>
      <c r="I2948" s="11"/>
      <c r="J2948" s="28">
        <f t="shared" si="2"/>
        <v>0</v>
      </c>
      <c r="K2948" s="41">
        <f t="shared" si="3"/>
        <v>231</v>
      </c>
      <c r="L2948" s="25">
        <v>60.0</v>
      </c>
      <c r="M2948" s="11">
        <v>55.0</v>
      </c>
      <c r="N2948" s="11">
        <v>33.0</v>
      </c>
      <c r="O2948" s="11">
        <v>39.0</v>
      </c>
      <c r="P2948" s="11">
        <v>44.0</v>
      </c>
      <c r="Q2948" s="43">
        <v>51.0</v>
      </c>
      <c r="R2948" s="25"/>
      <c r="S2948" s="11"/>
      <c r="T2948" s="11"/>
      <c r="U2948" s="23"/>
      <c r="V2948" s="25"/>
      <c r="W2948" s="11"/>
      <c r="X2948" s="23"/>
      <c r="Y2948" s="29"/>
      <c r="Z2948" s="25">
        <v>36.0</v>
      </c>
      <c r="AA2948" s="11">
        <v>30.0</v>
      </c>
      <c r="AB2948" s="11">
        <v>32.0</v>
      </c>
      <c r="AC2948" s="11">
        <v>64.0</v>
      </c>
      <c r="AD2948" s="23">
        <v>65.0</v>
      </c>
      <c r="AE2948" s="29" t="s">
        <v>270</v>
      </c>
      <c r="AF2948" s="25">
        <v>1554.0</v>
      </c>
      <c r="AG2948" s="11">
        <v>1566.0</v>
      </c>
      <c r="AH2948" s="11">
        <v>1620.0</v>
      </c>
      <c r="AI2948" s="23"/>
      <c r="AJ2948" s="29" t="s">
        <v>15083</v>
      </c>
      <c r="AK2948" s="25">
        <v>1069018.0</v>
      </c>
      <c r="AL2948" s="11"/>
      <c r="AM2948" s="23"/>
      <c r="AN2948" s="25"/>
      <c r="AO2948" s="23"/>
      <c r="AP2948" s="25"/>
      <c r="AQ2948" s="11"/>
    </row>
    <row r="2949" ht="15.75" customHeight="1">
      <c r="A2949" s="11">
        <v>1030001.0</v>
      </c>
      <c r="B2949" s="23">
        <v>2949.0</v>
      </c>
      <c r="C2949" s="25" t="s">
        <v>15095</v>
      </c>
      <c r="D2949" s="16" t="s">
        <v>15096</v>
      </c>
      <c r="E2949" s="28" t="s">
        <v>15097</v>
      </c>
      <c r="F2949" s="29"/>
      <c r="G2949" s="31" t="s">
        <v>15098</v>
      </c>
      <c r="H2949" s="36">
        <f t="shared" si="1"/>
        <v>66</v>
      </c>
      <c r="I2949" s="11" t="s">
        <v>15098</v>
      </c>
      <c r="J2949" s="28">
        <f t="shared" si="2"/>
        <v>66</v>
      </c>
      <c r="K2949" s="41">
        <f t="shared" si="3"/>
        <v>317</v>
      </c>
      <c r="L2949" s="25">
        <v>62.0</v>
      </c>
      <c r="M2949" s="11">
        <v>65.0</v>
      </c>
      <c r="N2949" s="11">
        <v>64.0</v>
      </c>
      <c r="O2949" s="11">
        <v>62.0</v>
      </c>
      <c r="P2949" s="11">
        <v>64.0</v>
      </c>
      <c r="Q2949" s="43">
        <v>58.0</v>
      </c>
      <c r="R2949" s="25" t="s">
        <v>185</v>
      </c>
      <c r="S2949" s="11" t="s">
        <v>185</v>
      </c>
      <c r="T2949" s="11"/>
      <c r="U2949" s="23"/>
      <c r="V2949" s="25"/>
      <c r="W2949" s="11"/>
      <c r="X2949" s="23"/>
      <c r="Y2949" s="29"/>
      <c r="Z2949" s="25">
        <v>31.0</v>
      </c>
      <c r="AA2949" s="11">
        <v>23.0</v>
      </c>
      <c r="AB2949" s="11">
        <v>40.0</v>
      </c>
      <c r="AC2949" s="11">
        <v>72.0</v>
      </c>
      <c r="AD2949" s="23">
        <v>45.0</v>
      </c>
      <c r="AE2949" s="29" t="s">
        <v>166</v>
      </c>
      <c r="AF2949" s="25">
        <v>1475.0</v>
      </c>
      <c r="AG2949" s="11">
        <v>1487.0</v>
      </c>
      <c r="AH2949" s="11">
        <v>1545.0</v>
      </c>
      <c r="AI2949" s="23"/>
      <c r="AJ2949" s="29"/>
      <c r="AK2949" s="25"/>
      <c r="AL2949" s="11"/>
      <c r="AM2949" s="23"/>
      <c r="AN2949" s="25"/>
      <c r="AO2949" s="23"/>
      <c r="AP2949" s="25"/>
      <c r="AQ2949" s="11"/>
    </row>
    <row r="2950" ht="15.75" customHeight="1">
      <c r="A2950" s="11">
        <v>1030002.0</v>
      </c>
      <c r="B2950" s="23">
        <v>2950.0</v>
      </c>
      <c r="C2950" s="25" t="s">
        <v>15099</v>
      </c>
      <c r="D2950" s="16" t="s">
        <v>15100</v>
      </c>
      <c r="E2950" s="28" t="s">
        <v>15101</v>
      </c>
      <c r="F2950" s="29"/>
      <c r="G2950" s="31" t="s">
        <v>15102</v>
      </c>
      <c r="H2950" s="36">
        <f t="shared" si="1"/>
        <v>78</v>
      </c>
      <c r="I2950" s="11" t="s">
        <v>15102</v>
      </c>
      <c r="J2950" s="28">
        <f t="shared" si="2"/>
        <v>78</v>
      </c>
      <c r="K2950" s="41">
        <f t="shared" si="3"/>
        <v>290</v>
      </c>
      <c r="L2950" s="25">
        <v>63.0</v>
      </c>
      <c r="M2950" s="11">
        <v>77.0</v>
      </c>
      <c r="N2950" s="11">
        <v>48.0</v>
      </c>
      <c r="O2950" s="11">
        <v>56.0</v>
      </c>
      <c r="P2950" s="11">
        <v>46.0</v>
      </c>
      <c r="Q2950" s="43">
        <v>45.0</v>
      </c>
      <c r="R2950" s="25" t="s">
        <v>185</v>
      </c>
      <c r="S2950" s="11"/>
      <c r="T2950" s="11"/>
      <c r="U2950" s="23"/>
      <c r="V2950" s="25" t="s">
        <v>232</v>
      </c>
      <c r="W2950" s="11"/>
      <c r="X2950" s="23"/>
      <c r="Y2950" s="29"/>
      <c r="Z2950" s="25">
        <v>36.0</v>
      </c>
      <c r="AA2950" s="11">
        <v>30.0</v>
      </c>
      <c r="AB2950" s="11">
        <v>70.0</v>
      </c>
      <c r="AC2950" s="11">
        <v>13.0</v>
      </c>
      <c r="AD2950" s="23">
        <v>45.0</v>
      </c>
      <c r="AE2950" s="29" t="s">
        <v>141</v>
      </c>
      <c r="AF2950" s="25">
        <v>1495.0</v>
      </c>
      <c r="AG2950" s="11">
        <v>1507.0</v>
      </c>
      <c r="AH2950" s="11">
        <v>1586.0</v>
      </c>
      <c r="AI2950" s="23"/>
      <c r="AJ2950" s="29" t="s">
        <v>15103</v>
      </c>
      <c r="AK2950" s="25">
        <v>1030001.0</v>
      </c>
      <c r="AL2950" s="11"/>
      <c r="AM2950" s="23"/>
      <c r="AN2950" s="25"/>
      <c r="AO2950" s="23"/>
      <c r="AP2950" s="25"/>
      <c r="AQ2950" s="11"/>
    </row>
    <row r="2951" ht="15.75" customHeight="1">
      <c r="A2951" s="11">
        <v>1030003.0</v>
      </c>
      <c r="B2951" s="23">
        <v>2951.0</v>
      </c>
      <c r="C2951" s="25" t="s">
        <v>15104</v>
      </c>
      <c r="D2951" s="16" t="s">
        <v>15105</v>
      </c>
      <c r="E2951" s="28" t="s">
        <v>15106</v>
      </c>
      <c r="F2951" s="29"/>
      <c r="G2951" s="31" t="s">
        <v>15107</v>
      </c>
      <c r="H2951" s="36">
        <f t="shared" si="1"/>
        <v>77</v>
      </c>
      <c r="I2951" s="11" t="s">
        <v>15108</v>
      </c>
      <c r="J2951" s="28">
        <f t="shared" si="2"/>
        <v>80</v>
      </c>
      <c r="K2951" s="41">
        <f t="shared" si="3"/>
        <v>335</v>
      </c>
      <c r="L2951" s="25">
        <v>69.0</v>
      </c>
      <c r="M2951" s="11">
        <v>60.0</v>
      </c>
      <c r="N2951" s="11">
        <v>67.0</v>
      </c>
      <c r="O2951" s="11">
        <v>72.0</v>
      </c>
      <c r="P2951" s="11">
        <v>67.0</v>
      </c>
      <c r="Q2951" s="43">
        <v>60.0</v>
      </c>
      <c r="R2951" s="25" t="s">
        <v>185</v>
      </c>
      <c r="S2951" s="11"/>
      <c r="T2951" s="11"/>
      <c r="U2951" s="23"/>
      <c r="V2951" s="25"/>
      <c r="W2951" s="11"/>
      <c r="X2951" s="23"/>
      <c r="Y2951" s="29"/>
      <c r="Z2951" s="25">
        <v>36.0</v>
      </c>
      <c r="AA2951" s="11">
        <v>30.0</v>
      </c>
      <c r="AB2951" s="11">
        <v>85.0</v>
      </c>
      <c r="AC2951" s="11">
        <v>47.0</v>
      </c>
      <c r="AD2951" s="23">
        <v>72.0</v>
      </c>
      <c r="AE2951" s="29" t="s">
        <v>166</v>
      </c>
      <c r="AF2951" s="25">
        <v>1542.0</v>
      </c>
      <c r="AG2951" s="11">
        <v>1554.0</v>
      </c>
      <c r="AH2951" s="11">
        <v>1596.0</v>
      </c>
      <c r="AI2951" s="23"/>
      <c r="AJ2951" s="29" t="s">
        <v>15109</v>
      </c>
      <c r="AK2951" s="25">
        <v>1030002.0</v>
      </c>
      <c r="AL2951" s="11"/>
      <c r="AM2951" s="23"/>
      <c r="AN2951" s="25"/>
      <c r="AO2951" s="23"/>
      <c r="AP2951" s="25"/>
      <c r="AQ2951" s="11"/>
    </row>
    <row r="2952" ht="15.75" customHeight="1">
      <c r="A2952" s="11">
        <v>1030004.0</v>
      </c>
      <c r="B2952" s="23">
        <v>2952.0</v>
      </c>
      <c r="C2952" s="25" t="s">
        <v>15110</v>
      </c>
      <c r="D2952" s="16" t="s">
        <v>15111</v>
      </c>
      <c r="E2952" s="28" t="s">
        <v>15112</v>
      </c>
      <c r="F2952" s="29"/>
      <c r="G2952" s="31" t="s">
        <v>15113</v>
      </c>
      <c r="H2952" s="36">
        <f t="shared" si="1"/>
        <v>77</v>
      </c>
      <c r="I2952" s="11" t="s">
        <v>15113</v>
      </c>
      <c r="J2952" s="28">
        <f t="shared" si="2"/>
        <v>77</v>
      </c>
      <c r="K2952" s="41">
        <f t="shared" si="3"/>
        <v>241</v>
      </c>
      <c r="L2952" s="25">
        <v>47.0</v>
      </c>
      <c r="M2952" s="11">
        <v>42.0</v>
      </c>
      <c r="N2952" s="11">
        <v>55.0</v>
      </c>
      <c r="O2952" s="11">
        <v>46.0</v>
      </c>
      <c r="P2952" s="11">
        <v>51.0</v>
      </c>
      <c r="Q2952" s="43">
        <v>47.0</v>
      </c>
      <c r="R2952" s="25"/>
      <c r="S2952" s="11"/>
      <c r="T2952" s="11"/>
      <c r="U2952" s="23"/>
      <c r="V2952" s="25"/>
      <c r="W2952" s="11"/>
      <c r="X2952" s="23"/>
      <c r="Y2952" s="29"/>
      <c r="Z2952" s="25">
        <v>36.0</v>
      </c>
      <c r="AA2952" s="11">
        <v>30.0</v>
      </c>
      <c r="AB2952" s="11">
        <v>40.0</v>
      </c>
      <c r="AC2952" s="11">
        <v>60.0</v>
      </c>
      <c r="AD2952" s="23">
        <v>72.0</v>
      </c>
      <c r="AE2952" s="29" t="s">
        <v>166</v>
      </c>
      <c r="AF2952" s="25">
        <v>1545.0</v>
      </c>
      <c r="AG2952" s="11">
        <v>1557.0</v>
      </c>
      <c r="AH2952" s="11">
        <v>1617.0</v>
      </c>
      <c r="AI2952" s="23"/>
      <c r="AJ2952" s="29" t="s">
        <v>15114</v>
      </c>
      <c r="AK2952" s="25">
        <v>1030002.0</v>
      </c>
      <c r="AL2952" s="11">
        <v>1030003.0</v>
      </c>
      <c r="AM2952" s="23"/>
      <c r="AN2952" s="25"/>
      <c r="AO2952" s="23"/>
      <c r="AP2952" s="25"/>
      <c r="AQ2952" s="11"/>
    </row>
    <row r="2953" ht="15.75" customHeight="1">
      <c r="A2953" s="11">
        <v>1030005.0</v>
      </c>
      <c r="B2953" s="23">
        <v>2953.0</v>
      </c>
      <c r="C2953" s="25" t="s">
        <v>15115</v>
      </c>
      <c r="D2953" s="16" t="s">
        <v>15116</v>
      </c>
      <c r="E2953" s="28" t="s">
        <v>15117</v>
      </c>
      <c r="F2953" s="29"/>
      <c r="G2953" s="31" t="s">
        <v>15118</v>
      </c>
      <c r="H2953" s="36">
        <f t="shared" si="1"/>
        <v>65</v>
      </c>
      <c r="I2953" s="11" t="s">
        <v>15118</v>
      </c>
      <c r="J2953" s="28">
        <f t="shared" si="2"/>
        <v>65</v>
      </c>
      <c r="K2953" s="41">
        <f t="shared" si="3"/>
        <v>223</v>
      </c>
      <c r="L2953" s="25">
        <v>46.0</v>
      </c>
      <c r="M2953" s="11">
        <v>48.0</v>
      </c>
      <c r="N2953" s="11">
        <v>45.0</v>
      </c>
      <c r="O2953" s="11">
        <v>40.0</v>
      </c>
      <c r="P2953" s="11">
        <v>44.0</v>
      </c>
      <c r="Q2953" s="43">
        <v>45.0</v>
      </c>
      <c r="R2953" s="25"/>
      <c r="S2953" s="11"/>
      <c r="T2953" s="11"/>
      <c r="U2953" s="23"/>
      <c r="V2953" s="25"/>
      <c r="W2953" s="11"/>
      <c r="X2953" s="23"/>
      <c r="Y2953" s="29"/>
      <c r="Z2953" s="25">
        <v>36.0</v>
      </c>
      <c r="AA2953" s="11">
        <v>30.0</v>
      </c>
      <c r="AB2953" s="11">
        <v>53.0</v>
      </c>
      <c r="AC2953" s="11">
        <v>64.0</v>
      </c>
      <c r="AD2953" s="23">
        <v>74.0</v>
      </c>
      <c r="AE2953" s="29" t="s">
        <v>166</v>
      </c>
      <c r="AF2953" s="25">
        <v>1566.0</v>
      </c>
      <c r="AG2953" s="11">
        <v>1578.0</v>
      </c>
      <c r="AH2953" s="11">
        <v>1603.0</v>
      </c>
      <c r="AI2953" s="23"/>
      <c r="AJ2953" s="29" t="s">
        <v>15119</v>
      </c>
      <c r="AK2953" s="25">
        <v>1030004.0</v>
      </c>
      <c r="AL2953" s="11"/>
      <c r="AM2953" s="23"/>
      <c r="AN2953" s="25"/>
      <c r="AO2953" s="23"/>
      <c r="AP2953" s="25"/>
      <c r="AQ2953" s="11"/>
    </row>
    <row r="2954" ht="15.75" customHeight="1">
      <c r="A2954" s="11">
        <v>1030006.0</v>
      </c>
      <c r="B2954" s="23">
        <v>2954.0</v>
      </c>
      <c r="C2954" s="25" t="s">
        <v>15120</v>
      </c>
      <c r="D2954" s="16" t="s">
        <v>15121</v>
      </c>
      <c r="E2954" s="28" t="s">
        <v>15122</v>
      </c>
      <c r="F2954" s="29"/>
      <c r="G2954" s="31" t="s">
        <v>15123</v>
      </c>
      <c r="H2954" s="36">
        <f t="shared" si="1"/>
        <v>75</v>
      </c>
      <c r="I2954" s="11" t="s">
        <v>15123</v>
      </c>
      <c r="J2954" s="28">
        <f t="shared" si="2"/>
        <v>75</v>
      </c>
      <c r="K2954" s="41">
        <f t="shared" si="3"/>
        <v>223</v>
      </c>
      <c r="L2954" s="25">
        <v>47.0</v>
      </c>
      <c r="M2954" s="11">
        <v>44.0</v>
      </c>
      <c r="N2954" s="11">
        <v>43.0</v>
      </c>
      <c r="O2954" s="11">
        <v>47.0</v>
      </c>
      <c r="P2954" s="11">
        <v>42.0</v>
      </c>
      <c r="Q2954" s="43">
        <v>46.0</v>
      </c>
      <c r="R2954" s="25"/>
      <c r="S2954" s="11"/>
      <c r="T2954" s="11"/>
      <c r="U2954" s="23"/>
      <c r="V2954" s="25"/>
      <c r="W2954" s="11"/>
      <c r="X2954" s="23"/>
      <c r="Y2954" s="29"/>
      <c r="Z2954" s="25">
        <v>42.0</v>
      </c>
      <c r="AA2954" s="11">
        <v>39.0</v>
      </c>
      <c r="AB2954" s="11">
        <v>33.0</v>
      </c>
      <c r="AC2954" s="11">
        <v>59.0</v>
      </c>
      <c r="AD2954" s="23">
        <v>72.0</v>
      </c>
      <c r="AE2954" s="29" t="s">
        <v>270</v>
      </c>
      <c r="AF2954" s="25">
        <v>1568.0</v>
      </c>
      <c r="AG2954" s="11">
        <v>1580.0</v>
      </c>
      <c r="AH2954" s="11">
        <v>1622.0</v>
      </c>
      <c r="AI2954" s="23"/>
      <c r="AJ2954" s="29" t="s">
        <v>15124</v>
      </c>
      <c r="AK2954" s="25">
        <v>1030004.0</v>
      </c>
      <c r="AL2954" s="11"/>
      <c r="AM2954" s="23"/>
      <c r="AN2954" s="25"/>
      <c r="AO2954" s="23"/>
      <c r="AP2954" s="25"/>
      <c r="AQ2954" s="11"/>
    </row>
    <row r="2955" ht="15.75" customHeight="1">
      <c r="A2955" s="11">
        <v>1030007.0</v>
      </c>
      <c r="B2955" s="23">
        <v>2955.0</v>
      </c>
      <c r="C2955" s="25" t="s">
        <v>15125</v>
      </c>
      <c r="D2955" s="16" t="s">
        <v>15126</v>
      </c>
      <c r="E2955" s="28" t="s">
        <v>15127</v>
      </c>
      <c r="F2955" s="29"/>
      <c r="G2955" s="31" t="s">
        <v>15128</v>
      </c>
      <c r="H2955" s="36">
        <f t="shared" si="1"/>
        <v>77</v>
      </c>
      <c r="I2955" s="11" t="s">
        <v>15128</v>
      </c>
      <c r="J2955" s="28">
        <f t="shared" si="2"/>
        <v>77</v>
      </c>
      <c r="K2955" s="41">
        <f t="shared" si="3"/>
        <v>207</v>
      </c>
      <c r="L2955" s="25">
        <v>42.0</v>
      </c>
      <c r="M2955" s="11">
        <v>47.0</v>
      </c>
      <c r="N2955" s="11">
        <v>43.0</v>
      </c>
      <c r="O2955" s="11">
        <v>36.0</v>
      </c>
      <c r="P2955" s="11">
        <v>39.0</v>
      </c>
      <c r="Q2955" s="43">
        <v>43.0</v>
      </c>
      <c r="R2955" s="25"/>
      <c r="S2955" s="11"/>
      <c r="T2955" s="11"/>
      <c r="U2955" s="23"/>
      <c r="V2955" s="25"/>
      <c r="W2955" s="11"/>
      <c r="X2955" s="23"/>
      <c r="Y2955" s="29"/>
      <c r="Z2955" s="25">
        <v>42.0</v>
      </c>
      <c r="AA2955" s="11">
        <v>39.0</v>
      </c>
      <c r="AB2955" s="11">
        <v>76.0</v>
      </c>
      <c r="AC2955" s="11">
        <v>48.0</v>
      </c>
      <c r="AD2955" s="23">
        <v>76.0</v>
      </c>
      <c r="AE2955" s="29" t="s">
        <v>166</v>
      </c>
      <c r="AF2955" s="25">
        <v>1578.0</v>
      </c>
      <c r="AG2955" s="11">
        <v>1590.0</v>
      </c>
      <c r="AH2955" s="11">
        <v>1645.0</v>
      </c>
      <c r="AI2955" s="23"/>
      <c r="AJ2955" s="29" t="s">
        <v>15119</v>
      </c>
      <c r="AK2955" s="25">
        <v>1030004.0</v>
      </c>
      <c r="AL2955" s="11"/>
      <c r="AM2955" s="23"/>
      <c r="AN2955" s="25"/>
      <c r="AO2955" s="23"/>
      <c r="AP2955" s="25"/>
      <c r="AQ2955" s="11"/>
    </row>
    <row r="2956" ht="15.75" customHeight="1">
      <c r="A2956" s="11">
        <v>1030008.0</v>
      </c>
      <c r="B2956" s="23">
        <v>2956.0</v>
      </c>
      <c r="C2956" s="25" t="s">
        <v>15129</v>
      </c>
      <c r="D2956" s="16" t="s">
        <v>15130</v>
      </c>
      <c r="E2956" s="28" t="s">
        <v>15131</v>
      </c>
      <c r="F2956" s="29"/>
      <c r="G2956" s="31" t="s">
        <v>15132</v>
      </c>
      <c r="H2956" s="36">
        <f t="shared" si="1"/>
        <v>75</v>
      </c>
      <c r="I2956" s="11" t="s">
        <v>15132</v>
      </c>
      <c r="J2956" s="28">
        <f t="shared" si="2"/>
        <v>75</v>
      </c>
      <c r="K2956" s="41">
        <f t="shared" si="3"/>
        <v>192</v>
      </c>
      <c r="L2956" s="25">
        <v>23.0</v>
      </c>
      <c r="M2956" s="11">
        <v>14.0</v>
      </c>
      <c r="N2956" s="11">
        <v>53.0</v>
      </c>
      <c r="O2956" s="11">
        <v>54.0</v>
      </c>
      <c r="P2956" s="11">
        <v>48.0</v>
      </c>
      <c r="Q2956" s="43">
        <v>55.0</v>
      </c>
      <c r="R2956" s="25"/>
      <c r="S2956" s="11"/>
      <c r="T2956" s="11"/>
      <c r="U2956" s="23"/>
      <c r="V2956" s="25"/>
      <c r="W2956" s="11"/>
      <c r="X2956" s="23"/>
      <c r="Y2956" s="29"/>
      <c r="Z2956" s="25">
        <v>20.0</v>
      </c>
      <c r="AA2956" s="11">
        <v>8.0</v>
      </c>
      <c r="AB2956" s="11">
        <v>12.0</v>
      </c>
      <c r="AC2956" s="11">
        <v>72.0</v>
      </c>
      <c r="AD2956" s="23">
        <v>97.0</v>
      </c>
      <c r="AE2956" s="29" t="s">
        <v>239</v>
      </c>
      <c r="AF2956" s="25">
        <v>1548.0</v>
      </c>
      <c r="AG2956" s="11">
        <v>1560.0</v>
      </c>
      <c r="AH2956" s="11">
        <v>1579.0</v>
      </c>
      <c r="AI2956" s="23"/>
      <c r="AJ2956" s="29" t="s">
        <v>15109</v>
      </c>
      <c r="AK2956" s="25">
        <v>1030002.0</v>
      </c>
      <c r="AL2956" s="11"/>
      <c r="AM2956" s="23"/>
      <c r="AN2956" s="25"/>
      <c r="AO2956" s="23"/>
      <c r="AP2956" s="25"/>
      <c r="AQ2956" s="11"/>
    </row>
    <row r="2957" ht="15.75" customHeight="1">
      <c r="A2957" s="11">
        <v>1030009.0</v>
      </c>
      <c r="B2957" s="23">
        <v>2957.0</v>
      </c>
      <c r="C2957" s="25" t="s">
        <v>15133</v>
      </c>
      <c r="D2957" s="16" t="s">
        <v>15134</v>
      </c>
      <c r="E2957" s="28" t="s">
        <v>15135</v>
      </c>
      <c r="F2957" s="29"/>
      <c r="G2957" s="31" t="s">
        <v>15136</v>
      </c>
      <c r="H2957" s="36">
        <f t="shared" si="1"/>
        <v>75</v>
      </c>
      <c r="I2957" s="11" t="s">
        <v>15136</v>
      </c>
      <c r="J2957" s="28">
        <f t="shared" si="2"/>
        <v>75</v>
      </c>
      <c r="K2957" s="41">
        <f t="shared" si="3"/>
        <v>192</v>
      </c>
      <c r="L2957" s="25">
        <v>42.0</v>
      </c>
      <c r="M2957" s="11">
        <v>39.0</v>
      </c>
      <c r="N2957" s="11">
        <v>44.0</v>
      </c>
      <c r="O2957" s="11">
        <v>35.0</v>
      </c>
      <c r="P2957" s="11">
        <v>32.0</v>
      </c>
      <c r="Q2957" s="43">
        <v>42.0</v>
      </c>
      <c r="R2957" s="25"/>
      <c r="S2957" s="11"/>
      <c r="T2957" s="11"/>
      <c r="U2957" s="23"/>
      <c r="V2957" s="25"/>
      <c r="W2957" s="11"/>
      <c r="X2957" s="23"/>
      <c r="Y2957" s="29"/>
      <c r="Z2957" s="25">
        <v>36.0</v>
      </c>
      <c r="AA2957" s="11">
        <v>30.0</v>
      </c>
      <c r="AB2957" s="11">
        <v>27.0</v>
      </c>
      <c r="AC2957" s="11">
        <v>72.0</v>
      </c>
      <c r="AD2957" s="23">
        <v>82.0</v>
      </c>
      <c r="AE2957" s="29" t="s">
        <v>166</v>
      </c>
      <c r="AF2957" s="25">
        <v>1512.0</v>
      </c>
      <c r="AG2957" s="11">
        <v>1524.0</v>
      </c>
      <c r="AH2957" s="11">
        <v>1571.0</v>
      </c>
      <c r="AI2957" s="23"/>
      <c r="AJ2957" s="29" t="s">
        <v>15137</v>
      </c>
      <c r="AK2957" s="25">
        <v>1030001.0</v>
      </c>
      <c r="AL2957" s="11">
        <v>1030014.0</v>
      </c>
      <c r="AM2957" s="23"/>
      <c r="AN2957" s="25"/>
      <c r="AO2957" s="23"/>
      <c r="AP2957" s="25"/>
      <c r="AQ2957" s="11"/>
    </row>
    <row r="2958" ht="15.75" customHeight="1">
      <c r="A2958" s="11">
        <v>1030010.0</v>
      </c>
      <c r="B2958" s="23">
        <v>2958.0</v>
      </c>
      <c r="C2958" s="25" t="s">
        <v>15138</v>
      </c>
      <c r="D2958" s="16" t="s">
        <v>15139</v>
      </c>
      <c r="E2958" s="28" t="s">
        <v>15140</v>
      </c>
      <c r="F2958" s="29"/>
      <c r="G2958" s="31" t="s">
        <v>15141</v>
      </c>
      <c r="H2958" s="36">
        <f t="shared" si="1"/>
        <v>77</v>
      </c>
      <c r="I2958" s="11" t="s">
        <v>15141</v>
      </c>
      <c r="J2958" s="28">
        <f t="shared" si="2"/>
        <v>77</v>
      </c>
      <c r="K2958" s="41">
        <f t="shared" si="3"/>
        <v>305</v>
      </c>
      <c r="L2958" s="25">
        <v>65.0</v>
      </c>
      <c r="M2958" s="11">
        <v>75.0</v>
      </c>
      <c r="N2958" s="11">
        <v>61.0</v>
      </c>
      <c r="O2958" s="11">
        <v>57.0</v>
      </c>
      <c r="P2958" s="11">
        <v>47.0</v>
      </c>
      <c r="Q2958" s="43">
        <v>61.0</v>
      </c>
      <c r="R2958" s="25" t="s">
        <v>185</v>
      </c>
      <c r="S2958" s="11"/>
      <c r="T2958" s="11"/>
      <c r="U2958" s="23"/>
      <c r="V2958" s="25"/>
      <c r="W2958" s="11"/>
      <c r="X2958" s="23"/>
      <c r="Y2958" s="29"/>
      <c r="Z2958" s="25">
        <v>36.0</v>
      </c>
      <c r="AA2958" s="11">
        <v>30.0</v>
      </c>
      <c r="AB2958" s="11">
        <v>30.0</v>
      </c>
      <c r="AC2958" s="11">
        <v>67.0</v>
      </c>
      <c r="AD2958" s="23">
        <v>78.0</v>
      </c>
      <c r="AE2958" s="29" t="s">
        <v>141</v>
      </c>
      <c r="AF2958" s="25">
        <v>1516.0</v>
      </c>
      <c r="AG2958" s="11">
        <v>1528.0</v>
      </c>
      <c r="AH2958" s="11">
        <v>1590.0</v>
      </c>
      <c r="AI2958" s="23"/>
      <c r="AJ2958" s="29" t="s">
        <v>15103</v>
      </c>
      <c r="AK2958" s="25">
        <v>1030001.0</v>
      </c>
      <c r="AL2958" s="11"/>
      <c r="AM2958" s="23"/>
      <c r="AN2958" s="25"/>
      <c r="AO2958" s="23"/>
      <c r="AP2958" s="25"/>
      <c r="AQ2958" s="11"/>
    </row>
    <row r="2959" ht="15.75" customHeight="1">
      <c r="A2959" s="11">
        <v>1030011.0</v>
      </c>
      <c r="B2959" s="23">
        <v>2959.0</v>
      </c>
      <c r="C2959" s="25" t="s">
        <v>15142</v>
      </c>
      <c r="D2959" s="16" t="s">
        <v>15143</v>
      </c>
      <c r="E2959" s="28" t="s">
        <v>15144</v>
      </c>
      <c r="F2959" s="29"/>
      <c r="G2959" s="31" t="s">
        <v>15145</v>
      </c>
      <c r="H2959" s="36">
        <f t="shared" si="1"/>
        <v>80</v>
      </c>
      <c r="I2959" s="11" t="s">
        <v>15146</v>
      </c>
      <c r="J2959" s="28">
        <f t="shared" si="2"/>
        <v>72</v>
      </c>
      <c r="K2959" s="41">
        <f t="shared" si="3"/>
        <v>314</v>
      </c>
      <c r="L2959" s="25">
        <v>69.0</v>
      </c>
      <c r="M2959" s="11">
        <v>64.0</v>
      </c>
      <c r="N2959" s="11">
        <v>52.0</v>
      </c>
      <c r="O2959" s="11">
        <v>62.0</v>
      </c>
      <c r="P2959" s="11">
        <v>67.0</v>
      </c>
      <c r="Q2959" s="43">
        <v>61.0</v>
      </c>
      <c r="R2959" s="25" t="s">
        <v>185</v>
      </c>
      <c r="S2959" s="11"/>
      <c r="T2959" s="11"/>
      <c r="U2959" s="23"/>
      <c r="V2959" s="25"/>
      <c r="W2959" s="11"/>
      <c r="X2959" s="23"/>
      <c r="Y2959" s="29"/>
      <c r="Z2959" s="25">
        <v>50.0</v>
      </c>
      <c r="AA2959" s="11">
        <v>50.0</v>
      </c>
      <c r="AB2959" s="11">
        <v>39.0</v>
      </c>
      <c r="AC2959" s="11">
        <v>61.0</v>
      </c>
      <c r="AD2959" s="23">
        <v>78.0</v>
      </c>
      <c r="AE2959" s="29" t="s">
        <v>270</v>
      </c>
      <c r="AF2959" s="25">
        <v>1546.0</v>
      </c>
      <c r="AG2959" s="11">
        <v>1558.0</v>
      </c>
      <c r="AH2959" s="11">
        <v>1613.0</v>
      </c>
      <c r="AI2959" s="23"/>
      <c r="AJ2959" s="29" t="s">
        <v>15147</v>
      </c>
      <c r="AK2959" s="25">
        <v>1030010.0</v>
      </c>
      <c r="AL2959" s="11"/>
      <c r="AM2959" s="23"/>
      <c r="AN2959" s="25"/>
      <c r="AO2959" s="23"/>
      <c r="AP2959" s="25"/>
      <c r="AQ2959" s="11"/>
    </row>
    <row r="2960" ht="15.75" customHeight="1">
      <c r="A2960" s="11">
        <v>1030012.0</v>
      </c>
      <c r="B2960" s="23">
        <v>2960.0</v>
      </c>
      <c r="C2960" s="25" t="s">
        <v>15148</v>
      </c>
      <c r="D2960" s="16" t="s">
        <v>15149</v>
      </c>
      <c r="E2960" s="28" t="s">
        <v>15150</v>
      </c>
      <c r="F2960" s="29"/>
      <c r="G2960" s="31" t="s">
        <v>15151</v>
      </c>
      <c r="H2960" s="36">
        <f t="shared" si="1"/>
        <v>75</v>
      </c>
      <c r="I2960" s="11" t="s">
        <v>15151</v>
      </c>
      <c r="J2960" s="28">
        <f t="shared" si="2"/>
        <v>75</v>
      </c>
      <c r="K2960" s="41">
        <f t="shared" si="3"/>
        <v>277</v>
      </c>
      <c r="L2960" s="25">
        <v>59.0</v>
      </c>
      <c r="M2960" s="11">
        <v>52.0</v>
      </c>
      <c r="N2960" s="11">
        <v>59.0</v>
      </c>
      <c r="O2960" s="11">
        <v>53.0</v>
      </c>
      <c r="P2960" s="11">
        <v>54.0</v>
      </c>
      <c r="Q2960" s="43">
        <v>44.0</v>
      </c>
      <c r="R2960" s="25"/>
      <c r="S2960" s="11"/>
      <c r="T2960" s="11"/>
      <c r="U2960" s="23"/>
      <c r="V2960" s="25"/>
      <c r="W2960" s="11"/>
      <c r="X2960" s="23"/>
      <c r="Y2960" s="29"/>
      <c r="Z2960" s="25">
        <v>50.0</v>
      </c>
      <c r="AA2960" s="11">
        <v>50.0</v>
      </c>
      <c r="AB2960" s="11">
        <v>86.0</v>
      </c>
      <c r="AC2960" s="11">
        <v>38.0</v>
      </c>
      <c r="AD2960" s="23">
        <v>80.0</v>
      </c>
      <c r="AE2960" s="29" t="s">
        <v>166</v>
      </c>
      <c r="AF2960" s="25">
        <v>1523.0</v>
      </c>
      <c r="AG2960" s="11">
        <v>1535.0</v>
      </c>
      <c r="AH2960" s="11">
        <v>1590.0</v>
      </c>
      <c r="AI2960" s="23" t="s">
        <v>217</v>
      </c>
      <c r="AJ2960" s="29" t="s">
        <v>15103</v>
      </c>
      <c r="AK2960" s="25">
        <v>1030001.0</v>
      </c>
      <c r="AL2960" s="11"/>
      <c r="AM2960" s="23"/>
      <c r="AN2960" s="25"/>
      <c r="AO2960" s="23"/>
      <c r="AP2960" s="25"/>
      <c r="AQ2960" s="11"/>
    </row>
    <row r="2961" ht="15.75" customHeight="1">
      <c r="A2961" s="11">
        <v>1030013.0</v>
      </c>
      <c r="B2961" s="23">
        <v>2961.0</v>
      </c>
      <c r="C2961" s="25" t="s">
        <v>15152</v>
      </c>
      <c r="D2961" s="16" t="s">
        <v>15153</v>
      </c>
      <c r="E2961" s="28" t="s">
        <v>15154</v>
      </c>
      <c r="F2961" s="29"/>
      <c r="G2961" s="31" t="s">
        <v>15155</v>
      </c>
      <c r="H2961" s="36">
        <f t="shared" si="1"/>
        <v>54</v>
      </c>
      <c r="I2961" s="6" t="s">
        <v>15156</v>
      </c>
      <c r="J2961" s="28">
        <f t="shared" si="2"/>
        <v>53</v>
      </c>
      <c r="K2961" s="41">
        <f t="shared" si="3"/>
        <v>204</v>
      </c>
      <c r="L2961" s="25">
        <v>38.0</v>
      </c>
      <c r="M2961" s="11">
        <v>20.0</v>
      </c>
      <c r="N2961" s="11">
        <v>45.0</v>
      </c>
      <c r="O2961" s="11">
        <v>53.0</v>
      </c>
      <c r="P2961" s="11">
        <v>48.0</v>
      </c>
      <c r="Q2961" s="43">
        <v>37.0</v>
      </c>
      <c r="R2961" s="25"/>
      <c r="S2961" s="11"/>
      <c r="T2961" s="11"/>
      <c r="U2961" s="23"/>
      <c r="V2961" s="25"/>
      <c r="W2961" s="11"/>
      <c r="X2961" s="23"/>
      <c r="Y2961" s="29"/>
      <c r="Z2961" s="25">
        <v>19.0</v>
      </c>
      <c r="AA2961" s="11">
        <v>7.0</v>
      </c>
      <c r="AB2961" s="11">
        <v>11.0</v>
      </c>
      <c r="AC2961" s="11">
        <v>73.0</v>
      </c>
      <c r="AD2961" s="23">
        <v>84.0</v>
      </c>
      <c r="AE2961" s="29" t="s">
        <v>239</v>
      </c>
      <c r="AF2961" s="25">
        <v>1527.0</v>
      </c>
      <c r="AG2961" s="11">
        <v>1539.0</v>
      </c>
      <c r="AH2961" s="11">
        <v>1605.0</v>
      </c>
      <c r="AI2961" s="23"/>
      <c r="AJ2961" s="29" t="s">
        <v>15103</v>
      </c>
      <c r="AK2961" s="25">
        <v>1030001.0</v>
      </c>
      <c r="AL2961" s="11"/>
      <c r="AM2961" s="23"/>
      <c r="AN2961" s="25"/>
      <c r="AO2961" s="23"/>
      <c r="AP2961" s="25"/>
      <c r="AQ2961" s="11"/>
    </row>
    <row r="2962" ht="15.75" customHeight="1">
      <c r="A2962" s="11">
        <v>1030014.0</v>
      </c>
      <c r="B2962" s="23">
        <v>2962.0</v>
      </c>
      <c r="C2962" s="25" t="s">
        <v>15157</v>
      </c>
      <c r="D2962" s="16" t="s">
        <v>15158</v>
      </c>
      <c r="E2962" s="28" t="s">
        <v>15159</v>
      </c>
      <c r="F2962" s="29"/>
      <c r="G2962" s="31" t="s">
        <v>15160</v>
      </c>
      <c r="H2962" s="36">
        <f t="shared" si="1"/>
        <v>56</v>
      </c>
      <c r="I2962" s="11" t="s">
        <v>15160</v>
      </c>
      <c r="J2962" s="28">
        <f t="shared" si="2"/>
        <v>56</v>
      </c>
      <c r="K2962" s="41">
        <f t="shared" si="3"/>
        <v>203</v>
      </c>
      <c r="L2962" s="25">
        <v>32.0</v>
      </c>
      <c r="M2962" s="11">
        <v>40.0</v>
      </c>
      <c r="N2962" s="11">
        <v>47.0</v>
      </c>
      <c r="O2962" s="11">
        <v>40.0</v>
      </c>
      <c r="P2962" s="11">
        <v>44.0</v>
      </c>
      <c r="Q2962" s="43">
        <v>41.0</v>
      </c>
      <c r="R2962" s="25"/>
      <c r="S2962" s="11"/>
      <c r="T2962" s="11"/>
      <c r="U2962" s="23"/>
      <c r="V2962" s="25"/>
      <c r="W2962" s="11"/>
      <c r="X2962" s="23"/>
      <c r="Y2962" s="29"/>
      <c r="Z2962" s="25">
        <v>36.0</v>
      </c>
      <c r="AA2962" s="11">
        <v>30.0</v>
      </c>
      <c r="AB2962" s="11">
        <v>28.0</v>
      </c>
      <c r="AC2962" s="11">
        <v>57.0</v>
      </c>
      <c r="AD2962" s="23">
        <v>65.0</v>
      </c>
      <c r="AE2962" s="29" t="s">
        <v>166</v>
      </c>
      <c r="AF2962" s="25">
        <v>1483.0</v>
      </c>
      <c r="AG2962" s="11">
        <v>1495.0</v>
      </c>
      <c r="AH2962" s="11">
        <v>1539.0</v>
      </c>
      <c r="AI2962" s="23"/>
      <c r="AJ2962" s="29"/>
      <c r="AK2962" s="25"/>
      <c r="AL2962" s="11"/>
      <c r="AM2962" s="23"/>
      <c r="AN2962" s="25"/>
      <c r="AO2962" s="23"/>
      <c r="AP2962" s="25"/>
      <c r="AQ2962" s="11"/>
    </row>
    <row r="2963" ht="15.75" customHeight="1">
      <c r="A2963" s="11">
        <v>1030015.0</v>
      </c>
      <c r="B2963" s="23">
        <v>2963.0</v>
      </c>
      <c r="C2963" s="25" t="s">
        <v>15161</v>
      </c>
      <c r="D2963" s="16" t="s">
        <v>15162</v>
      </c>
      <c r="E2963" s="28" t="s">
        <v>15163</v>
      </c>
      <c r="F2963" s="29"/>
      <c r="G2963" s="31" t="s">
        <v>15164</v>
      </c>
      <c r="H2963" s="36">
        <f t="shared" si="1"/>
        <v>70</v>
      </c>
      <c r="I2963" s="11" t="s">
        <v>15164</v>
      </c>
      <c r="J2963" s="28">
        <f t="shared" si="2"/>
        <v>70</v>
      </c>
      <c r="K2963" s="41">
        <f t="shared" si="3"/>
        <v>194</v>
      </c>
      <c r="L2963" s="25">
        <v>50.0</v>
      </c>
      <c r="M2963" s="11">
        <v>32.0</v>
      </c>
      <c r="N2963" s="11">
        <v>29.0</v>
      </c>
      <c r="O2963" s="11">
        <v>35.0</v>
      </c>
      <c r="P2963" s="11">
        <v>48.0</v>
      </c>
      <c r="Q2963" s="43">
        <v>45.0</v>
      </c>
      <c r="R2963" s="25"/>
      <c r="S2963" s="11"/>
      <c r="T2963" s="11"/>
      <c r="U2963" s="23"/>
      <c r="V2963" s="25"/>
      <c r="W2963" s="11"/>
      <c r="X2963" s="23"/>
      <c r="Y2963" s="29"/>
      <c r="Z2963" s="25">
        <v>50.0</v>
      </c>
      <c r="AA2963" s="11">
        <v>50.0</v>
      </c>
      <c r="AB2963" s="11">
        <v>60.0</v>
      </c>
      <c r="AC2963" s="11">
        <v>75.0</v>
      </c>
      <c r="AD2963" s="23">
        <v>76.0</v>
      </c>
      <c r="AE2963" s="29" t="s">
        <v>141</v>
      </c>
      <c r="AF2963" s="25">
        <v>1565.0</v>
      </c>
      <c r="AG2963" s="11">
        <v>1577.0</v>
      </c>
      <c r="AH2963" s="11">
        <v>1620.0</v>
      </c>
      <c r="AI2963" s="23"/>
      <c r="AJ2963" s="29" t="s">
        <v>15165</v>
      </c>
      <c r="AK2963" s="25"/>
      <c r="AL2963" s="11"/>
      <c r="AM2963" s="23"/>
      <c r="AN2963" s="25"/>
      <c r="AO2963" s="23"/>
      <c r="AP2963" s="25"/>
      <c r="AQ2963" s="11"/>
    </row>
    <row r="2964" ht="15.75" customHeight="1">
      <c r="A2964" s="11">
        <v>1030016.0</v>
      </c>
      <c r="B2964" s="23">
        <v>2964.0</v>
      </c>
      <c r="C2964" s="25" t="s">
        <v>15166</v>
      </c>
      <c r="D2964" s="16" t="s">
        <v>15167</v>
      </c>
      <c r="E2964" s="28" t="s">
        <v>15168</v>
      </c>
      <c r="F2964" s="29"/>
      <c r="G2964" s="31" t="s">
        <v>15169</v>
      </c>
      <c r="H2964" s="36">
        <f t="shared" si="1"/>
        <v>71</v>
      </c>
      <c r="I2964" s="11" t="s">
        <v>15170</v>
      </c>
      <c r="J2964" s="28">
        <f t="shared" si="2"/>
        <v>26</v>
      </c>
      <c r="K2964" s="41">
        <f t="shared" si="3"/>
        <v>209</v>
      </c>
      <c r="L2964" s="25">
        <v>55.0</v>
      </c>
      <c r="M2964" s="11">
        <v>51.0</v>
      </c>
      <c r="N2964" s="11">
        <v>30.0</v>
      </c>
      <c r="O2964" s="11">
        <v>33.0</v>
      </c>
      <c r="P2964" s="11">
        <v>40.0</v>
      </c>
      <c r="Q2964" s="43">
        <v>44.0</v>
      </c>
      <c r="R2964" s="25"/>
      <c r="S2964" s="11"/>
      <c r="T2964" s="11"/>
      <c r="U2964" s="23"/>
      <c r="V2964" s="25"/>
      <c r="W2964" s="11"/>
      <c r="X2964" s="23"/>
      <c r="Y2964" s="29"/>
      <c r="Z2964" s="25">
        <v>38.0</v>
      </c>
      <c r="AA2964" s="11">
        <v>33.0</v>
      </c>
      <c r="AB2964" s="11">
        <v>39.0</v>
      </c>
      <c r="AC2964" s="11">
        <v>71.0</v>
      </c>
      <c r="AD2964" s="23">
        <v>76.0</v>
      </c>
      <c r="AE2964" s="29" t="s">
        <v>270</v>
      </c>
      <c r="AF2964" s="25">
        <v>1556.0</v>
      </c>
      <c r="AG2964" s="11">
        <v>1568.0</v>
      </c>
      <c r="AH2964" s="11">
        <v>1634.0</v>
      </c>
      <c r="AI2964" s="23"/>
      <c r="AJ2964" s="29"/>
      <c r="AK2964" s="25"/>
      <c r="AL2964" s="11"/>
      <c r="AM2964" s="23"/>
      <c r="AN2964" s="25"/>
      <c r="AO2964" s="23"/>
      <c r="AP2964" s="25"/>
      <c r="AQ2964" s="11"/>
    </row>
    <row r="2965" ht="15.75" customHeight="1">
      <c r="A2965" s="11">
        <v>1030017.0</v>
      </c>
      <c r="B2965" s="23">
        <v>2965.0</v>
      </c>
      <c r="C2965" s="25" t="s">
        <v>15171</v>
      </c>
      <c r="D2965" s="16" t="s">
        <v>15172</v>
      </c>
      <c r="E2965" s="28" t="s">
        <v>15173</v>
      </c>
      <c r="F2965" s="29"/>
      <c r="G2965" s="31" t="s">
        <v>15174</v>
      </c>
      <c r="H2965" s="36">
        <f t="shared" si="1"/>
        <v>80</v>
      </c>
      <c r="I2965" s="11" t="s">
        <v>15174</v>
      </c>
      <c r="J2965" s="28">
        <f t="shared" si="2"/>
        <v>80</v>
      </c>
      <c r="K2965" s="41">
        <f t="shared" si="3"/>
        <v>277</v>
      </c>
      <c r="L2965" s="25">
        <v>51.0</v>
      </c>
      <c r="M2965" s="11">
        <v>49.0</v>
      </c>
      <c r="N2965" s="11">
        <v>61.0</v>
      </c>
      <c r="O2965" s="11">
        <v>58.0</v>
      </c>
      <c r="P2965" s="11">
        <v>58.0</v>
      </c>
      <c r="Q2965" s="43">
        <v>50.0</v>
      </c>
      <c r="R2965" s="25"/>
      <c r="S2965" s="11"/>
      <c r="T2965" s="11"/>
      <c r="U2965" s="23"/>
      <c r="V2965" s="25"/>
      <c r="W2965" s="11"/>
      <c r="X2965" s="23"/>
      <c r="Y2965" s="29"/>
      <c r="Z2965" s="25">
        <v>26.0</v>
      </c>
      <c r="AA2965" s="11">
        <v>16.0</v>
      </c>
      <c r="AB2965" s="11">
        <v>50.0</v>
      </c>
      <c r="AC2965" s="11">
        <v>63.0</v>
      </c>
      <c r="AD2965" s="23">
        <v>74.0</v>
      </c>
      <c r="AE2965" s="29" t="s">
        <v>166</v>
      </c>
      <c r="AF2965" s="25">
        <v>1523.0</v>
      </c>
      <c r="AG2965" s="11">
        <v>1535.0</v>
      </c>
      <c r="AH2965" s="11">
        <v>1574.0</v>
      </c>
      <c r="AI2965" s="23"/>
      <c r="AJ2965" s="29"/>
      <c r="AK2965" s="25"/>
      <c r="AL2965" s="11"/>
      <c r="AM2965" s="23"/>
      <c r="AN2965" s="25"/>
      <c r="AO2965" s="23"/>
      <c r="AP2965" s="25"/>
      <c r="AQ2965" s="11"/>
    </row>
    <row r="2966" ht="15.75" customHeight="1">
      <c r="A2966" s="11">
        <v>1030018.0</v>
      </c>
      <c r="B2966" s="23">
        <v>2966.0</v>
      </c>
      <c r="C2966" s="25" t="s">
        <v>15175</v>
      </c>
      <c r="D2966" s="16" t="s">
        <v>15176</v>
      </c>
      <c r="E2966" s="28" t="s">
        <v>15177</v>
      </c>
      <c r="F2966" s="29"/>
      <c r="G2966" s="31" t="s">
        <v>15178</v>
      </c>
      <c r="H2966" s="36">
        <f t="shared" si="1"/>
        <v>55</v>
      </c>
      <c r="I2966" s="11" t="s">
        <v>15179</v>
      </c>
      <c r="J2966" s="28">
        <f t="shared" si="2"/>
        <v>35</v>
      </c>
      <c r="K2966" s="41">
        <f t="shared" si="3"/>
        <v>257</v>
      </c>
      <c r="L2966" s="25">
        <v>42.0</v>
      </c>
      <c r="M2966" s="11">
        <v>40.0</v>
      </c>
      <c r="N2966" s="11">
        <v>58.0</v>
      </c>
      <c r="O2966" s="11">
        <v>57.0</v>
      </c>
      <c r="P2966" s="11">
        <v>60.0</v>
      </c>
      <c r="Q2966" s="43">
        <v>47.0</v>
      </c>
      <c r="R2966" s="25"/>
      <c r="S2966" s="11"/>
      <c r="T2966" s="11"/>
      <c r="U2966" s="23"/>
      <c r="V2966" s="25"/>
      <c r="W2966" s="11"/>
      <c r="X2966" s="23"/>
      <c r="Y2966" s="29"/>
      <c r="Z2966" s="25">
        <v>26.0</v>
      </c>
      <c r="AA2966" s="11">
        <v>16.0</v>
      </c>
      <c r="AB2966" s="11">
        <v>35.0</v>
      </c>
      <c r="AC2966" s="11">
        <v>70.0</v>
      </c>
      <c r="AD2966" s="23">
        <v>74.0</v>
      </c>
      <c r="AE2966" s="29" t="s">
        <v>270</v>
      </c>
      <c r="AF2966" s="25">
        <v>1551.0</v>
      </c>
      <c r="AG2966" s="11">
        <v>1563.0</v>
      </c>
      <c r="AH2966" s="11">
        <v>1612.0</v>
      </c>
      <c r="AI2966" s="23"/>
      <c r="AJ2966" s="29" t="s">
        <v>15180</v>
      </c>
      <c r="AK2966" s="25">
        <v>1030017.0</v>
      </c>
      <c r="AL2966" s="11"/>
      <c r="AM2966" s="23"/>
      <c r="AN2966" s="25"/>
      <c r="AO2966" s="23"/>
      <c r="AP2966" s="25"/>
      <c r="AQ2966" s="11"/>
    </row>
    <row r="2967" ht="15.75" customHeight="1">
      <c r="A2967" s="11">
        <v>1030019.0</v>
      </c>
      <c r="B2967" s="23">
        <v>2967.0</v>
      </c>
      <c r="C2967" s="25" t="s">
        <v>15181</v>
      </c>
      <c r="D2967" s="16" t="s">
        <v>15182</v>
      </c>
      <c r="E2967" s="28" t="s">
        <v>15183</v>
      </c>
      <c r="F2967" s="29"/>
      <c r="G2967" s="31" t="s">
        <v>15184</v>
      </c>
      <c r="H2967" s="36">
        <f t="shared" si="1"/>
        <v>67</v>
      </c>
      <c r="I2967" s="11" t="s">
        <v>15184</v>
      </c>
      <c r="J2967" s="28">
        <f t="shared" si="2"/>
        <v>67</v>
      </c>
      <c r="K2967" s="41">
        <f t="shared" si="3"/>
        <v>197</v>
      </c>
      <c r="L2967" s="25">
        <v>47.0</v>
      </c>
      <c r="M2967" s="11">
        <v>44.0</v>
      </c>
      <c r="N2967" s="11">
        <v>31.0</v>
      </c>
      <c r="O2967" s="11">
        <v>32.0</v>
      </c>
      <c r="P2967" s="11">
        <v>43.0</v>
      </c>
      <c r="Q2967" s="43">
        <v>38.0</v>
      </c>
      <c r="R2967" s="25"/>
      <c r="S2967" s="11"/>
      <c r="T2967" s="11"/>
      <c r="U2967" s="23"/>
      <c r="V2967" s="25"/>
      <c r="W2967" s="11"/>
      <c r="X2967" s="23"/>
      <c r="Y2967" s="29"/>
      <c r="Z2967" s="25">
        <v>22.0</v>
      </c>
      <c r="AA2967" s="11">
        <v>11.0</v>
      </c>
      <c r="AB2967" s="11">
        <v>65.0</v>
      </c>
      <c r="AC2967" s="11">
        <v>83.0</v>
      </c>
      <c r="AD2967" s="23">
        <v>77.0</v>
      </c>
      <c r="AE2967" s="29" t="s">
        <v>141</v>
      </c>
      <c r="AF2967" s="25">
        <v>1543.0</v>
      </c>
      <c r="AG2967" s="11">
        <v>1555.0</v>
      </c>
      <c r="AH2967" s="11">
        <v>1590.0</v>
      </c>
      <c r="AI2967" s="23" t="s">
        <v>217</v>
      </c>
      <c r="AJ2967" s="29"/>
      <c r="AK2967" s="25"/>
      <c r="AL2967" s="11"/>
      <c r="AM2967" s="23"/>
      <c r="AN2967" s="25"/>
      <c r="AO2967" s="23"/>
      <c r="AP2967" s="25"/>
      <c r="AQ2967" s="11"/>
    </row>
    <row r="2968" ht="15.75" customHeight="1">
      <c r="A2968" s="11">
        <v>1030020.0</v>
      </c>
      <c r="B2968" s="23">
        <v>2968.0</v>
      </c>
      <c r="C2968" s="25" t="s">
        <v>15185</v>
      </c>
      <c r="D2968" s="16" t="s">
        <v>15186</v>
      </c>
      <c r="E2968" s="28" t="s">
        <v>15187</v>
      </c>
      <c r="F2968" s="29"/>
      <c r="G2968" s="31" t="s">
        <v>15188</v>
      </c>
      <c r="H2968" s="36">
        <f t="shared" si="1"/>
        <v>66</v>
      </c>
      <c r="I2968" s="11" t="s">
        <v>15188</v>
      </c>
      <c r="J2968" s="28">
        <f t="shared" si="2"/>
        <v>66</v>
      </c>
      <c r="K2968" s="41">
        <f t="shared" si="3"/>
        <v>197</v>
      </c>
      <c r="L2968" s="25">
        <v>43.0</v>
      </c>
      <c r="M2968" s="11">
        <v>41.0</v>
      </c>
      <c r="N2968" s="11">
        <v>37.0</v>
      </c>
      <c r="O2968" s="11">
        <v>38.0</v>
      </c>
      <c r="P2968" s="11">
        <v>38.0</v>
      </c>
      <c r="Q2968" s="43">
        <v>40.0</v>
      </c>
      <c r="R2968" s="25"/>
      <c r="S2968" s="11"/>
      <c r="T2968" s="11"/>
      <c r="U2968" s="23"/>
      <c r="V2968" s="25"/>
      <c r="W2968" s="11"/>
      <c r="X2968" s="23"/>
      <c r="Y2968" s="29"/>
      <c r="Z2968" s="25">
        <v>28.0</v>
      </c>
      <c r="AA2968" s="11">
        <v>19.0</v>
      </c>
      <c r="AB2968" s="11">
        <v>42.0</v>
      </c>
      <c r="AC2968" s="11">
        <v>76.0</v>
      </c>
      <c r="AD2968" s="23">
        <v>77.0</v>
      </c>
      <c r="AE2968" s="29" t="s">
        <v>166</v>
      </c>
      <c r="AF2968" s="25">
        <v>1571.0</v>
      </c>
      <c r="AG2968" s="11">
        <v>1583.0</v>
      </c>
      <c r="AH2968" s="11">
        <v>1590.0</v>
      </c>
      <c r="AI2968" s="23" t="s">
        <v>217</v>
      </c>
      <c r="AJ2968" s="29" t="s">
        <v>15189</v>
      </c>
      <c r="AK2968" s="25">
        <v>1030019.0</v>
      </c>
      <c r="AL2968" s="11"/>
      <c r="AM2968" s="23"/>
      <c r="AN2968" s="25"/>
      <c r="AO2968" s="23"/>
      <c r="AP2968" s="25"/>
      <c r="AQ2968" s="11"/>
    </row>
    <row r="2969" ht="15.75" customHeight="1">
      <c r="A2969" s="11">
        <v>1030021.0</v>
      </c>
      <c r="B2969" s="23">
        <v>2969.0</v>
      </c>
      <c r="C2969" s="25" t="s">
        <v>15190</v>
      </c>
      <c r="D2969" s="16" t="s">
        <v>15191</v>
      </c>
      <c r="E2969" s="28" t="s">
        <v>15192</v>
      </c>
      <c r="F2969" s="29"/>
      <c r="G2969" s="31" t="s">
        <v>15193</v>
      </c>
      <c r="H2969" s="36">
        <f t="shared" si="1"/>
        <v>38</v>
      </c>
      <c r="I2969" s="11" t="s">
        <v>15193</v>
      </c>
      <c r="J2969" s="28">
        <f t="shared" si="2"/>
        <v>38</v>
      </c>
      <c r="K2969" s="41">
        <f t="shared" si="3"/>
        <v>197</v>
      </c>
      <c r="L2969" s="25">
        <v>31.0</v>
      </c>
      <c r="M2969" s="11">
        <v>31.0</v>
      </c>
      <c r="N2969" s="11">
        <v>46.0</v>
      </c>
      <c r="O2969" s="11">
        <v>46.0</v>
      </c>
      <c r="P2969" s="11">
        <v>43.0</v>
      </c>
      <c r="Q2969" s="43">
        <v>39.0</v>
      </c>
      <c r="R2969" s="25"/>
      <c r="S2969" s="11"/>
      <c r="T2969" s="11"/>
      <c r="U2969" s="23"/>
      <c r="V2969" s="25"/>
      <c r="W2969" s="11"/>
      <c r="X2969" s="23"/>
      <c r="Y2969" s="29"/>
      <c r="Z2969" s="25">
        <v>28.0</v>
      </c>
      <c r="AA2969" s="11">
        <v>19.0</v>
      </c>
      <c r="AB2969" s="11">
        <v>22.0</v>
      </c>
      <c r="AC2969" s="11">
        <v>68.0</v>
      </c>
      <c r="AD2969" s="23">
        <v>77.0</v>
      </c>
      <c r="AE2969" s="29" t="s">
        <v>166</v>
      </c>
      <c r="AF2969" s="25">
        <v>1572.0</v>
      </c>
      <c r="AG2969" s="11">
        <v>1584.0</v>
      </c>
      <c r="AH2969" s="11">
        <v>1590.0</v>
      </c>
      <c r="AI2969" s="23" t="s">
        <v>217</v>
      </c>
      <c r="AJ2969" s="29" t="s">
        <v>15189</v>
      </c>
      <c r="AK2969" s="25">
        <v>1030019.0</v>
      </c>
      <c r="AL2969" s="11"/>
      <c r="AM2969" s="23"/>
      <c r="AN2969" s="25"/>
      <c r="AO2969" s="23"/>
      <c r="AP2969" s="25"/>
      <c r="AQ2969" s="11"/>
    </row>
    <row r="2970" ht="15.75" customHeight="1">
      <c r="A2970" s="11">
        <v>1030022.0</v>
      </c>
      <c r="B2970" s="23">
        <v>2970.0</v>
      </c>
      <c r="C2970" s="25" t="s">
        <v>15194</v>
      </c>
      <c r="D2970" s="16" t="s">
        <v>15195</v>
      </c>
      <c r="E2970" s="28" t="s">
        <v>15196</v>
      </c>
      <c r="F2970" s="29"/>
      <c r="G2970" s="31" t="s">
        <v>15197</v>
      </c>
      <c r="H2970" s="36">
        <f t="shared" si="1"/>
        <v>79</v>
      </c>
      <c r="I2970" s="11" t="s">
        <v>15197</v>
      </c>
      <c r="J2970" s="28">
        <f t="shared" si="2"/>
        <v>79</v>
      </c>
      <c r="K2970" s="41">
        <f t="shared" si="3"/>
        <v>237</v>
      </c>
      <c r="L2970" s="25">
        <v>63.0</v>
      </c>
      <c r="M2970" s="11">
        <v>58.0</v>
      </c>
      <c r="N2970" s="11">
        <v>30.0</v>
      </c>
      <c r="O2970" s="11">
        <v>31.0</v>
      </c>
      <c r="P2970" s="11">
        <v>55.0</v>
      </c>
      <c r="Q2970" s="43">
        <v>45.0</v>
      </c>
      <c r="R2970" s="25"/>
      <c r="S2970" s="11"/>
      <c r="T2970" s="11"/>
      <c r="U2970" s="23"/>
      <c r="V2970" s="25"/>
      <c r="W2970" s="11"/>
      <c r="X2970" s="23" t="s">
        <v>136</v>
      </c>
      <c r="Y2970" s="29"/>
      <c r="Z2970" s="25">
        <v>26.0</v>
      </c>
      <c r="AA2970" s="11">
        <v>16.0</v>
      </c>
      <c r="AB2970" s="11">
        <v>71.0</v>
      </c>
      <c r="AC2970" s="11">
        <v>76.0</v>
      </c>
      <c r="AD2970" s="23">
        <v>75.0</v>
      </c>
      <c r="AE2970" s="29" t="s">
        <v>141</v>
      </c>
      <c r="AF2970" s="25">
        <v>1561.0</v>
      </c>
      <c r="AG2970" s="11">
        <v>1573.0</v>
      </c>
      <c r="AH2970" s="11">
        <v>1619.0</v>
      </c>
      <c r="AI2970" s="23"/>
      <c r="AJ2970" s="29"/>
      <c r="AK2970" s="25"/>
      <c r="AL2970" s="11"/>
      <c r="AM2970" s="23"/>
      <c r="AN2970" s="25"/>
      <c r="AO2970" s="23"/>
      <c r="AP2970" s="25"/>
      <c r="AQ2970" s="11"/>
    </row>
    <row r="2971" ht="15.75" customHeight="1">
      <c r="A2971" s="11">
        <v>1030023.0</v>
      </c>
      <c r="B2971" s="23">
        <v>2971.0</v>
      </c>
      <c r="C2971" s="25" t="s">
        <v>15198</v>
      </c>
      <c r="D2971" s="16" t="s">
        <v>15199</v>
      </c>
      <c r="E2971" s="28" t="s">
        <v>15200</v>
      </c>
      <c r="F2971" s="29"/>
      <c r="G2971" s="31" t="s">
        <v>15201</v>
      </c>
      <c r="H2971" s="36">
        <f t="shared" si="1"/>
        <v>77</v>
      </c>
      <c r="I2971" s="11" t="s">
        <v>15202</v>
      </c>
      <c r="J2971" s="28">
        <f t="shared" si="2"/>
        <v>80</v>
      </c>
      <c r="K2971" s="41">
        <f t="shared" si="3"/>
        <v>292</v>
      </c>
      <c r="L2971" s="25">
        <v>67.0</v>
      </c>
      <c r="M2971" s="11">
        <v>59.0</v>
      </c>
      <c r="N2971" s="11">
        <v>56.0</v>
      </c>
      <c r="O2971" s="11">
        <v>49.0</v>
      </c>
      <c r="P2971" s="11">
        <v>61.0</v>
      </c>
      <c r="Q2971" s="43">
        <v>62.0</v>
      </c>
      <c r="R2971" s="25" t="s">
        <v>185</v>
      </c>
      <c r="S2971" s="11" t="s">
        <v>185</v>
      </c>
      <c r="T2971" s="11"/>
      <c r="U2971" s="23"/>
      <c r="V2971" s="25"/>
      <c r="W2971" s="11"/>
      <c r="X2971" s="23"/>
      <c r="Y2971" s="29"/>
      <c r="Z2971" s="25">
        <v>26.0</v>
      </c>
      <c r="AA2971" s="11">
        <v>16.0</v>
      </c>
      <c r="AB2971" s="11">
        <v>56.0</v>
      </c>
      <c r="AC2971" s="11">
        <v>68.0</v>
      </c>
      <c r="AD2971" s="23">
        <v>78.0</v>
      </c>
      <c r="AE2971" s="29" t="s">
        <v>166</v>
      </c>
      <c r="AF2971" s="25">
        <v>1546.0</v>
      </c>
      <c r="AG2971" s="11">
        <v>1558.0</v>
      </c>
      <c r="AH2971" s="11">
        <v>1591.0</v>
      </c>
      <c r="AI2971" s="23"/>
      <c r="AJ2971" s="29"/>
      <c r="AK2971" s="25"/>
      <c r="AL2971" s="11"/>
      <c r="AM2971" s="23"/>
      <c r="AN2971" s="25"/>
      <c r="AO2971" s="23"/>
      <c r="AP2971" s="25"/>
      <c r="AQ2971" s="11"/>
    </row>
    <row r="2972" ht="15.75" customHeight="1">
      <c r="A2972" s="11">
        <v>1068001.0</v>
      </c>
      <c r="B2972" s="23">
        <v>2972.0</v>
      </c>
      <c r="C2972" s="25" t="s">
        <v>15203</v>
      </c>
      <c r="D2972" s="16" t="s">
        <v>15204</v>
      </c>
      <c r="E2972" s="28" t="s">
        <v>15205</v>
      </c>
      <c r="F2972" s="29"/>
      <c r="G2972" s="25"/>
      <c r="H2972" s="36" t="str">
        <f t="shared" si="1"/>
        <v/>
      </c>
      <c r="I2972" s="11"/>
      <c r="J2972" s="28">
        <f t="shared" si="2"/>
        <v>0</v>
      </c>
      <c r="K2972" s="41">
        <f t="shared" si="3"/>
        <v>0</v>
      </c>
      <c r="L2972" s="25">
        <v>0.0</v>
      </c>
      <c r="M2972" s="11">
        <v>0.0</v>
      </c>
      <c r="N2972" s="11">
        <v>0.0</v>
      </c>
      <c r="O2972" s="11">
        <v>0.0</v>
      </c>
      <c r="P2972" s="11">
        <v>0.0</v>
      </c>
      <c r="Q2972" s="23">
        <v>0.0</v>
      </c>
      <c r="R2972" s="25"/>
      <c r="S2972" s="11"/>
      <c r="T2972" s="11"/>
      <c r="U2972" s="23"/>
      <c r="V2972" s="25"/>
      <c r="W2972" s="11"/>
      <c r="X2972" s="23"/>
      <c r="Y2972" s="29"/>
      <c r="Z2972" s="25">
        <v>0.0</v>
      </c>
      <c r="AA2972" s="11">
        <v>0.0</v>
      </c>
      <c r="AB2972" s="11">
        <v>0.0</v>
      </c>
      <c r="AC2972" s="11">
        <v>0.0</v>
      </c>
      <c r="AD2972" s="23">
        <v>66.0</v>
      </c>
      <c r="AE2972" s="29" t="s">
        <v>239</v>
      </c>
      <c r="AF2972" s="25">
        <v>1165.0</v>
      </c>
      <c r="AG2972" s="11">
        <v>9999.0</v>
      </c>
      <c r="AH2972" s="11">
        <v>1236.0</v>
      </c>
      <c r="AI2972" s="23"/>
      <c r="AJ2972" s="29"/>
      <c r="AK2972" s="25"/>
      <c r="AL2972" s="11"/>
      <c r="AM2972" s="23"/>
      <c r="AN2972" s="25"/>
      <c r="AO2972" s="23"/>
      <c r="AP2972" s="25"/>
      <c r="AQ2972" s="11"/>
    </row>
    <row r="2973" ht="15.75" customHeight="1">
      <c r="A2973" s="11">
        <v>1068002.0</v>
      </c>
      <c r="B2973" s="23">
        <v>2973.0</v>
      </c>
      <c r="C2973" s="25" t="s">
        <v>15206</v>
      </c>
      <c r="D2973" s="16" t="s">
        <v>15207</v>
      </c>
      <c r="E2973" s="28" t="s">
        <v>15208</v>
      </c>
      <c r="F2973" s="29"/>
      <c r="G2973" s="25"/>
      <c r="H2973" s="36" t="str">
        <f t="shared" si="1"/>
        <v/>
      </c>
      <c r="I2973" s="11"/>
      <c r="J2973" s="28">
        <f t="shared" si="2"/>
        <v>0</v>
      </c>
      <c r="K2973" s="41">
        <f t="shared" si="3"/>
        <v>0</v>
      </c>
      <c r="L2973" s="25">
        <v>0.0</v>
      </c>
      <c r="M2973" s="11">
        <v>0.0</v>
      </c>
      <c r="N2973" s="11">
        <v>0.0</v>
      </c>
      <c r="O2973" s="11">
        <v>0.0</v>
      </c>
      <c r="P2973" s="11">
        <v>0.0</v>
      </c>
      <c r="Q2973" s="23">
        <v>0.0</v>
      </c>
      <c r="R2973" s="25"/>
      <c r="S2973" s="11"/>
      <c r="T2973" s="11"/>
      <c r="U2973" s="23"/>
      <c r="V2973" s="25"/>
      <c r="W2973" s="11"/>
      <c r="X2973" s="23"/>
      <c r="Y2973" s="29"/>
      <c r="Z2973" s="25">
        <v>0.0</v>
      </c>
      <c r="AA2973" s="11">
        <v>0.0</v>
      </c>
      <c r="AB2973" s="11">
        <v>0.0</v>
      </c>
      <c r="AC2973" s="11">
        <v>0.0</v>
      </c>
      <c r="AD2973" s="23">
        <v>66.0</v>
      </c>
      <c r="AE2973" s="29" t="s">
        <v>239</v>
      </c>
      <c r="AF2973" s="25">
        <v>1181.0</v>
      </c>
      <c r="AG2973" s="11">
        <v>9999.0</v>
      </c>
      <c r="AH2973" s="11">
        <v>1255.0</v>
      </c>
      <c r="AI2973" s="23"/>
      <c r="AJ2973" s="29" t="s">
        <v>15209</v>
      </c>
      <c r="AK2973" s="25">
        <v>1068001.0</v>
      </c>
      <c r="AL2973" s="11"/>
      <c r="AM2973" s="23"/>
      <c r="AN2973" s="25"/>
      <c r="AO2973" s="23"/>
      <c r="AP2973" s="25"/>
      <c r="AQ2973" s="11"/>
    </row>
    <row r="2974" ht="15.75" customHeight="1">
      <c r="A2974" s="11">
        <v>1068003.0</v>
      </c>
      <c r="B2974" s="23">
        <v>2974.0</v>
      </c>
      <c r="C2974" s="25" t="s">
        <v>15210</v>
      </c>
      <c r="D2974" s="16" t="s">
        <v>15211</v>
      </c>
      <c r="E2974" s="28" t="s">
        <v>15212</v>
      </c>
      <c r="F2974" s="29"/>
      <c r="G2974" s="25"/>
      <c r="H2974" s="36" t="str">
        <f t="shared" si="1"/>
        <v/>
      </c>
      <c r="I2974" s="11"/>
      <c r="J2974" s="28">
        <f t="shared" si="2"/>
        <v>0</v>
      </c>
      <c r="K2974" s="41">
        <f t="shared" si="3"/>
        <v>0</v>
      </c>
      <c r="L2974" s="25">
        <v>0.0</v>
      </c>
      <c r="M2974" s="11">
        <v>0.0</v>
      </c>
      <c r="N2974" s="11">
        <v>0.0</v>
      </c>
      <c r="O2974" s="11">
        <v>0.0</v>
      </c>
      <c r="P2974" s="11">
        <v>0.0</v>
      </c>
      <c r="Q2974" s="23">
        <v>0.0</v>
      </c>
      <c r="R2974" s="25"/>
      <c r="S2974" s="11"/>
      <c r="T2974" s="11"/>
      <c r="U2974" s="23"/>
      <c r="V2974" s="25"/>
      <c r="W2974" s="11"/>
      <c r="X2974" s="23"/>
      <c r="Y2974" s="29"/>
      <c r="Z2974" s="25">
        <v>0.0</v>
      </c>
      <c r="AA2974" s="11">
        <v>0.0</v>
      </c>
      <c r="AB2974" s="11">
        <v>0.0</v>
      </c>
      <c r="AC2974" s="11">
        <v>0.0</v>
      </c>
      <c r="AD2974" s="23">
        <v>66.0</v>
      </c>
      <c r="AE2974" s="29" t="s">
        <v>239</v>
      </c>
      <c r="AF2974" s="25">
        <v>1359.0</v>
      </c>
      <c r="AG2974" s="11">
        <v>9999.0</v>
      </c>
      <c r="AH2974" s="11">
        <v>1437.0</v>
      </c>
      <c r="AI2974" s="23"/>
      <c r="AJ2974" s="29" t="s">
        <v>15213</v>
      </c>
      <c r="AK2974" s="25">
        <v>1068002.0</v>
      </c>
      <c r="AL2974" s="11"/>
      <c r="AM2974" s="23"/>
      <c r="AN2974" s="25"/>
      <c r="AO2974" s="23"/>
      <c r="AP2974" s="25"/>
      <c r="AQ2974" s="11"/>
    </row>
    <row r="2975" ht="15.75" customHeight="1">
      <c r="A2975" s="11">
        <v>1068004.0</v>
      </c>
      <c r="B2975" s="23">
        <v>2975.0</v>
      </c>
      <c r="C2975" s="25" t="s">
        <v>15214</v>
      </c>
      <c r="D2975" s="16" t="s">
        <v>15215</v>
      </c>
      <c r="E2975" s="28" t="s">
        <v>15216</v>
      </c>
      <c r="F2975" s="29"/>
      <c r="G2975" s="25"/>
      <c r="H2975" s="36" t="str">
        <f t="shared" si="1"/>
        <v/>
      </c>
      <c r="I2975" s="11"/>
      <c r="J2975" s="28">
        <f t="shared" si="2"/>
        <v>0</v>
      </c>
      <c r="K2975" s="41">
        <f t="shared" si="3"/>
        <v>0</v>
      </c>
      <c r="L2975" s="25">
        <v>0.0</v>
      </c>
      <c r="M2975" s="11">
        <v>0.0</v>
      </c>
      <c r="N2975" s="11">
        <v>0.0</v>
      </c>
      <c r="O2975" s="11">
        <v>0.0</v>
      </c>
      <c r="P2975" s="11">
        <v>0.0</v>
      </c>
      <c r="Q2975" s="23">
        <v>0.0</v>
      </c>
      <c r="R2975" s="25"/>
      <c r="S2975" s="11"/>
      <c r="T2975" s="11"/>
      <c r="U2975" s="23"/>
      <c r="V2975" s="25"/>
      <c r="W2975" s="11"/>
      <c r="X2975" s="23"/>
      <c r="Y2975" s="29"/>
      <c r="Z2975" s="25">
        <v>0.0</v>
      </c>
      <c r="AA2975" s="11">
        <v>0.0</v>
      </c>
      <c r="AB2975" s="11">
        <v>0.0</v>
      </c>
      <c r="AC2975" s="11">
        <v>0.0</v>
      </c>
      <c r="AD2975" s="23">
        <v>66.0</v>
      </c>
      <c r="AE2975" s="29" t="s">
        <v>239</v>
      </c>
      <c r="AF2975" s="25">
        <v>1374.0</v>
      </c>
      <c r="AG2975" s="11">
        <v>9999.0</v>
      </c>
      <c r="AH2975" s="11">
        <v>1440.0</v>
      </c>
      <c r="AI2975" s="23"/>
      <c r="AJ2975" s="29" t="s">
        <v>15217</v>
      </c>
      <c r="AK2975" s="25">
        <v>1068003.0</v>
      </c>
      <c r="AL2975" s="11"/>
      <c r="AM2975" s="23"/>
      <c r="AN2975" s="25"/>
      <c r="AO2975" s="23"/>
      <c r="AP2975" s="25"/>
      <c r="AQ2975" s="11"/>
    </row>
    <row r="2976" ht="15.75" customHeight="1">
      <c r="A2976" s="11">
        <v>1068005.0</v>
      </c>
      <c r="B2976" s="23">
        <v>2976.0</v>
      </c>
      <c r="C2976" s="25" t="s">
        <v>15218</v>
      </c>
      <c r="D2976" s="16" t="s">
        <v>15219</v>
      </c>
      <c r="E2976" s="28" t="s">
        <v>15220</v>
      </c>
      <c r="F2976" s="29"/>
      <c r="G2976" s="25"/>
      <c r="H2976" s="36" t="str">
        <f t="shared" si="1"/>
        <v/>
      </c>
      <c r="I2976" s="11"/>
      <c r="J2976" s="28">
        <f t="shared" si="2"/>
        <v>0</v>
      </c>
      <c r="K2976" s="41">
        <f t="shared" si="3"/>
        <v>244</v>
      </c>
      <c r="L2976" s="25">
        <v>54.0</v>
      </c>
      <c r="M2976" s="11">
        <v>54.0</v>
      </c>
      <c r="N2976" s="11">
        <v>41.0</v>
      </c>
      <c r="O2976" s="11">
        <v>45.0</v>
      </c>
      <c r="P2976" s="11">
        <v>50.0</v>
      </c>
      <c r="Q2976" s="43">
        <v>45.0</v>
      </c>
      <c r="R2976" s="25"/>
      <c r="S2976" s="11"/>
      <c r="T2976" s="11"/>
      <c r="U2976" s="23"/>
      <c r="V2976" s="25"/>
      <c r="W2976" s="11"/>
      <c r="X2976" s="23"/>
      <c r="Y2976" s="29"/>
      <c r="Z2976" s="25">
        <v>22.0</v>
      </c>
      <c r="AA2976" s="11">
        <v>11.0</v>
      </c>
      <c r="AB2976" s="11">
        <v>40.0</v>
      </c>
      <c r="AC2976" s="11">
        <v>61.0</v>
      </c>
      <c r="AD2976" s="23">
        <v>75.0</v>
      </c>
      <c r="AE2976" s="29" t="s">
        <v>166</v>
      </c>
      <c r="AF2976" s="25">
        <v>1515.0</v>
      </c>
      <c r="AG2976" s="11">
        <v>1527.0</v>
      </c>
      <c r="AH2976" s="11">
        <v>1566.0</v>
      </c>
      <c r="AI2976" s="23"/>
      <c r="AJ2976" s="29" t="s">
        <v>15221</v>
      </c>
      <c r="AK2976" s="25">
        <v>1068004.0</v>
      </c>
      <c r="AL2976" s="11"/>
      <c r="AM2976" s="23"/>
      <c r="AN2976" s="25"/>
      <c r="AO2976" s="23"/>
      <c r="AP2976" s="25"/>
      <c r="AQ2976" s="11"/>
    </row>
    <row r="2977" ht="15.75" customHeight="1">
      <c r="A2977" s="11">
        <v>1068006.0</v>
      </c>
      <c r="B2977" s="23">
        <v>2977.0</v>
      </c>
      <c r="C2977" s="25" t="s">
        <v>15222</v>
      </c>
      <c r="D2977" s="16" t="s">
        <v>15223</v>
      </c>
      <c r="E2977" s="28" t="s">
        <v>15224</v>
      </c>
      <c r="F2977" s="29"/>
      <c r="G2977" s="31" t="s">
        <v>15225</v>
      </c>
      <c r="H2977" s="36">
        <f t="shared" si="1"/>
        <v>78</v>
      </c>
      <c r="I2977" s="11"/>
      <c r="J2977" s="28">
        <f t="shared" si="2"/>
        <v>0</v>
      </c>
      <c r="K2977" s="41">
        <f t="shared" si="3"/>
        <v>215</v>
      </c>
      <c r="L2977" s="25">
        <v>43.0</v>
      </c>
      <c r="M2977" s="11">
        <v>51.0</v>
      </c>
      <c r="N2977" s="11">
        <v>33.0</v>
      </c>
      <c r="O2977" s="11">
        <v>36.0</v>
      </c>
      <c r="P2977" s="11">
        <v>52.0</v>
      </c>
      <c r="Q2977" s="43">
        <v>43.0</v>
      </c>
      <c r="R2977" s="25"/>
      <c r="S2977" s="11"/>
      <c r="T2977" s="11"/>
      <c r="U2977" s="23"/>
      <c r="V2977" s="25"/>
      <c r="W2977" s="11"/>
      <c r="X2977" s="23"/>
      <c r="Y2977" s="29"/>
      <c r="Z2977" s="25">
        <v>29.0</v>
      </c>
      <c r="AA2977" s="11">
        <v>21.0</v>
      </c>
      <c r="AB2977" s="11">
        <v>36.0</v>
      </c>
      <c r="AC2977" s="11">
        <v>55.0</v>
      </c>
      <c r="AD2977" s="23">
        <v>75.0</v>
      </c>
      <c r="AE2977" s="29" t="s">
        <v>166</v>
      </c>
      <c r="AF2977" s="25">
        <v>1534.0</v>
      </c>
      <c r="AG2977" s="11">
        <v>1546.0</v>
      </c>
      <c r="AH2977" s="11">
        <v>1590.0</v>
      </c>
      <c r="AI2977" s="23"/>
      <c r="AJ2977" s="29" t="s">
        <v>15226</v>
      </c>
      <c r="AK2977" s="25">
        <v>1068005.0</v>
      </c>
      <c r="AL2977" s="11"/>
      <c r="AM2977" s="23"/>
      <c r="AN2977" s="25"/>
      <c r="AO2977" s="23"/>
      <c r="AP2977" s="25"/>
      <c r="AQ2977" s="11"/>
    </row>
    <row r="2978" ht="15.75" customHeight="1">
      <c r="A2978" s="11">
        <v>1068007.0</v>
      </c>
      <c r="B2978" s="23">
        <v>2978.0</v>
      </c>
      <c r="C2978" s="25" t="s">
        <v>15227</v>
      </c>
      <c r="D2978" s="16" t="s">
        <v>15228</v>
      </c>
      <c r="E2978" s="28" t="s">
        <v>15229</v>
      </c>
      <c r="F2978" s="29"/>
      <c r="G2978" s="25"/>
      <c r="H2978" s="36" t="str">
        <f t="shared" si="1"/>
        <v/>
      </c>
      <c r="I2978" s="11"/>
      <c r="J2978" s="28">
        <f t="shared" si="2"/>
        <v>0</v>
      </c>
      <c r="K2978" s="41">
        <f t="shared" si="3"/>
        <v>226</v>
      </c>
      <c r="L2978" s="25">
        <v>50.0</v>
      </c>
      <c r="M2978" s="11">
        <v>57.0</v>
      </c>
      <c r="N2978" s="11">
        <v>35.0</v>
      </c>
      <c r="O2978" s="11">
        <v>33.0</v>
      </c>
      <c r="P2978" s="11">
        <v>51.0</v>
      </c>
      <c r="Q2978" s="43">
        <v>44.0</v>
      </c>
      <c r="R2978" s="25"/>
      <c r="S2978" s="11"/>
      <c r="T2978" s="11"/>
      <c r="U2978" s="23"/>
      <c r="V2978" s="25"/>
      <c r="W2978" s="11"/>
      <c r="X2978" s="23"/>
      <c r="Y2978" s="29"/>
      <c r="Z2978" s="25">
        <v>29.0</v>
      </c>
      <c r="AA2978" s="11">
        <v>21.0</v>
      </c>
      <c r="AB2978" s="11">
        <v>31.0</v>
      </c>
      <c r="AC2978" s="11">
        <v>49.0</v>
      </c>
      <c r="AD2978" s="23">
        <v>75.0</v>
      </c>
      <c r="AE2978" s="29" t="s">
        <v>166</v>
      </c>
      <c r="AF2978" s="25">
        <v>1556.0</v>
      </c>
      <c r="AG2978" s="11">
        <v>1568.0</v>
      </c>
      <c r="AH2978" s="11">
        <v>1615.0</v>
      </c>
      <c r="AI2978" s="23"/>
      <c r="AJ2978" s="29" t="s">
        <v>15230</v>
      </c>
      <c r="AK2978" s="25">
        <v>1068006.0</v>
      </c>
      <c r="AL2978" s="11"/>
      <c r="AM2978" s="23"/>
      <c r="AN2978" s="25"/>
      <c r="AO2978" s="23"/>
      <c r="AP2978" s="25"/>
      <c r="AQ2978" s="11"/>
    </row>
    <row r="2979" ht="15.75" customHeight="1">
      <c r="A2979" s="11">
        <v>1068008.0</v>
      </c>
      <c r="B2979" s="23">
        <v>2979.0</v>
      </c>
      <c r="C2979" s="25" t="s">
        <v>15231</v>
      </c>
      <c r="D2979" s="16" t="s">
        <v>15232</v>
      </c>
      <c r="E2979" s="28" t="s">
        <v>15233</v>
      </c>
      <c r="F2979" s="29"/>
      <c r="G2979" s="25"/>
      <c r="H2979" s="36" t="str">
        <f t="shared" si="1"/>
        <v/>
      </c>
      <c r="I2979" s="11"/>
      <c r="J2979" s="28">
        <f t="shared" si="2"/>
        <v>0</v>
      </c>
      <c r="K2979" s="41">
        <f t="shared" si="3"/>
        <v>0</v>
      </c>
      <c r="L2979" s="25">
        <v>0.0</v>
      </c>
      <c r="M2979" s="11">
        <v>0.0</v>
      </c>
      <c r="N2979" s="11">
        <v>0.0</v>
      </c>
      <c r="O2979" s="11">
        <v>0.0</v>
      </c>
      <c r="P2979" s="11">
        <v>0.0</v>
      </c>
      <c r="Q2979" s="23">
        <v>0.0</v>
      </c>
      <c r="R2979" s="25"/>
      <c r="S2979" s="11"/>
      <c r="T2979" s="11"/>
      <c r="U2979" s="23"/>
      <c r="V2979" s="25"/>
      <c r="W2979" s="11"/>
      <c r="X2979" s="23"/>
      <c r="Y2979" s="29"/>
      <c r="Z2979" s="25">
        <v>0.0</v>
      </c>
      <c r="AA2979" s="11">
        <v>0.0</v>
      </c>
      <c r="AB2979" s="11">
        <v>0.0</v>
      </c>
      <c r="AC2979" s="11">
        <v>0.0</v>
      </c>
      <c r="AD2979" s="23">
        <v>66.0</v>
      </c>
      <c r="AE2979" s="29" t="s">
        <v>239</v>
      </c>
      <c r="AF2979" s="25">
        <v>1380.0</v>
      </c>
      <c r="AG2979" s="11">
        <v>9999.0</v>
      </c>
      <c r="AH2979" s="11">
        <v>1448.0</v>
      </c>
      <c r="AI2979" s="23"/>
      <c r="AJ2979" s="29" t="s">
        <v>15217</v>
      </c>
      <c r="AK2979" s="25">
        <v>1068003.0</v>
      </c>
      <c r="AL2979" s="11"/>
      <c r="AM2979" s="23"/>
      <c r="AN2979" s="25"/>
      <c r="AO2979" s="23"/>
      <c r="AP2979" s="25"/>
      <c r="AQ2979" s="11"/>
    </row>
    <row r="2980" ht="15.75" customHeight="1">
      <c r="A2980" s="11">
        <v>1068009.0</v>
      </c>
      <c r="B2980" s="23">
        <v>2980.0</v>
      </c>
      <c r="C2980" s="25" t="s">
        <v>15234</v>
      </c>
      <c r="D2980" s="16" t="s">
        <v>15235</v>
      </c>
      <c r="E2980" s="28" t="s">
        <v>15236</v>
      </c>
      <c r="F2980" s="29"/>
      <c r="G2980" s="25"/>
      <c r="H2980" s="36" t="str">
        <f t="shared" si="1"/>
        <v/>
      </c>
      <c r="I2980" s="11"/>
      <c r="J2980" s="28">
        <f t="shared" si="2"/>
        <v>0</v>
      </c>
      <c r="K2980" s="41">
        <f t="shared" si="3"/>
        <v>0</v>
      </c>
      <c r="L2980" s="25">
        <v>0.0</v>
      </c>
      <c r="M2980" s="11">
        <v>0.0</v>
      </c>
      <c r="N2980" s="11">
        <v>0.0</v>
      </c>
      <c r="O2980" s="11">
        <v>0.0</v>
      </c>
      <c r="P2980" s="11">
        <v>0.0</v>
      </c>
      <c r="Q2980" s="23">
        <v>0.0</v>
      </c>
      <c r="R2980" s="25"/>
      <c r="S2980" s="11"/>
      <c r="T2980" s="11"/>
      <c r="U2980" s="23"/>
      <c r="V2980" s="25"/>
      <c r="W2980" s="11"/>
      <c r="X2980" s="23"/>
      <c r="Y2980" s="29"/>
      <c r="Z2980" s="25">
        <v>0.0</v>
      </c>
      <c r="AA2980" s="11">
        <v>0.0</v>
      </c>
      <c r="AB2980" s="11">
        <v>0.0</v>
      </c>
      <c r="AC2980" s="11">
        <v>0.0</v>
      </c>
      <c r="AD2980" s="23">
        <v>66.0</v>
      </c>
      <c r="AE2980" s="29" t="s">
        <v>239</v>
      </c>
      <c r="AF2980" s="25">
        <v>1442.0</v>
      </c>
      <c r="AG2980" s="11">
        <v>9999.0</v>
      </c>
      <c r="AH2980" s="11">
        <v>1502.0</v>
      </c>
      <c r="AI2980" s="23"/>
      <c r="AJ2980" s="29" t="s">
        <v>15237</v>
      </c>
      <c r="AK2980" s="25">
        <v>1068008.0</v>
      </c>
      <c r="AL2980" s="11"/>
      <c r="AM2980" s="23"/>
      <c r="AN2980" s="25"/>
      <c r="AO2980" s="23"/>
      <c r="AP2980" s="25"/>
      <c r="AQ2980" s="11"/>
    </row>
    <row r="2981" ht="15.75" customHeight="1">
      <c r="A2981" s="11">
        <v>1068010.0</v>
      </c>
      <c r="B2981" s="23">
        <v>2981.0</v>
      </c>
      <c r="C2981" s="25" t="s">
        <v>15238</v>
      </c>
      <c r="D2981" s="16" t="s">
        <v>15239</v>
      </c>
      <c r="E2981" s="28" t="s">
        <v>15240</v>
      </c>
      <c r="F2981" s="29"/>
      <c r="G2981" s="25"/>
      <c r="H2981" s="36" t="str">
        <f t="shared" si="1"/>
        <v/>
      </c>
      <c r="I2981" s="11"/>
      <c r="J2981" s="28">
        <f t="shared" si="2"/>
        <v>0</v>
      </c>
      <c r="K2981" s="41">
        <f t="shared" si="3"/>
        <v>0</v>
      </c>
      <c r="L2981" s="25">
        <v>0.0</v>
      </c>
      <c r="M2981" s="11">
        <v>0.0</v>
      </c>
      <c r="N2981" s="11">
        <v>0.0</v>
      </c>
      <c r="O2981" s="11">
        <v>0.0</v>
      </c>
      <c r="P2981" s="11">
        <v>0.0</v>
      </c>
      <c r="Q2981" s="23">
        <v>0.0</v>
      </c>
      <c r="R2981" s="25"/>
      <c r="S2981" s="11"/>
      <c r="T2981" s="11"/>
      <c r="U2981" s="23"/>
      <c r="V2981" s="25"/>
      <c r="W2981" s="11"/>
      <c r="X2981" s="23"/>
      <c r="Y2981" s="29"/>
      <c r="Z2981" s="25">
        <v>0.0</v>
      </c>
      <c r="AA2981" s="11">
        <v>0.0</v>
      </c>
      <c r="AB2981" s="11">
        <v>0.0</v>
      </c>
      <c r="AC2981" s="11">
        <v>0.0</v>
      </c>
      <c r="AD2981" s="23">
        <v>66.0</v>
      </c>
      <c r="AE2981" s="29" t="s">
        <v>239</v>
      </c>
      <c r="AF2981" s="25">
        <v>1461.0</v>
      </c>
      <c r="AG2981" s="11">
        <v>9999.0</v>
      </c>
      <c r="AH2981" s="11">
        <v>1507.0</v>
      </c>
      <c r="AI2981" s="23"/>
      <c r="AJ2981" s="29" t="s">
        <v>15241</v>
      </c>
      <c r="AK2981" s="25">
        <v>1068009.0</v>
      </c>
      <c r="AL2981" s="11"/>
      <c r="AM2981" s="23"/>
      <c r="AN2981" s="25"/>
      <c r="AO2981" s="23"/>
      <c r="AP2981" s="25"/>
      <c r="AQ2981" s="11"/>
    </row>
    <row r="2982" ht="15.75" customHeight="1">
      <c r="A2982" s="11">
        <v>1068011.0</v>
      </c>
      <c r="B2982" s="23">
        <v>2982.0</v>
      </c>
      <c r="C2982" s="25" t="s">
        <v>15242</v>
      </c>
      <c r="D2982" s="16" t="s">
        <v>15243</v>
      </c>
      <c r="E2982" s="28" t="s">
        <v>15244</v>
      </c>
      <c r="F2982" s="29"/>
      <c r="G2982" s="31"/>
      <c r="H2982" s="36" t="str">
        <f t="shared" si="1"/>
        <v/>
      </c>
      <c r="I2982" s="11"/>
      <c r="J2982" s="28">
        <f t="shared" si="2"/>
        <v>0</v>
      </c>
      <c r="K2982" s="41">
        <f t="shared" si="3"/>
        <v>362</v>
      </c>
      <c r="L2982" s="25">
        <v>81.0</v>
      </c>
      <c r="M2982" s="11">
        <v>72.0</v>
      </c>
      <c r="N2982" s="11">
        <v>73.0</v>
      </c>
      <c r="O2982" s="11">
        <v>71.0</v>
      </c>
      <c r="P2982" s="11">
        <v>65.0</v>
      </c>
      <c r="Q2982" s="43">
        <v>63.0</v>
      </c>
      <c r="R2982" s="25"/>
      <c r="S2982" s="11" t="s">
        <v>136</v>
      </c>
      <c r="T2982" s="11"/>
      <c r="U2982" s="23"/>
      <c r="V2982" s="25"/>
      <c r="W2982" s="11"/>
      <c r="X2982" s="23"/>
      <c r="Y2982" s="29"/>
      <c r="Z2982" s="25">
        <v>29.0</v>
      </c>
      <c r="AA2982" s="11">
        <v>21.0</v>
      </c>
      <c r="AB2982" s="11">
        <v>44.0</v>
      </c>
      <c r="AC2982" s="11">
        <v>44.0</v>
      </c>
      <c r="AD2982" s="23">
        <v>66.0</v>
      </c>
      <c r="AE2982" s="29" t="s">
        <v>166</v>
      </c>
      <c r="AF2982" s="25">
        <v>1493.0</v>
      </c>
      <c r="AG2982" s="11">
        <v>1505.0</v>
      </c>
      <c r="AH2982" s="11">
        <v>1546.0</v>
      </c>
      <c r="AI2982" s="23"/>
      <c r="AJ2982" s="29" t="s">
        <v>15245</v>
      </c>
      <c r="AK2982" s="25">
        <v>1068010.0</v>
      </c>
      <c r="AL2982" s="11"/>
      <c r="AM2982" s="23"/>
      <c r="AN2982" s="25"/>
      <c r="AO2982" s="23"/>
      <c r="AP2982" s="25"/>
      <c r="AQ2982" s="11"/>
    </row>
    <row r="2983" ht="15.75" customHeight="1">
      <c r="A2983" s="11">
        <v>1068012.0</v>
      </c>
      <c r="B2983" s="23">
        <v>2983.0</v>
      </c>
      <c r="C2983" s="25" t="s">
        <v>15246</v>
      </c>
      <c r="D2983" s="16" t="s">
        <v>15247</v>
      </c>
      <c r="E2983" s="28" t="s">
        <v>15248</v>
      </c>
      <c r="F2983" s="29"/>
      <c r="G2983" s="31" t="s">
        <v>15249</v>
      </c>
      <c r="H2983" s="36">
        <f t="shared" si="1"/>
        <v>78</v>
      </c>
      <c r="I2983" s="11"/>
      <c r="J2983" s="28">
        <f t="shared" si="2"/>
        <v>0</v>
      </c>
      <c r="K2983" s="41">
        <f t="shared" si="3"/>
        <v>318</v>
      </c>
      <c r="L2983" s="25">
        <v>77.0</v>
      </c>
      <c r="M2983" s="11">
        <v>82.0</v>
      </c>
      <c r="N2983" s="11">
        <v>47.0</v>
      </c>
      <c r="O2983" s="11">
        <v>61.0</v>
      </c>
      <c r="P2983" s="11">
        <v>51.0</v>
      </c>
      <c r="Q2983" s="43">
        <v>74.0</v>
      </c>
      <c r="R2983" s="25"/>
      <c r="S2983" s="11" t="s">
        <v>136</v>
      </c>
      <c r="T2983" s="11"/>
      <c r="U2983" s="23" t="s">
        <v>232</v>
      </c>
      <c r="V2983" s="25"/>
      <c r="W2983" s="11"/>
      <c r="X2983" s="23"/>
      <c r="Y2983" s="29"/>
      <c r="Z2983" s="25">
        <v>29.0</v>
      </c>
      <c r="AA2983" s="11">
        <v>21.0</v>
      </c>
      <c r="AB2983" s="11">
        <v>56.0</v>
      </c>
      <c r="AC2983" s="11">
        <v>27.0</v>
      </c>
      <c r="AD2983" s="23">
        <v>66.0</v>
      </c>
      <c r="AE2983" s="29" t="s">
        <v>270</v>
      </c>
      <c r="AF2983" s="25">
        <v>1517.0</v>
      </c>
      <c r="AG2983" s="11">
        <v>1529.0</v>
      </c>
      <c r="AH2983" s="11">
        <v>1582.0</v>
      </c>
      <c r="AI2983" s="23"/>
      <c r="AJ2983" s="29" t="s">
        <v>15250</v>
      </c>
      <c r="AK2983" s="25">
        <v>1068011.0</v>
      </c>
      <c r="AL2983" s="11"/>
      <c r="AM2983" s="23"/>
      <c r="AN2983" s="25"/>
      <c r="AO2983" s="23"/>
      <c r="AP2983" s="25" t="s">
        <v>15251</v>
      </c>
      <c r="AQ2983" s="11"/>
    </row>
    <row r="2984" ht="15.75" customHeight="1">
      <c r="A2984" s="11">
        <v>1068013.0</v>
      </c>
      <c r="B2984" s="23">
        <v>2984.0</v>
      </c>
      <c r="C2984" s="25" t="s">
        <v>15252</v>
      </c>
      <c r="D2984" s="16" t="s">
        <v>15253</v>
      </c>
      <c r="E2984" s="28" t="s">
        <v>15254</v>
      </c>
      <c r="F2984" s="29"/>
      <c r="G2984" s="31" t="s">
        <v>15255</v>
      </c>
      <c r="H2984" s="36">
        <f t="shared" si="1"/>
        <v>57</v>
      </c>
      <c r="I2984" s="11"/>
      <c r="J2984" s="28">
        <f t="shared" si="2"/>
        <v>0</v>
      </c>
      <c r="K2984" s="41">
        <f t="shared" si="3"/>
        <v>314</v>
      </c>
      <c r="L2984" s="25">
        <v>62.0</v>
      </c>
      <c r="M2984" s="11">
        <v>55.0</v>
      </c>
      <c r="N2984" s="11">
        <v>64.0</v>
      </c>
      <c r="O2984" s="11">
        <v>68.0</v>
      </c>
      <c r="P2984" s="11">
        <v>65.0</v>
      </c>
      <c r="Q2984" s="43">
        <v>53.0</v>
      </c>
      <c r="R2984" s="25"/>
      <c r="S2984" s="11"/>
      <c r="T2984" s="11"/>
      <c r="U2984" s="23"/>
      <c r="V2984" s="25"/>
      <c r="W2984" s="11"/>
      <c r="X2984" s="23"/>
      <c r="Y2984" s="29"/>
      <c r="Z2984" s="25">
        <v>17.0</v>
      </c>
      <c r="AA2984" s="11">
        <v>4.0</v>
      </c>
      <c r="AB2984" s="11">
        <v>25.0</v>
      </c>
      <c r="AC2984" s="11">
        <v>65.0</v>
      </c>
      <c r="AD2984" s="23">
        <v>65.0</v>
      </c>
      <c r="AE2984" s="29" t="s">
        <v>141</v>
      </c>
      <c r="AF2984" s="25">
        <v>1497.0</v>
      </c>
      <c r="AG2984" s="11">
        <v>1509.0</v>
      </c>
      <c r="AH2984" s="11">
        <v>1573.0</v>
      </c>
      <c r="AI2984" s="23"/>
      <c r="AJ2984" s="29" t="s">
        <v>15245</v>
      </c>
      <c r="AK2984" s="25">
        <v>1068010.0</v>
      </c>
      <c r="AL2984" s="11"/>
      <c r="AM2984" s="23"/>
      <c r="AN2984" s="25"/>
      <c r="AO2984" s="23"/>
      <c r="AP2984" s="25"/>
      <c r="AQ2984" s="11"/>
    </row>
    <row r="2985" ht="15.75" customHeight="1">
      <c r="A2985" s="11">
        <v>1068014.0</v>
      </c>
      <c r="B2985" s="23">
        <v>2985.0</v>
      </c>
      <c r="C2985" s="25" t="s">
        <v>15256</v>
      </c>
      <c r="D2985" s="16" t="s">
        <v>15257</v>
      </c>
      <c r="E2985" s="28" t="s">
        <v>15258</v>
      </c>
      <c r="F2985" s="29"/>
      <c r="G2985" s="31"/>
      <c r="H2985" s="36" t="str">
        <f t="shared" si="1"/>
        <v/>
      </c>
      <c r="I2985" s="11"/>
      <c r="J2985" s="28">
        <f t="shared" si="2"/>
        <v>0</v>
      </c>
      <c r="K2985" s="41">
        <f t="shared" si="3"/>
        <v>238</v>
      </c>
      <c r="L2985" s="25">
        <v>60.0</v>
      </c>
      <c r="M2985" s="11">
        <v>55.0</v>
      </c>
      <c r="N2985" s="11">
        <v>42.0</v>
      </c>
      <c r="O2985" s="11">
        <v>51.0</v>
      </c>
      <c r="P2985" s="11">
        <v>30.0</v>
      </c>
      <c r="Q2985" s="43">
        <v>42.0</v>
      </c>
      <c r="R2985" s="25"/>
      <c r="S2985" s="11"/>
      <c r="T2985" s="11"/>
      <c r="U2985" s="23"/>
      <c r="V2985" s="25"/>
      <c r="W2985" s="11"/>
      <c r="X2985" s="23"/>
      <c r="Y2985" s="29"/>
      <c r="Z2985" s="25">
        <v>17.0</v>
      </c>
      <c r="AA2985" s="11">
        <v>4.0</v>
      </c>
      <c r="AB2985" s="11">
        <v>31.0</v>
      </c>
      <c r="AC2985" s="11">
        <v>71.0</v>
      </c>
      <c r="AD2985" s="23">
        <v>65.0</v>
      </c>
      <c r="AE2985" s="29" t="s">
        <v>166</v>
      </c>
      <c r="AF2985" s="25">
        <v>1529.0</v>
      </c>
      <c r="AG2985" s="11">
        <v>1541.0</v>
      </c>
      <c r="AH2985" s="11">
        <v>1587.0</v>
      </c>
      <c r="AI2985" s="23"/>
      <c r="AJ2985" s="29" t="s">
        <v>15259</v>
      </c>
      <c r="AK2985" s="25">
        <v>1068013.0</v>
      </c>
      <c r="AL2985" s="11"/>
      <c r="AM2985" s="23"/>
      <c r="AN2985" s="25"/>
      <c r="AO2985" s="23"/>
      <c r="AP2985" s="25"/>
      <c r="AQ2985" s="11"/>
    </row>
    <row r="2986" ht="15.75" customHeight="1">
      <c r="A2986" s="11">
        <v>1068015.0</v>
      </c>
      <c r="B2986" s="23">
        <v>2986.0</v>
      </c>
      <c r="C2986" s="25" t="s">
        <v>15260</v>
      </c>
      <c r="D2986" s="16" t="s">
        <v>15261</v>
      </c>
      <c r="E2986" s="28" t="s">
        <v>15262</v>
      </c>
      <c r="F2986" s="29"/>
      <c r="G2986" s="31" t="s">
        <v>15263</v>
      </c>
      <c r="H2986" s="36">
        <f t="shared" si="1"/>
        <v>73</v>
      </c>
      <c r="I2986" s="11"/>
      <c r="J2986" s="28">
        <f t="shared" si="2"/>
        <v>0</v>
      </c>
      <c r="K2986" s="41">
        <f t="shared" si="3"/>
        <v>230</v>
      </c>
      <c r="L2986" s="25">
        <v>49.0</v>
      </c>
      <c r="M2986" s="11">
        <v>60.0</v>
      </c>
      <c r="N2986" s="11">
        <v>44.0</v>
      </c>
      <c r="O2986" s="11">
        <v>48.0</v>
      </c>
      <c r="P2986" s="11">
        <v>29.0</v>
      </c>
      <c r="Q2986" s="43">
        <v>46.0</v>
      </c>
      <c r="R2986" s="25"/>
      <c r="S2986" s="11"/>
      <c r="T2986" s="11"/>
      <c r="U2986" s="23"/>
      <c r="V2986" s="25"/>
      <c r="W2986" s="11"/>
      <c r="X2986" s="23"/>
      <c r="Y2986" s="29"/>
      <c r="Z2986" s="25">
        <v>28.0</v>
      </c>
      <c r="AA2986" s="11">
        <v>19.0</v>
      </c>
      <c r="AB2986" s="11">
        <v>39.0</v>
      </c>
      <c r="AC2986" s="11">
        <v>74.0</v>
      </c>
      <c r="AD2986" s="23">
        <v>65.0</v>
      </c>
      <c r="AE2986" s="29" t="s">
        <v>141</v>
      </c>
      <c r="AF2986" s="25">
        <v>1551.0</v>
      </c>
      <c r="AG2986" s="11">
        <v>1563.0</v>
      </c>
      <c r="AH2986" s="11">
        <v>1591.0</v>
      </c>
      <c r="AI2986" s="23"/>
      <c r="AJ2986" s="29" t="s">
        <v>15264</v>
      </c>
      <c r="AK2986" s="25">
        <v>1068014.0</v>
      </c>
      <c r="AL2986" s="11"/>
      <c r="AM2986" s="23"/>
      <c r="AN2986" s="25"/>
      <c r="AO2986" s="23"/>
      <c r="AP2986" s="25"/>
      <c r="AQ2986" s="11"/>
    </row>
    <row r="2987" ht="15.75" customHeight="1">
      <c r="A2987" s="11">
        <v>1068016.0</v>
      </c>
      <c r="B2987" s="23">
        <v>2987.0</v>
      </c>
      <c r="C2987" s="25" t="s">
        <v>15265</v>
      </c>
      <c r="D2987" s="16" t="s">
        <v>15266</v>
      </c>
      <c r="E2987" s="28" t="s">
        <v>15267</v>
      </c>
      <c r="F2987" s="29"/>
      <c r="G2987" s="31" t="s">
        <v>15268</v>
      </c>
      <c r="H2987" s="36">
        <f t="shared" si="1"/>
        <v>80</v>
      </c>
      <c r="I2987" s="11"/>
      <c r="J2987" s="28">
        <f t="shared" si="2"/>
        <v>0</v>
      </c>
      <c r="K2987" s="41">
        <f t="shared" si="3"/>
        <v>284</v>
      </c>
      <c r="L2987" s="25">
        <v>56.0</v>
      </c>
      <c r="M2987" s="11">
        <v>47.0</v>
      </c>
      <c r="N2987" s="11">
        <v>64.0</v>
      </c>
      <c r="O2987" s="11">
        <v>60.0</v>
      </c>
      <c r="P2987" s="11">
        <v>57.0</v>
      </c>
      <c r="Q2987" s="43">
        <v>58.0</v>
      </c>
      <c r="R2987" s="25"/>
      <c r="S2987" s="11"/>
      <c r="T2987" s="11"/>
      <c r="U2987" s="23"/>
      <c r="V2987" s="25"/>
      <c r="W2987" s="11"/>
      <c r="X2987" s="23"/>
      <c r="Y2987" s="29"/>
      <c r="Z2987" s="25">
        <v>48.0</v>
      </c>
      <c r="AA2987" s="11">
        <v>47.0</v>
      </c>
      <c r="AB2987" s="11">
        <v>34.0</v>
      </c>
      <c r="AC2987" s="11">
        <v>68.0</v>
      </c>
      <c r="AD2987" s="23">
        <v>65.0</v>
      </c>
      <c r="AE2987" s="29" t="s">
        <v>270</v>
      </c>
      <c r="AF2987" s="25">
        <v>1574.0</v>
      </c>
      <c r="AG2987" s="11">
        <v>1586.0</v>
      </c>
      <c r="AH2987" s="11">
        <v>1613.0</v>
      </c>
      <c r="AI2987" s="23"/>
      <c r="AJ2987" s="29" t="s">
        <v>15264</v>
      </c>
      <c r="AK2987" s="25">
        <v>1068014.0</v>
      </c>
      <c r="AL2987" s="11"/>
      <c r="AM2987" s="23"/>
      <c r="AN2987" s="25"/>
      <c r="AO2987" s="23"/>
      <c r="AP2987" s="25"/>
      <c r="AQ2987" s="11"/>
    </row>
    <row r="2988" ht="15.75" customHeight="1">
      <c r="A2988" s="11">
        <v>1068017.0</v>
      </c>
      <c r="B2988" s="23">
        <v>2988.0</v>
      </c>
      <c r="C2988" s="25" t="s">
        <v>15269</v>
      </c>
      <c r="D2988" s="16" t="s">
        <v>15270</v>
      </c>
      <c r="E2988" s="28" t="s">
        <v>15271</v>
      </c>
      <c r="F2988" s="29"/>
      <c r="G2988" s="31" t="s">
        <v>15272</v>
      </c>
      <c r="H2988" s="36">
        <f t="shared" si="1"/>
        <v>62</v>
      </c>
      <c r="I2988" s="11"/>
      <c r="J2988" s="28">
        <f t="shared" si="2"/>
        <v>0</v>
      </c>
      <c r="K2988" s="41">
        <f t="shared" si="3"/>
        <v>306</v>
      </c>
      <c r="L2988" s="25">
        <v>72.0</v>
      </c>
      <c r="M2988" s="11">
        <v>65.0</v>
      </c>
      <c r="N2988" s="11">
        <v>53.0</v>
      </c>
      <c r="O2988" s="11">
        <v>55.0</v>
      </c>
      <c r="P2988" s="11">
        <v>61.0</v>
      </c>
      <c r="Q2988" s="43">
        <v>54.0</v>
      </c>
      <c r="R2988" s="25"/>
      <c r="S2988" s="11" t="s">
        <v>232</v>
      </c>
      <c r="T2988" s="11"/>
      <c r="U2988" s="23" t="s">
        <v>232</v>
      </c>
      <c r="V2988" s="25"/>
      <c r="W2988" s="11"/>
      <c r="X2988" s="23"/>
      <c r="Y2988" s="29"/>
      <c r="Z2988" s="25">
        <v>24.0</v>
      </c>
      <c r="AA2988" s="11">
        <v>14.0</v>
      </c>
      <c r="AB2988" s="11">
        <v>45.0</v>
      </c>
      <c r="AC2988" s="11">
        <v>70.0</v>
      </c>
      <c r="AD2988" s="23">
        <v>67.0</v>
      </c>
      <c r="AE2988" s="29" t="s">
        <v>166</v>
      </c>
      <c r="AF2988" s="25">
        <v>1496.0</v>
      </c>
      <c r="AG2988" s="11">
        <v>1508.0</v>
      </c>
      <c r="AH2988" s="11">
        <v>1571.0</v>
      </c>
      <c r="AI2988" s="23"/>
      <c r="AJ2988" s="29" t="s">
        <v>15245</v>
      </c>
      <c r="AK2988" s="25">
        <v>1068010.0</v>
      </c>
      <c r="AL2988" s="11"/>
      <c r="AM2988" s="23"/>
      <c r="AN2988" s="25"/>
      <c r="AO2988" s="23"/>
      <c r="AP2988" s="25"/>
      <c r="AQ2988" s="11"/>
    </row>
    <row r="2989" ht="15.75" customHeight="1">
      <c r="A2989" s="11">
        <v>1068018.0</v>
      </c>
      <c r="B2989" s="23">
        <v>2989.0</v>
      </c>
      <c r="C2989" s="25" t="s">
        <v>15273</v>
      </c>
      <c r="D2989" s="16" t="s">
        <v>15274</v>
      </c>
      <c r="E2989" s="28" t="s">
        <v>15275</v>
      </c>
      <c r="F2989" s="29"/>
      <c r="G2989" s="31" t="s">
        <v>15276</v>
      </c>
      <c r="H2989" s="36">
        <f t="shared" si="1"/>
        <v>78</v>
      </c>
      <c r="I2989" s="11"/>
      <c r="J2989" s="28">
        <f t="shared" si="2"/>
        <v>0</v>
      </c>
      <c r="K2989" s="41">
        <f t="shared" si="3"/>
        <v>333</v>
      </c>
      <c r="L2989" s="25">
        <v>62.0</v>
      </c>
      <c r="M2989" s="11">
        <v>48.0</v>
      </c>
      <c r="N2989" s="11">
        <v>74.0</v>
      </c>
      <c r="O2989" s="11">
        <v>76.0</v>
      </c>
      <c r="P2989" s="11">
        <v>73.0</v>
      </c>
      <c r="Q2989" s="43">
        <v>60.0</v>
      </c>
      <c r="R2989" s="25"/>
      <c r="S2989" s="11" t="s">
        <v>185</v>
      </c>
      <c r="T2989" s="11"/>
      <c r="U2989" s="23" t="s">
        <v>136</v>
      </c>
      <c r="V2989" s="25"/>
      <c r="W2989" s="11"/>
      <c r="X2989" s="23"/>
      <c r="Y2989" s="29"/>
      <c r="Z2989" s="25">
        <v>29.0</v>
      </c>
      <c r="AA2989" s="11">
        <v>21.0</v>
      </c>
      <c r="AB2989" s="11">
        <v>36.0</v>
      </c>
      <c r="AC2989" s="11">
        <v>55.0</v>
      </c>
      <c r="AD2989" s="23">
        <v>66.0</v>
      </c>
      <c r="AE2989" s="29" t="s">
        <v>141</v>
      </c>
      <c r="AF2989" s="25">
        <v>1546.0</v>
      </c>
      <c r="AG2989" s="11">
        <v>1558.0</v>
      </c>
      <c r="AH2989" s="11">
        <v>1599.0</v>
      </c>
      <c r="AI2989" s="23"/>
      <c r="AJ2989" s="29" t="s">
        <v>15277</v>
      </c>
      <c r="AK2989" s="25">
        <v>1068017.0</v>
      </c>
      <c r="AL2989" s="11">
        <v>1068012.0</v>
      </c>
      <c r="AM2989" s="23"/>
      <c r="AN2989" s="25"/>
      <c r="AO2989" s="23"/>
      <c r="AP2989" s="25"/>
      <c r="AQ2989" s="11"/>
    </row>
    <row r="2990" ht="15.75" customHeight="1">
      <c r="A2990" s="11">
        <v>1068019.0</v>
      </c>
      <c r="B2990" s="23">
        <v>2990.0</v>
      </c>
      <c r="C2990" s="25" t="s">
        <v>15278</v>
      </c>
      <c r="D2990" s="16" t="s">
        <v>15279</v>
      </c>
      <c r="E2990" s="28" t="s">
        <v>15280</v>
      </c>
      <c r="F2990" s="29"/>
      <c r="G2990" s="31" t="s">
        <v>15281</v>
      </c>
      <c r="H2990" s="36">
        <f t="shared" si="1"/>
        <v>73</v>
      </c>
      <c r="I2990" s="11"/>
      <c r="J2990" s="28">
        <f t="shared" si="2"/>
        <v>0</v>
      </c>
      <c r="K2990" s="41">
        <f t="shared" si="3"/>
        <v>336</v>
      </c>
      <c r="L2990" s="25">
        <v>64.0</v>
      </c>
      <c r="M2990" s="11">
        <v>54.0</v>
      </c>
      <c r="N2990" s="11">
        <v>72.0</v>
      </c>
      <c r="O2990" s="11">
        <v>76.0</v>
      </c>
      <c r="P2990" s="11">
        <v>70.0</v>
      </c>
      <c r="Q2990" s="43">
        <v>63.0</v>
      </c>
      <c r="R2990" s="25"/>
      <c r="S2990" s="11" t="s">
        <v>185</v>
      </c>
      <c r="T2990" s="11" t="s">
        <v>185</v>
      </c>
      <c r="U2990" s="23"/>
      <c r="V2990" s="25"/>
      <c r="W2990" s="11"/>
      <c r="X2990" s="23"/>
      <c r="Y2990" s="29"/>
      <c r="Z2990" s="25">
        <v>50.0</v>
      </c>
      <c r="AA2990" s="11">
        <v>50.0</v>
      </c>
      <c r="AB2990" s="11">
        <v>55.0</v>
      </c>
      <c r="AC2990" s="11">
        <v>38.0</v>
      </c>
      <c r="AD2990" s="23">
        <v>66.0</v>
      </c>
      <c r="AE2990" s="29" t="s">
        <v>270</v>
      </c>
      <c r="AF2990" s="25">
        <v>1576.0</v>
      </c>
      <c r="AG2990" s="11">
        <v>1588.0</v>
      </c>
      <c r="AH2990" s="11">
        <v>1632.0</v>
      </c>
      <c r="AI2990" s="23"/>
      <c r="AJ2990" s="29" t="s">
        <v>15282</v>
      </c>
      <c r="AK2990" s="25">
        <v>1068018.0</v>
      </c>
      <c r="AL2990" s="11"/>
      <c r="AM2990" s="23"/>
      <c r="AN2990" s="25"/>
      <c r="AO2990" s="23"/>
      <c r="AP2990" s="25"/>
      <c r="AQ2990" s="11"/>
    </row>
    <row r="2991" ht="15.75" customHeight="1">
      <c r="A2991" s="11">
        <v>1068020.0</v>
      </c>
      <c r="B2991" s="23">
        <v>2991.0</v>
      </c>
      <c r="C2991" s="25" t="s">
        <v>15283</v>
      </c>
      <c r="D2991" s="16" t="s">
        <v>15284</v>
      </c>
      <c r="E2991" s="28" t="s">
        <v>15285</v>
      </c>
      <c r="F2991" s="29"/>
      <c r="G2991" s="31" t="s">
        <v>15286</v>
      </c>
      <c r="H2991" s="36">
        <f t="shared" si="1"/>
        <v>78</v>
      </c>
      <c r="I2991" s="11"/>
      <c r="J2991" s="28">
        <f t="shared" si="2"/>
        <v>0</v>
      </c>
      <c r="K2991" s="41">
        <f t="shared" si="3"/>
        <v>211</v>
      </c>
      <c r="L2991" s="25">
        <v>37.0</v>
      </c>
      <c r="M2991" s="11">
        <v>30.0</v>
      </c>
      <c r="N2991" s="11">
        <v>45.0</v>
      </c>
      <c r="O2991" s="11">
        <v>47.0</v>
      </c>
      <c r="P2991" s="11">
        <v>52.0</v>
      </c>
      <c r="Q2991" s="43">
        <v>48.0</v>
      </c>
      <c r="R2991" s="25"/>
      <c r="S2991" s="11"/>
      <c r="T2991" s="11"/>
      <c r="U2991" s="23"/>
      <c r="V2991" s="25"/>
      <c r="W2991" s="11"/>
      <c r="X2991" s="23"/>
      <c r="Y2991" s="29"/>
      <c r="Z2991" s="25">
        <v>50.0</v>
      </c>
      <c r="AA2991" s="11">
        <v>50.0</v>
      </c>
      <c r="AB2991" s="11">
        <v>30.0</v>
      </c>
      <c r="AC2991" s="11">
        <v>75.0</v>
      </c>
      <c r="AD2991" s="23">
        <v>55.0</v>
      </c>
      <c r="AE2991" s="29" t="s">
        <v>141</v>
      </c>
      <c r="AF2991" s="25">
        <v>1599.0</v>
      </c>
      <c r="AG2991" s="11">
        <v>1611.0</v>
      </c>
      <c r="AH2991" s="11">
        <v>1624.0</v>
      </c>
      <c r="AI2991" s="23"/>
      <c r="AJ2991" s="29" t="s">
        <v>15287</v>
      </c>
      <c r="AK2991" s="25">
        <v>1068019.0</v>
      </c>
      <c r="AL2991" s="11"/>
      <c r="AM2991" s="23"/>
      <c r="AN2991" s="25"/>
      <c r="AO2991" s="23"/>
      <c r="AP2991" s="25"/>
      <c r="AQ2991" s="11"/>
    </row>
    <row r="2992" ht="15.75" customHeight="1">
      <c r="A2992" s="11">
        <v>1068021.0</v>
      </c>
      <c r="B2992" s="23">
        <v>2992.0</v>
      </c>
      <c r="C2992" s="25" t="s">
        <v>15288</v>
      </c>
      <c r="D2992" s="16" t="s">
        <v>15289</v>
      </c>
      <c r="E2992" s="28" t="s">
        <v>15290</v>
      </c>
      <c r="F2992" s="29"/>
      <c r="G2992" s="31" t="s">
        <v>15291</v>
      </c>
      <c r="H2992" s="36">
        <f t="shared" si="1"/>
        <v>75.5</v>
      </c>
      <c r="I2992" s="11"/>
      <c r="J2992" s="28">
        <f t="shared" si="2"/>
        <v>0</v>
      </c>
      <c r="K2992" s="41">
        <f t="shared" si="3"/>
        <v>281</v>
      </c>
      <c r="L2992" s="25">
        <v>54.0</v>
      </c>
      <c r="M2992" s="11">
        <v>60.0</v>
      </c>
      <c r="N2992" s="11">
        <v>60.0</v>
      </c>
      <c r="O2992" s="11">
        <v>56.0</v>
      </c>
      <c r="P2992" s="11">
        <v>51.0</v>
      </c>
      <c r="Q2992" s="43">
        <v>55.0</v>
      </c>
      <c r="R2992" s="25"/>
      <c r="S2992" s="11"/>
      <c r="T2992" s="11"/>
      <c r="U2992" s="23"/>
      <c r="V2992" s="25"/>
      <c r="W2992" s="11"/>
      <c r="X2992" s="23"/>
      <c r="Y2992" s="29"/>
      <c r="Z2992" s="25">
        <v>38.0</v>
      </c>
      <c r="AA2992" s="11">
        <v>33.0</v>
      </c>
      <c r="AB2992" s="11">
        <v>32.0</v>
      </c>
      <c r="AC2992" s="11">
        <v>65.0</v>
      </c>
      <c r="AD2992" s="23">
        <v>66.0</v>
      </c>
      <c r="AE2992" s="29" t="s">
        <v>270</v>
      </c>
      <c r="AF2992" s="25">
        <v>1606.0</v>
      </c>
      <c r="AG2992" s="11">
        <v>1618.0</v>
      </c>
      <c r="AH2992" s="11">
        <v>1664.0</v>
      </c>
      <c r="AI2992" s="23"/>
      <c r="AJ2992" s="29" t="s">
        <v>15287</v>
      </c>
      <c r="AK2992" s="25">
        <v>1068019.0</v>
      </c>
      <c r="AL2992" s="11"/>
      <c r="AM2992" s="23"/>
      <c r="AN2992" s="25"/>
      <c r="AO2992" s="23"/>
      <c r="AP2992" s="25"/>
      <c r="AQ2992" s="11"/>
    </row>
    <row r="2993" ht="15.75" customHeight="1">
      <c r="A2993" s="11">
        <v>1068022.0</v>
      </c>
      <c r="B2993" s="23">
        <v>2993.0</v>
      </c>
      <c r="C2993" s="25" t="s">
        <v>15292</v>
      </c>
      <c r="D2993" s="16" t="s">
        <v>15293</v>
      </c>
      <c r="E2993" s="28" t="s">
        <v>15294</v>
      </c>
      <c r="F2993" s="29"/>
      <c r="G2993" s="25"/>
      <c r="H2993" s="36" t="str">
        <f t="shared" si="1"/>
        <v/>
      </c>
      <c r="I2993" s="11"/>
      <c r="J2993" s="28">
        <f t="shared" si="2"/>
        <v>0</v>
      </c>
      <c r="K2993" s="41">
        <f t="shared" si="3"/>
        <v>257</v>
      </c>
      <c r="L2993" s="25">
        <v>60.0</v>
      </c>
      <c r="M2993" s="11">
        <v>52.0</v>
      </c>
      <c r="N2993" s="11">
        <v>47.0</v>
      </c>
      <c r="O2993" s="11">
        <v>50.0</v>
      </c>
      <c r="P2993" s="11">
        <v>48.0</v>
      </c>
      <c r="Q2993" s="43">
        <v>50.0</v>
      </c>
      <c r="R2993" s="25"/>
      <c r="S2993" s="11"/>
      <c r="T2993" s="11"/>
      <c r="U2993" s="23"/>
      <c r="V2993" s="25"/>
      <c r="W2993" s="11"/>
      <c r="X2993" s="23"/>
      <c r="Y2993" s="29"/>
      <c r="Z2993" s="25">
        <v>30.0</v>
      </c>
      <c r="AA2993" s="11">
        <v>22.0</v>
      </c>
      <c r="AB2993" s="11">
        <v>40.0</v>
      </c>
      <c r="AC2993" s="11">
        <v>65.0</v>
      </c>
      <c r="AD2993" s="23">
        <v>67.0</v>
      </c>
      <c r="AE2993" s="29" t="s">
        <v>166</v>
      </c>
      <c r="AF2993" s="25">
        <v>1556.0</v>
      </c>
      <c r="AG2993" s="11">
        <v>1568.0</v>
      </c>
      <c r="AH2993" s="11">
        <v>1572.0</v>
      </c>
      <c r="AI2993" s="23" t="s">
        <v>217</v>
      </c>
      <c r="AJ2993" s="29" t="s">
        <v>15295</v>
      </c>
      <c r="AK2993" s="25">
        <v>1068017.0</v>
      </c>
      <c r="AL2993" s="11"/>
      <c r="AM2993" s="23"/>
      <c r="AN2993" s="25"/>
      <c r="AO2993" s="23"/>
      <c r="AP2993" s="25"/>
      <c r="AQ2993" s="11"/>
    </row>
    <row r="2994" ht="15.75" customHeight="1">
      <c r="A2994" s="11">
        <v>1068023.0</v>
      </c>
      <c r="B2994" s="23">
        <v>2994.0</v>
      </c>
      <c r="C2994" s="25" t="s">
        <v>15296</v>
      </c>
      <c r="D2994" s="16" t="s">
        <v>15297</v>
      </c>
      <c r="E2994" s="28" t="s">
        <v>15298</v>
      </c>
      <c r="F2994" s="29"/>
      <c r="G2994" s="31" t="s">
        <v>15299</v>
      </c>
      <c r="H2994" s="36">
        <f t="shared" si="1"/>
        <v>48</v>
      </c>
      <c r="I2994" s="11"/>
      <c r="J2994" s="28">
        <f t="shared" si="2"/>
        <v>0</v>
      </c>
      <c r="K2994" s="41">
        <f t="shared" si="3"/>
        <v>222</v>
      </c>
      <c r="L2994" s="25">
        <v>50.0</v>
      </c>
      <c r="M2994" s="11">
        <v>45.0</v>
      </c>
      <c r="N2994" s="11">
        <v>41.0</v>
      </c>
      <c r="O2994" s="11">
        <v>41.0</v>
      </c>
      <c r="P2994" s="11">
        <v>45.0</v>
      </c>
      <c r="Q2994" s="43">
        <v>46.0</v>
      </c>
      <c r="R2994" s="25"/>
      <c r="S2994" s="11"/>
      <c r="T2994" s="11"/>
      <c r="U2994" s="23"/>
      <c r="V2994" s="25"/>
      <c r="W2994" s="11"/>
      <c r="X2994" s="23"/>
      <c r="Y2994" s="29"/>
      <c r="Z2994" s="25">
        <v>36.0</v>
      </c>
      <c r="AA2994" s="11">
        <v>30.0</v>
      </c>
      <c r="AB2994" s="11">
        <v>43.0</v>
      </c>
      <c r="AC2994" s="11">
        <v>63.0</v>
      </c>
      <c r="AD2994" s="23">
        <v>64.0</v>
      </c>
      <c r="AE2994" s="29" t="s">
        <v>270</v>
      </c>
      <c r="AF2994" s="25">
        <v>1499.0</v>
      </c>
      <c r="AG2994" s="11">
        <v>1511.0</v>
      </c>
      <c r="AH2994" s="11">
        <v>1583.0</v>
      </c>
      <c r="AI2994" s="23"/>
      <c r="AJ2994" s="29" t="s">
        <v>15245</v>
      </c>
      <c r="AK2994" s="25">
        <v>1068010.0</v>
      </c>
      <c r="AL2994" s="11"/>
      <c r="AM2994" s="23"/>
      <c r="AN2994" s="25"/>
      <c r="AO2994" s="23"/>
      <c r="AP2994" s="25"/>
      <c r="AQ2994" s="11"/>
    </row>
    <row r="2995" ht="15.75" customHeight="1">
      <c r="A2995" s="11">
        <v>1068024.0</v>
      </c>
      <c r="B2995" s="23">
        <v>2995.0</v>
      </c>
      <c r="C2995" s="25" t="s">
        <v>15300</v>
      </c>
      <c r="D2995" s="16" t="s">
        <v>15301</v>
      </c>
      <c r="E2995" s="28" t="s">
        <v>15302</v>
      </c>
      <c r="F2995" s="29"/>
      <c r="G2995" s="25"/>
      <c r="H2995" s="36" t="str">
        <f t="shared" si="1"/>
        <v/>
      </c>
      <c r="I2995" s="11"/>
      <c r="J2995" s="28">
        <f t="shared" si="2"/>
        <v>0</v>
      </c>
      <c r="K2995" s="41">
        <f t="shared" si="3"/>
        <v>223</v>
      </c>
      <c r="L2995" s="25">
        <v>44.0</v>
      </c>
      <c r="M2995" s="11">
        <v>37.0</v>
      </c>
      <c r="N2995" s="11">
        <v>47.0</v>
      </c>
      <c r="O2995" s="11">
        <v>46.0</v>
      </c>
      <c r="P2995" s="11">
        <v>49.0</v>
      </c>
      <c r="Q2995" s="43">
        <v>48.0</v>
      </c>
      <c r="R2995" s="25"/>
      <c r="S2995" s="11"/>
      <c r="T2995" s="11"/>
      <c r="U2995" s="23"/>
      <c r="V2995" s="25"/>
      <c r="W2995" s="11"/>
      <c r="X2995" s="23"/>
      <c r="Y2995" s="29"/>
      <c r="Z2995" s="25">
        <v>44.0</v>
      </c>
      <c r="AA2995" s="11">
        <v>42.0</v>
      </c>
      <c r="AB2995" s="11">
        <v>22.0</v>
      </c>
      <c r="AC2995" s="11">
        <v>69.0</v>
      </c>
      <c r="AD2995" s="23">
        <v>64.0</v>
      </c>
      <c r="AE2995" s="29" t="s">
        <v>270</v>
      </c>
      <c r="AF2995" s="25">
        <v>1521.0</v>
      </c>
      <c r="AG2995" s="11">
        <v>1533.0</v>
      </c>
      <c r="AH2995" s="11">
        <v>1593.0</v>
      </c>
      <c r="AI2995" s="23"/>
      <c r="AJ2995" s="29" t="s">
        <v>15303</v>
      </c>
      <c r="AK2995" s="25">
        <v>1068023.0</v>
      </c>
      <c r="AL2995" s="11"/>
      <c r="AM2995" s="23"/>
      <c r="AN2995" s="25"/>
      <c r="AO2995" s="23"/>
      <c r="AP2995" s="25"/>
      <c r="AQ2995" s="11"/>
    </row>
    <row r="2996" ht="15.75" customHeight="1">
      <c r="A2996" s="11">
        <v>1068025.0</v>
      </c>
      <c r="B2996" s="23">
        <v>2996.0</v>
      </c>
      <c r="C2996" s="25" t="s">
        <v>15304</v>
      </c>
      <c r="D2996" s="16" t="s">
        <v>15305</v>
      </c>
      <c r="E2996" s="28" t="s">
        <v>15306</v>
      </c>
      <c r="F2996" s="29"/>
      <c r="G2996" s="31" t="s">
        <v>15307</v>
      </c>
      <c r="H2996" s="36">
        <f t="shared" si="1"/>
        <v>71</v>
      </c>
      <c r="I2996" s="11"/>
      <c r="J2996" s="28">
        <f t="shared" si="2"/>
        <v>0</v>
      </c>
      <c r="K2996" s="41">
        <f t="shared" si="3"/>
        <v>244</v>
      </c>
      <c r="L2996" s="25">
        <v>60.0</v>
      </c>
      <c r="M2996" s="11">
        <v>60.0</v>
      </c>
      <c r="N2996" s="11">
        <v>40.0</v>
      </c>
      <c r="O2996" s="11">
        <v>42.0</v>
      </c>
      <c r="P2996" s="11">
        <v>42.0</v>
      </c>
      <c r="Q2996" s="43">
        <v>49.0</v>
      </c>
      <c r="R2996" s="25"/>
      <c r="S2996" s="11"/>
      <c r="T2996" s="11"/>
      <c r="U2996" s="23"/>
      <c r="V2996" s="25"/>
      <c r="W2996" s="11"/>
      <c r="X2996" s="23"/>
      <c r="Y2996" s="29"/>
      <c r="Z2996" s="25">
        <v>34.0</v>
      </c>
      <c r="AA2996" s="11">
        <v>28.0</v>
      </c>
      <c r="AB2996" s="11">
        <v>62.0</v>
      </c>
      <c r="AC2996" s="11">
        <v>64.0</v>
      </c>
      <c r="AD2996" s="23">
        <v>61.0</v>
      </c>
      <c r="AE2996" s="29" t="s">
        <v>270</v>
      </c>
      <c r="AF2996" s="25">
        <v>1521.0</v>
      </c>
      <c r="AG2996" s="11">
        <v>1533.0</v>
      </c>
      <c r="AH2996" s="11">
        <v>1585.0</v>
      </c>
      <c r="AI2996" s="23"/>
      <c r="AJ2996" s="29" t="s">
        <v>15245</v>
      </c>
      <c r="AK2996" s="25">
        <v>1068010.0</v>
      </c>
      <c r="AL2996" s="11"/>
      <c r="AM2996" s="23"/>
      <c r="AN2996" s="25"/>
      <c r="AO2996" s="23"/>
      <c r="AP2996" s="25"/>
      <c r="AQ2996" s="11"/>
    </row>
    <row r="2997" ht="15.75" customHeight="1">
      <c r="A2997" s="11">
        <v>1068026.0</v>
      </c>
      <c r="B2997" s="23">
        <v>2997.0</v>
      </c>
      <c r="C2997" s="25" t="s">
        <v>15308</v>
      </c>
      <c r="D2997" s="16" t="s">
        <v>15309</v>
      </c>
      <c r="E2997" s="28" t="s">
        <v>15310</v>
      </c>
      <c r="F2997" s="29"/>
      <c r="G2997" s="25"/>
      <c r="H2997" s="36" t="str">
        <f t="shared" si="1"/>
        <v/>
      </c>
      <c r="I2997" s="11"/>
      <c r="J2997" s="28">
        <f t="shared" si="2"/>
        <v>0</v>
      </c>
      <c r="K2997" s="41">
        <f t="shared" si="3"/>
        <v>238</v>
      </c>
      <c r="L2997" s="25">
        <v>53.0</v>
      </c>
      <c r="M2997" s="11">
        <v>51.0</v>
      </c>
      <c r="N2997" s="11">
        <v>47.0</v>
      </c>
      <c r="O2997" s="11">
        <v>46.0</v>
      </c>
      <c r="P2997" s="11">
        <v>41.0</v>
      </c>
      <c r="Q2997" s="43">
        <v>48.0</v>
      </c>
      <c r="R2997" s="25"/>
      <c r="S2997" s="11"/>
      <c r="T2997" s="11"/>
      <c r="U2997" s="23"/>
      <c r="V2997" s="25"/>
      <c r="W2997" s="11"/>
      <c r="X2997" s="23"/>
      <c r="Y2997" s="29"/>
      <c r="Z2997" s="25">
        <v>36.0</v>
      </c>
      <c r="AA2997" s="11">
        <v>30.0</v>
      </c>
      <c r="AB2997" s="11">
        <v>34.0</v>
      </c>
      <c r="AC2997" s="11">
        <v>62.0</v>
      </c>
      <c r="AD2997" s="23">
        <v>61.0</v>
      </c>
      <c r="AE2997" s="29" t="s">
        <v>270</v>
      </c>
      <c r="AF2997" s="25">
        <v>1548.0</v>
      </c>
      <c r="AG2997" s="11">
        <v>1560.0</v>
      </c>
      <c r="AH2997" s="11">
        <v>1642.0</v>
      </c>
      <c r="AI2997" s="23"/>
      <c r="AJ2997" s="29" t="s">
        <v>15311</v>
      </c>
      <c r="AK2997" s="25">
        <v>1068025.0</v>
      </c>
      <c r="AL2997" s="11"/>
      <c r="AM2997" s="23"/>
      <c r="AN2997" s="25"/>
      <c r="AO2997" s="23"/>
      <c r="AP2997" s="25"/>
      <c r="AQ2997" s="11"/>
    </row>
    <row r="2998" ht="15.75" customHeight="1">
      <c r="A2998" s="11">
        <v>1068027.0</v>
      </c>
      <c r="B2998" s="23">
        <v>2998.0</v>
      </c>
      <c r="C2998" s="25" t="s">
        <v>15312</v>
      </c>
      <c r="D2998" s="16" t="s">
        <v>15313</v>
      </c>
      <c r="E2998" s="28" t="s">
        <v>15314</v>
      </c>
      <c r="F2998" s="29"/>
      <c r="G2998" s="25"/>
      <c r="H2998" s="36" t="str">
        <f t="shared" si="1"/>
        <v/>
      </c>
      <c r="I2998" s="11"/>
      <c r="J2998" s="28">
        <f t="shared" si="2"/>
        <v>0</v>
      </c>
      <c r="K2998" s="41">
        <f t="shared" si="3"/>
        <v>0</v>
      </c>
      <c r="L2998" s="25">
        <v>0.0</v>
      </c>
      <c r="M2998" s="11">
        <v>0.0</v>
      </c>
      <c r="N2998" s="11">
        <v>0.0</v>
      </c>
      <c r="O2998" s="11">
        <v>0.0</v>
      </c>
      <c r="P2998" s="11">
        <v>0.0</v>
      </c>
      <c r="Q2998" s="23">
        <v>0.0</v>
      </c>
      <c r="R2998" s="25"/>
      <c r="S2998" s="11"/>
      <c r="T2998" s="11"/>
      <c r="U2998" s="23"/>
      <c r="V2998" s="25"/>
      <c r="W2998" s="11"/>
      <c r="X2998" s="23"/>
      <c r="Y2998" s="29"/>
      <c r="Z2998" s="25">
        <v>0.0</v>
      </c>
      <c r="AA2998" s="11">
        <v>0.0</v>
      </c>
      <c r="AB2998" s="11">
        <v>0.0</v>
      </c>
      <c r="AC2998" s="11">
        <v>0.0</v>
      </c>
      <c r="AD2998" s="23">
        <v>72.0</v>
      </c>
      <c r="AE2998" s="29" t="s">
        <v>239</v>
      </c>
      <c r="AF2998" s="25">
        <v>1462.0</v>
      </c>
      <c r="AG2998" s="11">
        <v>9999.0</v>
      </c>
      <c r="AH2998" s="11">
        <v>1503.0</v>
      </c>
      <c r="AI2998" s="23"/>
      <c r="AJ2998" s="29" t="s">
        <v>15241</v>
      </c>
      <c r="AK2998" s="25">
        <v>1068009.0</v>
      </c>
      <c r="AL2998" s="11"/>
      <c r="AM2998" s="23"/>
      <c r="AN2998" s="25"/>
      <c r="AO2998" s="23"/>
      <c r="AP2998" s="25"/>
      <c r="AQ2998" s="11"/>
    </row>
    <row r="2999" ht="15.75" customHeight="1">
      <c r="A2999" s="11">
        <v>1068028.0</v>
      </c>
      <c r="B2999" s="23">
        <v>2999.0</v>
      </c>
      <c r="C2999" s="25" t="s">
        <v>15315</v>
      </c>
      <c r="D2999" s="16" t="s">
        <v>15316</v>
      </c>
      <c r="E2999" s="28" t="s">
        <v>15317</v>
      </c>
      <c r="F2999" s="29"/>
      <c r="G2999" s="25"/>
      <c r="H2999" s="36" t="str">
        <f t="shared" si="1"/>
        <v/>
      </c>
      <c r="I2999" s="11"/>
      <c r="J2999" s="28">
        <f t="shared" si="2"/>
        <v>0</v>
      </c>
      <c r="K2999" s="41">
        <f t="shared" si="3"/>
        <v>247</v>
      </c>
      <c r="L2999" s="25">
        <v>58.0</v>
      </c>
      <c r="M2999" s="11">
        <v>34.0</v>
      </c>
      <c r="N2999" s="11">
        <v>55.0</v>
      </c>
      <c r="O2999" s="11">
        <v>52.0</v>
      </c>
      <c r="P2999" s="11">
        <v>48.0</v>
      </c>
      <c r="Q2999" s="43">
        <v>50.0</v>
      </c>
      <c r="R2999" s="25"/>
      <c r="S2999" s="11"/>
      <c r="T2999" s="11"/>
      <c r="U2999" s="23"/>
      <c r="V2999" s="25"/>
      <c r="W2999" s="11"/>
      <c r="X2999" s="23"/>
      <c r="Y2999" s="29"/>
      <c r="Z2999" s="25">
        <v>50.0</v>
      </c>
      <c r="AA2999" s="11">
        <v>50.0</v>
      </c>
      <c r="AB2999" s="11">
        <v>60.0</v>
      </c>
      <c r="AC2999" s="11">
        <v>32.0</v>
      </c>
      <c r="AD2999" s="23">
        <v>72.0</v>
      </c>
      <c r="AE2999" s="29" t="s">
        <v>270</v>
      </c>
      <c r="AF2999" s="25">
        <v>1503.0</v>
      </c>
      <c r="AG2999" s="11">
        <v>1515.0</v>
      </c>
      <c r="AH2999" s="11">
        <v>1540.0</v>
      </c>
      <c r="AI2999" s="23"/>
      <c r="AJ2999" s="29"/>
      <c r="AK2999" s="25"/>
      <c r="AL2999" s="11"/>
      <c r="AM2999" s="23"/>
      <c r="AN2999" s="25"/>
      <c r="AO2999" s="23"/>
      <c r="AP2999" s="25"/>
      <c r="AQ2999" s="11"/>
    </row>
    <row r="3000" ht="15.75" customHeight="1">
      <c r="A3000" s="11">
        <v>1068029.0</v>
      </c>
      <c r="B3000" s="23">
        <v>3000.0</v>
      </c>
      <c r="C3000" s="25" t="s">
        <v>15318</v>
      </c>
      <c r="D3000" s="16" t="s">
        <v>15319</v>
      </c>
      <c r="E3000" s="28" t="s">
        <v>15320</v>
      </c>
      <c r="F3000" s="29"/>
      <c r="G3000" s="31" t="s">
        <v>15321</v>
      </c>
      <c r="H3000" s="36">
        <f t="shared" si="1"/>
        <v>73</v>
      </c>
      <c r="I3000" s="11"/>
      <c r="J3000" s="28">
        <f t="shared" si="2"/>
        <v>0</v>
      </c>
      <c r="K3000" s="41">
        <f t="shared" si="3"/>
        <v>345</v>
      </c>
      <c r="L3000" s="25">
        <v>74.0</v>
      </c>
      <c r="M3000" s="11">
        <v>54.0</v>
      </c>
      <c r="N3000" s="11">
        <v>80.0</v>
      </c>
      <c r="O3000" s="11">
        <v>73.0</v>
      </c>
      <c r="P3000" s="11">
        <v>64.0</v>
      </c>
      <c r="Q3000" s="43">
        <v>64.0</v>
      </c>
      <c r="R3000" s="25" t="s">
        <v>232</v>
      </c>
      <c r="S3000" s="11" t="s">
        <v>185</v>
      </c>
      <c r="T3000" s="11"/>
      <c r="U3000" s="23" t="s">
        <v>185</v>
      </c>
      <c r="V3000" s="25"/>
      <c r="W3000" s="11"/>
      <c r="X3000" s="23"/>
      <c r="Y3000" s="29"/>
      <c r="Z3000" s="25">
        <v>50.0</v>
      </c>
      <c r="AA3000" s="11">
        <v>50.0</v>
      </c>
      <c r="AB3000" s="11">
        <v>39.0</v>
      </c>
      <c r="AC3000" s="11">
        <v>61.0</v>
      </c>
      <c r="AD3000" s="23">
        <v>72.0</v>
      </c>
      <c r="AE3000" s="29" t="s">
        <v>166</v>
      </c>
      <c r="AF3000" s="25">
        <v>1523.0</v>
      </c>
      <c r="AG3000" s="11">
        <v>1535.0</v>
      </c>
      <c r="AH3000" s="11">
        <v>1613.0</v>
      </c>
      <c r="AI3000" s="23"/>
      <c r="AJ3000" s="29" t="s">
        <v>15322</v>
      </c>
      <c r="AK3000" s="25">
        <v>1068028.0</v>
      </c>
      <c r="AL3000" s="11"/>
      <c r="AM3000" s="23"/>
      <c r="AN3000" s="25"/>
      <c r="AO3000" s="23"/>
      <c r="AP3000" s="25"/>
      <c r="AQ3000" s="11"/>
    </row>
    <row r="3001" ht="15.75" customHeight="1">
      <c r="A3001" s="11">
        <v>1068030.0</v>
      </c>
      <c r="B3001" s="23">
        <v>3001.0</v>
      </c>
      <c r="C3001" s="25" t="s">
        <v>15323</v>
      </c>
      <c r="D3001" s="16" t="s">
        <v>15324</v>
      </c>
      <c r="E3001" s="28" t="s">
        <v>15325</v>
      </c>
      <c r="F3001" s="29"/>
      <c r="G3001" s="31" t="s">
        <v>15326</v>
      </c>
      <c r="H3001" s="36">
        <f t="shared" si="1"/>
        <v>52</v>
      </c>
      <c r="I3001" s="11"/>
      <c r="J3001" s="28">
        <f t="shared" si="2"/>
        <v>0</v>
      </c>
      <c r="K3001" s="41">
        <f t="shared" si="3"/>
        <v>318</v>
      </c>
      <c r="L3001" s="25">
        <v>56.0</v>
      </c>
      <c r="M3001" s="11">
        <v>51.0</v>
      </c>
      <c r="N3001" s="11">
        <v>71.0</v>
      </c>
      <c r="O3001" s="11">
        <v>72.0</v>
      </c>
      <c r="P3001" s="11">
        <v>68.0</v>
      </c>
      <c r="Q3001" s="43">
        <v>63.0</v>
      </c>
      <c r="R3001" s="25"/>
      <c r="S3001" s="11"/>
      <c r="T3001" s="11"/>
      <c r="U3001" s="23"/>
      <c r="V3001" s="25"/>
      <c r="W3001" s="11"/>
      <c r="X3001" s="23"/>
      <c r="Y3001" s="29"/>
      <c r="Z3001" s="25">
        <v>50.0</v>
      </c>
      <c r="AA3001" s="11">
        <v>50.0</v>
      </c>
      <c r="AB3001" s="11">
        <v>40.0</v>
      </c>
      <c r="AC3001" s="11">
        <v>60.0</v>
      </c>
      <c r="AD3001" s="23">
        <v>72.0</v>
      </c>
      <c r="AE3001" s="29" t="s">
        <v>270</v>
      </c>
      <c r="AF3001" s="25">
        <v>1553.0</v>
      </c>
      <c r="AG3001" s="11">
        <v>1565.0</v>
      </c>
      <c r="AH3001" s="11">
        <v>1634.0</v>
      </c>
      <c r="AI3001" s="23"/>
      <c r="AJ3001" s="29" t="s">
        <v>15327</v>
      </c>
      <c r="AK3001" s="25">
        <v>1068029.0</v>
      </c>
      <c r="AL3001" s="11"/>
      <c r="AM3001" s="23"/>
      <c r="AN3001" s="25"/>
      <c r="AO3001" s="23"/>
      <c r="AP3001" s="25"/>
      <c r="AQ3001" s="11"/>
    </row>
    <row r="3002" ht="15.75" customHeight="1">
      <c r="A3002" s="11">
        <v>1068031.0</v>
      </c>
      <c r="B3002" s="23">
        <v>3002.0</v>
      </c>
      <c r="C3002" s="25" t="s">
        <v>15328</v>
      </c>
      <c r="D3002" s="16" t="s">
        <v>15329</v>
      </c>
      <c r="E3002" s="28" t="s">
        <v>15330</v>
      </c>
      <c r="F3002" s="29"/>
      <c r="G3002" s="31" t="s">
        <v>15331</v>
      </c>
      <c r="H3002" s="36">
        <f t="shared" si="1"/>
        <v>62</v>
      </c>
      <c r="I3002" s="11"/>
      <c r="J3002" s="28">
        <f t="shared" si="2"/>
        <v>0</v>
      </c>
      <c r="K3002" s="41">
        <f t="shared" si="3"/>
        <v>246</v>
      </c>
      <c r="L3002" s="25">
        <v>53.0</v>
      </c>
      <c r="M3002" s="11">
        <v>58.0</v>
      </c>
      <c r="N3002" s="11">
        <v>43.0</v>
      </c>
      <c r="O3002" s="11">
        <v>41.0</v>
      </c>
      <c r="P3002" s="11">
        <v>51.0</v>
      </c>
      <c r="Q3002" s="43">
        <v>53.0</v>
      </c>
      <c r="R3002" s="25"/>
      <c r="S3002" s="11"/>
      <c r="T3002" s="11"/>
      <c r="U3002" s="23"/>
      <c r="V3002" s="25"/>
      <c r="W3002" s="11"/>
      <c r="X3002" s="23"/>
      <c r="Y3002" s="29"/>
      <c r="Z3002" s="25">
        <v>50.0</v>
      </c>
      <c r="AA3002" s="11">
        <v>50.0</v>
      </c>
      <c r="AB3002" s="11">
        <v>38.0</v>
      </c>
      <c r="AC3002" s="11">
        <v>63.0</v>
      </c>
      <c r="AD3002" s="23">
        <v>73.0</v>
      </c>
      <c r="AE3002" s="29" t="s">
        <v>166</v>
      </c>
      <c r="AF3002" s="25">
        <v>1555.0</v>
      </c>
      <c r="AG3002" s="11">
        <v>1567.0</v>
      </c>
      <c r="AH3002" s="11">
        <v>1598.0</v>
      </c>
      <c r="AI3002" s="23" t="s">
        <v>217</v>
      </c>
      <c r="AJ3002" s="29" t="s">
        <v>15327</v>
      </c>
      <c r="AK3002" s="25">
        <v>1068029.0</v>
      </c>
      <c r="AL3002" s="11"/>
      <c r="AM3002" s="23"/>
      <c r="AN3002" s="25"/>
      <c r="AO3002" s="23"/>
      <c r="AP3002" s="25"/>
      <c r="AQ3002" s="11"/>
    </row>
    <row r="3003" ht="15.75" customHeight="1">
      <c r="A3003" s="11">
        <v>1068032.0</v>
      </c>
      <c r="B3003" s="23">
        <v>3003.0</v>
      </c>
      <c r="C3003" s="25" t="s">
        <v>15332</v>
      </c>
      <c r="D3003" s="16" t="s">
        <v>15333</v>
      </c>
      <c r="E3003" s="28" t="s">
        <v>15334</v>
      </c>
      <c r="F3003" s="29"/>
      <c r="G3003" s="25"/>
      <c r="H3003" s="36" t="str">
        <f t="shared" si="1"/>
        <v/>
      </c>
      <c r="I3003" s="11"/>
      <c r="J3003" s="28">
        <f t="shared" si="2"/>
        <v>0</v>
      </c>
      <c r="K3003" s="41">
        <f t="shared" si="3"/>
        <v>0</v>
      </c>
      <c r="L3003" s="25">
        <v>0.0</v>
      </c>
      <c r="M3003" s="11">
        <v>0.0</v>
      </c>
      <c r="N3003" s="11">
        <v>0.0</v>
      </c>
      <c r="O3003" s="11">
        <v>0.0</v>
      </c>
      <c r="P3003" s="11">
        <v>0.0</v>
      </c>
      <c r="Q3003" s="23">
        <v>0.0</v>
      </c>
      <c r="R3003" s="25"/>
      <c r="S3003" s="11"/>
      <c r="T3003" s="11"/>
      <c r="U3003" s="23"/>
      <c r="V3003" s="25"/>
      <c r="W3003" s="11"/>
      <c r="X3003" s="23"/>
      <c r="Y3003" s="29"/>
      <c r="Z3003" s="25">
        <v>0.0</v>
      </c>
      <c r="AA3003" s="11">
        <v>0.0</v>
      </c>
      <c r="AB3003" s="11">
        <v>0.0</v>
      </c>
      <c r="AC3003" s="11">
        <v>0.0</v>
      </c>
      <c r="AD3003" s="23">
        <v>68.0</v>
      </c>
      <c r="AE3003" s="29" t="s">
        <v>239</v>
      </c>
      <c r="AF3003" s="25">
        <v>1222.0</v>
      </c>
      <c r="AG3003" s="11">
        <v>9999.0</v>
      </c>
      <c r="AH3003" s="11">
        <v>1297.0</v>
      </c>
      <c r="AI3003" s="23"/>
      <c r="AJ3003" s="29" t="s">
        <v>15209</v>
      </c>
      <c r="AK3003" s="25">
        <v>1068001.0</v>
      </c>
      <c r="AL3003" s="11"/>
      <c r="AM3003" s="23"/>
      <c r="AN3003" s="25"/>
      <c r="AO3003" s="23"/>
      <c r="AP3003" s="25"/>
      <c r="AQ3003" s="11"/>
    </row>
    <row r="3004" ht="15.75" customHeight="1">
      <c r="A3004" s="11">
        <v>1068033.0</v>
      </c>
      <c r="B3004" s="23">
        <v>3004.0</v>
      </c>
      <c r="C3004" s="25" t="s">
        <v>15335</v>
      </c>
      <c r="D3004" s="16" t="s">
        <v>15336</v>
      </c>
      <c r="E3004" s="28" t="s">
        <v>15337</v>
      </c>
      <c r="F3004" s="29"/>
      <c r="G3004" s="25"/>
      <c r="H3004" s="36" t="str">
        <f t="shared" si="1"/>
        <v/>
      </c>
      <c r="I3004" s="11"/>
      <c r="J3004" s="28">
        <f t="shared" si="2"/>
        <v>0</v>
      </c>
      <c r="K3004" s="41">
        <f t="shared" si="3"/>
        <v>0</v>
      </c>
      <c r="L3004" s="25">
        <v>0.0</v>
      </c>
      <c r="M3004" s="11">
        <v>0.0</v>
      </c>
      <c r="N3004" s="11">
        <v>0.0</v>
      </c>
      <c r="O3004" s="11">
        <v>0.0</v>
      </c>
      <c r="P3004" s="11">
        <v>0.0</v>
      </c>
      <c r="Q3004" s="23">
        <v>0.0</v>
      </c>
      <c r="R3004" s="25"/>
      <c r="S3004" s="11"/>
      <c r="T3004" s="11"/>
      <c r="U3004" s="23"/>
      <c r="V3004" s="25"/>
      <c r="W3004" s="11"/>
      <c r="X3004" s="23"/>
      <c r="Y3004" s="29"/>
      <c r="Z3004" s="25">
        <v>0.0</v>
      </c>
      <c r="AA3004" s="11">
        <v>0.0</v>
      </c>
      <c r="AB3004" s="11">
        <v>0.0</v>
      </c>
      <c r="AC3004" s="11">
        <v>0.0</v>
      </c>
      <c r="AD3004" s="23">
        <v>68.0</v>
      </c>
      <c r="AE3004" s="29" t="s">
        <v>239</v>
      </c>
      <c r="AF3004" s="25">
        <v>1470.0</v>
      </c>
      <c r="AG3004" s="11">
        <v>9999.0</v>
      </c>
      <c r="AH3004" s="11">
        <v>1520.0</v>
      </c>
      <c r="AI3004" s="23"/>
      <c r="AJ3004" s="29" t="s">
        <v>15338</v>
      </c>
      <c r="AK3004" s="25">
        <v>1068032.0</v>
      </c>
      <c r="AL3004" s="11"/>
      <c r="AM3004" s="23"/>
      <c r="AN3004" s="25"/>
      <c r="AO3004" s="23"/>
      <c r="AP3004" s="25"/>
      <c r="AQ3004" s="11"/>
    </row>
    <row r="3005" ht="15.75" customHeight="1">
      <c r="A3005" s="11">
        <v>1068034.0</v>
      </c>
      <c r="B3005" s="23">
        <v>3005.0</v>
      </c>
      <c r="C3005" s="25" t="s">
        <v>15339</v>
      </c>
      <c r="D3005" s="16" t="s">
        <v>15340</v>
      </c>
      <c r="E3005" s="28" t="s">
        <v>15341</v>
      </c>
      <c r="F3005" s="29"/>
      <c r="G3005" s="25"/>
      <c r="H3005" s="36" t="str">
        <f t="shared" si="1"/>
        <v/>
      </c>
      <c r="I3005" s="11"/>
      <c r="J3005" s="28">
        <f t="shared" si="2"/>
        <v>0</v>
      </c>
      <c r="K3005" s="41">
        <f t="shared" si="3"/>
        <v>282</v>
      </c>
      <c r="L3005" s="25">
        <v>63.0</v>
      </c>
      <c r="M3005" s="11">
        <v>60.0</v>
      </c>
      <c r="N3005" s="11">
        <v>47.0</v>
      </c>
      <c r="O3005" s="11">
        <v>51.0</v>
      </c>
      <c r="P3005" s="11">
        <v>61.0</v>
      </c>
      <c r="Q3005" s="43">
        <v>54.0</v>
      </c>
      <c r="R3005" s="25"/>
      <c r="S3005" s="11" t="s">
        <v>185</v>
      </c>
      <c r="T3005" s="11"/>
      <c r="U3005" s="23"/>
      <c r="V3005" s="25"/>
      <c r="W3005" s="11"/>
      <c r="X3005" s="23"/>
      <c r="Y3005" s="29"/>
      <c r="Z3005" s="25">
        <v>29.0</v>
      </c>
      <c r="AA3005" s="11">
        <v>21.0</v>
      </c>
      <c r="AB3005" s="11">
        <v>59.0</v>
      </c>
      <c r="AC3005" s="11">
        <v>80.0</v>
      </c>
      <c r="AD3005" s="23">
        <v>68.0</v>
      </c>
      <c r="AE3005" s="29" t="s">
        <v>166</v>
      </c>
      <c r="AF3005" s="25">
        <v>1495.0</v>
      </c>
      <c r="AG3005" s="11">
        <v>1507.0</v>
      </c>
      <c r="AH3005" s="11">
        <v>1563.0</v>
      </c>
      <c r="AI3005" s="23"/>
      <c r="AJ3005" s="29" t="s">
        <v>15342</v>
      </c>
      <c r="AK3005" s="25">
        <v>1068033.0</v>
      </c>
      <c r="AL3005" s="11"/>
      <c r="AM3005" s="23"/>
      <c r="AN3005" s="25"/>
      <c r="AO3005" s="23"/>
      <c r="AP3005" s="25"/>
      <c r="AQ3005" s="11"/>
    </row>
    <row r="3006" ht="15.75" customHeight="1">
      <c r="A3006" s="11">
        <v>1068035.0</v>
      </c>
      <c r="B3006" s="23">
        <v>3006.0</v>
      </c>
      <c r="C3006" s="25" t="s">
        <v>15343</v>
      </c>
      <c r="D3006" s="16" t="s">
        <v>15344</v>
      </c>
      <c r="E3006" s="28" t="s">
        <v>15345</v>
      </c>
      <c r="F3006" s="29"/>
      <c r="G3006" s="25"/>
      <c r="H3006" s="36" t="str">
        <f t="shared" si="1"/>
        <v/>
      </c>
      <c r="I3006" s="11"/>
      <c r="J3006" s="28">
        <f t="shared" si="2"/>
        <v>0</v>
      </c>
      <c r="K3006" s="41">
        <f t="shared" si="3"/>
        <v>241</v>
      </c>
      <c r="L3006" s="25">
        <v>58.0</v>
      </c>
      <c r="M3006" s="11">
        <v>63.0</v>
      </c>
      <c r="N3006" s="11">
        <v>38.0</v>
      </c>
      <c r="O3006" s="11">
        <v>37.0</v>
      </c>
      <c r="P3006" s="11">
        <v>45.0</v>
      </c>
      <c r="Q3006" s="43">
        <v>48.0</v>
      </c>
      <c r="R3006" s="25"/>
      <c r="S3006" s="11"/>
      <c r="T3006" s="11"/>
      <c r="U3006" s="23"/>
      <c r="V3006" s="25"/>
      <c r="W3006" s="11"/>
      <c r="X3006" s="23"/>
      <c r="Y3006" s="29"/>
      <c r="Z3006" s="25">
        <v>29.0</v>
      </c>
      <c r="AA3006" s="11">
        <v>21.0</v>
      </c>
      <c r="AB3006" s="11">
        <v>28.0</v>
      </c>
      <c r="AC3006" s="11">
        <v>75.0</v>
      </c>
      <c r="AD3006" s="23">
        <v>68.0</v>
      </c>
      <c r="AE3006" s="29" t="s">
        <v>141</v>
      </c>
      <c r="AF3006" s="25">
        <v>1521.0</v>
      </c>
      <c r="AG3006" s="11">
        <v>1533.0</v>
      </c>
      <c r="AH3006" s="11">
        <v>1585.0</v>
      </c>
      <c r="AI3006" s="23"/>
      <c r="AJ3006" s="29" t="s">
        <v>15346</v>
      </c>
      <c r="AK3006" s="25">
        <v>1068034.0</v>
      </c>
      <c r="AL3006" s="11"/>
      <c r="AM3006" s="23"/>
      <c r="AN3006" s="25"/>
      <c r="AO3006" s="23"/>
      <c r="AP3006" s="25"/>
      <c r="AQ3006" s="11"/>
    </row>
    <row r="3007" ht="15.75" customHeight="1">
      <c r="A3007" s="11">
        <v>1068036.0</v>
      </c>
      <c r="B3007" s="23">
        <v>3007.0</v>
      </c>
      <c r="C3007" s="25" t="s">
        <v>15347</v>
      </c>
      <c r="D3007" s="16" t="s">
        <v>15348</v>
      </c>
      <c r="E3007" s="28" t="s">
        <v>15349</v>
      </c>
      <c r="F3007" s="29"/>
      <c r="G3007" s="31" t="s">
        <v>15350</v>
      </c>
      <c r="H3007" s="36">
        <f t="shared" si="1"/>
        <v>78</v>
      </c>
      <c r="I3007" s="11"/>
      <c r="J3007" s="28">
        <f t="shared" si="2"/>
        <v>0</v>
      </c>
      <c r="K3007" s="41">
        <f t="shared" si="3"/>
        <v>266</v>
      </c>
      <c r="L3007" s="25">
        <v>63.0</v>
      </c>
      <c r="M3007" s="11">
        <v>61.0</v>
      </c>
      <c r="N3007" s="11">
        <v>44.0</v>
      </c>
      <c r="O3007" s="11">
        <v>49.0</v>
      </c>
      <c r="P3007" s="11">
        <v>49.0</v>
      </c>
      <c r="Q3007" s="43">
        <v>52.0</v>
      </c>
      <c r="R3007" s="25" t="s">
        <v>185</v>
      </c>
      <c r="S3007" s="11" t="s">
        <v>185</v>
      </c>
      <c r="T3007" s="11"/>
      <c r="U3007" s="23"/>
      <c r="V3007" s="25"/>
      <c r="W3007" s="11"/>
      <c r="X3007" s="23"/>
      <c r="Y3007" s="29"/>
      <c r="Z3007" s="25">
        <v>29.0</v>
      </c>
      <c r="AA3007" s="11">
        <v>21.0</v>
      </c>
      <c r="AB3007" s="11">
        <v>51.0</v>
      </c>
      <c r="AC3007" s="11">
        <v>78.0</v>
      </c>
      <c r="AD3007" s="23">
        <v>68.0</v>
      </c>
      <c r="AE3007" s="29" t="s">
        <v>141</v>
      </c>
      <c r="AF3007" s="25">
        <v>1547.0</v>
      </c>
      <c r="AG3007" s="11">
        <v>1559.0</v>
      </c>
      <c r="AH3007" s="11">
        <v>1603.0</v>
      </c>
      <c r="AI3007" s="23"/>
      <c r="AJ3007" s="29" t="s">
        <v>15351</v>
      </c>
      <c r="AK3007" s="25">
        <v>1068035.0</v>
      </c>
      <c r="AL3007" s="11"/>
      <c r="AM3007" s="23"/>
      <c r="AN3007" s="25"/>
      <c r="AO3007" s="23"/>
      <c r="AP3007" s="25"/>
      <c r="AQ3007" s="11"/>
    </row>
    <row r="3008" ht="15.75" customHeight="1">
      <c r="A3008" s="11">
        <v>1068037.0</v>
      </c>
      <c r="B3008" s="23">
        <v>3008.0</v>
      </c>
      <c r="C3008" s="25" t="s">
        <v>15352</v>
      </c>
      <c r="D3008" s="16" t="s">
        <v>15353</v>
      </c>
      <c r="E3008" s="28" t="s">
        <v>15354</v>
      </c>
      <c r="F3008" s="29"/>
      <c r="G3008" s="31" t="s">
        <v>15355</v>
      </c>
      <c r="H3008" s="36">
        <f t="shared" si="1"/>
        <v>80</v>
      </c>
      <c r="I3008" s="11"/>
      <c r="J3008" s="28">
        <f t="shared" si="2"/>
        <v>0</v>
      </c>
      <c r="K3008" s="41">
        <f t="shared" si="3"/>
        <v>241</v>
      </c>
      <c r="L3008" s="25">
        <v>60.0</v>
      </c>
      <c r="M3008" s="11">
        <v>63.0</v>
      </c>
      <c r="N3008" s="11">
        <v>37.0</v>
      </c>
      <c r="O3008" s="11">
        <v>34.0</v>
      </c>
      <c r="P3008" s="11">
        <v>47.0</v>
      </c>
      <c r="Q3008" s="43">
        <v>50.0</v>
      </c>
      <c r="R3008" s="25"/>
      <c r="S3008" s="11"/>
      <c r="T3008" s="11"/>
      <c r="U3008" s="23"/>
      <c r="V3008" s="25"/>
      <c r="W3008" s="11"/>
      <c r="X3008" s="23"/>
      <c r="Y3008" s="29"/>
      <c r="Z3008" s="25">
        <v>36.0</v>
      </c>
      <c r="AA3008" s="11">
        <v>30.0</v>
      </c>
      <c r="AB3008" s="11">
        <v>48.0</v>
      </c>
      <c r="AC3008" s="11">
        <v>71.0</v>
      </c>
      <c r="AD3008" s="23">
        <v>68.0</v>
      </c>
      <c r="AE3008" s="29" t="s">
        <v>141</v>
      </c>
      <c r="AF3008" s="25">
        <v>1562.0</v>
      </c>
      <c r="AG3008" s="11">
        <v>1574.0</v>
      </c>
      <c r="AH3008" s="11">
        <v>1620.0</v>
      </c>
      <c r="AI3008" s="23"/>
      <c r="AJ3008" s="29" t="s">
        <v>15356</v>
      </c>
      <c r="AK3008" s="25">
        <v>1068036.0</v>
      </c>
      <c r="AL3008" s="11"/>
      <c r="AM3008" s="23"/>
      <c r="AN3008" s="25"/>
      <c r="AO3008" s="23"/>
      <c r="AP3008" s="25"/>
      <c r="AQ3008" s="11"/>
    </row>
    <row r="3009" ht="15.75" customHeight="1">
      <c r="A3009" s="11">
        <v>1068038.0</v>
      </c>
      <c r="B3009" s="23">
        <v>3009.0</v>
      </c>
      <c r="C3009" s="25" t="s">
        <v>15357</v>
      </c>
      <c r="D3009" s="16" t="s">
        <v>15358</v>
      </c>
      <c r="E3009" s="28" t="s">
        <v>15359</v>
      </c>
      <c r="F3009" s="29"/>
      <c r="G3009" s="31" t="s">
        <v>15360</v>
      </c>
      <c r="H3009" s="36">
        <f t="shared" si="1"/>
        <v>69</v>
      </c>
      <c r="I3009" s="11"/>
      <c r="J3009" s="28">
        <f t="shared" si="2"/>
        <v>0</v>
      </c>
      <c r="K3009" s="41">
        <f t="shared" si="3"/>
        <v>312</v>
      </c>
      <c r="L3009" s="25">
        <v>66.0</v>
      </c>
      <c r="M3009" s="11">
        <v>64.0</v>
      </c>
      <c r="N3009" s="11">
        <v>57.0</v>
      </c>
      <c r="O3009" s="11">
        <v>65.0</v>
      </c>
      <c r="P3009" s="11">
        <v>60.0</v>
      </c>
      <c r="Q3009" s="43">
        <v>58.0</v>
      </c>
      <c r="R3009" s="25" t="s">
        <v>185</v>
      </c>
      <c r="S3009" s="11"/>
      <c r="T3009" s="11"/>
      <c r="U3009" s="23"/>
      <c r="V3009" s="25"/>
      <c r="W3009" s="11"/>
      <c r="X3009" s="23"/>
      <c r="Y3009" s="29"/>
      <c r="Z3009" s="25">
        <v>29.0</v>
      </c>
      <c r="AA3009" s="11">
        <v>21.0</v>
      </c>
      <c r="AB3009" s="11">
        <v>43.0</v>
      </c>
      <c r="AC3009" s="11">
        <v>67.0</v>
      </c>
      <c r="AD3009" s="23">
        <v>70.0</v>
      </c>
      <c r="AE3009" s="29" t="s">
        <v>166</v>
      </c>
      <c r="AF3009" s="25">
        <v>1544.0</v>
      </c>
      <c r="AG3009" s="11">
        <v>1556.0</v>
      </c>
      <c r="AH3009" s="11">
        <v>1610.0</v>
      </c>
      <c r="AI3009" s="23"/>
      <c r="AJ3009" s="29" t="s">
        <v>15351</v>
      </c>
      <c r="AK3009" s="25">
        <v>1068035.0</v>
      </c>
      <c r="AL3009" s="11"/>
      <c r="AM3009" s="23"/>
      <c r="AN3009" s="25"/>
      <c r="AO3009" s="23"/>
      <c r="AP3009" s="25"/>
      <c r="AQ3009" s="11"/>
    </row>
    <row r="3010" ht="15.75" customHeight="1">
      <c r="A3010" s="11">
        <v>1068039.0</v>
      </c>
      <c r="B3010" s="23">
        <v>3010.0</v>
      </c>
      <c r="C3010" s="25" t="s">
        <v>15361</v>
      </c>
      <c r="D3010" s="16" t="s">
        <v>15362</v>
      </c>
      <c r="E3010" s="28" t="s">
        <v>15363</v>
      </c>
      <c r="F3010" s="29"/>
      <c r="G3010" s="31" t="s">
        <v>15364</v>
      </c>
      <c r="H3010" s="36">
        <f t="shared" si="1"/>
        <v>72</v>
      </c>
      <c r="I3010" s="11"/>
      <c r="J3010" s="28">
        <f t="shared" si="2"/>
        <v>0</v>
      </c>
      <c r="K3010" s="41">
        <f t="shared" si="3"/>
        <v>265</v>
      </c>
      <c r="L3010" s="25">
        <v>64.0</v>
      </c>
      <c r="M3010" s="11">
        <v>56.0</v>
      </c>
      <c r="N3010" s="11">
        <v>42.0</v>
      </c>
      <c r="O3010" s="11">
        <v>49.0</v>
      </c>
      <c r="P3010" s="11">
        <v>54.0</v>
      </c>
      <c r="Q3010" s="43">
        <v>53.0</v>
      </c>
      <c r="R3010" s="25"/>
      <c r="S3010" s="11"/>
      <c r="T3010" s="11"/>
      <c r="U3010" s="23"/>
      <c r="V3010" s="25"/>
      <c r="W3010" s="11"/>
      <c r="X3010" s="23"/>
      <c r="Y3010" s="29"/>
      <c r="Z3010" s="25">
        <v>29.0</v>
      </c>
      <c r="AA3010" s="11">
        <v>21.0</v>
      </c>
      <c r="AB3010" s="11">
        <v>36.0</v>
      </c>
      <c r="AC3010" s="11">
        <v>70.0</v>
      </c>
      <c r="AD3010" s="23">
        <v>70.0</v>
      </c>
      <c r="AE3010" s="29" t="s">
        <v>166</v>
      </c>
      <c r="AF3010" s="25">
        <v>1561.0</v>
      </c>
      <c r="AG3010" s="11">
        <v>1573.0</v>
      </c>
      <c r="AH3010" s="11">
        <v>1595.0</v>
      </c>
      <c r="AI3010" s="23"/>
      <c r="AJ3010" s="29" t="s">
        <v>15365</v>
      </c>
      <c r="AK3010" s="25">
        <v>1068038.0</v>
      </c>
      <c r="AL3010" s="11"/>
      <c r="AM3010" s="23"/>
      <c r="AN3010" s="25"/>
      <c r="AO3010" s="23"/>
      <c r="AP3010" s="25"/>
      <c r="AQ3010" s="11"/>
    </row>
    <row r="3011" ht="15.75" customHeight="1">
      <c r="A3011" s="11">
        <v>1068040.0</v>
      </c>
      <c r="B3011" s="23">
        <v>3011.0</v>
      </c>
      <c r="C3011" s="25" t="s">
        <v>15366</v>
      </c>
      <c r="D3011" s="16" t="s">
        <v>15367</v>
      </c>
      <c r="E3011" s="28" t="s">
        <v>15368</v>
      </c>
      <c r="F3011" s="29"/>
      <c r="G3011" s="31" t="s">
        <v>15369</v>
      </c>
      <c r="H3011" s="36">
        <f t="shared" si="1"/>
        <v>65</v>
      </c>
      <c r="I3011" s="11"/>
      <c r="J3011" s="28">
        <f t="shared" si="2"/>
        <v>0</v>
      </c>
      <c r="K3011" s="41">
        <f t="shared" si="3"/>
        <v>234</v>
      </c>
      <c r="L3011" s="25">
        <v>55.0</v>
      </c>
      <c r="M3011" s="11">
        <v>23.0</v>
      </c>
      <c r="N3011" s="11">
        <v>58.0</v>
      </c>
      <c r="O3011" s="11">
        <v>43.0</v>
      </c>
      <c r="P3011" s="11">
        <v>55.0</v>
      </c>
      <c r="Q3011" s="43">
        <v>48.0</v>
      </c>
      <c r="R3011" s="25"/>
      <c r="S3011" s="11"/>
      <c r="T3011" s="11"/>
      <c r="U3011" s="23"/>
      <c r="V3011" s="25"/>
      <c r="W3011" s="11"/>
      <c r="X3011" s="23"/>
      <c r="Y3011" s="29"/>
      <c r="Z3011" s="25">
        <v>29.0</v>
      </c>
      <c r="AA3011" s="11">
        <v>21.0</v>
      </c>
      <c r="AB3011" s="11">
        <v>23.0</v>
      </c>
      <c r="AC3011" s="11">
        <v>60.0</v>
      </c>
      <c r="AD3011" s="23">
        <v>70.0</v>
      </c>
      <c r="AE3011" s="29" t="s">
        <v>270</v>
      </c>
      <c r="AF3011" s="25">
        <v>1587.0</v>
      </c>
      <c r="AG3011" s="11">
        <v>1599.0</v>
      </c>
      <c r="AH3011" s="11">
        <v>1614.0</v>
      </c>
      <c r="AI3011" s="23"/>
      <c r="AJ3011" s="29" t="s">
        <v>15365</v>
      </c>
      <c r="AK3011" s="25">
        <v>1068038.0</v>
      </c>
      <c r="AL3011" s="11"/>
      <c r="AM3011" s="23"/>
      <c r="AN3011" s="25"/>
      <c r="AO3011" s="23"/>
      <c r="AP3011" s="25"/>
      <c r="AQ3011" s="11"/>
    </row>
    <row r="3012" ht="15.75" customHeight="1">
      <c r="A3012" s="11">
        <v>1068041.0</v>
      </c>
      <c r="B3012" s="23">
        <v>3012.0</v>
      </c>
      <c r="C3012" s="25" t="s">
        <v>15370</v>
      </c>
      <c r="D3012" s="16" t="s">
        <v>15371</v>
      </c>
      <c r="E3012" s="28" t="s">
        <v>15372</v>
      </c>
      <c r="F3012" s="29"/>
      <c r="G3012" s="25"/>
      <c r="H3012" s="36" t="str">
        <f t="shared" si="1"/>
        <v/>
      </c>
      <c r="I3012" s="11"/>
      <c r="J3012" s="28">
        <f t="shared" si="2"/>
        <v>0</v>
      </c>
      <c r="K3012" s="41">
        <f t="shared" si="3"/>
        <v>0</v>
      </c>
      <c r="L3012" s="25">
        <v>0.0</v>
      </c>
      <c r="M3012" s="11">
        <v>0.0</v>
      </c>
      <c r="N3012" s="11">
        <v>0.0</v>
      </c>
      <c r="O3012" s="11">
        <v>0.0</v>
      </c>
      <c r="P3012" s="11">
        <v>0.0</v>
      </c>
      <c r="Q3012" s="23">
        <v>0.0</v>
      </c>
      <c r="R3012" s="25"/>
      <c r="S3012" s="11"/>
      <c r="T3012" s="11"/>
      <c r="U3012" s="23"/>
      <c r="V3012" s="25"/>
      <c r="W3012" s="11"/>
      <c r="X3012" s="23"/>
      <c r="Y3012" s="29"/>
      <c r="Z3012" s="25">
        <v>0.0</v>
      </c>
      <c r="AA3012" s="11">
        <v>0.0</v>
      </c>
      <c r="AB3012" s="11">
        <v>0.0</v>
      </c>
      <c r="AC3012" s="11">
        <v>0.0</v>
      </c>
      <c r="AD3012" s="23">
        <v>48.0</v>
      </c>
      <c r="AE3012" s="29" t="s">
        <v>239</v>
      </c>
      <c r="AF3012" s="25">
        <v>1225.0</v>
      </c>
      <c r="AG3012" s="11">
        <v>9999.0</v>
      </c>
      <c r="AH3012" s="11">
        <v>1275.0</v>
      </c>
      <c r="AI3012" s="23"/>
      <c r="AJ3012" s="29" t="s">
        <v>15209</v>
      </c>
      <c r="AK3012" s="25">
        <v>1068001.0</v>
      </c>
      <c r="AL3012" s="11"/>
      <c r="AM3012" s="23"/>
      <c r="AN3012" s="25"/>
      <c r="AO3012" s="23"/>
      <c r="AP3012" s="25"/>
      <c r="AQ3012" s="11"/>
    </row>
    <row r="3013" ht="15.75" customHeight="1">
      <c r="A3013" s="11">
        <v>1068042.0</v>
      </c>
      <c r="B3013" s="23">
        <v>3013.0</v>
      </c>
      <c r="C3013" s="25" t="s">
        <v>15373</v>
      </c>
      <c r="D3013" s="16" t="s">
        <v>15374</v>
      </c>
      <c r="E3013" s="28" t="s">
        <v>15375</v>
      </c>
      <c r="F3013" s="29"/>
      <c r="G3013" s="25"/>
      <c r="H3013" s="36" t="str">
        <f t="shared" si="1"/>
        <v/>
      </c>
      <c r="I3013" s="11"/>
      <c r="J3013" s="28">
        <f t="shared" si="2"/>
        <v>0</v>
      </c>
      <c r="K3013" s="41">
        <f t="shared" si="3"/>
        <v>217</v>
      </c>
      <c r="L3013" s="25">
        <v>54.0</v>
      </c>
      <c r="M3013" s="11">
        <v>50.0</v>
      </c>
      <c r="N3013" s="11">
        <v>37.0</v>
      </c>
      <c r="O3013" s="11">
        <v>34.0</v>
      </c>
      <c r="P3013" s="11">
        <v>42.0</v>
      </c>
      <c r="Q3013" s="43">
        <v>43.0</v>
      </c>
      <c r="R3013" s="25"/>
      <c r="S3013" s="11"/>
      <c r="T3013" s="11"/>
      <c r="U3013" s="23"/>
      <c r="V3013" s="25"/>
      <c r="W3013" s="11"/>
      <c r="X3013" s="23"/>
      <c r="Y3013" s="29"/>
      <c r="Z3013" s="25">
        <v>26.0</v>
      </c>
      <c r="AA3013" s="11">
        <v>16.0</v>
      </c>
      <c r="AB3013" s="11">
        <v>38.0</v>
      </c>
      <c r="AC3013" s="11">
        <v>66.0</v>
      </c>
      <c r="AD3013" s="23">
        <v>48.0</v>
      </c>
      <c r="AE3013" s="29" t="s">
        <v>166</v>
      </c>
      <c r="AF3013" s="25">
        <v>1519.0</v>
      </c>
      <c r="AG3013" s="11">
        <v>1531.0</v>
      </c>
      <c r="AH3013" s="11">
        <v>1570.0</v>
      </c>
      <c r="AI3013" s="23"/>
      <c r="AJ3013" s="29" t="s">
        <v>15376</v>
      </c>
      <c r="AK3013" s="25">
        <v>1068041.0</v>
      </c>
      <c r="AL3013" s="11"/>
      <c r="AM3013" s="23"/>
      <c r="AN3013" s="25"/>
      <c r="AO3013" s="23"/>
      <c r="AP3013" s="25"/>
      <c r="AQ3013" s="11"/>
    </row>
    <row r="3014" ht="15.75" customHeight="1">
      <c r="A3014" s="11">
        <v>1068043.0</v>
      </c>
      <c r="B3014" s="23">
        <v>3014.0</v>
      </c>
      <c r="C3014" s="25" t="s">
        <v>15377</v>
      </c>
      <c r="D3014" s="16" t="s">
        <v>15378</v>
      </c>
      <c r="E3014" s="28" t="s">
        <v>15379</v>
      </c>
      <c r="F3014" s="29"/>
      <c r="G3014" s="31" t="s">
        <v>15380</v>
      </c>
      <c r="H3014" s="36">
        <f t="shared" si="1"/>
        <v>78</v>
      </c>
      <c r="I3014" s="11"/>
      <c r="J3014" s="28">
        <f t="shared" si="2"/>
        <v>0</v>
      </c>
      <c r="K3014" s="41">
        <f t="shared" si="3"/>
        <v>221</v>
      </c>
      <c r="L3014" s="25">
        <v>45.0</v>
      </c>
      <c r="M3014" s="11">
        <v>54.0</v>
      </c>
      <c r="N3014" s="11">
        <v>34.0</v>
      </c>
      <c r="O3014" s="11">
        <v>39.0</v>
      </c>
      <c r="P3014" s="11">
        <v>49.0</v>
      </c>
      <c r="Q3014" s="43">
        <v>42.0</v>
      </c>
      <c r="R3014" s="25"/>
      <c r="S3014" s="11"/>
      <c r="T3014" s="11"/>
      <c r="U3014" s="23"/>
      <c r="V3014" s="25"/>
      <c r="W3014" s="11"/>
      <c r="X3014" s="23"/>
      <c r="Y3014" s="29"/>
      <c r="Z3014" s="25">
        <v>29.0</v>
      </c>
      <c r="AA3014" s="11">
        <v>21.0</v>
      </c>
      <c r="AB3014" s="11">
        <v>55.0</v>
      </c>
      <c r="AC3014" s="11">
        <v>28.0</v>
      </c>
      <c r="AD3014" s="23">
        <v>48.0</v>
      </c>
      <c r="AE3014" s="29" t="s">
        <v>270</v>
      </c>
      <c r="AF3014" s="25">
        <v>1539.0</v>
      </c>
      <c r="AG3014" s="11">
        <v>1551.0</v>
      </c>
      <c r="AH3014" s="11">
        <v>1591.0</v>
      </c>
      <c r="AI3014" s="23" t="s">
        <v>217</v>
      </c>
      <c r="AJ3014" s="29" t="s">
        <v>15381</v>
      </c>
      <c r="AK3014" s="25">
        <v>1068042.0</v>
      </c>
      <c r="AL3014" s="11"/>
      <c r="AM3014" s="23"/>
      <c r="AN3014" s="25"/>
      <c r="AO3014" s="23"/>
      <c r="AP3014" s="25"/>
      <c r="AQ3014" s="11"/>
    </row>
    <row r="3015" ht="15.75" customHeight="1">
      <c r="A3015" s="11">
        <v>1068044.0</v>
      </c>
      <c r="B3015" s="23">
        <v>3015.0</v>
      </c>
      <c r="C3015" s="25" t="s">
        <v>15382</v>
      </c>
      <c r="D3015" s="16" t="s">
        <v>15383</v>
      </c>
      <c r="E3015" s="28" t="s">
        <v>15384</v>
      </c>
      <c r="F3015" s="29"/>
      <c r="G3015" s="25"/>
      <c r="H3015" s="36" t="str">
        <f t="shared" si="1"/>
        <v/>
      </c>
      <c r="I3015" s="11"/>
      <c r="J3015" s="28">
        <f t="shared" si="2"/>
        <v>0</v>
      </c>
      <c r="K3015" s="41">
        <f t="shared" si="3"/>
        <v>0</v>
      </c>
      <c r="L3015" s="25">
        <v>0.0</v>
      </c>
      <c r="M3015" s="11">
        <v>0.0</v>
      </c>
      <c r="N3015" s="11">
        <v>0.0</v>
      </c>
      <c r="O3015" s="11">
        <v>0.0</v>
      </c>
      <c r="P3015" s="11">
        <v>0.0</v>
      </c>
      <c r="Q3015" s="23">
        <v>0.0</v>
      </c>
      <c r="R3015" s="25"/>
      <c r="S3015" s="11"/>
      <c r="T3015" s="11"/>
      <c r="U3015" s="23"/>
      <c r="V3015" s="25"/>
      <c r="W3015" s="11"/>
      <c r="X3015" s="23"/>
      <c r="Y3015" s="29"/>
      <c r="Z3015" s="25">
        <v>0.0</v>
      </c>
      <c r="AA3015" s="11">
        <v>0.0</v>
      </c>
      <c r="AB3015" s="11">
        <v>0.0</v>
      </c>
      <c r="AC3015" s="11">
        <v>0.0</v>
      </c>
      <c r="AD3015" s="23">
        <v>50.0</v>
      </c>
      <c r="AE3015" s="29" t="s">
        <v>239</v>
      </c>
      <c r="AF3015" s="25">
        <v>1230.0</v>
      </c>
      <c r="AG3015" s="11">
        <v>9999.0</v>
      </c>
      <c r="AH3015" s="11">
        <v>1280.0</v>
      </c>
      <c r="AI3015" s="23"/>
      <c r="AJ3015" s="29" t="s">
        <v>15209</v>
      </c>
      <c r="AK3015" s="25">
        <v>1068001.0</v>
      </c>
      <c r="AL3015" s="11"/>
      <c r="AM3015" s="23"/>
      <c r="AN3015" s="25"/>
      <c r="AO3015" s="23"/>
      <c r="AP3015" s="25"/>
      <c r="AQ3015" s="11"/>
    </row>
    <row r="3016" ht="15.75" customHeight="1">
      <c r="A3016" s="11">
        <v>1068045.0</v>
      </c>
      <c r="B3016" s="23">
        <v>3016.0</v>
      </c>
      <c r="C3016" s="25" t="s">
        <v>15385</v>
      </c>
      <c r="D3016" s="16" t="s">
        <v>15386</v>
      </c>
      <c r="E3016" s="28" t="s">
        <v>15387</v>
      </c>
      <c r="F3016" s="29"/>
      <c r="G3016" s="25"/>
      <c r="H3016" s="36" t="str">
        <f t="shared" si="1"/>
        <v/>
      </c>
      <c r="I3016" s="11"/>
      <c r="J3016" s="28">
        <f t="shared" si="2"/>
        <v>0</v>
      </c>
      <c r="K3016" s="41">
        <f t="shared" si="3"/>
        <v>0</v>
      </c>
      <c r="L3016" s="25">
        <v>0.0</v>
      </c>
      <c r="M3016" s="11">
        <v>0.0</v>
      </c>
      <c r="N3016" s="11">
        <v>0.0</v>
      </c>
      <c r="O3016" s="11">
        <v>0.0</v>
      </c>
      <c r="P3016" s="11">
        <v>0.0</v>
      </c>
      <c r="Q3016" s="23">
        <v>0.0</v>
      </c>
      <c r="R3016" s="25"/>
      <c r="S3016" s="11"/>
      <c r="T3016" s="11"/>
      <c r="U3016" s="23"/>
      <c r="V3016" s="25"/>
      <c r="W3016" s="11"/>
      <c r="X3016" s="23"/>
      <c r="Y3016" s="29"/>
      <c r="Z3016" s="25">
        <v>0.0</v>
      </c>
      <c r="AA3016" s="11">
        <v>0.0</v>
      </c>
      <c r="AB3016" s="11">
        <v>0.0</v>
      </c>
      <c r="AC3016" s="11">
        <v>0.0</v>
      </c>
      <c r="AD3016" s="23">
        <v>50.0</v>
      </c>
      <c r="AE3016" s="29" t="s">
        <v>239</v>
      </c>
      <c r="AF3016" s="25">
        <v>1480.0</v>
      </c>
      <c r="AG3016" s="11">
        <v>9999.0</v>
      </c>
      <c r="AH3016" s="11">
        <v>1530.0</v>
      </c>
      <c r="AI3016" s="23"/>
      <c r="AJ3016" s="29" t="s">
        <v>15388</v>
      </c>
      <c r="AK3016" s="25">
        <v>1068044.0</v>
      </c>
      <c r="AL3016" s="11"/>
      <c r="AM3016" s="23"/>
      <c r="AN3016" s="25"/>
      <c r="AO3016" s="23"/>
      <c r="AP3016" s="25"/>
      <c r="AQ3016" s="11"/>
    </row>
    <row r="3017" ht="15.75" customHeight="1">
      <c r="A3017" s="11">
        <v>1068046.0</v>
      </c>
      <c r="B3017" s="23">
        <v>3017.0</v>
      </c>
      <c r="C3017" s="25" t="s">
        <v>15389</v>
      </c>
      <c r="D3017" s="16" t="s">
        <v>15390</v>
      </c>
      <c r="E3017" s="28" t="s">
        <v>15391</v>
      </c>
      <c r="F3017" s="29"/>
      <c r="G3017" s="31" t="s">
        <v>15392</v>
      </c>
      <c r="H3017" s="36">
        <f t="shared" si="1"/>
        <v>51</v>
      </c>
      <c r="I3017" s="11"/>
      <c r="J3017" s="28">
        <f t="shared" si="2"/>
        <v>0</v>
      </c>
      <c r="K3017" s="41">
        <f t="shared" si="3"/>
        <v>270</v>
      </c>
      <c r="L3017" s="25">
        <v>54.0</v>
      </c>
      <c r="M3017" s="11">
        <v>53.0</v>
      </c>
      <c r="N3017" s="11">
        <v>46.0</v>
      </c>
      <c r="O3017" s="11">
        <v>55.0</v>
      </c>
      <c r="P3017" s="11">
        <v>62.0</v>
      </c>
      <c r="Q3017" s="43">
        <v>52.0</v>
      </c>
      <c r="R3017" s="25"/>
      <c r="S3017" s="11"/>
      <c r="T3017" s="11"/>
      <c r="U3017" s="23"/>
      <c r="V3017" s="25"/>
      <c r="W3017" s="11"/>
      <c r="X3017" s="23"/>
      <c r="Y3017" s="29"/>
      <c r="Z3017" s="25">
        <v>43.0</v>
      </c>
      <c r="AA3017" s="11">
        <v>40.0</v>
      </c>
      <c r="AB3017" s="11">
        <v>57.0</v>
      </c>
      <c r="AC3017" s="11">
        <v>32.0</v>
      </c>
      <c r="AD3017" s="23">
        <v>50.0</v>
      </c>
      <c r="AE3017" s="29" t="s">
        <v>166</v>
      </c>
      <c r="AF3017" s="25">
        <v>1514.0</v>
      </c>
      <c r="AG3017" s="11">
        <v>1526.0</v>
      </c>
      <c r="AH3017" s="11">
        <v>1568.0</v>
      </c>
      <c r="AI3017" s="23"/>
      <c r="AJ3017" s="29" t="s">
        <v>15393</v>
      </c>
      <c r="AK3017" s="25">
        <v>1068045.0</v>
      </c>
      <c r="AL3017" s="11"/>
      <c r="AM3017" s="23"/>
      <c r="AN3017" s="25"/>
      <c r="AO3017" s="23"/>
      <c r="AP3017" s="25"/>
      <c r="AQ3017" s="11"/>
    </row>
    <row r="3018" ht="15.75" customHeight="1">
      <c r="A3018" s="11">
        <v>1068047.0</v>
      </c>
      <c r="B3018" s="23">
        <v>3018.0</v>
      </c>
      <c r="C3018" s="25" t="s">
        <v>15394</v>
      </c>
      <c r="D3018" s="16" t="s">
        <v>15395</v>
      </c>
      <c r="E3018" s="28" t="s">
        <v>15396</v>
      </c>
      <c r="F3018" s="29"/>
      <c r="G3018" s="31" t="s">
        <v>15397</v>
      </c>
      <c r="H3018" s="36">
        <f t="shared" si="1"/>
        <v>74</v>
      </c>
      <c r="I3018" s="11"/>
      <c r="J3018" s="28">
        <f t="shared" si="2"/>
        <v>0</v>
      </c>
      <c r="K3018" s="41">
        <f t="shared" si="3"/>
        <v>295</v>
      </c>
      <c r="L3018" s="25">
        <v>72.0</v>
      </c>
      <c r="M3018" s="11">
        <v>79.0</v>
      </c>
      <c r="N3018" s="11">
        <v>41.0</v>
      </c>
      <c r="O3018" s="11">
        <v>41.0</v>
      </c>
      <c r="P3018" s="11">
        <v>62.0</v>
      </c>
      <c r="Q3018" s="43">
        <v>37.0</v>
      </c>
      <c r="R3018" s="25"/>
      <c r="S3018" s="11" t="s">
        <v>136</v>
      </c>
      <c r="T3018" s="11"/>
      <c r="U3018" s="23" t="s">
        <v>185</v>
      </c>
      <c r="V3018" s="25"/>
      <c r="W3018" s="11"/>
      <c r="X3018" s="23"/>
      <c r="Y3018" s="29"/>
      <c r="Z3018" s="25">
        <v>43.0</v>
      </c>
      <c r="AA3018" s="11">
        <v>40.0</v>
      </c>
      <c r="AB3018" s="11">
        <v>69.0</v>
      </c>
      <c r="AC3018" s="11">
        <v>15.0</v>
      </c>
      <c r="AD3018" s="23">
        <v>50.0</v>
      </c>
      <c r="AE3018" s="29" t="s">
        <v>166</v>
      </c>
      <c r="AF3018" s="25">
        <v>1536.0</v>
      </c>
      <c r="AG3018" s="11">
        <v>1548.0</v>
      </c>
      <c r="AH3018" s="11">
        <v>1591.0</v>
      </c>
      <c r="AI3018" s="23" t="s">
        <v>217</v>
      </c>
      <c r="AJ3018" s="29" t="s">
        <v>15398</v>
      </c>
      <c r="AK3018" s="25">
        <v>1068046.0</v>
      </c>
      <c r="AL3018" s="11"/>
      <c r="AM3018" s="23"/>
      <c r="AN3018" s="25"/>
      <c r="AO3018" s="23"/>
      <c r="AP3018" s="25"/>
      <c r="AQ3018" s="11"/>
    </row>
    <row r="3019" ht="15.75" customHeight="1">
      <c r="A3019" s="11">
        <v>1068048.0</v>
      </c>
      <c r="B3019" s="23">
        <v>3019.0</v>
      </c>
      <c r="C3019" s="25" t="s">
        <v>15399</v>
      </c>
      <c r="D3019" s="16" t="s">
        <v>15400</v>
      </c>
      <c r="E3019" s="28" t="s">
        <v>15401</v>
      </c>
      <c r="F3019" s="29"/>
      <c r="G3019" s="31" t="s">
        <v>15402</v>
      </c>
      <c r="H3019" s="36">
        <f t="shared" si="1"/>
        <v>79</v>
      </c>
      <c r="I3019" s="11"/>
      <c r="J3019" s="28">
        <f t="shared" si="2"/>
        <v>0</v>
      </c>
      <c r="K3019" s="41">
        <f t="shared" si="3"/>
        <v>250</v>
      </c>
      <c r="L3019" s="25">
        <v>70.0</v>
      </c>
      <c r="M3019" s="11">
        <v>65.0</v>
      </c>
      <c r="N3019" s="11">
        <v>40.0</v>
      </c>
      <c r="O3019" s="11">
        <v>37.0</v>
      </c>
      <c r="P3019" s="11">
        <v>38.0</v>
      </c>
      <c r="Q3019" s="43">
        <v>49.0</v>
      </c>
      <c r="R3019" s="25"/>
      <c r="S3019" s="11" t="s">
        <v>232</v>
      </c>
      <c r="T3019" s="11"/>
      <c r="U3019" s="23"/>
      <c r="V3019" s="25"/>
      <c r="W3019" s="11"/>
      <c r="X3019" s="23"/>
      <c r="Y3019" s="29"/>
      <c r="Z3019" s="25">
        <v>43.0</v>
      </c>
      <c r="AA3019" s="11">
        <v>40.0</v>
      </c>
      <c r="AB3019" s="11">
        <v>61.0</v>
      </c>
      <c r="AC3019" s="11">
        <v>27.0</v>
      </c>
      <c r="AD3019" s="23">
        <v>49.0</v>
      </c>
      <c r="AE3019" s="29" t="s">
        <v>166</v>
      </c>
      <c r="AF3019" s="25">
        <v>1542.0</v>
      </c>
      <c r="AG3019" s="11">
        <v>1554.0</v>
      </c>
      <c r="AH3019" s="11">
        <v>1591.0</v>
      </c>
      <c r="AI3019" s="23" t="s">
        <v>217</v>
      </c>
      <c r="AJ3019" s="29" t="s">
        <v>15398</v>
      </c>
      <c r="AK3019" s="25">
        <v>1068046.0</v>
      </c>
      <c r="AL3019" s="11"/>
      <c r="AM3019" s="23"/>
      <c r="AN3019" s="25"/>
      <c r="AO3019" s="23"/>
      <c r="AP3019" s="25"/>
      <c r="AQ3019" s="11"/>
    </row>
    <row r="3020" ht="15.75" customHeight="1">
      <c r="A3020" s="11">
        <v>1068049.0</v>
      </c>
      <c r="B3020" s="23">
        <v>3020.0</v>
      </c>
      <c r="C3020" s="25" t="s">
        <v>15403</v>
      </c>
      <c r="D3020" s="16" t="s">
        <v>15404</v>
      </c>
      <c r="E3020" s="28" t="s">
        <v>15405</v>
      </c>
      <c r="F3020" s="29"/>
      <c r="G3020" s="31" t="s">
        <v>15406</v>
      </c>
      <c r="H3020" s="36">
        <f t="shared" si="1"/>
        <v>79</v>
      </c>
      <c r="I3020" s="11"/>
      <c r="J3020" s="28">
        <f t="shared" si="2"/>
        <v>0</v>
      </c>
      <c r="K3020" s="41">
        <f t="shared" si="3"/>
        <v>254</v>
      </c>
      <c r="L3020" s="25">
        <v>62.0</v>
      </c>
      <c r="M3020" s="11">
        <v>52.0</v>
      </c>
      <c r="N3020" s="11">
        <v>42.0</v>
      </c>
      <c r="O3020" s="11">
        <v>39.0</v>
      </c>
      <c r="P3020" s="11">
        <v>59.0</v>
      </c>
      <c r="Q3020" s="43">
        <v>52.0</v>
      </c>
      <c r="R3020" s="25"/>
      <c r="S3020" s="11"/>
      <c r="T3020" s="11"/>
      <c r="U3020" s="23"/>
      <c r="V3020" s="25"/>
      <c r="W3020" s="11"/>
      <c r="X3020" s="23"/>
      <c r="Y3020" s="29"/>
      <c r="Z3020" s="25">
        <v>53.0</v>
      </c>
      <c r="AA3020" s="11">
        <v>55.0</v>
      </c>
      <c r="AB3020" s="11">
        <v>47.0</v>
      </c>
      <c r="AC3020" s="11">
        <v>52.0</v>
      </c>
      <c r="AD3020" s="23">
        <v>58.0</v>
      </c>
      <c r="AE3020" s="29" t="s">
        <v>166</v>
      </c>
      <c r="AF3020" s="25">
        <v>1553.0</v>
      </c>
      <c r="AG3020" s="11">
        <v>1565.0</v>
      </c>
      <c r="AH3020" s="11">
        <v>1594.0</v>
      </c>
      <c r="AI3020" s="23"/>
      <c r="AJ3020" s="29" t="s">
        <v>15407</v>
      </c>
      <c r="AK3020" s="25">
        <v>1068046.0</v>
      </c>
      <c r="AL3020" s="11"/>
      <c r="AM3020" s="23"/>
      <c r="AN3020" s="25"/>
      <c r="AO3020" s="23"/>
      <c r="AP3020" s="25"/>
      <c r="AQ3020" s="11"/>
    </row>
    <row r="3021" ht="15.75" customHeight="1">
      <c r="A3021" s="11">
        <v>1068050.0</v>
      </c>
      <c r="B3021" s="23">
        <v>3021.0</v>
      </c>
      <c r="C3021" s="25" t="s">
        <v>15408</v>
      </c>
      <c r="D3021" s="16" t="s">
        <v>15409</v>
      </c>
      <c r="E3021" s="28" t="s">
        <v>15410</v>
      </c>
      <c r="F3021" s="29"/>
      <c r="G3021" s="31" t="s">
        <v>15411</v>
      </c>
      <c r="H3021" s="36">
        <f t="shared" si="1"/>
        <v>49</v>
      </c>
      <c r="I3021" s="11"/>
      <c r="J3021" s="28">
        <f t="shared" si="2"/>
        <v>0</v>
      </c>
      <c r="K3021" s="41">
        <f t="shared" si="3"/>
        <v>257</v>
      </c>
      <c r="L3021" s="25">
        <v>49.0</v>
      </c>
      <c r="M3021" s="11">
        <v>45.0</v>
      </c>
      <c r="N3021" s="11">
        <v>58.0</v>
      </c>
      <c r="O3021" s="11">
        <v>52.0</v>
      </c>
      <c r="P3021" s="11">
        <v>53.0</v>
      </c>
      <c r="Q3021" s="43">
        <v>55.0</v>
      </c>
      <c r="R3021" s="25"/>
      <c r="S3021" s="11"/>
      <c r="T3021" s="11"/>
      <c r="U3021" s="23"/>
      <c r="V3021" s="25"/>
      <c r="W3021" s="11"/>
      <c r="X3021" s="23"/>
      <c r="Y3021" s="29"/>
      <c r="Z3021" s="25">
        <v>54.0</v>
      </c>
      <c r="AA3021" s="11">
        <v>56.0</v>
      </c>
      <c r="AB3021" s="11">
        <v>25.0</v>
      </c>
      <c r="AC3021" s="11">
        <v>63.0</v>
      </c>
      <c r="AD3021" s="23">
        <v>58.0</v>
      </c>
      <c r="AE3021" s="29" t="s">
        <v>166</v>
      </c>
      <c r="AF3021" s="25">
        <v>1578.0</v>
      </c>
      <c r="AG3021" s="11">
        <v>1590.0</v>
      </c>
      <c r="AH3021" s="11">
        <v>1640.0</v>
      </c>
      <c r="AI3021" s="23"/>
      <c r="AJ3021" s="29" t="s">
        <v>15412</v>
      </c>
      <c r="AK3021" s="25">
        <v>1068049.0</v>
      </c>
      <c r="AL3021" s="11"/>
      <c r="AM3021" s="23"/>
      <c r="AN3021" s="25"/>
      <c r="AO3021" s="23"/>
      <c r="AP3021" s="25"/>
      <c r="AQ3021" s="11"/>
    </row>
    <row r="3022" ht="15.75" customHeight="1">
      <c r="A3022" s="11">
        <v>1068051.0</v>
      </c>
      <c r="B3022" s="23">
        <v>3022.0</v>
      </c>
      <c r="C3022" s="25" t="s">
        <v>15413</v>
      </c>
      <c r="D3022" s="16" t="s">
        <v>15414</v>
      </c>
      <c r="E3022" s="28" t="s">
        <v>15415</v>
      </c>
      <c r="F3022" s="29"/>
      <c r="G3022" s="25"/>
      <c r="H3022" s="36" t="str">
        <f t="shared" si="1"/>
        <v/>
      </c>
      <c r="I3022" s="11"/>
      <c r="J3022" s="28">
        <f t="shared" si="2"/>
        <v>0</v>
      </c>
      <c r="K3022" s="41">
        <f t="shared" si="3"/>
        <v>220</v>
      </c>
      <c r="L3022" s="25">
        <v>42.0</v>
      </c>
      <c r="M3022" s="11">
        <v>48.0</v>
      </c>
      <c r="N3022" s="11">
        <v>49.0</v>
      </c>
      <c r="O3022" s="11">
        <v>41.0</v>
      </c>
      <c r="P3022" s="11">
        <v>40.0</v>
      </c>
      <c r="Q3022" s="43">
        <v>47.0</v>
      </c>
      <c r="R3022" s="25"/>
      <c r="S3022" s="11"/>
      <c r="T3022" s="11"/>
      <c r="U3022" s="23"/>
      <c r="V3022" s="25"/>
      <c r="W3022" s="11"/>
      <c r="X3022" s="23"/>
      <c r="Y3022" s="29"/>
      <c r="Z3022" s="25">
        <v>40.0</v>
      </c>
      <c r="AA3022" s="11">
        <v>36.0</v>
      </c>
      <c r="AB3022" s="11">
        <v>33.0</v>
      </c>
      <c r="AC3022" s="11">
        <v>65.0</v>
      </c>
      <c r="AD3022" s="23">
        <v>63.0</v>
      </c>
      <c r="AE3022" s="29" t="s">
        <v>166</v>
      </c>
      <c r="AF3022" s="25">
        <v>1517.0</v>
      </c>
      <c r="AG3022" s="11">
        <v>1529.0</v>
      </c>
      <c r="AH3022" s="11">
        <v>1584.0</v>
      </c>
      <c r="AI3022" s="23"/>
      <c r="AJ3022" s="29"/>
      <c r="AK3022" s="25"/>
      <c r="AL3022" s="11"/>
      <c r="AM3022" s="23"/>
      <c r="AN3022" s="25"/>
      <c r="AO3022" s="23"/>
      <c r="AP3022" s="25"/>
      <c r="AQ3022" s="11"/>
    </row>
    <row r="3023" ht="15.75" customHeight="1">
      <c r="A3023" s="11">
        <v>1068052.0</v>
      </c>
      <c r="B3023" s="23">
        <v>3023.0</v>
      </c>
      <c r="C3023" s="25" t="s">
        <v>15416</v>
      </c>
      <c r="D3023" s="16" t="s">
        <v>15417</v>
      </c>
      <c r="E3023" s="28" t="s">
        <v>15418</v>
      </c>
      <c r="F3023" s="29"/>
      <c r="G3023" s="31" t="s">
        <v>15419</v>
      </c>
      <c r="H3023" s="36">
        <f t="shared" si="1"/>
        <v>72</v>
      </c>
      <c r="I3023" s="11"/>
      <c r="J3023" s="28">
        <f t="shared" si="2"/>
        <v>0</v>
      </c>
      <c r="K3023" s="41">
        <f t="shared" si="3"/>
        <v>255</v>
      </c>
      <c r="L3023" s="25">
        <v>40.0</v>
      </c>
      <c r="M3023" s="11">
        <v>39.0</v>
      </c>
      <c r="N3023" s="11">
        <v>67.0</v>
      </c>
      <c r="O3023" s="11">
        <v>60.0</v>
      </c>
      <c r="P3023" s="11">
        <v>49.0</v>
      </c>
      <c r="Q3023" s="43">
        <v>49.0</v>
      </c>
      <c r="R3023" s="25"/>
      <c r="S3023" s="11"/>
      <c r="T3023" s="11"/>
      <c r="U3023" s="23"/>
      <c r="V3023" s="25"/>
      <c r="W3023" s="11"/>
      <c r="X3023" s="23"/>
      <c r="Y3023" s="29"/>
      <c r="Z3023" s="25">
        <v>29.0</v>
      </c>
      <c r="AA3023" s="11">
        <v>21.0</v>
      </c>
      <c r="AB3023" s="11">
        <v>36.0</v>
      </c>
      <c r="AC3023" s="11">
        <v>55.0</v>
      </c>
      <c r="AD3023" s="23">
        <v>62.0</v>
      </c>
      <c r="AE3023" s="29" t="s">
        <v>270</v>
      </c>
      <c r="AF3023" s="25">
        <v>1536.0</v>
      </c>
      <c r="AG3023" s="11">
        <v>1548.0</v>
      </c>
      <c r="AH3023" s="11">
        <v>1600.0</v>
      </c>
      <c r="AI3023" s="23"/>
      <c r="AJ3023" s="29" t="s">
        <v>15420</v>
      </c>
      <c r="AK3023" s="25">
        <v>1068051.0</v>
      </c>
      <c r="AL3023" s="11"/>
      <c r="AM3023" s="23"/>
      <c r="AN3023" s="25"/>
      <c r="AO3023" s="23"/>
      <c r="AP3023" s="25"/>
      <c r="AQ3023" s="11"/>
    </row>
    <row r="3024" ht="15.75" customHeight="1">
      <c r="A3024" s="11">
        <v>1068053.0</v>
      </c>
      <c r="B3024" s="23">
        <v>3024.0</v>
      </c>
      <c r="C3024" s="25" t="s">
        <v>15421</v>
      </c>
      <c r="D3024" s="16" t="s">
        <v>15422</v>
      </c>
      <c r="E3024" s="28" t="s">
        <v>15423</v>
      </c>
      <c r="F3024" s="29"/>
      <c r="G3024" s="31" t="s">
        <v>15424</v>
      </c>
      <c r="H3024" s="36">
        <f t="shared" si="1"/>
        <v>58</v>
      </c>
      <c r="I3024" s="11"/>
      <c r="J3024" s="28">
        <f t="shared" si="2"/>
        <v>0</v>
      </c>
      <c r="K3024" s="41">
        <f t="shared" si="3"/>
        <v>237</v>
      </c>
      <c r="L3024" s="25">
        <v>35.0</v>
      </c>
      <c r="M3024" s="11">
        <v>34.0</v>
      </c>
      <c r="N3024" s="11">
        <v>62.0</v>
      </c>
      <c r="O3024" s="11">
        <v>57.0</v>
      </c>
      <c r="P3024" s="11">
        <v>49.0</v>
      </c>
      <c r="Q3024" s="43">
        <v>47.0</v>
      </c>
      <c r="R3024" s="25"/>
      <c r="S3024" s="11"/>
      <c r="T3024" s="11"/>
      <c r="U3024" s="23"/>
      <c r="V3024" s="25"/>
      <c r="W3024" s="11"/>
      <c r="X3024" s="23"/>
      <c r="Y3024" s="29"/>
      <c r="Z3024" s="25">
        <v>32.0</v>
      </c>
      <c r="AA3024" s="11">
        <v>26.0</v>
      </c>
      <c r="AB3024" s="11">
        <v>33.0</v>
      </c>
      <c r="AC3024" s="11">
        <v>61.0</v>
      </c>
      <c r="AD3024" s="23">
        <v>62.0</v>
      </c>
      <c r="AE3024" s="29" t="s">
        <v>270</v>
      </c>
      <c r="AF3024" s="25">
        <v>1560.0</v>
      </c>
      <c r="AG3024" s="11">
        <v>1572.0</v>
      </c>
      <c r="AH3024" s="11">
        <v>1629.0</v>
      </c>
      <c r="AI3024" s="23"/>
      <c r="AJ3024" s="29" t="s">
        <v>15425</v>
      </c>
      <c r="AK3024" s="25">
        <v>1068052.0</v>
      </c>
      <c r="AL3024" s="11"/>
      <c r="AM3024" s="23"/>
      <c r="AN3024" s="25"/>
      <c r="AO3024" s="23"/>
      <c r="AP3024" s="25"/>
      <c r="AQ3024" s="11"/>
    </row>
    <row r="3025" ht="15.75" customHeight="1">
      <c r="A3025" s="11">
        <v>1068054.0</v>
      </c>
      <c r="B3025" s="23">
        <v>3025.0</v>
      </c>
      <c r="C3025" s="25" t="s">
        <v>15426</v>
      </c>
      <c r="D3025" s="16" t="s">
        <v>15427</v>
      </c>
      <c r="E3025" s="28" t="s">
        <v>15428</v>
      </c>
      <c r="F3025" s="29"/>
      <c r="G3025" s="31" t="s">
        <v>15429</v>
      </c>
      <c r="H3025" s="36">
        <f t="shared" si="1"/>
        <v>71</v>
      </c>
      <c r="I3025" s="11"/>
      <c r="J3025" s="28">
        <f t="shared" si="2"/>
        <v>0</v>
      </c>
      <c r="K3025" s="41">
        <f t="shared" si="3"/>
        <v>209</v>
      </c>
      <c r="L3025" s="25">
        <v>39.0</v>
      </c>
      <c r="M3025" s="11">
        <v>37.0</v>
      </c>
      <c r="N3025" s="11">
        <v>45.0</v>
      </c>
      <c r="O3025" s="11">
        <v>48.0</v>
      </c>
      <c r="P3025" s="11">
        <v>40.0</v>
      </c>
      <c r="Q3025" s="43">
        <v>48.0</v>
      </c>
      <c r="R3025" s="25"/>
      <c r="S3025" s="11"/>
      <c r="T3025" s="11"/>
      <c r="U3025" s="23"/>
      <c r="V3025" s="25"/>
      <c r="W3025" s="11"/>
      <c r="X3025" s="23"/>
      <c r="Y3025" s="29"/>
      <c r="Z3025" s="25">
        <v>50.0</v>
      </c>
      <c r="AA3025" s="11">
        <v>50.0</v>
      </c>
      <c r="AB3025" s="11">
        <v>34.0</v>
      </c>
      <c r="AC3025" s="11">
        <v>69.0</v>
      </c>
      <c r="AD3025" s="23">
        <v>63.0</v>
      </c>
      <c r="AE3025" s="29" t="s">
        <v>166</v>
      </c>
      <c r="AF3025" s="25">
        <v>1523.0</v>
      </c>
      <c r="AG3025" s="11">
        <v>1535.0</v>
      </c>
      <c r="AH3025" s="11">
        <v>1587.0</v>
      </c>
      <c r="AI3025" s="23"/>
      <c r="AJ3025" s="29"/>
      <c r="AK3025" s="25"/>
      <c r="AL3025" s="11"/>
      <c r="AM3025" s="23"/>
      <c r="AN3025" s="25"/>
      <c r="AO3025" s="23"/>
      <c r="AP3025" s="25"/>
      <c r="AQ3025" s="11"/>
    </row>
    <row r="3026" ht="15.75" customHeight="1">
      <c r="A3026" s="11">
        <v>1068055.0</v>
      </c>
      <c r="B3026" s="23">
        <v>3026.0</v>
      </c>
      <c r="C3026" s="25" t="s">
        <v>15430</v>
      </c>
      <c r="D3026" s="16" t="s">
        <v>15431</v>
      </c>
      <c r="E3026" s="28" t="s">
        <v>15432</v>
      </c>
      <c r="F3026" s="29"/>
      <c r="G3026" s="31" t="s">
        <v>15433</v>
      </c>
      <c r="H3026" s="36">
        <f t="shared" si="1"/>
        <v>75</v>
      </c>
      <c r="I3026" s="11"/>
      <c r="J3026" s="28">
        <f t="shared" si="2"/>
        <v>0</v>
      </c>
      <c r="K3026" s="41">
        <f t="shared" si="3"/>
        <v>217</v>
      </c>
      <c r="L3026" s="25">
        <v>43.0</v>
      </c>
      <c r="M3026" s="11">
        <v>31.0</v>
      </c>
      <c r="N3026" s="11">
        <v>48.0</v>
      </c>
      <c r="O3026" s="11">
        <v>50.0</v>
      </c>
      <c r="P3026" s="11">
        <v>45.0</v>
      </c>
      <c r="Q3026" s="43">
        <v>49.0</v>
      </c>
      <c r="R3026" s="25"/>
      <c r="S3026" s="11"/>
      <c r="T3026" s="11"/>
      <c r="U3026" s="23"/>
      <c r="V3026" s="25"/>
      <c r="W3026" s="11"/>
      <c r="X3026" s="23"/>
      <c r="Y3026" s="29"/>
      <c r="Z3026" s="25">
        <v>52.0</v>
      </c>
      <c r="AA3026" s="11">
        <v>53.0</v>
      </c>
      <c r="AB3026" s="11">
        <v>38.0</v>
      </c>
      <c r="AC3026" s="11">
        <v>64.0</v>
      </c>
      <c r="AD3026" s="23">
        <v>63.0</v>
      </c>
      <c r="AE3026" s="29" t="s">
        <v>270</v>
      </c>
      <c r="AF3026" s="25">
        <v>1552.0</v>
      </c>
      <c r="AG3026" s="11">
        <v>1564.0</v>
      </c>
      <c r="AH3026" s="11">
        <v>1601.0</v>
      </c>
      <c r="AI3026" s="23"/>
      <c r="AJ3026" s="29" t="s">
        <v>15434</v>
      </c>
      <c r="AK3026" s="25">
        <v>1068054.0</v>
      </c>
      <c r="AL3026" s="11"/>
      <c r="AM3026" s="23"/>
      <c r="AN3026" s="25"/>
      <c r="AO3026" s="23"/>
      <c r="AP3026" s="25"/>
      <c r="AQ3026" s="11"/>
    </row>
    <row r="3027" ht="15.75" customHeight="1">
      <c r="A3027" s="11">
        <v>1068056.0</v>
      </c>
      <c r="B3027" s="23">
        <v>3027.0</v>
      </c>
      <c r="C3027" s="25" t="s">
        <v>15435</v>
      </c>
      <c r="D3027" s="16" t="s">
        <v>15436</v>
      </c>
      <c r="E3027" s="28" t="s">
        <v>15437</v>
      </c>
      <c r="F3027" s="29"/>
      <c r="G3027" s="25"/>
      <c r="H3027" s="36" t="str">
        <f t="shared" si="1"/>
        <v/>
      </c>
      <c r="I3027" s="11"/>
      <c r="J3027" s="28">
        <f t="shared" si="2"/>
        <v>0</v>
      </c>
      <c r="K3027" s="41">
        <f t="shared" si="3"/>
        <v>0</v>
      </c>
      <c r="L3027" s="25">
        <v>0.0</v>
      </c>
      <c r="M3027" s="11">
        <v>0.0</v>
      </c>
      <c r="N3027" s="11">
        <v>0.0</v>
      </c>
      <c r="O3027" s="11">
        <v>0.0</v>
      </c>
      <c r="P3027" s="11">
        <v>0.0</v>
      </c>
      <c r="Q3027" s="23">
        <v>0.0</v>
      </c>
      <c r="R3027" s="25"/>
      <c r="S3027" s="11"/>
      <c r="T3027" s="11"/>
      <c r="U3027" s="23"/>
      <c r="V3027" s="25"/>
      <c r="W3027" s="11"/>
      <c r="X3027" s="23"/>
      <c r="Y3027" s="29"/>
      <c r="Z3027" s="25">
        <v>0.0</v>
      </c>
      <c r="AA3027" s="11">
        <v>0.0</v>
      </c>
      <c r="AB3027" s="11">
        <v>0.0</v>
      </c>
      <c r="AC3027" s="11">
        <v>0.0</v>
      </c>
      <c r="AD3027" s="23">
        <v>50.0</v>
      </c>
      <c r="AE3027" s="29" t="s">
        <v>239</v>
      </c>
      <c r="AF3027" s="25">
        <v>1515.0</v>
      </c>
      <c r="AG3027" s="11">
        <v>9999.0</v>
      </c>
      <c r="AH3027" s="11">
        <v>1565.0</v>
      </c>
      <c r="AI3027" s="23"/>
      <c r="AJ3027" s="29"/>
      <c r="AK3027" s="25"/>
      <c r="AL3027" s="11"/>
      <c r="AM3027" s="23"/>
      <c r="AN3027" s="25"/>
      <c r="AO3027" s="23"/>
      <c r="AP3027" s="25"/>
      <c r="AQ3027" s="11"/>
    </row>
    <row r="3028" ht="15.75" customHeight="1">
      <c r="A3028" s="11">
        <v>1068057.0</v>
      </c>
      <c r="B3028" s="23">
        <v>3028.0</v>
      </c>
      <c r="C3028" s="25" t="s">
        <v>15438</v>
      </c>
      <c r="D3028" s="16" t="s">
        <v>15439</v>
      </c>
      <c r="E3028" s="28" t="s">
        <v>15440</v>
      </c>
      <c r="F3028" s="29"/>
      <c r="G3028" s="31" t="s">
        <v>15441</v>
      </c>
      <c r="H3028" s="36">
        <f t="shared" si="1"/>
        <v>80</v>
      </c>
      <c r="I3028" s="11"/>
      <c r="J3028" s="28">
        <f t="shared" si="2"/>
        <v>0</v>
      </c>
      <c r="K3028" s="41">
        <f t="shared" si="3"/>
        <v>261</v>
      </c>
      <c r="L3028" s="25">
        <v>64.0</v>
      </c>
      <c r="M3028" s="11">
        <v>61.0</v>
      </c>
      <c r="N3028" s="11">
        <v>40.0</v>
      </c>
      <c r="O3028" s="11">
        <v>43.0</v>
      </c>
      <c r="P3028" s="11">
        <v>53.0</v>
      </c>
      <c r="Q3028" s="43">
        <v>53.0</v>
      </c>
      <c r="R3028" s="25"/>
      <c r="S3028" s="11" t="s">
        <v>185</v>
      </c>
      <c r="T3028" s="11"/>
      <c r="U3028" s="23"/>
      <c r="V3028" s="25"/>
      <c r="W3028" s="11"/>
      <c r="X3028" s="23"/>
      <c r="Y3028" s="29"/>
      <c r="Z3028" s="25">
        <v>22.0</v>
      </c>
      <c r="AA3028" s="11">
        <v>11.0</v>
      </c>
      <c r="AB3028" s="11">
        <v>53.0</v>
      </c>
      <c r="AC3028" s="11">
        <v>35.0</v>
      </c>
      <c r="AD3028" s="23">
        <v>50.0</v>
      </c>
      <c r="AE3028" s="29" t="s">
        <v>141</v>
      </c>
      <c r="AF3028" s="25">
        <v>1540.0</v>
      </c>
      <c r="AG3028" s="11">
        <v>1552.0</v>
      </c>
      <c r="AH3028" s="11">
        <v>1591.0</v>
      </c>
      <c r="AI3028" s="23" t="s">
        <v>217</v>
      </c>
      <c r="AJ3028" s="29" t="s">
        <v>15442</v>
      </c>
      <c r="AK3028" s="25">
        <v>1068056.0</v>
      </c>
      <c r="AL3028" s="11"/>
      <c r="AM3028" s="23"/>
      <c r="AN3028" s="25"/>
      <c r="AO3028" s="23"/>
      <c r="AP3028" s="25"/>
      <c r="AQ3028" s="11"/>
    </row>
    <row r="3029" ht="15.75" customHeight="1">
      <c r="A3029" s="11">
        <v>1068058.0</v>
      </c>
      <c r="B3029" s="23">
        <v>3029.0</v>
      </c>
      <c r="C3029" s="25" t="s">
        <v>15443</v>
      </c>
      <c r="D3029" s="16" t="s">
        <v>15444</v>
      </c>
      <c r="E3029" s="28" t="s">
        <v>15445</v>
      </c>
      <c r="F3029" s="29"/>
      <c r="G3029" s="31" t="s">
        <v>15446</v>
      </c>
      <c r="H3029" s="36">
        <f t="shared" si="1"/>
        <v>71</v>
      </c>
      <c r="I3029" s="11"/>
      <c r="J3029" s="28">
        <f t="shared" si="2"/>
        <v>0</v>
      </c>
      <c r="K3029" s="41">
        <f t="shared" si="3"/>
        <v>245</v>
      </c>
      <c r="L3029" s="25">
        <v>61.0</v>
      </c>
      <c r="M3029" s="11">
        <v>57.0</v>
      </c>
      <c r="N3029" s="11">
        <v>38.0</v>
      </c>
      <c r="O3029" s="11">
        <v>38.0</v>
      </c>
      <c r="P3029" s="11">
        <v>51.0</v>
      </c>
      <c r="Q3029" s="43">
        <v>50.0</v>
      </c>
      <c r="R3029" s="25"/>
      <c r="S3029" s="11"/>
      <c r="T3029" s="11"/>
      <c r="U3029" s="23"/>
      <c r="V3029" s="25"/>
      <c r="W3029" s="11"/>
      <c r="X3029" s="23"/>
      <c r="Y3029" s="29"/>
      <c r="Z3029" s="25">
        <v>26.0</v>
      </c>
      <c r="AA3029" s="11">
        <v>16.0</v>
      </c>
      <c r="AB3029" s="11">
        <v>51.0</v>
      </c>
      <c r="AC3029" s="11">
        <v>40.0</v>
      </c>
      <c r="AD3029" s="23">
        <v>50.0</v>
      </c>
      <c r="AE3029" s="29" t="s">
        <v>141</v>
      </c>
      <c r="AF3029" s="25">
        <v>1563.0</v>
      </c>
      <c r="AG3029" s="11">
        <v>1575.0</v>
      </c>
      <c r="AH3029" s="11">
        <v>1591.0</v>
      </c>
      <c r="AI3029" s="23" t="s">
        <v>217</v>
      </c>
      <c r="AJ3029" s="29" t="s">
        <v>15447</v>
      </c>
      <c r="AK3029" s="25">
        <v>1068057.0</v>
      </c>
      <c r="AL3029" s="11"/>
      <c r="AM3029" s="23"/>
      <c r="AN3029" s="25"/>
      <c r="AO3029" s="23"/>
      <c r="AP3029" s="25"/>
      <c r="AQ3029" s="11"/>
    </row>
    <row r="3030" ht="15.75" customHeight="1">
      <c r="A3030" s="11">
        <v>1068059.0</v>
      </c>
      <c r="B3030" s="23">
        <v>3030.0</v>
      </c>
      <c r="C3030" s="25" t="s">
        <v>15448</v>
      </c>
      <c r="D3030" s="16" t="s">
        <v>15449</v>
      </c>
      <c r="E3030" s="28" t="s">
        <v>15450</v>
      </c>
      <c r="F3030" s="29"/>
      <c r="G3030" s="31" t="s">
        <v>15451</v>
      </c>
      <c r="H3030" s="36">
        <f t="shared" si="1"/>
        <v>78</v>
      </c>
      <c r="I3030" s="11"/>
      <c r="J3030" s="28">
        <f t="shared" si="2"/>
        <v>0</v>
      </c>
      <c r="K3030" s="41">
        <f t="shared" si="3"/>
        <v>219</v>
      </c>
      <c r="L3030" s="25">
        <v>56.0</v>
      </c>
      <c r="M3030" s="11">
        <v>64.0</v>
      </c>
      <c r="N3030" s="11">
        <v>27.0</v>
      </c>
      <c r="O3030" s="11">
        <v>29.0</v>
      </c>
      <c r="P3030" s="11">
        <v>43.0</v>
      </c>
      <c r="Q3030" s="43">
        <v>47.0</v>
      </c>
      <c r="R3030" s="25"/>
      <c r="S3030" s="11"/>
      <c r="T3030" s="11"/>
      <c r="U3030" s="23"/>
      <c r="V3030" s="25"/>
      <c r="W3030" s="11"/>
      <c r="X3030" s="23"/>
      <c r="Y3030" s="29"/>
      <c r="Z3030" s="25">
        <v>22.0</v>
      </c>
      <c r="AA3030" s="11">
        <v>11.0</v>
      </c>
      <c r="AB3030" s="11">
        <v>45.0</v>
      </c>
      <c r="AC3030" s="11">
        <v>33.0</v>
      </c>
      <c r="AD3030" s="23">
        <v>51.0</v>
      </c>
      <c r="AE3030" s="29" t="s">
        <v>166</v>
      </c>
      <c r="AF3030" s="25">
        <v>1546.0</v>
      </c>
      <c r="AG3030" s="11">
        <v>1558.0</v>
      </c>
      <c r="AH3030" s="11">
        <v>1591.0</v>
      </c>
      <c r="AI3030" s="23" t="s">
        <v>217</v>
      </c>
      <c r="AJ3030" s="29" t="s">
        <v>15442</v>
      </c>
      <c r="AK3030" s="25">
        <v>1068056.0</v>
      </c>
      <c r="AL3030" s="11"/>
      <c r="AM3030" s="23"/>
      <c r="AN3030" s="25"/>
      <c r="AO3030" s="23"/>
      <c r="AP3030" s="25"/>
      <c r="AQ3030" s="11"/>
    </row>
    <row r="3031" ht="15.75" customHeight="1">
      <c r="A3031" s="11">
        <v>1068060.0</v>
      </c>
      <c r="B3031" s="23">
        <v>3031.0</v>
      </c>
      <c r="C3031" s="25" t="s">
        <v>15452</v>
      </c>
      <c r="D3031" s="16" t="s">
        <v>15453</v>
      </c>
      <c r="E3031" s="28" t="s">
        <v>15454</v>
      </c>
      <c r="F3031" s="29"/>
      <c r="G3031" s="25"/>
      <c r="H3031" s="36" t="str">
        <f t="shared" si="1"/>
        <v/>
      </c>
      <c r="I3031" s="11"/>
      <c r="J3031" s="28">
        <f t="shared" si="2"/>
        <v>0</v>
      </c>
      <c r="K3031" s="41">
        <f t="shared" si="3"/>
        <v>202</v>
      </c>
      <c r="L3031" s="25">
        <v>52.0</v>
      </c>
      <c r="M3031" s="11">
        <v>60.0</v>
      </c>
      <c r="N3031" s="11">
        <v>25.0</v>
      </c>
      <c r="O3031" s="11">
        <v>26.0</v>
      </c>
      <c r="P3031" s="11">
        <v>39.0</v>
      </c>
      <c r="Q3031" s="43">
        <v>45.0</v>
      </c>
      <c r="R3031" s="25"/>
      <c r="S3031" s="11"/>
      <c r="T3031" s="11"/>
      <c r="U3031" s="23"/>
      <c r="V3031" s="25"/>
      <c r="W3031" s="11"/>
      <c r="X3031" s="23"/>
      <c r="Y3031" s="29"/>
      <c r="Z3031" s="25">
        <v>30.0</v>
      </c>
      <c r="AA3031" s="11">
        <v>22.0</v>
      </c>
      <c r="AB3031" s="11">
        <v>35.0</v>
      </c>
      <c r="AC3031" s="11">
        <v>43.0</v>
      </c>
      <c r="AD3031" s="23">
        <v>51.0</v>
      </c>
      <c r="AE3031" s="29" t="s">
        <v>166</v>
      </c>
      <c r="AF3031" s="25">
        <v>1572.0</v>
      </c>
      <c r="AG3031" s="11">
        <v>1584.0</v>
      </c>
      <c r="AH3031" s="11">
        <v>1591.0</v>
      </c>
      <c r="AI3031" s="23" t="s">
        <v>217</v>
      </c>
      <c r="AJ3031" s="29" t="s">
        <v>15455</v>
      </c>
      <c r="AK3031" s="25">
        <v>1068059.0</v>
      </c>
      <c r="AL3031" s="11"/>
      <c r="AM3031" s="23"/>
      <c r="AN3031" s="25"/>
      <c r="AO3031" s="23"/>
      <c r="AP3031" s="25"/>
      <c r="AQ3031" s="11"/>
    </row>
    <row r="3032" ht="15.75" customHeight="1">
      <c r="A3032" s="11">
        <v>1068061.0</v>
      </c>
      <c r="B3032" s="23">
        <v>3032.0</v>
      </c>
      <c r="C3032" s="25" t="s">
        <v>15456</v>
      </c>
      <c r="D3032" s="16" t="s">
        <v>15457</v>
      </c>
      <c r="E3032" s="28" t="s">
        <v>15458</v>
      </c>
      <c r="F3032" s="29"/>
      <c r="G3032" s="25"/>
      <c r="H3032" s="36" t="str">
        <f t="shared" si="1"/>
        <v/>
      </c>
      <c r="I3032" s="11"/>
      <c r="J3032" s="28">
        <f t="shared" si="2"/>
        <v>0</v>
      </c>
      <c r="K3032" s="41">
        <f t="shared" si="3"/>
        <v>219</v>
      </c>
      <c r="L3032" s="25">
        <v>41.0</v>
      </c>
      <c r="M3032" s="11">
        <v>32.0</v>
      </c>
      <c r="N3032" s="11">
        <v>48.0</v>
      </c>
      <c r="O3032" s="11">
        <v>45.0</v>
      </c>
      <c r="P3032" s="11">
        <v>53.0</v>
      </c>
      <c r="Q3032" s="43">
        <v>47.0</v>
      </c>
      <c r="R3032" s="25"/>
      <c r="S3032" s="11"/>
      <c r="T3032" s="11"/>
      <c r="U3032" s="23"/>
      <c r="V3032" s="25"/>
      <c r="W3032" s="11"/>
      <c r="X3032" s="23"/>
      <c r="Y3032" s="29"/>
      <c r="Z3032" s="25">
        <v>46.0</v>
      </c>
      <c r="AA3032" s="11">
        <v>44.0</v>
      </c>
      <c r="AB3032" s="11">
        <v>21.0</v>
      </c>
      <c r="AC3032" s="11">
        <v>57.0</v>
      </c>
      <c r="AD3032" s="23">
        <v>59.0</v>
      </c>
      <c r="AE3032" s="29" t="s">
        <v>270</v>
      </c>
      <c r="AF3032" s="25">
        <v>1595.0</v>
      </c>
      <c r="AG3032" s="11">
        <v>1607.0</v>
      </c>
      <c r="AH3032" s="11">
        <v>1663.0</v>
      </c>
      <c r="AI3032" s="23"/>
      <c r="AJ3032" s="29" t="s">
        <v>15459</v>
      </c>
      <c r="AK3032" s="25">
        <v>1068060.0</v>
      </c>
      <c r="AL3032" s="11"/>
      <c r="AM3032" s="23"/>
      <c r="AN3032" s="25"/>
      <c r="AO3032" s="23"/>
      <c r="AP3032" s="25"/>
      <c r="AQ3032" s="11"/>
    </row>
    <row r="3033" ht="15.75" customHeight="1">
      <c r="A3033" s="11">
        <v>1068062.0</v>
      </c>
      <c r="B3033" s="23">
        <v>3033.0</v>
      </c>
      <c r="C3033" s="25" t="s">
        <v>15460</v>
      </c>
      <c r="D3033" s="16" t="s">
        <v>15461</v>
      </c>
      <c r="E3033" s="28" t="s">
        <v>15462</v>
      </c>
      <c r="F3033" s="29"/>
      <c r="G3033" s="31" t="s">
        <v>15463</v>
      </c>
      <c r="H3033" s="36">
        <f t="shared" si="1"/>
        <v>65</v>
      </c>
      <c r="I3033" s="11"/>
      <c r="J3033" s="28">
        <f t="shared" si="2"/>
        <v>0</v>
      </c>
      <c r="K3033" s="41">
        <f t="shared" si="3"/>
        <v>287</v>
      </c>
      <c r="L3033" s="25">
        <v>62.0</v>
      </c>
      <c r="M3033" s="11">
        <v>65.0</v>
      </c>
      <c r="N3033" s="11">
        <v>58.0</v>
      </c>
      <c r="O3033" s="11">
        <v>50.0</v>
      </c>
      <c r="P3033" s="11">
        <v>52.0</v>
      </c>
      <c r="Q3033" s="43">
        <v>59.0</v>
      </c>
      <c r="R3033" s="25"/>
      <c r="S3033" s="11"/>
      <c r="T3033" s="11"/>
      <c r="U3033" s="23" t="s">
        <v>185</v>
      </c>
      <c r="V3033" s="25"/>
      <c r="W3033" s="11"/>
      <c r="X3033" s="23"/>
      <c r="Y3033" s="29"/>
      <c r="Z3033" s="25">
        <v>50.0</v>
      </c>
      <c r="AA3033" s="11">
        <v>50.0</v>
      </c>
      <c r="AB3033" s="11">
        <v>36.0</v>
      </c>
      <c r="AC3033" s="11">
        <v>73.0</v>
      </c>
      <c r="AD3033" s="23">
        <v>67.0</v>
      </c>
      <c r="AE3033" s="29" t="s">
        <v>141</v>
      </c>
      <c r="AF3033" s="25">
        <v>1537.0</v>
      </c>
      <c r="AG3033" s="11">
        <v>1549.0</v>
      </c>
      <c r="AH3033" s="11">
        <v>1593.0</v>
      </c>
      <c r="AI3033" s="23"/>
      <c r="AJ3033" s="29"/>
      <c r="AK3033" s="25"/>
      <c r="AL3033" s="11"/>
      <c r="AM3033" s="23"/>
      <c r="AN3033" s="25"/>
      <c r="AO3033" s="23"/>
      <c r="AP3033" s="25"/>
      <c r="AQ3033" s="11"/>
    </row>
    <row r="3034" ht="15.75" customHeight="1">
      <c r="A3034" s="11">
        <v>1068063.0</v>
      </c>
      <c r="B3034" s="23">
        <v>3034.0</v>
      </c>
      <c r="C3034" s="25" t="s">
        <v>15464</v>
      </c>
      <c r="D3034" s="16" t="s">
        <v>15465</v>
      </c>
      <c r="E3034" s="28" t="s">
        <v>15466</v>
      </c>
      <c r="F3034" s="29"/>
      <c r="G3034" s="31" t="s">
        <v>15467</v>
      </c>
      <c r="H3034" s="36">
        <f t="shared" si="1"/>
        <v>68</v>
      </c>
      <c r="I3034" s="11"/>
      <c r="J3034" s="28">
        <f t="shared" si="2"/>
        <v>0</v>
      </c>
      <c r="K3034" s="41">
        <f t="shared" si="3"/>
        <v>286</v>
      </c>
      <c r="L3034" s="25">
        <v>59.0</v>
      </c>
      <c r="M3034" s="11">
        <v>58.0</v>
      </c>
      <c r="N3034" s="11">
        <v>54.0</v>
      </c>
      <c r="O3034" s="11">
        <v>57.0</v>
      </c>
      <c r="P3034" s="11">
        <v>58.0</v>
      </c>
      <c r="Q3034" s="43">
        <v>57.0</v>
      </c>
      <c r="R3034" s="25"/>
      <c r="S3034" s="11"/>
      <c r="T3034" s="11"/>
      <c r="U3034" s="23"/>
      <c r="V3034" s="25"/>
      <c r="W3034" s="11"/>
      <c r="X3034" s="23"/>
      <c r="Y3034" s="29"/>
      <c r="Z3034" s="25">
        <v>50.0</v>
      </c>
      <c r="AA3034" s="11">
        <v>50.0</v>
      </c>
      <c r="AB3034" s="11">
        <v>51.0</v>
      </c>
      <c r="AC3034" s="11">
        <v>44.0</v>
      </c>
      <c r="AD3034" s="23">
        <v>67.0</v>
      </c>
      <c r="AE3034" s="29" t="s">
        <v>141</v>
      </c>
      <c r="AF3034" s="25">
        <v>1558.0</v>
      </c>
      <c r="AG3034" s="11">
        <v>1570.0</v>
      </c>
      <c r="AH3034" s="11">
        <v>1620.0</v>
      </c>
      <c r="AI3034" s="23"/>
      <c r="AJ3034" s="29" t="s">
        <v>15468</v>
      </c>
      <c r="AK3034" s="25">
        <v>1068062.0</v>
      </c>
      <c r="AL3034" s="11"/>
      <c r="AM3034" s="23"/>
      <c r="AN3034" s="25"/>
      <c r="AO3034" s="23"/>
      <c r="AP3034" s="25"/>
      <c r="AQ3034" s="11"/>
    </row>
    <row r="3035" ht="15.75" customHeight="1">
      <c r="A3035" s="11">
        <v>1068064.0</v>
      </c>
      <c r="B3035" s="23">
        <v>3035.0</v>
      </c>
      <c r="C3035" s="25" t="s">
        <v>15469</v>
      </c>
      <c r="D3035" s="16" t="s">
        <v>15470</v>
      </c>
      <c r="E3035" s="28" t="s">
        <v>15471</v>
      </c>
      <c r="F3035" s="29"/>
      <c r="G3035" s="31" t="s">
        <v>15472</v>
      </c>
      <c r="H3035" s="36">
        <f t="shared" si="1"/>
        <v>77</v>
      </c>
      <c r="I3035" s="11"/>
      <c r="J3035" s="28">
        <f t="shared" si="2"/>
        <v>0</v>
      </c>
      <c r="K3035" s="41">
        <f t="shared" si="3"/>
        <v>293</v>
      </c>
      <c r="L3035" s="25">
        <v>57.0</v>
      </c>
      <c r="M3035" s="11">
        <v>62.0</v>
      </c>
      <c r="N3035" s="11">
        <v>70.0</v>
      </c>
      <c r="O3035" s="11">
        <v>59.0</v>
      </c>
      <c r="P3035" s="11">
        <v>45.0</v>
      </c>
      <c r="Q3035" s="43">
        <v>57.0</v>
      </c>
      <c r="R3035" s="25"/>
      <c r="S3035" s="11"/>
      <c r="T3035" s="11"/>
      <c r="U3035" s="23"/>
      <c r="V3035" s="25"/>
      <c r="W3035" s="11"/>
      <c r="X3035" s="23"/>
      <c r="Y3035" s="29"/>
      <c r="Z3035" s="25">
        <v>50.0</v>
      </c>
      <c r="AA3035" s="11">
        <v>50.0</v>
      </c>
      <c r="AB3035" s="11">
        <v>60.0</v>
      </c>
      <c r="AC3035" s="11">
        <v>32.0</v>
      </c>
      <c r="AD3035" s="23">
        <v>67.0</v>
      </c>
      <c r="AE3035" s="29" t="s">
        <v>141</v>
      </c>
      <c r="AF3035" s="25">
        <v>1575.0</v>
      </c>
      <c r="AG3035" s="11">
        <v>1587.0</v>
      </c>
      <c r="AH3035" s="11">
        <v>1615.0</v>
      </c>
      <c r="AI3035" s="23"/>
      <c r="AJ3035" s="29" t="s">
        <v>15473</v>
      </c>
      <c r="AK3035" s="25">
        <v>1068062.0</v>
      </c>
      <c r="AL3035" s="11">
        <v>1068029.0</v>
      </c>
      <c r="AM3035" s="23"/>
      <c r="AN3035" s="25"/>
      <c r="AO3035" s="23"/>
      <c r="AP3035" s="25"/>
      <c r="AQ3035" s="11"/>
    </row>
    <row r="3036" ht="15.75" customHeight="1">
      <c r="A3036" s="11">
        <v>1068065.0</v>
      </c>
      <c r="B3036" s="23">
        <v>3036.0</v>
      </c>
      <c r="C3036" s="25" t="s">
        <v>15474</v>
      </c>
      <c r="D3036" s="16" t="s">
        <v>15475</v>
      </c>
      <c r="E3036" s="28" t="s">
        <v>15476</v>
      </c>
      <c r="F3036" s="29"/>
      <c r="G3036" s="25"/>
      <c r="H3036" s="36" t="str">
        <f t="shared" si="1"/>
        <v/>
      </c>
      <c r="I3036" s="11"/>
      <c r="J3036" s="28">
        <f t="shared" si="2"/>
        <v>0</v>
      </c>
      <c r="K3036" s="41">
        <f t="shared" si="3"/>
        <v>0</v>
      </c>
      <c r="L3036" s="25">
        <v>0.0</v>
      </c>
      <c r="M3036" s="11">
        <v>0.0</v>
      </c>
      <c r="N3036" s="11">
        <v>0.0</v>
      </c>
      <c r="O3036" s="11">
        <v>0.0</v>
      </c>
      <c r="P3036" s="11">
        <v>0.0</v>
      </c>
      <c r="Q3036" s="23">
        <v>0.0</v>
      </c>
      <c r="R3036" s="25"/>
      <c r="S3036" s="11"/>
      <c r="T3036" s="11"/>
      <c r="U3036" s="23"/>
      <c r="V3036" s="25"/>
      <c r="W3036" s="11"/>
      <c r="X3036" s="23"/>
      <c r="Y3036" s="29"/>
      <c r="Z3036" s="25">
        <v>0.0</v>
      </c>
      <c r="AA3036" s="11">
        <v>0.0</v>
      </c>
      <c r="AB3036" s="11">
        <v>0.0</v>
      </c>
      <c r="AC3036" s="11">
        <v>0.0</v>
      </c>
      <c r="AD3036" s="23">
        <v>65.0</v>
      </c>
      <c r="AE3036" s="29" t="s">
        <v>239</v>
      </c>
      <c r="AF3036" s="25">
        <v>1000.0</v>
      </c>
      <c r="AG3036" s="11">
        <v>9999.0</v>
      </c>
      <c r="AH3036" s="11">
        <v>1050.0</v>
      </c>
      <c r="AI3036" s="23"/>
      <c r="AJ3036" s="29" t="s">
        <v>15477</v>
      </c>
      <c r="AK3036" s="25"/>
      <c r="AL3036" s="11"/>
      <c r="AM3036" s="23"/>
      <c r="AN3036" s="25"/>
      <c r="AO3036" s="23"/>
      <c r="AP3036" s="25"/>
      <c r="AQ3036" s="11"/>
    </row>
    <row r="3037" ht="15.75" customHeight="1">
      <c r="A3037" s="11">
        <v>1068066.0</v>
      </c>
      <c r="B3037" s="23">
        <v>3037.0</v>
      </c>
      <c r="C3037" s="25" t="s">
        <v>15478</v>
      </c>
      <c r="D3037" s="16" t="s">
        <v>15479</v>
      </c>
      <c r="E3037" s="28" t="s">
        <v>15480</v>
      </c>
      <c r="F3037" s="29"/>
      <c r="G3037" s="25"/>
      <c r="H3037" s="36" t="str">
        <f t="shared" si="1"/>
        <v/>
      </c>
      <c r="I3037" s="11"/>
      <c r="J3037" s="28">
        <f t="shared" si="2"/>
        <v>0</v>
      </c>
      <c r="K3037" s="41">
        <f t="shared" si="3"/>
        <v>231</v>
      </c>
      <c r="L3037" s="25">
        <v>48.0</v>
      </c>
      <c r="M3037" s="11">
        <v>40.0</v>
      </c>
      <c r="N3037" s="11">
        <v>49.0</v>
      </c>
      <c r="O3037" s="11">
        <v>46.0</v>
      </c>
      <c r="P3037" s="11">
        <v>48.0</v>
      </c>
      <c r="Q3037" s="43">
        <v>50.0</v>
      </c>
      <c r="R3037" s="25"/>
      <c r="S3037" s="11"/>
      <c r="T3037" s="11"/>
      <c r="U3037" s="23"/>
      <c r="V3037" s="25"/>
      <c r="W3037" s="11"/>
      <c r="X3037" s="23"/>
      <c r="Y3037" s="29"/>
      <c r="Z3037" s="25">
        <v>28.0</v>
      </c>
      <c r="AA3037" s="11">
        <v>19.0</v>
      </c>
      <c r="AB3037" s="11">
        <v>29.0</v>
      </c>
      <c r="AC3037" s="11">
        <v>64.0</v>
      </c>
      <c r="AD3037" s="23">
        <v>65.0</v>
      </c>
      <c r="AE3037" s="29" t="s">
        <v>166</v>
      </c>
      <c r="AF3037" s="25">
        <v>1526.0</v>
      </c>
      <c r="AG3037" s="11">
        <v>1538.0</v>
      </c>
      <c r="AH3037" s="11">
        <v>1591.0</v>
      </c>
      <c r="AI3037" s="23"/>
      <c r="AJ3037" s="29" t="s">
        <v>15481</v>
      </c>
      <c r="AK3037" s="25">
        <v>1068065.0</v>
      </c>
      <c r="AL3037" s="11"/>
      <c r="AM3037" s="23"/>
      <c r="AN3037" s="25"/>
      <c r="AO3037" s="23"/>
      <c r="AP3037" s="25"/>
      <c r="AQ3037" s="11"/>
    </row>
    <row r="3038" ht="15.75" customHeight="1">
      <c r="A3038" s="11">
        <v>1068067.0</v>
      </c>
      <c r="B3038" s="23">
        <v>3038.0</v>
      </c>
      <c r="C3038" s="25" t="s">
        <v>15482</v>
      </c>
      <c r="D3038" s="16" t="s">
        <v>15483</v>
      </c>
      <c r="E3038" s="28" t="s">
        <v>15484</v>
      </c>
      <c r="F3038" s="29"/>
      <c r="G3038" s="31" t="s">
        <v>15485</v>
      </c>
      <c r="H3038" s="36">
        <f t="shared" si="1"/>
        <v>77</v>
      </c>
      <c r="I3038" s="11"/>
      <c r="J3038" s="28">
        <f t="shared" si="2"/>
        <v>0</v>
      </c>
      <c r="K3038" s="41">
        <f t="shared" si="3"/>
        <v>241</v>
      </c>
      <c r="L3038" s="25">
        <v>51.0</v>
      </c>
      <c r="M3038" s="11">
        <v>31.0</v>
      </c>
      <c r="N3038" s="11">
        <v>63.0</v>
      </c>
      <c r="O3038" s="11">
        <v>44.0</v>
      </c>
      <c r="P3038" s="11">
        <v>52.0</v>
      </c>
      <c r="Q3038" s="43">
        <v>62.0</v>
      </c>
      <c r="R3038" s="25"/>
      <c r="S3038" s="11"/>
      <c r="T3038" s="11"/>
      <c r="U3038" s="23"/>
      <c r="V3038" s="25"/>
      <c r="W3038" s="11"/>
      <c r="X3038" s="23"/>
      <c r="Y3038" s="29"/>
      <c r="Z3038" s="25">
        <v>34.0</v>
      </c>
      <c r="AA3038" s="11">
        <v>28.0</v>
      </c>
      <c r="AB3038" s="11">
        <v>25.0</v>
      </c>
      <c r="AC3038" s="11">
        <v>73.0</v>
      </c>
      <c r="AD3038" s="23">
        <v>65.0</v>
      </c>
      <c r="AE3038" s="29" t="s">
        <v>166</v>
      </c>
      <c r="AF3038" s="25">
        <v>1549.0</v>
      </c>
      <c r="AG3038" s="11">
        <v>1561.0</v>
      </c>
      <c r="AH3038" s="11">
        <v>1585.0</v>
      </c>
      <c r="AI3038" s="23" t="s">
        <v>217</v>
      </c>
      <c r="AJ3038" s="29" t="s">
        <v>15486</v>
      </c>
      <c r="AK3038" s="25">
        <v>1068066.0</v>
      </c>
      <c r="AL3038" s="11"/>
      <c r="AM3038" s="23"/>
      <c r="AN3038" s="25"/>
      <c r="AO3038" s="23"/>
      <c r="AP3038" s="25"/>
      <c r="AQ3038" s="11"/>
    </row>
    <row r="3039" ht="15.75" customHeight="1">
      <c r="A3039" s="11">
        <v>1068068.0</v>
      </c>
      <c r="B3039" s="23">
        <v>3039.0</v>
      </c>
      <c r="C3039" s="25" t="s">
        <v>15487</v>
      </c>
      <c r="D3039" s="16" t="s">
        <v>15488</v>
      </c>
      <c r="E3039" s="28" t="s">
        <v>15489</v>
      </c>
      <c r="F3039" s="29"/>
      <c r="G3039" s="31" t="s">
        <v>15490</v>
      </c>
      <c r="H3039" s="36">
        <f t="shared" si="1"/>
        <v>51</v>
      </c>
      <c r="I3039" s="11"/>
      <c r="J3039" s="28">
        <f t="shared" si="2"/>
        <v>0</v>
      </c>
      <c r="K3039" s="41">
        <f t="shared" si="3"/>
        <v>211</v>
      </c>
      <c r="L3039" s="25">
        <v>43.0</v>
      </c>
      <c r="M3039" s="11">
        <v>56.0</v>
      </c>
      <c r="N3039" s="11">
        <v>42.0</v>
      </c>
      <c r="O3039" s="11">
        <v>34.0</v>
      </c>
      <c r="P3039" s="11">
        <v>36.0</v>
      </c>
      <c r="Q3039" s="43">
        <v>42.0</v>
      </c>
      <c r="R3039" s="25"/>
      <c r="S3039" s="11"/>
      <c r="T3039" s="11"/>
      <c r="U3039" s="23"/>
      <c r="V3039" s="25"/>
      <c r="W3039" s="11"/>
      <c r="X3039" s="23"/>
      <c r="Y3039" s="29"/>
      <c r="Z3039" s="25">
        <v>26.0</v>
      </c>
      <c r="AA3039" s="11">
        <v>16.0</v>
      </c>
      <c r="AB3039" s="11">
        <v>39.0</v>
      </c>
      <c r="AC3039" s="11">
        <v>64.0</v>
      </c>
      <c r="AD3039" s="23">
        <v>68.0</v>
      </c>
      <c r="AE3039" s="29" t="s">
        <v>166</v>
      </c>
      <c r="AF3039" s="25">
        <v>1516.0</v>
      </c>
      <c r="AG3039" s="11">
        <v>1528.0</v>
      </c>
      <c r="AH3039" s="11">
        <v>1575.0</v>
      </c>
      <c r="AI3039" s="23"/>
      <c r="AJ3039" s="29"/>
      <c r="AK3039" s="25"/>
      <c r="AL3039" s="11"/>
      <c r="AM3039" s="23"/>
      <c r="AN3039" s="25"/>
      <c r="AO3039" s="23"/>
      <c r="AP3039" s="25"/>
      <c r="AQ3039" s="11"/>
    </row>
    <row r="3040" ht="15.75" customHeight="1">
      <c r="A3040" s="11">
        <v>1068069.0</v>
      </c>
      <c r="B3040" s="23">
        <v>3040.0</v>
      </c>
      <c r="C3040" s="25" t="s">
        <v>15491</v>
      </c>
      <c r="D3040" s="16" t="s">
        <v>15492</v>
      </c>
      <c r="E3040" s="28" t="s">
        <v>15493</v>
      </c>
      <c r="F3040" s="29"/>
      <c r="G3040" s="31" t="s">
        <v>15494</v>
      </c>
      <c r="H3040" s="36">
        <f t="shared" si="1"/>
        <v>67</v>
      </c>
      <c r="I3040" s="11"/>
      <c r="J3040" s="28">
        <f t="shared" si="2"/>
        <v>0</v>
      </c>
      <c r="K3040" s="41">
        <f t="shared" si="3"/>
        <v>233</v>
      </c>
      <c r="L3040" s="25">
        <v>62.0</v>
      </c>
      <c r="M3040" s="11">
        <v>59.0</v>
      </c>
      <c r="N3040" s="11">
        <v>38.0</v>
      </c>
      <c r="O3040" s="11">
        <v>31.0</v>
      </c>
      <c r="P3040" s="11">
        <v>43.0</v>
      </c>
      <c r="Q3040" s="43">
        <v>45.0</v>
      </c>
      <c r="R3040" s="25"/>
      <c r="S3040" s="11"/>
      <c r="T3040" s="11"/>
      <c r="U3040" s="23"/>
      <c r="V3040" s="25"/>
      <c r="W3040" s="11"/>
      <c r="X3040" s="23"/>
      <c r="Y3040" s="29"/>
      <c r="Z3040" s="25">
        <v>26.0</v>
      </c>
      <c r="AA3040" s="11">
        <v>16.0</v>
      </c>
      <c r="AB3040" s="11">
        <v>24.0</v>
      </c>
      <c r="AC3040" s="11">
        <v>71.0</v>
      </c>
      <c r="AD3040" s="23">
        <v>68.0</v>
      </c>
      <c r="AE3040" s="29" t="s">
        <v>166</v>
      </c>
      <c r="AF3040" s="25">
        <v>1554.0</v>
      </c>
      <c r="AG3040" s="11">
        <v>1566.0</v>
      </c>
      <c r="AH3040" s="11">
        <v>1627.0</v>
      </c>
      <c r="AI3040" s="23"/>
      <c r="AJ3040" s="29" t="s">
        <v>15495</v>
      </c>
      <c r="AK3040" s="25">
        <v>1068068.0</v>
      </c>
      <c r="AL3040" s="11"/>
      <c r="AM3040" s="23"/>
      <c r="AN3040" s="25"/>
      <c r="AO3040" s="23"/>
      <c r="AP3040" s="25"/>
      <c r="AQ3040" s="11"/>
    </row>
    <row r="3041" ht="15.75" customHeight="1">
      <c r="A3041" s="11">
        <v>1223001.0</v>
      </c>
      <c r="B3041" s="23">
        <v>3041.0</v>
      </c>
      <c r="C3041" s="25" t="s">
        <v>15496</v>
      </c>
      <c r="D3041" s="16" t="s">
        <v>15497</v>
      </c>
      <c r="E3041" s="28" t="s">
        <v>15498</v>
      </c>
      <c r="F3041" s="29"/>
      <c r="G3041" s="25"/>
      <c r="H3041" s="36" t="str">
        <f t="shared" si="1"/>
        <v/>
      </c>
      <c r="I3041" s="11"/>
      <c r="J3041" s="28">
        <f t="shared" si="2"/>
        <v>0</v>
      </c>
      <c r="K3041" s="41">
        <f t="shared" si="3"/>
        <v>0</v>
      </c>
      <c r="L3041" s="25">
        <v>0.0</v>
      </c>
      <c r="M3041" s="11">
        <v>0.0</v>
      </c>
      <c r="N3041" s="11">
        <v>0.0</v>
      </c>
      <c r="O3041" s="11">
        <v>0.0</v>
      </c>
      <c r="P3041" s="11">
        <v>0.0</v>
      </c>
      <c r="Q3041" s="23">
        <v>0.0</v>
      </c>
      <c r="R3041" s="25"/>
      <c r="S3041" s="11"/>
      <c r="T3041" s="11"/>
      <c r="U3041" s="23"/>
      <c r="V3041" s="25"/>
      <c r="W3041" s="11"/>
      <c r="X3041" s="23"/>
      <c r="Y3041" s="29"/>
      <c r="Z3041" s="25">
        <v>0.0</v>
      </c>
      <c r="AA3041" s="11">
        <v>0.0</v>
      </c>
      <c r="AB3041" s="11">
        <v>0.0</v>
      </c>
      <c r="AC3041" s="11">
        <v>0.0</v>
      </c>
      <c r="AD3041" s="23">
        <v>50.0</v>
      </c>
      <c r="AE3041" s="29" t="s">
        <v>239</v>
      </c>
      <c r="AF3041" s="25">
        <v>1460.0</v>
      </c>
      <c r="AG3041" s="11">
        <v>9999.0</v>
      </c>
      <c r="AH3041" s="11">
        <v>1526.0</v>
      </c>
      <c r="AI3041" s="23"/>
      <c r="AJ3041" s="29"/>
      <c r="AK3041" s="25"/>
      <c r="AL3041" s="11"/>
      <c r="AM3041" s="23"/>
      <c r="AN3041" s="25"/>
      <c r="AO3041" s="23"/>
      <c r="AP3041" s="25"/>
      <c r="AQ3041" s="11"/>
    </row>
    <row r="3042" ht="15.75" customHeight="1">
      <c r="A3042" s="11">
        <v>1223002.0</v>
      </c>
      <c r="B3042" s="23">
        <v>3042.0</v>
      </c>
      <c r="C3042" s="25" t="s">
        <v>15499</v>
      </c>
      <c r="D3042" s="16" t="s">
        <v>15500</v>
      </c>
      <c r="E3042" s="28" t="s">
        <v>15501</v>
      </c>
      <c r="F3042" s="29"/>
      <c r="G3042" s="31" t="s">
        <v>15502</v>
      </c>
      <c r="H3042" s="36">
        <f t="shared" si="1"/>
        <v>48</v>
      </c>
      <c r="I3042" s="11"/>
      <c r="J3042" s="28">
        <f t="shared" si="2"/>
        <v>0</v>
      </c>
      <c r="K3042" s="41">
        <f t="shared" si="3"/>
        <v>216</v>
      </c>
      <c r="L3042" s="25">
        <v>41.0</v>
      </c>
      <c r="M3042" s="11">
        <v>60.0</v>
      </c>
      <c r="N3042" s="11">
        <v>37.0</v>
      </c>
      <c r="O3042" s="11">
        <v>36.0</v>
      </c>
      <c r="P3042" s="11">
        <v>42.0</v>
      </c>
      <c r="Q3042" s="43">
        <v>46.0</v>
      </c>
      <c r="R3042" s="25" t="s">
        <v>185</v>
      </c>
      <c r="S3042" s="11" t="s">
        <v>232</v>
      </c>
      <c r="T3042" s="11"/>
      <c r="U3042" s="23"/>
      <c r="V3042" s="25"/>
      <c r="W3042" s="11"/>
      <c r="X3042" s="23"/>
      <c r="Y3042" s="29"/>
      <c r="Z3042" s="25">
        <v>43.0</v>
      </c>
      <c r="AA3042" s="11">
        <v>40.0</v>
      </c>
      <c r="AB3042" s="11">
        <v>45.0</v>
      </c>
      <c r="AC3042" s="11">
        <v>50.0</v>
      </c>
      <c r="AD3042" s="23">
        <v>50.0</v>
      </c>
      <c r="AE3042" s="29" t="s">
        <v>141</v>
      </c>
      <c r="AF3042" s="25">
        <v>1497.0</v>
      </c>
      <c r="AG3042" s="11">
        <v>1509.0</v>
      </c>
      <c r="AH3042" s="11">
        <v>1541.0</v>
      </c>
      <c r="AI3042" s="23"/>
      <c r="AJ3042" s="29" t="s">
        <v>15503</v>
      </c>
      <c r="AK3042" s="25">
        <v>1223001.0</v>
      </c>
      <c r="AL3042" s="11">
        <v>1223009.0</v>
      </c>
      <c r="AM3042" s="23"/>
      <c r="AN3042" s="25"/>
      <c r="AO3042" s="23"/>
      <c r="AP3042" s="25"/>
      <c r="AQ3042" s="11"/>
    </row>
    <row r="3043" ht="15.75" customHeight="1">
      <c r="A3043" s="11">
        <v>1223003.0</v>
      </c>
      <c r="B3043" s="23">
        <v>3043.0</v>
      </c>
      <c r="C3043" s="25" t="s">
        <v>15504</v>
      </c>
      <c r="D3043" s="16" t="s">
        <v>15505</v>
      </c>
      <c r="E3043" s="28" t="s">
        <v>15506</v>
      </c>
      <c r="F3043" s="29"/>
      <c r="G3043" s="31" t="s">
        <v>15507</v>
      </c>
      <c r="H3043" s="36">
        <f t="shared" si="1"/>
        <v>72</v>
      </c>
      <c r="I3043" s="11"/>
      <c r="J3043" s="28">
        <f t="shared" si="2"/>
        <v>0</v>
      </c>
      <c r="K3043" s="41">
        <f t="shared" si="3"/>
        <v>258</v>
      </c>
      <c r="L3043" s="25">
        <v>38.0</v>
      </c>
      <c r="M3043" s="11">
        <v>38.0</v>
      </c>
      <c r="N3043" s="11">
        <v>64.0</v>
      </c>
      <c r="O3043" s="11">
        <v>62.0</v>
      </c>
      <c r="P3043" s="11">
        <v>56.0</v>
      </c>
      <c r="Q3043" s="43">
        <v>53.0</v>
      </c>
      <c r="R3043" s="25"/>
      <c r="S3043" s="11"/>
      <c r="T3043" s="11"/>
      <c r="U3043" s="23"/>
      <c r="V3043" s="25"/>
      <c r="W3043" s="11"/>
      <c r="X3043" s="23"/>
      <c r="Y3043" s="29"/>
      <c r="Z3043" s="25">
        <v>43.0</v>
      </c>
      <c r="AA3043" s="11">
        <v>40.0</v>
      </c>
      <c r="AB3043" s="11">
        <v>29.0</v>
      </c>
      <c r="AC3043" s="11">
        <v>72.0</v>
      </c>
      <c r="AD3043" s="23">
        <v>50.0</v>
      </c>
      <c r="AE3043" s="29" t="s">
        <v>166</v>
      </c>
      <c r="AF3043" s="25">
        <v>1520.0</v>
      </c>
      <c r="AG3043" s="11">
        <v>1532.0</v>
      </c>
      <c r="AH3043" s="11">
        <v>1567.0</v>
      </c>
      <c r="AI3043" s="23"/>
      <c r="AJ3043" s="29" t="s">
        <v>15508</v>
      </c>
      <c r="AK3043" s="25">
        <v>1223002.0</v>
      </c>
      <c r="AL3043" s="11"/>
      <c r="AM3043" s="23"/>
      <c r="AN3043" s="25"/>
      <c r="AO3043" s="23"/>
      <c r="AP3043" s="25"/>
      <c r="AQ3043" s="11"/>
    </row>
    <row r="3044" ht="15.75" customHeight="1">
      <c r="A3044" s="11">
        <v>1223004.0</v>
      </c>
      <c r="B3044" s="23">
        <v>3044.0</v>
      </c>
      <c r="C3044" s="25" t="s">
        <v>15509</v>
      </c>
      <c r="D3044" s="16" t="s">
        <v>15510</v>
      </c>
      <c r="E3044" s="28" t="s">
        <v>15511</v>
      </c>
      <c r="F3044" s="29"/>
      <c r="G3044" s="31" t="s">
        <v>15512</v>
      </c>
      <c r="H3044" s="36">
        <f t="shared" si="1"/>
        <v>62</v>
      </c>
      <c r="I3044" s="11"/>
      <c r="J3044" s="28">
        <f t="shared" si="2"/>
        <v>0</v>
      </c>
      <c r="K3044" s="41">
        <f t="shared" si="3"/>
        <v>258</v>
      </c>
      <c r="L3044" s="25">
        <v>62.0</v>
      </c>
      <c r="M3044" s="11">
        <v>38.0</v>
      </c>
      <c r="N3044" s="11">
        <v>55.0</v>
      </c>
      <c r="O3044" s="11">
        <v>53.0</v>
      </c>
      <c r="P3044" s="11">
        <v>50.0</v>
      </c>
      <c r="Q3044" s="43">
        <v>54.0</v>
      </c>
      <c r="R3044" s="25"/>
      <c r="S3044" s="11"/>
      <c r="T3044" s="11"/>
      <c r="U3044" s="23"/>
      <c r="V3044" s="25"/>
      <c r="W3044" s="11"/>
      <c r="X3044" s="23"/>
      <c r="Y3044" s="29"/>
      <c r="Z3044" s="25">
        <v>43.0</v>
      </c>
      <c r="AA3044" s="11">
        <v>40.0</v>
      </c>
      <c r="AB3044" s="11">
        <v>25.0</v>
      </c>
      <c r="AC3044" s="11">
        <v>78.0</v>
      </c>
      <c r="AD3044" s="23">
        <v>50.0</v>
      </c>
      <c r="AE3044" s="29" t="s">
        <v>166</v>
      </c>
      <c r="AF3044" s="25">
        <v>1524.0</v>
      </c>
      <c r="AG3044" s="11">
        <v>1536.0</v>
      </c>
      <c r="AH3044" s="11">
        <v>1568.0</v>
      </c>
      <c r="AI3044" s="23"/>
      <c r="AJ3044" s="29" t="s">
        <v>15508</v>
      </c>
      <c r="AK3044" s="25">
        <v>1223002.0</v>
      </c>
      <c r="AL3044" s="11"/>
      <c r="AM3044" s="23"/>
      <c r="AN3044" s="25"/>
      <c r="AO3044" s="23"/>
      <c r="AP3044" s="25"/>
      <c r="AQ3044" s="11"/>
    </row>
    <row r="3045" ht="15.75" customHeight="1">
      <c r="A3045" s="11">
        <v>1223005.0</v>
      </c>
      <c r="B3045" s="23">
        <v>3045.0</v>
      </c>
      <c r="C3045" s="25" t="s">
        <v>15513</v>
      </c>
      <c r="D3045" s="16" t="s">
        <v>15514</v>
      </c>
      <c r="E3045" s="28" t="s">
        <v>15515</v>
      </c>
      <c r="F3045" s="29" t="s">
        <v>15516</v>
      </c>
      <c r="G3045" s="31" t="s">
        <v>15517</v>
      </c>
      <c r="H3045" s="36">
        <f t="shared" si="1"/>
        <v>78</v>
      </c>
      <c r="I3045" s="11"/>
      <c r="J3045" s="28">
        <f t="shared" si="2"/>
        <v>0</v>
      </c>
      <c r="K3045" s="41">
        <f t="shared" si="3"/>
        <v>412</v>
      </c>
      <c r="L3045" s="25">
        <v>86.0</v>
      </c>
      <c r="M3045" s="11">
        <v>74.0</v>
      </c>
      <c r="N3045" s="11">
        <v>79.0</v>
      </c>
      <c r="O3045" s="11">
        <v>85.0</v>
      </c>
      <c r="P3045" s="11">
        <v>88.0</v>
      </c>
      <c r="Q3045" s="43">
        <v>73.0</v>
      </c>
      <c r="R3045" s="25" t="s">
        <v>136</v>
      </c>
      <c r="S3045" s="11" t="s">
        <v>185</v>
      </c>
      <c r="T3045" s="11"/>
      <c r="U3045" s="23"/>
      <c r="V3045" s="25"/>
      <c r="W3045" s="11"/>
      <c r="X3045" s="23" t="s">
        <v>232</v>
      </c>
      <c r="Y3045" s="29"/>
      <c r="Z3045" s="25">
        <v>71.0</v>
      </c>
      <c r="AA3045" s="11">
        <v>80.0</v>
      </c>
      <c r="AB3045" s="11">
        <v>83.0</v>
      </c>
      <c r="AC3045" s="11">
        <v>10.0</v>
      </c>
      <c r="AD3045" s="23">
        <v>13.0</v>
      </c>
      <c r="AE3045" s="29" t="s">
        <v>166</v>
      </c>
      <c r="AF3045" s="25">
        <v>1550.0</v>
      </c>
      <c r="AG3045" s="11">
        <v>1562.0</v>
      </c>
      <c r="AH3045" s="11">
        <v>1607.0</v>
      </c>
      <c r="AI3045" s="23"/>
      <c r="AJ3045" s="29" t="s">
        <v>15518</v>
      </c>
      <c r="AK3045" s="25">
        <v>1223004.0</v>
      </c>
      <c r="AL3045" s="11"/>
      <c r="AM3045" s="23"/>
      <c r="AN3045" s="25"/>
      <c r="AO3045" s="23"/>
      <c r="AP3045" s="25"/>
      <c r="AQ3045" s="11"/>
    </row>
    <row r="3046" ht="15.75" customHeight="1">
      <c r="A3046" s="11">
        <v>1223006.0</v>
      </c>
      <c r="B3046" s="23">
        <v>3046.0</v>
      </c>
      <c r="C3046" s="25" t="s">
        <v>15519</v>
      </c>
      <c r="D3046" s="16" t="s">
        <v>15520</v>
      </c>
      <c r="E3046" s="28" t="s">
        <v>15521</v>
      </c>
      <c r="F3046" s="29" t="s">
        <v>15516</v>
      </c>
      <c r="G3046" s="31" t="s">
        <v>15522</v>
      </c>
      <c r="H3046" s="36">
        <f t="shared" si="1"/>
        <v>80</v>
      </c>
      <c r="I3046" s="11"/>
      <c r="J3046" s="28">
        <f t="shared" si="2"/>
        <v>0</v>
      </c>
      <c r="K3046" s="41">
        <f t="shared" si="3"/>
        <v>266</v>
      </c>
      <c r="L3046" s="25">
        <v>56.0</v>
      </c>
      <c r="M3046" s="11">
        <v>43.0</v>
      </c>
      <c r="N3046" s="11">
        <v>54.0</v>
      </c>
      <c r="O3046" s="11">
        <v>51.0</v>
      </c>
      <c r="P3046" s="11">
        <v>62.0</v>
      </c>
      <c r="Q3046" s="43">
        <v>56.0</v>
      </c>
      <c r="R3046" s="25"/>
      <c r="S3046" s="11"/>
      <c r="T3046" s="11"/>
      <c r="U3046" s="23"/>
      <c r="V3046" s="25"/>
      <c r="W3046" s="11"/>
      <c r="X3046" s="23"/>
      <c r="Y3046" s="29"/>
      <c r="Z3046" s="25">
        <v>50.0</v>
      </c>
      <c r="AA3046" s="11">
        <v>50.0</v>
      </c>
      <c r="AB3046" s="11">
        <v>33.0</v>
      </c>
      <c r="AC3046" s="11">
        <v>70.0</v>
      </c>
      <c r="AD3046" s="23">
        <v>13.0</v>
      </c>
      <c r="AE3046" s="29" t="s">
        <v>166</v>
      </c>
      <c r="AF3046" s="25">
        <v>1574.0</v>
      </c>
      <c r="AG3046" s="11">
        <v>1586.0</v>
      </c>
      <c r="AH3046" s="11">
        <v>1607.0</v>
      </c>
      <c r="AI3046" s="23"/>
      <c r="AJ3046" s="29" t="s">
        <v>15523</v>
      </c>
      <c r="AK3046" s="25">
        <v>1223005.0</v>
      </c>
      <c r="AL3046" s="11"/>
      <c r="AM3046" s="23"/>
      <c r="AN3046" s="25"/>
      <c r="AO3046" s="23"/>
      <c r="AP3046" s="25"/>
      <c r="AQ3046" s="11"/>
    </row>
    <row r="3047" ht="15.75" customHeight="1">
      <c r="A3047" s="11">
        <v>1223007.0</v>
      </c>
      <c r="B3047" s="23">
        <v>3047.0</v>
      </c>
      <c r="C3047" s="25" t="s">
        <v>15524</v>
      </c>
      <c r="D3047" s="16" t="s">
        <v>15525</v>
      </c>
      <c r="E3047" s="28" t="s">
        <v>15526</v>
      </c>
      <c r="F3047" s="29" t="s">
        <v>15516</v>
      </c>
      <c r="G3047" s="31" t="s">
        <v>15527</v>
      </c>
      <c r="H3047" s="36">
        <f t="shared" si="1"/>
        <v>79</v>
      </c>
      <c r="I3047" s="11"/>
      <c r="J3047" s="28">
        <f t="shared" si="2"/>
        <v>0</v>
      </c>
      <c r="K3047" s="41">
        <f t="shared" si="3"/>
        <v>340</v>
      </c>
      <c r="L3047" s="25">
        <v>63.0</v>
      </c>
      <c r="M3047" s="11">
        <v>57.0</v>
      </c>
      <c r="N3047" s="11">
        <v>76.0</v>
      </c>
      <c r="O3047" s="11">
        <v>75.0</v>
      </c>
      <c r="P3047" s="11">
        <v>69.0</v>
      </c>
      <c r="Q3047" s="43">
        <v>69.0</v>
      </c>
      <c r="R3047" s="25"/>
      <c r="S3047" s="11"/>
      <c r="T3047" s="11"/>
      <c r="U3047" s="23"/>
      <c r="V3047" s="25"/>
      <c r="W3047" s="11"/>
      <c r="X3047" s="23"/>
      <c r="Y3047" s="29"/>
      <c r="Z3047" s="25">
        <v>71.0</v>
      </c>
      <c r="AA3047" s="11">
        <v>80.0</v>
      </c>
      <c r="AB3047" s="11">
        <v>55.0</v>
      </c>
      <c r="AC3047" s="11">
        <v>50.0</v>
      </c>
      <c r="AD3047" s="23">
        <v>13.0</v>
      </c>
      <c r="AE3047" s="29" t="s">
        <v>270</v>
      </c>
      <c r="AF3047" s="25">
        <v>1586.0</v>
      </c>
      <c r="AG3047" s="11">
        <v>1598.0</v>
      </c>
      <c r="AH3047" s="11">
        <v>1631.0</v>
      </c>
      <c r="AI3047" s="23"/>
      <c r="AJ3047" s="29" t="s">
        <v>15523</v>
      </c>
      <c r="AK3047" s="25">
        <v>1223005.0</v>
      </c>
      <c r="AL3047" s="11"/>
      <c r="AM3047" s="23"/>
      <c r="AN3047" s="25"/>
      <c r="AO3047" s="23"/>
      <c r="AP3047" s="25"/>
      <c r="AQ3047" s="11"/>
    </row>
    <row r="3048" ht="15.75" customHeight="1">
      <c r="A3048" s="11">
        <v>1223008.0</v>
      </c>
      <c r="B3048" s="23">
        <v>3048.0</v>
      </c>
      <c r="C3048" s="25" t="s">
        <v>15528</v>
      </c>
      <c r="D3048" s="16" t="s">
        <v>15529</v>
      </c>
      <c r="E3048" s="28" t="s">
        <v>15530</v>
      </c>
      <c r="F3048" s="29" t="s">
        <v>15516</v>
      </c>
      <c r="G3048" s="31" t="s">
        <v>15531</v>
      </c>
      <c r="H3048" s="36">
        <f t="shared" si="1"/>
        <v>78</v>
      </c>
      <c r="I3048" s="11"/>
      <c r="J3048" s="28">
        <f t="shared" si="2"/>
        <v>0</v>
      </c>
      <c r="K3048" s="41">
        <f t="shared" si="3"/>
        <v>212</v>
      </c>
      <c r="L3048" s="25">
        <v>59.0</v>
      </c>
      <c r="M3048" s="11">
        <v>31.0</v>
      </c>
      <c r="N3048" s="11">
        <v>40.0</v>
      </c>
      <c r="O3048" s="11">
        <v>39.0</v>
      </c>
      <c r="P3048" s="11">
        <v>43.0</v>
      </c>
      <c r="Q3048" s="43">
        <v>46.0</v>
      </c>
      <c r="R3048" s="25"/>
      <c r="S3048" s="11"/>
      <c r="T3048" s="11"/>
      <c r="U3048" s="23"/>
      <c r="V3048" s="25"/>
      <c r="W3048" s="11"/>
      <c r="X3048" s="23"/>
      <c r="Y3048" s="29"/>
      <c r="Z3048" s="25">
        <v>50.0</v>
      </c>
      <c r="AA3048" s="11">
        <v>50.0</v>
      </c>
      <c r="AB3048" s="11">
        <v>55.0</v>
      </c>
      <c r="AC3048" s="11">
        <v>38.0</v>
      </c>
      <c r="AD3048" s="23">
        <v>3.0</v>
      </c>
      <c r="AE3048" s="29" t="s">
        <v>166</v>
      </c>
      <c r="AF3048" s="25">
        <v>1569.0</v>
      </c>
      <c r="AG3048" s="11">
        <v>1581.0</v>
      </c>
      <c r="AH3048" s="11">
        <v>1640.0</v>
      </c>
      <c r="AI3048" s="23"/>
      <c r="AJ3048" s="29" t="s">
        <v>15532</v>
      </c>
      <c r="AK3048" s="25"/>
      <c r="AL3048" s="11">
        <v>1223005.0</v>
      </c>
      <c r="AM3048" s="23"/>
      <c r="AN3048" s="25"/>
      <c r="AO3048" s="23"/>
      <c r="AP3048" s="25"/>
      <c r="AQ3048" s="11"/>
    </row>
    <row r="3049" ht="15.75" customHeight="1">
      <c r="A3049" s="11">
        <v>1223009.0</v>
      </c>
      <c r="B3049" s="23">
        <v>3049.0</v>
      </c>
      <c r="C3049" s="25" t="s">
        <v>15533</v>
      </c>
      <c r="D3049" s="16" t="s">
        <v>15510</v>
      </c>
      <c r="E3049" s="28" t="s">
        <v>15534</v>
      </c>
      <c r="F3049" s="29"/>
      <c r="G3049" s="31" t="s">
        <v>15535</v>
      </c>
      <c r="H3049" s="36">
        <f t="shared" si="1"/>
        <v>72</v>
      </c>
      <c r="I3049" s="11"/>
      <c r="J3049" s="28">
        <f t="shared" si="2"/>
        <v>0</v>
      </c>
      <c r="K3049" s="41">
        <f t="shared" si="3"/>
        <v>301</v>
      </c>
      <c r="L3049" s="25">
        <v>58.0</v>
      </c>
      <c r="M3049" s="11">
        <v>49.0</v>
      </c>
      <c r="N3049" s="11">
        <v>63.0</v>
      </c>
      <c r="O3049" s="11">
        <v>66.0</v>
      </c>
      <c r="P3049" s="11">
        <v>65.0</v>
      </c>
      <c r="Q3049" s="43">
        <v>61.0</v>
      </c>
      <c r="R3049" s="25"/>
      <c r="S3049" s="11"/>
      <c r="T3049" s="11"/>
      <c r="U3049" s="23"/>
      <c r="V3049" s="25"/>
      <c r="W3049" s="11"/>
      <c r="X3049" s="23"/>
      <c r="Y3049" s="29"/>
      <c r="Z3049" s="25">
        <v>50.0</v>
      </c>
      <c r="AA3049" s="11">
        <v>50.0</v>
      </c>
      <c r="AB3049" s="11">
        <v>32.0</v>
      </c>
      <c r="AC3049" s="11">
        <v>72.0</v>
      </c>
      <c r="AD3049" s="23">
        <v>50.0</v>
      </c>
      <c r="AE3049" s="29" t="s">
        <v>166</v>
      </c>
      <c r="AF3049" s="25">
        <v>1483.0</v>
      </c>
      <c r="AG3049" s="11">
        <v>1495.0</v>
      </c>
      <c r="AH3049" s="11">
        <v>1538.0</v>
      </c>
      <c r="AI3049" s="23"/>
      <c r="AJ3049" s="29" t="s">
        <v>15536</v>
      </c>
      <c r="AK3049" s="25"/>
      <c r="AL3049" s="11">
        <v>1223001.0</v>
      </c>
      <c r="AM3049" s="23"/>
      <c r="AN3049" s="25"/>
      <c r="AO3049" s="23"/>
      <c r="AP3049" s="25"/>
      <c r="AQ3049" s="11"/>
    </row>
    <row r="3050" ht="15.75" customHeight="1">
      <c r="A3050" s="11">
        <v>1223010.0</v>
      </c>
      <c r="B3050" s="23">
        <v>3050.0</v>
      </c>
      <c r="C3050" s="25" t="s">
        <v>15537</v>
      </c>
      <c r="D3050" s="16" t="s">
        <v>15538</v>
      </c>
      <c r="E3050" s="28" t="s">
        <v>15539</v>
      </c>
      <c r="F3050" s="29"/>
      <c r="G3050" s="31" t="s">
        <v>15540</v>
      </c>
      <c r="H3050" s="36">
        <f t="shared" si="1"/>
        <v>78</v>
      </c>
      <c r="I3050" s="11"/>
      <c r="J3050" s="28">
        <f t="shared" si="2"/>
        <v>0</v>
      </c>
      <c r="K3050" s="41">
        <f t="shared" si="3"/>
        <v>218</v>
      </c>
      <c r="L3050" s="25">
        <v>51.0</v>
      </c>
      <c r="M3050" s="11">
        <v>67.0</v>
      </c>
      <c r="N3050" s="11">
        <v>20.0</v>
      </c>
      <c r="O3050" s="11">
        <v>34.0</v>
      </c>
      <c r="P3050" s="11">
        <v>46.0</v>
      </c>
      <c r="Q3050" s="43">
        <v>41.0</v>
      </c>
      <c r="R3050" s="25"/>
      <c r="S3050" s="11"/>
      <c r="T3050" s="11"/>
      <c r="U3050" s="23"/>
      <c r="V3050" s="25"/>
      <c r="W3050" s="11"/>
      <c r="X3050" s="23"/>
      <c r="Y3050" s="29"/>
      <c r="Z3050" s="25">
        <v>18.0</v>
      </c>
      <c r="AA3050" s="11">
        <v>5.0</v>
      </c>
      <c r="AB3050" s="11">
        <v>77.0</v>
      </c>
      <c r="AC3050" s="11">
        <v>34.0</v>
      </c>
      <c r="AD3050" s="23">
        <v>23.0</v>
      </c>
      <c r="AE3050" s="29" t="s">
        <v>141</v>
      </c>
      <c r="AF3050" s="25">
        <v>1552.0</v>
      </c>
      <c r="AG3050" s="11">
        <v>1564.0</v>
      </c>
      <c r="AH3050" s="11">
        <v>1600.0</v>
      </c>
      <c r="AI3050" s="23" t="s">
        <v>217</v>
      </c>
      <c r="AJ3050" s="29" t="s">
        <v>15541</v>
      </c>
      <c r="AK3050" s="25"/>
      <c r="AL3050" s="11"/>
      <c r="AM3050" s="23"/>
      <c r="AN3050" s="25"/>
      <c r="AO3050" s="23"/>
      <c r="AP3050" s="25"/>
      <c r="AQ3050" s="11"/>
    </row>
    <row r="3051" ht="15.75" customHeight="1">
      <c r="A3051" s="11">
        <v>1223011.0</v>
      </c>
      <c r="B3051" s="23">
        <v>3051.0</v>
      </c>
      <c r="C3051" s="25" t="s">
        <v>15542</v>
      </c>
      <c r="D3051" s="16" t="s">
        <v>15543</v>
      </c>
      <c r="E3051" s="28" t="s">
        <v>15544</v>
      </c>
      <c r="F3051" s="29" t="s">
        <v>15545</v>
      </c>
      <c r="G3051" s="31" t="s">
        <v>15546</v>
      </c>
      <c r="H3051" s="36">
        <f t="shared" si="1"/>
        <v>58</v>
      </c>
      <c r="I3051" s="11"/>
      <c r="J3051" s="28">
        <f t="shared" si="2"/>
        <v>0</v>
      </c>
      <c r="K3051" s="41">
        <f t="shared" si="3"/>
        <v>259</v>
      </c>
      <c r="L3051" s="25">
        <v>52.0</v>
      </c>
      <c r="M3051" s="11">
        <v>56.0</v>
      </c>
      <c r="N3051" s="11">
        <v>42.0</v>
      </c>
      <c r="O3051" s="11">
        <v>49.0</v>
      </c>
      <c r="P3051" s="11">
        <v>60.0</v>
      </c>
      <c r="Q3051" s="43">
        <v>53.0</v>
      </c>
      <c r="R3051" s="25"/>
      <c r="S3051" s="11"/>
      <c r="T3051" s="11" t="s">
        <v>185</v>
      </c>
      <c r="U3051" s="23"/>
      <c r="V3051" s="25"/>
      <c r="W3051" s="11"/>
      <c r="X3051" s="23"/>
      <c r="Y3051" s="29"/>
      <c r="Z3051" s="25">
        <v>39.0</v>
      </c>
      <c r="AA3051" s="11">
        <v>35.0</v>
      </c>
      <c r="AB3051" s="11">
        <v>34.0</v>
      </c>
      <c r="AC3051" s="11">
        <v>63.0</v>
      </c>
      <c r="AD3051" s="23">
        <v>8.0</v>
      </c>
      <c r="AE3051" s="29" t="s">
        <v>166</v>
      </c>
      <c r="AF3051" s="25">
        <v>1534.0</v>
      </c>
      <c r="AG3051" s="11">
        <v>1546.0</v>
      </c>
      <c r="AH3051" s="11">
        <v>1599.0</v>
      </c>
      <c r="AI3051" s="23"/>
      <c r="AJ3051" s="29"/>
      <c r="AK3051" s="25"/>
      <c r="AL3051" s="11"/>
      <c r="AM3051" s="23"/>
      <c r="AN3051" s="25"/>
      <c r="AO3051" s="23"/>
      <c r="AP3051" s="25"/>
      <c r="AQ3051" s="11"/>
    </row>
    <row r="3052" ht="15.75" customHeight="1">
      <c r="A3052" s="11">
        <v>1223012.0</v>
      </c>
      <c r="B3052" s="23">
        <v>3052.0</v>
      </c>
      <c r="C3052" s="25" t="s">
        <v>15547</v>
      </c>
      <c r="D3052" s="16" t="s">
        <v>15548</v>
      </c>
      <c r="E3052" s="28" t="s">
        <v>15549</v>
      </c>
      <c r="F3052" s="29"/>
      <c r="G3052" s="31" t="s">
        <v>15550</v>
      </c>
      <c r="H3052" s="36">
        <f t="shared" si="1"/>
        <v>77</v>
      </c>
      <c r="I3052" s="11"/>
      <c r="J3052" s="28">
        <f t="shared" si="2"/>
        <v>0</v>
      </c>
      <c r="K3052" s="41">
        <f t="shared" si="3"/>
        <v>297</v>
      </c>
      <c r="L3052" s="25">
        <v>58.0</v>
      </c>
      <c r="M3052" s="11">
        <v>55.0</v>
      </c>
      <c r="N3052" s="11">
        <v>57.0</v>
      </c>
      <c r="O3052" s="11">
        <v>63.0</v>
      </c>
      <c r="P3052" s="11">
        <v>64.0</v>
      </c>
      <c r="Q3052" s="43">
        <v>55.0</v>
      </c>
      <c r="R3052" s="25" t="s">
        <v>185</v>
      </c>
      <c r="S3052" s="11"/>
      <c r="T3052" s="11"/>
      <c r="U3052" s="23"/>
      <c r="V3052" s="25"/>
      <c r="W3052" s="11"/>
      <c r="X3052" s="23"/>
      <c r="Y3052" s="29"/>
      <c r="Z3052" s="25">
        <v>29.0</v>
      </c>
      <c r="AA3052" s="11">
        <v>21.0</v>
      </c>
      <c r="AB3052" s="11">
        <v>36.0</v>
      </c>
      <c r="AC3052" s="11">
        <v>55.0</v>
      </c>
      <c r="AD3052" s="23">
        <v>12.0</v>
      </c>
      <c r="AE3052" s="29" t="s">
        <v>141</v>
      </c>
      <c r="AF3052" s="25">
        <v>1544.0</v>
      </c>
      <c r="AG3052" s="11">
        <v>1556.0</v>
      </c>
      <c r="AH3052" s="11">
        <v>1625.0</v>
      </c>
      <c r="AI3052" s="23"/>
      <c r="AJ3052" s="29"/>
      <c r="AK3052" s="25"/>
      <c r="AL3052" s="11"/>
      <c r="AM3052" s="23"/>
      <c r="AN3052" s="25"/>
      <c r="AO3052" s="23"/>
      <c r="AP3052" s="25"/>
      <c r="AQ3052" s="11"/>
    </row>
    <row r="3053" ht="15.75" customHeight="1">
      <c r="A3053" s="11">
        <v>1223013.0</v>
      </c>
      <c r="B3053" s="23">
        <v>3053.0</v>
      </c>
      <c r="C3053" s="25" t="s">
        <v>15551</v>
      </c>
      <c r="D3053" s="16" t="s">
        <v>15552</v>
      </c>
      <c r="E3053" s="28" t="s">
        <v>15553</v>
      </c>
      <c r="F3053" s="29"/>
      <c r="G3053" s="31" t="s">
        <v>15554</v>
      </c>
      <c r="H3053" s="36">
        <f t="shared" si="1"/>
        <v>54</v>
      </c>
      <c r="I3053" s="11"/>
      <c r="J3053" s="28">
        <f t="shared" si="2"/>
        <v>0</v>
      </c>
      <c r="K3053" s="41">
        <f t="shared" si="3"/>
        <v>208</v>
      </c>
      <c r="L3053" s="25">
        <v>38.0</v>
      </c>
      <c r="M3053" s="11">
        <v>37.0</v>
      </c>
      <c r="N3053" s="11">
        <v>47.0</v>
      </c>
      <c r="O3053" s="11">
        <v>43.0</v>
      </c>
      <c r="P3053" s="11">
        <v>43.0</v>
      </c>
      <c r="Q3053" s="43">
        <v>46.0</v>
      </c>
      <c r="R3053" s="25"/>
      <c r="S3053" s="11"/>
      <c r="T3053" s="11"/>
      <c r="U3053" s="23"/>
      <c r="V3053" s="25"/>
      <c r="W3053" s="11"/>
      <c r="X3053" s="23"/>
      <c r="Y3053" s="29"/>
      <c r="Z3053" s="25">
        <v>46.0</v>
      </c>
      <c r="AA3053" s="11">
        <v>45.0</v>
      </c>
      <c r="AB3053" s="11">
        <v>38.0</v>
      </c>
      <c r="AC3053" s="11">
        <v>61.0</v>
      </c>
      <c r="AD3053" s="23">
        <v>48.0</v>
      </c>
      <c r="AE3053" s="29" t="s">
        <v>166</v>
      </c>
      <c r="AF3053" s="25">
        <v>1577.0</v>
      </c>
      <c r="AG3053" s="11">
        <v>1589.0</v>
      </c>
      <c r="AH3053" s="11">
        <v>1616.0</v>
      </c>
      <c r="AI3053" s="23"/>
      <c r="AJ3053" s="29"/>
      <c r="AK3053" s="25"/>
      <c r="AL3053" s="11"/>
      <c r="AM3053" s="23"/>
      <c r="AN3053" s="25"/>
      <c r="AO3053" s="23"/>
      <c r="AP3053" s="25"/>
      <c r="AQ3053" s="11"/>
    </row>
    <row r="3054" ht="15.75" customHeight="1">
      <c r="A3054" s="11">
        <v>1223014.0</v>
      </c>
      <c r="B3054" s="23">
        <v>3054.0</v>
      </c>
      <c r="C3054" s="25" t="s">
        <v>15555</v>
      </c>
      <c r="D3054" s="16" t="s">
        <v>15556</v>
      </c>
      <c r="E3054" s="28" t="s">
        <v>15557</v>
      </c>
      <c r="F3054" s="29"/>
      <c r="G3054" s="25"/>
      <c r="H3054" s="36" t="str">
        <f t="shared" si="1"/>
        <v/>
      </c>
      <c r="I3054" s="11"/>
      <c r="J3054" s="28">
        <f t="shared" si="2"/>
        <v>0</v>
      </c>
      <c r="K3054" s="41">
        <f t="shared" si="3"/>
        <v>218</v>
      </c>
      <c r="L3054" s="25">
        <v>44.0</v>
      </c>
      <c r="M3054" s="11">
        <v>39.0</v>
      </c>
      <c r="N3054" s="11">
        <v>49.0</v>
      </c>
      <c r="O3054" s="11">
        <v>40.0</v>
      </c>
      <c r="P3054" s="11">
        <v>46.0</v>
      </c>
      <c r="Q3054" s="43">
        <v>48.0</v>
      </c>
      <c r="R3054" s="25"/>
      <c r="S3054" s="11"/>
      <c r="T3054" s="11"/>
      <c r="U3054" s="23"/>
      <c r="V3054" s="25"/>
      <c r="W3054" s="11"/>
      <c r="X3054" s="23"/>
      <c r="Y3054" s="29"/>
      <c r="Z3054" s="25">
        <v>50.0</v>
      </c>
      <c r="AA3054" s="11">
        <v>50.0</v>
      </c>
      <c r="AB3054" s="11">
        <v>39.0</v>
      </c>
      <c r="AC3054" s="11">
        <v>62.0</v>
      </c>
      <c r="AD3054" s="23">
        <v>98.0</v>
      </c>
      <c r="AE3054" s="29" t="s">
        <v>166</v>
      </c>
      <c r="AF3054" s="25">
        <v>1516.0</v>
      </c>
      <c r="AG3054" s="11">
        <v>1528.0</v>
      </c>
      <c r="AH3054" s="11">
        <v>1581.0</v>
      </c>
      <c r="AI3054" s="23"/>
      <c r="AJ3054" s="29" t="s">
        <v>15481</v>
      </c>
      <c r="AK3054" s="25">
        <v>1068065.0</v>
      </c>
      <c r="AL3054" s="11"/>
      <c r="AM3054" s="23"/>
      <c r="AN3054" s="25"/>
      <c r="AO3054" s="23"/>
      <c r="AP3054" s="25"/>
      <c r="AQ3054" s="11"/>
    </row>
    <row r="3055" ht="15.75" customHeight="1">
      <c r="A3055" s="11">
        <v>1223015.0</v>
      </c>
      <c r="B3055" s="23">
        <v>3055.0</v>
      </c>
      <c r="C3055" s="25" t="s">
        <v>15558</v>
      </c>
      <c r="D3055" s="16" t="s">
        <v>15559</v>
      </c>
      <c r="E3055" s="28" t="s">
        <v>15560</v>
      </c>
      <c r="F3055" s="29"/>
      <c r="G3055" s="31"/>
      <c r="H3055" s="36" t="str">
        <f t="shared" si="1"/>
        <v/>
      </c>
      <c r="I3055" s="11"/>
      <c r="J3055" s="28">
        <f t="shared" si="2"/>
        <v>0</v>
      </c>
      <c r="K3055" s="41">
        <f t="shared" si="3"/>
        <v>260</v>
      </c>
      <c r="L3055" s="25">
        <v>58.0</v>
      </c>
      <c r="M3055" s="11">
        <v>65.0</v>
      </c>
      <c r="N3055" s="11">
        <v>48.0</v>
      </c>
      <c r="O3055" s="11">
        <v>39.0</v>
      </c>
      <c r="P3055" s="11">
        <v>50.0</v>
      </c>
      <c r="Q3055" s="43">
        <v>55.0</v>
      </c>
      <c r="R3055" s="25"/>
      <c r="S3055" s="11"/>
      <c r="T3055" s="11"/>
      <c r="U3055" s="23"/>
      <c r="V3055" s="25"/>
      <c r="W3055" s="11"/>
      <c r="X3055" s="23"/>
      <c r="Y3055" s="29"/>
      <c r="Z3055" s="25">
        <v>61.0</v>
      </c>
      <c r="AA3055" s="11">
        <v>66.0</v>
      </c>
      <c r="AB3055" s="11">
        <v>46.0</v>
      </c>
      <c r="AC3055" s="11">
        <v>57.0</v>
      </c>
      <c r="AD3055" s="23">
        <v>98.0</v>
      </c>
      <c r="AE3055" s="29" t="s">
        <v>141</v>
      </c>
      <c r="AF3055" s="25">
        <v>1540.0</v>
      </c>
      <c r="AG3055" s="11">
        <v>1552.0</v>
      </c>
      <c r="AH3055" s="11">
        <v>1588.0</v>
      </c>
      <c r="AI3055" s="23" t="s">
        <v>217</v>
      </c>
      <c r="AJ3055" s="29" t="s">
        <v>15561</v>
      </c>
      <c r="AK3055" s="25">
        <v>1223014.0</v>
      </c>
      <c r="AL3055" s="11"/>
      <c r="AM3055" s="23"/>
      <c r="AN3055" s="25"/>
      <c r="AO3055" s="23"/>
      <c r="AP3055" s="25"/>
      <c r="AQ3055" s="11"/>
    </row>
    <row r="3056" ht="15.75" customHeight="1">
      <c r="A3056" s="11">
        <v>1223016.0</v>
      </c>
      <c r="B3056" s="23">
        <v>3056.0</v>
      </c>
      <c r="C3056" s="25" t="s">
        <v>15562</v>
      </c>
      <c r="D3056" s="16" t="s">
        <v>15563</v>
      </c>
      <c r="E3056" s="28" t="s">
        <v>15564</v>
      </c>
      <c r="F3056" s="29"/>
      <c r="G3056" s="31" t="s">
        <v>15565</v>
      </c>
      <c r="H3056" s="36">
        <f t="shared" si="1"/>
        <v>75</v>
      </c>
      <c r="I3056" s="11"/>
      <c r="J3056" s="28">
        <f t="shared" si="2"/>
        <v>0</v>
      </c>
      <c r="K3056" s="41">
        <f t="shared" si="3"/>
        <v>215</v>
      </c>
      <c r="L3056" s="25">
        <v>53.0</v>
      </c>
      <c r="M3056" s="11">
        <v>49.0</v>
      </c>
      <c r="N3056" s="11">
        <v>39.0</v>
      </c>
      <c r="O3056" s="11">
        <v>33.0</v>
      </c>
      <c r="P3056" s="11">
        <v>41.0</v>
      </c>
      <c r="Q3056" s="43">
        <v>51.0</v>
      </c>
      <c r="R3056" s="25"/>
      <c r="S3056" s="11"/>
      <c r="T3056" s="11"/>
      <c r="U3056" s="23"/>
      <c r="V3056" s="25"/>
      <c r="W3056" s="11"/>
      <c r="X3056" s="23"/>
      <c r="Y3056" s="29"/>
      <c r="Z3056" s="25">
        <v>64.0</v>
      </c>
      <c r="AA3056" s="11">
        <v>70.0</v>
      </c>
      <c r="AB3056" s="11">
        <v>42.0</v>
      </c>
      <c r="AC3056" s="11">
        <v>65.0</v>
      </c>
      <c r="AD3056" s="23">
        <v>98.0</v>
      </c>
      <c r="AE3056" s="29" t="s">
        <v>141</v>
      </c>
      <c r="AF3056" s="25">
        <v>1571.0</v>
      </c>
      <c r="AG3056" s="11">
        <v>1583.0</v>
      </c>
      <c r="AH3056" s="11">
        <v>1597.0</v>
      </c>
      <c r="AI3056" s="23" t="s">
        <v>217</v>
      </c>
      <c r="AJ3056" s="29" t="s">
        <v>15566</v>
      </c>
      <c r="AK3056" s="25">
        <v>1223015.0</v>
      </c>
      <c r="AL3056" s="11"/>
      <c r="AM3056" s="23"/>
      <c r="AN3056" s="25"/>
      <c r="AO3056" s="23"/>
      <c r="AP3056" s="25"/>
      <c r="AQ3056" s="11"/>
    </row>
    <row r="3057" ht="15.75" customHeight="1">
      <c r="A3057" s="11">
        <v>1223017.0</v>
      </c>
      <c r="B3057" s="23">
        <v>3057.0</v>
      </c>
      <c r="C3057" s="25" t="s">
        <v>15567</v>
      </c>
      <c r="D3057" s="16" t="s">
        <v>15568</v>
      </c>
      <c r="E3057" s="28" t="s">
        <v>15569</v>
      </c>
      <c r="F3057" s="29"/>
      <c r="G3057" s="31" t="s">
        <v>15570</v>
      </c>
      <c r="H3057" s="36">
        <f t="shared" si="1"/>
        <v>68</v>
      </c>
      <c r="I3057" s="11"/>
      <c r="J3057" s="28">
        <f t="shared" si="2"/>
        <v>0</v>
      </c>
      <c r="K3057" s="41">
        <f t="shared" si="3"/>
        <v>292</v>
      </c>
      <c r="L3057" s="25">
        <v>67.0</v>
      </c>
      <c r="M3057" s="11">
        <v>72.0</v>
      </c>
      <c r="N3057" s="11">
        <v>51.0</v>
      </c>
      <c r="O3057" s="11">
        <v>44.0</v>
      </c>
      <c r="P3057" s="11">
        <v>58.0</v>
      </c>
      <c r="Q3057" s="43">
        <v>62.0</v>
      </c>
      <c r="R3057" s="25" t="s">
        <v>185</v>
      </c>
      <c r="S3057" s="11"/>
      <c r="T3057" s="11"/>
      <c r="U3057" s="23"/>
      <c r="V3057" s="25"/>
      <c r="W3057" s="11"/>
      <c r="X3057" s="23"/>
      <c r="Y3057" s="29"/>
      <c r="Z3057" s="25">
        <v>61.0</v>
      </c>
      <c r="AA3057" s="11">
        <v>66.0</v>
      </c>
      <c r="AB3057" s="11">
        <v>31.0</v>
      </c>
      <c r="AC3057" s="11">
        <v>78.0</v>
      </c>
      <c r="AD3057" s="23">
        <v>13.0</v>
      </c>
      <c r="AE3057" s="29" t="s">
        <v>166</v>
      </c>
      <c r="AF3057" s="25">
        <v>1551.0</v>
      </c>
      <c r="AG3057" s="11">
        <v>1563.0</v>
      </c>
      <c r="AH3057" s="11">
        <v>1584.0</v>
      </c>
      <c r="AI3057" s="23"/>
      <c r="AJ3057" s="29"/>
      <c r="AK3057" s="25"/>
      <c r="AL3057" s="11"/>
      <c r="AM3057" s="23"/>
      <c r="AN3057" s="25"/>
      <c r="AO3057" s="23"/>
      <c r="AP3057" s="25"/>
      <c r="AQ3057" s="11"/>
    </row>
    <row r="3058" ht="15.75" customHeight="1">
      <c r="A3058" s="11">
        <v>1223018.0</v>
      </c>
      <c r="B3058" s="23">
        <v>3058.0</v>
      </c>
      <c r="C3058" s="25" t="s">
        <v>15571</v>
      </c>
      <c r="D3058" s="16" t="s">
        <v>15572</v>
      </c>
      <c r="E3058" s="28" t="s">
        <v>15573</v>
      </c>
      <c r="F3058" s="29"/>
      <c r="G3058" s="31" t="s">
        <v>15574</v>
      </c>
      <c r="H3058" s="36">
        <f t="shared" si="1"/>
        <v>61</v>
      </c>
      <c r="I3058" s="11"/>
      <c r="J3058" s="28">
        <f t="shared" si="2"/>
        <v>0</v>
      </c>
      <c r="K3058" s="41">
        <f t="shared" si="3"/>
        <v>265</v>
      </c>
      <c r="L3058" s="25">
        <v>31.0</v>
      </c>
      <c r="M3058" s="11">
        <v>40.0</v>
      </c>
      <c r="N3058" s="11">
        <v>64.0</v>
      </c>
      <c r="O3058" s="11">
        <v>66.0</v>
      </c>
      <c r="P3058" s="11">
        <v>64.0</v>
      </c>
      <c r="Q3058" s="43">
        <v>55.0</v>
      </c>
      <c r="R3058" s="25"/>
      <c r="S3058" s="11"/>
      <c r="T3058" s="11"/>
      <c r="U3058" s="23"/>
      <c r="V3058" s="25"/>
      <c r="W3058" s="11"/>
      <c r="X3058" s="23"/>
      <c r="Y3058" s="29"/>
      <c r="Z3058" s="25">
        <v>50.0</v>
      </c>
      <c r="AA3058" s="11">
        <v>50.0</v>
      </c>
      <c r="AB3058" s="11">
        <v>39.0</v>
      </c>
      <c r="AC3058" s="11">
        <v>61.0</v>
      </c>
      <c r="AD3058" s="23">
        <v>13.0</v>
      </c>
      <c r="AE3058" s="29" t="s">
        <v>166</v>
      </c>
      <c r="AF3058" s="25">
        <v>1566.0</v>
      </c>
      <c r="AG3058" s="11">
        <v>1578.0</v>
      </c>
      <c r="AH3058" s="11">
        <v>1635.0</v>
      </c>
      <c r="AI3058" s="23"/>
      <c r="AJ3058" s="29"/>
      <c r="AK3058" s="25"/>
      <c r="AL3058" s="11"/>
      <c r="AM3058" s="23"/>
      <c r="AN3058" s="25"/>
      <c r="AO3058" s="23"/>
      <c r="AP3058" s="25"/>
      <c r="AQ3058" s="11"/>
    </row>
    <row r="3059" ht="15.75" customHeight="1">
      <c r="A3059" s="11">
        <v>1223019.0</v>
      </c>
      <c r="B3059" s="23">
        <v>3059.0</v>
      </c>
      <c r="C3059" s="25" t="s">
        <v>15575</v>
      </c>
      <c r="D3059" s="16" t="s">
        <v>15576</v>
      </c>
      <c r="E3059" s="28" t="s">
        <v>15577</v>
      </c>
      <c r="F3059" s="29"/>
      <c r="G3059" s="31" t="s">
        <v>15578</v>
      </c>
      <c r="H3059" s="36">
        <f t="shared" si="1"/>
        <v>78</v>
      </c>
      <c r="I3059" s="11"/>
      <c r="J3059" s="28">
        <f t="shared" si="2"/>
        <v>0</v>
      </c>
      <c r="K3059" s="41">
        <f t="shared" si="3"/>
        <v>212</v>
      </c>
      <c r="L3059" s="25">
        <v>59.0</v>
      </c>
      <c r="M3059" s="11">
        <v>61.0</v>
      </c>
      <c r="N3059" s="11">
        <v>31.0</v>
      </c>
      <c r="O3059" s="11">
        <v>28.0</v>
      </c>
      <c r="P3059" s="11">
        <v>33.0</v>
      </c>
      <c r="Q3059" s="43">
        <v>42.0</v>
      </c>
      <c r="R3059" s="25"/>
      <c r="S3059" s="11" t="s">
        <v>232</v>
      </c>
      <c r="T3059" s="11"/>
      <c r="U3059" s="23"/>
      <c r="V3059" s="25"/>
      <c r="W3059" s="11"/>
      <c r="X3059" s="23"/>
      <c r="Y3059" s="29"/>
      <c r="Z3059" s="25">
        <v>29.0</v>
      </c>
      <c r="AA3059" s="11">
        <v>21.0</v>
      </c>
      <c r="AB3059" s="11">
        <v>44.0</v>
      </c>
      <c r="AC3059" s="11">
        <v>44.0</v>
      </c>
      <c r="AD3059" s="23">
        <v>16.0</v>
      </c>
      <c r="AE3059" s="29" t="s">
        <v>166</v>
      </c>
      <c r="AF3059" s="25">
        <v>1556.0</v>
      </c>
      <c r="AG3059" s="11">
        <v>1568.0</v>
      </c>
      <c r="AH3059" s="11">
        <v>1606.0</v>
      </c>
      <c r="AI3059" s="23"/>
      <c r="AJ3059" s="29"/>
      <c r="AK3059" s="25"/>
      <c r="AL3059" s="11"/>
      <c r="AM3059" s="23"/>
      <c r="AN3059" s="25"/>
      <c r="AO3059" s="23"/>
      <c r="AP3059" s="25"/>
      <c r="AQ3059" s="11"/>
    </row>
    <row r="3060" ht="15.75" customHeight="1">
      <c r="A3060" s="11">
        <v>1079001.0</v>
      </c>
      <c r="B3060" s="23">
        <v>3060.0</v>
      </c>
      <c r="C3060" s="25" t="s">
        <v>15579</v>
      </c>
      <c r="D3060" s="16" t="s">
        <v>15580</v>
      </c>
      <c r="E3060" s="28" t="s">
        <v>15581</v>
      </c>
      <c r="F3060" s="29"/>
      <c r="G3060" s="31" t="s">
        <v>15582</v>
      </c>
      <c r="H3060" s="36">
        <f t="shared" si="1"/>
        <v>77</v>
      </c>
      <c r="I3060" s="11"/>
      <c r="J3060" s="28">
        <f t="shared" si="2"/>
        <v>0</v>
      </c>
      <c r="K3060" s="41">
        <f t="shared" si="3"/>
        <v>226</v>
      </c>
      <c r="L3060" s="25">
        <v>51.0</v>
      </c>
      <c r="M3060" s="11">
        <v>55.0</v>
      </c>
      <c r="N3060" s="11">
        <v>37.0</v>
      </c>
      <c r="O3060" s="11">
        <v>38.0</v>
      </c>
      <c r="P3060" s="11">
        <v>45.0</v>
      </c>
      <c r="Q3060" s="43">
        <v>51.0</v>
      </c>
      <c r="R3060" s="25"/>
      <c r="S3060" s="11"/>
      <c r="T3060" s="11"/>
      <c r="U3060" s="23"/>
      <c r="V3060" s="25"/>
      <c r="W3060" s="11"/>
      <c r="X3060" s="23"/>
      <c r="Y3060" s="29"/>
      <c r="Z3060" s="25">
        <v>29.0</v>
      </c>
      <c r="AA3060" s="11">
        <v>21.0</v>
      </c>
      <c r="AB3060" s="11">
        <v>40.0</v>
      </c>
      <c r="AC3060" s="11">
        <v>50.0</v>
      </c>
      <c r="AD3060" s="23">
        <v>46.0</v>
      </c>
      <c r="AE3060" s="29" t="s">
        <v>166</v>
      </c>
      <c r="AF3060" s="25">
        <v>1482.0</v>
      </c>
      <c r="AG3060" s="11">
        <v>1494.0</v>
      </c>
      <c r="AH3060" s="11">
        <v>1542.0</v>
      </c>
      <c r="AI3060" s="23"/>
      <c r="AJ3060" s="29"/>
      <c r="AK3060" s="25"/>
      <c r="AL3060" s="11"/>
      <c r="AM3060" s="23"/>
      <c r="AN3060" s="25"/>
      <c r="AO3060" s="23"/>
      <c r="AP3060" s="25"/>
      <c r="AQ3060" s="11"/>
    </row>
    <row r="3061" ht="15.75" customHeight="1">
      <c r="A3061" s="11">
        <v>1079002.0</v>
      </c>
      <c r="B3061" s="23">
        <v>3061.0</v>
      </c>
      <c r="C3061" s="25" t="s">
        <v>15583</v>
      </c>
      <c r="D3061" s="16" t="s">
        <v>15584</v>
      </c>
      <c r="E3061" s="28" t="s">
        <v>15585</v>
      </c>
      <c r="F3061" s="29"/>
      <c r="G3061" s="31" t="s">
        <v>15586</v>
      </c>
      <c r="H3061" s="36">
        <f t="shared" si="1"/>
        <v>78</v>
      </c>
      <c r="I3061" s="11"/>
      <c r="J3061" s="28">
        <f t="shared" si="2"/>
        <v>0</v>
      </c>
      <c r="K3061" s="41">
        <f t="shared" si="3"/>
        <v>206</v>
      </c>
      <c r="L3061" s="25">
        <v>47.0</v>
      </c>
      <c r="M3061" s="11">
        <v>29.0</v>
      </c>
      <c r="N3061" s="11">
        <v>52.0</v>
      </c>
      <c r="O3061" s="11">
        <v>42.0</v>
      </c>
      <c r="P3061" s="11">
        <v>36.0</v>
      </c>
      <c r="Q3061" s="43">
        <v>51.0</v>
      </c>
      <c r="R3061" s="25"/>
      <c r="S3061" s="11"/>
      <c r="T3061" s="11"/>
      <c r="U3061" s="23"/>
      <c r="V3061" s="25"/>
      <c r="W3061" s="11"/>
      <c r="X3061" s="23"/>
      <c r="Y3061" s="29"/>
      <c r="Z3061" s="25">
        <v>25.0</v>
      </c>
      <c r="AA3061" s="11">
        <v>16.0</v>
      </c>
      <c r="AB3061" s="11">
        <v>27.0</v>
      </c>
      <c r="AC3061" s="11">
        <v>67.0</v>
      </c>
      <c r="AD3061" s="23">
        <v>46.0</v>
      </c>
      <c r="AE3061" s="29" t="s">
        <v>166</v>
      </c>
      <c r="AF3061" s="25">
        <v>1508.0</v>
      </c>
      <c r="AG3061" s="11">
        <v>1520.0</v>
      </c>
      <c r="AH3061" s="11">
        <v>1564.0</v>
      </c>
      <c r="AI3061" s="23"/>
      <c r="AJ3061" s="29" t="s">
        <v>15587</v>
      </c>
      <c r="AK3061" s="25">
        <v>1079001.0</v>
      </c>
      <c r="AL3061" s="11"/>
      <c r="AM3061" s="23"/>
      <c r="AN3061" s="25"/>
      <c r="AO3061" s="23"/>
      <c r="AP3061" s="25"/>
      <c r="AQ3061" s="11"/>
    </row>
    <row r="3062" ht="15.75" customHeight="1">
      <c r="A3062" s="11">
        <v>1079003.0</v>
      </c>
      <c r="B3062" s="23">
        <v>3062.0</v>
      </c>
      <c r="C3062" s="25" t="s">
        <v>15588</v>
      </c>
      <c r="D3062" s="16" t="s">
        <v>15589</v>
      </c>
      <c r="E3062" s="28" t="s">
        <v>15590</v>
      </c>
      <c r="F3062" s="29"/>
      <c r="G3062" s="31" t="s">
        <v>15591</v>
      </c>
      <c r="H3062" s="36">
        <f t="shared" si="1"/>
        <v>76</v>
      </c>
      <c r="I3062" s="11"/>
      <c r="J3062" s="28">
        <f t="shared" si="2"/>
        <v>0</v>
      </c>
      <c r="K3062" s="41">
        <f t="shared" si="3"/>
        <v>263</v>
      </c>
      <c r="L3062" s="25">
        <v>42.0</v>
      </c>
      <c r="M3062" s="11">
        <v>44.0</v>
      </c>
      <c r="N3062" s="11">
        <v>67.0</v>
      </c>
      <c r="O3062" s="11">
        <v>60.0</v>
      </c>
      <c r="P3062" s="11">
        <v>50.0</v>
      </c>
      <c r="Q3062" s="43">
        <v>39.0</v>
      </c>
      <c r="R3062" s="25"/>
      <c r="S3062" s="11"/>
      <c r="T3062" s="11"/>
      <c r="U3062" s="23"/>
      <c r="V3062" s="25"/>
      <c r="W3062" s="11"/>
      <c r="X3062" s="23"/>
      <c r="Y3062" s="29"/>
      <c r="Z3062" s="25">
        <v>25.0</v>
      </c>
      <c r="AA3062" s="11">
        <v>16.0</v>
      </c>
      <c r="AB3062" s="11">
        <v>27.0</v>
      </c>
      <c r="AC3062" s="11">
        <v>67.0</v>
      </c>
      <c r="AD3062" s="23">
        <v>45.0</v>
      </c>
      <c r="AE3062" s="29" t="s">
        <v>141</v>
      </c>
      <c r="AF3062" s="25">
        <v>1532.0</v>
      </c>
      <c r="AG3062" s="11">
        <v>1544.0</v>
      </c>
      <c r="AH3062" s="11">
        <v>1581.0</v>
      </c>
      <c r="AI3062" s="23"/>
      <c r="AJ3062" s="29" t="s">
        <v>15592</v>
      </c>
      <c r="AK3062" s="25">
        <v>1079002.0</v>
      </c>
      <c r="AL3062" s="11"/>
      <c r="AM3062" s="23"/>
      <c r="AN3062" s="25"/>
      <c r="AO3062" s="23"/>
      <c r="AP3062" s="25"/>
      <c r="AQ3062" s="11"/>
    </row>
    <row r="3063" ht="15.75" customHeight="1">
      <c r="A3063" s="11">
        <v>1079004.0</v>
      </c>
      <c r="B3063" s="23">
        <v>3063.0</v>
      </c>
      <c r="C3063" s="25" t="s">
        <v>15593</v>
      </c>
      <c r="D3063" s="16" t="s">
        <v>15594</v>
      </c>
      <c r="E3063" s="28" t="s">
        <v>15595</v>
      </c>
      <c r="F3063" s="29"/>
      <c r="G3063" s="25"/>
      <c r="H3063" s="36" t="str">
        <f t="shared" si="1"/>
        <v/>
      </c>
      <c r="I3063" s="11"/>
      <c r="J3063" s="28">
        <f t="shared" si="2"/>
        <v>0</v>
      </c>
      <c r="K3063" s="41">
        <f t="shared" si="3"/>
        <v>224</v>
      </c>
      <c r="L3063" s="25">
        <v>43.0</v>
      </c>
      <c r="M3063" s="11">
        <v>28.0</v>
      </c>
      <c r="N3063" s="11">
        <v>55.0</v>
      </c>
      <c r="O3063" s="11">
        <v>52.0</v>
      </c>
      <c r="P3063" s="11">
        <v>46.0</v>
      </c>
      <c r="Q3063" s="43">
        <v>50.0</v>
      </c>
      <c r="R3063" s="25"/>
      <c r="S3063" s="11"/>
      <c r="T3063" s="11"/>
      <c r="U3063" s="23"/>
      <c r="V3063" s="25"/>
      <c r="W3063" s="11"/>
      <c r="X3063" s="23"/>
      <c r="Y3063" s="29"/>
      <c r="Z3063" s="25">
        <v>26.0</v>
      </c>
      <c r="AA3063" s="11">
        <v>16.0</v>
      </c>
      <c r="AB3063" s="11">
        <v>29.0</v>
      </c>
      <c r="AC3063" s="11">
        <v>63.0</v>
      </c>
      <c r="AD3063" s="23">
        <v>45.0</v>
      </c>
      <c r="AE3063" s="29" t="s">
        <v>166</v>
      </c>
      <c r="AF3063" s="25">
        <v>1570.0</v>
      </c>
      <c r="AG3063" s="11">
        <v>1582.0</v>
      </c>
      <c r="AH3063" s="11">
        <v>1585.0</v>
      </c>
      <c r="AI3063" s="23"/>
      <c r="AJ3063" s="29" t="s">
        <v>15596</v>
      </c>
      <c r="AK3063" s="25">
        <v>1079003.0</v>
      </c>
      <c r="AL3063" s="11"/>
      <c r="AM3063" s="23"/>
      <c r="AN3063" s="25"/>
      <c r="AO3063" s="23"/>
      <c r="AP3063" s="25"/>
      <c r="AQ3063" s="11"/>
    </row>
    <row r="3064" ht="15.75" customHeight="1">
      <c r="A3064" s="11">
        <v>1079005.0</v>
      </c>
      <c r="B3064" s="23">
        <v>3064.0</v>
      </c>
      <c r="C3064" s="25" t="s">
        <v>15597</v>
      </c>
      <c r="D3064" s="16" t="s">
        <v>15598</v>
      </c>
      <c r="E3064" s="28" t="s">
        <v>15599</v>
      </c>
      <c r="F3064" s="29" t="s">
        <v>15600</v>
      </c>
      <c r="G3064" s="31" t="s">
        <v>15601</v>
      </c>
      <c r="H3064" s="36">
        <f t="shared" si="1"/>
        <v>59</v>
      </c>
      <c r="I3064" s="11"/>
      <c r="J3064" s="28">
        <f t="shared" si="2"/>
        <v>0</v>
      </c>
      <c r="K3064" s="41">
        <f t="shared" si="3"/>
        <v>245</v>
      </c>
      <c r="L3064" s="25">
        <v>29.0</v>
      </c>
      <c r="M3064" s="11">
        <v>15.0</v>
      </c>
      <c r="N3064" s="11">
        <v>66.0</v>
      </c>
      <c r="O3064" s="11">
        <v>74.0</v>
      </c>
      <c r="P3064" s="11">
        <v>61.0</v>
      </c>
      <c r="Q3064" s="43">
        <v>57.0</v>
      </c>
      <c r="R3064" s="25"/>
      <c r="S3064" s="11"/>
      <c r="T3064" s="11"/>
      <c r="U3064" s="23"/>
      <c r="V3064" s="25"/>
      <c r="W3064" s="11"/>
      <c r="X3064" s="23"/>
      <c r="Y3064" s="29"/>
      <c r="Z3064" s="25">
        <v>20.0</v>
      </c>
      <c r="AA3064" s="11">
        <v>8.0</v>
      </c>
      <c r="AB3064" s="11">
        <v>18.0</v>
      </c>
      <c r="AC3064" s="11">
        <v>48.0</v>
      </c>
      <c r="AD3064" s="23">
        <v>44.0</v>
      </c>
      <c r="AE3064" s="29" t="s">
        <v>239</v>
      </c>
      <c r="AF3064" s="25">
        <v>1581.0</v>
      </c>
      <c r="AG3064" s="11">
        <v>1593.0</v>
      </c>
      <c r="AH3064" s="11">
        <v>1643.0</v>
      </c>
      <c r="AI3064" s="23"/>
      <c r="AJ3064" s="29" t="s">
        <v>15602</v>
      </c>
      <c r="AK3064" s="25">
        <v>1079003.0</v>
      </c>
      <c r="AL3064" s="11"/>
      <c r="AM3064" s="23"/>
      <c r="AN3064" s="25"/>
      <c r="AO3064" s="23"/>
      <c r="AP3064" s="25"/>
      <c r="AQ3064" s="11"/>
    </row>
    <row r="3065" ht="15.75" customHeight="1">
      <c r="A3065" s="11">
        <v>1079006.0</v>
      </c>
      <c r="B3065" s="23">
        <v>3065.0</v>
      </c>
      <c r="C3065" s="25" t="s">
        <v>15603</v>
      </c>
      <c r="D3065" s="16" t="s">
        <v>15604</v>
      </c>
      <c r="E3065" s="28" t="s">
        <v>15605</v>
      </c>
      <c r="F3065" s="29"/>
      <c r="G3065" s="31" t="s">
        <v>15606</v>
      </c>
      <c r="H3065" s="36">
        <f t="shared" si="1"/>
        <v>49</v>
      </c>
      <c r="I3065" s="11"/>
      <c r="J3065" s="28">
        <f t="shared" si="2"/>
        <v>0</v>
      </c>
      <c r="K3065" s="41">
        <f t="shared" si="3"/>
        <v>264</v>
      </c>
      <c r="L3065" s="25">
        <v>52.0</v>
      </c>
      <c r="M3065" s="11">
        <v>49.0</v>
      </c>
      <c r="N3065" s="11">
        <v>57.0</v>
      </c>
      <c r="O3065" s="11">
        <v>56.0</v>
      </c>
      <c r="P3065" s="11">
        <v>50.0</v>
      </c>
      <c r="Q3065" s="43">
        <v>49.0</v>
      </c>
      <c r="R3065" s="25"/>
      <c r="S3065" s="11"/>
      <c r="T3065" s="11"/>
      <c r="U3065" s="23"/>
      <c r="V3065" s="25"/>
      <c r="W3065" s="11"/>
      <c r="X3065" s="23"/>
      <c r="Y3065" s="29"/>
      <c r="Z3065" s="25">
        <v>33.0</v>
      </c>
      <c r="AA3065" s="11">
        <v>26.0</v>
      </c>
      <c r="AB3065" s="11">
        <v>23.0</v>
      </c>
      <c r="AC3065" s="11">
        <v>76.0</v>
      </c>
      <c r="AD3065" s="23">
        <v>42.0</v>
      </c>
      <c r="AE3065" s="29" t="s">
        <v>166</v>
      </c>
      <c r="AF3065" s="25">
        <v>1517.0</v>
      </c>
      <c r="AG3065" s="11">
        <v>1529.0</v>
      </c>
      <c r="AH3065" s="11">
        <v>1589.0</v>
      </c>
      <c r="AI3065" s="23"/>
      <c r="AJ3065" s="29" t="s">
        <v>15607</v>
      </c>
      <c r="AK3065" s="25">
        <v>1079002.0</v>
      </c>
      <c r="AL3065" s="11"/>
      <c r="AM3065" s="23"/>
      <c r="AN3065" s="25"/>
      <c r="AO3065" s="23"/>
      <c r="AP3065" s="25"/>
      <c r="AQ3065" s="11"/>
    </row>
    <row r="3066" ht="15.75" customHeight="1">
      <c r="A3066" s="11">
        <v>1079007.0</v>
      </c>
      <c r="B3066" s="23">
        <v>3066.0</v>
      </c>
      <c r="C3066" s="25" t="s">
        <v>15608</v>
      </c>
      <c r="D3066" s="16" t="s">
        <v>15609</v>
      </c>
      <c r="E3066" s="28" t="s">
        <v>15610</v>
      </c>
      <c r="F3066" s="29"/>
      <c r="G3066" s="25"/>
      <c r="H3066" s="36" t="str">
        <f t="shared" si="1"/>
        <v/>
      </c>
      <c r="I3066" s="11"/>
      <c r="J3066" s="28">
        <f t="shared" si="2"/>
        <v>0</v>
      </c>
      <c r="K3066" s="41">
        <f t="shared" si="3"/>
        <v>229</v>
      </c>
      <c r="L3066" s="25">
        <v>68.0</v>
      </c>
      <c r="M3066" s="11">
        <v>67.0</v>
      </c>
      <c r="N3066" s="11">
        <v>28.0</v>
      </c>
      <c r="O3066" s="11">
        <v>28.0</v>
      </c>
      <c r="P3066" s="11">
        <v>38.0</v>
      </c>
      <c r="Q3066" s="43">
        <v>46.0</v>
      </c>
      <c r="R3066" s="25" t="s">
        <v>185</v>
      </c>
      <c r="S3066" s="11" t="s">
        <v>232</v>
      </c>
      <c r="T3066" s="11" t="s">
        <v>185</v>
      </c>
      <c r="U3066" s="23"/>
      <c r="V3066" s="25"/>
      <c r="W3066" s="11"/>
      <c r="X3066" s="23"/>
      <c r="Y3066" s="29"/>
      <c r="Z3066" s="25">
        <v>29.0</v>
      </c>
      <c r="AA3066" s="11">
        <v>21.0</v>
      </c>
      <c r="AB3066" s="11">
        <v>40.0</v>
      </c>
      <c r="AC3066" s="11">
        <v>50.0</v>
      </c>
      <c r="AD3066" s="23">
        <v>55.0</v>
      </c>
      <c r="AE3066" s="29" t="s">
        <v>141</v>
      </c>
      <c r="AF3066" s="25">
        <v>1555.0</v>
      </c>
      <c r="AG3066" s="11">
        <v>1567.0</v>
      </c>
      <c r="AH3066" s="11">
        <v>1605.0</v>
      </c>
      <c r="AI3066" s="23"/>
      <c r="AJ3066" s="29"/>
      <c r="AK3066" s="25"/>
      <c r="AL3066" s="11"/>
      <c r="AM3066" s="23"/>
      <c r="AN3066" s="25"/>
      <c r="AO3066" s="23"/>
      <c r="AP3066" s="25"/>
      <c r="AQ3066" s="11"/>
    </row>
    <row r="3067" ht="15.75" customHeight="1">
      <c r="A3067" s="11">
        <v>1079008.0</v>
      </c>
      <c r="B3067" s="23">
        <v>3067.0</v>
      </c>
      <c r="C3067" s="25" t="s">
        <v>15611</v>
      </c>
      <c r="D3067" s="16" t="s">
        <v>15612</v>
      </c>
      <c r="E3067" s="28" t="s">
        <v>15613</v>
      </c>
      <c r="F3067" s="29"/>
      <c r="G3067" s="31" t="s">
        <v>15614</v>
      </c>
      <c r="H3067" s="36">
        <f t="shared" si="1"/>
        <v>76</v>
      </c>
      <c r="I3067" s="11"/>
      <c r="J3067" s="28">
        <f t="shared" si="2"/>
        <v>0</v>
      </c>
      <c r="K3067" s="41">
        <f t="shared" si="3"/>
        <v>299</v>
      </c>
      <c r="L3067" s="25">
        <v>63.0</v>
      </c>
      <c r="M3067" s="11">
        <v>64.0</v>
      </c>
      <c r="N3067" s="11">
        <v>58.0</v>
      </c>
      <c r="O3067" s="11">
        <v>58.0</v>
      </c>
      <c r="P3067" s="11">
        <v>56.0</v>
      </c>
      <c r="Q3067" s="43">
        <v>46.0</v>
      </c>
      <c r="R3067" s="25" t="s">
        <v>232</v>
      </c>
      <c r="S3067" s="11"/>
      <c r="T3067" s="11"/>
      <c r="U3067" s="23"/>
      <c r="V3067" s="25"/>
      <c r="W3067" s="11"/>
      <c r="X3067" s="23"/>
      <c r="Y3067" s="29"/>
      <c r="Z3067" s="25">
        <v>25.0</v>
      </c>
      <c r="AA3067" s="11">
        <v>16.0</v>
      </c>
      <c r="AB3067" s="11">
        <v>27.0</v>
      </c>
      <c r="AC3067" s="11">
        <v>67.0</v>
      </c>
      <c r="AD3067" s="23">
        <v>23.0</v>
      </c>
      <c r="AE3067" s="29" t="s">
        <v>166</v>
      </c>
      <c r="AF3067" s="25">
        <v>1530.0</v>
      </c>
      <c r="AG3067" s="11">
        <v>1542.0</v>
      </c>
      <c r="AH3067" s="11">
        <v>1625.0</v>
      </c>
      <c r="AI3067" s="23"/>
      <c r="AJ3067" s="29" t="s">
        <v>15615</v>
      </c>
      <c r="AK3067" s="25"/>
      <c r="AL3067" s="11"/>
      <c r="AM3067" s="23"/>
      <c r="AN3067" s="25"/>
      <c r="AO3067" s="23"/>
      <c r="AP3067" s="25"/>
      <c r="AQ3067" s="11"/>
    </row>
    <row r="3068" ht="15.75" customHeight="1">
      <c r="A3068" s="11">
        <v>1079009.0</v>
      </c>
      <c r="B3068" s="23">
        <v>3068.0</v>
      </c>
      <c r="C3068" s="25" t="s">
        <v>15616</v>
      </c>
      <c r="D3068" s="16" t="s">
        <v>15617</v>
      </c>
      <c r="E3068" s="28" t="s">
        <v>15618</v>
      </c>
      <c r="F3068" s="29"/>
      <c r="G3068" s="31" t="s">
        <v>15619</v>
      </c>
      <c r="H3068" s="36">
        <f t="shared" si="1"/>
        <v>80</v>
      </c>
      <c r="I3068" s="11"/>
      <c r="J3068" s="28">
        <f t="shared" si="2"/>
        <v>0</v>
      </c>
      <c r="K3068" s="41">
        <f t="shared" si="3"/>
        <v>257</v>
      </c>
      <c r="L3068" s="25">
        <v>61.0</v>
      </c>
      <c r="M3068" s="11">
        <v>51.0</v>
      </c>
      <c r="N3068" s="11">
        <v>49.0</v>
      </c>
      <c r="O3068" s="11">
        <v>48.0</v>
      </c>
      <c r="P3068" s="11">
        <v>48.0</v>
      </c>
      <c r="Q3068" s="43">
        <v>53.0</v>
      </c>
      <c r="R3068" s="25"/>
      <c r="S3068" s="11"/>
      <c r="T3068" s="11"/>
      <c r="U3068" s="23"/>
      <c r="V3068" s="25"/>
      <c r="W3068" s="11"/>
      <c r="X3068" s="23"/>
      <c r="Y3068" s="29"/>
      <c r="Z3068" s="25">
        <v>44.0</v>
      </c>
      <c r="AA3068" s="11">
        <v>42.0</v>
      </c>
      <c r="AB3068" s="11">
        <v>74.0</v>
      </c>
      <c r="AC3068" s="11">
        <v>23.0</v>
      </c>
      <c r="AD3068" s="23">
        <v>67.0</v>
      </c>
      <c r="AE3068" s="29" t="s">
        <v>166</v>
      </c>
      <c r="AF3068" s="25">
        <v>1542.0</v>
      </c>
      <c r="AG3068" s="11">
        <v>1554.0</v>
      </c>
      <c r="AH3068" s="11">
        <v>1622.0</v>
      </c>
      <c r="AI3068" s="23"/>
      <c r="AJ3068" s="29" t="s">
        <v>15620</v>
      </c>
      <c r="AK3068" s="25"/>
      <c r="AL3068" s="11"/>
      <c r="AM3068" s="23"/>
      <c r="AN3068" s="25"/>
      <c r="AO3068" s="23"/>
      <c r="AP3068" s="25"/>
      <c r="AQ3068" s="11"/>
    </row>
    <row r="3069" ht="15.75" customHeight="1">
      <c r="A3069" s="11">
        <v>1079010.0</v>
      </c>
      <c r="B3069" s="23">
        <v>3069.0</v>
      </c>
      <c r="C3069" s="25" t="s">
        <v>15621</v>
      </c>
      <c r="D3069" s="16" t="s">
        <v>15622</v>
      </c>
      <c r="E3069" s="28" t="s">
        <v>15623</v>
      </c>
      <c r="F3069" s="29"/>
      <c r="G3069" s="31" t="s">
        <v>15624</v>
      </c>
      <c r="H3069" s="36">
        <f t="shared" si="1"/>
        <v>74</v>
      </c>
      <c r="I3069" s="11"/>
      <c r="J3069" s="28">
        <f t="shared" si="2"/>
        <v>0</v>
      </c>
      <c r="K3069" s="41">
        <f t="shared" si="3"/>
        <v>251</v>
      </c>
      <c r="L3069" s="25">
        <v>44.0</v>
      </c>
      <c r="M3069" s="11">
        <v>49.0</v>
      </c>
      <c r="N3069" s="11">
        <v>56.0</v>
      </c>
      <c r="O3069" s="11">
        <v>54.0</v>
      </c>
      <c r="P3069" s="11">
        <v>48.0</v>
      </c>
      <c r="Q3069" s="43">
        <v>52.0</v>
      </c>
      <c r="R3069" s="25"/>
      <c r="S3069" s="11"/>
      <c r="T3069" s="11"/>
      <c r="U3069" s="23"/>
      <c r="V3069" s="25"/>
      <c r="W3069" s="11"/>
      <c r="X3069" s="23"/>
      <c r="Y3069" s="29"/>
      <c r="Z3069" s="25">
        <v>48.0</v>
      </c>
      <c r="AA3069" s="11">
        <v>47.0</v>
      </c>
      <c r="AB3069" s="11">
        <v>67.0</v>
      </c>
      <c r="AC3069" s="11">
        <v>20.0</v>
      </c>
      <c r="AD3069" s="23">
        <v>67.0</v>
      </c>
      <c r="AE3069" s="29" t="s">
        <v>166</v>
      </c>
      <c r="AF3069" s="25">
        <v>1565.0</v>
      </c>
      <c r="AG3069" s="11">
        <v>1577.0</v>
      </c>
      <c r="AH3069" s="11">
        <v>1612.0</v>
      </c>
      <c r="AI3069" s="23"/>
      <c r="AJ3069" s="29" t="s">
        <v>15625</v>
      </c>
      <c r="AK3069" s="25">
        <v>1079009.0</v>
      </c>
      <c r="AL3069" s="11"/>
      <c r="AM3069" s="23"/>
      <c r="AN3069" s="25"/>
      <c r="AO3069" s="23"/>
      <c r="AP3069" s="25"/>
      <c r="AQ3069" s="11"/>
    </row>
    <row r="3070" ht="15.75" customHeight="1">
      <c r="A3070" s="11">
        <v>1079011.0</v>
      </c>
      <c r="B3070" s="23">
        <v>3070.0</v>
      </c>
      <c r="C3070" s="25" t="s">
        <v>15626</v>
      </c>
      <c r="D3070" s="16" t="s">
        <v>15627</v>
      </c>
      <c r="E3070" s="28" t="s">
        <v>15628</v>
      </c>
      <c r="F3070" s="29"/>
      <c r="G3070" s="31" t="s">
        <v>15629</v>
      </c>
      <c r="H3070" s="36">
        <f t="shared" si="1"/>
        <v>67</v>
      </c>
      <c r="I3070" s="11"/>
      <c r="J3070" s="28">
        <f t="shared" si="2"/>
        <v>0</v>
      </c>
      <c r="K3070" s="41">
        <f t="shared" si="3"/>
        <v>233</v>
      </c>
      <c r="L3070" s="25">
        <v>32.0</v>
      </c>
      <c r="M3070" s="11">
        <v>61.0</v>
      </c>
      <c r="N3070" s="11">
        <v>61.0</v>
      </c>
      <c r="O3070" s="11">
        <v>45.0</v>
      </c>
      <c r="P3070" s="11">
        <v>34.0</v>
      </c>
      <c r="Q3070" s="43">
        <v>54.0</v>
      </c>
      <c r="R3070" s="25" t="s">
        <v>185</v>
      </c>
      <c r="S3070" s="11" t="s">
        <v>232</v>
      </c>
      <c r="T3070" s="11" t="s">
        <v>185</v>
      </c>
      <c r="U3070" s="23"/>
      <c r="V3070" s="25"/>
      <c r="W3070" s="11"/>
      <c r="X3070" s="23"/>
      <c r="Y3070" s="29"/>
      <c r="Z3070" s="25">
        <v>50.0</v>
      </c>
      <c r="AA3070" s="11">
        <v>50.0</v>
      </c>
      <c r="AB3070" s="11">
        <v>58.0</v>
      </c>
      <c r="AC3070" s="11">
        <v>34.0</v>
      </c>
      <c r="AD3070" s="23">
        <v>67.0</v>
      </c>
      <c r="AE3070" s="29" t="s">
        <v>141</v>
      </c>
      <c r="AF3070" s="25">
        <v>1567.0</v>
      </c>
      <c r="AG3070" s="11">
        <v>1579.0</v>
      </c>
      <c r="AH3070" s="11">
        <v>1616.0</v>
      </c>
      <c r="AI3070" s="23"/>
      <c r="AJ3070" s="29" t="s">
        <v>15625</v>
      </c>
      <c r="AK3070" s="25">
        <v>1079009.0</v>
      </c>
      <c r="AL3070" s="11"/>
      <c r="AM3070" s="23"/>
      <c r="AN3070" s="25"/>
      <c r="AO3070" s="23"/>
      <c r="AP3070" s="25"/>
      <c r="AQ3070" s="11"/>
    </row>
    <row r="3071" ht="15.75" customHeight="1">
      <c r="A3071" s="11">
        <v>1079012.0</v>
      </c>
      <c r="B3071" s="23">
        <v>3071.0</v>
      </c>
      <c r="C3071" s="25" t="s">
        <v>15630</v>
      </c>
      <c r="D3071" s="16" t="s">
        <v>15631</v>
      </c>
      <c r="E3071" s="28" t="s">
        <v>15632</v>
      </c>
      <c r="F3071" s="29"/>
      <c r="G3071" s="31" t="s">
        <v>15633</v>
      </c>
      <c r="H3071" s="36">
        <f t="shared" si="1"/>
        <v>60</v>
      </c>
      <c r="I3071" s="11"/>
      <c r="J3071" s="28">
        <f t="shared" si="2"/>
        <v>0</v>
      </c>
      <c r="K3071" s="41">
        <f t="shared" si="3"/>
        <v>244</v>
      </c>
      <c r="L3071" s="25">
        <v>55.0</v>
      </c>
      <c r="M3071" s="11">
        <v>35.0</v>
      </c>
      <c r="N3071" s="11">
        <v>42.0</v>
      </c>
      <c r="O3071" s="11">
        <v>51.0</v>
      </c>
      <c r="P3071" s="11">
        <v>61.0</v>
      </c>
      <c r="Q3071" s="43">
        <v>43.0</v>
      </c>
      <c r="R3071" s="25"/>
      <c r="S3071" s="11" t="s">
        <v>185</v>
      </c>
      <c r="T3071" s="11"/>
      <c r="U3071" s="23"/>
      <c r="V3071" s="25"/>
      <c r="W3071" s="11"/>
      <c r="X3071" s="23"/>
      <c r="Y3071" s="29"/>
      <c r="Z3071" s="25">
        <v>25.0</v>
      </c>
      <c r="AA3071" s="11">
        <v>16.0</v>
      </c>
      <c r="AB3071" s="11">
        <v>51.0</v>
      </c>
      <c r="AC3071" s="11">
        <v>32.0</v>
      </c>
      <c r="AD3071" s="23">
        <v>65.0</v>
      </c>
      <c r="AE3071" s="29" t="s">
        <v>166</v>
      </c>
      <c r="AF3071" s="25">
        <v>1538.0</v>
      </c>
      <c r="AG3071" s="11">
        <v>1550.0</v>
      </c>
      <c r="AH3071" s="11">
        <v>1620.0</v>
      </c>
      <c r="AI3071" s="23"/>
      <c r="AJ3071" s="29" t="s">
        <v>15620</v>
      </c>
      <c r="AK3071" s="25"/>
      <c r="AL3071" s="11"/>
      <c r="AM3071" s="23"/>
      <c r="AN3071" s="25"/>
      <c r="AO3071" s="23"/>
      <c r="AP3071" s="25"/>
      <c r="AQ3071" s="11"/>
    </row>
    <row r="3072" ht="15.75" customHeight="1">
      <c r="A3072" s="11">
        <v>1079013.0</v>
      </c>
      <c r="B3072" s="23">
        <v>3072.0</v>
      </c>
      <c r="C3072" s="25" t="s">
        <v>15634</v>
      </c>
      <c r="D3072" s="16" t="s">
        <v>15635</v>
      </c>
      <c r="E3072" s="28" t="s">
        <v>15636</v>
      </c>
      <c r="F3072" s="29"/>
      <c r="G3072" s="31" t="s">
        <v>15637</v>
      </c>
      <c r="H3072" s="36">
        <f t="shared" si="1"/>
        <v>51</v>
      </c>
      <c r="I3072" s="11"/>
      <c r="J3072" s="28">
        <f t="shared" si="2"/>
        <v>0</v>
      </c>
      <c r="K3072" s="41">
        <f t="shared" si="3"/>
        <v>299</v>
      </c>
      <c r="L3072" s="25">
        <v>63.0</v>
      </c>
      <c r="M3072" s="11">
        <v>71.0</v>
      </c>
      <c r="N3072" s="11">
        <v>51.0</v>
      </c>
      <c r="O3072" s="11">
        <v>54.0</v>
      </c>
      <c r="P3072" s="11">
        <v>60.0</v>
      </c>
      <c r="Q3072" s="43">
        <v>61.0</v>
      </c>
      <c r="R3072" s="25"/>
      <c r="S3072" s="11" t="s">
        <v>185</v>
      </c>
      <c r="T3072" s="11"/>
      <c r="U3072" s="23"/>
      <c r="V3072" s="25"/>
      <c r="W3072" s="11"/>
      <c r="X3072" s="23"/>
      <c r="Y3072" s="29"/>
      <c r="Z3072" s="25">
        <v>38.0</v>
      </c>
      <c r="AA3072" s="11">
        <v>33.0</v>
      </c>
      <c r="AB3072" s="11">
        <v>25.0</v>
      </c>
      <c r="AC3072" s="11">
        <v>75.0</v>
      </c>
      <c r="AD3072" s="23">
        <v>45.0</v>
      </c>
      <c r="AE3072" s="29" t="s">
        <v>270</v>
      </c>
      <c r="AF3072" s="25">
        <v>1565.0</v>
      </c>
      <c r="AG3072" s="11">
        <v>1577.0</v>
      </c>
      <c r="AH3072" s="11">
        <v>1623.0</v>
      </c>
      <c r="AI3072" s="23"/>
      <c r="AJ3072" s="29"/>
      <c r="AK3072" s="25"/>
      <c r="AL3072" s="11"/>
      <c r="AM3072" s="23"/>
      <c r="AN3072" s="25"/>
      <c r="AO3072" s="23"/>
      <c r="AP3072" s="25"/>
      <c r="AQ3072" s="11"/>
    </row>
    <row r="3073" ht="15.75" customHeight="1">
      <c r="A3073" s="11">
        <v>1082001.0</v>
      </c>
      <c r="B3073" s="23">
        <v>3073.0</v>
      </c>
      <c r="C3073" s="25" t="s">
        <v>15638</v>
      </c>
      <c r="D3073" s="16" t="s">
        <v>15639</v>
      </c>
      <c r="E3073" s="28" t="s">
        <v>15640</v>
      </c>
      <c r="F3073" s="29"/>
      <c r="G3073" s="25"/>
      <c r="H3073" s="36" t="str">
        <f t="shared" si="1"/>
        <v/>
      </c>
      <c r="I3073" s="11"/>
      <c r="J3073" s="28">
        <f t="shared" si="2"/>
        <v>0</v>
      </c>
      <c r="K3073" s="41">
        <f t="shared" si="3"/>
        <v>0</v>
      </c>
      <c r="L3073" s="25">
        <v>0.0</v>
      </c>
      <c r="M3073" s="11">
        <v>0.0</v>
      </c>
      <c r="N3073" s="11">
        <v>0.0</v>
      </c>
      <c r="O3073" s="11">
        <v>0.0</v>
      </c>
      <c r="P3073" s="11">
        <v>0.0</v>
      </c>
      <c r="Q3073" s="23">
        <v>0.0</v>
      </c>
      <c r="R3073" s="25"/>
      <c r="S3073" s="11"/>
      <c r="T3073" s="11"/>
      <c r="U3073" s="23"/>
      <c r="V3073" s="25"/>
      <c r="W3073" s="11"/>
      <c r="X3073" s="23"/>
      <c r="Y3073" s="29"/>
      <c r="Z3073" s="25">
        <v>0.0</v>
      </c>
      <c r="AA3073" s="11">
        <v>0.0</v>
      </c>
      <c r="AB3073" s="11">
        <v>0.0</v>
      </c>
      <c r="AC3073" s="11">
        <v>0.0</v>
      </c>
      <c r="AD3073" s="23">
        <v>17.0</v>
      </c>
      <c r="AE3073" s="29" t="s">
        <v>239</v>
      </c>
      <c r="AF3073" s="25">
        <v>1455.0</v>
      </c>
      <c r="AG3073" s="11">
        <v>9999.0</v>
      </c>
      <c r="AH3073" s="11">
        <v>1494.0</v>
      </c>
      <c r="AI3073" s="23"/>
      <c r="AJ3073" s="29"/>
      <c r="AK3073" s="25"/>
      <c r="AL3073" s="11"/>
      <c r="AM3073" s="23"/>
      <c r="AN3073" s="25"/>
      <c r="AO3073" s="23"/>
      <c r="AP3073" s="25"/>
      <c r="AQ3073" s="11"/>
    </row>
    <row r="3074" ht="15.75" customHeight="1">
      <c r="A3074" s="11">
        <v>1082002.0</v>
      </c>
      <c r="B3074" s="23">
        <v>3074.0</v>
      </c>
      <c r="C3074" s="25" t="s">
        <v>15641</v>
      </c>
      <c r="D3074" s="16" t="s">
        <v>15642</v>
      </c>
      <c r="E3074" s="28" t="s">
        <v>15643</v>
      </c>
      <c r="F3074" s="29"/>
      <c r="G3074" s="31" t="s">
        <v>15644</v>
      </c>
      <c r="H3074" s="36">
        <f t="shared" si="1"/>
        <v>48</v>
      </c>
      <c r="I3074" s="11"/>
      <c r="J3074" s="28">
        <f t="shared" si="2"/>
        <v>0</v>
      </c>
      <c r="K3074" s="41">
        <f t="shared" si="3"/>
        <v>289</v>
      </c>
      <c r="L3074" s="25">
        <v>54.0</v>
      </c>
      <c r="M3074" s="11">
        <v>51.0</v>
      </c>
      <c r="N3074" s="11">
        <v>61.0</v>
      </c>
      <c r="O3074" s="11">
        <v>63.0</v>
      </c>
      <c r="P3074" s="11">
        <v>60.0</v>
      </c>
      <c r="Q3074" s="43">
        <v>54.0</v>
      </c>
      <c r="R3074" s="25" t="s">
        <v>185</v>
      </c>
      <c r="S3074" s="11" t="s">
        <v>185</v>
      </c>
      <c r="T3074" s="11"/>
      <c r="U3074" s="23"/>
      <c r="V3074" s="25"/>
      <c r="W3074" s="11"/>
      <c r="X3074" s="23"/>
      <c r="Y3074" s="29"/>
      <c r="Z3074" s="25">
        <v>33.0</v>
      </c>
      <c r="AA3074" s="11">
        <v>26.0</v>
      </c>
      <c r="AB3074" s="11">
        <v>42.0</v>
      </c>
      <c r="AC3074" s="11">
        <v>50.0</v>
      </c>
      <c r="AD3074" s="23">
        <v>17.0</v>
      </c>
      <c r="AE3074" s="29" t="s">
        <v>166</v>
      </c>
      <c r="AF3074" s="25">
        <v>1479.0</v>
      </c>
      <c r="AG3074" s="11">
        <v>1491.0</v>
      </c>
      <c r="AH3074" s="11">
        <v>1542.0</v>
      </c>
      <c r="AI3074" s="23"/>
      <c r="AJ3074" s="29" t="s">
        <v>15645</v>
      </c>
      <c r="AK3074" s="25">
        <v>1082001.0</v>
      </c>
      <c r="AL3074" s="11"/>
      <c r="AM3074" s="23"/>
      <c r="AN3074" s="25"/>
      <c r="AO3074" s="23"/>
      <c r="AP3074" s="25"/>
      <c r="AQ3074" s="11"/>
    </row>
    <row r="3075" ht="15.75" customHeight="1">
      <c r="A3075" s="11">
        <v>1082003.0</v>
      </c>
      <c r="B3075" s="23">
        <v>3075.0</v>
      </c>
      <c r="C3075" s="25" t="s">
        <v>15646</v>
      </c>
      <c r="D3075" s="16" t="s">
        <v>15647</v>
      </c>
      <c r="E3075" s="28" t="s">
        <v>15648</v>
      </c>
      <c r="F3075" s="29"/>
      <c r="G3075" s="31" t="s">
        <v>15649</v>
      </c>
      <c r="H3075" s="36">
        <f t="shared" si="1"/>
        <v>79</v>
      </c>
      <c r="I3075" s="11"/>
      <c r="J3075" s="28">
        <f t="shared" si="2"/>
        <v>0</v>
      </c>
      <c r="K3075" s="41">
        <f t="shared" si="3"/>
        <v>247</v>
      </c>
      <c r="L3075" s="25">
        <v>50.0</v>
      </c>
      <c r="M3075" s="11">
        <v>37.0</v>
      </c>
      <c r="N3075" s="11">
        <v>56.0</v>
      </c>
      <c r="O3075" s="11">
        <v>54.0</v>
      </c>
      <c r="P3075" s="11">
        <v>50.0</v>
      </c>
      <c r="Q3075" s="43">
        <v>49.0</v>
      </c>
      <c r="R3075" s="25" t="s">
        <v>185</v>
      </c>
      <c r="S3075" s="11"/>
      <c r="T3075" s="11"/>
      <c r="U3075" s="23"/>
      <c r="V3075" s="25"/>
      <c r="W3075" s="11"/>
      <c r="X3075" s="23"/>
      <c r="Y3075" s="29"/>
      <c r="Z3075" s="25">
        <v>36.0</v>
      </c>
      <c r="AA3075" s="11">
        <v>30.0</v>
      </c>
      <c r="AB3075" s="11">
        <v>39.0</v>
      </c>
      <c r="AC3075" s="11">
        <v>55.0</v>
      </c>
      <c r="AD3075" s="23">
        <v>17.0</v>
      </c>
      <c r="AE3075" s="29" t="s">
        <v>166</v>
      </c>
      <c r="AF3075" s="25">
        <v>1512.0</v>
      </c>
      <c r="AG3075" s="11">
        <v>1524.0</v>
      </c>
      <c r="AH3075" s="11">
        <v>1546.0</v>
      </c>
      <c r="AI3075" s="23"/>
      <c r="AJ3075" s="29" t="s">
        <v>15650</v>
      </c>
      <c r="AK3075" s="25">
        <v>1082002.0</v>
      </c>
      <c r="AL3075" s="11"/>
      <c r="AM3075" s="23"/>
      <c r="AN3075" s="25"/>
      <c r="AO3075" s="23"/>
      <c r="AP3075" s="25"/>
      <c r="AQ3075" s="11"/>
    </row>
    <row r="3076" ht="15.75" customHeight="1">
      <c r="A3076" s="11">
        <v>1082004.0</v>
      </c>
      <c r="B3076" s="23">
        <v>3076.0</v>
      </c>
      <c r="C3076" s="25" t="s">
        <v>15651</v>
      </c>
      <c r="D3076" s="16" t="s">
        <v>15652</v>
      </c>
      <c r="E3076" s="28" t="s">
        <v>15653</v>
      </c>
      <c r="F3076" s="29"/>
      <c r="G3076" s="31" t="s">
        <v>15654</v>
      </c>
      <c r="H3076" s="36">
        <f t="shared" si="1"/>
        <v>78</v>
      </c>
      <c r="I3076" s="11"/>
      <c r="J3076" s="28">
        <f t="shared" si="2"/>
        <v>0</v>
      </c>
      <c r="K3076" s="41">
        <f t="shared" si="3"/>
        <v>219</v>
      </c>
      <c r="L3076" s="25">
        <v>34.0</v>
      </c>
      <c r="M3076" s="11">
        <v>44.0</v>
      </c>
      <c r="N3076" s="11">
        <v>39.0</v>
      </c>
      <c r="O3076" s="11">
        <v>51.0</v>
      </c>
      <c r="P3076" s="11">
        <v>51.0</v>
      </c>
      <c r="Q3076" s="43">
        <v>41.0</v>
      </c>
      <c r="R3076" s="25"/>
      <c r="S3076" s="11"/>
      <c r="T3076" s="11"/>
      <c r="U3076" s="23"/>
      <c r="V3076" s="25"/>
      <c r="W3076" s="11"/>
      <c r="X3076" s="23"/>
      <c r="Y3076" s="29"/>
      <c r="Z3076" s="25">
        <v>22.0</v>
      </c>
      <c r="AA3076" s="11">
        <v>11.0</v>
      </c>
      <c r="AB3076" s="11">
        <v>48.0</v>
      </c>
      <c r="AC3076" s="11">
        <v>60.0</v>
      </c>
      <c r="AD3076" s="23">
        <v>17.0</v>
      </c>
      <c r="AE3076" s="29" t="s">
        <v>166</v>
      </c>
      <c r="AF3076" s="25">
        <v>1530.0</v>
      </c>
      <c r="AG3076" s="11">
        <v>1542.0</v>
      </c>
      <c r="AH3076" s="11">
        <v>1547.0</v>
      </c>
      <c r="AI3076" s="23"/>
      <c r="AJ3076" s="29" t="s">
        <v>15655</v>
      </c>
      <c r="AK3076" s="25">
        <v>1082002.0</v>
      </c>
      <c r="AL3076" s="11">
        <v>1082003.0</v>
      </c>
      <c r="AM3076" s="23"/>
      <c r="AN3076" s="25"/>
      <c r="AO3076" s="23"/>
      <c r="AP3076" s="25"/>
      <c r="AQ3076" s="11"/>
    </row>
    <row r="3077" ht="15.75" customHeight="1">
      <c r="A3077" s="11">
        <v>1082005.0</v>
      </c>
      <c r="B3077" s="23">
        <v>3077.0</v>
      </c>
      <c r="C3077" s="25" t="s">
        <v>15656</v>
      </c>
      <c r="D3077" s="16" t="s">
        <v>15657</v>
      </c>
      <c r="E3077" s="28" t="s">
        <v>15658</v>
      </c>
      <c r="F3077" s="29"/>
      <c r="G3077" s="31" t="s">
        <v>15659</v>
      </c>
      <c r="H3077" s="36">
        <f t="shared" si="1"/>
        <v>80</v>
      </c>
      <c r="I3077" s="11"/>
      <c r="J3077" s="28">
        <f t="shared" si="2"/>
        <v>0</v>
      </c>
      <c r="K3077" s="41">
        <f t="shared" si="3"/>
        <v>254</v>
      </c>
      <c r="L3077" s="25">
        <v>60.0</v>
      </c>
      <c r="M3077" s="11">
        <v>54.0</v>
      </c>
      <c r="N3077" s="11">
        <v>50.0</v>
      </c>
      <c r="O3077" s="11">
        <v>47.0</v>
      </c>
      <c r="P3077" s="11">
        <v>43.0</v>
      </c>
      <c r="Q3077" s="43">
        <v>53.0</v>
      </c>
      <c r="R3077" s="25"/>
      <c r="S3077" s="11"/>
      <c r="T3077" s="11"/>
      <c r="U3077" s="23"/>
      <c r="V3077" s="25"/>
      <c r="W3077" s="11"/>
      <c r="X3077" s="23"/>
      <c r="Y3077" s="29"/>
      <c r="Z3077" s="25">
        <v>40.0</v>
      </c>
      <c r="AA3077" s="11">
        <v>36.0</v>
      </c>
      <c r="AB3077" s="11">
        <v>34.0</v>
      </c>
      <c r="AC3077" s="11">
        <v>78.0</v>
      </c>
      <c r="AD3077" s="23">
        <v>28.0</v>
      </c>
      <c r="AE3077" s="29" t="s">
        <v>141</v>
      </c>
      <c r="AF3077" s="25">
        <v>1555.0</v>
      </c>
      <c r="AG3077" s="11">
        <v>1567.0</v>
      </c>
      <c r="AH3077" s="11">
        <v>1589.0</v>
      </c>
      <c r="AI3077" s="23" t="s">
        <v>217</v>
      </c>
      <c r="AJ3077" s="29" t="s">
        <v>15660</v>
      </c>
      <c r="AK3077" s="25">
        <v>1082007.0</v>
      </c>
      <c r="AL3077" s="11">
        <v>1082018.0</v>
      </c>
      <c r="AM3077" s="23"/>
      <c r="AN3077" s="25"/>
      <c r="AO3077" s="23"/>
      <c r="AP3077" s="25"/>
      <c r="AQ3077" s="11"/>
    </row>
    <row r="3078" ht="15.75" customHeight="1">
      <c r="A3078" s="11">
        <v>1082006.0</v>
      </c>
      <c r="B3078" s="23">
        <v>3078.0</v>
      </c>
      <c r="C3078" s="25" t="s">
        <v>15661</v>
      </c>
      <c r="D3078" s="16" t="s">
        <v>15662</v>
      </c>
      <c r="E3078" s="28" t="s">
        <v>15663</v>
      </c>
      <c r="F3078" s="29"/>
      <c r="G3078" s="31" t="s">
        <v>15664</v>
      </c>
      <c r="H3078" s="36">
        <f t="shared" si="1"/>
        <v>66</v>
      </c>
      <c r="I3078" s="11"/>
      <c r="J3078" s="28">
        <f t="shared" si="2"/>
        <v>0</v>
      </c>
      <c r="K3078" s="41">
        <f t="shared" si="3"/>
        <v>263</v>
      </c>
      <c r="L3078" s="25">
        <v>58.0</v>
      </c>
      <c r="M3078" s="11">
        <v>51.0</v>
      </c>
      <c r="N3078" s="11">
        <v>57.0</v>
      </c>
      <c r="O3078" s="11">
        <v>52.0</v>
      </c>
      <c r="P3078" s="11">
        <v>45.0</v>
      </c>
      <c r="Q3078" s="43">
        <v>50.0</v>
      </c>
      <c r="R3078" s="25"/>
      <c r="S3078" s="11"/>
      <c r="T3078" s="11"/>
      <c r="U3078" s="23"/>
      <c r="V3078" s="25"/>
      <c r="W3078" s="11"/>
      <c r="X3078" s="23"/>
      <c r="Y3078" s="29"/>
      <c r="Z3078" s="25">
        <v>26.0</v>
      </c>
      <c r="AA3078" s="11">
        <v>16.0</v>
      </c>
      <c r="AB3078" s="11">
        <v>35.0</v>
      </c>
      <c r="AC3078" s="11">
        <v>70.0</v>
      </c>
      <c r="AD3078" s="23">
        <v>14.0</v>
      </c>
      <c r="AE3078" s="29" t="s">
        <v>141</v>
      </c>
      <c r="AF3078" s="25">
        <v>1485.0</v>
      </c>
      <c r="AG3078" s="11">
        <v>1497.0</v>
      </c>
      <c r="AH3078" s="11">
        <v>1554.0</v>
      </c>
      <c r="AI3078" s="23"/>
      <c r="AJ3078" s="29" t="s">
        <v>15645</v>
      </c>
      <c r="AK3078" s="25">
        <v>1082001.0</v>
      </c>
      <c r="AL3078" s="11"/>
      <c r="AM3078" s="23"/>
      <c r="AN3078" s="25"/>
      <c r="AO3078" s="23"/>
      <c r="AP3078" s="25"/>
      <c r="AQ3078" s="11"/>
    </row>
    <row r="3079" ht="15.75" customHeight="1">
      <c r="A3079" s="11">
        <v>1082007.0</v>
      </c>
      <c r="B3079" s="23">
        <v>3079.0</v>
      </c>
      <c r="C3079" s="25" t="s">
        <v>15665</v>
      </c>
      <c r="D3079" s="16" t="s">
        <v>15666</v>
      </c>
      <c r="E3079" s="28" t="s">
        <v>15667</v>
      </c>
      <c r="F3079" s="29"/>
      <c r="G3079" s="31" t="s">
        <v>15668</v>
      </c>
      <c r="H3079" s="36">
        <f t="shared" si="1"/>
        <v>72</v>
      </c>
      <c r="I3079" s="11"/>
      <c r="J3079" s="28">
        <f t="shared" si="2"/>
        <v>0</v>
      </c>
      <c r="K3079" s="41">
        <f t="shared" si="3"/>
        <v>256</v>
      </c>
      <c r="L3079" s="25">
        <v>52.0</v>
      </c>
      <c r="M3079" s="11">
        <v>52.0</v>
      </c>
      <c r="N3079" s="11">
        <v>56.0</v>
      </c>
      <c r="O3079" s="11">
        <v>51.0</v>
      </c>
      <c r="P3079" s="11">
        <v>45.0</v>
      </c>
      <c r="Q3079" s="43">
        <v>48.0</v>
      </c>
      <c r="R3079" s="25" t="s">
        <v>185</v>
      </c>
      <c r="S3079" s="11"/>
      <c r="T3079" s="11"/>
      <c r="U3079" s="23"/>
      <c r="V3079" s="25"/>
      <c r="W3079" s="11"/>
      <c r="X3079" s="23"/>
      <c r="Y3079" s="29"/>
      <c r="Z3079" s="25">
        <v>26.0</v>
      </c>
      <c r="AA3079" s="11">
        <v>16.0</v>
      </c>
      <c r="AB3079" s="11">
        <v>36.0</v>
      </c>
      <c r="AC3079" s="11">
        <v>55.0</v>
      </c>
      <c r="AD3079" s="23">
        <v>17.0</v>
      </c>
      <c r="AE3079" s="29" t="s">
        <v>166</v>
      </c>
      <c r="AF3079" s="25">
        <v>1521.0</v>
      </c>
      <c r="AG3079" s="11">
        <v>1533.0</v>
      </c>
      <c r="AH3079" s="11">
        <v>1580.0</v>
      </c>
      <c r="AI3079" s="23"/>
      <c r="AJ3079" s="29" t="s">
        <v>15669</v>
      </c>
      <c r="AK3079" s="25">
        <v>1082006.0</v>
      </c>
      <c r="AL3079" s="11">
        <v>1082004.0</v>
      </c>
      <c r="AM3079" s="23"/>
      <c r="AN3079" s="25"/>
      <c r="AO3079" s="23"/>
      <c r="AP3079" s="25"/>
      <c r="AQ3079" s="11"/>
    </row>
    <row r="3080" ht="15.75" customHeight="1">
      <c r="A3080" s="11">
        <v>1082008.0</v>
      </c>
      <c r="B3080" s="23">
        <v>3080.0</v>
      </c>
      <c r="C3080" s="25" t="s">
        <v>15670</v>
      </c>
      <c r="D3080" s="16" t="s">
        <v>15671</v>
      </c>
      <c r="E3080" s="28" t="s">
        <v>15672</v>
      </c>
      <c r="F3080" s="29"/>
      <c r="G3080" s="31" t="s">
        <v>15673</v>
      </c>
      <c r="H3080" s="36">
        <f t="shared" si="1"/>
        <v>80</v>
      </c>
      <c r="I3080" s="11"/>
      <c r="J3080" s="28">
        <f t="shared" si="2"/>
        <v>0</v>
      </c>
      <c r="K3080" s="41">
        <f t="shared" si="3"/>
        <v>184</v>
      </c>
      <c r="L3080" s="25">
        <v>39.0</v>
      </c>
      <c r="M3080" s="11">
        <v>49.0</v>
      </c>
      <c r="N3080" s="11">
        <v>30.0</v>
      </c>
      <c r="O3080" s="11">
        <v>29.0</v>
      </c>
      <c r="P3080" s="11">
        <v>37.0</v>
      </c>
      <c r="Q3080" s="43">
        <v>46.0</v>
      </c>
      <c r="R3080" s="25"/>
      <c r="S3080" s="11"/>
      <c r="T3080" s="11" t="s">
        <v>185</v>
      </c>
      <c r="U3080" s="23"/>
      <c r="V3080" s="25"/>
      <c r="W3080" s="11"/>
      <c r="X3080" s="23"/>
      <c r="Y3080" s="29"/>
      <c r="Z3080" s="25">
        <v>26.0</v>
      </c>
      <c r="AA3080" s="11">
        <v>16.0</v>
      </c>
      <c r="AB3080" s="11">
        <v>69.0</v>
      </c>
      <c r="AC3080" s="11">
        <v>21.0</v>
      </c>
      <c r="AD3080" s="23">
        <v>17.0</v>
      </c>
      <c r="AE3080" s="29" t="s">
        <v>141</v>
      </c>
      <c r="AF3080" s="25">
        <v>1552.0</v>
      </c>
      <c r="AG3080" s="11">
        <v>1564.0</v>
      </c>
      <c r="AH3080" s="11">
        <v>1585.0</v>
      </c>
      <c r="AI3080" s="23" t="s">
        <v>217</v>
      </c>
      <c r="AJ3080" s="29" t="s">
        <v>15674</v>
      </c>
      <c r="AK3080" s="25">
        <v>1082007.0</v>
      </c>
      <c r="AL3080" s="11"/>
      <c r="AM3080" s="23"/>
      <c r="AN3080" s="25"/>
      <c r="AO3080" s="23"/>
      <c r="AP3080" s="25"/>
      <c r="AQ3080" s="11"/>
    </row>
    <row r="3081" ht="15.75" customHeight="1">
      <c r="A3081" s="11">
        <v>1082009.0</v>
      </c>
      <c r="B3081" s="23">
        <v>3081.0</v>
      </c>
      <c r="C3081" s="25" t="s">
        <v>15675</v>
      </c>
      <c r="D3081" s="16" t="s">
        <v>15676</v>
      </c>
      <c r="E3081" s="28" t="s">
        <v>15677</v>
      </c>
      <c r="F3081" s="29"/>
      <c r="G3081" s="31" t="s">
        <v>15678</v>
      </c>
      <c r="H3081" s="36">
        <f t="shared" si="1"/>
        <v>67</v>
      </c>
      <c r="I3081" s="11"/>
      <c r="J3081" s="28">
        <f t="shared" si="2"/>
        <v>0</v>
      </c>
      <c r="K3081" s="41">
        <f t="shared" si="3"/>
        <v>189</v>
      </c>
      <c r="L3081" s="25">
        <v>35.0</v>
      </c>
      <c r="M3081" s="11">
        <v>38.0</v>
      </c>
      <c r="N3081" s="11">
        <v>39.0</v>
      </c>
      <c r="O3081" s="11">
        <v>42.0</v>
      </c>
      <c r="P3081" s="11">
        <v>35.0</v>
      </c>
      <c r="Q3081" s="43">
        <v>37.0</v>
      </c>
      <c r="R3081" s="25"/>
      <c r="S3081" s="11"/>
      <c r="T3081" s="11"/>
      <c r="U3081" s="23"/>
      <c r="V3081" s="25"/>
      <c r="W3081" s="11"/>
      <c r="X3081" s="23"/>
      <c r="Y3081" s="29"/>
      <c r="Z3081" s="25">
        <v>22.0</v>
      </c>
      <c r="AA3081" s="11">
        <v>11.0</v>
      </c>
      <c r="AB3081" s="11">
        <v>26.0</v>
      </c>
      <c r="AC3081" s="11">
        <v>55.0</v>
      </c>
      <c r="AD3081" s="23">
        <v>17.0</v>
      </c>
      <c r="AE3081" s="29" t="s">
        <v>166</v>
      </c>
      <c r="AF3081" s="25">
        <v>1574.0</v>
      </c>
      <c r="AG3081" s="11">
        <v>1586.0</v>
      </c>
      <c r="AH3081" s="11">
        <v>1589.0</v>
      </c>
      <c r="AI3081" s="23" t="s">
        <v>217</v>
      </c>
      <c r="AJ3081" s="29" t="s">
        <v>15679</v>
      </c>
      <c r="AK3081" s="25">
        <v>1082008.0</v>
      </c>
      <c r="AL3081" s="11"/>
      <c r="AM3081" s="23"/>
      <c r="AN3081" s="25"/>
      <c r="AO3081" s="23"/>
      <c r="AP3081" s="25"/>
      <c r="AQ3081" s="11"/>
    </row>
    <row r="3082" ht="15.75" customHeight="1">
      <c r="A3082" s="11">
        <v>1082010.0</v>
      </c>
      <c r="B3082" s="23">
        <v>3082.0</v>
      </c>
      <c r="C3082" s="25" t="s">
        <v>15680</v>
      </c>
      <c r="D3082" s="16" t="s">
        <v>15681</v>
      </c>
      <c r="E3082" s="28" t="s">
        <v>15682</v>
      </c>
      <c r="F3082" s="29"/>
      <c r="G3082" s="25"/>
      <c r="H3082" s="36" t="str">
        <f t="shared" si="1"/>
        <v/>
      </c>
      <c r="I3082" s="11"/>
      <c r="J3082" s="28">
        <f t="shared" si="2"/>
        <v>0</v>
      </c>
      <c r="K3082" s="41">
        <f t="shared" si="3"/>
        <v>248</v>
      </c>
      <c r="L3082" s="25">
        <v>43.0</v>
      </c>
      <c r="M3082" s="11">
        <v>38.0</v>
      </c>
      <c r="N3082" s="11">
        <v>56.0</v>
      </c>
      <c r="O3082" s="11">
        <v>58.0</v>
      </c>
      <c r="P3082" s="11">
        <v>53.0</v>
      </c>
      <c r="Q3082" s="43">
        <v>50.0</v>
      </c>
      <c r="R3082" s="25"/>
      <c r="S3082" s="11"/>
      <c r="T3082" s="11"/>
      <c r="U3082" s="23"/>
      <c r="V3082" s="25"/>
      <c r="W3082" s="11"/>
      <c r="X3082" s="23"/>
      <c r="Y3082" s="29"/>
      <c r="Z3082" s="25">
        <v>36.0</v>
      </c>
      <c r="AA3082" s="11">
        <v>30.0</v>
      </c>
      <c r="AB3082" s="11">
        <v>42.0</v>
      </c>
      <c r="AC3082" s="11">
        <v>65.0</v>
      </c>
      <c r="AD3082" s="23">
        <v>16.0</v>
      </c>
      <c r="AE3082" s="29" t="s">
        <v>270</v>
      </c>
      <c r="AF3082" s="25">
        <v>1576.0</v>
      </c>
      <c r="AG3082" s="11">
        <v>1588.0</v>
      </c>
      <c r="AH3082" s="11">
        <v>1655.0</v>
      </c>
      <c r="AI3082" s="23"/>
      <c r="AJ3082" s="29" t="s">
        <v>15683</v>
      </c>
      <c r="AK3082" s="25">
        <v>1082008.0</v>
      </c>
      <c r="AL3082" s="11"/>
      <c r="AM3082" s="23"/>
      <c r="AN3082" s="25"/>
      <c r="AO3082" s="23"/>
      <c r="AP3082" s="25"/>
      <c r="AQ3082" s="11"/>
    </row>
    <row r="3083" ht="15.75" customHeight="1">
      <c r="A3083" s="11">
        <v>1082011.0</v>
      </c>
      <c r="B3083" s="23">
        <v>3083.0</v>
      </c>
      <c r="C3083" s="25" t="s">
        <v>15684</v>
      </c>
      <c r="D3083" s="16" t="s">
        <v>15685</v>
      </c>
      <c r="E3083" s="28" t="s">
        <v>15686</v>
      </c>
      <c r="F3083" s="29"/>
      <c r="G3083" s="25"/>
      <c r="H3083" s="36" t="str">
        <f t="shared" si="1"/>
        <v/>
      </c>
      <c r="I3083" s="11"/>
      <c r="J3083" s="28">
        <f t="shared" si="2"/>
        <v>0</v>
      </c>
      <c r="K3083" s="41">
        <f t="shared" si="3"/>
        <v>243</v>
      </c>
      <c r="L3083" s="25">
        <v>44.0</v>
      </c>
      <c r="M3083" s="11">
        <v>35.0</v>
      </c>
      <c r="N3083" s="11">
        <v>55.0</v>
      </c>
      <c r="O3083" s="11">
        <v>57.0</v>
      </c>
      <c r="P3083" s="11">
        <v>52.0</v>
      </c>
      <c r="Q3083" s="43">
        <v>45.0</v>
      </c>
      <c r="R3083" s="25"/>
      <c r="S3083" s="11"/>
      <c r="T3083" s="11"/>
      <c r="U3083" s="23"/>
      <c r="V3083" s="25"/>
      <c r="W3083" s="11"/>
      <c r="X3083" s="23"/>
      <c r="Y3083" s="29"/>
      <c r="Z3083" s="25">
        <v>22.0</v>
      </c>
      <c r="AA3083" s="11">
        <v>11.0</v>
      </c>
      <c r="AB3083" s="11">
        <v>25.0</v>
      </c>
      <c r="AC3083" s="11">
        <v>68.0</v>
      </c>
      <c r="AD3083" s="23">
        <v>14.0</v>
      </c>
      <c r="AE3083" s="29" t="s">
        <v>166</v>
      </c>
      <c r="AF3083" s="25">
        <v>1523.0</v>
      </c>
      <c r="AG3083" s="11">
        <v>1535.0</v>
      </c>
      <c r="AH3083" s="11">
        <v>1596.0</v>
      </c>
      <c r="AI3083" s="23"/>
      <c r="AJ3083" s="29" t="s">
        <v>15687</v>
      </c>
      <c r="AK3083" s="25">
        <v>1082006.0</v>
      </c>
      <c r="AL3083" s="11"/>
      <c r="AM3083" s="23"/>
      <c r="AN3083" s="25"/>
      <c r="AO3083" s="23"/>
      <c r="AP3083" s="25"/>
      <c r="AQ3083" s="11"/>
    </row>
    <row r="3084" ht="15.75" customHeight="1">
      <c r="A3084" s="11">
        <v>1082012.0</v>
      </c>
      <c r="B3084" s="23">
        <v>3084.0</v>
      </c>
      <c r="C3084" s="25" t="s">
        <v>15688</v>
      </c>
      <c r="D3084" s="16" t="s">
        <v>15689</v>
      </c>
      <c r="E3084" s="28" t="s">
        <v>15690</v>
      </c>
      <c r="F3084" s="29"/>
      <c r="G3084" s="31" t="s">
        <v>15691</v>
      </c>
      <c r="H3084" s="36">
        <f t="shared" si="1"/>
        <v>73</v>
      </c>
      <c r="I3084" s="11"/>
      <c r="J3084" s="28">
        <f t="shared" si="2"/>
        <v>0</v>
      </c>
      <c r="K3084" s="41">
        <f t="shared" si="3"/>
        <v>263</v>
      </c>
      <c r="L3084" s="25">
        <v>57.0</v>
      </c>
      <c r="M3084" s="11">
        <v>57.0</v>
      </c>
      <c r="N3084" s="11">
        <v>46.0</v>
      </c>
      <c r="O3084" s="11">
        <v>52.0</v>
      </c>
      <c r="P3084" s="11">
        <v>51.0</v>
      </c>
      <c r="Q3084" s="43">
        <v>48.0</v>
      </c>
      <c r="R3084" s="25"/>
      <c r="S3084" s="11"/>
      <c r="T3084" s="11"/>
      <c r="U3084" s="23"/>
      <c r="V3084" s="25"/>
      <c r="W3084" s="11"/>
      <c r="X3084" s="23"/>
      <c r="Y3084" s="29"/>
      <c r="Z3084" s="25">
        <v>22.0</v>
      </c>
      <c r="AA3084" s="11">
        <v>11.0</v>
      </c>
      <c r="AB3084" s="11">
        <v>29.0</v>
      </c>
      <c r="AC3084" s="11">
        <v>63.0</v>
      </c>
      <c r="AD3084" s="23">
        <v>14.0</v>
      </c>
      <c r="AE3084" s="29" t="s">
        <v>166</v>
      </c>
      <c r="AF3084" s="25">
        <v>1554.0</v>
      </c>
      <c r="AG3084" s="11">
        <v>1566.0</v>
      </c>
      <c r="AH3084" s="11">
        <v>1614.0</v>
      </c>
      <c r="AI3084" s="23"/>
      <c r="AJ3084" s="29" t="s">
        <v>15692</v>
      </c>
      <c r="AK3084" s="25">
        <v>1082011.0</v>
      </c>
      <c r="AL3084" s="11"/>
      <c r="AM3084" s="23"/>
      <c r="AN3084" s="25"/>
      <c r="AO3084" s="23"/>
      <c r="AP3084" s="25"/>
      <c r="AQ3084" s="11"/>
    </row>
    <row r="3085" ht="15.75" customHeight="1">
      <c r="A3085" s="11">
        <v>1082013.0</v>
      </c>
      <c r="B3085" s="23">
        <v>3085.0</v>
      </c>
      <c r="C3085" s="25" t="s">
        <v>15693</v>
      </c>
      <c r="D3085" s="16" t="s">
        <v>15694</v>
      </c>
      <c r="E3085" s="28" t="s">
        <v>15695</v>
      </c>
      <c r="F3085" s="29"/>
      <c r="G3085" s="31" t="s">
        <v>15696</v>
      </c>
      <c r="H3085" s="36">
        <f t="shared" si="1"/>
        <v>72</v>
      </c>
      <c r="I3085" s="11"/>
      <c r="J3085" s="28">
        <f t="shared" si="2"/>
        <v>0</v>
      </c>
      <c r="K3085" s="41">
        <f t="shared" si="3"/>
        <v>261</v>
      </c>
      <c r="L3085" s="25">
        <v>51.0</v>
      </c>
      <c r="M3085" s="11">
        <v>56.0</v>
      </c>
      <c r="N3085" s="11">
        <v>43.0</v>
      </c>
      <c r="O3085" s="11">
        <v>57.0</v>
      </c>
      <c r="P3085" s="11">
        <v>54.0</v>
      </c>
      <c r="Q3085" s="43">
        <v>54.0</v>
      </c>
      <c r="R3085" s="25"/>
      <c r="S3085" s="11"/>
      <c r="T3085" s="11"/>
      <c r="U3085" s="23"/>
      <c r="V3085" s="25"/>
      <c r="W3085" s="11"/>
      <c r="X3085" s="23"/>
      <c r="Y3085" s="29"/>
      <c r="Z3085" s="25">
        <v>50.0</v>
      </c>
      <c r="AA3085" s="11">
        <v>50.0</v>
      </c>
      <c r="AB3085" s="11">
        <v>31.0</v>
      </c>
      <c r="AC3085" s="11">
        <v>59.0</v>
      </c>
      <c r="AD3085" s="23">
        <v>28.0</v>
      </c>
      <c r="AE3085" s="29" t="s">
        <v>166</v>
      </c>
      <c r="AF3085" s="25">
        <v>1545.0</v>
      </c>
      <c r="AG3085" s="11">
        <v>1557.0</v>
      </c>
      <c r="AH3085" s="11">
        <v>1589.0</v>
      </c>
      <c r="AI3085" s="23" t="s">
        <v>217</v>
      </c>
      <c r="AJ3085" s="29" t="s">
        <v>15697</v>
      </c>
      <c r="AK3085" s="25"/>
      <c r="AL3085" s="11"/>
      <c r="AM3085" s="23"/>
      <c r="AN3085" s="25"/>
      <c r="AO3085" s="23"/>
      <c r="AP3085" s="25"/>
      <c r="AQ3085" s="11"/>
    </row>
    <row r="3086" ht="15.75" customHeight="1">
      <c r="A3086" s="11">
        <v>1082014.0</v>
      </c>
      <c r="B3086" s="23">
        <v>3086.0</v>
      </c>
      <c r="C3086" s="25" t="s">
        <v>15698</v>
      </c>
      <c r="D3086" s="16" t="s">
        <v>15699</v>
      </c>
      <c r="E3086" s="28" t="s">
        <v>15700</v>
      </c>
      <c r="F3086" s="29"/>
      <c r="G3086" s="25"/>
      <c r="H3086" s="36" t="str">
        <f t="shared" si="1"/>
        <v/>
      </c>
      <c r="I3086" s="11"/>
      <c r="J3086" s="28">
        <f t="shared" si="2"/>
        <v>0</v>
      </c>
      <c r="K3086" s="41">
        <f t="shared" si="3"/>
        <v>198</v>
      </c>
      <c r="L3086" s="25">
        <v>54.0</v>
      </c>
      <c r="M3086" s="11">
        <v>54.0</v>
      </c>
      <c r="N3086" s="11">
        <v>31.0</v>
      </c>
      <c r="O3086" s="11">
        <v>28.0</v>
      </c>
      <c r="P3086" s="11">
        <v>31.0</v>
      </c>
      <c r="Q3086" s="43">
        <v>43.0</v>
      </c>
      <c r="R3086" s="25"/>
      <c r="S3086" s="11"/>
      <c r="T3086" s="11"/>
      <c r="U3086" s="23"/>
      <c r="V3086" s="25"/>
      <c r="W3086" s="11"/>
      <c r="X3086" s="23"/>
      <c r="Y3086" s="29"/>
      <c r="Z3086" s="25">
        <v>38.0</v>
      </c>
      <c r="AA3086" s="11">
        <v>33.0</v>
      </c>
      <c r="AB3086" s="11">
        <v>43.0</v>
      </c>
      <c r="AC3086" s="11">
        <v>64.0</v>
      </c>
      <c r="AD3086" s="23">
        <v>28.0</v>
      </c>
      <c r="AE3086" s="29" t="s">
        <v>166</v>
      </c>
      <c r="AF3086" s="25">
        <v>1555.0</v>
      </c>
      <c r="AG3086" s="11">
        <v>1567.0</v>
      </c>
      <c r="AH3086" s="11">
        <v>1589.0</v>
      </c>
      <c r="AI3086" s="23" t="s">
        <v>217</v>
      </c>
      <c r="AJ3086" s="29" t="s">
        <v>15697</v>
      </c>
      <c r="AK3086" s="25"/>
      <c r="AL3086" s="11"/>
      <c r="AM3086" s="23"/>
      <c r="AN3086" s="25"/>
      <c r="AO3086" s="23"/>
      <c r="AP3086" s="25"/>
      <c r="AQ3086" s="11"/>
    </row>
    <row r="3087" ht="15.75" customHeight="1">
      <c r="A3087" s="11">
        <v>1082015.0</v>
      </c>
      <c r="B3087" s="23">
        <v>3087.0</v>
      </c>
      <c r="C3087" s="25" t="s">
        <v>15701</v>
      </c>
      <c r="D3087" s="16" t="s">
        <v>15702</v>
      </c>
      <c r="E3087" s="28" t="s">
        <v>15703</v>
      </c>
      <c r="F3087" s="29"/>
      <c r="G3087" s="25"/>
      <c r="H3087" s="36" t="str">
        <f t="shared" si="1"/>
        <v/>
      </c>
      <c r="I3087" s="11"/>
      <c r="J3087" s="28">
        <f t="shared" si="2"/>
        <v>0</v>
      </c>
      <c r="K3087" s="41">
        <f t="shared" si="3"/>
        <v>212</v>
      </c>
      <c r="L3087" s="25">
        <v>60.0</v>
      </c>
      <c r="M3087" s="11">
        <v>65.0</v>
      </c>
      <c r="N3087" s="11">
        <v>24.0</v>
      </c>
      <c r="O3087" s="11">
        <v>25.0</v>
      </c>
      <c r="P3087" s="11">
        <v>38.0</v>
      </c>
      <c r="Q3087" s="43">
        <v>51.0</v>
      </c>
      <c r="R3087" s="25"/>
      <c r="S3087" s="11"/>
      <c r="T3087" s="11"/>
      <c r="U3087" s="23" t="s">
        <v>185</v>
      </c>
      <c r="V3087" s="25"/>
      <c r="W3087" s="11"/>
      <c r="X3087" s="23"/>
      <c r="Y3087" s="29"/>
      <c r="Z3087" s="25">
        <v>36.0</v>
      </c>
      <c r="AA3087" s="11">
        <v>30.0</v>
      </c>
      <c r="AB3087" s="11">
        <v>18.0</v>
      </c>
      <c r="AC3087" s="11">
        <v>84.0</v>
      </c>
      <c r="AD3087" s="23">
        <v>17.0</v>
      </c>
      <c r="AE3087" s="29" t="s">
        <v>141</v>
      </c>
      <c r="AF3087" s="25">
        <v>1547.0</v>
      </c>
      <c r="AG3087" s="11">
        <v>1559.0</v>
      </c>
      <c r="AH3087" s="11">
        <v>1606.0</v>
      </c>
      <c r="AI3087" s="23"/>
      <c r="AJ3087" s="29" t="s">
        <v>15704</v>
      </c>
      <c r="AK3087" s="25"/>
      <c r="AL3087" s="11"/>
      <c r="AM3087" s="23"/>
      <c r="AN3087" s="25"/>
      <c r="AO3087" s="23"/>
      <c r="AP3087" s="25"/>
      <c r="AQ3087" s="11"/>
    </row>
    <row r="3088" ht="15.75" customHeight="1">
      <c r="A3088" s="11">
        <v>1082016.0</v>
      </c>
      <c r="B3088" s="23">
        <v>3088.0</v>
      </c>
      <c r="C3088" s="25" t="s">
        <v>15705</v>
      </c>
      <c r="D3088" s="16" t="s">
        <v>15706</v>
      </c>
      <c r="E3088" s="28" t="s">
        <v>15707</v>
      </c>
      <c r="F3088" s="29"/>
      <c r="G3088" s="31" t="s">
        <v>15708</v>
      </c>
      <c r="H3088" s="36">
        <f t="shared" si="1"/>
        <v>77</v>
      </c>
      <c r="I3088" s="11"/>
      <c r="J3088" s="28">
        <f t="shared" si="2"/>
        <v>0</v>
      </c>
      <c r="K3088" s="41">
        <f t="shared" si="3"/>
        <v>184</v>
      </c>
      <c r="L3088" s="25">
        <v>43.0</v>
      </c>
      <c r="M3088" s="11">
        <v>63.0</v>
      </c>
      <c r="N3088" s="11">
        <v>25.0</v>
      </c>
      <c r="O3088" s="11">
        <v>24.0</v>
      </c>
      <c r="P3088" s="11">
        <v>29.0</v>
      </c>
      <c r="Q3088" s="43">
        <v>38.0</v>
      </c>
      <c r="R3088" s="25"/>
      <c r="S3088" s="11" t="s">
        <v>185</v>
      </c>
      <c r="T3088" s="11"/>
      <c r="U3088" s="23"/>
      <c r="V3088" s="25"/>
      <c r="W3088" s="11"/>
      <c r="X3088" s="23"/>
      <c r="Y3088" s="29"/>
      <c r="Z3088" s="25">
        <v>29.0</v>
      </c>
      <c r="AA3088" s="11">
        <v>21.0</v>
      </c>
      <c r="AB3088" s="11">
        <v>44.0</v>
      </c>
      <c r="AC3088" s="11">
        <v>44.0</v>
      </c>
      <c r="AD3088" s="23">
        <v>62.0</v>
      </c>
      <c r="AE3088" s="29" t="s">
        <v>141</v>
      </c>
      <c r="AF3088" s="25">
        <v>1560.0</v>
      </c>
      <c r="AG3088" s="11">
        <v>1572.0</v>
      </c>
      <c r="AH3088" s="11">
        <v>1619.0</v>
      </c>
      <c r="AI3088" s="23"/>
      <c r="AJ3088" s="29" t="s">
        <v>15709</v>
      </c>
      <c r="AK3088" s="25"/>
      <c r="AL3088" s="11"/>
      <c r="AM3088" s="23"/>
      <c r="AN3088" s="25"/>
      <c r="AO3088" s="23"/>
      <c r="AP3088" s="25"/>
      <c r="AQ3088" s="11"/>
    </row>
    <row r="3089" ht="15.75" customHeight="1">
      <c r="A3089" s="11">
        <v>1082017.0</v>
      </c>
      <c r="B3089" s="23">
        <v>3089.0</v>
      </c>
      <c r="C3089" s="25" t="s">
        <v>15710</v>
      </c>
      <c r="D3089" s="16" t="s">
        <v>15711</v>
      </c>
      <c r="E3089" s="28" t="s">
        <v>15712</v>
      </c>
      <c r="F3089" s="29"/>
      <c r="G3089" s="25"/>
      <c r="H3089" s="36" t="str">
        <f t="shared" si="1"/>
        <v/>
      </c>
      <c r="I3089" s="11"/>
      <c r="J3089" s="28">
        <f t="shared" si="2"/>
        <v>0</v>
      </c>
      <c r="K3089" s="41">
        <f t="shared" si="3"/>
        <v>188</v>
      </c>
      <c r="L3089" s="25">
        <v>36.0</v>
      </c>
      <c r="M3089" s="11">
        <v>29.0</v>
      </c>
      <c r="N3089" s="11">
        <v>43.0</v>
      </c>
      <c r="O3089" s="11">
        <v>44.0</v>
      </c>
      <c r="P3089" s="11">
        <v>36.0</v>
      </c>
      <c r="Q3089" s="43">
        <v>41.0</v>
      </c>
      <c r="R3089" s="25"/>
      <c r="S3089" s="11"/>
      <c r="T3089" s="11"/>
      <c r="U3089" s="23"/>
      <c r="V3089" s="25"/>
      <c r="W3089" s="11"/>
      <c r="X3089" s="23"/>
      <c r="Y3089" s="29"/>
      <c r="Z3089" s="25">
        <v>32.0</v>
      </c>
      <c r="AA3089" s="11">
        <v>25.0</v>
      </c>
      <c r="AB3089" s="11">
        <v>41.0</v>
      </c>
      <c r="AC3089" s="11">
        <v>65.0</v>
      </c>
      <c r="AD3089" s="23">
        <v>28.0</v>
      </c>
      <c r="AE3089" s="29" t="s">
        <v>166</v>
      </c>
      <c r="AF3089" s="25">
        <v>1497.0</v>
      </c>
      <c r="AG3089" s="11">
        <v>1509.0</v>
      </c>
      <c r="AH3089" s="11">
        <v>1561.0</v>
      </c>
      <c r="AI3089" s="23"/>
      <c r="AJ3089" s="29"/>
      <c r="AK3089" s="25"/>
      <c r="AL3089" s="11"/>
      <c r="AM3089" s="23"/>
      <c r="AN3089" s="25"/>
      <c r="AO3089" s="23"/>
      <c r="AP3089" s="25"/>
      <c r="AQ3089" s="11"/>
    </row>
    <row r="3090" ht="15.75" customHeight="1">
      <c r="A3090" s="11">
        <v>1082018.0</v>
      </c>
      <c r="B3090" s="23">
        <v>3090.0</v>
      </c>
      <c r="C3090" s="25" t="s">
        <v>15713</v>
      </c>
      <c r="D3090" s="16" t="s">
        <v>15714</v>
      </c>
      <c r="E3090" s="28" t="s">
        <v>15715</v>
      </c>
      <c r="F3090" s="29"/>
      <c r="G3090" s="25"/>
      <c r="H3090" s="36" t="str">
        <f t="shared" si="1"/>
        <v/>
      </c>
      <c r="I3090" s="11"/>
      <c r="J3090" s="28">
        <f t="shared" si="2"/>
        <v>0</v>
      </c>
      <c r="K3090" s="41">
        <f t="shared" si="3"/>
        <v>198</v>
      </c>
      <c r="L3090" s="25">
        <v>33.0</v>
      </c>
      <c r="M3090" s="11">
        <v>34.0</v>
      </c>
      <c r="N3090" s="11">
        <v>44.0</v>
      </c>
      <c r="O3090" s="11">
        <v>48.0</v>
      </c>
      <c r="P3090" s="11">
        <v>39.0</v>
      </c>
      <c r="Q3090" s="43">
        <v>42.0</v>
      </c>
      <c r="R3090" s="25"/>
      <c r="S3090" s="11"/>
      <c r="T3090" s="11"/>
      <c r="U3090" s="23"/>
      <c r="V3090" s="25"/>
      <c r="W3090" s="11"/>
      <c r="X3090" s="23"/>
      <c r="Y3090" s="29"/>
      <c r="Z3090" s="25">
        <v>35.0</v>
      </c>
      <c r="AA3090" s="11">
        <v>29.0</v>
      </c>
      <c r="AB3090" s="11">
        <v>38.0</v>
      </c>
      <c r="AC3090" s="11">
        <v>62.0</v>
      </c>
      <c r="AD3090" s="23">
        <v>28.0</v>
      </c>
      <c r="AE3090" s="29" t="s">
        <v>166</v>
      </c>
      <c r="AF3090" s="25">
        <v>1523.0</v>
      </c>
      <c r="AG3090" s="11">
        <v>1535.0</v>
      </c>
      <c r="AH3090" s="11">
        <v>1575.0</v>
      </c>
      <c r="AI3090" s="23"/>
      <c r="AJ3090" s="29" t="s">
        <v>15716</v>
      </c>
      <c r="AK3090" s="25">
        <v>1082017.0</v>
      </c>
      <c r="AL3090" s="11"/>
      <c r="AM3090" s="23"/>
      <c r="AN3090" s="25"/>
      <c r="AO3090" s="23"/>
      <c r="AP3090" s="25"/>
      <c r="AQ3090" s="11"/>
    </row>
    <row r="3091" ht="15.75" customHeight="1">
      <c r="A3091" s="11">
        <v>1082019.0</v>
      </c>
      <c r="B3091" s="23">
        <v>3091.0</v>
      </c>
      <c r="C3091" s="25" t="s">
        <v>15717</v>
      </c>
      <c r="D3091" s="16" t="s">
        <v>15718</v>
      </c>
      <c r="E3091" s="28" t="s">
        <v>15719</v>
      </c>
      <c r="F3091" s="29"/>
      <c r="G3091" s="31" t="s">
        <v>15720</v>
      </c>
      <c r="H3091" s="36">
        <f t="shared" si="1"/>
        <v>70</v>
      </c>
      <c r="I3091" s="11"/>
      <c r="J3091" s="28">
        <f t="shared" si="2"/>
        <v>0</v>
      </c>
      <c r="K3091" s="41">
        <f t="shared" si="3"/>
        <v>169</v>
      </c>
      <c r="L3091" s="25">
        <v>33.0</v>
      </c>
      <c r="M3091" s="11">
        <v>40.0</v>
      </c>
      <c r="N3091" s="11">
        <v>34.0</v>
      </c>
      <c r="O3091" s="11">
        <v>33.0</v>
      </c>
      <c r="P3091" s="11">
        <v>29.0</v>
      </c>
      <c r="Q3091" s="43">
        <v>33.0</v>
      </c>
      <c r="R3091" s="25"/>
      <c r="S3091" s="11"/>
      <c r="T3091" s="11"/>
      <c r="U3091" s="23"/>
      <c r="V3091" s="25"/>
      <c r="W3091" s="11"/>
      <c r="X3091" s="23"/>
      <c r="Y3091" s="29"/>
      <c r="Z3091" s="25">
        <v>19.0</v>
      </c>
      <c r="AA3091" s="11">
        <v>7.0</v>
      </c>
      <c r="AB3091" s="11">
        <v>35.0</v>
      </c>
      <c r="AC3091" s="11">
        <v>67.0</v>
      </c>
      <c r="AD3091" s="23">
        <v>27.0</v>
      </c>
      <c r="AE3091" s="29" t="s">
        <v>166</v>
      </c>
      <c r="AF3091" s="25">
        <v>1516.0</v>
      </c>
      <c r="AG3091" s="11">
        <v>1528.0</v>
      </c>
      <c r="AH3091" s="11">
        <v>1563.0</v>
      </c>
      <c r="AI3091" s="23"/>
      <c r="AJ3091" s="29"/>
      <c r="AK3091" s="25"/>
      <c r="AL3091" s="11"/>
      <c r="AM3091" s="23"/>
      <c r="AN3091" s="25"/>
      <c r="AO3091" s="23"/>
      <c r="AP3091" s="25"/>
      <c r="AQ3091" s="11"/>
    </row>
    <row r="3092" ht="15.75" customHeight="1">
      <c r="A3092" s="11">
        <v>1082020.0</v>
      </c>
      <c r="B3092" s="23">
        <v>3092.0</v>
      </c>
      <c r="C3092" s="25" t="s">
        <v>15721</v>
      </c>
      <c r="D3092" s="16" t="s">
        <v>15722</v>
      </c>
      <c r="E3092" s="28" t="s">
        <v>15723</v>
      </c>
      <c r="F3092" s="29"/>
      <c r="G3092" s="25"/>
      <c r="H3092" s="36" t="str">
        <f t="shared" si="1"/>
        <v/>
      </c>
      <c r="I3092" s="11"/>
      <c r="J3092" s="28">
        <f t="shared" si="2"/>
        <v>0</v>
      </c>
      <c r="K3092" s="41">
        <f t="shared" si="3"/>
        <v>202</v>
      </c>
      <c r="L3092" s="25">
        <v>47.0</v>
      </c>
      <c r="M3092" s="11">
        <v>50.0</v>
      </c>
      <c r="N3092" s="11">
        <v>28.0</v>
      </c>
      <c r="O3092" s="11">
        <v>32.0</v>
      </c>
      <c r="P3092" s="11">
        <v>45.0</v>
      </c>
      <c r="Q3092" s="43">
        <v>39.0</v>
      </c>
      <c r="R3092" s="25"/>
      <c r="S3092" s="11"/>
      <c r="T3092" s="11"/>
      <c r="U3092" s="23"/>
      <c r="V3092" s="25"/>
      <c r="W3092" s="11"/>
      <c r="X3092" s="23"/>
      <c r="Y3092" s="29"/>
      <c r="Z3092" s="25">
        <v>22.0</v>
      </c>
      <c r="AA3092" s="11">
        <v>11.0</v>
      </c>
      <c r="AB3092" s="11">
        <v>33.0</v>
      </c>
      <c r="AC3092" s="11">
        <v>64.0</v>
      </c>
      <c r="AD3092" s="23">
        <v>27.0</v>
      </c>
      <c r="AE3092" s="29" t="s">
        <v>166</v>
      </c>
      <c r="AF3092" s="25">
        <v>1539.0</v>
      </c>
      <c r="AG3092" s="11">
        <v>1551.0</v>
      </c>
      <c r="AH3092" s="11">
        <v>1582.0</v>
      </c>
      <c r="AI3092" s="23"/>
      <c r="AJ3092" s="29" t="s">
        <v>15724</v>
      </c>
      <c r="AK3092" s="25">
        <v>1082019.0</v>
      </c>
      <c r="AL3092" s="11"/>
      <c r="AM3092" s="23"/>
      <c r="AN3092" s="25"/>
      <c r="AO3092" s="23"/>
      <c r="AP3092" s="25"/>
      <c r="AQ3092" s="11"/>
    </row>
    <row r="3093" ht="15.75" customHeight="1">
      <c r="A3093" s="11">
        <v>1082021.0</v>
      </c>
      <c r="B3093" s="23">
        <v>3093.0</v>
      </c>
      <c r="C3093" s="25" t="s">
        <v>15725</v>
      </c>
      <c r="D3093" s="16" t="s">
        <v>15726</v>
      </c>
      <c r="E3093" s="28" t="s">
        <v>15727</v>
      </c>
      <c r="F3093" s="29"/>
      <c r="G3093" s="25"/>
      <c r="H3093" s="36" t="str">
        <f t="shared" si="1"/>
        <v/>
      </c>
      <c r="I3093" s="11"/>
      <c r="J3093" s="28">
        <f t="shared" si="2"/>
        <v>0</v>
      </c>
      <c r="K3093" s="41">
        <f t="shared" si="3"/>
        <v>202</v>
      </c>
      <c r="L3093" s="25">
        <v>43.0</v>
      </c>
      <c r="M3093" s="11">
        <v>45.0</v>
      </c>
      <c r="N3093" s="11">
        <v>38.0</v>
      </c>
      <c r="O3093" s="11">
        <v>38.0</v>
      </c>
      <c r="P3093" s="11">
        <v>38.0</v>
      </c>
      <c r="Q3093" s="43">
        <v>43.0</v>
      </c>
      <c r="R3093" s="25"/>
      <c r="S3093" s="11"/>
      <c r="T3093" s="11"/>
      <c r="U3093" s="23"/>
      <c r="V3093" s="25"/>
      <c r="W3093" s="11"/>
      <c r="X3093" s="23"/>
      <c r="Y3093" s="29"/>
      <c r="Z3093" s="25">
        <v>35.0</v>
      </c>
      <c r="AA3093" s="11">
        <v>29.0</v>
      </c>
      <c r="AB3093" s="11">
        <v>40.0</v>
      </c>
      <c r="AC3093" s="11">
        <v>68.0</v>
      </c>
      <c r="AD3093" s="23">
        <v>37.0</v>
      </c>
      <c r="AE3093" s="29" t="s">
        <v>166</v>
      </c>
      <c r="AF3093" s="25">
        <v>1525.0</v>
      </c>
      <c r="AG3093" s="11">
        <v>1537.0</v>
      </c>
      <c r="AH3093" s="11">
        <v>1578.0</v>
      </c>
      <c r="AI3093" s="23"/>
      <c r="AJ3093" s="29"/>
      <c r="AK3093" s="25"/>
      <c r="AL3093" s="11"/>
      <c r="AM3093" s="23"/>
      <c r="AN3093" s="25"/>
      <c r="AO3093" s="23"/>
      <c r="AP3093" s="25"/>
      <c r="AQ3093" s="11"/>
    </row>
    <row r="3094" ht="15.75" customHeight="1">
      <c r="A3094" s="11">
        <v>1082022.0</v>
      </c>
      <c r="B3094" s="23">
        <v>3094.0</v>
      </c>
      <c r="C3094" s="25" t="s">
        <v>15728</v>
      </c>
      <c r="D3094" s="16" t="s">
        <v>15729</v>
      </c>
      <c r="E3094" s="28" t="s">
        <v>15730</v>
      </c>
      <c r="F3094" s="29"/>
      <c r="G3094" s="31" t="s">
        <v>15731</v>
      </c>
      <c r="H3094" s="36">
        <f t="shared" si="1"/>
        <v>46</v>
      </c>
      <c r="I3094" s="11"/>
      <c r="J3094" s="28">
        <f t="shared" si="2"/>
        <v>0</v>
      </c>
      <c r="K3094" s="41">
        <f t="shared" si="3"/>
        <v>206</v>
      </c>
      <c r="L3094" s="25">
        <v>48.0</v>
      </c>
      <c r="M3094" s="11">
        <v>50.0</v>
      </c>
      <c r="N3094" s="11">
        <v>36.0</v>
      </c>
      <c r="O3094" s="11">
        <v>35.0</v>
      </c>
      <c r="P3094" s="11">
        <v>37.0</v>
      </c>
      <c r="Q3094" s="43">
        <v>45.0</v>
      </c>
      <c r="R3094" s="25"/>
      <c r="S3094" s="11"/>
      <c r="T3094" s="11"/>
      <c r="U3094" s="23"/>
      <c r="V3094" s="25"/>
      <c r="W3094" s="11"/>
      <c r="X3094" s="23"/>
      <c r="Y3094" s="29"/>
      <c r="Z3094" s="25">
        <v>38.0</v>
      </c>
      <c r="AA3094" s="11">
        <v>33.0</v>
      </c>
      <c r="AB3094" s="11">
        <v>49.0</v>
      </c>
      <c r="AC3094" s="11">
        <v>70.0</v>
      </c>
      <c r="AD3094" s="23">
        <v>57.0</v>
      </c>
      <c r="AE3094" s="29" t="s">
        <v>166</v>
      </c>
      <c r="AF3094" s="25">
        <v>1560.0</v>
      </c>
      <c r="AG3094" s="11">
        <v>1572.0</v>
      </c>
      <c r="AH3094" s="11">
        <v>1644.0</v>
      </c>
      <c r="AI3094" s="23"/>
      <c r="AJ3094" s="29" t="s">
        <v>15732</v>
      </c>
      <c r="AK3094" s="25">
        <v>1082021.0</v>
      </c>
      <c r="AL3094" s="11"/>
      <c r="AM3094" s="23"/>
      <c r="AN3094" s="25"/>
      <c r="AO3094" s="23"/>
      <c r="AP3094" s="25"/>
      <c r="AQ3094" s="11"/>
    </row>
    <row r="3095" ht="15.75" customHeight="1">
      <c r="A3095" s="11">
        <v>1082023.0</v>
      </c>
      <c r="B3095" s="23">
        <v>3095.0</v>
      </c>
      <c r="C3095" s="25" t="s">
        <v>15733</v>
      </c>
      <c r="D3095" s="16" t="s">
        <v>15734</v>
      </c>
      <c r="E3095" s="28" t="s">
        <v>15735</v>
      </c>
      <c r="F3095" s="29"/>
      <c r="G3095" s="25"/>
      <c r="H3095" s="36" t="str">
        <f t="shared" si="1"/>
        <v/>
      </c>
      <c r="I3095" s="11"/>
      <c r="J3095" s="28">
        <f t="shared" si="2"/>
        <v>0</v>
      </c>
      <c r="K3095" s="41">
        <f t="shared" si="3"/>
        <v>202</v>
      </c>
      <c r="L3095" s="25">
        <v>46.0</v>
      </c>
      <c r="M3095" s="11">
        <v>43.0</v>
      </c>
      <c r="N3095" s="11">
        <v>39.0</v>
      </c>
      <c r="O3095" s="11">
        <v>40.0</v>
      </c>
      <c r="P3095" s="11">
        <v>34.0</v>
      </c>
      <c r="Q3095" s="43">
        <v>44.0</v>
      </c>
      <c r="R3095" s="25"/>
      <c r="S3095" s="11"/>
      <c r="T3095" s="11"/>
      <c r="U3095" s="23"/>
      <c r="V3095" s="25"/>
      <c r="W3095" s="11"/>
      <c r="X3095" s="23"/>
      <c r="Y3095" s="29"/>
      <c r="Z3095" s="25">
        <v>41.0</v>
      </c>
      <c r="AA3095" s="11">
        <v>37.0</v>
      </c>
      <c r="AB3095" s="11">
        <v>31.0</v>
      </c>
      <c r="AC3095" s="11">
        <v>62.0</v>
      </c>
      <c r="AD3095" s="23">
        <v>57.0</v>
      </c>
      <c r="AE3095" s="29" t="s">
        <v>166</v>
      </c>
      <c r="AF3095" s="25">
        <v>1581.0</v>
      </c>
      <c r="AG3095" s="11">
        <v>1593.0</v>
      </c>
      <c r="AH3095" s="11">
        <v>1655.0</v>
      </c>
      <c r="AI3095" s="23"/>
      <c r="AJ3095" s="29" t="s">
        <v>15736</v>
      </c>
      <c r="AK3095" s="25">
        <v>1082022.0</v>
      </c>
      <c r="AL3095" s="11"/>
      <c r="AM3095" s="23"/>
      <c r="AN3095" s="25"/>
      <c r="AO3095" s="23"/>
      <c r="AP3095" s="25"/>
      <c r="AQ3095" s="11"/>
    </row>
    <row r="3096" ht="15.75" customHeight="1">
      <c r="A3096" s="11">
        <v>1041001.0</v>
      </c>
      <c r="B3096" s="23">
        <v>3096.0</v>
      </c>
      <c r="C3096" s="25" t="s">
        <v>15737</v>
      </c>
      <c r="D3096" s="16" t="s">
        <v>15738</v>
      </c>
      <c r="E3096" s="28" t="s">
        <v>15739</v>
      </c>
      <c r="F3096" s="29"/>
      <c r="G3096" s="25"/>
      <c r="H3096" s="36" t="str">
        <f t="shared" si="1"/>
        <v/>
      </c>
      <c r="I3096" s="11"/>
      <c r="J3096" s="28">
        <f t="shared" si="2"/>
        <v>0</v>
      </c>
      <c r="K3096" s="41">
        <f t="shared" si="3"/>
        <v>0</v>
      </c>
      <c r="L3096" s="25">
        <v>0.0</v>
      </c>
      <c r="M3096" s="11">
        <v>0.0</v>
      </c>
      <c r="N3096" s="11">
        <v>0.0</v>
      </c>
      <c r="O3096" s="11">
        <v>0.0</v>
      </c>
      <c r="P3096" s="11">
        <v>0.0</v>
      </c>
      <c r="Q3096" s="23">
        <v>0.0</v>
      </c>
      <c r="R3096" s="25"/>
      <c r="S3096" s="11"/>
      <c r="T3096" s="11"/>
      <c r="U3096" s="23"/>
      <c r="V3096" s="25"/>
      <c r="W3096" s="11"/>
      <c r="X3096" s="23"/>
      <c r="Y3096" s="29"/>
      <c r="Z3096" s="25">
        <v>0.0</v>
      </c>
      <c r="AA3096" s="11">
        <v>0.0</v>
      </c>
      <c r="AB3096" s="11">
        <v>0.0</v>
      </c>
      <c r="AC3096" s="11">
        <v>0.0</v>
      </c>
      <c r="AD3096" s="23">
        <v>64.0</v>
      </c>
      <c r="AE3096" s="29" t="s">
        <v>239</v>
      </c>
      <c r="AF3096" s="25">
        <v>1352.0</v>
      </c>
      <c r="AG3096" s="11">
        <v>9999.0</v>
      </c>
      <c r="AH3096" s="11">
        <v>1406.0</v>
      </c>
      <c r="AI3096" s="23"/>
      <c r="AJ3096" s="29"/>
      <c r="AK3096" s="25"/>
      <c r="AL3096" s="11"/>
      <c r="AM3096" s="23"/>
      <c r="AN3096" s="25"/>
      <c r="AO3096" s="23"/>
      <c r="AP3096" s="25"/>
      <c r="AQ3096" s="11"/>
    </row>
    <row r="3097" ht="15.75" customHeight="1">
      <c r="A3097" s="11">
        <v>1041002.0</v>
      </c>
      <c r="B3097" s="23">
        <v>3097.0</v>
      </c>
      <c r="C3097" s="25" t="s">
        <v>15740</v>
      </c>
      <c r="D3097" s="16" t="s">
        <v>15741</v>
      </c>
      <c r="E3097" s="28" t="s">
        <v>15742</v>
      </c>
      <c r="F3097" s="29"/>
      <c r="G3097" s="25"/>
      <c r="H3097" s="36" t="str">
        <f t="shared" si="1"/>
        <v/>
      </c>
      <c r="I3097" s="11"/>
      <c r="J3097" s="28">
        <f t="shared" si="2"/>
        <v>0</v>
      </c>
      <c r="K3097" s="41">
        <f t="shared" si="3"/>
        <v>0</v>
      </c>
      <c r="L3097" s="25">
        <v>0.0</v>
      </c>
      <c r="M3097" s="11">
        <v>0.0</v>
      </c>
      <c r="N3097" s="11">
        <v>0.0</v>
      </c>
      <c r="O3097" s="11">
        <v>0.0</v>
      </c>
      <c r="P3097" s="11">
        <v>0.0</v>
      </c>
      <c r="Q3097" s="23">
        <v>0.0</v>
      </c>
      <c r="R3097" s="25"/>
      <c r="S3097" s="11"/>
      <c r="T3097" s="11"/>
      <c r="U3097" s="23"/>
      <c r="V3097" s="25"/>
      <c r="W3097" s="11"/>
      <c r="X3097" s="23"/>
      <c r="Y3097" s="29"/>
      <c r="Z3097" s="25">
        <v>0.0</v>
      </c>
      <c r="AA3097" s="11">
        <v>0.0</v>
      </c>
      <c r="AB3097" s="11">
        <v>0.0</v>
      </c>
      <c r="AC3097" s="11">
        <v>0.0</v>
      </c>
      <c r="AD3097" s="23">
        <v>64.0</v>
      </c>
      <c r="AE3097" s="29" t="s">
        <v>239</v>
      </c>
      <c r="AF3097" s="25">
        <v>1372.0</v>
      </c>
      <c r="AG3097" s="11">
        <v>9999.0</v>
      </c>
      <c r="AH3097" s="11">
        <v>1433.0</v>
      </c>
      <c r="AI3097" s="23"/>
      <c r="AJ3097" s="29" t="s">
        <v>15743</v>
      </c>
      <c r="AK3097" s="25">
        <v>1041001.0</v>
      </c>
      <c r="AL3097" s="11"/>
      <c r="AM3097" s="23"/>
      <c r="AN3097" s="25"/>
      <c r="AO3097" s="23"/>
      <c r="AP3097" s="25"/>
      <c r="AQ3097" s="11"/>
    </row>
    <row r="3098" ht="15.75" customHeight="1">
      <c r="A3098" s="11">
        <v>1041003.0</v>
      </c>
      <c r="B3098" s="23">
        <v>3098.0</v>
      </c>
      <c r="C3098" s="25" t="s">
        <v>15744</v>
      </c>
      <c r="D3098" s="16" t="s">
        <v>15745</v>
      </c>
      <c r="E3098" s="28" t="s">
        <v>15746</v>
      </c>
      <c r="F3098" s="29"/>
      <c r="G3098" s="25"/>
      <c r="H3098" s="36" t="str">
        <f t="shared" si="1"/>
        <v/>
      </c>
      <c r="I3098" s="11"/>
      <c r="J3098" s="28">
        <f t="shared" si="2"/>
        <v>0</v>
      </c>
      <c r="K3098" s="41">
        <f t="shared" si="3"/>
        <v>0</v>
      </c>
      <c r="L3098" s="25">
        <v>0.0</v>
      </c>
      <c r="M3098" s="11">
        <v>0.0</v>
      </c>
      <c r="N3098" s="11">
        <v>0.0</v>
      </c>
      <c r="O3098" s="11">
        <v>0.0</v>
      </c>
      <c r="P3098" s="11">
        <v>0.0</v>
      </c>
      <c r="Q3098" s="23">
        <v>0.0</v>
      </c>
      <c r="R3098" s="25"/>
      <c r="S3098" s="11"/>
      <c r="T3098" s="11"/>
      <c r="U3098" s="23"/>
      <c r="V3098" s="25"/>
      <c r="W3098" s="11"/>
      <c r="X3098" s="23"/>
      <c r="Y3098" s="29"/>
      <c r="Z3098" s="25">
        <v>0.0</v>
      </c>
      <c r="AA3098" s="11">
        <v>0.0</v>
      </c>
      <c r="AB3098" s="11">
        <v>0.0</v>
      </c>
      <c r="AC3098" s="11">
        <v>0.0</v>
      </c>
      <c r="AD3098" s="23">
        <v>64.0</v>
      </c>
      <c r="AE3098" s="29" t="s">
        <v>239</v>
      </c>
      <c r="AF3098" s="25">
        <v>1398.0</v>
      </c>
      <c r="AG3098" s="11">
        <v>9999.0</v>
      </c>
      <c r="AH3098" s="11">
        <v>1455.0</v>
      </c>
      <c r="AI3098" s="23"/>
      <c r="AJ3098" s="29" t="s">
        <v>15747</v>
      </c>
      <c r="AK3098" s="25">
        <v>1041002.0</v>
      </c>
      <c r="AL3098" s="11"/>
      <c r="AM3098" s="23"/>
      <c r="AN3098" s="25"/>
      <c r="AO3098" s="23"/>
      <c r="AP3098" s="25"/>
      <c r="AQ3098" s="11"/>
    </row>
    <row r="3099" ht="15.75" customHeight="1">
      <c r="A3099" s="11">
        <v>1041004.0</v>
      </c>
      <c r="B3099" s="23">
        <v>3099.0</v>
      </c>
      <c r="C3099" s="25" t="s">
        <v>15748</v>
      </c>
      <c r="D3099" s="16" t="s">
        <v>15749</v>
      </c>
      <c r="E3099" s="28" t="s">
        <v>15750</v>
      </c>
      <c r="F3099" s="29"/>
      <c r="G3099" s="25"/>
      <c r="H3099" s="36" t="str">
        <f t="shared" si="1"/>
        <v/>
      </c>
      <c r="I3099" s="11"/>
      <c r="J3099" s="28">
        <f t="shared" si="2"/>
        <v>0</v>
      </c>
      <c r="K3099" s="41">
        <f t="shared" si="3"/>
        <v>0</v>
      </c>
      <c r="L3099" s="25">
        <v>0.0</v>
      </c>
      <c r="M3099" s="11">
        <v>0.0</v>
      </c>
      <c r="N3099" s="11">
        <v>0.0</v>
      </c>
      <c r="O3099" s="11">
        <v>0.0</v>
      </c>
      <c r="P3099" s="11">
        <v>0.0</v>
      </c>
      <c r="Q3099" s="23">
        <v>0.0</v>
      </c>
      <c r="R3099" s="25"/>
      <c r="S3099" s="11"/>
      <c r="T3099" s="11"/>
      <c r="U3099" s="23"/>
      <c r="V3099" s="25"/>
      <c r="W3099" s="11"/>
      <c r="X3099" s="23"/>
      <c r="Y3099" s="29"/>
      <c r="Z3099" s="25">
        <v>0.0</v>
      </c>
      <c r="AA3099" s="11">
        <v>0.0</v>
      </c>
      <c r="AB3099" s="11">
        <v>0.0</v>
      </c>
      <c r="AC3099" s="11">
        <v>0.0</v>
      </c>
      <c r="AD3099" s="23">
        <v>64.0</v>
      </c>
      <c r="AE3099" s="29" t="s">
        <v>239</v>
      </c>
      <c r="AF3099" s="25">
        <v>1475.0</v>
      </c>
      <c r="AG3099" s="11">
        <v>9999.0</v>
      </c>
      <c r="AH3099" s="11">
        <v>1532.0</v>
      </c>
      <c r="AI3099" s="23"/>
      <c r="AJ3099" s="29" t="s">
        <v>15751</v>
      </c>
      <c r="AK3099" s="25">
        <v>1041003.0</v>
      </c>
      <c r="AL3099" s="11"/>
      <c r="AM3099" s="23"/>
      <c r="AN3099" s="25"/>
      <c r="AO3099" s="23"/>
      <c r="AP3099" s="25"/>
      <c r="AQ3099" s="11"/>
    </row>
    <row r="3100" ht="15.75" customHeight="1">
      <c r="A3100" s="11">
        <v>1041005.0</v>
      </c>
      <c r="B3100" s="23">
        <v>3100.0</v>
      </c>
      <c r="C3100" s="25" t="s">
        <v>15752</v>
      </c>
      <c r="D3100" s="16" t="s">
        <v>15753</v>
      </c>
      <c r="E3100" s="28" t="s">
        <v>15754</v>
      </c>
      <c r="F3100" s="29"/>
      <c r="G3100" s="31" t="s">
        <v>15755</v>
      </c>
      <c r="H3100" s="36">
        <f t="shared" si="1"/>
        <v>76</v>
      </c>
      <c r="I3100" s="11"/>
      <c r="J3100" s="28">
        <f t="shared" si="2"/>
        <v>0</v>
      </c>
      <c r="K3100" s="41">
        <f t="shared" si="3"/>
        <v>223</v>
      </c>
      <c r="L3100" s="25">
        <v>42.0</v>
      </c>
      <c r="M3100" s="11">
        <v>38.0</v>
      </c>
      <c r="N3100" s="11">
        <v>47.0</v>
      </c>
      <c r="O3100" s="11">
        <v>52.0</v>
      </c>
      <c r="P3100" s="11">
        <v>44.0</v>
      </c>
      <c r="Q3100" s="43">
        <v>60.0</v>
      </c>
      <c r="R3100" s="25"/>
      <c r="S3100" s="11"/>
      <c r="T3100" s="11"/>
      <c r="U3100" s="23"/>
      <c r="V3100" s="25"/>
      <c r="W3100" s="11"/>
      <c r="X3100" s="23"/>
      <c r="Y3100" s="29"/>
      <c r="Z3100" s="25">
        <v>18.0</v>
      </c>
      <c r="AA3100" s="11">
        <v>5.0</v>
      </c>
      <c r="AB3100" s="11">
        <v>59.0</v>
      </c>
      <c r="AC3100" s="11">
        <v>60.0</v>
      </c>
      <c r="AD3100" s="23">
        <v>64.0</v>
      </c>
      <c r="AE3100" s="29" t="s">
        <v>166</v>
      </c>
      <c r="AF3100" s="25">
        <v>1509.0</v>
      </c>
      <c r="AG3100" s="11">
        <v>1521.0</v>
      </c>
      <c r="AH3100" s="11">
        <v>1557.0</v>
      </c>
      <c r="AI3100" s="23"/>
      <c r="AJ3100" s="29" t="s">
        <v>15756</v>
      </c>
      <c r="AK3100" s="25">
        <v>1041004.0</v>
      </c>
      <c r="AL3100" s="11"/>
      <c r="AM3100" s="23"/>
      <c r="AN3100" s="25"/>
      <c r="AO3100" s="23"/>
      <c r="AP3100" s="25"/>
      <c r="AQ3100" s="11"/>
    </row>
    <row r="3101" ht="15.75" customHeight="1">
      <c r="A3101" s="11">
        <v>1041006.0</v>
      </c>
      <c r="B3101" s="23">
        <v>3101.0</v>
      </c>
      <c r="C3101" s="25" t="s">
        <v>15757</v>
      </c>
      <c r="D3101" s="16" t="s">
        <v>15758</v>
      </c>
      <c r="E3101" s="28" t="s">
        <v>15759</v>
      </c>
      <c r="F3101" s="29"/>
      <c r="G3101" s="31" t="s">
        <v>15760</v>
      </c>
      <c r="H3101" s="36">
        <f t="shared" si="1"/>
        <v>47</v>
      </c>
      <c r="I3101" s="11"/>
      <c r="J3101" s="28">
        <f t="shared" si="2"/>
        <v>0</v>
      </c>
      <c r="K3101" s="41">
        <f t="shared" si="3"/>
        <v>180</v>
      </c>
      <c r="L3101" s="25">
        <v>34.0</v>
      </c>
      <c r="M3101" s="11">
        <v>29.0</v>
      </c>
      <c r="N3101" s="11">
        <v>34.0</v>
      </c>
      <c r="O3101" s="11">
        <v>47.0</v>
      </c>
      <c r="P3101" s="11">
        <v>36.0</v>
      </c>
      <c r="Q3101" s="43">
        <v>44.0</v>
      </c>
      <c r="R3101" s="25"/>
      <c r="S3101" s="11"/>
      <c r="T3101" s="11"/>
      <c r="U3101" s="23"/>
      <c r="V3101" s="25"/>
      <c r="W3101" s="11"/>
      <c r="X3101" s="23"/>
      <c r="Y3101" s="29"/>
      <c r="Z3101" s="25">
        <v>18.0</v>
      </c>
      <c r="AA3101" s="11">
        <v>5.0</v>
      </c>
      <c r="AB3101" s="11">
        <v>63.0</v>
      </c>
      <c r="AC3101" s="11">
        <v>55.0</v>
      </c>
      <c r="AD3101" s="23">
        <v>69.0</v>
      </c>
      <c r="AE3101" s="29" t="s">
        <v>166</v>
      </c>
      <c r="AF3101" s="25">
        <v>1531.0</v>
      </c>
      <c r="AG3101" s="11">
        <v>1543.0</v>
      </c>
      <c r="AH3101" s="11">
        <v>1570.0</v>
      </c>
      <c r="AI3101" s="23"/>
      <c r="AJ3101" s="29" t="s">
        <v>15761</v>
      </c>
      <c r="AK3101" s="25">
        <v>1041005.0</v>
      </c>
      <c r="AL3101" s="11"/>
      <c r="AM3101" s="23"/>
      <c r="AN3101" s="25"/>
      <c r="AO3101" s="23"/>
      <c r="AP3101" s="25"/>
      <c r="AQ3101" s="11"/>
    </row>
    <row r="3102" ht="15.75" customHeight="1">
      <c r="A3102" s="11">
        <v>1041007.0</v>
      </c>
      <c r="B3102" s="23">
        <v>3102.0</v>
      </c>
      <c r="C3102" s="25" t="s">
        <v>15762</v>
      </c>
      <c r="D3102" s="16" t="s">
        <v>15763</v>
      </c>
      <c r="E3102" s="28" t="s">
        <v>15764</v>
      </c>
      <c r="F3102" s="29"/>
      <c r="G3102" s="25"/>
      <c r="H3102" s="36" t="str">
        <f t="shared" si="1"/>
        <v/>
      </c>
      <c r="I3102" s="11"/>
      <c r="J3102" s="28">
        <f t="shared" si="2"/>
        <v>0</v>
      </c>
      <c r="K3102" s="41">
        <f t="shared" si="3"/>
        <v>0</v>
      </c>
      <c r="L3102" s="25">
        <v>0.0</v>
      </c>
      <c r="M3102" s="11">
        <v>0.0</v>
      </c>
      <c r="N3102" s="11">
        <v>0.0</v>
      </c>
      <c r="O3102" s="11">
        <v>0.0</v>
      </c>
      <c r="P3102" s="11">
        <v>0.0</v>
      </c>
      <c r="Q3102" s="23">
        <v>0.0</v>
      </c>
      <c r="R3102" s="25"/>
      <c r="S3102" s="11"/>
      <c r="T3102" s="11"/>
      <c r="U3102" s="23"/>
      <c r="V3102" s="25"/>
      <c r="W3102" s="11"/>
      <c r="X3102" s="23"/>
      <c r="Y3102" s="29"/>
      <c r="Z3102" s="25">
        <v>0.0</v>
      </c>
      <c r="AA3102" s="11">
        <v>0.0</v>
      </c>
      <c r="AB3102" s="11">
        <v>0.0</v>
      </c>
      <c r="AC3102" s="11">
        <v>0.0</v>
      </c>
      <c r="AD3102" s="23">
        <v>86.0</v>
      </c>
      <c r="AE3102" s="29" t="s">
        <v>239</v>
      </c>
      <c r="AF3102" s="25">
        <v>1400.0</v>
      </c>
      <c r="AG3102" s="11">
        <v>9999.0</v>
      </c>
      <c r="AH3102" s="11">
        <v>1452.0</v>
      </c>
      <c r="AI3102" s="23"/>
      <c r="AJ3102" s="29" t="s">
        <v>15747</v>
      </c>
      <c r="AK3102" s="25">
        <v>1041002.0</v>
      </c>
      <c r="AL3102" s="11"/>
      <c r="AM3102" s="23"/>
      <c r="AN3102" s="25"/>
      <c r="AO3102" s="23"/>
      <c r="AP3102" s="25"/>
      <c r="AQ3102" s="11"/>
    </row>
    <row r="3103" ht="15.75" customHeight="1">
      <c r="A3103" s="11">
        <v>1041008.0</v>
      </c>
      <c r="B3103" s="23">
        <v>3103.0</v>
      </c>
      <c r="C3103" s="25" t="s">
        <v>15765</v>
      </c>
      <c r="D3103" s="16" t="s">
        <v>15766</v>
      </c>
      <c r="E3103" s="28" t="s">
        <v>15767</v>
      </c>
      <c r="F3103" s="29"/>
      <c r="G3103" s="25"/>
      <c r="H3103" s="36" t="str">
        <f t="shared" si="1"/>
        <v/>
      </c>
      <c r="I3103" s="11"/>
      <c r="J3103" s="28">
        <f t="shared" si="2"/>
        <v>0</v>
      </c>
      <c r="K3103" s="41">
        <f t="shared" si="3"/>
        <v>0</v>
      </c>
      <c r="L3103" s="25">
        <v>0.0</v>
      </c>
      <c r="M3103" s="11">
        <v>0.0</v>
      </c>
      <c r="N3103" s="11">
        <v>0.0</v>
      </c>
      <c r="O3103" s="11">
        <v>0.0</v>
      </c>
      <c r="P3103" s="11">
        <v>0.0</v>
      </c>
      <c r="Q3103" s="23">
        <v>0.0</v>
      </c>
      <c r="R3103" s="25"/>
      <c r="S3103" s="11"/>
      <c r="T3103" s="11"/>
      <c r="U3103" s="23"/>
      <c r="V3103" s="25"/>
      <c r="W3103" s="11"/>
      <c r="X3103" s="23"/>
      <c r="Y3103" s="29"/>
      <c r="Z3103" s="25">
        <v>0.0</v>
      </c>
      <c r="AA3103" s="11">
        <v>0.0</v>
      </c>
      <c r="AB3103" s="11">
        <v>0.0</v>
      </c>
      <c r="AC3103" s="11">
        <v>0.0</v>
      </c>
      <c r="AD3103" s="23">
        <v>86.0</v>
      </c>
      <c r="AE3103" s="29" t="s">
        <v>239</v>
      </c>
      <c r="AF3103" s="25">
        <v>1442.0</v>
      </c>
      <c r="AG3103" s="11">
        <v>9999.0</v>
      </c>
      <c r="AH3103" s="11">
        <v>1493.0</v>
      </c>
      <c r="AI3103" s="23"/>
      <c r="AJ3103" s="29" t="s">
        <v>15768</v>
      </c>
      <c r="AK3103" s="25">
        <v>1041007.0</v>
      </c>
      <c r="AL3103" s="11"/>
      <c r="AM3103" s="23"/>
      <c r="AN3103" s="25"/>
      <c r="AO3103" s="23"/>
      <c r="AP3103" s="25"/>
      <c r="AQ3103" s="11"/>
    </row>
    <row r="3104" ht="15.75" customHeight="1">
      <c r="A3104" s="11">
        <v>1041009.0</v>
      </c>
      <c r="B3104" s="23">
        <v>3104.0</v>
      </c>
      <c r="C3104" s="25" t="s">
        <v>15769</v>
      </c>
      <c r="D3104" s="16" t="s">
        <v>15770</v>
      </c>
      <c r="E3104" s="28" t="s">
        <v>15771</v>
      </c>
      <c r="F3104" s="29"/>
      <c r="G3104" s="25"/>
      <c r="H3104" s="36" t="str">
        <f t="shared" si="1"/>
        <v/>
      </c>
      <c r="I3104" s="11"/>
      <c r="J3104" s="28">
        <f t="shared" si="2"/>
        <v>0</v>
      </c>
      <c r="K3104" s="41">
        <f t="shared" si="3"/>
        <v>0</v>
      </c>
      <c r="L3104" s="25">
        <v>0.0</v>
      </c>
      <c r="M3104" s="11">
        <v>0.0</v>
      </c>
      <c r="N3104" s="11">
        <v>0.0</v>
      </c>
      <c r="O3104" s="11">
        <v>0.0</v>
      </c>
      <c r="P3104" s="11">
        <v>0.0</v>
      </c>
      <c r="Q3104" s="23">
        <v>0.0</v>
      </c>
      <c r="R3104" s="25"/>
      <c r="S3104" s="11"/>
      <c r="T3104" s="11"/>
      <c r="U3104" s="23"/>
      <c r="V3104" s="25"/>
      <c r="W3104" s="11"/>
      <c r="X3104" s="23"/>
      <c r="Y3104" s="29"/>
      <c r="Z3104" s="25">
        <v>0.0</v>
      </c>
      <c r="AA3104" s="11">
        <v>0.0</v>
      </c>
      <c r="AB3104" s="11">
        <v>0.0</v>
      </c>
      <c r="AC3104" s="11">
        <v>0.0</v>
      </c>
      <c r="AD3104" s="23">
        <v>86.0</v>
      </c>
      <c r="AE3104" s="29" t="s">
        <v>239</v>
      </c>
      <c r="AF3104" s="25">
        <v>1476.0</v>
      </c>
      <c r="AG3104" s="11">
        <v>9999.0</v>
      </c>
      <c r="AH3104" s="11">
        <v>1522.0</v>
      </c>
      <c r="AI3104" s="23"/>
      <c r="AJ3104" s="29" t="s">
        <v>15772</v>
      </c>
      <c r="AK3104" s="25">
        <v>1041008.0</v>
      </c>
      <c r="AL3104" s="11"/>
      <c r="AM3104" s="23"/>
      <c r="AN3104" s="25"/>
      <c r="AO3104" s="23"/>
      <c r="AP3104" s="25"/>
      <c r="AQ3104" s="11"/>
    </row>
    <row r="3105" ht="15.75" customHeight="1">
      <c r="A3105" s="11">
        <v>1041010.0</v>
      </c>
      <c r="B3105" s="23">
        <v>3105.0</v>
      </c>
      <c r="C3105" s="25" t="s">
        <v>15773</v>
      </c>
      <c r="D3105" s="16" t="s">
        <v>15774</v>
      </c>
      <c r="E3105" s="28" t="s">
        <v>15775</v>
      </c>
      <c r="F3105" s="29"/>
      <c r="G3105" s="31" t="s">
        <v>15776</v>
      </c>
      <c r="H3105" s="36">
        <f t="shared" si="1"/>
        <v>73</v>
      </c>
      <c r="I3105" s="11" t="s">
        <v>15776</v>
      </c>
      <c r="J3105" s="28">
        <f t="shared" si="2"/>
        <v>73</v>
      </c>
      <c r="K3105" s="41">
        <f t="shared" si="3"/>
        <v>304</v>
      </c>
      <c r="L3105" s="25">
        <v>60.0</v>
      </c>
      <c r="M3105" s="11">
        <v>52.0</v>
      </c>
      <c r="N3105" s="11">
        <v>62.0</v>
      </c>
      <c r="O3105" s="11">
        <v>70.0</v>
      </c>
      <c r="P3105" s="11">
        <v>60.0</v>
      </c>
      <c r="Q3105" s="43">
        <v>66.0</v>
      </c>
      <c r="R3105" s="25" t="s">
        <v>185</v>
      </c>
      <c r="S3105" s="11" t="s">
        <v>185</v>
      </c>
      <c r="T3105" s="11"/>
      <c r="U3105" s="23"/>
      <c r="V3105" s="25"/>
      <c r="W3105" s="11"/>
      <c r="X3105" s="23"/>
      <c r="Y3105" s="29"/>
      <c r="Z3105" s="25">
        <v>22.0</v>
      </c>
      <c r="AA3105" s="11">
        <v>11.0</v>
      </c>
      <c r="AB3105" s="11">
        <v>41.0</v>
      </c>
      <c r="AC3105" s="11">
        <v>44.0</v>
      </c>
      <c r="AD3105" s="23">
        <v>86.0</v>
      </c>
      <c r="AE3105" s="29" t="s">
        <v>166</v>
      </c>
      <c r="AF3105" s="25">
        <v>1504.0</v>
      </c>
      <c r="AG3105" s="11">
        <v>1515.0</v>
      </c>
      <c r="AH3105" s="11">
        <v>1545.0</v>
      </c>
      <c r="AI3105" s="23"/>
      <c r="AJ3105" s="29" t="s">
        <v>15777</v>
      </c>
      <c r="AK3105" s="25">
        <v>1041009.0</v>
      </c>
      <c r="AL3105" s="11"/>
      <c r="AM3105" s="23"/>
      <c r="AN3105" s="25"/>
      <c r="AO3105" s="23"/>
      <c r="AP3105" s="25"/>
      <c r="AQ3105" s="11"/>
    </row>
    <row r="3106" ht="15.75" customHeight="1">
      <c r="A3106" s="11">
        <v>1041011.0</v>
      </c>
      <c r="B3106" s="23">
        <v>3106.0</v>
      </c>
      <c r="C3106" s="25" t="s">
        <v>15778</v>
      </c>
      <c r="D3106" s="16" t="s">
        <v>15779</v>
      </c>
      <c r="E3106" s="28" t="s">
        <v>15780</v>
      </c>
      <c r="F3106" s="29"/>
      <c r="G3106" s="31" t="s">
        <v>15781</v>
      </c>
      <c r="H3106" s="36">
        <f t="shared" si="1"/>
        <v>78</v>
      </c>
      <c r="I3106" s="6" t="s">
        <v>15782</v>
      </c>
      <c r="J3106" s="28">
        <f t="shared" si="2"/>
        <v>78</v>
      </c>
      <c r="K3106" s="41">
        <f t="shared" si="3"/>
        <v>256</v>
      </c>
      <c r="L3106" s="25">
        <v>57.0</v>
      </c>
      <c r="M3106" s="11">
        <v>39.0</v>
      </c>
      <c r="N3106" s="11">
        <v>52.0</v>
      </c>
      <c r="O3106" s="11">
        <v>59.0</v>
      </c>
      <c r="P3106" s="11">
        <v>49.0</v>
      </c>
      <c r="Q3106" s="43">
        <v>60.0</v>
      </c>
      <c r="R3106" s="25" t="s">
        <v>185</v>
      </c>
      <c r="S3106" s="11"/>
      <c r="T3106" s="11"/>
      <c r="U3106" s="23"/>
      <c r="V3106" s="25"/>
      <c r="W3106" s="11"/>
      <c r="X3106" s="23"/>
      <c r="Y3106" s="29"/>
      <c r="Z3106" s="25">
        <v>22.0</v>
      </c>
      <c r="AA3106" s="11">
        <v>11.0</v>
      </c>
      <c r="AB3106" s="11">
        <v>46.0</v>
      </c>
      <c r="AC3106" s="11">
        <v>38.0</v>
      </c>
      <c r="AD3106" s="23">
        <v>86.0</v>
      </c>
      <c r="AE3106" s="29" t="s">
        <v>166</v>
      </c>
      <c r="AF3106" s="25">
        <v>1507.0</v>
      </c>
      <c r="AG3106" s="11">
        <v>1519.0</v>
      </c>
      <c r="AH3106" s="11">
        <v>1553.0</v>
      </c>
      <c r="AI3106" s="23"/>
      <c r="AJ3106" s="29" t="s">
        <v>15777</v>
      </c>
      <c r="AK3106" s="25">
        <v>1041009.0</v>
      </c>
      <c r="AL3106" s="11"/>
      <c r="AM3106" s="23"/>
      <c r="AN3106" s="25"/>
      <c r="AO3106" s="23"/>
      <c r="AP3106" s="25"/>
      <c r="AQ3106" s="11"/>
    </row>
    <row r="3107" ht="15.75" customHeight="1">
      <c r="A3107" s="11">
        <v>1041012.0</v>
      </c>
      <c r="B3107" s="23">
        <v>3107.0</v>
      </c>
      <c r="C3107" s="25" t="s">
        <v>15783</v>
      </c>
      <c r="D3107" s="16" t="s">
        <v>15784</v>
      </c>
      <c r="E3107" s="28" t="s">
        <v>15785</v>
      </c>
      <c r="F3107" s="29"/>
      <c r="G3107" s="31" t="s">
        <v>15786</v>
      </c>
      <c r="H3107" s="36">
        <f t="shared" si="1"/>
        <v>78</v>
      </c>
      <c r="I3107" s="11" t="s">
        <v>15786</v>
      </c>
      <c r="J3107" s="28">
        <f t="shared" si="2"/>
        <v>78</v>
      </c>
      <c r="K3107" s="41">
        <f t="shared" si="3"/>
        <v>340</v>
      </c>
      <c r="L3107" s="25">
        <v>78.0</v>
      </c>
      <c r="M3107" s="11">
        <v>72.0</v>
      </c>
      <c r="N3107" s="11">
        <v>57.0</v>
      </c>
      <c r="O3107" s="11">
        <v>70.0</v>
      </c>
      <c r="P3107" s="11">
        <v>63.0</v>
      </c>
      <c r="Q3107" s="43">
        <v>73.0</v>
      </c>
      <c r="R3107" s="25" t="s">
        <v>185</v>
      </c>
      <c r="S3107" s="11" t="s">
        <v>185</v>
      </c>
      <c r="T3107" s="11" t="s">
        <v>185</v>
      </c>
      <c r="U3107" s="23" t="s">
        <v>185</v>
      </c>
      <c r="V3107" s="25"/>
      <c r="W3107" s="11"/>
      <c r="X3107" s="23"/>
      <c r="Y3107" s="29"/>
      <c r="Z3107" s="25">
        <v>22.0</v>
      </c>
      <c r="AA3107" s="11">
        <v>11.0</v>
      </c>
      <c r="AB3107" s="11">
        <v>83.0</v>
      </c>
      <c r="AC3107" s="11">
        <v>58.0</v>
      </c>
      <c r="AD3107" s="23">
        <v>86.0</v>
      </c>
      <c r="AE3107" s="29" t="s">
        <v>141</v>
      </c>
      <c r="AF3107" s="25">
        <v>1527.0</v>
      </c>
      <c r="AG3107" s="11">
        <v>1539.0</v>
      </c>
      <c r="AH3107" s="11">
        <v>1576.0</v>
      </c>
      <c r="AI3107" s="23"/>
      <c r="AJ3107" s="29" t="s">
        <v>15787</v>
      </c>
      <c r="AK3107" s="25">
        <v>1041011.0</v>
      </c>
      <c r="AL3107" s="11"/>
      <c r="AM3107" s="23"/>
      <c r="AN3107" s="25"/>
      <c r="AO3107" s="23"/>
      <c r="AP3107" s="25" t="s">
        <v>15788</v>
      </c>
      <c r="AQ3107" s="11"/>
    </row>
    <row r="3108" ht="15.75" customHeight="1">
      <c r="A3108" s="11">
        <v>1041013.0</v>
      </c>
      <c r="B3108" s="23">
        <v>3108.0</v>
      </c>
      <c r="C3108" s="25" t="s">
        <v>15789</v>
      </c>
      <c r="D3108" s="16" t="s">
        <v>15790</v>
      </c>
      <c r="E3108" s="28" t="s">
        <v>15791</v>
      </c>
      <c r="F3108" s="29"/>
      <c r="G3108" s="31" t="s">
        <v>15792</v>
      </c>
      <c r="H3108" s="36">
        <f t="shared" si="1"/>
        <v>45</v>
      </c>
      <c r="I3108" s="11" t="s">
        <v>15792</v>
      </c>
      <c r="J3108" s="28">
        <f t="shared" si="2"/>
        <v>45</v>
      </c>
      <c r="K3108" s="41">
        <f t="shared" si="3"/>
        <v>223</v>
      </c>
      <c r="L3108" s="25">
        <v>43.0</v>
      </c>
      <c r="M3108" s="11">
        <v>36.0</v>
      </c>
      <c r="N3108" s="11">
        <v>50.0</v>
      </c>
      <c r="O3108" s="11">
        <v>52.0</v>
      </c>
      <c r="P3108" s="11">
        <v>42.0</v>
      </c>
      <c r="Q3108" s="43">
        <v>51.0</v>
      </c>
      <c r="R3108" s="25"/>
      <c r="S3108" s="11"/>
      <c r="T3108" s="11"/>
      <c r="U3108" s="23"/>
      <c r="V3108" s="25"/>
      <c r="W3108" s="11"/>
      <c r="X3108" s="23"/>
      <c r="Y3108" s="29"/>
      <c r="Z3108" s="25">
        <v>26.0</v>
      </c>
      <c r="AA3108" s="11">
        <v>16.0</v>
      </c>
      <c r="AB3108" s="11">
        <v>53.0</v>
      </c>
      <c r="AC3108" s="11">
        <v>30.0</v>
      </c>
      <c r="AD3108" s="23">
        <v>80.0</v>
      </c>
      <c r="AE3108" s="29" t="s">
        <v>166</v>
      </c>
      <c r="AF3108" s="25">
        <v>1534.0</v>
      </c>
      <c r="AG3108" s="11">
        <v>1546.0</v>
      </c>
      <c r="AH3108" s="11">
        <v>1588.0</v>
      </c>
      <c r="AI3108" s="23"/>
      <c r="AJ3108" s="29" t="s">
        <v>15787</v>
      </c>
      <c r="AK3108" s="25">
        <v>1041011.0</v>
      </c>
      <c r="AL3108" s="11"/>
      <c r="AM3108" s="23"/>
      <c r="AN3108" s="25"/>
      <c r="AO3108" s="23"/>
      <c r="AP3108" s="25"/>
      <c r="AQ3108" s="11"/>
    </row>
    <row r="3109" ht="15.75" customHeight="1">
      <c r="A3109" s="11">
        <v>1041014.0</v>
      </c>
      <c r="B3109" s="23">
        <v>3109.0</v>
      </c>
      <c r="C3109" s="25" t="s">
        <v>15793</v>
      </c>
      <c r="D3109" s="16" t="s">
        <v>15794</v>
      </c>
      <c r="E3109" s="28" t="s">
        <v>15795</v>
      </c>
      <c r="F3109" s="29"/>
      <c r="G3109" s="31" t="s">
        <v>15796</v>
      </c>
      <c r="H3109" s="36">
        <f t="shared" si="1"/>
        <v>75</v>
      </c>
      <c r="I3109" s="6" t="s">
        <v>15797</v>
      </c>
      <c r="J3109" s="28">
        <f t="shared" si="2"/>
        <v>73</v>
      </c>
      <c r="K3109" s="41">
        <f t="shared" si="3"/>
        <v>223</v>
      </c>
      <c r="L3109" s="25">
        <v>46.0</v>
      </c>
      <c r="M3109" s="11">
        <v>46.0</v>
      </c>
      <c r="N3109" s="11">
        <v>42.0</v>
      </c>
      <c r="O3109" s="11">
        <v>48.0</v>
      </c>
      <c r="P3109" s="11">
        <v>41.0</v>
      </c>
      <c r="Q3109" s="43">
        <v>51.0</v>
      </c>
      <c r="R3109" s="25"/>
      <c r="S3109" s="11"/>
      <c r="T3109" s="11"/>
      <c r="U3109" s="23"/>
      <c r="V3109" s="25"/>
      <c r="W3109" s="11"/>
      <c r="X3109" s="23"/>
      <c r="Y3109" s="29"/>
      <c r="Z3109" s="25">
        <v>26.0</v>
      </c>
      <c r="AA3109" s="11">
        <v>16.0</v>
      </c>
      <c r="AB3109" s="11">
        <v>53.0</v>
      </c>
      <c r="AC3109" s="11">
        <v>30.0</v>
      </c>
      <c r="AD3109" s="23">
        <v>91.0</v>
      </c>
      <c r="AE3109" s="29" t="s">
        <v>141</v>
      </c>
      <c r="AF3109" s="25">
        <v>1557.0</v>
      </c>
      <c r="AG3109" s="11">
        <v>1569.0</v>
      </c>
      <c r="AH3109" s="11">
        <v>1641.0</v>
      </c>
      <c r="AI3109" s="23"/>
      <c r="AJ3109" s="29" t="s">
        <v>15798</v>
      </c>
      <c r="AK3109" s="25">
        <v>1041013.0</v>
      </c>
      <c r="AL3109" s="11">
        <v>1041016.0</v>
      </c>
      <c r="AM3109" s="23"/>
      <c r="AN3109" s="25"/>
      <c r="AO3109" s="23"/>
      <c r="AP3109" s="25"/>
      <c r="AQ3109" s="11"/>
    </row>
    <row r="3110" ht="15.75" customHeight="1">
      <c r="A3110" s="11">
        <v>1041015.0</v>
      </c>
      <c r="B3110" s="23">
        <v>3110.0</v>
      </c>
      <c r="C3110" s="25" t="s">
        <v>15799</v>
      </c>
      <c r="D3110" s="16" t="s">
        <v>15800</v>
      </c>
      <c r="E3110" s="28" t="s">
        <v>15801</v>
      </c>
      <c r="F3110" s="29"/>
      <c r="G3110" s="31" t="s">
        <v>15802</v>
      </c>
      <c r="H3110" s="36">
        <f t="shared" si="1"/>
        <v>77</v>
      </c>
      <c r="I3110" s="11" t="s">
        <v>15802</v>
      </c>
      <c r="J3110" s="28">
        <f t="shared" si="2"/>
        <v>77</v>
      </c>
      <c r="K3110" s="41">
        <f t="shared" si="3"/>
        <v>284</v>
      </c>
      <c r="L3110" s="25">
        <v>59.0</v>
      </c>
      <c r="M3110" s="11">
        <v>52.0</v>
      </c>
      <c r="N3110" s="11">
        <v>59.0</v>
      </c>
      <c r="O3110" s="11">
        <v>61.0</v>
      </c>
      <c r="P3110" s="11">
        <v>53.0</v>
      </c>
      <c r="Q3110" s="43">
        <v>67.0</v>
      </c>
      <c r="R3110" s="25"/>
      <c r="S3110" s="11"/>
      <c r="T3110" s="11"/>
      <c r="U3110" s="23"/>
      <c r="V3110" s="25"/>
      <c r="W3110" s="11"/>
      <c r="X3110" s="23"/>
      <c r="Y3110" s="29"/>
      <c r="Z3110" s="25">
        <v>26.0</v>
      </c>
      <c r="AA3110" s="11">
        <v>16.0</v>
      </c>
      <c r="AB3110" s="11">
        <v>28.0</v>
      </c>
      <c r="AC3110" s="11">
        <v>65.0</v>
      </c>
      <c r="AD3110" s="23">
        <v>91.0</v>
      </c>
      <c r="AE3110" s="29" t="s">
        <v>270</v>
      </c>
      <c r="AF3110" s="25">
        <v>1591.0</v>
      </c>
      <c r="AG3110" s="11">
        <v>1603.0</v>
      </c>
      <c r="AH3110" s="11">
        <v>1675.0</v>
      </c>
      <c r="AI3110" s="23"/>
      <c r="AJ3110" s="29" t="s">
        <v>15803</v>
      </c>
      <c r="AK3110" s="25">
        <v>1041014.0</v>
      </c>
      <c r="AL3110" s="11"/>
      <c r="AM3110" s="23"/>
      <c r="AN3110" s="25"/>
      <c r="AO3110" s="23"/>
      <c r="AP3110" s="25"/>
      <c r="AQ3110" s="11"/>
    </row>
    <row r="3111" ht="15.75" customHeight="1">
      <c r="A3111" s="11">
        <v>1041016.0</v>
      </c>
      <c r="B3111" s="23">
        <v>3111.0</v>
      </c>
      <c r="C3111" s="25" t="s">
        <v>15804</v>
      </c>
      <c r="D3111" s="16" t="s">
        <v>15805</v>
      </c>
      <c r="E3111" s="28" t="s">
        <v>15806</v>
      </c>
      <c r="F3111" s="29"/>
      <c r="G3111" s="31" t="s">
        <v>15807</v>
      </c>
      <c r="H3111" s="36">
        <f t="shared" si="1"/>
        <v>80</v>
      </c>
      <c r="I3111" s="11" t="s">
        <v>15807</v>
      </c>
      <c r="J3111" s="28">
        <f t="shared" si="2"/>
        <v>80</v>
      </c>
      <c r="K3111" s="41">
        <f t="shared" si="3"/>
        <v>264</v>
      </c>
      <c r="L3111" s="25">
        <v>51.0</v>
      </c>
      <c r="M3111" s="11">
        <v>47.0</v>
      </c>
      <c r="N3111" s="11">
        <v>47.0</v>
      </c>
      <c r="O3111" s="11">
        <v>63.0</v>
      </c>
      <c r="P3111" s="11">
        <v>56.0</v>
      </c>
      <c r="Q3111" s="43">
        <v>63.0</v>
      </c>
      <c r="R3111" s="25"/>
      <c r="S3111" s="11"/>
      <c r="T3111" s="11"/>
      <c r="U3111" s="23"/>
      <c r="V3111" s="25"/>
      <c r="W3111" s="11"/>
      <c r="X3111" s="23"/>
      <c r="Y3111" s="29"/>
      <c r="Z3111" s="25">
        <v>22.0</v>
      </c>
      <c r="AA3111" s="11">
        <v>11.0</v>
      </c>
      <c r="AB3111" s="11">
        <v>30.0</v>
      </c>
      <c r="AC3111" s="11">
        <v>61.0</v>
      </c>
      <c r="AD3111" s="23">
        <v>86.0</v>
      </c>
      <c r="AE3111" s="29" t="s">
        <v>270</v>
      </c>
      <c r="AF3111" s="25">
        <v>1545.0</v>
      </c>
      <c r="AG3111" s="11">
        <v>1557.0</v>
      </c>
      <c r="AH3111" s="11">
        <v>1573.0</v>
      </c>
      <c r="AI3111" s="23" t="s">
        <v>217</v>
      </c>
      <c r="AJ3111" s="29" t="s">
        <v>15808</v>
      </c>
      <c r="AK3111" s="25">
        <v>1041011.0</v>
      </c>
      <c r="AL3111" s="11">
        <v>1041012.0</v>
      </c>
      <c r="AM3111" s="23"/>
      <c r="AN3111" s="25"/>
      <c r="AO3111" s="23"/>
      <c r="AP3111" s="25"/>
      <c r="AQ3111" s="11"/>
    </row>
    <row r="3112" ht="15.75" customHeight="1">
      <c r="A3112" s="11">
        <v>1041017.0</v>
      </c>
      <c r="B3112" s="23">
        <v>3112.0</v>
      </c>
      <c r="C3112" s="25" t="s">
        <v>15809</v>
      </c>
      <c r="D3112" s="16" t="s">
        <v>15810</v>
      </c>
      <c r="E3112" s="28" t="s">
        <v>15811</v>
      </c>
      <c r="F3112" s="29"/>
      <c r="G3112" s="25"/>
      <c r="H3112" s="36" t="str">
        <f t="shared" si="1"/>
        <v/>
      </c>
      <c r="I3112" s="11"/>
      <c r="J3112" s="28">
        <f t="shared" si="2"/>
        <v>0</v>
      </c>
      <c r="K3112" s="41">
        <f t="shared" si="3"/>
        <v>201</v>
      </c>
      <c r="L3112" s="25">
        <v>40.0</v>
      </c>
      <c r="M3112" s="11">
        <v>42.0</v>
      </c>
      <c r="N3112" s="11">
        <v>41.0</v>
      </c>
      <c r="O3112" s="11">
        <v>40.0</v>
      </c>
      <c r="P3112" s="11">
        <v>38.0</v>
      </c>
      <c r="Q3112" s="43">
        <v>41.0</v>
      </c>
      <c r="R3112" s="25"/>
      <c r="S3112" s="11"/>
      <c r="T3112" s="11"/>
      <c r="U3112" s="23"/>
      <c r="V3112" s="25"/>
      <c r="W3112" s="11"/>
      <c r="X3112" s="23"/>
      <c r="Y3112" s="29"/>
      <c r="Z3112" s="25">
        <v>30.0</v>
      </c>
      <c r="AA3112" s="11">
        <v>22.0</v>
      </c>
      <c r="AB3112" s="11">
        <v>26.0</v>
      </c>
      <c r="AC3112" s="11">
        <v>57.0</v>
      </c>
      <c r="AD3112" s="23">
        <v>84.0</v>
      </c>
      <c r="AE3112" s="29" t="s">
        <v>166</v>
      </c>
      <c r="AF3112" s="25">
        <v>1476.0</v>
      </c>
      <c r="AG3112" s="11">
        <v>1488.0</v>
      </c>
      <c r="AH3112" s="11">
        <v>1544.0</v>
      </c>
      <c r="AI3112" s="23"/>
      <c r="AJ3112" s="29"/>
      <c r="AK3112" s="25"/>
      <c r="AL3112" s="11"/>
      <c r="AM3112" s="23"/>
      <c r="AN3112" s="25"/>
      <c r="AO3112" s="23"/>
      <c r="AP3112" s="25"/>
      <c r="AQ3112" s="11"/>
    </row>
    <row r="3113" ht="15.75" customHeight="1">
      <c r="A3113" s="11">
        <v>1041018.0</v>
      </c>
      <c r="B3113" s="23">
        <v>3113.0</v>
      </c>
      <c r="C3113" s="25" t="s">
        <v>15812</v>
      </c>
      <c r="D3113" s="16" t="s">
        <v>15813</v>
      </c>
      <c r="E3113" s="28" t="s">
        <v>15814</v>
      </c>
      <c r="F3113" s="29"/>
      <c r="G3113" s="25"/>
      <c r="H3113" s="36" t="str">
        <f t="shared" si="1"/>
        <v/>
      </c>
      <c r="I3113" s="11"/>
      <c r="J3113" s="28">
        <f t="shared" si="2"/>
        <v>0</v>
      </c>
      <c r="K3113" s="41">
        <f t="shared" si="3"/>
        <v>215</v>
      </c>
      <c r="L3113" s="25">
        <v>46.0</v>
      </c>
      <c r="M3113" s="11">
        <v>35.0</v>
      </c>
      <c r="N3113" s="11">
        <v>44.0</v>
      </c>
      <c r="O3113" s="11">
        <v>44.0</v>
      </c>
      <c r="P3113" s="11">
        <v>46.0</v>
      </c>
      <c r="Q3113" s="43">
        <v>46.0</v>
      </c>
      <c r="R3113" s="25"/>
      <c r="S3113" s="11"/>
      <c r="T3113" s="11"/>
      <c r="U3113" s="23"/>
      <c r="V3113" s="25"/>
      <c r="W3113" s="11"/>
      <c r="X3113" s="23"/>
      <c r="Y3113" s="29"/>
      <c r="Z3113" s="25">
        <v>36.0</v>
      </c>
      <c r="AA3113" s="11">
        <v>30.0</v>
      </c>
      <c r="AB3113" s="11">
        <v>29.0</v>
      </c>
      <c r="AC3113" s="11">
        <v>55.0</v>
      </c>
      <c r="AD3113" s="23">
        <v>84.0</v>
      </c>
      <c r="AE3113" s="29" t="s">
        <v>166</v>
      </c>
      <c r="AF3113" s="25">
        <v>1504.0</v>
      </c>
      <c r="AG3113" s="11">
        <v>1516.0</v>
      </c>
      <c r="AH3113" s="11">
        <v>1562.0</v>
      </c>
      <c r="AI3113" s="23" t="s">
        <v>217</v>
      </c>
      <c r="AJ3113" s="29" t="s">
        <v>15815</v>
      </c>
      <c r="AK3113" s="25">
        <v>1041017.0</v>
      </c>
      <c r="AL3113" s="11"/>
      <c r="AM3113" s="23"/>
      <c r="AN3113" s="25"/>
      <c r="AO3113" s="23"/>
      <c r="AP3113" s="25"/>
      <c r="AQ3113" s="11"/>
    </row>
    <row r="3114" ht="15.75" customHeight="1">
      <c r="A3114" s="11">
        <v>1041019.0</v>
      </c>
      <c r="B3114" s="23">
        <v>3114.0</v>
      </c>
      <c r="C3114" s="25" t="s">
        <v>15816</v>
      </c>
      <c r="D3114" s="16" t="s">
        <v>15817</v>
      </c>
      <c r="E3114" s="28" t="s">
        <v>15818</v>
      </c>
      <c r="F3114" s="29"/>
      <c r="G3114" s="25"/>
      <c r="H3114" s="36" t="str">
        <f t="shared" si="1"/>
        <v/>
      </c>
      <c r="I3114" s="11"/>
      <c r="J3114" s="28">
        <f t="shared" si="2"/>
        <v>0</v>
      </c>
      <c r="K3114" s="41">
        <f t="shared" si="3"/>
        <v>232</v>
      </c>
      <c r="L3114" s="25">
        <v>48.0</v>
      </c>
      <c r="M3114" s="11">
        <v>53.0</v>
      </c>
      <c r="N3114" s="11">
        <v>42.0</v>
      </c>
      <c r="O3114" s="11">
        <v>44.0</v>
      </c>
      <c r="P3114" s="11">
        <v>45.0</v>
      </c>
      <c r="Q3114" s="43">
        <v>51.0</v>
      </c>
      <c r="R3114" s="25"/>
      <c r="S3114" s="11"/>
      <c r="T3114" s="11"/>
      <c r="U3114" s="23"/>
      <c r="V3114" s="25"/>
      <c r="W3114" s="11"/>
      <c r="X3114" s="23"/>
      <c r="Y3114" s="29"/>
      <c r="Z3114" s="25">
        <v>50.0</v>
      </c>
      <c r="AA3114" s="11">
        <v>50.0</v>
      </c>
      <c r="AB3114" s="11">
        <v>44.0</v>
      </c>
      <c r="AC3114" s="11">
        <v>69.0</v>
      </c>
      <c r="AD3114" s="23">
        <v>84.0</v>
      </c>
      <c r="AE3114" s="29" t="s">
        <v>166</v>
      </c>
      <c r="AF3114" s="25">
        <v>1528.0</v>
      </c>
      <c r="AG3114" s="11">
        <v>1540.0</v>
      </c>
      <c r="AH3114" s="11">
        <v>1597.0</v>
      </c>
      <c r="AI3114" s="23"/>
      <c r="AJ3114" s="29" t="s">
        <v>15819</v>
      </c>
      <c r="AK3114" s="25">
        <v>1041018.0</v>
      </c>
      <c r="AL3114" s="11"/>
      <c r="AM3114" s="23"/>
      <c r="AN3114" s="25"/>
      <c r="AO3114" s="23"/>
      <c r="AP3114" s="25"/>
      <c r="AQ3114" s="11"/>
    </row>
    <row r="3115" ht="15.75" customHeight="1">
      <c r="A3115" s="11">
        <v>1041020.0</v>
      </c>
      <c r="B3115" s="23">
        <v>3115.0</v>
      </c>
      <c r="C3115" s="25" t="s">
        <v>15820</v>
      </c>
      <c r="D3115" s="16" t="s">
        <v>15821</v>
      </c>
      <c r="E3115" s="28" t="s">
        <v>15822</v>
      </c>
      <c r="F3115" s="29"/>
      <c r="G3115" s="25"/>
      <c r="H3115" s="36" t="str">
        <f t="shared" si="1"/>
        <v/>
      </c>
      <c r="I3115" s="11"/>
      <c r="J3115" s="28">
        <f t="shared" si="2"/>
        <v>0</v>
      </c>
      <c r="K3115" s="41">
        <f t="shared" si="3"/>
        <v>216</v>
      </c>
      <c r="L3115" s="25">
        <v>42.0</v>
      </c>
      <c r="M3115" s="11">
        <v>52.0</v>
      </c>
      <c r="N3115" s="11">
        <v>34.0</v>
      </c>
      <c r="O3115" s="11">
        <v>48.0</v>
      </c>
      <c r="P3115" s="11">
        <v>40.0</v>
      </c>
      <c r="Q3115" s="43">
        <v>49.0</v>
      </c>
      <c r="R3115" s="25"/>
      <c r="S3115" s="11"/>
      <c r="T3115" s="11"/>
      <c r="U3115" s="23"/>
      <c r="V3115" s="25"/>
      <c r="W3115" s="11"/>
      <c r="X3115" s="23"/>
      <c r="Y3115" s="29"/>
      <c r="Z3115" s="25">
        <v>50.0</v>
      </c>
      <c r="AA3115" s="11">
        <v>50.0</v>
      </c>
      <c r="AB3115" s="11">
        <v>27.0</v>
      </c>
      <c r="AC3115" s="11">
        <v>72.0</v>
      </c>
      <c r="AD3115" s="23">
        <v>84.0</v>
      </c>
      <c r="AE3115" s="29" t="s">
        <v>166</v>
      </c>
      <c r="AF3115" s="25">
        <v>1549.0</v>
      </c>
      <c r="AG3115" s="11">
        <v>1561.0</v>
      </c>
      <c r="AH3115" s="11">
        <v>1573.0</v>
      </c>
      <c r="AI3115" s="23" t="s">
        <v>217</v>
      </c>
      <c r="AJ3115" s="29" t="s">
        <v>15823</v>
      </c>
      <c r="AK3115" s="25">
        <v>1041019.0</v>
      </c>
      <c r="AL3115" s="11"/>
      <c r="AM3115" s="23"/>
      <c r="AN3115" s="25"/>
      <c r="AO3115" s="23"/>
      <c r="AP3115" s="25"/>
      <c r="AQ3115" s="11"/>
    </row>
    <row r="3116" ht="15.75" customHeight="1">
      <c r="A3116" s="11">
        <v>1041021.0</v>
      </c>
      <c r="B3116" s="23">
        <v>3116.0</v>
      </c>
      <c r="C3116" s="25" t="s">
        <v>15824</v>
      </c>
      <c r="D3116" s="16" t="s">
        <v>15825</v>
      </c>
      <c r="E3116" s="28" t="s">
        <v>15826</v>
      </c>
      <c r="F3116" s="29"/>
      <c r="G3116" s="31" t="s">
        <v>15827</v>
      </c>
      <c r="H3116" s="36">
        <f t="shared" si="1"/>
        <v>76</v>
      </c>
      <c r="I3116" s="11"/>
      <c r="J3116" s="28">
        <f t="shared" si="2"/>
        <v>0</v>
      </c>
      <c r="K3116" s="41">
        <f t="shared" si="3"/>
        <v>340</v>
      </c>
      <c r="L3116" s="25">
        <v>64.0</v>
      </c>
      <c r="M3116" s="11">
        <v>49.0</v>
      </c>
      <c r="N3116" s="11">
        <v>64.0</v>
      </c>
      <c r="O3116" s="11">
        <v>80.0</v>
      </c>
      <c r="P3116" s="11">
        <v>83.0</v>
      </c>
      <c r="Q3116" s="43">
        <v>64.0</v>
      </c>
      <c r="R3116" s="25"/>
      <c r="S3116" s="11"/>
      <c r="T3116" s="11"/>
      <c r="U3116" s="23"/>
      <c r="V3116" s="25"/>
      <c r="W3116" s="11"/>
      <c r="X3116" s="23"/>
      <c r="Y3116" s="29"/>
      <c r="Z3116" s="25">
        <v>50.0</v>
      </c>
      <c r="AA3116" s="11">
        <v>50.0</v>
      </c>
      <c r="AB3116" s="11">
        <v>72.0</v>
      </c>
      <c r="AC3116" s="11">
        <v>15.0</v>
      </c>
      <c r="AD3116" s="23">
        <v>50.0</v>
      </c>
      <c r="AE3116" s="29" t="s">
        <v>270</v>
      </c>
      <c r="AF3116" s="25">
        <v>1493.0</v>
      </c>
      <c r="AG3116" s="11">
        <v>1505.0</v>
      </c>
      <c r="AH3116" s="11">
        <v>1542.0</v>
      </c>
      <c r="AI3116" s="23" t="s">
        <v>217</v>
      </c>
      <c r="AJ3116" s="29"/>
      <c r="AK3116" s="25"/>
      <c r="AL3116" s="11"/>
      <c r="AM3116" s="23"/>
      <c r="AN3116" s="25"/>
      <c r="AO3116" s="23"/>
      <c r="AP3116" s="25"/>
      <c r="AQ3116" s="11"/>
    </row>
    <row r="3117" ht="15.75" customHeight="1">
      <c r="A3117" s="11">
        <v>1041022.0</v>
      </c>
      <c r="B3117" s="23">
        <v>3117.0</v>
      </c>
      <c r="C3117" s="25" t="s">
        <v>15828</v>
      </c>
      <c r="D3117" s="16" t="s">
        <v>15829</v>
      </c>
      <c r="E3117" s="28" t="s">
        <v>15830</v>
      </c>
      <c r="F3117" s="29"/>
      <c r="G3117" s="31" t="s">
        <v>15831</v>
      </c>
      <c r="H3117" s="36">
        <f t="shared" si="1"/>
        <v>73</v>
      </c>
      <c r="I3117" s="11"/>
      <c r="J3117" s="28">
        <f t="shared" si="2"/>
        <v>0</v>
      </c>
      <c r="K3117" s="41">
        <f t="shared" si="3"/>
        <v>240</v>
      </c>
      <c r="L3117" s="25">
        <v>48.0</v>
      </c>
      <c r="M3117" s="11">
        <v>34.0</v>
      </c>
      <c r="N3117" s="11">
        <v>48.0</v>
      </c>
      <c r="O3117" s="11">
        <v>54.0</v>
      </c>
      <c r="P3117" s="11">
        <v>56.0</v>
      </c>
      <c r="Q3117" s="43">
        <v>50.0</v>
      </c>
      <c r="R3117" s="25"/>
      <c r="S3117" s="11"/>
      <c r="T3117" s="11"/>
      <c r="U3117" s="23"/>
      <c r="V3117" s="25"/>
      <c r="W3117" s="11"/>
      <c r="X3117" s="23"/>
      <c r="Y3117" s="29"/>
      <c r="Z3117" s="25">
        <v>50.0</v>
      </c>
      <c r="AA3117" s="11">
        <v>50.0</v>
      </c>
      <c r="AB3117" s="11">
        <v>41.0</v>
      </c>
      <c r="AC3117" s="11">
        <v>45.0</v>
      </c>
      <c r="AD3117" s="23">
        <v>50.0</v>
      </c>
      <c r="AE3117" s="29" t="s">
        <v>166</v>
      </c>
      <c r="AF3117" s="25">
        <v>1515.0</v>
      </c>
      <c r="AG3117" s="11">
        <v>1527.0</v>
      </c>
      <c r="AH3117" s="11">
        <v>1560.0</v>
      </c>
      <c r="AI3117" s="23"/>
      <c r="AJ3117" s="29" t="s">
        <v>15832</v>
      </c>
      <c r="AK3117" s="25">
        <v>1041021.0</v>
      </c>
      <c r="AL3117" s="11"/>
      <c r="AM3117" s="23"/>
      <c r="AN3117" s="25"/>
      <c r="AO3117" s="23"/>
      <c r="AP3117" s="25"/>
      <c r="AQ3117" s="11"/>
    </row>
    <row r="3118" ht="15.75" customHeight="1">
      <c r="A3118" s="11">
        <v>1041023.0</v>
      </c>
      <c r="B3118" s="23">
        <v>3118.0</v>
      </c>
      <c r="C3118" s="25" t="s">
        <v>15833</v>
      </c>
      <c r="D3118" s="16" t="s">
        <v>15834</v>
      </c>
      <c r="E3118" s="28" t="s">
        <v>15835</v>
      </c>
      <c r="F3118" s="29"/>
      <c r="G3118" s="31" t="s">
        <v>15836</v>
      </c>
      <c r="H3118" s="36">
        <f t="shared" si="1"/>
        <v>50</v>
      </c>
      <c r="I3118" s="11"/>
      <c r="J3118" s="28">
        <f t="shared" si="2"/>
        <v>0</v>
      </c>
      <c r="K3118" s="41">
        <f t="shared" si="3"/>
        <v>208</v>
      </c>
      <c r="L3118" s="25">
        <v>10.0</v>
      </c>
      <c r="M3118" s="11">
        <v>3.0</v>
      </c>
      <c r="N3118" s="11">
        <v>56.0</v>
      </c>
      <c r="O3118" s="11">
        <v>77.0</v>
      </c>
      <c r="P3118" s="11">
        <v>62.0</v>
      </c>
      <c r="Q3118" s="43">
        <v>55.0</v>
      </c>
      <c r="R3118" s="25"/>
      <c r="S3118" s="11"/>
      <c r="T3118" s="11"/>
      <c r="U3118" s="23"/>
      <c r="V3118" s="25"/>
      <c r="W3118" s="11"/>
      <c r="X3118" s="23"/>
      <c r="Y3118" s="29"/>
      <c r="Z3118" s="25">
        <v>25.0</v>
      </c>
      <c r="AA3118" s="11">
        <v>16.0</v>
      </c>
      <c r="AB3118" s="11">
        <v>49.0</v>
      </c>
      <c r="AC3118" s="11">
        <v>35.0</v>
      </c>
      <c r="AD3118" s="23">
        <v>83.0</v>
      </c>
      <c r="AE3118" s="29" t="s">
        <v>270</v>
      </c>
      <c r="AF3118" s="25">
        <v>1494.0</v>
      </c>
      <c r="AG3118" s="11">
        <v>1506.0</v>
      </c>
      <c r="AH3118" s="11">
        <v>1561.0</v>
      </c>
      <c r="AI3118" s="23"/>
      <c r="AJ3118" s="29"/>
      <c r="AK3118" s="25"/>
      <c r="AL3118" s="11"/>
      <c r="AM3118" s="23"/>
      <c r="AN3118" s="25"/>
      <c r="AO3118" s="23"/>
      <c r="AP3118" s="25"/>
      <c r="AQ3118" s="11"/>
    </row>
    <row r="3119" ht="15.75" customHeight="1">
      <c r="A3119" s="11">
        <v>1041024.0</v>
      </c>
      <c r="B3119" s="23">
        <v>3119.0</v>
      </c>
      <c r="C3119" s="25" t="s">
        <v>15837</v>
      </c>
      <c r="D3119" s="16" t="s">
        <v>15838</v>
      </c>
      <c r="E3119" s="28" t="s">
        <v>15839</v>
      </c>
      <c r="F3119" s="29"/>
      <c r="G3119" s="31" t="s">
        <v>15840</v>
      </c>
      <c r="H3119" s="36">
        <f t="shared" si="1"/>
        <v>61</v>
      </c>
      <c r="I3119" s="11"/>
      <c r="J3119" s="28">
        <f t="shared" si="2"/>
        <v>0</v>
      </c>
      <c r="K3119" s="41">
        <f t="shared" si="3"/>
        <v>216</v>
      </c>
      <c r="L3119" s="25">
        <v>46.0</v>
      </c>
      <c r="M3119" s="11">
        <v>37.0</v>
      </c>
      <c r="N3119" s="11">
        <v>47.0</v>
      </c>
      <c r="O3119" s="11">
        <v>45.0</v>
      </c>
      <c r="P3119" s="11">
        <v>41.0</v>
      </c>
      <c r="Q3119" s="43">
        <v>46.0</v>
      </c>
      <c r="R3119" s="25"/>
      <c r="S3119" s="11"/>
      <c r="T3119" s="11"/>
      <c r="U3119" s="23"/>
      <c r="V3119" s="25"/>
      <c r="W3119" s="11"/>
      <c r="X3119" s="23"/>
      <c r="Y3119" s="29"/>
      <c r="Z3119" s="25">
        <v>46.0</v>
      </c>
      <c r="AA3119" s="11">
        <v>44.0</v>
      </c>
      <c r="AB3119" s="11">
        <v>40.0</v>
      </c>
      <c r="AC3119" s="11">
        <v>45.0</v>
      </c>
      <c r="AD3119" s="23">
        <v>88.0</v>
      </c>
      <c r="AE3119" s="29" t="s">
        <v>166</v>
      </c>
      <c r="AF3119" s="25">
        <v>1554.0</v>
      </c>
      <c r="AG3119" s="11">
        <v>1566.0</v>
      </c>
      <c r="AH3119" s="11">
        <v>1596.0</v>
      </c>
      <c r="AI3119" s="23"/>
      <c r="AJ3119" s="29" t="s">
        <v>15841</v>
      </c>
      <c r="AK3119" s="25"/>
      <c r="AL3119" s="11"/>
      <c r="AM3119" s="23"/>
      <c r="AN3119" s="25"/>
      <c r="AO3119" s="23"/>
      <c r="AP3119" s="25"/>
      <c r="AQ3119" s="11"/>
    </row>
    <row r="3120" ht="15.75" customHeight="1">
      <c r="A3120" s="11">
        <v>1041025.0</v>
      </c>
      <c r="B3120" s="23">
        <v>3120.0</v>
      </c>
      <c r="C3120" s="25" t="s">
        <v>15842</v>
      </c>
      <c r="D3120" s="16" t="s">
        <v>15843</v>
      </c>
      <c r="E3120" s="28" t="s">
        <v>15844</v>
      </c>
      <c r="F3120" s="29"/>
      <c r="G3120" s="31" t="s">
        <v>15845</v>
      </c>
      <c r="H3120" s="36">
        <f t="shared" si="1"/>
        <v>80</v>
      </c>
      <c r="I3120" s="11"/>
      <c r="J3120" s="28">
        <f t="shared" si="2"/>
        <v>0</v>
      </c>
      <c r="K3120" s="41">
        <f t="shared" si="3"/>
        <v>215</v>
      </c>
      <c r="L3120" s="25">
        <v>42.0</v>
      </c>
      <c r="M3120" s="11">
        <v>50.0</v>
      </c>
      <c r="N3120" s="11">
        <v>43.0</v>
      </c>
      <c r="O3120" s="11">
        <v>40.0</v>
      </c>
      <c r="P3120" s="11">
        <v>40.0</v>
      </c>
      <c r="Q3120" s="43">
        <v>47.0</v>
      </c>
      <c r="R3120" s="25"/>
      <c r="S3120" s="11"/>
      <c r="T3120" s="11"/>
      <c r="U3120" s="23"/>
      <c r="V3120" s="25"/>
      <c r="W3120" s="11"/>
      <c r="X3120" s="23"/>
      <c r="Y3120" s="29"/>
      <c r="Z3120" s="25">
        <v>50.0</v>
      </c>
      <c r="AA3120" s="11">
        <v>50.0</v>
      </c>
      <c r="AB3120" s="11">
        <v>50.0</v>
      </c>
      <c r="AC3120" s="11">
        <v>46.0</v>
      </c>
      <c r="AD3120" s="23">
        <v>88.0</v>
      </c>
      <c r="AE3120" s="29" t="s">
        <v>141</v>
      </c>
      <c r="AF3120" s="25">
        <v>1582.0</v>
      </c>
      <c r="AG3120" s="11">
        <v>1594.0</v>
      </c>
      <c r="AH3120" s="11">
        <v>1615.0</v>
      </c>
      <c r="AI3120" s="23" t="s">
        <v>217</v>
      </c>
      <c r="AJ3120" s="29" t="s">
        <v>15846</v>
      </c>
      <c r="AK3120" s="25">
        <v>1041024.0</v>
      </c>
      <c r="AL3120" s="11"/>
      <c r="AM3120" s="23"/>
      <c r="AN3120" s="25"/>
      <c r="AO3120" s="23"/>
      <c r="AP3120" s="25"/>
      <c r="AQ3120" s="11"/>
    </row>
    <row r="3121" ht="15.75" customHeight="1">
      <c r="A3121" s="11">
        <v>1041026.0</v>
      </c>
      <c r="B3121" s="23">
        <v>3121.0</v>
      </c>
      <c r="C3121" s="25" t="s">
        <v>15847</v>
      </c>
      <c r="D3121" s="16" t="s">
        <v>15848</v>
      </c>
      <c r="E3121" s="28" t="s">
        <v>15849</v>
      </c>
      <c r="F3121" s="29" t="s">
        <v>15850</v>
      </c>
      <c r="G3121" s="31" t="s">
        <v>15851</v>
      </c>
      <c r="H3121" s="36">
        <f t="shared" si="1"/>
        <v>56</v>
      </c>
      <c r="I3121" s="11"/>
      <c r="J3121" s="28">
        <f t="shared" si="2"/>
        <v>0</v>
      </c>
      <c r="K3121" s="41">
        <f t="shared" si="3"/>
        <v>194</v>
      </c>
      <c r="L3121" s="25">
        <v>33.0</v>
      </c>
      <c r="M3121" s="11">
        <v>19.0</v>
      </c>
      <c r="N3121" s="11">
        <v>58.0</v>
      </c>
      <c r="O3121" s="11">
        <v>43.0</v>
      </c>
      <c r="P3121" s="11">
        <v>41.0</v>
      </c>
      <c r="Q3121" s="43">
        <v>37.0</v>
      </c>
      <c r="R3121" s="25"/>
      <c r="S3121" s="11"/>
      <c r="T3121" s="11"/>
      <c r="U3121" s="23"/>
      <c r="V3121" s="25"/>
      <c r="W3121" s="11"/>
      <c r="X3121" s="23"/>
      <c r="Y3121" s="29"/>
      <c r="Z3121" s="25">
        <v>25.0</v>
      </c>
      <c r="AA3121" s="11">
        <v>16.0</v>
      </c>
      <c r="AB3121" s="11">
        <v>53.0</v>
      </c>
      <c r="AC3121" s="11">
        <v>30.0</v>
      </c>
      <c r="AD3121" s="23">
        <v>83.0</v>
      </c>
      <c r="AE3121" s="29" t="s">
        <v>270</v>
      </c>
      <c r="AF3121" s="25">
        <v>1514.0</v>
      </c>
      <c r="AG3121" s="11">
        <v>1526.0</v>
      </c>
      <c r="AH3121" s="11">
        <v>1570.0</v>
      </c>
      <c r="AI3121" s="23"/>
      <c r="AJ3121" s="29" t="s">
        <v>15852</v>
      </c>
      <c r="AK3121" s="25"/>
      <c r="AL3121" s="11">
        <v>1041028.0</v>
      </c>
      <c r="AM3121" s="23"/>
      <c r="AN3121" s="25"/>
      <c r="AO3121" s="23"/>
      <c r="AP3121" s="25"/>
      <c r="AQ3121" s="11"/>
    </row>
    <row r="3122" ht="15.75" customHeight="1">
      <c r="A3122" s="11">
        <v>1041027.0</v>
      </c>
      <c r="B3122" s="23">
        <v>3122.0</v>
      </c>
      <c r="C3122" s="25" t="s">
        <v>15853</v>
      </c>
      <c r="D3122" s="16" t="s">
        <v>15854</v>
      </c>
      <c r="E3122" s="28" t="s">
        <v>15855</v>
      </c>
      <c r="F3122" s="29"/>
      <c r="G3122" s="25"/>
      <c r="H3122" s="36" t="str">
        <f t="shared" si="1"/>
        <v/>
      </c>
      <c r="I3122" s="11"/>
      <c r="J3122" s="28">
        <f t="shared" si="2"/>
        <v>0</v>
      </c>
      <c r="K3122" s="41">
        <f t="shared" si="3"/>
        <v>171</v>
      </c>
      <c r="L3122" s="25">
        <v>26.0</v>
      </c>
      <c r="M3122" s="11">
        <v>24.0</v>
      </c>
      <c r="N3122" s="11">
        <v>39.0</v>
      </c>
      <c r="O3122" s="11">
        <v>39.0</v>
      </c>
      <c r="P3122" s="11">
        <v>43.0</v>
      </c>
      <c r="Q3122" s="43">
        <v>33.0</v>
      </c>
      <c r="R3122" s="25"/>
      <c r="S3122" s="11"/>
      <c r="T3122" s="11"/>
      <c r="U3122" s="23"/>
      <c r="V3122" s="25"/>
      <c r="W3122" s="11"/>
      <c r="X3122" s="23"/>
      <c r="Y3122" s="29"/>
      <c r="Z3122" s="25">
        <v>18.0</v>
      </c>
      <c r="AA3122" s="11">
        <v>6.0</v>
      </c>
      <c r="AB3122" s="11">
        <v>33.0</v>
      </c>
      <c r="AC3122" s="11">
        <v>55.0</v>
      </c>
      <c r="AD3122" s="23">
        <v>83.0</v>
      </c>
      <c r="AE3122" s="29" t="s">
        <v>166</v>
      </c>
      <c r="AF3122" s="25">
        <v>1531.0</v>
      </c>
      <c r="AG3122" s="11">
        <v>1543.0</v>
      </c>
      <c r="AH3122" s="11">
        <v>1598.0</v>
      </c>
      <c r="AI3122" s="23"/>
      <c r="AJ3122" s="29"/>
      <c r="AK3122" s="25"/>
      <c r="AL3122" s="11"/>
      <c r="AM3122" s="23"/>
      <c r="AN3122" s="25"/>
      <c r="AO3122" s="23"/>
      <c r="AP3122" s="25"/>
      <c r="AQ3122" s="11"/>
    </row>
    <row r="3123" ht="15.75" customHeight="1">
      <c r="A3123" s="11">
        <v>1041028.0</v>
      </c>
      <c r="B3123" s="23">
        <v>3123.0</v>
      </c>
      <c r="C3123" s="25" t="s">
        <v>15856</v>
      </c>
      <c r="D3123" s="16" t="s">
        <v>15857</v>
      </c>
      <c r="E3123" s="28" t="s">
        <v>15858</v>
      </c>
      <c r="F3123" s="29"/>
      <c r="G3123" s="31" t="s">
        <v>15859</v>
      </c>
      <c r="H3123" s="36">
        <f t="shared" si="1"/>
        <v>59</v>
      </c>
      <c r="I3123" s="11"/>
      <c r="J3123" s="28">
        <f t="shared" si="2"/>
        <v>0</v>
      </c>
      <c r="K3123" s="41">
        <f t="shared" si="3"/>
        <v>225</v>
      </c>
      <c r="L3123" s="25">
        <v>38.0</v>
      </c>
      <c r="M3123" s="11">
        <v>36.0</v>
      </c>
      <c r="N3123" s="11">
        <v>55.0</v>
      </c>
      <c r="O3123" s="11">
        <v>58.0</v>
      </c>
      <c r="P3123" s="11">
        <v>38.0</v>
      </c>
      <c r="Q3123" s="43">
        <v>42.0</v>
      </c>
      <c r="R3123" s="25"/>
      <c r="S3123" s="11"/>
      <c r="T3123" s="11"/>
      <c r="U3123" s="23"/>
      <c r="V3123" s="25"/>
      <c r="W3123" s="11"/>
      <c r="X3123" s="23"/>
      <c r="Y3123" s="29"/>
      <c r="Z3123" s="25">
        <v>25.0</v>
      </c>
      <c r="AA3123" s="11">
        <v>16.0</v>
      </c>
      <c r="AB3123" s="11">
        <v>46.0</v>
      </c>
      <c r="AC3123" s="11">
        <v>40.0</v>
      </c>
      <c r="AD3123" s="23">
        <v>83.0</v>
      </c>
      <c r="AE3123" s="29" t="s">
        <v>166</v>
      </c>
      <c r="AF3123" s="25">
        <v>1488.0</v>
      </c>
      <c r="AG3123" s="11">
        <v>1500.0</v>
      </c>
      <c r="AH3123" s="11">
        <v>1545.0</v>
      </c>
      <c r="AI3123" s="23"/>
      <c r="AJ3123" s="29"/>
      <c r="AK3123" s="25"/>
      <c r="AL3123" s="11"/>
      <c r="AM3123" s="23"/>
      <c r="AN3123" s="25"/>
      <c r="AO3123" s="23"/>
      <c r="AP3123" s="25"/>
      <c r="AQ3123" s="11"/>
    </row>
    <row r="3124" ht="15.75" customHeight="1">
      <c r="A3124" s="11">
        <v>1041029.0</v>
      </c>
      <c r="B3124" s="23">
        <v>3124.0</v>
      </c>
      <c r="C3124" s="25" t="s">
        <v>15860</v>
      </c>
      <c r="D3124" s="16" t="s">
        <v>15861</v>
      </c>
      <c r="E3124" s="28" t="s">
        <v>15862</v>
      </c>
      <c r="F3124" s="29"/>
      <c r="G3124" s="31" t="s">
        <v>15863</v>
      </c>
      <c r="H3124" s="36">
        <f t="shared" si="1"/>
        <v>77</v>
      </c>
      <c r="I3124" s="11"/>
      <c r="J3124" s="28">
        <f t="shared" si="2"/>
        <v>0</v>
      </c>
      <c r="K3124" s="41">
        <f t="shared" si="3"/>
        <v>224</v>
      </c>
      <c r="L3124" s="25">
        <v>60.0</v>
      </c>
      <c r="M3124" s="11">
        <v>51.0</v>
      </c>
      <c r="N3124" s="11">
        <v>38.0</v>
      </c>
      <c r="O3124" s="11">
        <v>34.0</v>
      </c>
      <c r="P3124" s="11">
        <v>41.0</v>
      </c>
      <c r="Q3124" s="43">
        <v>45.0</v>
      </c>
      <c r="R3124" s="25"/>
      <c r="S3124" s="11"/>
      <c r="T3124" s="11"/>
      <c r="U3124" s="23"/>
      <c r="V3124" s="25"/>
      <c r="W3124" s="11"/>
      <c r="X3124" s="23"/>
      <c r="Y3124" s="29"/>
      <c r="Z3124" s="25">
        <v>18.0</v>
      </c>
      <c r="AA3124" s="11">
        <v>5.0</v>
      </c>
      <c r="AB3124" s="11">
        <v>34.0</v>
      </c>
      <c r="AC3124" s="11">
        <v>67.0</v>
      </c>
      <c r="AD3124" s="23">
        <v>3.0</v>
      </c>
      <c r="AE3124" s="29" t="s">
        <v>166</v>
      </c>
      <c r="AF3124" s="25">
        <v>1517.0</v>
      </c>
      <c r="AG3124" s="11">
        <v>1529.0</v>
      </c>
      <c r="AH3124" s="11">
        <v>1553.0</v>
      </c>
      <c r="AI3124" s="23" t="s">
        <v>217</v>
      </c>
      <c r="AJ3124" s="29"/>
      <c r="AK3124" s="25"/>
      <c r="AL3124" s="11"/>
      <c r="AM3124" s="23"/>
      <c r="AN3124" s="25"/>
      <c r="AO3124" s="23"/>
      <c r="AP3124" s="25"/>
      <c r="AQ3124" s="11"/>
    </row>
    <row r="3125" ht="15.75" customHeight="1">
      <c r="A3125" s="11">
        <v>1041030.0</v>
      </c>
      <c r="B3125" s="23">
        <v>3125.0</v>
      </c>
      <c r="C3125" s="25" t="s">
        <v>15864</v>
      </c>
      <c r="D3125" s="16" t="s">
        <v>15865</v>
      </c>
      <c r="E3125" s="28" t="s">
        <v>15866</v>
      </c>
      <c r="F3125" s="29"/>
      <c r="G3125" s="31" t="s">
        <v>15867</v>
      </c>
      <c r="H3125" s="36">
        <f t="shared" si="1"/>
        <v>67</v>
      </c>
      <c r="I3125" s="11"/>
      <c r="J3125" s="28">
        <f t="shared" si="2"/>
        <v>0</v>
      </c>
      <c r="K3125" s="41">
        <f t="shared" si="3"/>
        <v>213</v>
      </c>
      <c r="L3125" s="25">
        <v>48.0</v>
      </c>
      <c r="M3125" s="11">
        <v>56.0</v>
      </c>
      <c r="N3125" s="11">
        <v>34.0</v>
      </c>
      <c r="O3125" s="11">
        <v>35.0</v>
      </c>
      <c r="P3125" s="11">
        <v>40.0</v>
      </c>
      <c r="Q3125" s="43">
        <v>45.0</v>
      </c>
      <c r="R3125" s="25"/>
      <c r="S3125" s="11"/>
      <c r="T3125" s="11"/>
      <c r="U3125" s="23"/>
      <c r="V3125" s="25"/>
      <c r="W3125" s="11"/>
      <c r="X3125" s="23"/>
      <c r="Y3125" s="29"/>
      <c r="Z3125" s="25">
        <v>22.0</v>
      </c>
      <c r="AA3125" s="11">
        <v>11.0</v>
      </c>
      <c r="AB3125" s="11">
        <v>21.0</v>
      </c>
      <c r="AC3125" s="11">
        <v>60.0</v>
      </c>
      <c r="AD3125" s="23">
        <v>3.0</v>
      </c>
      <c r="AE3125" s="29" t="s">
        <v>166</v>
      </c>
      <c r="AF3125" s="25">
        <v>1538.0</v>
      </c>
      <c r="AG3125" s="11">
        <v>1550.0</v>
      </c>
      <c r="AH3125" s="11">
        <v>1592.0</v>
      </c>
      <c r="AI3125" s="23"/>
      <c r="AJ3125" s="29" t="s">
        <v>15868</v>
      </c>
      <c r="AK3125" s="25">
        <v>1041029.0</v>
      </c>
      <c r="AL3125" s="11"/>
      <c r="AM3125" s="23"/>
      <c r="AN3125" s="25"/>
      <c r="AO3125" s="23"/>
      <c r="AP3125" s="25"/>
      <c r="AQ3125" s="11"/>
    </row>
    <row r="3126" ht="15.75" customHeight="1">
      <c r="A3126" s="11">
        <v>1041031.0</v>
      </c>
      <c r="B3126" s="23">
        <v>3126.0</v>
      </c>
      <c r="C3126" s="25" t="s">
        <v>15869</v>
      </c>
      <c r="D3126" s="16" t="s">
        <v>15870</v>
      </c>
      <c r="E3126" s="28" t="s">
        <v>15871</v>
      </c>
      <c r="F3126" s="29"/>
      <c r="G3126" s="31" t="s">
        <v>15872</v>
      </c>
      <c r="H3126" s="36">
        <f t="shared" si="1"/>
        <v>44</v>
      </c>
      <c r="I3126" s="11"/>
      <c r="J3126" s="28">
        <f t="shared" si="2"/>
        <v>0</v>
      </c>
      <c r="K3126" s="41">
        <f t="shared" si="3"/>
        <v>260</v>
      </c>
      <c r="L3126" s="25">
        <v>54.0</v>
      </c>
      <c r="M3126" s="11">
        <v>33.0</v>
      </c>
      <c r="N3126" s="11">
        <v>60.0</v>
      </c>
      <c r="O3126" s="11">
        <v>60.0</v>
      </c>
      <c r="P3126" s="11">
        <v>53.0</v>
      </c>
      <c r="Q3126" s="43">
        <v>53.0</v>
      </c>
      <c r="R3126" s="25"/>
      <c r="S3126" s="11"/>
      <c r="T3126" s="11"/>
      <c r="U3126" s="23"/>
      <c r="V3126" s="25"/>
      <c r="W3126" s="11"/>
      <c r="X3126" s="23"/>
      <c r="Y3126" s="29"/>
      <c r="Z3126" s="25">
        <v>24.0</v>
      </c>
      <c r="AA3126" s="11">
        <v>14.0</v>
      </c>
      <c r="AB3126" s="11">
        <v>43.0</v>
      </c>
      <c r="AC3126" s="11">
        <v>58.0</v>
      </c>
      <c r="AD3126" s="23">
        <v>85.0</v>
      </c>
      <c r="AE3126" s="29" t="s">
        <v>166</v>
      </c>
      <c r="AF3126" s="25">
        <v>1514.0</v>
      </c>
      <c r="AG3126" s="11">
        <v>1526.0</v>
      </c>
      <c r="AH3126" s="11">
        <v>1567.0</v>
      </c>
      <c r="AI3126" s="23"/>
      <c r="AJ3126" s="29"/>
      <c r="AK3126" s="25"/>
      <c r="AL3126" s="11"/>
      <c r="AM3126" s="23"/>
      <c r="AN3126" s="25"/>
      <c r="AO3126" s="23"/>
      <c r="AP3126" s="25"/>
      <c r="AQ3126" s="11"/>
    </row>
    <row r="3127" ht="15.75" customHeight="1">
      <c r="A3127" s="11">
        <v>1041032.0</v>
      </c>
      <c r="B3127" s="23">
        <v>3127.0</v>
      </c>
      <c r="C3127" s="25" t="s">
        <v>15873</v>
      </c>
      <c r="D3127" s="16" t="s">
        <v>15874</v>
      </c>
      <c r="E3127" s="28" t="s">
        <v>15875</v>
      </c>
      <c r="F3127" s="29"/>
      <c r="G3127" s="25"/>
      <c r="H3127" s="36" t="str">
        <f t="shared" si="1"/>
        <v/>
      </c>
      <c r="I3127" s="11"/>
      <c r="J3127" s="28">
        <f t="shared" si="2"/>
        <v>0</v>
      </c>
      <c r="K3127" s="41">
        <f t="shared" si="3"/>
        <v>220</v>
      </c>
      <c r="L3127" s="25">
        <v>37.0</v>
      </c>
      <c r="M3127" s="11">
        <v>20.0</v>
      </c>
      <c r="N3127" s="11">
        <v>52.0</v>
      </c>
      <c r="O3127" s="11">
        <v>59.0</v>
      </c>
      <c r="P3127" s="11">
        <v>52.0</v>
      </c>
      <c r="Q3127" s="43">
        <v>44.0</v>
      </c>
      <c r="R3127" s="25"/>
      <c r="S3127" s="11"/>
      <c r="T3127" s="11"/>
      <c r="U3127" s="23"/>
      <c r="V3127" s="25"/>
      <c r="W3127" s="11"/>
      <c r="X3127" s="23"/>
      <c r="Y3127" s="29"/>
      <c r="Z3127" s="25">
        <v>18.0</v>
      </c>
      <c r="AA3127" s="11">
        <v>5.0</v>
      </c>
      <c r="AB3127" s="11">
        <v>14.0</v>
      </c>
      <c r="AC3127" s="11">
        <v>53.0</v>
      </c>
      <c r="AD3127" s="23">
        <v>85.0</v>
      </c>
      <c r="AE3127" s="29" t="s">
        <v>270</v>
      </c>
      <c r="AF3127" s="25">
        <v>1549.0</v>
      </c>
      <c r="AG3127" s="11">
        <v>1561.0</v>
      </c>
      <c r="AH3127" s="11">
        <v>1602.0</v>
      </c>
      <c r="AI3127" s="23"/>
      <c r="AJ3127" s="29" t="s">
        <v>15876</v>
      </c>
      <c r="AK3127" s="25"/>
      <c r="AL3127" s="11"/>
      <c r="AM3127" s="23"/>
      <c r="AN3127" s="25"/>
      <c r="AO3127" s="23"/>
      <c r="AP3127" s="25"/>
      <c r="AQ3127" s="11"/>
    </row>
    <row r="3128" ht="15.75" customHeight="1">
      <c r="A3128" s="11">
        <v>1041033.0</v>
      </c>
      <c r="B3128" s="23">
        <v>3128.0</v>
      </c>
      <c r="C3128" s="25" t="s">
        <v>15877</v>
      </c>
      <c r="D3128" s="16" t="s">
        <v>15878</v>
      </c>
      <c r="E3128" s="28" t="s">
        <v>15879</v>
      </c>
      <c r="F3128" s="29"/>
      <c r="G3128" s="31" t="s">
        <v>15880</v>
      </c>
      <c r="H3128" s="36">
        <f t="shared" si="1"/>
        <v>76</v>
      </c>
      <c r="I3128" s="11"/>
      <c r="J3128" s="28">
        <f t="shared" si="2"/>
        <v>0</v>
      </c>
      <c r="K3128" s="41">
        <f t="shared" si="3"/>
        <v>215</v>
      </c>
      <c r="L3128" s="25">
        <v>42.0</v>
      </c>
      <c r="M3128" s="11">
        <v>54.0</v>
      </c>
      <c r="N3128" s="11">
        <v>37.0</v>
      </c>
      <c r="O3128" s="11">
        <v>47.0</v>
      </c>
      <c r="P3128" s="11">
        <v>35.0</v>
      </c>
      <c r="Q3128" s="43">
        <v>41.0</v>
      </c>
      <c r="R3128" s="25"/>
      <c r="S3128" s="11"/>
      <c r="T3128" s="11"/>
      <c r="U3128" s="23"/>
      <c r="V3128" s="25"/>
      <c r="W3128" s="11"/>
      <c r="X3128" s="23"/>
      <c r="Y3128" s="29"/>
      <c r="Z3128" s="25">
        <v>22.0</v>
      </c>
      <c r="AA3128" s="11">
        <v>11.0</v>
      </c>
      <c r="AB3128" s="11">
        <v>21.0</v>
      </c>
      <c r="AC3128" s="11">
        <v>60.0</v>
      </c>
      <c r="AD3128" s="23">
        <v>84.0</v>
      </c>
      <c r="AE3128" s="29" t="s">
        <v>166</v>
      </c>
      <c r="AF3128" s="25">
        <v>1534.0</v>
      </c>
      <c r="AG3128" s="11">
        <v>1546.0</v>
      </c>
      <c r="AH3128" s="11">
        <v>1583.0</v>
      </c>
      <c r="AI3128" s="23"/>
      <c r="AJ3128" s="29" t="s">
        <v>15881</v>
      </c>
      <c r="AK3128" s="25"/>
      <c r="AL3128" s="11"/>
      <c r="AM3128" s="23"/>
      <c r="AN3128" s="25"/>
      <c r="AO3128" s="23"/>
      <c r="AP3128" s="25"/>
      <c r="AQ3128" s="11"/>
    </row>
    <row r="3129" ht="15.75" customHeight="1">
      <c r="A3129" s="11">
        <v>1041034.0</v>
      </c>
      <c r="B3129" s="23">
        <v>3129.0</v>
      </c>
      <c r="C3129" s="25" t="s">
        <v>15882</v>
      </c>
      <c r="D3129" s="16" t="s">
        <v>15883</v>
      </c>
      <c r="E3129" s="28" t="s">
        <v>15884</v>
      </c>
      <c r="F3129" s="29"/>
      <c r="G3129" s="31" t="s">
        <v>15885</v>
      </c>
      <c r="H3129" s="36">
        <f t="shared" si="1"/>
        <v>78</v>
      </c>
      <c r="I3129" s="11"/>
      <c r="J3129" s="28">
        <f t="shared" si="2"/>
        <v>0</v>
      </c>
      <c r="K3129" s="41">
        <f t="shared" si="3"/>
        <v>168</v>
      </c>
      <c r="L3129" s="25">
        <v>42.0</v>
      </c>
      <c r="M3129" s="11">
        <v>39.0</v>
      </c>
      <c r="N3129" s="11">
        <v>36.0</v>
      </c>
      <c r="O3129" s="11">
        <v>25.0</v>
      </c>
      <c r="P3129" s="11">
        <v>26.0</v>
      </c>
      <c r="Q3129" s="43">
        <v>34.0</v>
      </c>
      <c r="R3129" s="25"/>
      <c r="S3129" s="11"/>
      <c r="T3129" s="11"/>
      <c r="U3129" s="23"/>
      <c r="V3129" s="25"/>
      <c r="W3129" s="11"/>
      <c r="X3129" s="23"/>
      <c r="Y3129" s="29"/>
      <c r="Z3129" s="25">
        <v>22.0</v>
      </c>
      <c r="AA3129" s="11">
        <v>11.0</v>
      </c>
      <c r="AB3129" s="11">
        <v>25.0</v>
      </c>
      <c r="AC3129" s="11">
        <v>67.0</v>
      </c>
      <c r="AD3129" s="23">
        <v>89.0</v>
      </c>
      <c r="AE3129" s="29" t="s">
        <v>166</v>
      </c>
      <c r="AF3129" s="25">
        <v>1544.0</v>
      </c>
      <c r="AG3129" s="11">
        <v>1556.0</v>
      </c>
      <c r="AH3129" s="11">
        <v>1571.0</v>
      </c>
      <c r="AI3129" s="23"/>
      <c r="AJ3129" s="29"/>
      <c r="AK3129" s="25"/>
      <c r="AL3129" s="11"/>
      <c r="AM3129" s="23"/>
      <c r="AN3129" s="25"/>
      <c r="AO3129" s="23"/>
      <c r="AP3129" s="25"/>
      <c r="AQ3129" s="11"/>
    </row>
    <row r="3130" ht="15.75" customHeight="1">
      <c r="A3130" s="11">
        <v>1041035.0</v>
      </c>
      <c r="B3130" s="23">
        <v>3130.0</v>
      </c>
      <c r="C3130" s="25" t="s">
        <v>15886</v>
      </c>
      <c r="D3130" s="16" t="s">
        <v>15887</v>
      </c>
      <c r="E3130" s="28" t="s">
        <v>15888</v>
      </c>
      <c r="F3130" s="29"/>
      <c r="G3130" s="25"/>
      <c r="H3130" s="36" t="str">
        <f t="shared" si="1"/>
        <v/>
      </c>
      <c r="I3130" s="11"/>
      <c r="J3130" s="28">
        <f t="shared" si="2"/>
        <v>0</v>
      </c>
      <c r="K3130" s="41">
        <f t="shared" si="3"/>
        <v>186</v>
      </c>
      <c r="L3130" s="25">
        <v>53.0</v>
      </c>
      <c r="M3130" s="11">
        <v>47.0</v>
      </c>
      <c r="N3130" s="11">
        <v>26.0</v>
      </c>
      <c r="O3130" s="11">
        <v>26.0</v>
      </c>
      <c r="P3130" s="11">
        <v>34.0</v>
      </c>
      <c r="Q3130" s="43">
        <v>37.0</v>
      </c>
      <c r="R3130" s="25"/>
      <c r="S3130" s="11"/>
      <c r="T3130" s="11"/>
      <c r="U3130" s="23"/>
      <c r="V3130" s="25"/>
      <c r="W3130" s="11"/>
      <c r="X3130" s="23"/>
      <c r="Y3130" s="29"/>
      <c r="Z3130" s="25">
        <v>22.0</v>
      </c>
      <c r="AA3130" s="11">
        <v>11.0</v>
      </c>
      <c r="AB3130" s="11">
        <v>22.0</v>
      </c>
      <c r="AC3130" s="11">
        <v>72.0</v>
      </c>
      <c r="AD3130" s="23">
        <v>89.0</v>
      </c>
      <c r="AE3130" s="29" t="s">
        <v>141</v>
      </c>
      <c r="AF3130" s="25">
        <v>1566.0</v>
      </c>
      <c r="AG3130" s="11">
        <v>1578.0</v>
      </c>
      <c r="AH3130" s="11">
        <v>1605.0</v>
      </c>
      <c r="AI3130" s="23"/>
      <c r="AJ3130" s="29" t="s">
        <v>15889</v>
      </c>
      <c r="AK3130" s="25">
        <v>1041034.0</v>
      </c>
      <c r="AL3130" s="11"/>
      <c r="AM3130" s="23"/>
      <c r="AN3130" s="25"/>
      <c r="AO3130" s="23"/>
      <c r="AP3130" s="25"/>
      <c r="AQ3130" s="11"/>
    </row>
    <row r="3131" ht="15.75" customHeight="1">
      <c r="A3131" s="11">
        <v>1041036.0</v>
      </c>
      <c r="B3131" s="23">
        <v>3131.0</v>
      </c>
      <c r="C3131" s="25" t="s">
        <v>15890</v>
      </c>
      <c r="D3131" s="16" t="s">
        <v>15891</v>
      </c>
      <c r="E3131" s="28" t="s">
        <v>15892</v>
      </c>
      <c r="F3131" s="29"/>
      <c r="G3131" s="31" t="s">
        <v>15893</v>
      </c>
      <c r="H3131" s="36">
        <f t="shared" si="1"/>
        <v>73</v>
      </c>
      <c r="I3131" s="11"/>
      <c r="J3131" s="28">
        <f t="shared" si="2"/>
        <v>0</v>
      </c>
      <c r="K3131" s="41">
        <f t="shared" si="3"/>
        <v>254</v>
      </c>
      <c r="L3131" s="25">
        <v>54.0</v>
      </c>
      <c r="M3131" s="11">
        <v>68.0</v>
      </c>
      <c r="N3131" s="11">
        <v>36.0</v>
      </c>
      <c r="O3131" s="11">
        <v>44.0</v>
      </c>
      <c r="P3131" s="11">
        <v>52.0</v>
      </c>
      <c r="Q3131" s="43">
        <v>51.0</v>
      </c>
      <c r="R3131" s="25"/>
      <c r="S3131" s="11"/>
      <c r="T3131" s="11" t="s">
        <v>136</v>
      </c>
      <c r="U3131" s="23"/>
      <c r="V3131" s="25"/>
      <c r="W3131" s="11"/>
      <c r="X3131" s="23"/>
      <c r="Y3131" s="29"/>
      <c r="Z3131" s="25">
        <v>36.0</v>
      </c>
      <c r="AA3131" s="11">
        <v>30.0</v>
      </c>
      <c r="AB3131" s="11">
        <v>52.0</v>
      </c>
      <c r="AC3131" s="11">
        <v>65.0</v>
      </c>
      <c r="AD3131" s="23">
        <v>89.0</v>
      </c>
      <c r="AE3131" s="29" t="s">
        <v>166</v>
      </c>
      <c r="AF3131" s="25">
        <v>1589.0</v>
      </c>
      <c r="AG3131" s="11">
        <v>1601.0</v>
      </c>
      <c r="AH3131" s="11">
        <v>1640.0</v>
      </c>
      <c r="AI3131" s="23"/>
      <c r="AJ3131" s="29" t="s">
        <v>15894</v>
      </c>
      <c r="AK3131" s="25">
        <v>1041035.0</v>
      </c>
      <c r="AL3131" s="11"/>
      <c r="AM3131" s="23"/>
      <c r="AN3131" s="25"/>
      <c r="AO3131" s="23"/>
      <c r="AP3131" s="25"/>
      <c r="AQ3131" s="11"/>
    </row>
    <row r="3132" ht="15.75" customHeight="1">
      <c r="A3132" s="11">
        <v>1041037.0</v>
      </c>
      <c r="B3132" s="23">
        <v>3132.0</v>
      </c>
      <c r="C3132" s="25" t="s">
        <v>15895</v>
      </c>
      <c r="D3132" s="16" t="s">
        <v>15896</v>
      </c>
      <c r="E3132" s="28" t="s">
        <v>15897</v>
      </c>
      <c r="F3132" s="29"/>
      <c r="G3132" s="31" t="s">
        <v>15898</v>
      </c>
      <c r="H3132" s="36">
        <f t="shared" si="1"/>
        <v>68</v>
      </c>
      <c r="I3132" s="11"/>
      <c r="J3132" s="28">
        <f t="shared" si="2"/>
        <v>0</v>
      </c>
      <c r="K3132" s="41">
        <f t="shared" si="3"/>
        <v>284</v>
      </c>
      <c r="L3132" s="25">
        <v>46.0</v>
      </c>
      <c r="M3132" s="11">
        <v>49.0</v>
      </c>
      <c r="N3132" s="11">
        <v>59.0</v>
      </c>
      <c r="O3132" s="11">
        <v>65.0</v>
      </c>
      <c r="P3132" s="11">
        <v>65.0</v>
      </c>
      <c r="Q3132" s="43">
        <v>56.0</v>
      </c>
      <c r="R3132" s="25"/>
      <c r="S3132" s="11"/>
      <c r="T3132" s="11"/>
      <c r="U3132" s="23"/>
      <c r="V3132" s="25"/>
      <c r="W3132" s="11"/>
      <c r="X3132" s="23"/>
      <c r="Y3132" s="29"/>
      <c r="Z3132" s="25">
        <v>50.0</v>
      </c>
      <c r="AA3132" s="11">
        <v>50.0</v>
      </c>
      <c r="AB3132" s="11">
        <v>43.0</v>
      </c>
      <c r="AC3132" s="11">
        <v>42.0</v>
      </c>
      <c r="AD3132" s="23">
        <v>83.0</v>
      </c>
      <c r="AE3132" s="29" t="s">
        <v>270</v>
      </c>
      <c r="AF3132" s="25">
        <v>1519.0</v>
      </c>
      <c r="AG3132" s="11">
        <v>1531.0</v>
      </c>
      <c r="AH3132" s="11">
        <v>1573.0</v>
      </c>
      <c r="AI3132" s="23"/>
      <c r="AJ3132" s="29"/>
      <c r="AK3132" s="25"/>
      <c r="AL3132" s="11"/>
      <c r="AM3132" s="23"/>
      <c r="AN3132" s="25"/>
      <c r="AO3132" s="23"/>
      <c r="AP3132" s="25"/>
      <c r="AQ3132" s="11"/>
    </row>
    <row r="3133" ht="15.75" customHeight="1">
      <c r="A3133" s="11">
        <v>1041038.0</v>
      </c>
      <c r="B3133" s="23">
        <v>3133.0</v>
      </c>
      <c r="C3133" s="25" t="s">
        <v>15899</v>
      </c>
      <c r="D3133" s="16" t="s">
        <v>15900</v>
      </c>
      <c r="E3133" s="28" t="s">
        <v>15901</v>
      </c>
      <c r="F3133" s="29"/>
      <c r="G3133" s="31" t="s">
        <v>15902</v>
      </c>
      <c r="H3133" s="36">
        <f t="shared" si="1"/>
        <v>55</v>
      </c>
      <c r="I3133" s="11"/>
      <c r="J3133" s="28">
        <f t="shared" si="2"/>
        <v>0</v>
      </c>
      <c r="K3133" s="41">
        <f t="shared" si="3"/>
        <v>212</v>
      </c>
      <c r="L3133" s="25">
        <v>30.0</v>
      </c>
      <c r="M3133" s="11">
        <v>20.0</v>
      </c>
      <c r="N3133" s="11">
        <v>49.0</v>
      </c>
      <c r="O3133" s="11">
        <v>59.0</v>
      </c>
      <c r="P3133" s="11">
        <v>54.0</v>
      </c>
      <c r="Q3133" s="43">
        <v>47.0</v>
      </c>
      <c r="R3133" s="25"/>
      <c r="S3133" s="11"/>
      <c r="T3133" s="11"/>
      <c r="U3133" s="23"/>
      <c r="V3133" s="25"/>
      <c r="W3133" s="11"/>
      <c r="X3133" s="23"/>
      <c r="Y3133" s="29"/>
      <c r="Z3133" s="25">
        <v>50.0</v>
      </c>
      <c r="AA3133" s="11">
        <v>50.0</v>
      </c>
      <c r="AB3133" s="11">
        <v>34.0</v>
      </c>
      <c r="AC3133" s="11">
        <v>55.0</v>
      </c>
      <c r="AD3133" s="23">
        <v>83.0</v>
      </c>
      <c r="AE3133" s="29" t="s">
        <v>270</v>
      </c>
      <c r="AF3133" s="25">
        <v>1541.0</v>
      </c>
      <c r="AG3133" s="11">
        <v>1553.0</v>
      </c>
      <c r="AH3133" s="11">
        <v>1581.0</v>
      </c>
      <c r="AI3133" s="23"/>
      <c r="AJ3133" s="29" t="s">
        <v>15903</v>
      </c>
      <c r="AK3133" s="25">
        <v>1041037.0</v>
      </c>
      <c r="AL3133" s="11"/>
      <c r="AM3133" s="23"/>
      <c r="AN3133" s="25"/>
      <c r="AO3133" s="23"/>
      <c r="AP3133" s="25"/>
      <c r="AQ3133" s="11"/>
    </row>
    <row r="3134" ht="15.75" customHeight="1">
      <c r="A3134" s="11">
        <v>1041039.0</v>
      </c>
      <c r="B3134" s="23">
        <v>3134.0</v>
      </c>
      <c r="C3134" s="25" t="s">
        <v>15904</v>
      </c>
      <c r="D3134" s="16" t="s">
        <v>15905</v>
      </c>
      <c r="E3134" s="28" t="s">
        <v>15906</v>
      </c>
      <c r="F3134" s="29"/>
      <c r="G3134" s="31" t="s">
        <v>15907</v>
      </c>
      <c r="H3134" s="36">
        <f t="shared" si="1"/>
        <v>78</v>
      </c>
      <c r="I3134" s="11"/>
      <c r="J3134" s="28">
        <f t="shared" si="2"/>
        <v>0</v>
      </c>
      <c r="K3134" s="41">
        <f t="shared" si="3"/>
        <v>221</v>
      </c>
      <c r="L3134" s="25">
        <v>34.0</v>
      </c>
      <c r="M3134" s="11">
        <v>51.0</v>
      </c>
      <c r="N3134" s="11">
        <v>49.0</v>
      </c>
      <c r="O3134" s="11">
        <v>44.0</v>
      </c>
      <c r="P3134" s="11">
        <v>43.0</v>
      </c>
      <c r="Q3134" s="43">
        <v>43.0</v>
      </c>
      <c r="R3134" s="25" t="s">
        <v>185</v>
      </c>
      <c r="S3134" s="11"/>
      <c r="T3134" s="11"/>
      <c r="U3134" s="23"/>
      <c r="V3134" s="25"/>
      <c r="W3134" s="11"/>
      <c r="X3134" s="23"/>
      <c r="Y3134" s="29"/>
      <c r="Z3134" s="25">
        <v>25.0</v>
      </c>
      <c r="AA3134" s="11">
        <v>16.0</v>
      </c>
      <c r="AB3134" s="11">
        <v>27.0</v>
      </c>
      <c r="AC3134" s="11">
        <v>67.0</v>
      </c>
      <c r="AD3134" s="23">
        <v>57.0</v>
      </c>
      <c r="AE3134" s="29" t="s">
        <v>141</v>
      </c>
      <c r="AF3134" s="25">
        <v>1516.0</v>
      </c>
      <c r="AG3134" s="11">
        <v>1528.0</v>
      </c>
      <c r="AH3134" s="11">
        <v>1562.0</v>
      </c>
      <c r="AI3134" s="23" t="s">
        <v>217</v>
      </c>
      <c r="AJ3134" s="29"/>
      <c r="AK3134" s="25"/>
      <c r="AL3134" s="11"/>
      <c r="AM3134" s="23"/>
      <c r="AN3134" s="25"/>
      <c r="AO3134" s="23"/>
      <c r="AP3134" s="25"/>
      <c r="AQ3134" s="11"/>
    </row>
    <row r="3135" ht="15.75" customHeight="1">
      <c r="A3135" s="11">
        <v>1041040.0</v>
      </c>
      <c r="B3135" s="23">
        <v>3135.0</v>
      </c>
      <c r="C3135" s="25" t="s">
        <v>15908</v>
      </c>
      <c r="D3135" s="16" t="s">
        <v>15909</v>
      </c>
      <c r="E3135" s="28" t="s">
        <v>15910</v>
      </c>
      <c r="F3135" s="29"/>
      <c r="G3135" s="31" t="s">
        <v>15911</v>
      </c>
      <c r="H3135" s="36">
        <f t="shared" si="1"/>
        <v>79</v>
      </c>
      <c r="I3135" s="11"/>
      <c r="J3135" s="28">
        <f t="shared" si="2"/>
        <v>0</v>
      </c>
      <c r="K3135" s="41">
        <f t="shared" si="3"/>
        <v>169</v>
      </c>
      <c r="L3135" s="25">
        <v>38.0</v>
      </c>
      <c r="M3135" s="11">
        <v>29.0</v>
      </c>
      <c r="N3135" s="11">
        <v>40.0</v>
      </c>
      <c r="O3135" s="11">
        <v>32.0</v>
      </c>
      <c r="P3135" s="11">
        <v>30.0</v>
      </c>
      <c r="Q3135" s="43">
        <v>36.0</v>
      </c>
      <c r="R3135" s="25"/>
      <c r="S3135" s="11"/>
      <c r="T3135" s="11"/>
      <c r="U3135" s="23"/>
      <c r="V3135" s="25"/>
      <c r="W3135" s="11"/>
      <c r="X3135" s="23"/>
      <c r="Y3135" s="29"/>
      <c r="Z3135" s="25">
        <v>29.0</v>
      </c>
      <c r="AA3135" s="11">
        <v>21.0</v>
      </c>
      <c r="AB3135" s="11">
        <v>44.0</v>
      </c>
      <c r="AC3135" s="11">
        <v>44.0</v>
      </c>
      <c r="AD3135" s="23">
        <v>57.0</v>
      </c>
      <c r="AE3135" s="29" t="s">
        <v>141</v>
      </c>
      <c r="AF3135" s="25">
        <v>1536.0</v>
      </c>
      <c r="AG3135" s="11">
        <v>1548.0</v>
      </c>
      <c r="AH3135" s="11">
        <v>1586.0</v>
      </c>
      <c r="AI3135" s="23"/>
      <c r="AJ3135" s="29" t="s">
        <v>15912</v>
      </c>
      <c r="AK3135" s="25">
        <v>1041039.0</v>
      </c>
      <c r="AL3135" s="11"/>
      <c r="AM3135" s="23"/>
      <c r="AN3135" s="25"/>
      <c r="AO3135" s="23"/>
      <c r="AP3135" s="25"/>
      <c r="AQ3135" s="11"/>
    </row>
    <row r="3136" ht="15.75" customHeight="1">
      <c r="A3136" s="11">
        <v>1041041.0</v>
      </c>
      <c r="B3136" s="23">
        <v>3136.0</v>
      </c>
      <c r="C3136" s="25" t="s">
        <v>15913</v>
      </c>
      <c r="D3136" s="16" t="s">
        <v>15914</v>
      </c>
      <c r="E3136" s="28" t="s">
        <v>15915</v>
      </c>
      <c r="F3136" s="29"/>
      <c r="G3136" s="31" t="s">
        <v>15916</v>
      </c>
      <c r="H3136" s="36">
        <f t="shared" si="1"/>
        <v>57</v>
      </c>
      <c r="I3136" s="11"/>
      <c r="J3136" s="28">
        <f t="shared" si="2"/>
        <v>0</v>
      </c>
      <c r="K3136" s="41">
        <f t="shared" si="3"/>
        <v>167</v>
      </c>
      <c r="L3136" s="25">
        <v>20.0</v>
      </c>
      <c r="M3136" s="11">
        <v>28.0</v>
      </c>
      <c r="N3136" s="11">
        <v>48.0</v>
      </c>
      <c r="O3136" s="11">
        <v>30.0</v>
      </c>
      <c r="P3136" s="11">
        <v>41.0</v>
      </c>
      <c r="Q3136" s="43">
        <v>31.0</v>
      </c>
      <c r="R3136" s="25"/>
      <c r="S3136" s="11"/>
      <c r="T3136" s="11"/>
      <c r="U3136" s="23"/>
      <c r="V3136" s="25"/>
      <c r="W3136" s="11"/>
      <c r="X3136" s="23"/>
      <c r="Y3136" s="29"/>
      <c r="Z3136" s="25">
        <v>19.0</v>
      </c>
      <c r="AA3136" s="11">
        <v>7.0</v>
      </c>
      <c r="AB3136" s="11">
        <v>48.0</v>
      </c>
      <c r="AC3136" s="11">
        <v>33.0</v>
      </c>
      <c r="AD3136" s="23">
        <v>57.0</v>
      </c>
      <c r="AE3136" s="29" t="s">
        <v>270</v>
      </c>
      <c r="AF3136" s="25">
        <v>1572.0</v>
      </c>
      <c r="AG3136" s="11">
        <v>1584.0</v>
      </c>
      <c r="AH3136" s="11">
        <v>1636.0</v>
      </c>
      <c r="AI3136" s="23"/>
      <c r="AJ3136" s="29" t="s">
        <v>15917</v>
      </c>
      <c r="AK3136" s="25">
        <v>1041040.0</v>
      </c>
      <c r="AL3136" s="11"/>
      <c r="AM3136" s="23"/>
      <c r="AN3136" s="25"/>
      <c r="AO3136" s="23"/>
      <c r="AP3136" s="25"/>
      <c r="AQ3136" s="11"/>
    </row>
    <row r="3137" ht="15.75" customHeight="1">
      <c r="A3137" s="11">
        <v>1041042.0</v>
      </c>
      <c r="B3137" s="23">
        <v>3137.0</v>
      </c>
      <c r="C3137" s="25" t="s">
        <v>15918</v>
      </c>
      <c r="D3137" s="16" t="s">
        <v>15919</v>
      </c>
      <c r="E3137" s="28" t="s">
        <v>15920</v>
      </c>
      <c r="F3137" s="29"/>
      <c r="G3137" s="31" t="s">
        <v>15921</v>
      </c>
      <c r="H3137" s="36">
        <f t="shared" si="1"/>
        <v>76</v>
      </c>
      <c r="I3137" s="11"/>
      <c r="J3137" s="28">
        <f t="shared" si="2"/>
        <v>0</v>
      </c>
      <c r="K3137" s="41">
        <f t="shared" si="3"/>
        <v>334</v>
      </c>
      <c r="L3137" s="25">
        <v>74.0</v>
      </c>
      <c r="M3137" s="11">
        <v>66.0</v>
      </c>
      <c r="N3137" s="11">
        <v>57.0</v>
      </c>
      <c r="O3137" s="11">
        <v>64.0</v>
      </c>
      <c r="P3137" s="11">
        <v>73.0</v>
      </c>
      <c r="Q3137" s="43">
        <v>57.0</v>
      </c>
      <c r="R3137" s="25" t="s">
        <v>185</v>
      </c>
      <c r="S3137" s="11" t="s">
        <v>185</v>
      </c>
      <c r="T3137" s="11"/>
      <c r="U3137" s="23"/>
      <c r="V3137" s="25"/>
      <c r="W3137" s="11"/>
      <c r="X3137" s="23"/>
      <c r="Y3137" s="29"/>
      <c r="Z3137" s="25">
        <v>25.0</v>
      </c>
      <c r="AA3137" s="11">
        <v>16.0</v>
      </c>
      <c r="AB3137" s="11">
        <v>55.0</v>
      </c>
      <c r="AC3137" s="11">
        <v>27.0</v>
      </c>
      <c r="AD3137" s="23">
        <v>83.0</v>
      </c>
      <c r="AE3137" s="29" t="s">
        <v>141</v>
      </c>
      <c r="AF3137" s="25">
        <v>1491.0</v>
      </c>
      <c r="AG3137" s="11">
        <v>1503.0</v>
      </c>
      <c r="AH3137" s="11">
        <v>1551.0</v>
      </c>
      <c r="AI3137" s="23" t="s">
        <v>217</v>
      </c>
      <c r="AJ3137" s="29"/>
      <c r="AK3137" s="25"/>
      <c r="AL3137" s="11"/>
      <c r="AM3137" s="23"/>
      <c r="AN3137" s="25"/>
      <c r="AO3137" s="23"/>
      <c r="AP3137" s="25"/>
      <c r="AQ3137" s="11"/>
    </row>
    <row r="3138" ht="15.75" customHeight="1">
      <c r="A3138" s="11">
        <v>1041043.0</v>
      </c>
      <c r="B3138" s="23">
        <v>3138.0</v>
      </c>
      <c r="C3138" s="25" t="s">
        <v>15922</v>
      </c>
      <c r="D3138" s="16" t="s">
        <v>15923</v>
      </c>
      <c r="E3138" s="28" t="s">
        <v>15924</v>
      </c>
      <c r="F3138" s="29"/>
      <c r="G3138" s="31" t="s">
        <v>15925</v>
      </c>
      <c r="H3138" s="36">
        <f t="shared" si="1"/>
        <v>79</v>
      </c>
      <c r="I3138" s="11"/>
      <c r="J3138" s="28">
        <f t="shared" si="2"/>
        <v>0</v>
      </c>
      <c r="K3138" s="41">
        <f t="shared" si="3"/>
        <v>304</v>
      </c>
      <c r="L3138" s="25">
        <v>53.0</v>
      </c>
      <c r="M3138" s="11">
        <v>56.0</v>
      </c>
      <c r="N3138" s="11">
        <v>59.0</v>
      </c>
      <c r="O3138" s="11">
        <v>66.0</v>
      </c>
      <c r="P3138" s="11">
        <v>70.0</v>
      </c>
      <c r="Q3138" s="43">
        <v>54.0</v>
      </c>
      <c r="R3138" s="25"/>
      <c r="S3138" s="11"/>
      <c r="T3138" s="11"/>
      <c r="U3138" s="23"/>
      <c r="V3138" s="25"/>
      <c r="W3138" s="11"/>
      <c r="X3138" s="23"/>
      <c r="Y3138" s="29"/>
      <c r="Z3138" s="25">
        <v>25.0</v>
      </c>
      <c r="AA3138" s="11">
        <v>15.0</v>
      </c>
      <c r="AB3138" s="11">
        <v>83.0</v>
      </c>
      <c r="AC3138" s="11">
        <v>44.0</v>
      </c>
      <c r="AD3138" s="23">
        <v>83.0</v>
      </c>
      <c r="AE3138" s="29" t="s">
        <v>141</v>
      </c>
      <c r="AF3138" s="25">
        <v>1524.0</v>
      </c>
      <c r="AG3138" s="11">
        <v>1536.0</v>
      </c>
      <c r="AH3138" s="11">
        <v>1586.0</v>
      </c>
      <c r="AI3138" s="23"/>
      <c r="AJ3138" s="29" t="s">
        <v>15926</v>
      </c>
      <c r="AK3138" s="25">
        <v>1041042.0</v>
      </c>
      <c r="AL3138" s="11"/>
      <c r="AM3138" s="23"/>
      <c r="AN3138" s="25"/>
      <c r="AO3138" s="23"/>
      <c r="AP3138" s="25"/>
      <c r="AQ3138" s="11"/>
    </row>
    <row r="3139" ht="15.75" customHeight="1">
      <c r="A3139" s="11">
        <v>1041044.0</v>
      </c>
      <c r="B3139" s="23">
        <v>3139.0</v>
      </c>
      <c r="C3139" s="25" t="s">
        <v>15927</v>
      </c>
      <c r="D3139" s="16" t="s">
        <v>15928</v>
      </c>
      <c r="E3139" s="28" t="s">
        <v>15929</v>
      </c>
      <c r="F3139" s="29"/>
      <c r="G3139" s="31" t="s">
        <v>15930</v>
      </c>
      <c r="H3139" s="36">
        <f t="shared" si="1"/>
        <v>77</v>
      </c>
      <c r="I3139" s="11"/>
      <c r="J3139" s="28">
        <f t="shared" si="2"/>
        <v>0</v>
      </c>
      <c r="K3139" s="41">
        <f t="shared" si="3"/>
        <v>243</v>
      </c>
      <c r="L3139" s="25">
        <v>43.0</v>
      </c>
      <c r="M3139" s="11">
        <v>41.0</v>
      </c>
      <c r="N3139" s="11">
        <v>51.0</v>
      </c>
      <c r="O3139" s="11">
        <v>55.0</v>
      </c>
      <c r="P3139" s="11">
        <v>53.0</v>
      </c>
      <c r="Q3139" s="43">
        <v>46.0</v>
      </c>
      <c r="R3139" s="25"/>
      <c r="S3139" s="11"/>
      <c r="T3139" s="11"/>
      <c r="U3139" s="23"/>
      <c r="V3139" s="25"/>
      <c r="W3139" s="11"/>
      <c r="X3139" s="23"/>
      <c r="Y3139" s="29"/>
      <c r="Z3139" s="25">
        <v>27.0</v>
      </c>
      <c r="AA3139" s="11">
        <v>18.0</v>
      </c>
      <c r="AB3139" s="11">
        <v>25.0</v>
      </c>
      <c r="AC3139" s="11">
        <v>50.0</v>
      </c>
      <c r="AD3139" s="23">
        <v>83.0</v>
      </c>
      <c r="AE3139" s="29" t="s">
        <v>166</v>
      </c>
      <c r="AF3139" s="25">
        <v>1571.0</v>
      </c>
      <c r="AG3139" s="11">
        <v>1583.0</v>
      </c>
      <c r="AH3139" s="11">
        <v>1638.0</v>
      </c>
      <c r="AI3139" s="23"/>
      <c r="AJ3139" s="29" t="s">
        <v>15931</v>
      </c>
      <c r="AK3139" s="25">
        <v>1041043.0</v>
      </c>
      <c r="AL3139" s="11"/>
      <c r="AM3139" s="23"/>
      <c r="AN3139" s="25"/>
      <c r="AO3139" s="23"/>
      <c r="AP3139" s="25"/>
      <c r="AQ3139" s="11"/>
    </row>
    <row r="3140" ht="15.75" customHeight="1">
      <c r="A3140" s="11">
        <v>1008001.0</v>
      </c>
      <c r="B3140" s="23">
        <v>3140.0</v>
      </c>
      <c r="C3140" s="25" t="s">
        <v>15932</v>
      </c>
      <c r="D3140" s="16" t="s">
        <v>15933</v>
      </c>
      <c r="E3140" s="28" t="s">
        <v>15934</v>
      </c>
      <c r="F3140" s="29"/>
      <c r="G3140" s="25"/>
      <c r="H3140" s="36" t="str">
        <f t="shared" si="1"/>
        <v/>
      </c>
      <c r="I3140" s="11"/>
      <c r="J3140" s="28">
        <f t="shared" si="2"/>
        <v>0</v>
      </c>
      <c r="K3140" s="41">
        <f t="shared" si="3"/>
        <v>0</v>
      </c>
      <c r="L3140" s="25">
        <v>0.0</v>
      </c>
      <c r="M3140" s="11">
        <v>0.0</v>
      </c>
      <c r="N3140" s="11">
        <v>0.0</v>
      </c>
      <c r="O3140" s="11">
        <v>0.0</v>
      </c>
      <c r="P3140" s="11">
        <v>0.0</v>
      </c>
      <c r="Q3140" s="23">
        <v>0.0</v>
      </c>
      <c r="R3140" s="25"/>
      <c r="S3140" s="11"/>
      <c r="T3140" s="11"/>
      <c r="U3140" s="23"/>
      <c r="V3140" s="25"/>
      <c r="W3140" s="11"/>
      <c r="X3140" s="23"/>
      <c r="Y3140" s="29"/>
      <c r="Z3140" s="25">
        <v>0.0</v>
      </c>
      <c r="AA3140" s="11">
        <v>0.0</v>
      </c>
      <c r="AB3140" s="11">
        <v>0.0</v>
      </c>
      <c r="AC3140" s="11">
        <v>0.0</v>
      </c>
      <c r="AD3140" s="23">
        <v>73.0</v>
      </c>
      <c r="AE3140" s="29" t="s">
        <v>239</v>
      </c>
      <c r="AF3140" s="25">
        <v>1372.0</v>
      </c>
      <c r="AG3140" s="11">
        <v>9999.0</v>
      </c>
      <c r="AH3140" s="11">
        <v>1432.0</v>
      </c>
      <c r="AI3140" s="23"/>
      <c r="AJ3140" s="29" t="s">
        <v>15743</v>
      </c>
      <c r="AK3140" s="25">
        <v>1041001.0</v>
      </c>
      <c r="AL3140" s="11"/>
      <c r="AM3140" s="23"/>
      <c r="AN3140" s="25"/>
      <c r="AO3140" s="23"/>
      <c r="AP3140" s="25"/>
      <c r="AQ3140" s="11"/>
    </row>
    <row r="3141" ht="15.75" customHeight="1">
      <c r="A3141" s="11">
        <v>1008002.0</v>
      </c>
      <c r="B3141" s="23">
        <v>3141.0</v>
      </c>
      <c r="C3141" s="25" t="s">
        <v>15935</v>
      </c>
      <c r="D3141" s="16" t="s">
        <v>15936</v>
      </c>
      <c r="E3141" s="28" t="s">
        <v>15937</v>
      </c>
      <c r="F3141" s="29"/>
      <c r="G3141" s="25"/>
      <c r="H3141" s="36" t="str">
        <f t="shared" si="1"/>
        <v/>
      </c>
      <c r="I3141" s="11"/>
      <c r="J3141" s="28">
        <f t="shared" si="2"/>
        <v>0</v>
      </c>
      <c r="K3141" s="41">
        <f t="shared" si="3"/>
        <v>0</v>
      </c>
      <c r="L3141" s="25">
        <v>0.0</v>
      </c>
      <c r="M3141" s="11">
        <v>0.0</v>
      </c>
      <c r="N3141" s="11">
        <v>0.0</v>
      </c>
      <c r="O3141" s="11">
        <v>0.0</v>
      </c>
      <c r="P3141" s="11">
        <v>0.0</v>
      </c>
      <c r="Q3141" s="23">
        <v>0.0</v>
      </c>
      <c r="R3141" s="25"/>
      <c r="S3141" s="11"/>
      <c r="T3141" s="11"/>
      <c r="U3141" s="23"/>
      <c r="V3141" s="25"/>
      <c r="W3141" s="11"/>
      <c r="X3141" s="23"/>
      <c r="Y3141" s="29"/>
      <c r="Z3141" s="25">
        <v>0.0</v>
      </c>
      <c r="AA3141" s="11">
        <v>0.0</v>
      </c>
      <c r="AB3141" s="11">
        <v>0.0</v>
      </c>
      <c r="AC3141" s="11">
        <v>0.0</v>
      </c>
      <c r="AD3141" s="23">
        <v>73.0</v>
      </c>
      <c r="AE3141" s="29" t="s">
        <v>239</v>
      </c>
      <c r="AF3141" s="25">
        <v>1465.0</v>
      </c>
      <c r="AG3141" s="11">
        <v>9999.0</v>
      </c>
      <c r="AH3141" s="11">
        <v>1515.0</v>
      </c>
      <c r="AI3141" s="23"/>
      <c r="AJ3141" s="29" t="s">
        <v>15938</v>
      </c>
      <c r="AK3141" s="25">
        <v>1008001.0</v>
      </c>
      <c r="AL3141" s="11"/>
      <c r="AM3141" s="23"/>
      <c r="AN3141" s="25"/>
      <c r="AO3141" s="23"/>
      <c r="AP3141" s="25"/>
      <c r="AQ3141" s="11"/>
    </row>
    <row r="3142" ht="15.75" customHeight="1">
      <c r="A3142" s="11">
        <v>1008003.0</v>
      </c>
      <c r="B3142" s="23">
        <v>3142.0</v>
      </c>
      <c r="C3142" s="25" t="s">
        <v>15939</v>
      </c>
      <c r="D3142" s="16" t="s">
        <v>15940</v>
      </c>
      <c r="E3142" s="28" t="s">
        <v>15941</v>
      </c>
      <c r="F3142" s="29"/>
      <c r="G3142" s="31" t="s">
        <v>15942</v>
      </c>
      <c r="H3142" s="36">
        <f t="shared" si="1"/>
        <v>78.5</v>
      </c>
      <c r="I3142" s="11"/>
      <c r="J3142" s="28">
        <f t="shared" si="2"/>
        <v>0</v>
      </c>
      <c r="K3142" s="41">
        <f t="shared" si="3"/>
        <v>381</v>
      </c>
      <c r="L3142" s="25">
        <v>79.0</v>
      </c>
      <c r="M3142" s="11">
        <v>58.0</v>
      </c>
      <c r="N3142" s="11">
        <v>88.0</v>
      </c>
      <c r="O3142" s="11">
        <v>81.0</v>
      </c>
      <c r="P3142" s="11">
        <v>75.0</v>
      </c>
      <c r="Q3142" s="43">
        <v>80.0</v>
      </c>
      <c r="R3142" s="25" t="s">
        <v>185</v>
      </c>
      <c r="S3142" s="11"/>
      <c r="T3142" s="11"/>
      <c r="U3142" s="23"/>
      <c r="V3142" s="25"/>
      <c r="W3142" s="11"/>
      <c r="X3142" s="23"/>
      <c r="Y3142" s="29" t="s">
        <v>288</v>
      </c>
      <c r="Z3142" s="25">
        <v>36.0</v>
      </c>
      <c r="AA3142" s="11">
        <v>30.0</v>
      </c>
      <c r="AB3142" s="11">
        <v>55.0</v>
      </c>
      <c r="AC3142" s="11">
        <v>32.0</v>
      </c>
      <c r="AD3142" s="23">
        <v>73.0</v>
      </c>
      <c r="AE3142" s="29" t="s">
        <v>141</v>
      </c>
      <c r="AF3142" s="25">
        <v>1491.0</v>
      </c>
      <c r="AG3142" s="11">
        <v>1503.0</v>
      </c>
      <c r="AH3142" s="11">
        <v>1545.0</v>
      </c>
      <c r="AI3142" s="23"/>
      <c r="AJ3142" s="29" t="s">
        <v>15943</v>
      </c>
      <c r="AK3142" s="25">
        <v>1008002.0</v>
      </c>
      <c r="AL3142" s="11"/>
      <c r="AM3142" s="23"/>
      <c r="AN3142" s="25"/>
      <c r="AO3142" s="23"/>
      <c r="AP3142" s="25"/>
      <c r="AQ3142" s="11"/>
    </row>
    <row r="3143" ht="15.75" customHeight="1">
      <c r="A3143" s="11">
        <v>1008004.0</v>
      </c>
      <c r="B3143" s="23">
        <v>3143.0</v>
      </c>
      <c r="C3143" s="25" t="s">
        <v>15944</v>
      </c>
      <c r="D3143" s="16" t="s">
        <v>15945</v>
      </c>
      <c r="E3143" s="28" t="s">
        <v>15946</v>
      </c>
      <c r="F3143" s="29"/>
      <c r="G3143" s="31" t="s">
        <v>15947</v>
      </c>
      <c r="H3143" s="36">
        <f t="shared" si="1"/>
        <v>69</v>
      </c>
      <c r="I3143" s="11"/>
      <c r="J3143" s="28">
        <f t="shared" si="2"/>
        <v>0</v>
      </c>
      <c r="K3143" s="41">
        <f t="shared" si="3"/>
        <v>212</v>
      </c>
      <c r="L3143" s="25">
        <v>33.0</v>
      </c>
      <c r="M3143" s="11">
        <v>27.0</v>
      </c>
      <c r="N3143" s="11">
        <v>41.0</v>
      </c>
      <c r="O3143" s="11">
        <v>57.0</v>
      </c>
      <c r="P3143" s="11">
        <v>54.0</v>
      </c>
      <c r="Q3143" s="43">
        <v>66.0</v>
      </c>
      <c r="R3143" s="25"/>
      <c r="S3143" s="11"/>
      <c r="T3143" s="11"/>
      <c r="U3143" s="23"/>
      <c r="V3143" s="25"/>
      <c r="W3143" s="11"/>
      <c r="X3143" s="23"/>
      <c r="Y3143" s="29" t="s">
        <v>288</v>
      </c>
      <c r="Z3143" s="25">
        <v>36.0</v>
      </c>
      <c r="AA3143" s="11">
        <v>30.0</v>
      </c>
      <c r="AB3143" s="11">
        <v>55.0</v>
      </c>
      <c r="AC3143" s="11">
        <v>48.0</v>
      </c>
      <c r="AD3143" s="23">
        <v>73.0</v>
      </c>
      <c r="AE3143" s="29" t="s">
        <v>166</v>
      </c>
      <c r="AF3143" s="25">
        <v>1518.0</v>
      </c>
      <c r="AG3143" s="11">
        <v>1530.0</v>
      </c>
      <c r="AH3143" s="11">
        <v>1590.0</v>
      </c>
      <c r="AI3143" s="23"/>
      <c r="AJ3143" s="29" t="s">
        <v>15948</v>
      </c>
      <c r="AK3143" s="25">
        <v>1008003.0</v>
      </c>
      <c r="AL3143" s="11"/>
      <c r="AM3143" s="23"/>
      <c r="AN3143" s="25"/>
      <c r="AO3143" s="23"/>
      <c r="AP3143" s="25"/>
      <c r="AQ3143" s="11"/>
    </row>
    <row r="3144" ht="15.75" customHeight="1">
      <c r="A3144" s="11">
        <v>1008005.0</v>
      </c>
      <c r="B3144" s="23">
        <v>3144.0</v>
      </c>
      <c r="C3144" s="25" t="s">
        <v>15949</v>
      </c>
      <c r="D3144" s="16" t="s">
        <v>15950</v>
      </c>
      <c r="E3144" s="28" t="s">
        <v>15951</v>
      </c>
      <c r="F3144" s="29"/>
      <c r="G3144" s="31" t="s">
        <v>15952</v>
      </c>
      <c r="H3144" s="36">
        <f t="shared" si="1"/>
        <v>78</v>
      </c>
      <c r="I3144" s="127" t="s">
        <v>15953</v>
      </c>
      <c r="J3144" s="28">
        <f t="shared" si="2"/>
        <v>11</v>
      </c>
      <c r="K3144" s="41">
        <f t="shared" si="3"/>
        <v>310</v>
      </c>
      <c r="L3144" s="25">
        <v>62.0</v>
      </c>
      <c r="M3144" s="11">
        <v>53.0</v>
      </c>
      <c r="N3144" s="11">
        <v>68.0</v>
      </c>
      <c r="O3144" s="11">
        <v>72.0</v>
      </c>
      <c r="P3144" s="11">
        <v>55.0</v>
      </c>
      <c r="Q3144" s="43">
        <v>73.0</v>
      </c>
      <c r="R3144" s="25"/>
      <c r="S3144" s="11" t="s">
        <v>185</v>
      </c>
      <c r="T3144" s="11"/>
      <c r="U3144" s="23"/>
      <c r="V3144" s="25"/>
      <c r="W3144" s="11"/>
      <c r="X3144" s="23"/>
      <c r="Y3144" s="29" t="s">
        <v>288</v>
      </c>
      <c r="Z3144" s="25">
        <v>50.0</v>
      </c>
      <c r="AA3144" s="11">
        <v>50.0</v>
      </c>
      <c r="AB3144" s="11">
        <v>65.0</v>
      </c>
      <c r="AC3144" s="11">
        <v>79.0</v>
      </c>
      <c r="AD3144" s="23">
        <v>73.0</v>
      </c>
      <c r="AE3144" s="29" t="s">
        <v>166</v>
      </c>
      <c r="AF3144" s="25">
        <v>1536.0</v>
      </c>
      <c r="AG3144" s="11">
        <v>1548.0</v>
      </c>
      <c r="AH3144" s="11">
        <v>1593.0</v>
      </c>
      <c r="AI3144" s="23"/>
      <c r="AJ3144" s="29" t="s">
        <v>15954</v>
      </c>
      <c r="AK3144" s="25">
        <v>1008004.0</v>
      </c>
      <c r="AL3144" s="11"/>
      <c r="AM3144" s="23"/>
      <c r="AN3144" s="25"/>
      <c r="AO3144" s="23"/>
      <c r="AP3144" s="25"/>
      <c r="AQ3144" s="11"/>
    </row>
    <row r="3145" ht="15.75" customHeight="1">
      <c r="A3145" s="11">
        <v>1008006.0</v>
      </c>
      <c r="B3145" s="23">
        <v>3145.0</v>
      </c>
      <c r="C3145" s="25" t="s">
        <v>15955</v>
      </c>
      <c r="D3145" s="16" t="s">
        <v>15956</v>
      </c>
      <c r="E3145" s="28" t="s">
        <v>15957</v>
      </c>
      <c r="F3145" s="29"/>
      <c r="G3145" s="31" t="s">
        <v>15958</v>
      </c>
      <c r="H3145" s="36">
        <f t="shared" si="1"/>
        <v>80</v>
      </c>
      <c r="I3145" s="11"/>
      <c r="J3145" s="28">
        <f t="shared" si="2"/>
        <v>0</v>
      </c>
      <c r="K3145" s="41">
        <f t="shared" si="3"/>
        <v>185</v>
      </c>
      <c r="L3145" s="25">
        <v>34.0</v>
      </c>
      <c r="M3145" s="11">
        <v>38.0</v>
      </c>
      <c r="N3145" s="11">
        <v>38.0</v>
      </c>
      <c r="O3145" s="11">
        <v>41.0</v>
      </c>
      <c r="P3145" s="11">
        <v>34.0</v>
      </c>
      <c r="Q3145" s="43">
        <v>71.0</v>
      </c>
      <c r="R3145" s="25"/>
      <c r="S3145" s="11"/>
      <c r="T3145" s="11"/>
      <c r="U3145" s="23"/>
      <c r="V3145" s="25"/>
      <c r="W3145" s="11"/>
      <c r="X3145" s="23"/>
      <c r="Y3145" s="29"/>
      <c r="Z3145" s="25">
        <v>50.0</v>
      </c>
      <c r="AA3145" s="11">
        <v>50.0</v>
      </c>
      <c r="AB3145" s="11">
        <v>39.0</v>
      </c>
      <c r="AC3145" s="11">
        <v>61.0</v>
      </c>
      <c r="AD3145" s="23">
        <v>93.0</v>
      </c>
      <c r="AE3145" s="29" t="s">
        <v>166</v>
      </c>
      <c r="AF3145" s="25">
        <v>1556.0</v>
      </c>
      <c r="AG3145" s="11">
        <v>1566.0</v>
      </c>
      <c r="AH3145" s="11">
        <v>1574.0</v>
      </c>
      <c r="AI3145" s="23" t="s">
        <v>217</v>
      </c>
      <c r="AJ3145" s="29" t="s">
        <v>15959</v>
      </c>
      <c r="AK3145" s="25">
        <v>1008005.0</v>
      </c>
      <c r="AL3145" s="11"/>
      <c r="AM3145" s="23"/>
      <c r="AN3145" s="25"/>
      <c r="AO3145" s="23"/>
      <c r="AP3145" s="25"/>
      <c r="AQ3145" s="11"/>
    </row>
    <row r="3146" ht="15.75" customHeight="1">
      <c r="A3146" s="11">
        <v>1008007.0</v>
      </c>
      <c r="B3146" s="23">
        <v>3146.0</v>
      </c>
      <c r="C3146" s="25" t="s">
        <v>15960</v>
      </c>
      <c r="D3146" s="16" t="s">
        <v>15749</v>
      </c>
      <c r="E3146" s="28" t="s">
        <v>15961</v>
      </c>
      <c r="F3146" s="29"/>
      <c r="G3146" s="31" t="s">
        <v>15962</v>
      </c>
      <c r="H3146" s="36">
        <f t="shared" si="1"/>
        <v>70</v>
      </c>
      <c r="I3146" s="11"/>
      <c r="J3146" s="28">
        <f t="shared" si="2"/>
        <v>0</v>
      </c>
      <c r="K3146" s="41">
        <f t="shared" si="3"/>
        <v>189</v>
      </c>
      <c r="L3146" s="25">
        <v>36.0</v>
      </c>
      <c r="M3146" s="11">
        <v>39.0</v>
      </c>
      <c r="N3146" s="11">
        <v>41.0</v>
      </c>
      <c r="O3146" s="11">
        <v>35.0</v>
      </c>
      <c r="P3146" s="11">
        <v>38.0</v>
      </c>
      <c r="Q3146" s="43">
        <v>64.0</v>
      </c>
      <c r="R3146" s="25"/>
      <c r="S3146" s="11"/>
      <c r="T3146" s="11"/>
      <c r="U3146" s="23"/>
      <c r="V3146" s="25"/>
      <c r="W3146" s="11"/>
      <c r="X3146" s="23"/>
      <c r="Y3146" s="29"/>
      <c r="Z3146" s="25">
        <v>36.0</v>
      </c>
      <c r="AA3146" s="11">
        <v>30.0</v>
      </c>
      <c r="AB3146" s="11">
        <v>34.0</v>
      </c>
      <c r="AC3146" s="11">
        <v>61.0</v>
      </c>
      <c r="AD3146" s="23">
        <v>94.0</v>
      </c>
      <c r="AE3146" s="29" t="s">
        <v>166</v>
      </c>
      <c r="AF3146" s="25">
        <v>1557.0</v>
      </c>
      <c r="AG3146" s="11">
        <v>1569.0</v>
      </c>
      <c r="AH3146" s="11">
        <v>1576.0</v>
      </c>
      <c r="AI3146" s="23" t="s">
        <v>217</v>
      </c>
      <c r="AJ3146" s="29" t="s">
        <v>15959</v>
      </c>
      <c r="AK3146" s="25">
        <v>1008005.0</v>
      </c>
      <c r="AL3146" s="11"/>
      <c r="AM3146" s="23"/>
      <c r="AN3146" s="25"/>
      <c r="AO3146" s="23"/>
      <c r="AP3146" s="25"/>
      <c r="AQ3146" s="11"/>
    </row>
    <row r="3147" ht="15.75" customHeight="1">
      <c r="A3147" s="11">
        <v>1008008.0</v>
      </c>
      <c r="B3147" s="23">
        <v>3147.0</v>
      </c>
      <c r="C3147" s="25" t="s">
        <v>15963</v>
      </c>
      <c r="D3147" s="16" t="s">
        <v>15964</v>
      </c>
      <c r="E3147" s="28" t="s">
        <v>15965</v>
      </c>
      <c r="F3147" s="29"/>
      <c r="G3147" s="31" t="s">
        <v>15966</v>
      </c>
      <c r="H3147" s="36">
        <f t="shared" si="1"/>
        <v>71</v>
      </c>
      <c r="I3147" s="11"/>
      <c r="J3147" s="28">
        <f t="shared" si="2"/>
        <v>0</v>
      </c>
      <c r="K3147" s="41">
        <f t="shared" si="3"/>
        <v>243</v>
      </c>
      <c r="L3147" s="25">
        <v>50.0</v>
      </c>
      <c r="M3147" s="11">
        <v>38.0</v>
      </c>
      <c r="N3147" s="11">
        <v>45.0</v>
      </c>
      <c r="O3147" s="11">
        <v>58.0</v>
      </c>
      <c r="P3147" s="11">
        <v>52.0</v>
      </c>
      <c r="Q3147" s="43">
        <v>65.0</v>
      </c>
      <c r="R3147" s="25"/>
      <c r="S3147" s="11"/>
      <c r="T3147" s="11"/>
      <c r="U3147" s="23"/>
      <c r="V3147" s="25"/>
      <c r="W3147" s="11"/>
      <c r="X3147" s="23"/>
      <c r="Y3147" s="29"/>
      <c r="Z3147" s="25">
        <v>36.0</v>
      </c>
      <c r="AA3147" s="11">
        <v>30.0</v>
      </c>
      <c r="AB3147" s="11">
        <v>29.0</v>
      </c>
      <c r="AC3147" s="11">
        <v>68.0</v>
      </c>
      <c r="AD3147" s="23">
        <v>94.0</v>
      </c>
      <c r="AE3147" s="29" t="s">
        <v>270</v>
      </c>
      <c r="AF3147" s="25">
        <v>1572.0</v>
      </c>
      <c r="AG3147" s="11">
        <v>1584.0</v>
      </c>
      <c r="AH3147" s="11">
        <v>1577.0</v>
      </c>
      <c r="AI3147" s="23" t="s">
        <v>217</v>
      </c>
      <c r="AJ3147" s="29" t="s">
        <v>15967</v>
      </c>
      <c r="AK3147" s="25">
        <v>1008007.0</v>
      </c>
      <c r="AL3147" s="11"/>
      <c r="AM3147" s="23"/>
      <c r="AN3147" s="25"/>
      <c r="AO3147" s="23"/>
      <c r="AP3147" s="25"/>
      <c r="AQ3147" s="11"/>
    </row>
    <row r="3148" ht="15.75" customHeight="1">
      <c r="A3148" s="11">
        <v>1008009.0</v>
      </c>
      <c r="B3148" s="23">
        <v>3148.0</v>
      </c>
      <c r="C3148" s="25" t="s">
        <v>15968</v>
      </c>
      <c r="D3148" s="16" t="s">
        <v>15969</v>
      </c>
      <c r="E3148" s="28" t="s">
        <v>15970</v>
      </c>
      <c r="F3148" s="29"/>
      <c r="G3148" s="25"/>
      <c r="H3148" s="36" t="str">
        <f t="shared" si="1"/>
        <v/>
      </c>
      <c r="I3148" s="11"/>
      <c r="J3148" s="28">
        <f t="shared" si="2"/>
        <v>0</v>
      </c>
      <c r="K3148" s="41">
        <f t="shared" si="3"/>
        <v>179</v>
      </c>
      <c r="L3148" s="25">
        <v>37.0</v>
      </c>
      <c r="M3148" s="11">
        <v>29.0</v>
      </c>
      <c r="N3148" s="11">
        <v>45.0</v>
      </c>
      <c r="O3148" s="11">
        <v>31.0</v>
      </c>
      <c r="P3148" s="11">
        <v>37.0</v>
      </c>
      <c r="Q3148" s="43">
        <v>64.0</v>
      </c>
      <c r="R3148" s="25"/>
      <c r="S3148" s="11"/>
      <c r="T3148" s="11"/>
      <c r="U3148" s="23"/>
      <c r="V3148" s="25"/>
      <c r="W3148" s="11"/>
      <c r="X3148" s="23"/>
      <c r="Y3148" s="29"/>
      <c r="Z3148" s="25">
        <v>24.0</v>
      </c>
      <c r="AA3148" s="11">
        <v>14.0</v>
      </c>
      <c r="AB3148" s="11">
        <v>54.0</v>
      </c>
      <c r="AC3148" s="11">
        <v>56.0</v>
      </c>
      <c r="AD3148" s="23">
        <v>96.0</v>
      </c>
      <c r="AE3148" s="29" t="s">
        <v>270</v>
      </c>
      <c r="AF3148" s="25">
        <v>1549.0</v>
      </c>
      <c r="AG3148" s="11">
        <v>1561.0</v>
      </c>
      <c r="AH3148" s="11">
        <v>1643.0</v>
      </c>
      <c r="AI3148" s="23"/>
      <c r="AJ3148" s="29" t="s">
        <v>15971</v>
      </c>
      <c r="AK3148" s="25">
        <v>1008004.0</v>
      </c>
      <c r="AL3148" s="11" t="s">
        <v>15972</v>
      </c>
      <c r="AM3148" s="23"/>
      <c r="AN3148" s="25"/>
      <c r="AO3148" s="23"/>
      <c r="AP3148" s="25"/>
      <c r="AQ3148" s="11"/>
    </row>
    <row r="3149" ht="15.75" customHeight="1">
      <c r="A3149" s="11">
        <v>1008010.0</v>
      </c>
      <c r="B3149" s="23">
        <v>3149.0</v>
      </c>
      <c r="C3149" s="25" t="s">
        <v>15973</v>
      </c>
      <c r="D3149" s="16" t="s">
        <v>15974</v>
      </c>
      <c r="E3149" s="28" t="s">
        <v>15975</v>
      </c>
      <c r="F3149" s="29"/>
      <c r="G3149" s="31" t="s">
        <v>15976</v>
      </c>
      <c r="H3149" s="36">
        <f t="shared" si="1"/>
        <v>78</v>
      </c>
      <c r="I3149" s="11"/>
      <c r="J3149" s="28">
        <f t="shared" si="2"/>
        <v>0</v>
      </c>
      <c r="K3149" s="41">
        <f t="shared" si="3"/>
        <v>239</v>
      </c>
      <c r="L3149" s="25">
        <v>33.0</v>
      </c>
      <c r="M3149" s="11">
        <v>18.0</v>
      </c>
      <c r="N3149" s="11">
        <v>59.0</v>
      </c>
      <c r="O3149" s="11">
        <v>64.0</v>
      </c>
      <c r="P3149" s="11">
        <v>65.0</v>
      </c>
      <c r="Q3149" s="43">
        <v>63.0</v>
      </c>
      <c r="R3149" s="25"/>
      <c r="S3149" s="11"/>
      <c r="T3149" s="11"/>
      <c r="U3149" s="23"/>
      <c r="V3149" s="25"/>
      <c r="W3149" s="11"/>
      <c r="X3149" s="23"/>
      <c r="Y3149" s="29"/>
      <c r="Z3149" s="25">
        <v>22.0</v>
      </c>
      <c r="AA3149" s="11">
        <v>11.0</v>
      </c>
      <c r="AB3149" s="11">
        <v>30.0</v>
      </c>
      <c r="AC3149" s="11">
        <v>60.0</v>
      </c>
      <c r="AD3149" s="23">
        <v>96.0</v>
      </c>
      <c r="AE3149" s="29" t="s">
        <v>166</v>
      </c>
      <c r="AF3149" s="25">
        <v>1579.0</v>
      </c>
      <c r="AG3149" s="11">
        <v>1591.0</v>
      </c>
      <c r="AH3149" s="11">
        <v>1674.0</v>
      </c>
      <c r="AI3149" s="23"/>
      <c r="AJ3149" s="29" t="s">
        <v>15977</v>
      </c>
      <c r="AK3149" s="25">
        <v>1008009.0</v>
      </c>
      <c r="AL3149" s="11"/>
      <c r="AM3149" s="23"/>
      <c r="AN3149" s="25"/>
      <c r="AO3149" s="23"/>
      <c r="AP3149" s="25"/>
      <c r="AQ3149" s="11"/>
    </row>
    <row r="3150" ht="15.75" customHeight="1">
      <c r="A3150" s="11">
        <v>1008011.0</v>
      </c>
      <c r="B3150" s="23">
        <v>3150.0</v>
      </c>
      <c r="C3150" s="25" t="s">
        <v>15978</v>
      </c>
      <c r="D3150" s="16" t="s">
        <v>15979</v>
      </c>
      <c r="E3150" s="28" t="s">
        <v>15980</v>
      </c>
      <c r="F3150" s="29"/>
      <c r="G3150" s="31" t="s">
        <v>15981</v>
      </c>
      <c r="H3150" s="36">
        <f t="shared" si="1"/>
        <v>74</v>
      </c>
      <c r="I3150" s="11"/>
      <c r="J3150" s="28">
        <f t="shared" si="2"/>
        <v>0</v>
      </c>
      <c r="K3150" s="41">
        <f t="shared" si="3"/>
        <v>233</v>
      </c>
      <c r="L3150" s="25">
        <v>46.0</v>
      </c>
      <c r="M3150" s="11">
        <v>37.0</v>
      </c>
      <c r="N3150" s="11">
        <v>54.0</v>
      </c>
      <c r="O3150" s="11">
        <v>49.0</v>
      </c>
      <c r="P3150" s="11">
        <v>47.0</v>
      </c>
      <c r="Q3150" s="43">
        <v>48.0</v>
      </c>
      <c r="R3150" s="25"/>
      <c r="S3150" s="11"/>
      <c r="T3150" s="11"/>
      <c r="U3150" s="23"/>
      <c r="V3150" s="25"/>
      <c r="W3150" s="11"/>
      <c r="X3150" s="23"/>
      <c r="Y3150" s="29"/>
      <c r="Z3150" s="25">
        <v>20.0</v>
      </c>
      <c r="AA3150" s="11">
        <v>8.0</v>
      </c>
      <c r="AB3150" s="11">
        <v>27.0</v>
      </c>
      <c r="AC3150" s="11">
        <v>64.0</v>
      </c>
      <c r="AD3150" s="23">
        <v>85.0</v>
      </c>
      <c r="AE3150" s="29" t="s">
        <v>270</v>
      </c>
      <c r="AF3150" s="25">
        <v>1500.0</v>
      </c>
      <c r="AG3150" s="11">
        <v>1512.0</v>
      </c>
      <c r="AH3150" s="11">
        <v>1572.0</v>
      </c>
      <c r="AI3150" s="23"/>
      <c r="AJ3150" s="29"/>
      <c r="AK3150" s="25"/>
      <c r="AL3150" s="11"/>
      <c r="AM3150" s="23"/>
      <c r="AN3150" s="25"/>
      <c r="AO3150" s="23"/>
      <c r="AP3150" s="25"/>
      <c r="AQ3150" s="11"/>
    </row>
    <row r="3151" ht="15.75" customHeight="1">
      <c r="A3151" s="11">
        <v>1008012.0</v>
      </c>
      <c r="B3151" s="23">
        <v>3151.0</v>
      </c>
      <c r="C3151" s="25" t="s">
        <v>15982</v>
      </c>
      <c r="D3151" s="16" t="s">
        <v>15983</v>
      </c>
      <c r="E3151" s="28" t="s">
        <v>15984</v>
      </c>
      <c r="F3151" s="29"/>
      <c r="G3151" s="31" t="s">
        <v>15985</v>
      </c>
      <c r="H3151" s="36">
        <f t="shared" si="1"/>
        <v>77</v>
      </c>
      <c r="I3151" s="11"/>
      <c r="J3151" s="28">
        <f t="shared" si="2"/>
        <v>0</v>
      </c>
      <c r="K3151" s="41">
        <f t="shared" si="3"/>
        <v>240</v>
      </c>
      <c r="L3151" s="25">
        <v>57.0</v>
      </c>
      <c r="M3151" s="11">
        <v>49.0</v>
      </c>
      <c r="N3151" s="11">
        <v>47.0</v>
      </c>
      <c r="O3151" s="11">
        <v>43.0</v>
      </c>
      <c r="P3151" s="11">
        <v>44.0</v>
      </c>
      <c r="Q3151" s="43">
        <v>51.0</v>
      </c>
      <c r="R3151" s="25" t="s">
        <v>185</v>
      </c>
      <c r="S3151" s="11" t="s">
        <v>185</v>
      </c>
      <c r="T3151" s="11"/>
      <c r="U3151" s="23"/>
      <c r="V3151" s="25"/>
      <c r="W3151" s="11"/>
      <c r="X3151" s="23"/>
      <c r="Y3151" s="29"/>
      <c r="Z3151" s="25">
        <v>24.0</v>
      </c>
      <c r="AA3151" s="11">
        <v>14.0</v>
      </c>
      <c r="AB3151" s="11">
        <v>59.0</v>
      </c>
      <c r="AC3151" s="11">
        <v>78.0</v>
      </c>
      <c r="AD3151" s="23">
        <v>85.0</v>
      </c>
      <c r="AE3151" s="29" t="s">
        <v>166</v>
      </c>
      <c r="AF3151" s="25">
        <v>1527.0</v>
      </c>
      <c r="AG3151" s="11">
        <v>1539.0</v>
      </c>
      <c r="AH3151" s="11">
        <v>1577.0</v>
      </c>
      <c r="AI3151" s="23" t="s">
        <v>217</v>
      </c>
      <c r="AJ3151" s="29" t="s">
        <v>15986</v>
      </c>
      <c r="AK3151" s="25">
        <v>1008011.0</v>
      </c>
      <c r="AL3151" s="11"/>
      <c r="AM3151" s="23"/>
      <c r="AN3151" s="25"/>
      <c r="AO3151" s="23"/>
      <c r="AP3151" s="25"/>
      <c r="AQ3151" s="11"/>
    </row>
    <row r="3152" ht="15.75" customHeight="1">
      <c r="A3152" s="11">
        <v>1008013.0</v>
      </c>
      <c r="B3152" s="23">
        <v>3152.0</v>
      </c>
      <c r="C3152" s="25" t="s">
        <v>15987</v>
      </c>
      <c r="D3152" s="16" t="s">
        <v>15988</v>
      </c>
      <c r="E3152" s="28" t="s">
        <v>15989</v>
      </c>
      <c r="F3152" s="29"/>
      <c r="G3152" s="31" t="s">
        <v>15990</v>
      </c>
      <c r="H3152" s="36">
        <f t="shared" si="1"/>
        <v>64</v>
      </c>
      <c r="I3152" s="11"/>
      <c r="J3152" s="28">
        <f t="shared" si="2"/>
        <v>0</v>
      </c>
      <c r="K3152" s="41">
        <f t="shared" si="3"/>
        <v>222</v>
      </c>
      <c r="L3152" s="25">
        <v>49.0</v>
      </c>
      <c r="M3152" s="11">
        <v>55.0</v>
      </c>
      <c r="N3152" s="11">
        <v>38.0</v>
      </c>
      <c r="O3152" s="11">
        <v>38.0</v>
      </c>
      <c r="P3152" s="11">
        <v>42.0</v>
      </c>
      <c r="Q3152" s="43">
        <v>48.0</v>
      </c>
      <c r="R3152" s="25"/>
      <c r="S3152" s="11"/>
      <c r="T3152" s="11"/>
      <c r="U3152" s="23"/>
      <c r="V3152" s="25"/>
      <c r="W3152" s="11"/>
      <c r="X3152" s="23"/>
      <c r="Y3152" s="29"/>
      <c r="Z3152" s="25">
        <v>22.0</v>
      </c>
      <c r="AA3152" s="11">
        <v>11.0</v>
      </c>
      <c r="AB3152" s="11">
        <v>52.0</v>
      </c>
      <c r="AC3152" s="11">
        <v>73.0</v>
      </c>
      <c r="AD3152" s="23">
        <v>85.0</v>
      </c>
      <c r="AE3152" s="29" t="s">
        <v>166</v>
      </c>
      <c r="AF3152" s="25">
        <v>1548.0</v>
      </c>
      <c r="AG3152" s="11">
        <v>1560.0</v>
      </c>
      <c r="AH3152" s="11">
        <v>1613.0</v>
      </c>
      <c r="AI3152" s="23"/>
      <c r="AJ3152" s="29" t="s">
        <v>15991</v>
      </c>
      <c r="AK3152" s="25">
        <v>1008012.0</v>
      </c>
      <c r="AL3152" s="11"/>
      <c r="AM3152" s="23"/>
      <c r="AN3152" s="25"/>
      <c r="AO3152" s="23"/>
      <c r="AP3152" s="25"/>
      <c r="AQ3152" s="11"/>
    </row>
    <row r="3153" ht="15.75" customHeight="1">
      <c r="A3153" s="11">
        <v>1008014.0</v>
      </c>
      <c r="B3153" s="23">
        <v>3153.0</v>
      </c>
      <c r="C3153" s="25" t="s">
        <v>15992</v>
      </c>
      <c r="D3153" s="16" t="s">
        <v>15993</v>
      </c>
      <c r="E3153" s="28" t="s">
        <v>15994</v>
      </c>
      <c r="F3153" s="29"/>
      <c r="G3153" s="31" t="s">
        <v>15995</v>
      </c>
      <c r="H3153" s="36">
        <f t="shared" si="1"/>
        <v>76</v>
      </c>
      <c r="I3153" s="11"/>
      <c r="J3153" s="28">
        <f t="shared" si="2"/>
        <v>0</v>
      </c>
      <c r="K3153" s="41">
        <f t="shared" si="3"/>
        <v>222</v>
      </c>
      <c r="L3153" s="25">
        <v>41.0</v>
      </c>
      <c r="M3153" s="11">
        <v>29.0</v>
      </c>
      <c r="N3153" s="11">
        <v>55.0</v>
      </c>
      <c r="O3153" s="11">
        <v>51.0</v>
      </c>
      <c r="P3153" s="11">
        <v>46.0</v>
      </c>
      <c r="Q3153" s="43">
        <v>48.0</v>
      </c>
      <c r="R3153" s="25"/>
      <c r="S3153" s="11"/>
      <c r="T3153" s="11"/>
      <c r="U3153" s="23"/>
      <c r="V3153" s="25"/>
      <c r="W3153" s="11"/>
      <c r="X3153" s="23"/>
      <c r="Y3153" s="29"/>
      <c r="Z3153" s="25">
        <v>28.0</v>
      </c>
      <c r="AA3153" s="11">
        <v>19.0</v>
      </c>
      <c r="AB3153" s="11">
        <v>17.0</v>
      </c>
      <c r="AC3153" s="11">
        <v>61.0</v>
      </c>
      <c r="AD3153" s="23">
        <v>87.0</v>
      </c>
      <c r="AE3153" s="29" t="s">
        <v>270</v>
      </c>
      <c r="AF3153" s="25">
        <v>1553.0</v>
      </c>
      <c r="AG3153" s="11">
        <v>1565.0</v>
      </c>
      <c r="AH3153" s="11">
        <v>1619.0</v>
      </c>
      <c r="AI3153" s="23"/>
      <c r="AJ3153" s="29" t="s">
        <v>15991</v>
      </c>
      <c r="AK3153" s="25">
        <v>1008012.0</v>
      </c>
      <c r="AL3153" s="11"/>
      <c r="AM3153" s="23"/>
      <c r="AN3153" s="25"/>
      <c r="AO3153" s="23"/>
      <c r="AP3153" s="25"/>
      <c r="AQ3153" s="11"/>
    </row>
    <row r="3154" ht="15.75" customHeight="1">
      <c r="A3154" s="11">
        <v>1008015.0</v>
      </c>
      <c r="B3154" s="23">
        <v>3154.0</v>
      </c>
      <c r="C3154" s="25" t="s">
        <v>15996</v>
      </c>
      <c r="D3154" s="16" t="s">
        <v>15997</v>
      </c>
      <c r="E3154" s="28" t="s">
        <v>15998</v>
      </c>
      <c r="F3154" s="29"/>
      <c r="G3154" s="25"/>
      <c r="H3154" s="36" t="str">
        <f t="shared" si="1"/>
        <v/>
      </c>
      <c r="I3154" s="11"/>
      <c r="J3154" s="28">
        <f t="shared" si="2"/>
        <v>0</v>
      </c>
      <c r="K3154" s="41">
        <f t="shared" si="3"/>
        <v>208</v>
      </c>
      <c r="L3154" s="25">
        <v>49.0</v>
      </c>
      <c r="M3154" s="11">
        <v>55.0</v>
      </c>
      <c r="N3154" s="11">
        <v>30.0</v>
      </c>
      <c r="O3154" s="11">
        <v>33.0</v>
      </c>
      <c r="P3154" s="11">
        <v>41.0</v>
      </c>
      <c r="Q3154" s="43">
        <v>46.0</v>
      </c>
      <c r="R3154" s="25"/>
      <c r="S3154" s="11"/>
      <c r="T3154" s="11"/>
      <c r="U3154" s="23"/>
      <c r="V3154" s="25"/>
      <c r="W3154" s="11"/>
      <c r="X3154" s="23"/>
      <c r="Y3154" s="29"/>
      <c r="Z3154" s="25">
        <v>24.0</v>
      </c>
      <c r="AA3154" s="11">
        <v>14.0</v>
      </c>
      <c r="AB3154" s="11">
        <v>35.0</v>
      </c>
      <c r="AC3154" s="11">
        <v>69.0</v>
      </c>
      <c r="AD3154" s="23">
        <v>92.0</v>
      </c>
      <c r="AE3154" s="29" t="s">
        <v>141</v>
      </c>
      <c r="AF3154" s="25">
        <v>1540.0</v>
      </c>
      <c r="AG3154" s="11">
        <v>1552.0</v>
      </c>
      <c r="AH3154" s="11">
        <v>1603.0</v>
      </c>
      <c r="AI3154" s="23"/>
      <c r="AJ3154" s="29" t="s">
        <v>15999</v>
      </c>
      <c r="AK3154" s="25">
        <v>1008011.0</v>
      </c>
      <c r="AL3154" s="11"/>
      <c r="AM3154" s="23"/>
      <c r="AN3154" s="25"/>
      <c r="AO3154" s="23"/>
      <c r="AP3154" s="25"/>
      <c r="AQ3154" s="11"/>
    </row>
    <row r="3155" ht="15.75" customHeight="1">
      <c r="A3155" s="11">
        <v>1008016.0</v>
      </c>
      <c r="B3155" s="23">
        <v>3155.0</v>
      </c>
      <c r="C3155" s="25" t="s">
        <v>16000</v>
      </c>
      <c r="D3155" s="16" t="s">
        <v>16001</v>
      </c>
      <c r="E3155" s="28" t="s">
        <v>16002</v>
      </c>
      <c r="F3155" s="29"/>
      <c r="G3155" s="31" t="s">
        <v>16003</v>
      </c>
      <c r="H3155" s="36">
        <f t="shared" si="1"/>
        <v>72</v>
      </c>
      <c r="I3155" s="11"/>
      <c r="J3155" s="28">
        <f t="shared" si="2"/>
        <v>0</v>
      </c>
      <c r="K3155" s="41">
        <f t="shared" si="3"/>
        <v>272</v>
      </c>
      <c r="L3155" s="25">
        <v>51.0</v>
      </c>
      <c r="M3155" s="11">
        <v>33.0</v>
      </c>
      <c r="N3155" s="11">
        <v>62.0</v>
      </c>
      <c r="O3155" s="11">
        <v>69.0</v>
      </c>
      <c r="P3155" s="11">
        <v>57.0</v>
      </c>
      <c r="Q3155" s="43">
        <v>51.0</v>
      </c>
      <c r="R3155" s="25"/>
      <c r="S3155" s="11"/>
      <c r="T3155" s="11"/>
      <c r="U3155" s="23"/>
      <c r="V3155" s="25"/>
      <c r="W3155" s="11"/>
      <c r="X3155" s="23"/>
      <c r="Y3155" s="29"/>
      <c r="Z3155" s="25">
        <v>36.0</v>
      </c>
      <c r="AA3155" s="11">
        <v>30.0</v>
      </c>
      <c r="AB3155" s="11">
        <v>69.0</v>
      </c>
      <c r="AC3155" s="11">
        <v>84.0</v>
      </c>
      <c r="AD3155" s="23">
        <v>83.0</v>
      </c>
      <c r="AE3155" s="29" t="s">
        <v>141</v>
      </c>
      <c r="AF3155" s="25">
        <v>1529.0</v>
      </c>
      <c r="AG3155" s="11">
        <v>1541.0</v>
      </c>
      <c r="AH3155" s="11">
        <v>1578.0</v>
      </c>
      <c r="AI3155" s="23"/>
      <c r="AJ3155" s="29"/>
      <c r="AK3155" s="25"/>
      <c r="AL3155" s="11"/>
      <c r="AM3155" s="23"/>
      <c r="AN3155" s="25"/>
      <c r="AO3155" s="23"/>
      <c r="AP3155" s="25"/>
      <c r="AQ3155" s="11"/>
    </row>
    <row r="3156" ht="15.75" customHeight="1">
      <c r="A3156" s="11">
        <v>1008017.0</v>
      </c>
      <c r="B3156" s="23">
        <v>3156.0</v>
      </c>
      <c r="C3156" s="25" t="s">
        <v>16004</v>
      </c>
      <c r="D3156" s="16" t="s">
        <v>16005</v>
      </c>
      <c r="E3156" s="28" t="s">
        <v>16006</v>
      </c>
      <c r="F3156" s="29"/>
      <c r="G3156" s="31" t="s">
        <v>16007</v>
      </c>
      <c r="H3156" s="36">
        <f t="shared" si="1"/>
        <v>76</v>
      </c>
      <c r="I3156" s="11"/>
      <c r="J3156" s="28">
        <f t="shared" si="2"/>
        <v>0</v>
      </c>
      <c r="K3156" s="41">
        <f t="shared" si="3"/>
        <v>201</v>
      </c>
      <c r="L3156" s="25">
        <v>31.0</v>
      </c>
      <c r="M3156" s="11">
        <v>25.0</v>
      </c>
      <c r="N3156" s="11">
        <v>49.0</v>
      </c>
      <c r="O3156" s="11">
        <v>46.0</v>
      </c>
      <c r="P3156" s="11">
        <v>50.0</v>
      </c>
      <c r="Q3156" s="43">
        <v>43.0</v>
      </c>
      <c r="R3156" s="25"/>
      <c r="S3156" s="11"/>
      <c r="T3156" s="11"/>
      <c r="U3156" s="23"/>
      <c r="V3156" s="25"/>
      <c r="W3156" s="11"/>
      <c r="X3156" s="23"/>
      <c r="Y3156" s="29"/>
      <c r="Z3156" s="25">
        <v>22.0</v>
      </c>
      <c r="AA3156" s="11">
        <v>11.0</v>
      </c>
      <c r="AB3156" s="11">
        <v>50.0</v>
      </c>
      <c r="AC3156" s="11">
        <v>40.0</v>
      </c>
      <c r="AD3156" s="23">
        <v>62.0</v>
      </c>
      <c r="AE3156" s="29" t="s">
        <v>270</v>
      </c>
      <c r="AF3156" s="25">
        <v>1511.0</v>
      </c>
      <c r="AG3156" s="11">
        <v>1523.0</v>
      </c>
      <c r="AH3156" s="11">
        <v>1553.0</v>
      </c>
      <c r="AI3156" s="23"/>
      <c r="AJ3156" s="29"/>
      <c r="AK3156" s="25"/>
      <c r="AL3156" s="11"/>
      <c r="AM3156" s="23"/>
      <c r="AN3156" s="25"/>
      <c r="AO3156" s="23"/>
      <c r="AP3156" s="25"/>
      <c r="AQ3156" s="11"/>
    </row>
    <row r="3157" ht="15.75" customHeight="1">
      <c r="A3157" s="11">
        <v>1008018.0</v>
      </c>
      <c r="B3157" s="23">
        <v>3157.0</v>
      </c>
      <c r="C3157" s="25" t="s">
        <v>16008</v>
      </c>
      <c r="D3157" s="16" t="s">
        <v>16009</v>
      </c>
      <c r="E3157" s="28" t="s">
        <v>16010</v>
      </c>
      <c r="F3157" s="29"/>
      <c r="G3157" s="31" t="s">
        <v>16011</v>
      </c>
      <c r="H3157" s="36">
        <f t="shared" si="1"/>
        <v>79</v>
      </c>
      <c r="I3157" s="11"/>
      <c r="J3157" s="28">
        <f t="shared" si="2"/>
        <v>0</v>
      </c>
      <c r="K3157" s="41">
        <f t="shared" si="3"/>
        <v>237</v>
      </c>
      <c r="L3157" s="25">
        <v>54.0</v>
      </c>
      <c r="M3157" s="11">
        <v>69.0</v>
      </c>
      <c r="N3157" s="11">
        <v>38.0</v>
      </c>
      <c r="O3157" s="11">
        <v>32.0</v>
      </c>
      <c r="P3157" s="11">
        <v>44.0</v>
      </c>
      <c r="Q3157" s="43">
        <v>45.0</v>
      </c>
      <c r="R3157" s="25"/>
      <c r="S3157" s="11"/>
      <c r="T3157" s="11"/>
      <c r="U3157" s="23" t="s">
        <v>185</v>
      </c>
      <c r="V3157" s="25"/>
      <c r="W3157" s="11"/>
      <c r="X3157" s="23"/>
      <c r="Y3157" s="29"/>
      <c r="Z3157" s="25">
        <v>36.0</v>
      </c>
      <c r="AA3157" s="11">
        <v>30.0</v>
      </c>
      <c r="AB3157" s="11">
        <v>34.0</v>
      </c>
      <c r="AC3157" s="11">
        <v>62.0</v>
      </c>
      <c r="AD3157" s="23">
        <v>82.0</v>
      </c>
      <c r="AE3157" s="29" t="s">
        <v>141</v>
      </c>
      <c r="AF3157" s="25">
        <v>1524.0</v>
      </c>
      <c r="AG3157" s="11">
        <v>1536.0</v>
      </c>
      <c r="AH3157" s="11">
        <v>1581.0</v>
      </c>
      <c r="AI3157" s="23"/>
      <c r="AJ3157" s="29"/>
      <c r="AK3157" s="25"/>
      <c r="AL3157" s="11"/>
      <c r="AM3157" s="23"/>
      <c r="AN3157" s="25"/>
      <c r="AO3157" s="23"/>
      <c r="AP3157" s="25"/>
      <c r="AQ3157" s="11"/>
    </row>
    <row r="3158" ht="15.75" customHeight="1">
      <c r="A3158" s="11">
        <v>1008019.0</v>
      </c>
      <c r="B3158" s="23">
        <v>3158.0</v>
      </c>
      <c r="C3158" s="25" t="s">
        <v>16012</v>
      </c>
      <c r="D3158" s="16" t="s">
        <v>16013</v>
      </c>
      <c r="E3158" s="28" t="s">
        <v>16014</v>
      </c>
      <c r="F3158" s="29"/>
      <c r="G3158" s="25"/>
      <c r="H3158" s="36" t="str">
        <f t="shared" si="1"/>
        <v/>
      </c>
      <c r="I3158" s="11"/>
      <c r="J3158" s="28">
        <f t="shared" si="2"/>
        <v>0</v>
      </c>
      <c r="K3158" s="41">
        <f t="shared" si="3"/>
        <v>209</v>
      </c>
      <c r="L3158" s="25">
        <v>35.0</v>
      </c>
      <c r="M3158" s="11">
        <v>27.0</v>
      </c>
      <c r="N3158" s="11">
        <v>51.0</v>
      </c>
      <c r="O3158" s="11">
        <v>53.0</v>
      </c>
      <c r="P3158" s="11">
        <v>43.0</v>
      </c>
      <c r="Q3158" s="43">
        <v>42.0</v>
      </c>
      <c r="R3158" s="25"/>
      <c r="S3158" s="11"/>
      <c r="T3158" s="11"/>
      <c r="U3158" s="23"/>
      <c r="V3158" s="25"/>
      <c r="W3158" s="11"/>
      <c r="X3158" s="23"/>
      <c r="Y3158" s="29"/>
      <c r="Z3158" s="25">
        <v>20.0</v>
      </c>
      <c r="AA3158" s="11">
        <v>8.0</v>
      </c>
      <c r="AB3158" s="11">
        <v>43.0</v>
      </c>
      <c r="AC3158" s="11">
        <v>56.0</v>
      </c>
      <c r="AD3158" s="23">
        <v>47.0</v>
      </c>
      <c r="AE3158" s="29" t="s">
        <v>270</v>
      </c>
      <c r="AF3158" s="25">
        <v>1515.0</v>
      </c>
      <c r="AG3158" s="11">
        <v>1527.0</v>
      </c>
      <c r="AH3158" s="11">
        <v>1566.0</v>
      </c>
      <c r="AI3158" s="23"/>
      <c r="AJ3158" s="29"/>
      <c r="AK3158" s="25"/>
      <c r="AL3158" s="11"/>
      <c r="AM3158" s="23"/>
      <c r="AN3158" s="25"/>
      <c r="AO3158" s="23"/>
      <c r="AP3158" s="25"/>
      <c r="AQ3158" s="11"/>
    </row>
    <row r="3159" ht="15.75" customHeight="1">
      <c r="A3159" s="11">
        <v>1008020.0</v>
      </c>
      <c r="B3159" s="23">
        <v>3159.0</v>
      </c>
      <c r="C3159" s="25" t="s">
        <v>16015</v>
      </c>
      <c r="D3159" s="16" t="s">
        <v>16016</v>
      </c>
      <c r="E3159" s="28" t="s">
        <v>16017</v>
      </c>
      <c r="F3159" s="29"/>
      <c r="G3159" s="31" t="s">
        <v>16018</v>
      </c>
      <c r="H3159" s="36">
        <f t="shared" si="1"/>
        <v>80</v>
      </c>
      <c r="I3159" s="11"/>
      <c r="J3159" s="28">
        <f t="shared" si="2"/>
        <v>0</v>
      </c>
      <c r="K3159" s="41">
        <f t="shared" si="3"/>
        <v>211</v>
      </c>
      <c r="L3159" s="25">
        <v>34.0</v>
      </c>
      <c r="M3159" s="11">
        <v>33.0</v>
      </c>
      <c r="N3159" s="11">
        <v>55.0</v>
      </c>
      <c r="O3159" s="11">
        <v>43.0</v>
      </c>
      <c r="P3159" s="11">
        <v>46.0</v>
      </c>
      <c r="Q3159" s="43">
        <v>43.0</v>
      </c>
      <c r="R3159" s="25"/>
      <c r="S3159" s="11"/>
      <c r="T3159" s="11"/>
      <c r="U3159" s="23"/>
      <c r="V3159" s="25"/>
      <c r="W3159" s="11"/>
      <c r="X3159" s="23"/>
      <c r="Y3159" s="29"/>
      <c r="Z3159" s="25">
        <v>26.0</v>
      </c>
      <c r="AA3159" s="11">
        <v>16.0</v>
      </c>
      <c r="AB3159" s="11">
        <v>33.0</v>
      </c>
      <c r="AC3159" s="11">
        <v>45.0</v>
      </c>
      <c r="AD3159" s="23">
        <v>47.0</v>
      </c>
      <c r="AE3159" s="29" t="s">
        <v>270</v>
      </c>
      <c r="AF3159" s="25">
        <v>1538.0</v>
      </c>
      <c r="AG3159" s="11">
        <v>1550.0</v>
      </c>
      <c r="AH3159" s="11">
        <v>1578.0</v>
      </c>
      <c r="AI3159" s="23"/>
      <c r="AJ3159" s="29"/>
      <c r="AK3159" s="25"/>
      <c r="AL3159" s="11"/>
      <c r="AM3159" s="23"/>
      <c r="AN3159" s="25"/>
      <c r="AO3159" s="23"/>
      <c r="AP3159" s="25"/>
      <c r="AQ3159" s="11"/>
    </row>
    <row r="3160" ht="15.75" customHeight="1">
      <c r="A3160" s="11">
        <v>1008021.0</v>
      </c>
      <c r="B3160" s="23">
        <v>3160.0</v>
      </c>
      <c r="C3160" s="25" t="s">
        <v>16019</v>
      </c>
      <c r="D3160" s="16" t="s">
        <v>16020</v>
      </c>
      <c r="E3160" s="28" t="s">
        <v>16021</v>
      </c>
      <c r="F3160" s="29"/>
      <c r="G3160" s="31" t="s">
        <v>16022</v>
      </c>
      <c r="H3160" s="36">
        <f t="shared" si="1"/>
        <v>77</v>
      </c>
      <c r="I3160" s="11"/>
      <c r="J3160" s="28">
        <f t="shared" si="2"/>
        <v>0</v>
      </c>
      <c r="K3160" s="41">
        <f t="shared" si="3"/>
        <v>236</v>
      </c>
      <c r="L3160" s="25">
        <v>43.0</v>
      </c>
      <c r="M3160" s="11">
        <v>47.0</v>
      </c>
      <c r="N3160" s="11">
        <v>54.0</v>
      </c>
      <c r="O3160" s="11">
        <v>48.0</v>
      </c>
      <c r="P3160" s="11">
        <v>44.0</v>
      </c>
      <c r="Q3160" s="43">
        <v>35.0</v>
      </c>
      <c r="R3160" s="25"/>
      <c r="S3160" s="11"/>
      <c r="T3160" s="11"/>
      <c r="U3160" s="23"/>
      <c r="V3160" s="25"/>
      <c r="W3160" s="11"/>
      <c r="X3160" s="23"/>
      <c r="Y3160" s="29"/>
      <c r="Z3160" s="25">
        <v>50.0</v>
      </c>
      <c r="AA3160" s="11">
        <v>50.0</v>
      </c>
      <c r="AB3160" s="11">
        <v>47.0</v>
      </c>
      <c r="AC3160" s="11">
        <v>50.0</v>
      </c>
      <c r="AD3160" s="23">
        <v>81.0</v>
      </c>
      <c r="AE3160" s="29" t="s">
        <v>166</v>
      </c>
      <c r="AF3160" s="25">
        <v>1528.0</v>
      </c>
      <c r="AG3160" s="11">
        <v>1540.0</v>
      </c>
      <c r="AH3160" s="11">
        <v>1592.0</v>
      </c>
      <c r="AI3160" s="23"/>
      <c r="AJ3160" s="29"/>
      <c r="AK3160" s="25"/>
      <c r="AL3160" s="11"/>
      <c r="AM3160" s="23"/>
      <c r="AN3160" s="25"/>
      <c r="AO3160" s="23"/>
      <c r="AP3160" s="25"/>
      <c r="AQ3160" s="11"/>
    </row>
    <row r="3161" ht="15.75" customHeight="1">
      <c r="A3161" s="11">
        <v>1008022.0</v>
      </c>
      <c r="B3161" s="23">
        <v>3161.0</v>
      </c>
      <c r="C3161" s="25" t="s">
        <v>16023</v>
      </c>
      <c r="D3161" s="16" t="s">
        <v>16024</v>
      </c>
      <c r="E3161" s="28" t="s">
        <v>16025</v>
      </c>
      <c r="F3161" s="29"/>
      <c r="G3161" s="31" t="s">
        <v>16026</v>
      </c>
      <c r="H3161" s="36">
        <f t="shared" si="1"/>
        <v>77</v>
      </c>
      <c r="I3161" s="11"/>
      <c r="J3161" s="28">
        <f t="shared" si="2"/>
        <v>0</v>
      </c>
      <c r="K3161" s="41">
        <f t="shared" si="3"/>
        <v>297</v>
      </c>
      <c r="L3161" s="25">
        <v>61.0</v>
      </c>
      <c r="M3161" s="11">
        <v>47.0</v>
      </c>
      <c r="N3161" s="11">
        <v>60.0</v>
      </c>
      <c r="O3161" s="11">
        <v>65.0</v>
      </c>
      <c r="P3161" s="11">
        <v>64.0</v>
      </c>
      <c r="Q3161" s="43">
        <v>24.0</v>
      </c>
      <c r="R3161" s="25" t="s">
        <v>185</v>
      </c>
      <c r="S3161" s="11"/>
      <c r="T3161" s="11"/>
      <c r="U3161" s="23" t="s">
        <v>185</v>
      </c>
      <c r="V3161" s="25"/>
      <c r="W3161" s="11"/>
      <c r="X3161" s="23"/>
      <c r="Y3161" s="29"/>
      <c r="Z3161" s="25">
        <v>36.0</v>
      </c>
      <c r="AA3161" s="11">
        <v>30.0</v>
      </c>
      <c r="AB3161" s="11">
        <v>76.0</v>
      </c>
      <c r="AC3161" s="11">
        <v>42.0</v>
      </c>
      <c r="AD3161" s="23">
        <v>87.0</v>
      </c>
      <c r="AE3161" s="29" t="s">
        <v>166</v>
      </c>
      <c r="AF3161" s="25">
        <v>1518.0</v>
      </c>
      <c r="AG3161" s="11">
        <v>1530.0</v>
      </c>
      <c r="AH3161" s="11">
        <v>1577.0</v>
      </c>
      <c r="AI3161" s="23" t="s">
        <v>217</v>
      </c>
      <c r="AJ3161" s="29"/>
      <c r="AK3161" s="25"/>
      <c r="AL3161" s="11"/>
      <c r="AM3161" s="23"/>
      <c r="AN3161" s="25"/>
      <c r="AO3161" s="23"/>
      <c r="AP3161" s="25"/>
      <c r="AQ3161" s="11"/>
    </row>
    <row r="3162" ht="15.75" customHeight="1">
      <c r="A3162" s="11">
        <v>1008023.0</v>
      </c>
      <c r="B3162" s="23">
        <v>3162.0</v>
      </c>
      <c r="C3162" s="25" t="s">
        <v>16027</v>
      </c>
      <c r="D3162" s="16" t="s">
        <v>16028</v>
      </c>
      <c r="E3162" s="28" t="s">
        <v>16029</v>
      </c>
      <c r="F3162" s="29"/>
      <c r="G3162" s="25"/>
      <c r="H3162" s="36" t="str">
        <f t="shared" si="1"/>
        <v/>
      </c>
      <c r="I3162" s="11"/>
      <c r="J3162" s="28">
        <f t="shared" si="2"/>
        <v>0</v>
      </c>
      <c r="K3162" s="41">
        <f t="shared" si="3"/>
        <v>212</v>
      </c>
      <c r="L3162" s="25">
        <v>53.0</v>
      </c>
      <c r="M3162" s="11">
        <v>51.0</v>
      </c>
      <c r="N3162" s="11">
        <v>36.0</v>
      </c>
      <c r="O3162" s="11">
        <v>34.0</v>
      </c>
      <c r="P3162" s="11">
        <v>38.0</v>
      </c>
      <c r="Q3162" s="43">
        <v>43.0</v>
      </c>
      <c r="R3162" s="25"/>
      <c r="S3162" s="11"/>
      <c r="T3162" s="11"/>
      <c r="U3162" s="23"/>
      <c r="V3162" s="25"/>
      <c r="W3162" s="11"/>
      <c r="X3162" s="23"/>
      <c r="Y3162" s="29"/>
      <c r="Z3162" s="25">
        <v>28.0</v>
      </c>
      <c r="AA3162" s="11">
        <v>19.0</v>
      </c>
      <c r="AB3162" s="11">
        <v>56.0</v>
      </c>
      <c r="AC3162" s="11">
        <v>70.0</v>
      </c>
      <c r="AD3162" s="23">
        <v>83.0</v>
      </c>
      <c r="AE3162" s="29" t="s">
        <v>166</v>
      </c>
      <c r="AF3162" s="25">
        <v>1539.0</v>
      </c>
      <c r="AG3162" s="11">
        <v>1551.0</v>
      </c>
      <c r="AH3162" s="11">
        <v>1572.0</v>
      </c>
      <c r="AI3162" s="23" t="s">
        <v>217</v>
      </c>
      <c r="AJ3162" s="29" t="s">
        <v>16030</v>
      </c>
      <c r="AK3162" s="25">
        <v>1008022.0</v>
      </c>
      <c r="AL3162" s="11">
        <v>1008016.0</v>
      </c>
      <c r="AM3162" s="23"/>
      <c r="AN3162" s="25"/>
      <c r="AO3162" s="23"/>
      <c r="AP3162" s="25"/>
      <c r="AQ3162" s="11"/>
    </row>
    <row r="3163" ht="15.75" customHeight="1">
      <c r="A3163" s="11">
        <v>1008024.0</v>
      </c>
      <c r="B3163" s="23">
        <v>3163.0</v>
      </c>
      <c r="C3163" s="25" t="s">
        <v>16031</v>
      </c>
      <c r="D3163" s="16" t="s">
        <v>16032</v>
      </c>
      <c r="E3163" s="28" t="s">
        <v>16033</v>
      </c>
      <c r="F3163" s="29"/>
      <c r="G3163" s="25"/>
      <c r="H3163" s="36" t="str">
        <f t="shared" si="1"/>
        <v/>
      </c>
      <c r="I3163" s="11"/>
      <c r="J3163" s="28">
        <f t="shared" si="2"/>
        <v>0</v>
      </c>
      <c r="K3163" s="41">
        <f t="shared" si="3"/>
        <v>210</v>
      </c>
      <c r="L3163" s="25">
        <v>51.0</v>
      </c>
      <c r="M3163" s="11">
        <v>53.0</v>
      </c>
      <c r="N3163" s="11">
        <v>33.0</v>
      </c>
      <c r="O3163" s="11">
        <v>33.0</v>
      </c>
      <c r="P3163" s="11">
        <v>40.0</v>
      </c>
      <c r="Q3163" s="43">
        <v>45.0</v>
      </c>
      <c r="R3163" s="25"/>
      <c r="S3163" s="11"/>
      <c r="T3163" s="11"/>
      <c r="U3163" s="23"/>
      <c r="V3163" s="25"/>
      <c r="W3163" s="11"/>
      <c r="X3163" s="23"/>
      <c r="Y3163" s="29"/>
      <c r="Z3163" s="25">
        <v>36.0</v>
      </c>
      <c r="AA3163" s="11">
        <v>30.0</v>
      </c>
      <c r="AB3163" s="11">
        <v>47.0</v>
      </c>
      <c r="AC3163" s="11">
        <v>65.0</v>
      </c>
      <c r="AD3163" s="23">
        <v>83.0</v>
      </c>
      <c r="AE3163" s="29" t="s">
        <v>166</v>
      </c>
      <c r="AF3163" s="25">
        <v>1560.0</v>
      </c>
      <c r="AG3163" s="11">
        <v>1572.0</v>
      </c>
      <c r="AH3163" s="11">
        <v>1577.0</v>
      </c>
      <c r="AI3163" s="23" t="s">
        <v>217</v>
      </c>
      <c r="AJ3163" s="29"/>
      <c r="AK3163" s="25"/>
      <c r="AL3163" s="11"/>
      <c r="AM3163" s="23"/>
      <c r="AN3163" s="25"/>
      <c r="AO3163" s="23"/>
      <c r="AP3163" s="25"/>
      <c r="AQ3163" s="11"/>
    </row>
    <row r="3164" ht="15.75" customHeight="1">
      <c r="A3164" s="11">
        <v>1008025.0</v>
      </c>
      <c r="B3164" s="23">
        <v>3164.0</v>
      </c>
      <c r="C3164" s="25" t="s">
        <v>16034</v>
      </c>
      <c r="D3164" s="16" t="s">
        <v>16035</v>
      </c>
      <c r="E3164" s="28" t="s">
        <v>16036</v>
      </c>
      <c r="F3164" s="29"/>
      <c r="G3164" s="31" t="s">
        <v>16037</v>
      </c>
      <c r="H3164" s="36">
        <f t="shared" si="1"/>
        <v>77</v>
      </c>
      <c r="I3164" s="11"/>
      <c r="J3164" s="28">
        <f t="shared" si="2"/>
        <v>0</v>
      </c>
      <c r="K3164" s="41">
        <f t="shared" si="3"/>
        <v>328</v>
      </c>
      <c r="L3164" s="25">
        <v>65.0</v>
      </c>
      <c r="M3164" s="11">
        <v>70.0</v>
      </c>
      <c r="N3164" s="11">
        <v>70.0</v>
      </c>
      <c r="O3164" s="11">
        <v>62.0</v>
      </c>
      <c r="P3164" s="11">
        <v>61.0</v>
      </c>
      <c r="Q3164" s="43">
        <v>61.0</v>
      </c>
      <c r="R3164" s="25" t="s">
        <v>185</v>
      </c>
      <c r="S3164" s="11"/>
      <c r="T3164" s="11"/>
      <c r="U3164" s="23"/>
      <c r="V3164" s="25"/>
      <c r="W3164" s="11"/>
      <c r="X3164" s="23"/>
      <c r="Y3164" s="29"/>
      <c r="Z3164" s="25">
        <v>36.0</v>
      </c>
      <c r="AA3164" s="11">
        <v>30.0</v>
      </c>
      <c r="AB3164" s="11">
        <v>34.0</v>
      </c>
      <c r="AC3164" s="11">
        <v>61.0</v>
      </c>
      <c r="AD3164" s="23">
        <v>87.0</v>
      </c>
      <c r="AE3164" s="29" t="s">
        <v>270</v>
      </c>
      <c r="AF3164" s="25">
        <v>1546.0</v>
      </c>
      <c r="AG3164" s="11">
        <v>1558.0</v>
      </c>
      <c r="AH3164" s="11">
        <v>1619.0</v>
      </c>
      <c r="AI3164" s="23"/>
      <c r="AJ3164" s="29" t="s">
        <v>16038</v>
      </c>
      <c r="AK3164" s="25">
        <v>1008022.0</v>
      </c>
      <c r="AL3164" s="11"/>
      <c r="AM3164" s="23"/>
      <c r="AN3164" s="25"/>
      <c r="AO3164" s="23"/>
      <c r="AP3164" s="25"/>
      <c r="AQ3164" s="11"/>
    </row>
    <row r="3165" ht="15.75" customHeight="1">
      <c r="A3165" s="11">
        <v>1008026.0</v>
      </c>
      <c r="B3165" s="23">
        <v>3165.0</v>
      </c>
      <c r="C3165" s="25" t="s">
        <v>16039</v>
      </c>
      <c r="D3165" s="16" t="s">
        <v>16040</v>
      </c>
      <c r="E3165" s="28" t="s">
        <v>16041</v>
      </c>
      <c r="F3165" s="29"/>
      <c r="G3165" s="31" t="s">
        <v>16042</v>
      </c>
      <c r="H3165" s="36">
        <f t="shared" si="1"/>
        <v>74.5</v>
      </c>
      <c r="I3165" s="11"/>
      <c r="J3165" s="28">
        <f t="shared" si="2"/>
        <v>0</v>
      </c>
      <c r="K3165" s="41">
        <f t="shared" si="3"/>
        <v>182</v>
      </c>
      <c r="L3165" s="25">
        <v>34.0</v>
      </c>
      <c r="M3165" s="11">
        <v>29.0</v>
      </c>
      <c r="N3165" s="11">
        <v>41.0</v>
      </c>
      <c r="O3165" s="11">
        <v>40.0</v>
      </c>
      <c r="P3165" s="11">
        <v>38.0</v>
      </c>
      <c r="Q3165" s="43">
        <v>42.0</v>
      </c>
      <c r="R3165" s="25"/>
      <c r="S3165" s="11"/>
      <c r="T3165" s="11"/>
      <c r="U3165" s="23"/>
      <c r="V3165" s="25"/>
      <c r="W3165" s="11"/>
      <c r="X3165" s="23"/>
      <c r="Y3165" s="29"/>
      <c r="Z3165" s="25">
        <v>36.0</v>
      </c>
      <c r="AA3165" s="11">
        <v>30.0</v>
      </c>
      <c r="AB3165" s="11">
        <v>18.0</v>
      </c>
      <c r="AC3165" s="11">
        <v>50.0</v>
      </c>
      <c r="AD3165" s="23">
        <v>87.0</v>
      </c>
      <c r="AE3165" s="29" t="s">
        <v>270</v>
      </c>
      <c r="AF3165" s="25">
        <v>1581.0</v>
      </c>
      <c r="AG3165" s="11">
        <v>1593.0</v>
      </c>
      <c r="AH3165" s="11">
        <v>1611.0</v>
      </c>
      <c r="AI3165" s="23"/>
      <c r="AJ3165" s="29" t="s">
        <v>16043</v>
      </c>
      <c r="AK3165" s="25">
        <v>1008025.0</v>
      </c>
      <c r="AL3165" s="11"/>
      <c r="AM3165" s="23"/>
      <c r="AN3165" s="25"/>
      <c r="AO3165" s="23"/>
      <c r="AP3165" s="25"/>
      <c r="AQ3165" s="11"/>
    </row>
    <row r="3166" ht="15.75" customHeight="1">
      <c r="A3166" s="11">
        <v>1008027.0</v>
      </c>
      <c r="B3166" s="23">
        <v>3166.0</v>
      </c>
      <c r="C3166" s="25" t="s">
        <v>16044</v>
      </c>
      <c r="D3166" s="16" t="s">
        <v>16045</v>
      </c>
      <c r="E3166" s="28" t="s">
        <v>16046</v>
      </c>
      <c r="F3166" s="29"/>
      <c r="G3166" s="31" t="s">
        <v>16047</v>
      </c>
      <c r="H3166" s="36">
        <f t="shared" si="1"/>
        <v>69</v>
      </c>
      <c r="I3166" s="11"/>
      <c r="J3166" s="28">
        <f t="shared" si="2"/>
        <v>0</v>
      </c>
      <c r="K3166" s="41">
        <f t="shared" si="3"/>
        <v>207</v>
      </c>
      <c r="L3166" s="25">
        <v>40.0</v>
      </c>
      <c r="M3166" s="11">
        <v>22.0</v>
      </c>
      <c r="N3166" s="11">
        <v>48.0</v>
      </c>
      <c r="O3166" s="11">
        <v>53.0</v>
      </c>
      <c r="P3166" s="11">
        <v>44.0</v>
      </c>
      <c r="Q3166" s="43">
        <v>45.0</v>
      </c>
      <c r="R3166" s="25"/>
      <c r="S3166" s="11"/>
      <c r="T3166" s="11"/>
      <c r="U3166" s="23"/>
      <c r="V3166" s="25"/>
      <c r="W3166" s="11"/>
      <c r="X3166" s="23"/>
      <c r="Y3166" s="29"/>
      <c r="Z3166" s="25">
        <v>30.0</v>
      </c>
      <c r="AA3166" s="11">
        <v>22.0</v>
      </c>
      <c r="AB3166" s="11">
        <v>16.0</v>
      </c>
      <c r="AC3166" s="11">
        <v>56.0</v>
      </c>
      <c r="AD3166" s="23">
        <v>88.0</v>
      </c>
      <c r="AE3166" s="29" t="s">
        <v>270</v>
      </c>
      <c r="AF3166" s="25">
        <v>1604.0</v>
      </c>
      <c r="AG3166" s="11">
        <v>1616.0</v>
      </c>
      <c r="AH3166" s="11">
        <v>1671.0</v>
      </c>
      <c r="AI3166" s="23"/>
      <c r="AJ3166" s="29" t="s">
        <v>16043</v>
      </c>
      <c r="AK3166" s="25">
        <v>1008025.0</v>
      </c>
      <c r="AL3166" s="11"/>
      <c r="AM3166" s="23"/>
      <c r="AN3166" s="25"/>
      <c r="AO3166" s="23"/>
      <c r="AP3166" s="25"/>
      <c r="AQ3166" s="11"/>
    </row>
    <row r="3167" ht="15.75" customHeight="1">
      <c r="A3167" s="11">
        <v>1008028.0</v>
      </c>
      <c r="B3167" s="23">
        <v>3167.0</v>
      </c>
      <c r="C3167" s="25" t="s">
        <v>16048</v>
      </c>
      <c r="D3167" s="16" t="s">
        <v>16049</v>
      </c>
      <c r="E3167" s="28" t="s">
        <v>16050</v>
      </c>
      <c r="F3167" s="29"/>
      <c r="G3167" s="31" t="s">
        <v>16051</v>
      </c>
      <c r="H3167" s="36">
        <f t="shared" si="1"/>
        <v>79</v>
      </c>
      <c r="I3167" s="11"/>
      <c r="J3167" s="28">
        <f t="shared" si="2"/>
        <v>0</v>
      </c>
      <c r="K3167" s="41">
        <f t="shared" si="3"/>
        <v>264</v>
      </c>
      <c r="L3167" s="25">
        <v>65.0</v>
      </c>
      <c r="M3167" s="11">
        <v>62.0</v>
      </c>
      <c r="N3167" s="11">
        <v>50.0</v>
      </c>
      <c r="O3167" s="11">
        <v>38.0</v>
      </c>
      <c r="P3167" s="11">
        <v>49.0</v>
      </c>
      <c r="Q3167" s="43">
        <v>53.0</v>
      </c>
      <c r="R3167" s="25"/>
      <c r="S3167" s="11" t="s">
        <v>185</v>
      </c>
      <c r="T3167" s="11"/>
      <c r="U3167" s="23"/>
      <c r="V3167" s="25"/>
      <c r="W3167" s="11"/>
      <c r="X3167" s="23"/>
      <c r="Y3167" s="29"/>
      <c r="Z3167" s="25">
        <v>64.0</v>
      </c>
      <c r="AA3167" s="11">
        <v>70.0</v>
      </c>
      <c r="AB3167" s="11">
        <v>32.0</v>
      </c>
      <c r="AC3167" s="11">
        <v>79.0</v>
      </c>
      <c r="AD3167" s="23">
        <v>76.0</v>
      </c>
      <c r="AE3167" s="29" t="s">
        <v>166</v>
      </c>
      <c r="AF3167" s="25">
        <v>1529.0</v>
      </c>
      <c r="AG3167" s="11">
        <v>1541.0</v>
      </c>
      <c r="AH3167" s="11">
        <v>1593.0</v>
      </c>
      <c r="AI3167" s="23" t="s">
        <v>217</v>
      </c>
      <c r="AJ3167" s="29"/>
      <c r="AK3167" s="25"/>
      <c r="AL3167" s="11"/>
      <c r="AM3167" s="23"/>
      <c r="AN3167" s="25"/>
      <c r="AO3167" s="23"/>
      <c r="AP3167" s="25"/>
      <c r="AQ3167" s="11"/>
    </row>
    <row r="3168" ht="15.75" customHeight="1">
      <c r="A3168" s="11">
        <v>1008029.0</v>
      </c>
      <c r="B3168" s="23">
        <v>3168.0</v>
      </c>
      <c r="C3168" s="25" t="s">
        <v>16052</v>
      </c>
      <c r="D3168" s="16" t="s">
        <v>16053</v>
      </c>
      <c r="E3168" s="28" t="s">
        <v>16054</v>
      </c>
      <c r="F3168" s="29"/>
      <c r="G3168" s="31" t="s">
        <v>16055</v>
      </c>
      <c r="H3168" s="36">
        <f t="shared" si="1"/>
        <v>80</v>
      </c>
      <c r="I3168" s="11"/>
      <c r="J3168" s="28">
        <f t="shared" si="2"/>
        <v>0</v>
      </c>
      <c r="K3168" s="41">
        <f t="shared" si="3"/>
        <v>224</v>
      </c>
      <c r="L3168" s="25">
        <v>49.0</v>
      </c>
      <c r="M3168" s="11">
        <v>50.0</v>
      </c>
      <c r="N3168" s="11">
        <v>40.0</v>
      </c>
      <c r="O3168" s="11">
        <v>40.0</v>
      </c>
      <c r="P3168" s="11">
        <v>45.0</v>
      </c>
      <c r="Q3168" s="43">
        <v>45.0</v>
      </c>
      <c r="R3168" s="25" t="s">
        <v>185</v>
      </c>
      <c r="S3168" s="11"/>
      <c r="T3168" s="11"/>
      <c r="U3168" s="23"/>
      <c r="V3168" s="25"/>
      <c r="W3168" s="11"/>
      <c r="X3168" s="23"/>
      <c r="Y3168" s="29"/>
      <c r="Z3168" s="25">
        <v>50.0</v>
      </c>
      <c r="AA3168" s="11">
        <v>50.0</v>
      </c>
      <c r="AB3168" s="11">
        <v>47.0</v>
      </c>
      <c r="AC3168" s="11">
        <v>50.0</v>
      </c>
      <c r="AD3168" s="23">
        <v>68.0</v>
      </c>
      <c r="AE3168" s="29" t="s">
        <v>166</v>
      </c>
      <c r="AF3168" s="25">
        <v>1547.0</v>
      </c>
      <c r="AG3168" s="11">
        <v>1559.0</v>
      </c>
      <c r="AH3168" s="11">
        <v>1615.0</v>
      </c>
      <c r="AI3168" s="23"/>
      <c r="AJ3168" s="29" t="s">
        <v>16056</v>
      </c>
      <c r="AK3168" s="25"/>
      <c r="AL3168" s="11"/>
      <c r="AM3168" s="23"/>
      <c r="AN3168" s="25"/>
      <c r="AO3168" s="23"/>
      <c r="AP3168" s="25"/>
      <c r="AQ3168" s="11"/>
    </row>
    <row r="3169" ht="15.75" customHeight="1">
      <c r="A3169" s="11">
        <v>1008030.0</v>
      </c>
      <c r="B3169" s="23">
        <v>3169.0</v>
      </c>
      <c r="C3169" s="25" t="s">
        <v>16057</v>
      </c>
      <c r="D3169" s="16" t="s">
        <v>16058</v>
      </c>
      <c r="E3169" s="28" t="s">
        <v>16059</v>
      </c>
      <c r="F3169" s="29"/>
      <c r="G3169" s="31" t="s">
        <v>16060</v>
      </c>
      <c r="H3169" s="36">
        <f t="shared" si="1"/>
        <v>76</v>
      </c>
      <c r="I3169" s="11"/>
      <c r="J3169" s="28">
        <f t="shared" si="2"/>
        <v>0</v>
      </c>
      <c r="K3169" s="41">
        <f t="shared" si="3"/>
        <v>277</v>
      </c>
      <c r="L3169" s="31">
        <v>48.0</v>
      </c>
      <c r="M3169" s="11">
        <v>33.0</v>
      </c>
      <c r="N3169" s="6">
        <v>61.0</v>
      </c>
      <c r="O3169" s="11">
        <v>73.0</v>
      </c>
      <c r="P3169" s="11">
        <v>62.0</v>
      </c>
      <c r="Q3169" s="43">
        <v>49.0</v>
      </c>
      <c r="R3169" s="25"/>
      <c r="S3169" s="11"/>
      <c r="T3169" s="11"/>
      <c r="U3169" s="23"/>
      <c r="V3169" s="25"/>
      <c r="W3169" s="11"/>
      <c r="X3169" s="23"/>
      <c r="Y3169" s="29"/>
      <c r="Z3169" s="25">
        <v>25.0</v>
      </c>
      <c r="AA3169" s="11">
        <v>16.0</v>
      </c>
      <c r="AB3169" s="11">
        <v>35.0</v>
      </c>
      <c r="AC3169" s="11">
        <v>55.0</v>
      </c>
      <c r="AD3169" s="23">
        <v>83.0</v>
      </c>
      <c r="AE3169" s="29" t="s">
        <v>166</v>
      </c>
      <c r="AF3169" s="25">
        <v>1503.0</v>
      </c>
      <c r="AG3169" s="11">
        <v>1515.0</v>
      </c>
      <c r="AH3169" s="11">
        <v>1559.0</v>
      </c>
      <c r="AI3169" s="23"/>
      <c r="AJ3169" s="29" t="s">
        <v>16061</v>
      </c>
      <c r="AK3169" s="25"/>
      <c r="AL3169" s="11"/>
      <c r="AM3169" s="23"/>
      <c r="AN3169" s="25"/>
      <c r="AO3169" s="23"/>
      <c r="AP3169" s="25"/>
      <c r="AQ3169" s="11"/>
    </row>
    <row r="3170" ht="15.75" customHeight="1">
      <c r="A3170" s="11">
        <v>1008031.0</v>
      </c>
      <c r="B3170" s="23">
        <v>3170.0</v>
      </c>
      <c r="C3170" s="25" t="s">
        <v>16062</v>
      </c>
      <c r="D3170" s="16" t="s">
        <v>16063</v>
      </c>
      <c r="E3170" s="28" t="s">
        <v>16064</v>
      </c>
      <c r="F3170" s="29"/>
      <c r="G3170" s="31" t="s">
        <v>16065</v>
      </c>
      <c r="H3170" s="36">
        <f t="shared" si="1"/>
        <v>76</v>
      </c>
      <c r="I3170" s="11"/>
      <c r="J3170" s="28">
        <f t="shared" si="2"/>
        <v>0</v>
      </c>
      <c r="K3170" s="41">
        <f t="shared" si="3"/>
        <v>273</v>
      </c>
      <c r="L3170" s="31">
        <v>41.0</v>
      </c>
      <c r="M3170" s="11">
        <v>31.0</v>
      </c>
      <c r="N3170" s="11">
        <v>63.0</v>
      </c>
      <c r="O3170" s="11">
        <v>69.0</v>
      </c>
      <c r="P3170" s="11">
        <v>69.0</v>
      </c>
      <c r="Q3170" s="43">
        <v>48.0</v>
      </c>
      <c r="R3170" s="25"/>
      <c r="S3170" s="11"/>
      <c r="T3170" s="11"/>
      <c r="U3170" s="23"/>
      <c r="V3170" s="25"/>
      <c r="W3170" s="11"/>
      <c r="X3170" s="23"/>
      <c r="Y3170" s="29" t="s">
        <v>2430</v>
      </c>
      <c r="Z3170" s="25">
        <v>25.0</v>
      </c>
      <c r="AA3170" s="11">
        <v>15.0</v>
      </c>
      <c r="AB3170" s="11">
        <v>77.0</v>
      </c>
      <c r="AC3170" s="11">
        <v>11.0</v>
      </c>
      <c r="AD3170" s="23">
        <v>84.0</v>
      </c>
      <c r="AE3170" s="29" t="s">
        <v>166</v>
      </c>
      <c r="AF3170" s="25">
        <v>1527.0</v>
      </c>
      <c r="AG3170" s="11">
        <v>1539.0</v>
      </c>
      <c r="AH3170" s="6">
        <v>1576.0</v>
      </c>
      <c r="AI3170" s="23"/>
      <c r="AJ3170" s="29"/>
      <c r="AK3170" s="25"/>
      <c r="AL3170" s="11"/>
      <c r="AM3170" s="23"/>
      <c r="AN3170" s="25"/>
      <c r="AO3170" s="23"/>
      <c r="AP3170" s="25"/>
      <c r="AQ3170" s="11"/>
    </row>
    <row r="3171" ht="15.75" customHeight="1">
      <c r="A3171" s="11">
        <v>1008032.0</v>
      </c>
      <c r="B3171" s="23">
        <v>3171.0</v>
      </c>
      <c r="C3171" s="25" t="s">
        <v>16066</v>
      </c>
      <c r="D3171" s="16" t="s">
        <v>16067</v>
      </c>
      <c r="E3171" s="28" t="s">
        <v>16068</v>
      </c>
      <c r="F3171" s="29"/>
      <c r="G3171" s="31" t="s">
        <v>16069</v>
      </c>
      <c r="H3171" s="36">
        <f t="shared" si="1"/>
        <v>65</v>
      </c>
      <c r="I3171" s="11"/>
      <c r="J3171" s="28">
        <f t="shared" si="2"/>
        <v>0</v>
      </c>
      <c r="K3171" s="41">
        <f t="shared" si="3"/>
        <v>232</v>
      </c>
      <c r="L3171" s="31">
        <v>36.0</v>
      </c>
      <c r="M3171" s="11">
        <v>26.0</v>
      </c>
      <c r="N3171" s="6">
        <v>51.0</v>
      </c>
      <c r="O3171" s="11">
        <v>62.0</v>
      </c>
      <c r="P3171" s="11">
        <v>57.0</v>
      </c>
      <c r="Q3171" s="43">
        <v>46.0</v>
      </c>
      <c r="R3171" s="25"/>
      <c r="S3171" s="11"/>
      <c r="T3171" s="11"/>
      <c r="U3171" s="23"/>
      <c r="V3171" s="25"/>
      <c r="W3171" s="11"/>
      <c r="X3171" s="23"/>
      <c r="Y3171" s="29"/>
      <c r="Z3171" s="25">
        <v>25.0</v>
      </c>
      <c r="AA3171" s="11">
        <v>16.0</v>
      </c>
      <c r="AB3171" s="11">
        <v>47.0</v>
      </c>
      <c r="AC3171" s="11">
        <v>38.0</v>
      </c>
      <c r="AD3171" s="23">
        <v>84.0</v>
      </c>
      <c r="AE3171" s="29" t="s">
        <v>166</v>
      </c>
      <c r="AF3171" s="25">
        <v>1547.0</v>
      </c>
      <c r="AG3171" s="11">
        <v>1559.0</v>
      </c>
      <c r="AH3171" s="11">
        <v>1581.0</v>
      </c>
      <c r="AI3171" s="23" t="s">
        <v>217</v>
      </c>
      <c r="AJ3171" s="29" t="s">
        <v>16070</v>
      </c>
      <c r="AK3171" s="25">
        <v>1008031.0</v>
      </c>
      <c r="AL3171" s="11"/>
      <c r="AM3171" s="23"/>
      <c r="AN3171" s="25"/>
      <c r="AO3171" s="23"/>
      <c r="AP3171" s="25"/>
      <c r="AQ3171" s="11"/>
    </row>
    <row r="3172" ht="15.75" customHeight="1">
      <c r="A3172" s="11">
        <v>2057001.0</v>
      </c>
      <c r="B3172" s="23">
        <v>3172.0</v>
      </c>
      <c r="C3172" s="25" t="s">
        <v>16071</v>
      </c>
      <c r="D3172" s="16" t="s">
        <v>16072</v>
      </c>
      <c r="E3172" s="28" t="s">
        <v>16073</v>
      </c>
      <c r="F3172" s="29"/>
      <c r="G3172" s="31" t="s">
        <v>16074</v>
      </c>
      <c r="H3172" s="36">
        <f t="shared" si="1"/>
        <v>52</v>
      </c>
      <c r="I3172" s="11"/>
      <c r="J3172" s="28">
        <f t="shared" si="2"/>
        <v>0</v>
      </c>
      <c r="K3172" s="41">
        <f t="shared" si="3"/>
        <v>152</v>
      </c>
      <c r="L3172" s="25">
        <v>28.0</v>
      </c>
      <c r="M3172" s="11">
        <v>19.0</v>
      </c>
      <c r="N3172" s="11">
        <v>25.0</v>
      </c>
      <c r="O3172" s="11">
        <v>55.0</v>
      </c>
      <c r="P3172" s="11">
        <v>25.0</v>
      </c>
      <c r="Q3172" s="43">
        <v>65.0</v>
      </c>
      <c r="R3172" s="25"/>
      <c r="S3172" s="11"/>
      <c r="T3172" s="11"/>
      <c r="U3172" s="23"/>
      <c r="V3172" s="25"/>
      <c r="W3172" s="11"/>
      <c r="X3172" s="23"/>
      <c r="Y3172" s="29"/>
      <c r="Z3172" s="25">
        <v>18.0</v>
      </c>
      <c r="AA3172" s="11">
        <v>5.0</v>
      </c>
      <c r="AB3172" s="11">
        <v>20.0</v>
      </c>
      <c r="AC3172" s="11">
        <v>44.0</v>
      </c>
      <c r="AD3172" s="23">
        <v>38.0</v>
      </c>
      <c r="AE3172" s="29" t="s">
        <v>270</v>
      </c>
      <c r="AF3172" s="25">
        <v>1489.0</v>
      </c>
      <c r="AG3172" s="11">
        <v>1501.0</v>
      </c>
      <c r="AH3172" s="11">
        <v>1558.0</v>
      </c>
      <c r="AI3172" s="23" t="s">
        <v>217</v>
      </c>
      <c r="AJ3172" s="29"/>
      <c r="AK3172" s="25"/>
      <c r="AL3172" s="11"/>
      <c r="AM3172" s="23"/>
      <c r="AN3172" s="25"/>
      <c r="AO3172" s="23"/>
      <c r="AP3172" s="25"/>
      <c r="AQ3172" s="11"/>
    </row>
    <row r="3173" ht="15.75" customHeight="1">
      <c r="A3173" s="11">
        <v>2057002.0</v>
      </c>
      <c r="B3173" s="23">
        <v>3173.0</v>
      </c>
      <c r="C3173" s="25" t="s">
        <v>16075</v>
      </c>
      <c r="D3173" s="16" t="s">
        <v>16076</v>
      </c>
      <c r="E3173" s="28" t="s">
        <v>16077</v>
      </c>
      <c r="F3173" s="29"/>
      <c r="G3173" s="31" t="s">
        <v>16078</v>
      </c>
      <c r="H3173" s="36">
        <f t="shared" si="1"/>
        <v>70</v>
      </c>
      <c r="I3173" s="11"/>
      <c r="J3173" s="28">
        <f t="shared" si="2"/>
        <v>0</v>
      </c>
      <c r="K3173" s="41">
        <f t="shared" si="3"/>
        <v>215</v>
      </c>
      <c r="L3173" s="25">
        <v>36.0</v>
      </c>
      <c r="M3173" s="11">
        <v>31.0</v>
      </c>
      <c r="N3173" s="11">
        <v>57.0</v>
      </c>
      <c r="O3173" s="11">
        <v>40.0</v>
      </c>
      <c r="P3173" s="11">
        <v>51.0</v>
      </c>
      <c r="Q3173" s="43">
        <v>48.0</v>
      </c>
      <c r="R3173" s="25"/>
      <c r="S3173" s="11"/>
      <c r="T3173" s="11"/>
      <c r="U3173" s="23"/>
      <c r="V3173" s="25"/>
      <c r="W3173" s="11"/>
      <c r="X3173" s="23"/>
      <c r="Y3173" s="29"/>
      <c r="Z3173" s="25">
        <v>36.0</v>
      </c>
      <c r="AA3173" s="11">
        <v>30.0</v>
      </c>
      <c r="AB3173" s="11">
        <v>47.0</v>
      </c>
      <c r="AC3173" s="11">
        <v>43.0</v>
      </c>
      <c r="AD3173" s="23">
        <v>39.0</v>
      </c>
      <c r="AE3173" s="29" t="s">
        <v>270</v>
      </c>
      <c r="AF3173" s="25">
        <v>1536.0</v>
      </c>
      <c r="AG3173" s="11">
        <v>1548.0</v>
      </c>
      <c r="AH3173" s="11">
        <v>1582.0</v>
      </c>
      <c r="AI3173" s="23" t="s">
        <v>217</v>
      </c>
      <c r="AJ3173" s="29"/>
      <c r="AK3173" s="25"/>
      <c r="AL3173" s="11"/>
      <c r="AM3173" s="23"/>
      <c r="AN3173" s="25"/>
      <c r="AO3173" s="23"/>
      <c r="AP3173" s="25"/>
      <c r="AQ3173" s="11"/>
    </row>
    <row r="3174" ht="15.75" customHeight="1">
      <c r="A3174" s="11">
        <v>2057003.0</v>
      </c>
      <c r="B3174" s="23">
        <v>3174.0</v>
      </c>
      <c r="C3174" s="25" t="s">
        <v>16079</v>
      </c>
      <c r="D3174" s="16" t="s">
        <v>16080</v>
      </c>
      <c r="E3174" s="28" t="s">
        <v>16081</v>
      </c>
      <c r="F3174" s="29"/>
      <c r="G3174" s="31" t="s">
        <v>16082</v>
      </c>
      <c r="H3174" s="36">
        <f t="shared" si="1"/>
        <v>57</v>
      </c>
      <c r="I3174" s="11"/>
      <c r="J3174" s="28">
        <f t="shared" si="2"/>
        <v>0</v>
      </c>
      <c r="K3174" s="41">
        <f t="shared" si="3"/>
        <v>278</v>
      </c>
      <c r="L3174" s="25">
        <v>42.0</v>
      </c>
      <c r="M3174" s="11">
        <v>37.0</v>
      </c>
      <c r="N3174" s="11">
        <v>60.0</v>
      </c>
      <c r="O3174" s="11">
        <v>68.0</v>
      </c>
      <c r="P3174" s="11">
        <v>71.0</v>
      </c>
      <c r="Q3174" s="43">
        <v>42.0</v>
      </c>
      <c r="R3174" s="25"/>
      <c r="S3174" s="11"/>
      <c r="T3174" s="11"/>
      <c r="U3174" s="23"/>
      <c r="V3174" s="25"/>
      <c r="W3174" s="11"/>
      <c r="X3174" s="23"/>
      <c r="Y3174" s="29"/>
      <c r="Z3174" s="25">
        <v>25.0</v>
      </c>
      <c r="AA3174" s="11">
        <v>16.0</v>
      </c>
      <c r="AB3174" s="11">
        <v>63.0</v>
      </c>
      <c r="AC3174" s="11">
        <v>15.0</v>
      </c>
      <c r="AD3174" s="23">
        <v>38.0</v>
      </c>
      <c r="AE3174" s="29" t="s">
        <v>166</v>
      </c>
      <c r="AF3174" s="25">
        <v>1491.0</v>
      </c>
      <c r="AG3174" s="11">
        <v>1503.0</v>
      </c>
      <c r="AH3174" s="11">
        <v>1555.0</v>
      </c>
      <c r="AI3174" s="23" t="s">
        <v>217</v>
      </c>
      <c r="AJ3174" s="29"/>
      <c r="AK3174" s="25"/>
      <c r="AL3174" s="11"/>
      <c r="AM3174" s="23"/>
      <c r="AN3174" s="25"/>
      <c r="AO3174" s="23"/>
      <c r="AP3174" s="25"/>
      <c r="AQ3174" s="11"/>
    </row>
    <row r="3175" ht="15.75" customHeight="1">
      <c r="A3175" s="11">
        <v>2057004.0</v>
      </c>
      <c r="B3175" s="23">
        <v>3175.0</v>
      </c>
      <c r="C3175" s="25" t="s">
        <v>16083</v>
      </c>
      <c r="D3175" s="16" t="s">
        <v>16084</v>
      </c>
      <c r="E3175" s="28" t="s">
        <v>16085</v>
      </c>
      <c r="F3175" s="29"/>
      <c r="G3175" s="25"/>
      <c r="H3175" s="36" t="str">
        <f t="shared" si="1"/>
        <v/>
      </c>
      <c r="I3175" s="11"/>
      <c r="J3175" s="28">
        <f t="shared" si="2"/>
        <v>0</v>
      </c>
      <c r="K3175" s="41">
        <f t="shared" si="3"/>
        <v>254</v>
      </c>
      <c r="L3175" s="25">
        <v>46.0</v>
      </c>
      <c r="M3175" s="11">
        <v>37.0</v>
      </c>
      <c r="N3175" s="11">
        <v>56.0</v>
      </c>
      <c r="O3175" s="11">
        <v>58.0</v>
      </c>
      <c r="P3175" s="11">
        <v>57.0</v>
      </c>
      <c r="Q3175" s="43">
        <v>49.0</v>
      </c>
      <c r="R3175" s="25"/>
      <c r="S3175" s="11"/>
      <c r="T3175" s="11"/>
      <c r="U3175" s="23"/>
      <c r="V3175" s="25"/>
      <c r="W3175" s="11"/>
      <c r="X3175" s="23"/>
      <c r="Y3175" s="29"/>
      <c r="Z3175" s="25">
        <v>36.0</v>
      </c>
      <c r="AA3175" s="11">
        <v>30.0</v>
      </c>
      <c r="AB3175" s="11">
        <v>42.0</v>
      </c>
      <c r="AC3175" s="11">
        <v>50.0</v>
      </c>
      <c r="AD3175" s="23">
        <v>38.0</v>
      </c>
      <c r="AE3175" s="29" t="s">
        <v>166</v>
      </c>
      <c r="AF3175" s="25">
        <v>1513.0</v>
      </c>
      <c r="AG3175" s="11">
        <v>1525.0</v>
      </c>
      <c r="AH3175" s="11">
        <v>1560.0</v>
      </c>
      <c r="AI3175" s="23" t="s">
        <v>217</v>
      </c>
      <c r="AJ3175" s="29" t="s">
        <v>16086</v>
      </c>
      <c r="AK3175" s="25">
        <v>2057003.0</v>
      </c>
      <c r="AL3175" s="11"/>
      <c r="AM3175" s="23"/>
      <c r="AN3175" s="25"/>
      <c r="AO3175" s="23"/>
      <c r="AP3175" s="25"/>
      <c r="AQ3175" s="11"/>
    </row>
    <row r="3176" ht="15.75" customHeight="1">
      <c r="A3176" s="11">
        <v>2057005.0</v>
      </c>
      <c r="B3176" s="23">
        <v>3176.0</v>
      </c>
      <c r="C3176" s="25" t="s">
        <v>16087</v>
      </c>
      <c r="D3176" s="16" t="s">
        <v>16088</v>
      </c>
      <c r="E3176" s="28" t="s">
        <v>16089</v>
      </c>
      <c r="F3176" s="29"/>
      <c r="G3176" s="31" t="s">
        <v>16090</v>
      </c>
      <c r="H3176" s="36">
        <f t="shared" si="1"/>
        <v>80</v>
      </c>
      <c r="I3176" s="11"/>
      <c r="J3176" s="28">
        <f t="shared" si="2"/>
        <v>0</v>
      </c>
      <c r="K3176" s="41">
        <f t="shared" si="3"/>
        <v>263</v>
      </c>
      <c r="L3176" s="25">
        <v>45.0</v>
      </c>
      <c r="M3176" s="11">
        <v>40.0</v>
      </c>
      <c r="N3176" s="11">
        <v>53.0</v>
      </c>
      <c r="O3176" s="11">
        <v>60.0</v>
      </c>
      <c r="P3176" s="11">
        <v>65.0</v>
      </c>
      <c r="Q3176" s="43">
        <v>57.0</v>
      </c>
      <c r="R3176" s="25"/>
      <c r="S3176" s="11"/>
      <c r="T3176" s="11"/>
      <c r="U3176" s="23"/>
      <c r="V3176" s="25"/>
      <c r="W3176" s="11"/>
      <c r="X3176" s="23"/>
      <c r="Y3176" s="29"/>
      <c r="Z3176" s="25">
        <v>25.0</v>
      </c>
      <c r="AA3176" s="11">
        <v>15.0</v>
      </c>
      <c r="AB3176" s="11">
        <v>72.0</v>
      </c>
      <c r="AC3176" s="11">
        <v>25.0</v>
      </c>
      <c r="AD3176" s="23">
        <v>38.0</v>
      </c>
      <c r="AE3176" s="29" t="s">
        <v>141</v>
      </c>
      <c r="AF3176" s="25">
        <v>1533.0</v>
      </c>
      <c r="AG3176" s="11">
        <v>1545.0</v>
      </c>
      <c r="AH3176" s="11">
        <v>1582.0</v>
      </c>
      <c r="AI3176" s="23" t="s">
        <v>217</v>
      </c>
      <c r="AJ3176" s="29" t="s">
        <v>16091</v>
      </c>
      <c r="AK3176" s="25">
        <v>2057004.0</v>
      </c>
      <c r="AL3176" s="11"/>
      <c r="AM3176" s="23"/>
      <c r="AN3176" s="25"/>
      <c r="AO3176" s="23"/>
      <c r="AP3176" s="25"/>
      <c r="AQ3176" s="11"/>
    </row>
    <row r="3177" ht="15.75" customHeight="1">
      <c r="A3177" s="11">
        <v>2057006.0</v>
      </c>
      <c r="B3177" s="23">
        <v>3177.0</v>
      </c>
      <c r="C3177" s="25" t="s">
        <v>16092</v>
      </c>
      <c r="D3177" s="16" t="s">
        <v>16093</v>
      </c>
      <c r="E3177" s="28" t="s">
        <v>16094</v>
      </c>
      <c r="F3177" s="29"/>
      <c r="G3177" s="31" t="s">
        <v>16095</v>
      </c>
      <c r="H3177" s="36">
        <f t="shared" si="1"/>
        <v>76</v>
      </c>
      <c r="I3177" s="11"/>
      <c r="J3177" s="28">
        <f t="shared" si="2"/>
        <v>0</v>
      </c>
      <c r="K3177" s="41">
        <f t="shared" si="3"/>
        <v>204</v>
      </c>
      <c r="L3177" s="25">
        <v>48.0</v>
      </c>
      <c r="M3177" s="11">
        <v>41.0</v>
      </c>
      <c r="N3177" s="11">
        <v>46.0</v>
      </c>
      <c r="O3177" s="11">
        <v>37.0</v>
      </c>
      <c r="P3177" s="11">
        <v>32.0</v>
      </c>
      <c r="Q3177" s="43">
        <v>46.0</v>
      </c>
      <c r="R3177" s="25"/>
      <c r="S3177" s="11"/>
      <c r="T3177" s="11"/>
      <c r="U3177" s="23"/>
      <c r="V3177" s="25"/>
      <c r="W3177" s="11"/>
      <c r="X3177" s="23"/>
      <c r="Y3177" s="29"/>
      <c r="Z3177" s="25">
        <v>25.0</v>
      </c>
      <c r="AA3177" s="11">
        <v>15.0</v>
      </c>
      <c r="AB3177" s="11">
        <v>85.0</v>
      </c>
      <c r="AC3177" s="11">
        <v>12.0</v>
      </c>
      <c r="AD3177" s="23">
        <v>24.0</v>
      </c>
      <c r="AE3177" s="29" t="s">
        <v>166</v>
      </c>
      <c r="AF3177" s="25">
        <v>1536.0</v>
      </c>
      <c r="AG3177" s="11">
        <v>1548.0</v>
      </c>
      <c r="AH3177" s="11">
        <v>1582.0</v>
      </c>
      <c r="AI3177" s="23" t="s">
        <v>217</v>
      </c>
      <c r="AJ3177" s="29" t="s">
        <v>16096</v>
      </c>
      <c r="AK3177" s="25">
        <v>2057004.0</v>
      </c>
      <c r="AL3177" s="11">
        <v>2057007.0</v>
      </c>
      <c r="AM3177" s="23"/>
      <c r="AN3177" s="25"/>
      <c r="AO3177" s="23"/>
      <c r="AP3177" s="25"/>
      <c r="AQ3177" s="11"/>
    </row>
    <row r="3178" ht="15.75" customHeight="1">
      <c r="A3178" s="11">
        <v>2057007.0</v>
      </c>
      <c r="B3178" s="23">
        <v>3178.0</v>
      </c>
      <c r="C3178" s="25" t="s">
        <v>16097</v>
      </c>
      <c r="D3178" s="16" t="s">
        <v>16098</v>
      </c>
      <c r="E3178" s="28" t="s">
        <v>16099</v>
      </c>
      <c r="F3178" s="29"/>
      <c r="G3178" s="31" t="s">
        <v>16100</v>
      </c>
      <c r="H3178" s="36">
        <f t="shared" si="1"/>
        <v>55</v>
      </c>
      <c r="I3178" s="11"/>
      <c r="J3178" s="28">
        <f t="shared" si="2"/>
        <v>0</v>
      </c>
      <c r="K3178" s="41">
        <f t="shared" si="3"/>
        <v>257</v>
      </c>
      <c r="L3178" s="25">
        <v>34.0</v>
      </c>
      <c r="M3178" s="11">
        <v>55.0</v>
      </c>
      <c r="N3178" s="11">
        <v>56.0</v>
      </c>
      <c r="O3178" s="11">
        <v>56.0</v>
      </c>
      <c r="P3178" s="11">
        <v>56.0</v>
      </c>
      <c r="Q3178" s="43">
        <v>43.0</v>
      </c>
      <c r="R3178" s="25"/>
      <c r="S3178" s="11"/>
      <c r="T3178" s="11"/>
      <c r="U3178" s="23"/>
      <c r="V3178" s="25"/>
      <c r="W3178" s="11"/>
      <c r="X3178" s="23"/>
      <c r="Y3178" s="29"/>
      <c r="Z3178" s="25">
        <v>25.0</v>
      </c>
      <c r="AA3178" s="11">
        <v>16.0</v>
      </c>
      <c r="AB3178" s="11">
        <v>47.0</v>
      </c>
      <c r="AC3178" s="11">
        <v>38.0</v>
      </c>
      <c r="AD3178" s="23">
        <v>34.0</v>
      </c>
      <c r="AE3178" s="29" t="s">
        <v>166</v>
      </c>
      <c r="AF3178" s="25">
        <v>1491.0</v>
      </c>
      <c r="AG3178" s="11">
        <v>1503.0</v>
      </c>
      <c r="AH3178" s="11">
        <v>1555.0</v>
      </c>
      <c r="AI3178" s="23" t="s">
        <v>217</v>
      </c>
      <c r="AJ3178" s="29"/>
      <c r="AK3178" s="25"/>
      <c r="AL3178" s="11"/>
      <c r="AM3178" s="23"/>
      <c r="AN3178" s="25"/>
      <c r="AO3178" s="23"/>
      <c r="AP3178" s="25"/>
      <c r="AQ3178" s="11"/>
    </row>
    <row r="3179" ht="15.75" customHeight="1">
      <c r="A3179" s="11">
        <v>1014001.0</v>
      </c>
      <c r="B3179" s="23">
        <v>3179.0</v>
      </c>
      <c r="C3179" s="25" t="s">
        <v>16101</v>
      </c>
      <c r="D3179" s="16" t="s">
        <v>16102</v>
      </c>
      <c r="E3179" s="28" t="s">
        <v>16103</v>
      </c>
      <c r="F3179" s="29"/>
      <c r="G3179" s="25"/>
      <c r="H3179" s="36" t="str">
        <f t="shared" si="1"/>
        <v/>
      </c>
      <c r="I3179" s="11"/>
      <c r="J3179" s="28">
        <f t="shared" si="2"/>
        <v>0</v>
      </c>
      <c r="K3179" s="41">
        <f t="shared" si="3"/>
        <v>0</v>
      </c>
      <c r="L3179" s="25">
        <v>0.0</v>
      </c>
      <c r="M3179" s="11">
        <v>0.0</v>
      </c>
      <c r="N3179" s="11">
        <v>0.0</v>
      </c>
      <c r="O3179" s="11">
        <v>0.0</v>
      </c>
      <c r="P3179" s="11">
        <v>0.0</v>
      </c>
      <c r="Q3179" s="23">
        <v>0.0</v>
      </c>
      <c r="R3179" s="25"/>
      <c r="S3179" s="11"/>
      <c r="T3179" s="11"/>
      <c r="U3179" s="23"/>
      <c r="V3179" s="25"/>
      <c r="W3179" s="11"/>
      <c r="X3179" s="23"/>
      <c r="Y3179" s="29"/>
      <c r="Z3179" s="25">
        <v>0.0</v>
      </c>
      <c r="AA3179" s="11">
        <v>0.0</v>
      </c>
      <c r="AB3179" s="11">
        <v>0.0</v>
      </c>
      <c r="AC3179" s="11">
        <v>0.0</v>
      </c>
      <c r="AD3179" s="23">
        <v>27.0</v>
      </c>
      <c r="AE3179" s="29" t="s">
        <v>239</v>
      </c>
      <c r="AF3179" s="25">
        <v>1466.0</v>
      </c>
      <c r="AG3179" s="11">
        <v>9999.0</v>
      </c>
      <c r="AH3179" s="11">
        <v>1530.0</v>
      </c>
      <c r="AI3179" s="23"/>
      <c r="AJ3179" s="29" t="s">
        <v>16104</v>
      </c>
      <c r="AK3179" s="25"/>
      <c r="AL3179" s="11"/>
      <c r="AM3179" s="23"/>
      <c r="AN3179" s="25"/>
      <c r="AO3179" s="23"/>
      <c r="AP3179" s="25"/>
      <c r="AQ3179" s="11"/>
    </row>
    <row r="3180" ht="15.75" customHeight="1">
      <c r="A3180" s="11">
        <v>1014002.0</v>
      </c>
      <c r="B3180" s="23">
        <v>3180.0</v>
      </c>
      <c r="C3180" s="25" t="s">
        <v>16105</v>
      </c>
      <c r="D3180" s="16" t="s">
        <v>16106</v>
      </c>
      <c r="E3180" s="28" t="s">
        <v>16107</v>
      </c>
      <c r="F3180" s="29"/>
      <c r="G3180" s="31" t="s">
        <v>16108</v>
      </c>
      <c r="H3180" s="36">
        <f t="shared" si="1"/>
        <v>80</v>
      </c>
      <c r="I3180" s="11"/>
      <c r="J3180" s="28">
        <f t="shared" si="2"/>
        <v>0</v>
      </c>
      <c r="K3180" s="41">
        <f t="shared" si="3"/>
        <v>330</v>
      </c>
      <c r="L3180" s="25">
        <v>68.0</v>
      </c>
      <c r="M3180" s="11">
        <v>60.0</v>
      </c>
      <c r="N3180" s="11">
        <v>62.0</v>
      </c>
      <c r="O3180" s="11">
        <v>72.0</v>
      </c>
      <c r="P3180" s="11">
        <v>68.0</v>
      </c>
      <c r="Q3180" s="43">
        <v>58.0</v>
      </c>
      <c r="R3180" s="25"/>
      <c r="S3180" s="11"/>
      <c r="T3180" s="11"/>
      <c r="U3180" s="23" t="s">
        <v>185</v>
      </c>
      <c r="V3180" s="25"/>
      <c r="W3180" s="11"/>
      <c r="X3180" s="23"/>
      <c r="Y3180" s="29"/>
      <c r="Z3180" s="25">
        <v>20.0</v>
      </c>
      <c r="AA3180" s="11">
        <v>8.0</v>
      </c>
      <c r="AB3180" s="11">
        <v>69.0</v>
      </c>
      <c r="AC3180" s="11">
        <v>23.0</v>
      </c>
      <c r="AD3180" s="23">
        <v>24.0</v>
      </c>
      <c r="AE3180" s="29" t="s">
        <v>166</v>
      </c>
      <c r="AF3180" s="25">
        <v>1494.0</v>
      </c>
      <c r="AG3180" s="11">
        <v>1506.0</v>
      </c>
      <c r="AH3180" s="11">
        <v>1548.0</v>
      </c>
      <c r="AI3180" s="23"/>
      <c r="AJ3180" s="29" t="s">
        <v>16109</v>
      </c>
      <c r="AK3180" s="25">
        <v>1014001.0</v>
      </c>
      <c r="AL3180" s="11"/>
      <c r="AM3180" s="23"/>
      <c r="AN3180" s="25"/>
      <c r="AO3180" s="23"/>
      <c r="AP3180" s="25"/>
      <c r="AQ3180" s="11"/>
    </row>
    <row r="3181" ht="15.75" customHeight="1">
      <c r="A3181" s="11">
        <v>1014003.0</v>
      </c>
      <c r="B3181" s="23">
        <v>3181.0</v>
      </c>
      <c r="C3181" s="25" t="s">
        <v>16110</v>
      </c>
      <c r="D3181" s="16" t="s">
        <v>16111</v>
      </c>
      <c r="E3181" s="28" t="s">
        <v>16112</v>
      </c>
      <c r="F3181" s="29"/>
      <c r="G3181" s="31" t="s">
        <v>16113</v>
      </c>
      <c r="H3181" s="36">
        <f t="shared" si="1"/>
        <v>76</v>
      </c>
      <c r="I3181" s="11"/>
      <c r="J3181" s="28">
        <f t="shared" si="2"/>
        <v>0</v>
      </c>
      <c r="K3181" s="41">
        <f t="shared" si="3"/>
        <v>289</v>
      </c>
      <c r="L3181" s="25">
        <v>71.0</v>
      </c>
      <c r="M3181" s="11">
        <v>81.0</v>
      </c>
      <c r="N3181" s="11">
        <v>46.0</v>
      </c>
      <c r="O3181" s="11">
        <v>46.0</v>
      </c>
      <c r="P3181" s="11">
        <v>45.0</v>
      </c>
      <c r="Q3181" s="43">
        <v>29.0</v>
      </c>
      <c r="R3181" s="25" t="s">
        <v>185</v>
      </c>
      <c r="S3181" s="11"/>
      <c r="T3181" s="11"/>
      <c r="U3181" s="23" t="s">
        <v>185</v>
      </c>
      <c r="V3181" s="25"/>
      <c r="W3181" s="11"/>
      <c r="X3181" s="23"/>
      <c r="Y3181" s="29"/>
      <c r="Z3181" s="25">
        <v>29.0</v>
      </c>
      <c r="AA3181" s="11">
        <v>21.0</v>
      </c>
      <c r="AB3181" s="11">
        <v>38.0</v>
      </c>
      <c r="AC3181" s="11">
        <v>48.0</v>
      </c>
      <c r="AD3181" s="23">
        <v>24.0</v>
      </c>
      <c r="AE3181" s="29" t="s">
        <v>166</v>
      </c>
      <c r="AF3181" s="25">
        <v>1521.0</v>
      </c>
      <c r="AG3181" s="11">
        <v>1533.0</v>
      </c>
      <c r="AH3181" s="11">
        <v>1565.0</v>
      </c>
      <c r="AI3181" s="23"/>
      <c r="AJ3181" s="29" t="s">
        <v>16114</v>
      </c>
      <c r="AK3181" s="25">
        <v>1014002.0</v>
      </c>
      <c r="AL3181" s="11"/>
      <c r="AM3181" s="23"/>
      <c r="AN3181" s="25"/>
      <c r="AO3181" s="23"/>
      <c r="AP3181" s="25" t="s">
        <v>16115</v>
      </c>
      <c r="AQ3181" s="11" t="s">
        <v>7788</v>
      </c>
    </row>
    <row r="3182" ht="15.75" customHeight="1">
      <c r="A3182" s="11">
        <v>1014004.0</v>
      </c>
      <c r="B3182" s="23">
        <v>3182.0</v>
      </c>
      <c r="C3182" s="25" t="s">
        <v>16116</v>
      </c>
      <c r="D3182" s="16" t="s">
        <v>16117</v>
      </c>
      <c r="E3182" s="28" t="s">
        <v>16118</v>
      </c>
      <c r="F3182" s="29"/>
      <c r="G3182" s="31" t="s">
        <v>16119</v>
      </c>
      <c r="H3182" s="36">
        <f t="shared" si="1"/>
        <v>80</v>
      </c>
      <c r="I3182" s="11"/>
      <c r="J3182" s="28">
        <f t="shared" si="2"/>
        <v>0</v>
      </c>
      <c r="K3182" s="41">
        <f t="shared" si="3"/>
        <v>323</v>
      </c>
      <c r="L3182" s="25">
        <v>72.0</v>
      </c>
      <c r="M3182" s="11">
        <v>75.0</v>
      </c>
      <c r="N3182" s="11">
        <v>49.0</v>
      </c>
      <c r="O3182" s="11">
        <v>62.0</v>
      </c>
      <c r="P3182" s="11">
        <v>65.0</v>
      </c>
      <c r="Q3182" s="43">
        <v>63.0</v>
      </c>
      <c r="R3182" s="25" t="s">
        <v>232</v>
      </c>
      <c r="S3182" s="11"/>
      <c r="T3182" s="11"/>
      <c r="U3182" s="23"/>
      <c r="V3182" s="25"/>
      <c r="W3182" s="11"/>
      <c r="X3182" s="23"/>
      <c r="Y3182" s="29"/>
      <c r="Z3182" s="25">
        <v>29.0</v>
      </c>
      <c r="AA3182" s="11">
        <v>21.0</v>
      </c>
      <c r="AB3182" s="11">
        <v>40.0</v>
      </c>
      <c r="AC3182" s="11">
        <v>58.0</v>
      </c>
      <c r="AD3182" s="23">
        <v>24.0</v>
      </c>
      <c r="AE3182" s="29" t="s">
        <v>166</v>
      </c>
      <c r="AF3182" s="25">
        <v>1549.0</v>
      </c>
      <c r="AG3182" s="11">
        <v>1561.0</v>
      </c>
      <c r="AH3182" s="11">
        <v>1579.0</v>
      </c>
      <c r="AI3182" s="23" t="s">
        <v>217</v>
      </c>
      <c r="AJ3182" s="29" t="s">
        <v>16120</v>
      </c>
      <c r="AK3182" s="25">
        <v>1014003.0</v>
      </c>
      <c r="AL3182" s="11"/>
      <c r="AM3182" s="23"/>
      <c r="AN3182" s="25"/>
      <c r="AO3182" s="23"/>
      <c r="AP3182" s="25"/>
      <c r="AQ3182" s="11"/>
    </row>
    <row r="3183" ht="15.75" customHeight="1">
      <c r="A3183" s="11">
        <v>1014005.0</v>
      </c>
      <c r="B3183" s="23">
        <v>3183.0</v>
      </c>
      <c r="C3183" s="25" t="s">
        <v>16121</v>
      </c>
      <c r="D3183" s="16" t="s">
        <v>16122</v>
      </c>
      <c r="E3183" s="28" t="s">
        <v>16123</v>
      </c>
      <c r="F3183" s="29"/>
      <c r="G3183" s="25"/>
      <c r="H3183" s="36" t="str">
        <f t="shared" si="1"/>
        <v/>
      </c>
      <c r="I3183" s="11"/>
      <c r="J3183" s="28">
        <f t="shared" si="2"/>
        <v>0</v>
      </c>
      <c r="K3183" s="41">
        <f t="shared" si="3"/>
        <v>201</v>
      </c>
      <c r="L3183" s="25">
        <v>43.0</v>
      </c>
      <c r="M3183" s="11">
        <v>48.0</v>
      </c>
      <c r="N3183" s="11">
        <v>34.0</v>
      </c>
      <c r="O3183" s="11">
        <v>37.0</v>
      </c>
      <c r="P3183" s="11">
        <v>39.0</v>
      </c>
      <c r="Q3183" s="43">
        <v>52.0</v>
      </c>
      <c r="R3183" s="25"/>
      <c r="S3183" s="11"/>
      <c r="T3183" s="11"/>
      <c r="U3183" s="23"/>
      <c r="V3183" s="25"/>
      <c r="W3183" s="11"/>
      <c r="X3183" s="23"/>
      <c r="Y3183" s="29"/>
      <c r="Z3183" s="25">
        <v>29.0</v>
      </c>
      <c r="AA3183" s="11">
        <v>21.0</v>
      </c>
      <c r="AB3183" s="11">
        <v>38.0</v>
      </c>
      <c r="AC3183" s="11">
        <v>46.0</v>
      </c>
      <c r="AD3183" s="23">
        <v>24.0</v>
      </c>
      <c r="AE3183" s="29" t="s">
        <v>239</v>
      </c>
      <c r="AF3183" s="25">
        <v>1574.0</v>
      </c>
      <c r="AG3183" s="11">
        <v>1586.0</v>
      </c>
      <c r="AH3183" s="11">
        <v>1614.0</v>
      </c>
      <c r="AI3183" s="23"/>
      <c r="AJ3183" s="29" t="s">
        <v>16124</v>
      </c>
      <c r="AK3183" s="25">
        <v>1014004.0</v>
      </c>
      <c r="AL3183" s="11"/>
      <c r="AM3183" s="23"/>
      <c r="AN3183" s="25"/>
      <c r="AO3183" s="23"/>
      <c r="AP3183" s="25"/>
      <c r="AQ3183" s="11"/>
    </row>
    <row r="3184" ht="15.75" customHeight="1">
      <c r="A3184" s="11">
        <v>1014006.0</v>
      </c>
      <c r="B3184" s="23">
        <v>3184.0</v>
      </c>
      <c r="C3184" s="25" t="s">
        <v>16125</v>
      </c>
      <c r="D3184" s="16" t="s">
        <v>16126</v>
      </c>
      <c r="E3184" s="28" t="s">
        <v>16127</v>
      </c>
      <c r="F3184" s="29"/>
      <c r="G3184" s="31" t="s">
        <v>16128</v>
      </c>
      <c r="H3184" s="36">
        <f t="shared" si="1"/>
        <v>78</v>
      </c>
      <c r="I3184" s="11"/>
      <c r="J3184" s="28">
        <f t="shared" si="2"/>
        <v>0</v>
      </c>
      <c r="K3184" s="41">
        <f t="shared" si="3"/>
        <v>221</v>
      </c>
      <c r="L3184" s="25">
        <v>52.0</v>
      </c>
      <c r="M3184" s="11">
        <v>58.0</v>
      </c>
      <c r="N3184" s="11">
        <v>41.0</v>
      </c>
      <c r="O3184" s="11">
        <v>38.0</v>
      </c>
      <c r="P3184" s="11">
        <v>32.0</v>
      </c>
      <c r="Q3184" s="43">
        <v>29.0</v>
      </c>
      <c r="R3184" s="25" t="s">
        <v>185</v>
      </c>
      <c r="S3184" s="11" t="s">
        <v>185</v>
      </c>
      <c r="T3184" s="11"/>
      <c r="U3184" s="23"/>
      <c r="V3184" s="25"/>
      <c r="W3184" s="11"/>
      <c r="X3184" s="23"/>
      <c r="Y3184" s="29"/>
      <c r="Z3184" s="25">
        <v>29.0</v>
      </c>
      <c r="AA3184" s="11">
        <v>21.0</v>
      </c>
      <c r="AB3184" s="11">
        <v>60.0</v>
      </c>
      <c r="AC3184" s="11">
        <v>54.0</v>
      </c>
      <c r="AD3184" s="23">
        <v>22.0</v>
      </c>
      <c r="AE3184" s="29" t="s">
        <v>166</v>
      </c>
      <c r="AF3184" s="25">
        <v>1555.0</v>
      </c>
      <c r="AG3184" s="11">
        <v>1567.0</v>
      </c>
      <c r="AH3184" s="11">
        <v>1579.0</v>
      </c>
      <c r="AI3184" s="23" t="s">
        <v>217</v>
      </c>
      <c r="AJ3184" s="29" t="s">
        <v>16120</v>
      </c>
      <c r="AK3184" s="25">
        <v>1014003.0</v>
      </c>
      <c r="AL3184" s="11"/>
      <c r="AM3184" s="23"/>
      <c r="AN3184" s="25"/>
      <c r="AO3184" s="23"/>
      <c r="AP3184" s="25"/>
      <c r="AQ3184" s="11"/>
    </row>
    <row r="3185" ht="15.75" customHeight="1">
      <c r="A3185" s="11">
        <v>1014007.0</v>
      </c>
      <c r="B3185" s="23">
        <v>3185.0</v>
      </c>
      <c r="C3185" s="25" t="s">
        <v>16129</v>
      </c>
      <c r="D3185" s="16" t="s">
        <v>16130</v>
      </c>
      <c r="E3185" s="28" t="s">
        <v>16131</v>
      </c>
      <c r="F3185" s="29"/>
      <c r="G3185" s="31" t="s">
        <v>16132</v>
      </c>
      <c r="H3185" s="36">
        <f t="shared" si="1"/>
        <v>68</v>
      </c>
      <c r="I3185" s="11"/>
      <c r="J3185" s="28">
        <f t="shared" si="2"/>
        <v>0</v>
      </c>
      <c r="K3185" s="41">
        <f t="shared" si="3"/>
        <v>282</v>
      </c>
      <c r="L3185" s="25">
        <v>55.0</v>
      </c>
      <c r="M3185" s="11">
        <v>62.0</v>
      </c>
      <c r="N3185" s="11">
        <v>53.0</v>
      </c>
      <c r="O3185" s="11">
        <v>52.0</v>
      </c>
      <c r="P3185" s="11">
        <v>60.0</v>
      </c>
      <c r="Q3185" s="43">
        <v>60.0</v>
      </c>
      <c r="R3185" s="25"/>
      <c r="S3185" s="11"/>
      <c r="T3185" s="11"/>
      <c r="U3185" s="23"/>
      <c r="V3185" s="25"/>
      <c r="W3185" s="11"/>
      <c r="X3185" s="23"/>
      <c r="Y3185" s="29"/>
      <c r="Z3185" s="25">
        <v>29.0</v>
      </c>
      <c r="AA3185" s="11">
        <v>21.0</v>
      </c>
      <c r="AB3185" s="11">
        <v>71.0</v>
      </c>
      <c r="AC3185" s="11">
        <v>74.0</v>
      </c>
      <c r="AD3185" s="23">
        <v>27.0</v>
      </c>
      <c r="AE3185" s="29" t="s">
        <v>166</v>
      </c>
      <c r="AF3185" s="25">
        <v>1509.0</v>
      </c>
      <c r="AG3185" s="11">
        <v>1521.0</v>
      </c>
      <c r="AH3185" s="11">
        <v>1573.0</v>
      </c>
      <c r="AI3185" s="23"/>
      <c r="AJ3185" s="29" t="s">
        <v>16109</v>
      </c>
      <c r="AK3185" s="25">
        <v>1014001.0</v>
      </c>
      <c r="AL3185" s="11"/>
      <c r="AM3185" s="23"/>
      <c r="AN3185" s="25"/>
      <c r="AO3185" s="23"/>
      <c r="AP3185" s="25"/>
      <c r="AQ3185" s="11"/>
    </row>
    <row r="3186" ht="15.75" customHeight="1">
      <c r="A3186" s="11">
        <v>1014008.0</v>
      </c>
      <c r="B3186" s="23">
        <v>3186.0</v>
      </c>
      <c r="C3186" s="25" t="s">
        <v>16133</v>
      </c>
      <c r="D3186" s="16" t="s">
        <v>16134</v>
      </c>
      <c r="E3186" s="28" t="s">
        <v>16135</v>
      </c>
      <c r="F3186" s="29"/>
      <c r="G3186" s="25"/>
      <c r="H3186" s="36" t="str">
        <f t="shared" si="1"/>
        <v/>
      </c>
      <c r="I3186" s="11"/>
      <c r="J3186" s="28">
        <f t="shared" si="2"/>
        <v>0</v>
      </c>
      <c r="K3186" s="41">
        <f t="shared" si="3"/>
        <v>221</v>
      </c>
      <c r="L3186" s="25">
        <v>33.0</v>
      </c>
      <c r="M3186" s="11">
        <v>37.0</v>
      </c>
      <c r="N3186" s="11">
        <v>55.0</v>
      </c>
      <c r="O3186" s="11">
        <v>54.0</v>
      </c>
      <c r="P3186" s="11">
        <v>42.0</v>
      </c>
      <c r="Q3186" s="43">
        <v>45.0</v>
      </c>
      <c r="R3186" s="25"/>
      <c r="S3186" s="11"/>
      <c r="T3186" s="11"/>
      <c r="U3186" s="23"/>
      <c r="V3186" s="25"/>
      <c r="W3186" s="11"/>
      <c r="X3186" s="23"/>
      <c r="Y3186" s="29"/>
      <c r="Z3186" s="25">
        <v>25.0</v>
      </c>
      <c r="AA3186" s="11">
        <v>15.0</v>
      </c>
      <c r="AB3186" s="11">
        <v>26.0</v>
      </c>
      <c r="AC3186" s="11">
        <v>67.0</v>
      </c>
      <c r="AD3186" s="23">
        <v>25.0</v>
      </c>
      <c r="AE3186" s="29" t="s">
        <v>166</v>
      </c>
      <c r="AF3186" s="25">
        <v>1505.0</v>
      </c>
      <c r="AG3186" s="11">
        <v>1517.0</v>
      </c>
      <c r="AH3186" s="11">
        <v>1563.0</v>
      </c>
      <c r="AI3186" s="23"/>
      <c r="AJ3186" s="29"/>
      <c r="AK3186" s="25"/>
      <c r="AL3186" s="11"/>
      <c r="AM3186" s="23"/>
      <c r="AN3186" s="25"/>
      <c r="AO3186" s="23"/>
      <c r="AP3186" s="25"/>
      <c r="AQ3186" s="11"/>
    </row>
    <row r="3187" ht="15.75" customHeight="1">
      <c r="A3187" s="11">
        <v>1014009.0</v>
      </c>
      <c r="B3187" s="23">
        <v>3187.0</v>
      </c>
      <c r="C3187" s="25" t="s">
        <v>16136</v>
      </c>
      <c r="D3187" s="16" t="s">
        <v>16137</v>
      </c>
      <c r="E3187" s="28" t="s">
        <v>16138</v>
      </c>
      <c r="F3187" s="29"/>
      <c r="G3187" s="31" t="s">
        <v>16139</v>
      </c>
      <c r="H3187" s="36">
        <f t="shared" si="1"/>
        <v>55</v>
      </c>
      <c r="I3187" s="11"/>
      <c r="J3187" s="28">
        <f t="shared" si="2"/>
        <v>0</v>
      </c>
      <c r="K3187" s="41">
        <f t="shared" si="3"/>
        <v>308</v>
      </c>
      <c r="L3187" s="25">
        <v>74.0</v>
      </c>
      <c r="M3187" s="11">
        <v>69.0</v>
      </c>
      <c r="N3187" s="11">
        <v>55.0</v>
      </c>
      <c r="O3187" s="11">
        <v>50.0</v>
      </c>
      <c r="P3187" s="11">
        <v>60.0</v>
      </c>
      <c r="Q3187" s="43">
        <v>46.0</v>
      </c>
      <c r="R3187" s="25" t="s">
        <v>232</v>
      </c>
      <c r="S3187" s="11" t="s">
        <v>185</v>
      </c>
      <c r="T3187" s="11"/>
      <c r="U3187" s="23" t="s">
        <v>136</v>
      </c>
      <c r="V3187" s="25"/>
      <c r="W3187" s="11"/>
      <c r="X3187" s="23"/>
      <c r="Y3187" s="29"/>
      <c r="Z3187" s="25">
        <v>25.0</v>
      </c>
      <c r="AA3187" s="11">
        <v>15.0</v>
      </c>
      <c r="AB3187" s="11">
        <v>23.0</v>
      </c>
      <c r="AC3187" s="11">
        <v>43.0</v>
      </c>
      <c r="AD3187" s="23">
        <v>25.0</v>
      </c>
      <c r="AE3187" s="29" t="s">
        <v>141</v>
      </c>
      <c r="AF3187" s="25">
        <v>1535.0</v>
      </c>
      <c r="AG3187" s="11">
        <v>1547.0</v>
      </c>
      <c r="AH3187" s="11">
        <v>1582.0</v>
      </c>
      <c r="AI3187" s="23" t="s">
        <v>217</v>
      </c>
      <c r="AJ3187" s="29" t="s">
        <v>16140</v>
      </c>
      <c r="AK3187" s="25">
        <v>1014008.0</v>
      </c>
      <c r="AL3187" s="11"/>
      <c r="AM3187" s="23"/>
      <c r="AN3187" s="25"/>
      <c r="AO3187" s="23"/>
      <c r="AP3187" s="25"/>
      <c r="AQ3187" s="11"/>
    </row>
    <row r="3188" ht="15.75" customHeight="1">
      <c r="A3188" s="11">
        <v>1014010.0</v>
      </c>
      <c r="B3188" s="23">
        <v>3188.0</v>
      </c>
      <c r="C3188" s="25" t="s">
        <v>16141</v>
      </c>
      <c r="D3188" s="16" t="s">
        <v>16142</v>
      </c>
      <c r="E3188" s="28" t="s">
        <v>16143</v>
      </c>
      <c r="F3188" s="29"/>
      <c r="G3188" s="31" t="s">
        <v>16144</v>
      </c>
      <c r="H3188" s="36">
        <f t="shared" si="1"/>
        <v>80</v>
      </c>
      <c r="I3188" s="11"/>
      <c r="J3188" s="28">
        <f t="shared" si="2"/>
        <v>0</v>
      </c>
      <c r="K3188" s="41">
        <f t="shared" si="3"/>
        <v>235</v>
      </c>
      <c r="L3188" s="25">
        <v>59.0</v>
      </c>
      <c r="M3188" s="11">
        <v>56.0</v>
      </c>
      <c r="N3188" s="11">
        <v>24.0</v>
      </c>
      <c r="O3188" s="11">
        <v>44.0</v>
      </c>
      <c r="P3188" s="11">
        <v>52.0</v>
      </c>
      <c r="Q3188" s="43">
        <v>43.0</v>
      </c>
      <c r="R3188" s="25"/>
      <c r="S3188" s="11"/>
      <c r="T3188" s="11"/>
      <c r="U3188" s="23"/>
      <c r="V3188" s="25"/>
      <c r="W3188" s="11"/>
      <c r="X3188" s="23"/>
      <c r="Y3188" s="29"/>
      <c r="Z3188" s="25">
        <v>25.0</v>
      </c>
      <c r="AA3188" s="11">
        <v>15.0</v>
      </c>
      <c r="AB3188" s="11">
        <v>45.0</v>
      </c>
      <c r="AC3188" s="11">
        <v>40.0</v>
      </c>
      <c r="AD3188" s="23">
        <v>25.0</v>
      </c>
      <c r="AE3188" s="29" t="s">
        <v>166</v>
      </c>
      <c r="AF3188" s="25">
        <v>1558.0</v>
      </c>
      <c r="AG3188" s="11">
        <v>1570.0</v>
      </c>
      <c r="AH3188" s="11">
        <v>1582.0</v>
      </c>
      <c r="AI3188" s="23" t="s">
        <v>217</v>
      </c>
      <c r="AJ3188" s="29" t="s">
        <v>16145</v>
      </c>
      <c r="AK3188" s="25">
        <v>1014009.0</v>
      </c>
      <c r="AL3188" s="11"/>
      <c r="AM3188" s="23"/>
      <c r="AN3188" s="25"/>
      <c r="AO3188" s="23"/>
      <c r="AP3188" s="25"/>
      <c r="AQ3188" s="11"/>
    </row>
    <row r="3189" ht="15.75" customHeight="1">
      <c r="A3189" s="11">
        <v>1014011.0</v>
      </c>
      <c r="B3189" s="23">
        <v>3189.0</v>
      </c>
      <c r="C3189" s="25" t="s">
        <v>16146</v>
      </c>
      <c r="D3189" s="16" t="s">
        <v>16147</v>
      </c>
      <c r="E3189" s="28" t="s">
        <v>16148</v>
      </c>
      <c r="F3189" s="29"/>
      <c r="G3189" s="31" t="s">
        <v>16149</v>
      </c>
      <c r="H3189" s="36">
        <f t="shared" si="1"/>
        <v>20</v>
      </c>
      <c r="I3189" s="11"/>
      <c r="J3189" s="28">
        <f t="shared" si="2"/>
        <v>0</v>
      </c>
      <c r="K3189" s="41">
        <f t="shared" si="3"/>
        <v>233</v>
      </c>
      <c r="L3189" s="25">
        <v>54.0</v>
      </c>
      <c r="M3189" s="11">
        <v>59.0</v>
      </c>
      <c r="N3189" s="11">
        <v>40.0</v>
      </c>
      <c r="O3189" s="11">
        <v>41.0</v>
      </c>
      <c r="P3189" s="11">
        <v>39.0</v>
      </c>
      <c r="Q3189" s="43">
        <v>42.0</v>
      </c>
      <c r="R3189" s="25"/>
      <c r="S3189" s="11"/>
      <c r="T3189" s="11"/>
      <c r="U3189" s="23"/>
      <c r="V3189" s="25"/>
      <c r="W3189" s="11"/>
      <c r="X3189" s="23"/>
      <c r="Y3189" s="29"/>
      <c r="Z3189" s="25">
        <v>25.0</v>
      </c>
      <c r="AA3189" s="11">
        <v>15.0</v>
      </c>
      <c r="AB3189" s="11">
        <v>46.0</v>
      </c>
      <c r="AC3189" s="11">
        <v>39.0</v>
      </c>
      <c r="AD3189" s="23">
        <v>26.0</v>
      </c>
      <c r="AE3189" s="29" t="s">
        <v>166</v>
      </c>
      <c r="AF3189" s="25">
        <v>1560.0</v>
      </c>
      <c r="AG3189" s="11">
        <v>1572.0</v>
      </c>
      <c r="AH3189" s="11">
        <v>1582.0</v>
      </c>
      <c r="AI3189" s="23" t="s">
        <v>217</v>
      </c>
      <c r="AJ3189" s="29" t="s">
        <v>16145</v>
      </c>
      <c r="AK3189" s="25">
        <v>1014009.0</v>
      </c>
      <c r="AL3189" s="11"/>
      <c r="AM3189" s="23"/>
      <c r="AN3189" s="25"/>
      <c r="AO3189" s="23"/>
      <c r="AP3189" s="25"/>
      <c r="AQ3189" s="11"/>
    </row>
    <row r="3190" ht="15.75" customHeight="1">
      <c r="A3190" s="11">
        <v>1014012.0</v>
      </c>
      <c r="B3190" s="23">
        <v>3190.0</v>
      </c>
      <c r="C3190" s="25" t="s">
        <v>16150</v>
      </c>
      <c r="D3190" s="16" t="s">
        <v>16151</v>
      </c>
      <c r="E3190" s="28" t="s">
        <v>16152</v>
      </c>
      <c r="F3190" s="29"/>
      <c r="G3190" s="31" t="s">
        <v>16153</v>
      </c>
      <c r="H3190" s="36">
        <f t="shared" si="1"/>
        <v>77</v>
      </c>
      <c r="I3190" s="11"/>
      <c r="J3190" s="28">
        <f t="shared" si="2"/>
        <v>0</v>
      </c>
      <c r="K3190" s="41">
        <f t="shared" si="3"/>
        <v>209</v>
      </c>
      <c r="L3190" s="25">
        <v>58.0</v>
      </c>
      <c r="M3190" s="11">
        <v>61.0</v>
      </c>
      <c r="N3190" s="11">
        <v>34.0</v>
      </c>
      <c r="O3190" s="11">
        <v>25.0</v>
      </c>
      <c r="P3190" s="11">
        <v>31.0</v>
      </c>
      <c r="Q3190" s="43">
        <v>22.0</v>
      </c>
      <c r="R3190" s="25"/>
      <c r="S3190" s="11"/>
      <c r="T3190" s="11"/>
      <c r="U3190" s="23"/>
      <c r="V3190" s="25"/>
      <c r="W3190" s="11"/>
      <c r="X3190" s="23"/>
      <c r="Y3190" s="29"/>
      <c r="Z3190" s="25">
        <v>22.0</v>
      </c>
      <c r="AA3190" s="11">
        <v>11.0</v>
      </c>
      <c r="AB3190" s="11">
        <v>58.0</v>
      </c>
      <c r="AC3190" s="11">
        <v>35.0</v>
      </c>
      <c r="AD3190" s="23">
        <v>14.0</v>
      </c>
      <c r="AE3190" s="29" t="s">
        <v>141</v>
      </c>
      <c r="AF3190" s="25">
        <v>1544.0</v>
      </c>
      <c r="AG3190" s="11">
        <v>1556.0</v>
      </c>
      <c r="AH3190" s="11">
        <v>1600.0</v>
      </c>
      <c r="AI3190" s="23"/>
      <c r="AJ3190" s="29"/>
      <c r="AK3190" s="25"/>
      <c r="AL3190" s="11"/>
      <c r="AM3190" s="23"/>
      <c r="AN3190" s="25"/>
      <c r="AO3190" s="23"/>
      <c r="AP3190" s="25"/>
      <c r="AQ3190" s="11"/>
    </row>
    <row r="3191" ht="15.75" customHeight="1">
      <c r="A3191" s="11">
        <v>1014013.0</v>
      </c>
      <c r="B3191" s="23">
        <v>3191.0</v>
      </c>
      <c r="C3191" s="25" t="s">
        <v>16154</v>
      </c>
      <c r="D3191" s="16" t="s">
        <v>16155</v>
      </c>
      <c r="E3191" s="28" t="s">
        <v>16156</v>
      </c>
      <c r="F3191" s="29"/>
      <c r="G3191" s="31" t="s">
        <v>16157</v>
      </c>
      <c r="H3191" s="36">
        <f t="shared" si="1"/>
        <v>43</v>
      </c>
      <c r="I3191" s="11"/>
      <c r="J3191" s="28">
        <f t="shared" si="2"/>
        <v>0</v>
      </c>
      <c r="K3191" s="41">
        <f t="shared" si="3"/>
        <v>206</v>
      </c>
      <c r="L3191" s="25">
        <v>34.0</v>
      </c>
      <c r="M3191" s="11">
        <v>32.0</v>
      </c>
      <c r="N3191" s="11">
        <v>36.0</v>
      </c>
      <c r="O3191" s="11">
        <v>52.0</v>
      </c>
      <c r="P3191" s="11">
        <v>52.0</v>
      </c>
      <c r="Q3191" s="43">
        <v>44.0</v>
      </c>
      <c r="R3191" s="25"/>
      <c r="S3191" s="11"/>
      <c r="T3191" s="11"/>
      <c r="U3191" s="23"/>
      <c r="V3191" s="25"/>
      <c r="W3191" s="11"/>
      <c r="X3191" s="23"/>
      <c r="Y3191" s="29"/>
      <c r="Z3191" s="25">
        <v>22.0</v>
      </c>
      <c r="AA3191" s="11">
        <v>11.0</v>
      </c>
      <c r="AB3191" s="11">
        <v>65.0</v>
      </c>
      <c r="AC3191" s="11">
        <v>26.0</v>
      </c>
      <c r="AD3191" s="23">
        <v>14.0</v>
      </c>
      <c r="AE3191" s="29" t="s">
        <v>270</v>
      </c>
      <c r="AF3191" s="25">
        <v>1521.0</v>
      </c>
      <c r="AG3191" s="11">
        <v>1533.0</v>
      </c>
      <c r="AH3191" s="11">
        <v>1584.0</v>
      </c>
      <c r="AI3191" s="23"/>
      <c r="AJ3191" s="29"/>
      <c r="AK3191" s="25"/>
      <c r="AL3191" s="11"/>
      <c r="AM3191" s="23"/>
      <c r="AN3191" s="25"/>
      <c r="AO3191" s="23"/>
      <c r="AP3191" s="25"/>
      <c r="AQ3191" s="11"/>
    </row>
    <row r="3192" ht="15.75" customHeight="1">
      <c r="A3192" s="11">
        <v>1014014.0</v>
      </c>
      <c r="B3192" s="23">
        <v>3192.0</v>
      </c>
      <c r="C3192" s="25" t="s">
        <v>16158</v>
      </c>
      <c r="D3192" s="16" t="s">
        <v>16159</v>
      </c>
      <c r="E3192" s="28" t="s">
        <v>16160</v>
      </c>
      <c r="F3192" s="29"/>
      <c r="G3192" s="31" t="s">
        <v>16161</v>
      </c>
      <c r="H3192" s="36">
        <f t="shared" si="1"/>
        <v>70</v>
      </c>
      <c r="I3192" s="11"/>
      <c r="J3192" s="28">
        <f t="shared" si="2"/>
        <v>0</v>
      </c>
      <c r="K3192" s="41">
        <f t="shared" si="3"/>
        <v>180</v>
      </c>
      <c r="L3192" s="25">
        <v>37.0</v>
      </c>
      <c r="M3192" s="11">
        <v>40.0</v>
      </c>
      <c r="N3192" s="11">
        <v>37.0</v>
      </c>
      <c r="O3192" s="11">
        <v>40.0</v>
      </c>
      <c r="P3192" s="11">
        <v>26.0</v>
      </c>
      <c r="Q3192" s="43">
        <v>46.0</v>
      </c>
      <c r="R3192" s="25"/>
      <c r="S3192" s="11"/>
      <c r="T3192" s="11"/>
      <c r="U3192" s="23"/>
      <c r="V3192" s="25"/>
      <c r="W3192" s="11"/>
      <c r="X3192" s="23"/>
      <c r="Y3192" s="29"/>
      <c r="Z3192" s="25">
        <v>25.0</v>
      </c>
      <c r="AA3192" s="11">
        <v>15.0</v>
      </c>
      <c r="AB3192" s="11">
        <v>21.0</v>
      </c>
      <c r="AC3192" s="11">
        <v>75.0</v>
      </c>
      <c r="AD3192" s="23">
        <v>26.0</v>
      </c>
      <c r="AE3192" s="29" t="s">
        <v>166</v>
      </c>
      <c r="AF3192" s="25">
        <v>1524.0</v>
      </c>
      <c r="AG3192" s="11">
        <v>1536.0</v>
      </c>
      <c r="AH3192" s="11">
        <v>1579.0</v>
      </c>
      <c r="AI3192" s="23" t="s">
        <v>217</v>
      </c>
      <c r="AJ3192" s="29"/>
      <c r="AK3192" s="25"/>
      <c r="AL3192" s="11"/>
      <c r="AM3192" s="23"/>
      <c r="AN3192" s="25"/>
      <c r="AO3192" s="23"/>
      <c r="AP3192" s="25"/>
      <c r="AQ3192" s="11"/>
    </row>
    <row r="3193" ht="15.75" customHeight="1">
      <c r="A3193" s="11">
        <v>1014015.0</v>
      </c>
      <c r="B3193" s="23">
        <v>3193.0</v>
      </c>
      <c r="C3193" s="25" t="s">
        <v>16162</v>
      </c>
      <c r="D3193" s="16" t="s">
        <v>5857</v>
      </c>
      <c r="E3193" s="28" t="s">
        <v>16163</v>
      </c>
      <c r="F3193" s="29"/>
      <c r="G3193" s="25"/>
      <c r="H3193" s="36" t="str">
        <f t="shared" si="1"/>
        <v/>
      </c>
      <c r="I3193" s="11"/>
      <c r="J3193" s="28">
        <f t="shared" si="2"/>
        <v>0</v>
      </c>
      <c r="K3193" s="41">
        <f t="shared" si="3"/>
        <v>0</v>
      </c>
      <c r="L3193" s="25">
        <v>0.0</v>
      </c>
      <c r="M3193" s="11">
        <v>0.0</v>
      </c>
      <c r="N3193" s="11">
        <v>0.0</v>
      </c>
      <c r="O3193" s="11">
        <v>0.0</v>
      </c>
      <c r="P3193" s="11">
        <v>0.0</v>
      </c>
      <c r="Q3193" s="23">
        <v>0.0</v>
      </c>
      <c r="R3193" s="25"/>
      <c r="S3193" s="11"/>
      <c r="T3193" s="11"/>
      <c r="U3193" s="23"/>
      <c r="V3193" s="25"/>
      <c r="W3193" s="11"/>
      <c r="X3193" s="23"/>
      <c r="Y3193" s="29"/>
      <c r="Z3193" s="25">
        <v>0.0</v>
      </c>
      <c r="AA3193" s="11">
        <v>0.0</v>
      </c>
      <c r="AB3193" s="11">
        <v>0.0</v>
      </c>
      <c r="AC3193" s="11">
        <v>0.0</v>
      </c>
      <c r="AD3193" s="23">
        <v>0.0</v>
      </c>
      <c r="AE3193" s="29" t="s">
        <v>239</v>
      </c>
      <c r="AF3193" s="25">
        <v>1200.0</v>
      </c>
      <c r="AG3193" s="11">
        <v>9999.0</v>
      </c>
      <c r="AH3193" s="11">
        <v>1250.0</v>
      </c>
      <c r="AI3193" s="23"/>
      <c r="AJ3193" s="29"/>
      <c r="AK3193" s="25"/>
      <c r="AL3193" s="11"/>
      <c r="AM3193" s="23"/>
      <c r="AN3193" s="25"/>
      <c r="AO3193" s="23"/>
      <c r="AP3193" s="25"/>
      <c r="AQ3193" s="11"/>
    </row>
    <row r="3194" ht="15.75" customHeight="1">
      <c r="A3194" s="11">
        <v>1014016.0</v>
      </c>
      <c r="B3194" s="23">
        <v>3194.0</v>
      </c>
      <c r="C3194" s="25" t="s">
        <v>16164</v>
      </c>
      <c r="D3194" s="16" t="s">
        <v>16165</v>
      </c>
      <c r="E3194" s="28" t="s">
        <v>16166</v>
      </c>
      <c r="F3194" s="29"/>
      <c r="G3194" s="25"/>
      <c r="H3194" s="36" t="str">
        <f t="shared" si="1"/>
        <v/>
      </c>
      <c r="I3194" s="11"/>
      <c r="J3194" s="28">
        <f t="shared" si="2"/>
        <v>0</v>
      </c>
      <c r="K3194" s="41">
        <f t="shared" si="3"/>
        <v>0</v>
      </c>
      <c r="L3194" s="25">
        <v>0.0</v>
      </c>
      <c r="M3194" s="11">
        <v>0.0</v>
      </c>
      <c r="N3194" s="11">
        <v>0.0</v>
      </c>
      <c r="O3194" s="11">
        <v>0.0</v>
      </c>
      <c r="P3194" s="11">
        <v>0.0</v>
      </c>
      <c r="Q3194" s="23">
        <v>0.0</v>
      </c>
      <c r="R3194" s="25"/>
      <c r="S3194" s="11"/>
      <c r="T3194" s="11"/>
      <c r="U3194" s="23"/>
      <c r="V3194" s="25"/>
      <c r="W3194" s="11"/>
      <c r="X3194" s="23"/>
      <c r="Y3194" s="29"/>
      <c r="Z3194" s="25">
        <v>0.0</v>
      </c>
      <c r="AA3194" s="11">
        <v>0.0</v>
      </c>
      <c r="AB3194" s="11">
        <v>0.0</v>
      </c>
      <c r="AC3194" s="11">
        <v>0.0</v>
      </c>
      <c r="AD3194" s="23">
        <v>0.0</v>
      </c>
      <c r="AE3194" s="29" t="s">
        <v>239</v>
      </c>
      <c r="AF3194" s="25">
        <v>1225.0</v>
      </c>
      <c r="AG3194" s="11">
        <v>9999.0</v>
      </c>
      <c r="AH3194" s="11">
        <v>1275.0</v>
      </c>
      <c r="AI3194" s="23"/>
      <c r="AJ3194" s="29" t="s">
        <v>16167</v>
      </c>
      <c r="AK3194" s="25">
        <v>1014015.0</v>
      </c>
      <c r="AL3194" s="11"/>
      <c r="AM3194" s="23"/>
      <c r="AN3194" s="25"/>
      <c r="AO3194" s="23"/>
      <c r="AP3194" s="25"/>
      <c r="AQ3194" s="11"/>
    </row>
    <row r="3195" ht="15.75" customHeight="1">
      <c r="A3195" s="11">
        <v>1014017.0</v>
      </c>
      <c r="B3195" s="23">
        <v>3195.0</v>
      </c>
      <c r="C3195" s="25" t="s">
        <v>16168</v>
      </c>
      <c r="D3195" s="16" t="s">
        <v>16169</v>
      </c>
      <c r="E3195" s="28" t="s">
        <v>16170</v>
      </c>
      <c r="F3195" s="29"/>
      <c r="G3195" s="25"/>
      <c r="H3195" s="36" t="str">
        <f t="shared" si="1"/>
        <v/>
      </c>
      <c r="I3195" s="11"/>
      <c r="J3195" s="28">
        <f t="shared" si="2"/>
        <v>0</v>
      </c>
      <c r="K3195" s="41">
        <f t="shared" si="3"/>
        <v>0</v>
      </c>
      <c r="L3195" s="25">
        <v>0.0</v>
      </c>
      <c r="M3195" s="11">
        <v>0.0</v>
      </c>
      <c r="N3195" s="11">
        <v>0.0</v>
      </c>
      <c r="O3195" s="11">
        <v>0.0</v>
      </c>
      <c r="P3195" s="11">
        <v>0.0</v>
      </c>
      <c r="Q3195" s="23">
        <v>0.0</v>
      </c>
      <c r="R3195" s="25"/>
      <c r="S3195" s="11"/>
      <c r="T3195" s="11"/>
      <c r="U3195" s="23"/>
      <c r="V3195" s="25"/>
      <c r="W3195" s="11"/>
      <c r="X3195" s="23"/>
      <c r="Y3195" s="29"/>
      <c r="Z3195" s="25">
        <v>0.0</v>
      </c>
      <c r="AA3195" s="11">
        <v>0.0</v>
      </c>
      <c r="AB3195" s="11">
        <v>0.0</v>
      </c>
      <c r="AC3195" s="11">
        <v>0.0</v>
      </c>
      <c r="AD3195" s="23">
        <v>0.0</v>
      </c>
      <c r="AE3195" s="29" t="s">
        <v>239</v>
      </c>
      <c r="AF3195" s="25">
        <v>1250.0</v>
      </c>
      <c r="AG3195" s="11">
        <v>9999.0</v>
      </c>
      <c r="AH3195" s="11">
        <v>1300.0</v>
      </c>
      <c r="AI3195" s="23"/>
      <c r="AJ3195" s="29" t="s">
        <v>16171</v>
      </c>
      <c r="AK3195" s="25">
        <v>1014016.0</v>
      </c>
      <c r="AL3195" s="11"/>
      <c r="AM3195" s="23"/>
      <c r="AN3195" s="25"/>
      <c r="AO3195" s="23"/>
      <c r="AP3195" s="25"/>
      <c r="AQ3195" s="11"/>
    </row>
    <row r="3196" ht="15.75" customHeight="1">
      <c r="A3196" s="11">
        <v>1014018.0</v>
      </c>
      <c r="B3196" s="23">
        <v>3196.0</v>
      </c>
      <c r="C3196" s="25" t="s">
        <v>16172</v>
      </c>
      <c r="D3196" s="16" t="s">
        <v>16173</v>
      </c>
      <c r="E3196" s="28" t="s">
        <v>16174</v>
      </c>
      <c r="F3196" s="29"/>
      <c r="G3196" s="25"/>
      <c r="H3196" s="36" t="str">
        <f t="shared" si="1"/>
        <v/>
      </c>
      <c r="I3196" s="11"/>
      <c r="J3196" s="28">
        <f t="shared" si="2"/>
        <v>0</v>
      </c>
      <c r="K3196" s="41">
        <f t="shared" si="3"/>
        <v>0</v>
      </c>
      <c r="L3196" s="25">
        <v>0.0</v>
      </c>
      <c r="M3196" s="11">
        <v>0.0</v>
      </c>
      <c r="N3196" s="11">
        <v>0.0</v>
      </c>
      <c r="O3196" s="11">
        <v>0.0</v>
      </c>
      <c r="P3196" s="11">
        <v>0.0</v>
      </c>
      <c r="Q3196" s="23">
        <v>0.0</v>
      </c>
      <c r="R3196" s="25"/>
      <c r="S3196" s="11"/>
      <c r="T3196" s="11"/>
      <c r="U3196" s="23"/>
      <c r="V3196" s="25"/>
      <c r="W3196" s="11"/>
      <c r="X3196" s="23"/>
      <c r="Y3196" s="29"/>
      <c r="Z3196" s="25">
        <v>0.0</v>
      </c>
      <c r="AA3196" s="11">
        <v>0.0</v>
      </c>
      <c r="AB3196" s="11">
        <v>0.0</v>
      </c>
      <c r="AC3196" s="11">
        <v>0.0</v>
      </c>
      <c r="AD3196" s="23">
        <v>0.0</v>
      </c>
      <c r="AE3196" s="29" t="s">
        <v>239</v>
      </c>
      <c r="AF3196" s="25">
        <v>1414.0</v>
      </c>
      <c r="AG3196" s="11">
        <v>9999.0</v>
      </c>
      <c r="AH3196" s="11">
        <v>1464.0</v>
      </c>
      <c r="AI3196" s="23"/>
      <c r="AJ3196" s="29" t="s">
        <v>16175</v>
      </c>
      <c r="AK3196" s="25">
        <v>1014017.0</v>
      </c>
      <c r="AL3196" s="11"/>
      <c r="AM3196" s="23"/>
      <c r="AN3196" s="25"/>
      <c r="AO3196" s="23"/>
      <c r="AP3196" s="25"/>
      <c r="AQ3196" s="11"/>
    </row>
    <row r="3197" ht="15.75" customHeight="1">
      <c r="A3197" s="11">
        <v>1014019.0</v>
      </c>
      <c r="B3197" s="23">
        <v>3197.0</v>
      </c>
      <c r="C3197" s="25" t="s">
        <v>16176</v>
      </c>
      <c r="D3197" s="16" t="s">
        <v>16177</v>
      </c>
      <c r="E3197" s="28" t="s">
        <v>16178</v>
      </c>
      <c r="F3197" s="29"/>
      <c r="G3197" s="25"/>
      <c r="H3197" s="36" t="str">
        <f t="shared" si="1"/>
        <v/>
      </c>
      <c r="I3197" s="11"/>
      <c r="J3197" s="28">
        <f t="shared" si="2"/>
        <v>0</v>
      </c>
      <c r="K3197" s="41">
        <f t="shared" si="3"/>
        <v>0</v>
      </c>
      <c r="L3197" s="25">
        <v>0.0</v>
      </c>
      <c r="M3197" s="11">
        <v>0.0</v>
      </c>
      <c r="N3197" s="11">
        <v>0.0</v>
      </c>
      <c r="O3197" s="11">
        <v>0.0</v>
      </c>
      <c r="P3197" s="11">
        <v>0.0</v>
      </c>
      <c r="Q3197" s="23">
        <v>0.0</v>
      </c>
      <c r="R3197" s="25"/>
      <c r="S3197" s="11"/>
      <c r="T3197" s="11"/>
      <c r="U3197" s="23"/>
      <c r="V3197" s="25"/>
      <c r="W3197" s="11"/>
      <c r="X3197" s="23"/>
      <c r="Y3197" s="29"/>
      <c r="Z3197" s="25">
        <v>0.0</v>
      </c>
      <c r="AA3197" s="11">
        <v>0.0</v>
      </c>
      <c r="AB3197" s="11">
        <v>0.0</v>
      </c>
      <c r="AC3197" s="11">
        <v>0.0</v>
      </c>
      <c r="AD3197" s="23">
        <v>0.0</v>
      </c>
      <c r="AE3197" s="29" t="s">
        <v>239</v>
      </c>
      <c r="AF3197" s="25">
        <v>1439.0</v>
      </c>
      <c r="AG3197" s="11">
        <v>9999.0</v>
      </c>
      <c r="AH3197" s="11">
        <v>1489.0</v>
      </c>
      <c r="AI3197" s="23"/>
      <c r="AJ3197" s="29" t="s">
        <v>16179</v>
      </c>
      <c r="AK3197" s="25">
        <v>1014018.0</v>
      </c>
      <c r="AL3197" s="11"/>
      <c r="AM3197" s="23"/>
      <c r="AN3197" s="25"/>
      <c r="AO3197" s="23"/>
      <c r="AP3197" s="25"/>
      <c r="AQ3197" s="11"/>
    </row>
    <row r="3198" ht="15.75" customHeight="1">
      <c r="A3198" s="11">
        <v>1014020.0</v>
      </c>
      <c r="B3198" s="23">
        <v>3198.0</v>
      </c>
      <c r="C3198" s="25" t="s">
        <v>16180</v>
      </c>
      <c r="D3198" s="16" t="s">
        <v>16181</v>
      </c>
      <c r="E3198" s="28" t="s">
        <v>16182</v>
      </c>
      <c r="F3198" s="29"/>
      <c r="G3198" s="25"/>
      <c r="H3198" s="36" t="str">
        <f t="shared" si="1"/>
        <v/>
      </c>
      <c r="I3198" s="11"/>
      <c r="J3198" s="28">
        <f t="shared" si="2"/>
        <v>0</v>
      </c>
      <c r="K3198" s="41">
        <f t="shared" si="3"/>
        <v>0</v>
      </c>
      <c r="L3198" s="25">
        <v>0.0</v>
      </c>
      <c r="M3198" s="11">
        <v>0.0</v>
      </c>
      <c r="N3198" s="11">
        <v>0.0</v>
      </c>
      <c r="O3198" s="11">
        <v>0.0</v>
      </c>
      <c r="P3198" s="11">
        <v>0.0</v>
      </c>
      <c r="Q3198" s="23">
        <v>0.0</v>
      </c>
      <c r="R3198" s="25"/>
      <c r="S3198" s="11"/>
      <c r="T3198" s="11"/>
      <c r="U3198" s="23"/>
      <c r="V3198" s="25"/>
      <c r="W3198" s="11"/>
      <c r="X3198" s="23"/>
      <c r="Y3198" s="29"/>
      <c r="Z3198" s="25">
        <v>0.0</v>
      </c>
      <c r="AA3198" s="11">
        <v>0.0</v>
      </c>
      <c r="AB3198" s="11">
        <v>0.0</v>
      </c>
      <c r="AC3198" s="11">
        <v>0.0</v>
      </c>
      <c r="AD3198" s="23">
        <v>0.0</v>
      </c>
      <c r="AE3198" s="29" t="s">
        <v>239</v>
      </c>
      <c r="AF3198" s="25">
        <v>1464.0</v>
      </c>
      <c r="AG3198" s="11">
        <v>9999.0</v>
      </c>
      <c r="AH3198" s="11">
        <v>1514.0</v>
      </c>
      <c r="AI3198" s="23"/>
      <c r="AJ3198" s="29" t="s">
        <v>16183</v>
      </c>
      <c r="AK3198" s="25">
        <v>1014019.0</v>
      </c>
      <c r="AL3198" s="11"/>
      <c r="AM3198" s="23"/>
      <c r="AN3198" s="25"/>
      <c r="AO3198" s="23"/>
      <c r="AP3198" s="25"/>
      <c r="AQ3198" s="11"/>
    </row>
    <row r="3199" ht="15.75" customHeight="1">
      <c r="A3199" s="11">
        <v>1014021.0</v>
      </c>
      <c r="B3199" s="23">
        <v>3199.0</v>
      </c>
      <c r="C3199" s="25" t="s">
        <v>16184</v>
      </c>
      <c r="D3199" s="16" t="s">
        <v>16185</v>
      </c>
      <c r="E3199" s="28" t="s">
        <v>16186</v>
      </c>
      <c r="F3199" s="29"/>
      <c r="G3199" s="25"/>
      <c r="H3199" s="36" t="str">
        <f t="shared" si="1"/>
        <v/>
      </c>
      <c r="I3199" s="11"/>
      <c r="J3199" s="28">
        <f t="shared" si="2"/>
        <v>0</v>
      </c>
      <c r="K3199" s="41">
        <f t="shared" si="3"/>
        <v>251</v>
      </c>
      <c r="L3199" s="25">
        <v>61.0</v>
      </c>
      <c r="M3199" s="11">
        <v>59.0</v>
      </c>
      <c r="N3199" s="11">
        <v>40.0</v>
      </c>
      <c r="O3199" s="11">
        <v>42.0</v>
      </c>
      <c r="P3199" s="11">
        <v>49.0</v>
      </c>
      <c r="Q3199" s="43">
        <v>53.0</v>
      </c>
      <c r="R3199" s="25"/>
      <c r="S3199" s="11"/>
      <c r="T3199" s="11"/>
      <c r="U3199" s="23"/>
      <c r="V3199" s="25"/>
      <c r="W3199" s="11"/>
      <c r="X3199" s="23"/>
      <c r="Y3199" s="29"/>
      <c r="Z3199" s="25">
        <v>18.0</v>
      </c>
      <c r="AA3199" s="11">
        <v>5.0</v>
      </c>
      <c r="AB3199" s="11">
        <v>18.0</v>
      </c>
      <c r="AC3199" s="11">
        <v>76.0</v>
      </c>
      <c r="AD3199" s="23">
        <v>19.0</v>
      </c>
      <c r="AE3199" s="29" t="s">
        <v>166</v>
      </c>
      <c r="AF3199" s="25">
        <v>1489.0</v>
      </c>
      <c r="AG3199" s="11">
        <v>1501.0</v>
      </c>
      <c r="AH3199" s="11">
        <v>1555.0</v>
      </c>
      <c r="AI3199" s="23"/>
      <c r="AJ3199" s="29" t="s">
        <v>16187</v>
      </c>
      <c r="AK3199" s="25">
        <v>1014020.0</v>
      </c>
      <c r="AL3199" s="11"/>
      <c r="AM3199" s="23"/>
      <c r="AN3199" s="25"/>
      <c r="AO3199" s="23"/>
      <c r="AP3199" s="25"/>
      <c r="AQ3199" s="11"/>
    </row>
    <row r="3200" ht="15.75" customHeight="1">
      <c r="A3200" s="11">
        <v>1014022.0</v>
      </c>
      <c r="B3200" s="23">
        <v>3200.0</v>
      </c>
      <c r="C3200" s="25" t="s">
        <v>16188</v>
      </c>
      <c r="D3200" s="16" t="s">
        <v>16189</v>
      </c>
      <c r="E3200" s="28" t="s">
        <v>16190</v>
      </c>
      <c r="F3200" s="29"/>
      <c r="G3200" s="31" t="s">
        <v>16191</v>
      </c>
      <c r="H3200" s="36">
        <f t="shared" si="1"/>
        <v>63</v>
      </c>
      <c r="I3200" s="11"/>
      <c r="J3200" s="28">
        <f t="shared" si="2"/>
        <v>0</v>
      </c>
      <c r="K3200" s="41">
        <f t="shared" si="3"/>
        <v>255</v>
      </c>
      <c r="L3200" s="25">
        <v>59.0</v>
      </c>
      <c r="M3200" s="11">
        <v>62.0</v>
      </c>
      <c r="N3200" s="11">
        <v>41.0</v>
      </c>
      <c r="O3200" s="11">
        <v>40.0</v>
      </c>
      <c r="P3200" s="11">
        <v>53.0</v>
      </c>
      <c r="Q3200" s="43">
        <v>54.0</v>
      </c>
      <c r="R3200" s="25"/>
      <c r="S3200" s="11"/>
      <c r="T3200" s="11"/>
      <c r="U3200" s="23"/>
      <c r="V3200" s="25"/>
      <c r="W3200" s="11"/>
      <c r="X3200" s="23"/>
      <c r="Y3200" s="29"/>
      <c r="Z3200" s="25">
        <v>22.0</v>
      </c>
      <c r="AA3200" s="11">
        <v>11.0</v>
      </c>
      <c r="AB3200" s="11">
        <v>21.0</v>
      </c>
      <c r="AC3200" s="11">
        <v>73.0</v>
      </c>
      <c r="AD3200" s="23">
        <v>19.0</v>
      </c>
      <c r="AE3200" s="29" t="s">
        <v>166</v>
      </c>
      <c r="AF3200" s="25">
        <v>1528.0</v>
      </c>
      <c r="AG3200" s="11">
        <v>1540.0</v>
      </c>
      <c r="AH3200" s="11">
        <v>1578.0</v>
      </c>
      <c r="AI3200" s="23" t="s">
        <v>217</v>
      </c>
      <c r="AJ3200" s="29" t="s">
        <v>16192</v>
      </c>
      <c r="AK3200" s="25">
        <v>1014021.0</v>
      </c>
      <c r="AL3200" s="11"/>
      <c r="AM3200" s="23"/>
      <c r="AN3200" s="25"/>
      <c r="AO3200" s="23"/>
      <c r="AP3200" s="25"/>
      <c r="AQ3200" s="11"/>
    </row>
    <row r="3201" ht="15.75" customHeight="1">
      <c r="A3201" s="11">
        <v>1014023.0</v>
      </c>
      <c r="B3201" s="23">
        <v>3201.0</v>
      </c>
      <c r="C3201" s="25" t="s">
        <v>16193</v>
      </c>
      <c r="D3201" s="16" t="s">
        <v>16194</v>
      </c>
      <c r="E3201" s="28" t="s">
        <v>16195</v>
      </c>
      <c r="F3201" s="29"/>
      <c r="G3201" s="31" t="s">
        <v>16196</v>
      </c>
      <c r="H3201" s="36">
        <f t="shared" si="1"/>
        <v>72</v>
      </c>
      <c r="I3201" s="11"/>
      <c r="J3201" s="28">
        <f t="shared" si="2"/>
        <v>0</v>
      </c>
      <c r="K3201" s="41">
        <f t="shared" si="3"/>
        <v>237</v>
      </c>
      <c r="L3201" s="25">
        <v>50.0</v>
      </c>
      <c r="M3201" s="11">
        <v>52.0</v>
      </c>
      <c r="N3201" s="11">
        <v>43.0</v>
      </c>
      <c r="O3201" s="11">
        <v>45.0</v>
      </c>
      <c r="P3201" s="11">
        <v>47.0</v>
      </c>
      <c r="Q3201" s="43">
        <v>51.0</v>
      </c>
      <c r="R3201" s="25"/>
      <c r="S3201" s="11"/>
      <c r="T3201" s="11"/>
      <c r="U3201" s="23"/>
      <c r="V3201" s="25"/>
      <c r="W3201" s="11"/>
      <c r="X3201" s="23"/>
      <c r="Y3201" s="29"/>
      <c r="Z3201" s="25">
        <v>26.0</v>
      </c>
      <c r="AA3201" s="11">
        <v>16.0</v>
      </c>
      <c r="AB3201" s="11">
        <v>20.0</v>
      </c>
      <c r="AC3201" s="11">
        <v>77.0</v>
      </c>
      <c r="AD3201" s="23">
        <v>19.0</v>
      </c>
      <c r="AE3201" s="29" t="s">
        <v>166</v>
      </c>
      <c r="AF3201" s="25">
        <v>1532.0</v>
      </c>
      <c r="AG3201" s="11">
        <v>1544.0</v>
      </c>
      <c r="AH3201" s="11">
        <v>1578.0</v>
      </c>
      <c r="AI3201" s="23" t="s">
        <v>217</v>
      </c>
      <c r="AJ3201" s="29" t="s">
        <v>16192</v>
      </c>
      <c r="AK3201" s="25">
        <v>1014021.0</v>
      </c>
      <c r="AL3201" s="11"/>
      <c r="AM3201" s="23"/>
      <c r="AN3201" s="25"/>
      <c r="AO3201" s="23"/>
      <c r="AP3201" s="25"/>
      <c r="AQ3201" s="11"/>
    </row>
    <row r="3202" ht="15.75" customHeight="1">
      <c r="A3202" s="11">
        <v>1014024.0</v>
      </c>
      <c r="B3202" s="23">
        <v>3202.0</v>
      </c>
      <c r="C3202" s="25" t="s">
        <v>16197</v>
      </c>
      <c r="D3202" s="16" t="s">
        <v>16198</v>
      </c>
      <c r="E3202" s="28" t="s">
        <v>16199</v>
      </c>
      <c r="F3202" s="29"/>
      <c r="G3202" s="25"/>
      <c r="H3202" s="36" t="str">
        <f t="shared" si="1"/>
        <v/>
      </c>
      <c r="I3202" s="11"/>
      <c r="J3202" s="28">
        <f t="shared" si="2"/>
        <v>0</v>
      </c>
      <c r="K3202" s="41">
        <f t="shared" si="3"/>
        <v>0</v>
      </c>
      <c r="L3202" s="25">
        <v>0.0</v>
      </c>
      <c r="M3202" s="11">
        <v>0.0</v>
      </c>
      <c r="N3202" s="11">
        <v>0.0</v>
      </c>
      <c r="O3202" s="11">
        <v>0.0</v>
      </c>
      <c r="P3202" s="11">
        <v>0.0</v>
      </c>
      <c r="Q3202" s="23">
        <v>0.0</v>
      </c>
      <c r="R3202" s="25"/>
      <c r="S3202" s="11"/>
      <c r="T3202" s="11"/>
      <c r="U3202" s="23"/>
      <c r="V3202" s="25"/>
      <c r="W3202" s="11"/>
      <c r="X3202" s="23"/>
      <c r="Y3202" s="29"/>
      <c r="Z3202" s="25">
        <v>0.0</v>
      </c>
      <c r="AA3202" s="11">
        <v>0.0</v>
      </c>
      <c r="AB3202" s="11">
        <v>0.0</v>
      </c>
      <c r="AC3202" s="11">
        <v>0.0</v>
      </c>
      <c r="AD3202" s="23">
        <v>0.0</v>
      </c>
      <c r="AE3202" s="29" t="s">
        <v>239</v>
      </c>
      <c r="AF3202" s="25">
        <v>1476.0</v>
      </c>
      <c r="AG3202" s="11">
        <v>9999.0</v>
      </c>
      <c r="AH3202" s="11">
        <v>1526.0</v>
      </c>
      <c r="AI3202" s="23"/>
      <c r="AJ3202" s="29" t="s">
        <v>16179</v>
      </c>
      <c r="AK3202" s="25">
        <v>1014018.0</v>
      </c>
      <c r="AL3202" s="11"/>
      <c r="AM3202" s="23"/>
      <c r="AN3202" s="25"/>
      <c r="AO3202" s="23"/>
      <c r="AP3202" s="25"/>
      <c r="AQ3202" s="11"/>
    </row>
    <row r="3203" ht="15.75" customHeight="1">
      <c r="A3203" s="11">
        <v>1014025.0</v>
      </c>
      <c r="B3203" s="23">
        <v>3203.0</v>
      </c>
      <c r="C3203" s="25" t="s">
        <v>16200</v>
      </c>
      <c r="D3203" s="16" t="s">
        <v>16201</v>
      </c>
      <c r="E3203" s="28" t="s">
        <v>16202</v>
      </c>
      <c r="F3203" s="29"/>
      <c r="G3203" s="25"/>
      <c r="H3203" s="36" t="str">
        <f t="shared" si="1"/>
        <v/>
      </c>
      <c r="I3203" s="11"/>
      <c r="J3203" s="28">
        <f t="shared" si="2"/>
        <v>0</v>
      </c>
      <c r="K3203" s="41">
        <f t="shared" si="3"/>
        <v>0</v>
      </c>
      <c r="L3203" s="25">
        <v>0.0</v>
      </c>
      <c r="M3203" s="11">
        <v>0.0</v>
      </c>
      <c r="N3203" s="11">
        <v>0.0</v>
      </c>
      <c r="O3203" s="11">
        <v>0.0</v>
      </c>
      <c r="P3203" s="11">
        <v>0.0</v>
      </c>
      <c r="Q3203" s="23">
        <v>0.0</v>
      </c>
      <c r="R3203" s="25"/>
      <c r="S3203" s="11"/>
      <c r="T3203" s="11"/>
      <c r="U3203" s="23"/>
      <c r="V3203" s="25"/>
      <c r="W3203" s="11"/>
      <c r="X3203" s="23"/>
      <c r="Y3203" s="29"/>
      <c r="Z3203" s="25">
        <v>0.0</v>
      </c>
      <c r="AA3203" s="11">
        <v>0.0</v>
      </c>
      <c r="AB3203" s="11">
        <v>0.0</v>
      </c>
      <c r="AC3203" s="11">
        <v>0.0</v>
      </c>
      <c r="AD3203" s="23">
        <v>0.0</v>
      </c>
      <c r="AE3203" s="29" t="s">
        <v>239</v>
      </c>
      <c r="AF3203" s="25">
        <v>1501.0</v>
      </c>
      <c r="AG3203" s="11">
        <v>9999.0</v>
      </c>
      <c r="AH3203" s="11">
        <v>1551.0</v>
      </c>
      <c r="AI3203" s="23"/>
      <c r="AJ3203" s="29" t="s">
        <v>16203</v>
      </c>
      <c r="AK3203" s="25">
        <v>1014024.0</v>
      </c>
      <c r="AL3203" s="11"/>
      <c r="AM3203" s="23"/>
      <c r="AN3203" s="25"/>
      <c r="AO3203" s="23"/>
      <c r="AP3203" s="25"/>
      <c r="AQ3203" s="11"/>
    </row>
    <row r="3204" ht="15.75" customHeight="1">
      <c r="A3204" s="11">
        <v>1014026.0</v>
      </c>
      <c r="B3204" s="23">
        <v>3204.0</v>
      </c>
      <c r="C3204" s="25" t="s">
        <v>16204</v>
      </c>
      <c r="D3204" s="16" t="s">
        <v>16205</v>
      </c>
      <c r="E3204" s="28" t="s">
        <v>16206</v>
      </c>
      <c r="F3204" s="29"/>
      <c r="G3204" s="31"/>
      <c r="H3204" s="36" t="str">
        <f t="shared" si="1"/>
        <v/>
      </c>
      <c r="I3204" s="11"/>
      <c r="J3204" s="28">
        <f t="shared" si="2"/>
        <v>0</v>
      </c>
      <c r="K3204" s="41">
        <f t="shared" si="3"/>
        <v>244</v>
      </c>
      <c r="L3204" s="25">
        <v>34.0</v>
      </c>
      <c r="M3204" s="11">
        <v>20.0</v>
      </c>
      <c r="N3204" s="11">
        <v>60.0</v>
      </c>
      <c r="O3204" s="11">
        <v>67.0</v>
      </c>
      <c r="P3204" s="11">
        <v>63.0</v>
      </c>
      <c r="Q3204" s="43">
        <v>53.0</v>
      </c>
      <c r="R3204" s="25"/>
      <c r="S3204" s="11"/>
      <c r="T3204" s="11"/>
      <c r="U3204" s="23"/>
      <c r="V3204" s="25"/>
      <c r="W3204" s="11"/>
      <c r="X3204" s="23"/>
      <c r="Y3204" s="29"/>
      <c r="Z3204" s="25">
        <v>32.0</v>
      </c>
      <c r="AA3204" s="11">
        <v>26.0</v>
      </c>
      <c r="AB3204" s="11">
        <v>38.0</v>
      </c>
      <c r="AC3204" s="11">
        <v>55.0</v>
      </c>
      <c r="AD3204" s="23">
        <v>94.0</v>
      </c>
      <c r="AE3204" s="29" t="s">
        <v>166</v>
      </c>
      <c r="AF3204" s="25">
        <v>1526.0</v>
      </c>
      <c r="AG3204" s="11">
        <v>1538.0</v>
      </c>
      <c r="AH3204" s="11">
        <v>1562.0</v>
      </c>
      <c r="AI3204" s="23"/>
      <c r="AJ3204" s="29" t="s">
        <v>16207</v>
      </c>
      <c r="AK3204" s="25">
        <v>1014025.0</v>
      </c>
      <c r="AL3204" s="11"/>
      <c r="AM3204" s="23"/>
      <c r="AN3204" s="25"/>
      <c r="AO3204" s="23"/>
      <c r="AP3204" s="25"/>
      <c r="AQ3204" s="11"/>
    </row>
    <row r="3205" ht="15.75" customHeight="1">
      <c r="A3205" s="11">
        <v>1014027.0</v>
      </c>
      <c r="B3205" s="23">
        <v>3205.0</v>
      </c>
      <c r="C3205" s="25" t="s">
        <v>16208</v>
      </c>
      <c r="D3205" s="16" t="s">
        <v>16209</v>
      </c>
      <c r="E3205" s="28" t="s">
        <v>16210</v>
      </c>
      <c r="F3205" s="29"/>
      <c r="G3205" s="31" t="s">
        <v>16211</v>
      </c>
      <c r="H3205" s="36">
        <f t="shared" si="1"/>
        <v>80</v>
      </c>
      <c r="I3205" s="11"/>
      <c r="J3205" s="28">
        <f t="shared" si="2"/>
        <v>0</v>
      </c>
      <c r="K3205" s="41">
        <f t="shared" si="3"/>
        <v>248</v>
      </c>
      <c r="L3205" s="25">
        <v>40.0</v>
      </c>
      <c r="M3205" s="11">
        <v>26.0</v>
      </c>
      <c r="N3205" s="11">
        <v>59.0</v>
      </c>
      <c r="O3205" s="11">
        <v>62.0</v>
      </c>
      <c r="P3205" s="11">
        <v>61.0</v>
      </c>
      <c r="Q3205" s="43">
        <v>48.0</v>
      </c>
      <c r="R3205" s="25"/>
      <c r="S3205" s="11"/>
      <c r="T3205" s="11"/>
      <c r="U3205" s="23"/>
      <c r="V3205" s="25"/>
      <c r="W3205" s="11"/>
      <c r="X3205" s="23"/>
      <c r="Y3205" s="29"/>
      <c r="Z3205" s="25">
        <v>33.0</v>
      </c>
      <c r="AA3205" s="11">
        <v>26.0</v>
      </c>
      <c r="AB3205" s="11">
        <v>32.0</v>
      </c>
      <c r="AC3205" s="11">
        <v>63.0</v>
      </c>
      <c r="AD3205" s="23">
        <v>94.0</v>
      </c>
      <c r="AE3205" s="29" t="s">
        <v>166</v>
      </c>
      <c r="AF3205" s="25">
        <v>1564.0</v>
      </c>
      <c r="AG3205" s="11">
        <v>1576.0</v>
      </c>
      <c r="AH3205" s="11">
        <v>1582.0</v>
      </c>
      <c r="AI3205" s="23" t="s">
        <v>217</v>
      </c>
      <c r="AJ3205" s="29" t="s">
        <v>16212</v>
      </c>
      <c r="AK3205" s="25">
        <v>1014026.0</v>
      </c>
      <c r="AL3205" s="11"/>
      <c r="AM3205" s="23"/>
      <c r="AN3205" s="25"/>
      <c r="AO3205" s="23"/>
      <c r="AP3205" s="25"/>
      <c r="AQ3205" s="11"/>
    </row>
    <row r="3206" ht="15.75" customHeight="1">
      <c r="A3206" s="11">
        <v>1014028.0</v>
      </c>
      <c r="B3206" s="23">
        <v>3206.0</v>
      </c>
      <c r="C3206" s="25" t="s">
        <v>16213</v>
      </c>
      <c r="D3206" s="16" t="s">
        <v>16214</v>
      </c>
      <c r="E3206" s="28" t="s">
        <v>16215</v>
      </c>
      <c r="F3206" s="29"/>
      <c r="G3206" s="25"/>
      <c r="H3206" s="36" t="str">
        <f t="shared" si="1"/>
        <v/>
      </c>
      <c r="I3206" s="11"/>
      <c r="J3206" s="28">
        <f t="shared" si="2"/>
        <v>0</v>
      </c>
      <c r="K3206" s="41">
        <f t="shared" si="3"/>
        <v>0</v>
      </c>
      <c r="L3206" s="25">
        <v>0.0</v>
      </c>
      <c r="M3206" s="11">
        <v>0.0</v>
      </c>
      <c r="N3206" s="11">
        <v>0.0</v>
      </c>
      <c r="O3206" s="11">
        <v>0.0</v>
      </c>
      <c r="P3206" s="11">
        <v>0.0</v>
      </c>
      <c r="Q3206" s="23">
        <v>0.0</v>
      </c>
      <c r="R3206" s="25"/>
      <c r="S3206" s="11"/>
      <c r="T3206" s="11"/>
      <c r="U3206" s="23"/>
      <c r="V3206" s="25"/>
      <c r="W3206" s="11"/>
      <c r="X3206" s="23"/>
      <c r="Y3206" s="29"/>
      <c r="Z3206" s="25">
        <v>0.0</v>
      </c>
      <c r="AA3206" s="11">
        <v>0.0</v>
      </c>
      <c r="AB3206" s="11">
        <v>0.0</v>
      </c>
      <c r="AC3206" s="11">
        <v>0.0</v>
      </c>
      <c r="AD3206" s="23">
        <v>0.0</v>
      </c>
      <c r="AE3206" s="29" t="s">
        <v>239</v>
      </c>
      <c r="AF3206" s="25">
        <v>1251.0</v>
      </c>
      <c r="AG3206" s="11">
        <v>9999.0</v>
      </c>
      <c r="AH3206" s="11">
        <v>1301.0</v>
      </c>
      <c r="AI3206" s="23"/>
      <c r="AJ3206" s="29" t="s">
        <v>16171</v>
      </c>
      <c r="AK3206" s="25">
        <v>1014016.0</v>
      </c>
      <c r="AL3206" s="11"/>
      <c r="AM3206" s="23"/>
      <c r="AN3206" s="25"/>
      <c r="AO3206" s="23"/>
      <c r="AP3206" s="25"/>
      <c r="AQ3206" s="11"/>
    </row>
    <row r="3207" ht="15.75" customHeight="1">
      <c r="A3207" s="11">
        <v>1014029.0</v>
      </c>
      <c r="B3207" s="23">
        <v>3207.0</v>
      </c>
      <c r="C3207" s="25" t="s">
        <v>16216</v>
      </c>
      <c r="D3207" s="16" t="s">
        <v>16217</v>
      </c>
      <c r="E3207" s="28" t="s">
        <v>16218</v>
      </c>
      <c r="F3207" s="29"/>
      <c r="G3207" s="25"/>
      <c r="H3207" s="36" t="str">
        <f t="shared" si="1"/>
        <v/>
      </c>
      <c r="I3207" s="11"/>
      <c r="J3207" s="28">
        <f t="shared" si="2"/>
        <v>0</v>
      </c>
      <c r="K3207" s="41">
        <f t="shared" si="3"/>
        <v>0</v>
      </c>
      <c r="L3207" s="25">
        <v>0.0</v>
      </c>
      <c r="M3207" s="11">
        <v>0.0</v>
      </c>
      <c r="N3207" s="11">
        <v>0.0</v>
      </c>
      <c r="O3207" s="11">
        <v>0.0</v>
      </c>
      <c r="P3207" s="11">
        <v>0.0</v>
      </c>
      <c r="Q3207" s="23">
        <v>0.0</v>
      </c>
      <c r="R3207" s="25"/>
      <c r="S3207" s="11"/>
      <c r="T3207" s="11"/>
      <c r="U3207" s="23"/>
      <c r="V3207" s="25"/>
      <c r="W3207" s="11"/>
      <c r="X3207" s="23"/>
      <c r="Y3207" s="29"/>
      <c r="Z3207" s="25">
        <v>0.0</v>
      </c>
      <c r="AA3207" s="11">
        <v>0.0</v>
      </c>
      <c r="AB3207" s="11">
        <v>0.0</v>
      </c>
      <c r="AC3207" s="11">
        <v>0.0</v>
      </c>
      <c r="AD3207" s="23">
        <v>0.0</v>
      </c>
      <c r="AE3207" s="29" t="s">
        <v>239</v>
      </c>
      <c r="AF3207" s="25">
        <v>1475.0</v>
      </c>
      <c r="AG3207" s="11">
        <v>9999.0</v>
      </c>
      <c r="AH3207" s="11">
        <v>1525.0</v>
      </c>
      <c r="AI3207" s="23"/>
      <c r="AJ3207" s="29" t="s">
        <v>16219</v>
      </c>
      <c r="AK3207" s="25">
        <v>1014028.0</v>
      </c>
      <c r="AL3207" s="11"/>
      <c r="AM3207" s="23"/>
      <c r="AN3207" s="25"/>
      <c r="AO3207" s="23"/>
      <c r="AP3207" s="25"/>
      <c r="AQ3207" s="11"/>
    </row>
    <row r="3208" ht="15.75" customHeight="1">
      <c r="A3208" s="11">
        <v>1014030.0</v>
      </c>
      <c r="B3208" s="23">
        <v>3208.0</v>
      </c>
      <c r="C3208" s="25" t="s">
        <v>16220</v>
      </c>
      <c r="D3208" s="16" t="s">
        <v>16221</v>
      </c>
      <c r="E3208" s="28" t="s">
        <v>16222</v>
      </c>
      <c r="F3208" s="29"/>
      <c r="G3208" s="25"/>
      <c r="H3208" s="36" t="str">
        <f t="shared" si="1"/>
        <v/>
      </c>
      <c r="I3208" s="11"/>
      <c r="J3208" s="28">
        <f t="shared" si="2"/>
        <v>0</v>
      </c>
      <c r="K3208" s="41">
        <f t="shared" si="3"/>
        <v>216</v>
      </c>
      <c r="L3208" s="25">
        <v>26.0</v>
      </c>
      <c r="M3208" s="11">
        <v>9.0</v>
      </c>
      <c r="N3208" s="11">
        <v>60.0</v>
      </c>
      <c r="O3208" s="11">
        <v>63.0</v>
      </c>
      <c r="P3208" s="11">
        <v>58.0</v>
      </c>
      <c r="Q3208" s="43">
        <v>41.0</v>
      </c>
      <c r="R3208" s="25"/>
      <c r="S3208" s="11"/>
      <c r="T3208" s="11"/>
      <c r="U3208" s="23"/>
      <c r="V3208" s="25"/>
      <c r="W3208" s="11"/>
      <c r="X3208" s="23"/>
      <c r="Y3208" s="29"/>
      <c r="Z3208" s="25">
        <v>18.0</v>
      </c>
      <c r="AA3208" s="11">
        <v>5.0</v>
      </c>
      <c r="AB3208" s="11">
        <v>31.0</v>
      </c>
      <c r="AC3208" s="11">
        <v>57.0</v>
      </c>
      <c r="AD3208" s="23">
        <v>28.0</v>
      </c>
      <c r="AE3208" s="29" t="s">
        <v>270</v>
      </c>
      <c r="AF3208" s="25">
        <v>1502.0</v>
      </c>
      <c r="AG3208" s="11">
        <v>1514.0</v>
      </c>
      <c r="AH3208" s="11">
        <v>1566.0</v>
      </c>
      <c r="AI3208" s="23"/>
      <c r="AJ3208" s="29" t="s">
        <v>16223</v>
      </c>
      <c r="AK3208" s="25">
        <v>1014029.0</v>
      </c>
      <c r="AL3208" s="11"/>
      <c r="AM3208" s="23"/>
      <c r="AN3208" s="25"/>
      <c r="AO3208" s="23"/>
      <c r="AP3208" s="25"/>
      <c r="AQ3208" s="11"/>
    </row>
    <row r="3209" ht="15.75" customHeight="1">
      <c r="A3209" s="11">
        <v>1014031.0</v>
      </c>
      <c r="B3209" s="23">
        <v>3209.0</v>
      </c>
      <c r="C3209" s="25" t="s">
        <v>16224</v>
      </c>
      <c r="D3209" s="16" t="s">
        <v>16225</v>
      </c>
      <c r="E3209" s="28" t="s">
        <v>16226</v>
      </c>
      <c r="F3209" s="29"/>
      <c r="G3209" s="31" t="s">
        <v>16227</v>
      </c>
      <c r="H3209" s="36">
        <f t="shared" si="1"/>
        <v>72</v>
      </c>
      <c r="I3209" s="11"/>
      <c r="J3209" s="28">
        <f t="shared" si="2"/>
        <v>0</v>
      </c>
      <c r="K3209" s="41">
        <f t="shared" si="3"/>
        <v>207</v>
      </c>
      <c r="L3209" s="25">
        <v>29.0</v>
      </c>
      <c r="M3209" s="11">
        <v>15.0</v>
      </c>
      <c r="N3209" s="11">
        <v>63.0</v>
      </c>
      <c r="O3209" s="11">
        <v>49.0</v>
      </c>
      <c r="P3209" s="11">
        <v>51.0</v>
      </c>
      <c r="Q3209" s="43">
        <v>55.0</v>
      </c>
      <c r="R3209" s="25"/>
      <c r="S3209" s="11"/>
      <c r="T3209" s="11"/>
      <c r="U3209" s="23"/>
      <c r="V3209" s="25"/>
      <c r="W3209" s="11"/>
      <c r="X3209" s="23"/>
      <c r="Y3209" s="29"/>
      <c r="Z3209" s="25">
        <v>22.0</v>
      </c>
      <c r="AA3209" s="11">
        <v>11.0</v>
      </c>
      <c r="AB3209" s="11">
        <v>20.0</v>
      </c>
      <c r="AC3209" s="11">
        <v>65.0</v>
      </c>
      <c r="AD3209" s="23">
        <v>28.0</v>
      </c>
      <c r="AE3209" s="29" t="s">
        <v>270</v>
      </c>
      <c r="AF3209" s="25">
        <v>1537.0</v>
      </c>
      <c r="AG3209" s="11">
        <v>1549.0</v>
      </c>
      <c r="AH3209" s="11">
        <v>1575.0</v>
      </c>
      <c r="AI3209" s="23"/>
      <c r="AJ3209" s="29" t="s">
        <v>16228</v>
      </c>
      <c r="AK3209" s="25">
        <v>1014030.0</v>
      </c>
      <c r="AL3209" s="11"/>
      <c r="AM3209" s="23"/>
      <c r="AN3209" s="25"/>
      <c r="AO3209" s="23"/>
      <c r="AP3209" s="25"/>
      <c r="AQ3209" s="11"/>
    </row>
    <row r="3210" ht="15.75" customHeight="1">
      <c r="A3210" s="11">
        <v>1014032.0</v>
      </c>
      <c r="B3210" s="23">
        <v>3210.0</v>
      </c>
      <c r="C3210" s="25" t="s">
        <v>16229</v>
      </c>
      <c r="D3210" s="16" t="s">
        <v>16230</v>
      </c>
      <c r="E3210" s="28" t="s">
        <v>16231</v>
      </c>
      <c r="F3210" s="29"/>
      <c r="G3210" s="25"/>
      <c r="H3210" s="36" t="str">
        <f t="shared" si="1"/>
        <v/>
      </c>
      <c r="I3210" s="11"/>
      <c r="J3210" s="28">
        <f t="shared" si="2"/>
        <v>0</v>
      </c>
      <c r="K3210" s="41">
        <f t="shared" si="3"/>
        <v>216</v>
      </c>
      <c r="L3210" s="25">
        <v>41.0</v>
      </c>
      <c r="M3210" s="11">
        <v>28.0</v>
      </c>
      <c r="N3210" s="11">
        <v>50.0</v>
      </c>
      <c r="O3210" s="11">
        <v>48.0</v>
      </c>
      <c r="P3210" s="11">
        <v>49.0</v>
      </c>
      <c r="Q3210" s="43">
        <v>44.0</v>
      </c>
      <c r="R3210" s="25"/>
      <c r="S3210" s="11"/>
      <c r="T3210" s="11"/>
      <c r="U3210" s="23"/>
      <c r="V3210" s="25"/>
      <c r="W3210" s="11"/>
      <c r="X3210" s="23"/>
      <c r="Y3210" s="29"/>
      <c r="Z3210" s="25">
        <v>24.0</v>
      </c>
      <c r="AA3210" s="11">
        <v>14.0</v>
      </c>
      <c r="AB3210" s="11">
        <v>30.0</v>
      </c>
      <c r="AC3210" s="11">
        <v>61.0</v>
      </c>
      <c r="AD3210" s="23">
        <v>28.0</v>
      </c>
      <c r="AE3210" s="29" t="s">
        <v>270</v>
      </c>
      <c r="AF3210" s="25">
        <v>1539.0</v>
      </c>
      <c r="AG3210" s="11">
        <v>1551.0</v>
      </c>
      <c r="AH3210" s="11">
        <v>1579.0</v>
      </c>
      <c r="AI3210" s="23"/>
      <c r="AJ3210" s="29" t="s">
        <v>16228</v>
      </c>
      <c r="AK3210" s="25">
        <v>1014030.0</v>
      </c>
      <c r="AL3210" s="11"/>
      <c r="AM3210" s="23"/>
      <c r="AN3210" s="25"/>
      <c r="AO3210" s="23"/>
      <c r="AP3210" s="25"/>
      <c r="AQ3210" s="11"/>
    </row>
    <row r="3211" ht="15.75" customHeight="1">
      <c r="A3211" s="11">
        <v>1014033.0</v>
      </c>
      <c r="B3211" s="23">
        <v>3211.0</v>
      </c>
      <c r="C3211" s="25" t="s">
        <v>16232</v>
      </c>
      <c r="D3211" s="16" t="s">
        <v>16233</v>
      </c>
      <c r="E3211" s="28" t="s">
        <v>16234</v>
      </c>
      <c r="F3211" s="29"/>
      <c r="G3211" s="25"/>
      <c r="H3211" s="36" t="str">
        <f t="shared" si="1"/>
        <v/>
      </c>
      <c r="I3211" s="11"/>
      <c r="J3211" s="28">
        <f t="shared" si="2"/>
        <v>0</v>
      </c>
      <c r="K3211" s="41">
        <f t="shared" si="3"/>
        <v>0</v>
      </c>
      <c r="L3211" s="25">
        <v>0.0</v>
      </c>
      <c r="M3211" s="11">
        <v>0.0</v>
      </c>
      <c r="N3211" s="11">
        <v>0.0</v>
      </c>
      <c r="O3211" s="11">
        <v>0.0</v>
      </c>
      <c r="P3211" s="11">
        <v>0.0</v>
      </c>
      <c r="Q3211" s="23">
        <v>0.0</v>
      </c>
      <c r="R3211" s="25"/>
      <c r="S3211" s="11"/>
      <c r="T3211" s="11"/>
      <c r="U3211" s="23"/>
      <c r="V3211" s="25"/>
      <c r="W3211" s="11"/>
      <c r="X3211" s="23"/>
      <c r="Y3211" s="29"/>
      <c r="Z3211" s="25">
        <v>0.0</v>
      </c>
      <c r="AA3211" s="11">
        <v>0.0</v>
      </c>
      <c r="AB3211" s="11">
        <v>0.0</v>
      </c>
      <c r="AC3211" s="11">
        <v>0.0</v>
      </c>
      <c r="AD3211" s="23">
        <v>0.0</v>
      </c>
      <c r="AE3211" s="29" t="s">
        <v>239</v>
      </c>
      <c r="AF3211" s="25">
        <v>1226.0</v>
      </c>
      <c r="AG3211" s="11">
        <v>9999.0</v>
      </c>
      <c r="AH3211" s="11">
        <v>1276.0</v>
      </c>
      <c r="AI3211" s="23"/>
      <c r="AJ3211" s="29" t="s">
        <v>16167</v>
      </c>
      <c r="AK3211" s="25">
        <v>1014015.0</v>
      </c>
      <c r="AL3211" s="11"/>
      <c r="AM3211" s="23"/>
      <c r="AN3211" s="25"/>
      <c r="AO3211" s="23"/>
      <c r="AP3211" s="25"/>
      <c r="AQ3211" s="11"/>
    </row>
    <row r="3212" ht="15.75" customHeight="1">
      <c r="A3212" s="11">
        <v>1014034.0</v>
      </c>
      <c r="B3212" s="23">
        <v>3212.0</v>
      </c>
      <c r="C3212" s="25" t="s">
        <v>16235</v>
      </c>
      <c r="D3212" s="16" t="s">
        <v>16236</v>
      </c>
      <c r="E3212" s="28" t="s">
        <v>16237</v>
      </c>
      <c r="F3212" s="29"/>
      <c r="G3212" s="25"/>
      <c r="H3212" s="36" t="str">
        <f t="shared" si="1"/>
        <v/>
      </c>
      <c r="I3212" s="11"/>
      <c r="J3212" s="28">
        <f t="shared" si="2"/>
        <v>0</v>
      </c>
      <c r="K3212" s="41">
        <f t="shared" si="3"/>
        <v>208</v>
      </c>
      <c r="L3212" s="25">
        <v>44.0</v>
      </c>
      <c r="M3212" s="11">
        <v>33.0</v>
      </c>
      <c r="N3212" s="11">
        <v>43.0</v>
      </c>
      <c r="O3212" s="11">
        <v>44.0</v>
      </c>
      <c r="P3212" s="11">
        <v>44.0</v>
      </c>
      <c r="Q3212" s="43">
        <v>50.0</v>
      </c>
      <c r="R3212" s="25"/>
      <c r="S3212" s="11"/>
      <c r="T3212" s="11"/>
      <c r="U3212" s="23"/>
      <c r="V3212" s="25"/>
      <c r="W3212" s="11"/>
      <c r="X3212" s="23"/>
      <c r="Y3212" s="29"/>
      <c r="Z3212" s="25">
        <v>26.0</v>
      </c>
      <c r="AA3212" s="11">
        <v>16.0</v>
      </c>
      <c r="AB3212" s="11">
        <v>32.0</v>
      </c>
      <c r="AC3212" s="11">
        <v>59.0</v>
      </c>
      <c r="AD3212" s="23">
        <v>21.0</v>
      </c>
      <c r="AE3212" s="29" t="s">
        <v>166</v>
      </c>
      <c r="AF3212" s="25">
        <v>1520.0</v>
      </c>
      <c r="AG3212" s="11">
        <v>1532.0</v>
      </c>
      <c r="AH3212" s="11">
        <v>1568.0</v>
      </c>
      <c r="AI3212" s="23"/>
      <c r="AJ3212" s="29" t="s">
        <v>16238</v>
      </c>
      <c r="AK3212" s="25">
        <v>1014033.0</v>
      </c>
      <c r="AL3212" s="11"/>
      <c r="AM3212" s="23"/>
      <c r="AN3212" s="25"/>
      <c r="AO3212" s="23"/>
      <c r="AP3212" s="25"/>
      <c r="AQ3212" s="11"/>
    </row>
    <row r="3213" ht="15.75" customHeight="1">
      <c r="A3213" s="11">
        <v>1014035.0</v>
      </c>
      <c r="B3213" s="23">
        <v>3213.0</v>
      </c>
      <c r="C3213" s="25" t="s">
        <v>16239</v>
      </c>
      <c r="D3213" s="16" t="s">
        <v>16240</v>
      </c>
      <c r="E3213" s="28" t="s">
        <v>16241</v>
      </c>
      <c r="F3213" s="29"/>
      <c r="G3213" s="31" t="s">
        <v>16242</v>
      </c>
      <c r="H3213" s="36">
        <f t="shared" si="1"/>
        <v>79</v>
      </c>
      <c r="I3213" s="11"/>
      <c r="J3213" s="28">
        <f t="shared" si="2"/>
        <v>0</v>
      </c>
      <c r="K3213" s="41">
        <f t="shared" si="3"/>
        <v>224</v>
      </c>
      <c r="L3213" s="25">
        <v>40.0</v>
      </c>
      <c r="M3213" s="11">
        <v>47.0</v>
      </c>
      <c r="N3213" s="11">
        <v>39.0</v>
      </c>
      <c r="O3213" s="11">
        <v>56.0</v>
      </c>
      <c r="P3213" s="11">
        <v>42.0</v>
      </c>
      <c r="Q3213" s="43">
        <v>53.0</v>
      </c>
      <c r="R3213" s="25"/>
      <c r="S3213" s="11"/>
      <c r="T3213" s="11"/>
      <c r="U3213" s="23"/>
      <c r="V3213" s="25"/>
      <c r="W3213" s="11"/>
      <c r="X3213" s="23"/>
      <c r="Y3213" s="29"/>
      <c r="Z3213" s="25">
        <v>29.0</v>
      </c>
      <c r="AA3213" s="11">
        <v>21.0</v>
      </c>
      <c r="AB3213" s="11">
        <v>22.0</v>
      </c>
      <c r="AC3213" s="11">
        <v>75.0</v>
      </c>
      <c r="AD3213" s="23">
        <v>21.0</v>
      </c>
      <c r="AE3213" s="29" t="s">
        <v>166</v>
      </c>
      <c r="AF3213" s="25">
        <v>1557.0</v>
      </c>
      <c r="AG3213" s="11">
        <v>1569.0</v>
      </c>
      <c r="AH3213" s="11">
        <v>1579.0</v>
      </c>
      <c r="AI3213" s="23" t="s">
        <v>217</v>
      </c>
      <c r="AJ3213" s="29" t="s">
        <v>16243</v>
      </c>
      <c r="AK3213" s="25"/>
      <c r="AL3213" s="11"/>
      <c r="AM3213" s="23"/>
      <c r="AN3213" s="25"/>
      <c r="AO3213" s="23"/>
      <c r="AP3213" s="25"/>
      <c r="AQ3213" s="11"/>
    </row>
    <row r="3214" ht="15.75" customHeight="1">
      <c r="A3214" s="11">
        <v>1014036.0</v>
      </c>
      <c r="B3214" s="23">
        <v>3214.0</v>
      </c>
      <c r="C3214" s="25" t="s">
        <v>16244</v>
      </c>
      <c r="D3214" s="16" t="s">
        <v>16245</v>
      </c>
      <c r="E3214" s="28" t="s">
        <v>16246</v>
      </c>
      <c r="F3214" s="29"/>
      <c r="G3214" s="31" t="s">
        <v>16247</v>
      </c>
      <c r="H3214" s="36">
        <f t="shared" si="1"/>
        <v>45</v>
      </c>
      <c r="I3214" s="11"/>
      <c r="J3214" s="28">
        <f t="shared" si="2"/>
        <v>0</v>
      </c>
      <c r="K3214" s="41">
        <f t="shared" si="3"/>
        <v>228</v>
      </c>
      <c r="L3214" s="25">
        <v>56.0</v>
      </c>
      <c r="M3214" s="11">
        <v>49.0</v>
      </c>
      <c r="N3214" s="11">
        <v>42.0</v>
      </c>
      <c r="O3214" s="11">
        <v>44.0</v>
      </c>
      <c r="P3214" s="11">
        <v>37.0</v>
      </c>
      <c r="Q3214" s="43">
        <v>52.0</v>
      </c>
      <c r="R3214" s="25"/>
      <c r="S3214" s="11"/>
      <c r="T3214" s="11"/>
      <c r="U3214" s="23"/>
      <c r="V3214" s="25"/>
      <c r="W3214" s="11"/>
      <c r="X3214" s="23"/>
      <c r="Y3214" s="29"/>
      <c r="Z3214" s="25">
        <v>29.0</v>
      </c>
      <c r="AA3214" s="11">
        <v>21.0</v>
      </c>
      <c r="AB3214" s="11">
        <v>27.0</v>
      </c>
      <c r="AC3214" s="11">
        <v>68.0</v>
      </c>
      <c r="AD3214" s="23">
        <v>21.0</v>
      </c>
      <c r="AE3214" s="29" t="s">
        <v>166</v>
      </c>
      <c r="AF3214" s="25">
        <v>1559.0</v>
      </c>
      <c r="AG3214" s="11">
        <v>1571.0</v>
      </c>
      <c r="AH3214" s="11">
        <v>1579.0</v>
      </c>
      <c r="AI3214" s="23" t="s">
        <v>217</v>
      </c>
      <c r="AJ3214" s="29" t="s">
        <v>16248</v>
      </c>
      <c r="AK3214" s="25"/>
      <c r="AL3214" s="11">
        <v>1014003.0</v>
      </c>
      <c r="AM3214" s="23"/>
      <c r="AN3214" s="25"/>
      <c r="AO3214" s="23"/>
      <c r="AP3214" s="25"/>
      <c r="AQ3214" s="11"/>
    </row>
    <row r="3215" ht="15.75" customHeight="1">
      <c r="A3215" s="11">
        <v>1014037.0</v>
      </c>
      <c r="B3215" s="23">
        <v>3215.0</v>
      </c>
      <c r="C3215" s="25" t="s">
        <v>16249</v>
      </c>
      <c r="D3215" s="16" t="s">
        <v>16250</v>
      </c>
      <c r="E3215" s="28" t="s">
        <v>16251</v>
      </c>
      <c r="F3215" s="29"/>
      <c r="G3215" s="25"/>
      <c r="H3215" s="36" t="str">
        <f t="shared" si="1"/>
        <v/>
      </c>
      <c r="I3215" s="11"/>
      <c r="J3215" s="28">
        <f t="shared" si="2"/>
        <v>0</v>
      </c>
      <c r="K3215" s="41">
        <f t="shared" si="3"/>
        <v>227</v>
      </c>
      <c r="L3215" s="25">
        <v>31.0</v>
      </c>
      <c r="M3215" s="11">
        <v>42.0</v>
      </c>
      <c r="N3215" s="11">
        <v>57.0</v>
      </c>
      <c r="O3215" s="11">
        <v>55.0</v>
      </c>
      <c r="P3215" s="11">
        <v>42.0</v>
      </c>
      <c r="Q3215" s="43">
        <v>47.0</v>
      </c>
      <c r="R3215" s="25"/>
      <c r="S3215" s="11"/>
      <c r="T3215" s="11"/>
      <c r="U3215" s="23"/>
      <c r="V3215" s="25"/>
      <c r="W3215" s="11"/>
      <c r="X3215" s="23"/>
      <c r="Y3215" s="29"/>
      <c r="Z3215" s="25">
        <v>29.0</v>
      </c>
      <c r="AA3215" s="11">
        <v>21.0</v>
      </c>
      <c r="AB3215" s="11">
        <v>26.0</v>
      </c>
      <c r="AC3215" s="11">
        <v>70.0</v>
      </c>
      <c r="AD3215" s="23">
        <v>25.0</v>
      </c>
      <c r="AE3215" s="29" t="s">
        <v>166</v>
      </c>
      <c r="AF3215" s="25">
        <v>1538.0</v>
      </c>
      <c r="AG3215" s="11">
        <v>1550.0</v>
      </c>
      <c r="AH3215" s="11">
        <v>1579.0</v>
      </c>
      <c r="AI3215" s="23" t="s">
        <v>217</v>
      </c>
      <c r="AJ3215" s="29"/>
      <c r="AK3215" s="25"/>
      <c r="AL3215" s="11"/>
      <c r="AM3215" s="23"/>
      <c r="AN3215" s="25"/>
      <c r="AO3215" s="23"/>
      <c r="AP3215" s="25"/>
      <c r="AQ3215" s="11"/>
    </row>
    <row r="3216" ht="15.75" customHeight="1">
      <c r="A3216" s="11">
        <v>1014038.0</v>
      </c>
      <c r="B3216" s="23">
        <v>3216.0</v>
      </c>
      <c r="C3216" s="25" t="s">
        <v>16252</v>
      </c>
      <c r="D3216" s="16" t="s">
        <v>16253</v>
      </c>
      <c r="E3216" s="28" t="s">
        <v>16254</v>
      </c>
      <c r="F3216" s="29"/>
      <c r="G3216" s="25"/>
      <c r="H3216" s="36" t="str">
        <f t="shared" si="1"/>
        <v/>
      </c>
      <c r="I3216" s="11"/>
      <c r="J3216" s="28">
        <f t="shared" si="2"/>
        <v>0</v>
      </c>
      <c r="K3216" s="41">
        <f t="shared" si="3"/>
        <v>284</v>
      </c>
      <c r="L3216" s="25">
        <v>65.0</v>
      </c>
      <c r="M3216" s="11">
        <v>66.0</v>
      </c>
      <c r="N3216" s="11">
        <v>49.0</v>
      </c>
      <c r="O3216" s="11">
        <v>50.0</v>
      </c>
      <c r="P3216" s="11">
        <v>54.0</v>
      </c>
      <c r="Q3216" s="43">
        <v>62.0</v>
      </c>
      <c r="R3216" s="25"/>
      <c r="S3216" s="11" t="s">
        <v>185</v>
      </c>
      <c r="T3216" s="11"/>
      <c r="U3216" s="23"/>
      <c r="V3216" s="25"/>
      <c r="W3216" s="11"/>
      <c r="X3216" s="23"/>
      <c r="Y3216" s="29" t="s">
        <v>550</v>
      </c>
      <c r="Z3216" s="25">
        <v>25.0</v>
      </c>
      <c r="AA3216" s="11">
        <v>15.0</v>
      </c>
      <c r="AB3216" s="11">
        <v>51.0</v>
      </c>
      <c r="AC3216" s="11">
        <v>79.0</v>
      </c>
      <c r="AD3216" s="23">
        <v>21.0</v>
      </c>
      <c r="AE3216" s="29" t="s">
        <v>141</v>
      </c>
      <c r="AF3216" s="25">
        <v>1532.0</v>
      </c>
      <c r="AG3216" s="11">
        <v>1544.0</v>
      </c>
      <c r="AH3216" s="11">
        <v>1577.0</v>
      </c>
      <c r="AI3216" s="23" t="s">
        <v>217</v>
      </c>
      <c r="AJ3216" s="29" t="s">
        <v>16255</v>
      </c>
      <c r="AK3216" s="25"/>
      <c r="AL3216" s="11"/>
      <c r="AM3216" s="23"/>
      <c r="AN3216" s="25"/>
      <c r="AO3216" s="23"/>
      <c r="AP3216" s="25"/>
      <c r="AQ3216" s="11"/>
    </row>
    <row r="3217" ht="15.75" customHeight="1">
      <c r="A3217" s="11">
        <v>1072001.0</v>
      </c>
      <c r="B3217" s="23">
        <v>3217.0</v>
      </c>
      <c r="C3217" s="25" t="s">
        <v>16256</v>
      </c>
      <c r="D3217" s="16" t="s">
        <v>16257</v>
      </c>
      <c r="E3217" s="28" t="s">
        <v>16258</v>
      </c>
      <c r="F3217" s="29"/>
      <c r="G3217" s="31" t="s">
        <v>16259</v>
      </c>
      <c r="H3217" s="36">
        <f t="shared" si="1"/>
        <v>42</v>
      </c>
      <c r="I3217" s="11"/>
      <c r="J3217" s="28">
        <f t="shared" si="2"/>
        <v>0</v>
      </c>
      <c r="K3217" s="41">
        <f t="shared" si="3"/>
        <v>233</v>
      </c>
      <c r="L3217" s="25">
        <v>28.0</v>
      </c>
      <c r="M3217" s="11">
        <v>34.0</v>
      </c>
      <c r="N3217" s="11">
        <v>60.0</v>
      </c>
      <c r="O3217" s="11">
        <v>58.0</v>
      </c>
      <c r="P3217" s="11">
        <v>53.0</v>
      </c>
      <c r="Q3217" s="43">
        <v>46.0</v>
      </c>
      <c r="R3217" s="25"/>
      <c r="S3217" s="11"/>
      <c r="T3217" s="11"/>
      <c r="U3217" s="23"/>
      <c r="V3217" s="25"/>
      <c r="W3217" s="11"/>
      <c r="X3217" s="23"/>
      <c r="Y3217" s="29"/>
      <c r="Z3217" s="25">
        <v>29.0</v>
      </c>
      <c r="AA3217" s="11">
        <v>21.0</v>
      </c>
      <c r="AB3217" s="11">
        <v>28.0</v>
      </c>
      <c r="AC3217" s="11">
        <v>67.0</v>
      </c>
      <c r="AD3217" s="23">
        <v>56.0</v>
      </c>
      <c r="AE3217" s="29" t="s">
        <v>270</v>
      </c>
      <c r="AF3217" s="25">
        <v>1489.0</v>
      </c>
      <c r="AG3217" s="11">
        <v>1501.0</v>
      </c>
      <c r="AH3217" s="11">
        <v>1564.0</v>
      </c>
      <c r="AI3217" s="23"/>
      <c r="AJ3217" s="29"/>
      <c r="AK3217" s="25">
        <v>1070003.0</v>
      </c>
      <c r="AL3217" s="11"/>
      <c r="AM3217" s="23"/>
      <c r="AN3217" s="25"/>
      <c r="AO3217" s="23"/>
      <c r="AP3217" s="25"/>
      <c r="AQ3217" s="11"/>
    </row>
    <row r="3218" ht="15.75" customHeight="1">
      <c r="A3218" s="11">
        <v>1072002.0</v>
      </c>
      <c r="B3218" s="23">
        <v>3218.0</v>
      </c>
      <c r="C3218" s="25" t="s">
        <v>16260</v>
      </c>
      <c r="D3218" s="16" t="s">
        <v>16261</v>
      </c>
      <c r="E3218" s="28" t="s">
        <v>16262</v>
      </c>
      <c r="F3218" s="29"/>
      <c r="G3218" s="31" t="s">
        <v>16263</v>
      </c>
      <c r="H3218" s="36">
        <f t="shared" si="1"/>
        <v>44</v>
      </c>
      <c r="I3218" s="11"/>
      <c r="J3218" s="28">
        <f t="shared" si="2"/>
        <v>0</v>
      </c>
      <c r="K3218" s="41">
        <f t="shared" si="3"/>
        <v>225</v>
      </c>
      <c r="L3218" s="25">
        <v>47.0</v>
      </c>
      <c r="M3218" s="11">
        <v>32.0</v>
      </c>
      <c r="N3218" s="11">
        <v>53.0</v>
      </c>
      <c r="O3218" s="11">
        <v>48.0</v>
      </c>
      <c r="P3218" s="11">
        <v>45.0</v>
      </c>
      <c r="Q3218" s="43">
        <v>43.0</v>
      </c>
      <c r="R3218" s="25"/>
      <c r="S3218" s="11"/>
      <c r="T3218" s="11"/>
      <c r="U3218" s="23"/>
      <c r="V3218" s="25"/>
      <c r="W3218" s="11"/>
      <c r="X3218" s="23"/>
      <c r="Y3218" s="29"/>
      <c r="Z3218" s="25">
        <v>25.0</v>
      </c>
      <c r="AA3218" s="11">
        <v>16.0</v>
      </c>
      <c r="AB3218" s="11">
        <v>39.0</v>
      </c>
      <c r="AC3218" s="11">
        <v>50.0</v>
      </c>
      <c r="AD3218" s="23">
        <v>56.0</v>
      </c>
      <c r="AE3218" s="29" t="s">
        <v>270</v>
      </c>
      <c r="AF3218" s="25">
        <v>1521.0</v>
      </c>
      <c r="AG3218" s="11">
        <v>1533.0</v>
      </c>
      <c r="AH3218" s="11">
        <v>1575.0</v>
      </c>
      <c r="AI3218" s="23"/>
      <c r="AJ3218" s="29" t="s">
        <v>16264</v>
      </c>
      <c r="AK3218" s="25"/>
      <c r="AL3218" s="11">
        <v>1072001.0</v>
      </c>
      <c r="AM3218" s="23"/>
      <c r="AN3218" s="25"/>
      <c r="AO3218" s="23"/>
      <c r="AP3218" s="25"/>
      <c r="AQ3218" s="11"/>
    </row>
    <row r="3219" ht="15.75" customHeight="1">
      <c r="A3219" s="11">
        <v>1072003.0</v>
      </c>
      <c r="B3219" s="23">
        <v>3219.0</v>
      </c>
      <c r="C3219" s="25" t="s">
        <v>16265</v>
      </c>
      <c r="D3219" s="16" t="s">
        <v>16266</v>
      </c>
      <c r="E3219" s="28" t="s">
        <v>16267</v>
      </c>
      <c r="F3219" s="29"/>
      <c r="G3219" s="25"/>
      <c r="H3219" s="36" t="str">
        <f t="shared" si="1"/>
        <v/>
      </c>
      <c r="I3219" s="11"/>
      <c r="J3219" s="28">
        <f t="shared" si="2"/>
        <v>0</v>
      </c>
      <c r="K3219" s="41">
        <f t="shared" si="3"/>
        <v>251</v>
      </c>
      <c r="L3219" s="25">
        <v>54.0</v>
      </c>
      <c r="M3219" s="11">
        <v>53.0</v>
      </c>
      <c r="N3219" s="11">
        <v>56.0</v>
      </c>
      <c r="O3219" s="11">
        <v>49.0</v>
      </c>
      <c r="P3219" s="11">
        <v>39.0</v>
      </c>
      <c r="Q3219" s="43">
        <v>47.0</v>
      </c>
      <c r="R3219" s="25" t="s">
        <v>185</v>
      </c>
      <c r="S3219" s="11" t="s">
        <v>185</v>
      </c>
      <c r="T3219" s="11"/>
      <c r="U3219" s="23"/>
      <c r="V3219" s="25"/>
      <c r="W3219" s="11"/>
      <c r="X3219" s="23"/>
      <c r="Y3219" s="29"/>
      <c r="Z3219" s="25">
        <v>25.0</v>
      </c>
      <c r="AA3219" s="11">
        <v>16.0</v>
      </c>
      <c r="AB3219" s="11">
        <v>35.0</v>
      </c>
      <c r="AC3219" s="11">
        <v>55.0</v>
      </c>
      <c r="AD3219" s="23">
        <v>54.0</v>
      </c>
      <c r="AE3219" s="29" t="s">
        <v>166</v>
      </c>
      <c r="AF3219" s="25">
        <v>1507.0</v>
      </c>
      <c r="AG3219" s="11">
        <v>1519.0</v>
      </c>
      <c r="AH3219" s="11">
        <v>1565.0</v>
      </c>
      <c r="AI3219" s="23"/>
      <c r="AJ3219" s="29"/>
      <c r="AK3219" s="25"/>
      <c r="AL3219" s="11"/>
      <c r="AM3219" s="23"/>
      <c r="AN3219" s="25"/>
      <c r="AO3219" s="23"/>
      <c r="AP3219" s="25"/>
      <c r="AQ3219" s="11"/>
    </row>
    <row r="3220" ht="15.75" customHeight="1">
      <c r="A3220" s="11">
        <v>1072004.0</v>
      </c>
      <c r="B3220" s="23">
        <v>3220.0</v>
      </c>
      <c r="C3220" s="25" t="s">
        <v>16268</v>
      </c>
      <c r="D3220" s="16" t="s">
        <v>16269</v>
      </c>
      <c r="E3220" s="28" t="s">
        <v>16270</v>
      </c>
      <c r="F3220" s="29"/>
      <c r="G3220" s="31" t="s">
        <v>16271</v>
      </c>
      <c r="H3220" s="36">
        <f t="shared" si="1"/>
        <v>75</v>
      </c>
      <c r="I3220" s="11"/>
      <c r="J3220" s="28">
        <f t="shared" si="2"/>
        <v>0</v>
      </c>
      <c r="K3220" s="41">
        <f t="shared" si="3"/>
        <v>237</v>
      </c>
      <c r="L3220" s="25">
        <v>57.0</v>
      </c>
      <c r="M3220" s="11">
        <v>63.0</v>
      </c>
      <c r="N3220" s="11">
        <v>40.0</v>
      </c>
      <c r="O3220" s="11">
        <v>38.0</v>
      </c>
      <c r="P3220" s="11">
        <v>39.0</v>
      </c>
      <c r="Q3220" s="43">
        <v>45.0</v>
      </c>
      <c r="R3220" s="25"/>
      <c r="S3220" s="11"/>
      <c r="T3220" s="11"/>
      <c r="U3220" s="23"/>
      <c r="V3220" s="25"/>
      <c r="W3220" s="11"/>
      <c r="X3220" s="23"/>
      <c r="Y3220" s="29"/>
      <c r="Z3220" s="25">
        <v>22.0</v>
      </c>
      <c r="AA3220" s="11">
        <v>11.0</v>
      </c>
      <c r="AB3220" s="11">
        <v>50.0</v>
      </c>
      <c r="AC3220" s="11">
        <v>75.0</v>
      </c>
      <c r="AD3220" s="23">
        <v>54.0</v>
      </c>
      <c r="AE3220" s="29" t="s">
        <v>166</v>
      </c>
      <c r="AF3220" s="25">
        <v>1529.0</v>
      </c>
      <c r="AG3220" s="11">
        <v>1541.0</v>
      </c>
      <c r="AH3220" s="11">
        <v>1573.0</v>
      </c>
      <c r="AI3220" s="23" t="s">
        <v>217</v>
      </c>
      <c r="AJ3220" s="29" t="s">
        <v>16272</v>
      </c>
      <c r="AK3220" s="25">
        <v>1072003.0</v>
      </c>
      <c r="AL3220" s="11"/>
      <c r="AM3220" s="23"/>
      <c r="AN3220" s="25"/>
      <c r="AO3220" s="23"/>
      <c r="AP3220" s="25"/>
      <c r="AQ3220" s="11"/>
    </row>
    <row r="3221" ht="15.75" customHeight="1">
      <c r="A3221" s="11">
        <v>1072005.0</v>
      </c>
      <c r="B3221" s="23">
        <v>3221.0</v>
      </c>
      <c r="C3221" s="25" t="s">
        <v>16273</v>
      </c>
      <c r="D3221" s="16" t="s">
        <v>16274</v>
      </c>
      <c r="E3221" s="28" t="s">
        <v>16275</v>
      </c>
      <c r="F3221" s="29"/>
      <c r="G3221" s="31" t="s">
        <v>16276</v>
      </c>
      <c r="H3221" s="36">
        <f t="shared" si="1"/>
        <v>64</v>
      </c>
      <c r="I3221" s="11"/>
      <c r="J3221" s="28">
        <f t="shared" si="2"/>
        <v>0</v>
      </c>
      <c r="K3221" s="41">
        <f t="shared" si="3"/>
        <v>279</v>
      </c>
      <c r="L3221" s="25">
        <v>52.0</v>
      </c>
      <c r="M3221" s="11">
        <v>48.0</v>
      </c>
      <c r="N3221" s="11">
        <v>63.0</v>
      </c>
      <c r="O3221" s="11">
        <v>61.0</v>
      </c>
      <c r="P3221" s="11">
        <v>55.0</v>
      </c>
      <c r="Q3221" s="43">
        <v>51.0</v>
      </c>
      <c r="R3221" s="25"/>
      <c r="S3221" s="11"/>
      <c r="T3221" s="11"/>
      <c r="U3221" s="23"/>
      <c r="V3221" s="25"/>
      <c r="W3221" s="11"/>
      <c r="X3221" s="23"/>
      <c r="Y3221" s="29"/>
      <c r="Z3221" s="25">
        <v>25.0</v>
      </c>
      <c r="AA3221" s="11">
        <v>16.0</v>
      </c>
      <c r="AB3221" s="11">
        <v>39.0</v>
      </c>
      <c r="AC3221" s="11">
        <v>50.0</v>
      </c>
      <c r="AD3221" s="23">
        <v>56.0</v>
      </c>
      <c r="AE3221" s="29" t="s">
        <v>166</v>
      </c>
      <c r="AF3221" s="25">
        <v>1554.0</v>
      </c>
      <c r="AG3221" s="11">
        <v>1566.0</v>
      </c>
      <c r="AH3221" s="11">
        <v>1594.0</v>
      </c>
      <c r="AI3221" s="23"/>
      <c r="AJ3221" s="29" t="s">
        <v>16277</v>
      </c>
      <c r="AK3221" s="25">
        <v>1072003.0</v>
      </c>
      <c r="AL3221" s="11">
        <v>1072002.0</v>
      </c>
      <c r="AM3221" s="23"/>
      <c r="AN3221" s="25"/>
      <c r="AO3221" s="23"/>
      <c r="AP3221" s="25"/>
      <c r="AQ3221" s="11"/>
    </row>
    <row r="3222" ht="15.75" customHeight="1">
      <c r="A3222" s="11">
        <v>1072006.0</v>
      </c>
      <c r="B3222" s="23">
        <v>3222.0</v>
      </c>
      <c r="C3222" s="25" t="s">
        <v>16278</v>
      </c>
      <c r="D3222" s="16" t="s">
        <v>16279</v>
      </c>
      <c r="E3222" s="28" t="s">
        <v>16280</v>
      </c>
      <c r="F3222" s="29"/>
      <c r="G3222" s="31" t="s">
        <v>16281</v>
      </c>
      <c r="H3222" s="36">
        <f t="shared" si="1"/>
        <v>73</v>
      </c>
      <c r="I3222" s="11"/>
      <c r="J3222" s="28">
        <f t="shared" si="2"/>
        <v>0</v>
      </c>
      <c r="K3222" s="41">
        <f t="shared" si="3"/>
        <v>238</v>
      </c>
      <c r="L3222" s="25">
        <v>51.0</v>
      </c>
      <c r="M3222" s="11">
        <v>42.0</v>
      </c>
      <c r="N3222" s="11">
        <v>51.0</v>
      </c>
      <c r="O3222" s="11">
        <v>48.0</v>
      </c>
      <c r="P3222" s="11">
        <v>46.0</v>
      </c>
      <c r="Q3222" s="43">
        <v>44.0</v>
      </c>
      <c r="R3222" s="25"/>
      <c r="S3222" s="11"/>
      <c r="T3222" s="11"/>
      <c r="U3222" s="23"/>
      <c r="V3222" s="25"/>
      <c r="W3222" s="11"/>
      <c r="X3222" s="23"/>
      <c r="Y3222" s="29"/>
      <c r="Z3222" s="25">
        <v>29.0</v>
      </c>
      <c r="AA3222" s="11">
        <v>21.0</v>
      </c>
      <c r="AB3222" s="11">
        <v>56.0</v>
      </c>
      <c r="AC3222" s="11">
        <v>27.0</v>
      </c>
      <c r="AD3222" s="23">
        <v>53.0</v>
      </c>
      <c r="AE3222" s="29" t="s">
        <v>141</v>
      </c>
      <c r="AF3222" s="25">
        <v>1541.0</v>
      </c>
      <c r="AG3222" s="11">
        <v>1553.0</v>
      </c>
      <c r="AH3222" s="11">
        <v>1591.0</v>
      </c>
      <c r="AI3222" s="23" t="s">
        <v>217</v>
      </c>
      <c r="AJ3222" s="29" t="s">
        <v>16282</v>
      </c>
      <c r="AK3222" s="25">
        <v>1072003.0</v>
      </c>
      <c r="AL3222" s="11"/>
      <c r="AM3222" s="23"/>
      <c r="AN3222" s="25"/>
      <c r="AO3222" s="23"/>
      <c r="AP3222" s="25"/>
      <c r="AQ3222" s="11"/>
    </row>
    <row r="3223" ht="15.75" customHeight="1">
      <c r="A3223" s="11">
        <v>1072007.0</v>
      </c>
      <c r="B3223" s="23">
        <v>3223.0</v>
      </c>
      <c r="C3223" s="25" t="s">
        <v>16283</v>
      </c>
      <c r="D3223" s="16" t="s">
        <v>16284</v>
      </c>
      <c r="E3223" s="28" t="s">
        <v>16285</v>
      </c>
      <c r="F3223" s="29"/>
      <c r="G3223" s="31" t="s">
        <v>16286</v>
      </c>
      <c r="H3223" s="36">
        <f t="shared" si="1"/>
        <v>77</v>
      </c>
      <c r="I3223" s="11"/>
      <c r="J3223" s="28">
        <f t="shared" si="2"/>
        <v>0</v>
      </c>
      <c r="K3223" s="41">
        <f t="shared" si="3"/>
        <v>182</v>
      </c>
      <c r="L3223" s="25">
        <v>62.0</v>
      </c>
      <c r="M3223" s="11">
        <v>45.0</v>
      </c>
      <c r="N3223" s="11">
        <v>26.0</v>
      </c>
      <c r="O3223" s="11">
        <v>23.0</v>
      </c>
      <c r="P3223" s="11">
        <v>26.0</v>
      </c>
      <c r="Q3223" s="43">
        <v>39.0</v>
      </c>
      <c r="R3223" s="25"/>
      <c r="S3223" s="11"/>
      <c r="T3223" s="11"/>
      <c r="U3223" s="23"/>
      <c r="V3223" s="25"/>
      <c r="W3223" s="11"/>
      <c r="X3223" s="23"/>
      <c r="Y3223" s="29"/>
      <c r="Z3223" s="25">
        <v>29.0</v>
      </c>
      <c r="AA3223" s="11">
        <v>21.0</v>
      </c>
      <c r="AB3223" s="11">
        <v>20.0</v>
      </c>
      <c r="AC3223" s="11">
        <v>78.0</v>
      </c>
      <c r="AD3223" s="23">
        <v>53.0</v>
      </c>
      <c r="AE3223" s="29" t="s">
        <v>141</v>
      </c>
      <c r="AF3223" s="25">
        <v>1576.0</v>
      </c>
      <c r="AG3223" s="11">
        <v>1588.0</v>
      </c>
      <c r="AH3223" s="11">
        <v>1601.0</v>
      </c>
      <c r="AI3223" s="23"/>
      <c r="AJ3223" s="29" t="s">
        <v>16287</v>
      </c>
      <c r="AK3223" s="25">
        <v>1072006.0</v>
      </c>
      <c r="AL3223" s="11"/>
      <c r="AM3223" s="23"/>
      <c r="AN3223" s="25"/>
      <c r="AO3223" s="23"/>
      <c r="AP3223" s="25"/>
      <c r="AQ3223" s="11"/>
    </row>
    <row r="3224" ht="15.75" customHeight="1">
      <c r="A3224" s="11">
        <v>1072008.0</v>
      </c>
      <c r="B3224" s="23">
        <v>3224.0</v>
      </c>
      <c r="C3224" s="25" t="s">
        <v>16288</v>
      </c>
      <c r="D3224" s="16" t="s">
        <v>16289</v>
      </c>
      <c r="E3224" s="28" t="s">
        <v>16290</v>
      </c>
      <c r="F3224" s="29"/>
      <c r="G3224" s="31" t="s">
        <v>16291</v>
      </c>
      <c r="H3224" s="36">
        <f t="shared" si="1"/>
        <v>74</v>
      </c>
      <c r="I3224" s="11" t="s">
        <v>16292</v>
      </c>
      <c r="J3224" s="28">
        <f t="shared" si="2"/>
        <v>5</v>
      </c>
      <c r="K3224" s="41">
        <f t="shared" si="3"/>
        <v>215</v>
      </c>
      <c r="L3224" s="25">
        <v>56.0</v>
      </c>
      <c r="M3224" s="11">
        <v>59.0</v>
      </c>
      <c r="N3224" s="11">
        <v>32.0</v>
      </c>
      <c r="O3224" s="11">
        <v>34.0</v>
      </c>
      <c r="P3224" s="11">
        <v>34.0</v>
      </c>
      <c r="Q3224" s="43">
        <v>39.0</v>
      </c>
      <c r="R3224" s="25"/>
      <c r="S3224" s="11"/>
      <c r="T3224" s="11"/>
      <c r="U3224" s="23"/>
      <c r="V3224" s="25"/>
      <c r="W3224" s="11"/>
      <c r="X3224" s="23"/>
      <c r="Y3224" s="29"/>
      <c r="Z3224" s="25">
        <v>18.0</v>
      </c>
      <c r="AA3224" s="11">
        <v>5.0</v>
      </c>
      <c r="AB3224" s="11">
        <v>52.0</v>
      </c>
      <c r="AC3224" s="11">
        <v>70.0</v>
      </c>
      <c r="AD3224" s="23">
        <v>52.0</v>
      </c>
      <c r="AE3224" s="29" t="s">
        <v>141</v>
      </c>
      <c r="AF3224" s="25">
        <v>1543.0</v>
      </c>
      <c r="AG3224" s="11">
        <v>1555.0</v>
      </c>
      <c r="AH3224" s="11">
        <v>1606.0</v>
      </c>
      <c r="AI3224" s="23"/>
      <c r="AJ3224" s="29"/>
      <c r="AK3224" s="25"/>
      <c r="AL3224" s="11"/>
      <c r="AM3224" s="23"/>
      <c r="AN3224" s="25"/>
      <c r="AO3224" s="23"/>
      <c r="AP3224" s="25"/>
      <c r="AQ3224" s="11"/>
    </row>
    <row r="3225" ht="15.75" customHeight="1">
      <c r="A3225" s="11">
        <v>1072009.0</v>
      </c>
      <c r="B3225" s="23">
        <v>3225.0</v>
      </c>
      <c r="C3225" s="25" t="s">
        <v>16293</v>
      </c>
      <c r="D3225" s="16" t="s">
        <v>16294</v>
      </c>
      <c r="E3225" s="28" t="s">
        <v>16295</v>
      </c>
      <c r="F3225" s="29"/>
      <c r="G3225" s="31" t="s">
        <v>16296</v>
      </c>
      <c r="H3225" s="36">
        <f t="shared" si="1"/>
        <v>79</v>
      </c>
      <c r="I3225" s="11" t="s">
        <v>16292</v>
      </c>
      <c r="J3225" s="28">
        <f t="shared" si="2"/>
        <v>5</v>
      </c>
      <c r="K3225" s="41">
        <f t="shared" si="3"/>
        <v>204</v>
      </c>
      <c r="L3225" s="25">
        <v>50.0</v>
      </c>
      <c r="M3225" s="11">
        <v>48.0</v>
      </c>
      <c r="N3225" s="11">
        <v>35.0</v>
      </c>
      <c r="O3225" s="11">
        <v>35.0</v>
      </c>
      <c r="P3225" s="11">
        <v>36.0</v>
      </c>
      <c r="Q3225" s="43">
        <v>40.0</v>
      </c>
      <c r="R3225" s="25"/>
      <c r="S3225" s="11"/>
      <c r="T3225" s="11"/>
      <c r="U3225" s="23"/>
      <c r="V3225" s="25"/>
      <c r="W3225" s="11"/>
      <c r="X3225" s="23"/>
      <c r="Y3225" s="29"/>
      <c r="Z3225" s="25">
        <v>24.0</v>
      </c>
      <c r="AA3225" s="11">
        <v>14.0</v>
      </c>
      <c r="AB3225" s="11">
        <v>32.0</v>
      </c>
      <c r="AC3225" s="11">
        <v>58.0</v>
      </c>
      <c r="AD3225" s="23">
        <v>52.0</v>
      </c>
      <c r="AE3225" s="29" t="s">
        <v>166</v>
      </c>
      <c r="AF3225" s="25">
        <v>1580.0</v>
      </c>
      <c r="AG3225" s="11">
        <v>1592.0</v>
      </c>
      <c r="AH3225" s="11">
        <v>1632.0</v>
      </c>
      <c r="AI3225" s="23"/>
      <c r="AJ3225" s="29" t="s">
        <v>16297</v>
      </c>
      <c r="AK3225" s="25">
        <v>1072008.0</v>
      </c>
      <c r="AL3225" s="11"/>
      <c r="AM3225" s="23"/>
      <c r="AN3225" s="25"/>
      <c r="AO3225" s="23"/>
      <c r="AP3225" s="25"/>
      <c r="AQ3225" s="11"/>
    </row>
    <row r="3226" ht="15.75" customHeight="1">
      <c r="A3226" s="11">
        <v>1072010.0</v>
      </c>
      <c r="B3226" s="23">
        <v>3226.0</v>
      </c>
      <c r="C3226" s="25" t="s">
        <v>16298</v>
      </c>
      <c r="D3226" s="16" t="s">
        <v>16299</v>
      </c>
      <c r="E3226" s="28" t="s">
        <v>16300</v>
      </c>
      <c r="F3226" s="29"/>
      <c r="G3226" s="31" t="s">
        <v>16292</v>
      </c>
      <c r="H3226" s="36">
        <f t="shared" si="1"/>
        <v>5</v>
      </c>
      <c r="I3226" s="11" t="s">
        <v>16292</v>
      </c>
      <c r="J3226" s="28">
        <f t="shared" si="2"/>
        <v>5</v>
      </c>
      <c r="K3226" s="41">
        <f t="shared" si="3"/>
        <v>197</v>
      </c>
      <c r="L3226" s="25">
        <v>44.0</v>
      </c>
      <c r="M3226" s="11">
        <v>41.0</v>
      </c>
      <c r="N3226" s="11">
        <v>40.0</v>
      </c>
      <c r="O3226" s="11">
        <v>39.0</v>
      </c>
      <c r="P3226" s="11">
        <v>33.0</v>
      </c>
      <c r="Q3226" s="43">
        <v>40.0</v>
      </c>
      <c r="R3226" s="25"/>
      <c r="S3226" s="11"/>
      <c r="T3226" s="11"/>
      <c r="U3226" s="23"/>
      <c r="V3226" s="25"/>
      <c r="W3226" s="11"/>
      <c r="X3226" s="23"/>
      <c r="Y3226" s="29"/>
      <c r="Z3226" s="25">
        <v>26.0</v>
      </c>
      <c r="AA3226" s="11">
        <v>16.0</v>
      </c>
      <c r="AB3226" s="11">
        <v>56.0</v>
      </c>
      <c r="AC3226" s="11">
        <v>68.0</v>
      </c>
      <c r="AD3226" s="23">
        <v>53.0</v>
      </c>
      <c r="AE3226" s="29" t="s">
        <v>141</v>
      </c>
      <c r="AF3226" s="25">
        <v>1531.0</v>
      </c>
      <c r="AG3226" s="11">
        <v>1543.0</v>
      </c>
      <c r="AH3226" s="11">
        <v>1600.0</v>
      </c>
      <c r="AI3226" s="23" t="s">
        <v>217</v>
      </c>
      <c r="AJ3226" s="29"/>
      <c r="AK3226" s="25"/>
      <c r="AL3226" s="11"/>
      <c r="AM3226" s="23"/>
      <c r="AN3226" s="25"/>
      <c r="AO3226" s="23"/>
      <c r="AP3226" s="25"/>
      <c r="AQ3226" s="11"/>
    </row>
    <row r="3227" ht="15.75" customHeight="1">
      <c r="A3227" s="11">
        <v>1072011.0</v>
      </c>
      <c r="B3227" s="23">
        <v>3227.0</v>
      </c>
      <c r="C3227" s="25" t="s">
        <v>16301</v>
      </c>
      <c r="D3227" s="16" t="s">
        <v>16302</v>
      </c>
      <c r="E3227" s="28" t="s">
        <v>16303</v>
      </c>
      <c r="F3227" s="29"/>
      <c r="G3227" s="31" t="s">
        <v>16292</v>
      </c>
      <c r="H3227" s="36">
        <f t="shared" si="1"/>
        <v>5</v>
      </c>
      <c r="I3227" s="11" t="s">
        <v>16292</v>
      </c>
      <c r="J3227" s="28">
        <f t="shared" si="2"/>
        <v>5</v>
      </c>
      <c r="K3227" s="41">
        <f t="shared" si="3"/>
        <v>200</v>
      </c>
      <c r="L3227" s="25">
        <v>52.0</v>
      </c>
      <c r="M3227" s="11">
        <v>50.0</v>
      </c>
      <c r="N3227" s="11">
        <v>36.0</v>
      </c>
      <c r="O3227" s="11">
        <v>30.0</v>
      </c>
      <c r="P3227" s="11">
        <v>32.0</v>
      </c>
      <c r="Q3227" s="43">
        <v>41.0</v>
      </c>
      <c r="R3227" s="25"/>
      <c r="S3227" s="11"/>
      <c r="T3227" s="11"/>
      <c r="U3227" s="23"/>
      <c r="V3227" s="25"/>
      <c r="W3227" s="11"/>
      <c r="X3227" s="23"/>
      <c r="Y3227" s="29"/>
      <c r="Z3227" s="25">
        <v>30.0</v>
      </c>
      <c r="AA3227" s="11">
        <v>22.0</v>
      </c>
      <c r="AB3227" s="11">
        <v>48.0</v>
      </c>
      <c r="AC3227" s="11">
        <v>54.0</v>
      </c>
      <c r="AD3227" s="23">
        <v>63.0</v>
      </c>
      <c r="AE3227" s="29" t="s">
        <v>166</v>
      </c>
      <c r="AF3227" s="25">
        <v>1552.0</v>
      </c>
      <c r="AG3227" s="11">
        <v>1564.0</v>
      </c>
      <c r="AH3227" s="11">
        <v>1612.0</v>
      </c>
      <c r="AI3227" s="23"/>
      <c r="AJ3227" s="29" t="s">
        <v>16304</v>
      </c>
      <c r="AK3227" s="25">
        <v>1072010.0</v>
      </c>
      <c r="AL3227" s="11"/>
      <c r="AM3227" s="23"/>
      <c r="AN3227" s="25"/>
      <c r="AO3227" s="23"/>
      <c r="AP3227" s="25"/>
      <c r="AQ3227" s="11"/>
    </row>
    <row r="3228" ht="15.75" customHeight="1">
      <c r="A3228" s="11">
        <v>1072012.0</v>
      </c>
      <c r="B3228" s="23">
        <v>3228.0</v>
      </c>
      <c r="C3228" s="25" t="s">
        <v>16305</v>
      </c>
      <c r="D3228" s="16" t="s">
        <v>16306</v>
      </c>
      <c r="E3228" s="28" t="s">
        <v>16307</v>
      </c>
      <c r="F3228" s="29"/>
      <c r="G3228" s="31" t="s">
        <v>16292</v>
      </c>
      <c r="H3228" s="36">
        <f t="shared" si="1"/>
        <v>5</v>
      </c>
      <c r="I3228" s="11" t="s">
        <v>16292</v>
      </c>
      <c r="J3228" s="28">
        <f t="shared" si="2"/>
        <v>5</v>
      </c>
      <c r="K3228" s="41">
        <f t="shared" si="3"/>
        <v>205</v>
      </c>
      <c r="L3228" s="25">
        <v>45.0</v>
      </c>
      <c r="M3228" s="11">
        <v>41.0</v>
      </c>
      <c r="N3228" s="11">
        <v>42.0</v>
      </c>
      <c r="O3228" s="11">
        <v>37.0</v>
      </c>
      <c r="P3228" s="11">
        <v>40.0</v>
      </c>
      <c r="Q3228" s="43">
        <v>42.0</v>
      </c>
      <c r="R3228" s="25"/>
      <c r="S3228" s="11"/>
      <c r="T3228" s="11"/>
      <c r="U3228" s="23"/>
      <c r="V3228" s="25"/>
      <c r="W3228" s="11"/>
      <c r="X3228" s="23"/>
      <c r="Y3228" s="29"/>
      <c r="Z3228" s="25">
        <v>32.0</v>
      </c>
      <c r="AA3228" s="11">
        <v>25.0</v>
      </c>
      <c r="AB3228" s="11">
        <v>31.0</v>
      </c>
      <c r="AC3228" s="11">
        <v>50.0</v>
      </c>
      <c r="AD3228" s="23">
        <v>63.0</v>
      </c>
      <c r="AE3228" s="29" t="s">
        <v>166</v>
      </c>
      <c r="AF3228" s="25">
        <v>1574.0</v>
      </c>
      <c r="AG3228" s="11">
        <v>1586.0</v>
      </c>
      <c r="AH3228" s="11">
        <v>1600.0</v>
      </c>
      <c r="AI3228" s="23" t="s">
        <v>217</v>
      </c>
      <c r="AJ3228" s="29" t="s">
        <v>16308</v>
      </c>
      <c r="AK3228" s="25">
        <v>1072011.0</v>
      </c>
      <c r="AL3228" s="11"/>
      <c r="AM3228" s="23"/>
      <c r="AN3228" s="25"/>
      <c r="AO3228" s="23"/>
      <c r="AP3228" s="25"/>
      <c r="AQ3228" s="11"/>
    </row>
    <row r="3229" ht="15.75" customHeight="1">
      <c r="A3229" s="11">
        <v>1072013.0</v>
      </c>
      <c r="B3229" s="23">
        <v>3229.0</v>
      </c>
      <c r="C3229" s="25" t="s">
        <v>16309</v>
      </c>
      <c r="D3229" s="16" t="s">
        <v>16310</v>
      </c>
      <c r="E3229" s="28" t="s">
        <v>16311</v>
      </c>
      <c r="F3229" s="29"/>
      <c r="G3229" s="31" t="s">
        <v>16292</v>
      </c>
      <c r="H3229" s="36">
        <f t="shared" si="1"/>
        <v>5</v>
      </c>
      <c r="I3229" s="11" t="s">
        <v>16292</v>
      </c>
      <c r="J3229" s="28">
        <f t="shared" si="2"/>
        <v>5</v>
      </c>
      <c r="K3229" s="41">
        <f t="shared" si="3"/>
        <v>202</v>
      </c>
      <c r="L3229" s="25">
        <v>43.0</v>
      </c>
      <c r="M3229" s="11">
        <v>44.0</v>
      </c>
      <c r="N3229" s="11">
        <v>37.0</v>
      </c>
      <c r="O3229" s="11">
        <v>39.0</v>
      </c>
      <c r="P3229" s="11">
        <v>39.0</v>
      </c>
      <c r="Q3229" s="43">
        <v>39.0</v>
      </c>
      <c r="R3229" s="25"/>
      <c r="S3229" s="11"/>
      <c r="T3229" s="11"/>
      <c r="U3229" s="23"/>
      <c r="V3229" s="25"/>
      <c r="W3229" s="11"/>
      <c r="X3229" s="23"/>
      <c r="Y3229" s="29"/>
      <c r="Z3229" s="25">
        <v>24.0</v>
      </c>
      <c r="AA3229" s="11">
        <v>14.0</v>
      </c>
      <c r="AB3229" s="11">
        <v>19.0</v>
      </c>
      <c r="AC3229" s="11">
        <v>49.0</v>
      </c>
      <c r="AD3229" s="23">
        <v>63.0</v>
      </c>
      <c r="AE3229" s="29" t="s">
        <v>166</v>
      </c>
      <c r="AF3229" s="25">
        <v>1578.0</v>
      </c>
      <c r="AG3229" s="11">
        <v>1590.0</v>
      </c>
      <c r="AH3229" s="11">
        <v>1636.0</v>
      </c>
      <c r="AI3229" s="23"/>
      <c r="AJ3229" s="29" t="s">
        <v>16312</v>
      </c>
      <c r="AK3229" s="25">
        <v>1072011.0</v>
      </c>
      <c r="AL3229" s="11"/>
      <c r="AM3229" s="23"/>
      <c r="AN3229" s="25"/>
      <c r="AO3229" s="23"/>
      <c r="AP3229" s="25"/>
      <c r="AQ3229" s="11"/>
    </row>
    <row r="3230" ht="15.75" customHeight="1">
      <c r="A3230" s="11">
        <v>1072014.0</v>
      </c>
      <c r="B3230" s="23">
        <v>3230.0</v>
      </c>
      <c r="C3230" s="25" t="s">
        <v>16313</v>
      </c>
      <c r="D3230" s="16" t="s">
        <v>16314</v>
      </c>
      <c r="E3230" s="28" t="s">
        <v>16315</v>
      </c>
      <c r="F3230" s="29"/>
      <c r="G3230" s="31" t="s">
        <v>16292</v>
      </c>
      <c r="H3230" s="36">
        <f t="shared" si="1"/>
        <v>5</v>
      </c>
      <c r="I3230" s="11" t="s">
        <v>16292</v>
      </c>
      <c r="J3230" s="28">
        <f t="shared" si="2"/>
        <v>5</v>
      </c>
      <c r="K3230" s="41">
        <f t="shared" si="3"/>
        <v>193</v>
      </c>
      <c r="L3230" s="25">
        <v>39.0</v>
      </c>
      <c r="M3230" s="11">
        <v>51.0</v>
      </c>
      <c r="N3230" s="11">
        <v>27.0</v>
      </c>
      <c r="O3230" s="11">
        <v>37.0</v>
      </c>
      <c r="P3230" s="11">
        <v>39.0</v>
      </c>
      <c r="Q3230" s="43">
        <v>35.0</v>
      </c>
      <c r="R3230" s="25"/>
      <c r="S3230" s="11"/>
      <c r="T3230" s="11"/>
      <c r="U3230" s="23"/>
      <c r="V3230" s="25"/>
      <c r="W3230" s="11"/>
      <c r="X3230" s="23"/>
      <c r="Y3230" s="29"/>
      <c r="Z3230" s="25">
        <v>17.0</v>
      </c>
      <c r="AA3230" s="11">
        <v>4.0</v>
      </c>
      <c r="AB3230" s="11">
        <v>58.0</v>
      </c>
      <c r="AC3230" s="11">
        <v>62.0</v>
      </c>
      <c r="AD3230" s="23">
        <v>56.0</v>
      </c>
      <c r="AE3230" s="29" t="s">
        <v>166</v>
      </c>
      <c r="AF3230" s="25">
        <v>1470.0</v>
      </c>
      <c r="AG3230" s="11">
        <v>1482.0</v>
      </c>
      <c r="AH3230" s="11">
        <v>1538.0</v>
      </c>
      <c r="AI3230" s="23"/>
      <c r="AJ3230" s="29"/>
      <c r="AK3230" s="25"/>
      <c r="AL3230" s="11"/>
      <c r="AM3230" s="23"/>
      <c r="AN3230" s="25"/>
      <c r="AO3230" s="23"/>
      <c r="AP3230" s="25"/>
      <c r="AQ3230" s="11"/>
    </row>
    <row r="3231" ht="15.75" customHeight="1">
      <c r="A3231" s="11">
        <v>1072015.0</v>
      </c>
      <c r="B3231" s="23">
        <v>3231.0</v>
      </c>
      <c r="C3231" s="25" t="s">
        <v>16316</v>
      </c>
      <c r="D3231" s="16" t="s">
        <v>16317</v>
      </c>
      <c r="E3231" s="28" t="s">
        <v>16318</v>
      </c>
      <c r="F3231" s="29"/>
      <c r="G3231" s="31" t="s">
        <v>16292</v>
      </c>
      <c r="H3231" s="36">
        <f t="shared" si="1"/>
        <v>5</v>
      </c>
      <c r="I3231" s="11" t="s">
        <v>16292</v>
      </c>
      <c r="J3231" s="28">
        <f t="shared" si="2"/>
        <v>5</v>
      </c>
      <c r="K3231" s="41">
        <f t="shared" si="3"/>
        <v>0</v>
      </c>
      <c r="L3231" s="25">
        <v>0.0</v>
      </c>
      <c r="M3231" s="11">
        <v>0.0</v>
      </c>
      <c r="N3231" s="11">
        <v>0.0</v>
      </c>
      <c r="O3231" s="11">
        <v>0.0</v>
      </c>
      <c r="P3231" s="11">
        <v>0.0</v>
      </c>
      <c r="Q3231" s="23">
        <v>0.0</v>
      </c>
      <c r="R3231" s="25"/>
      <c r="S3231" s="11"/>
      <c r="T3231" s="11"/>
      <c r="U3231" s="23"/>
      <c r="V3231" s="25"/>
      <c r="W3231" s="11"/>
      <c r="X3231" s="23"/>
      <c r="Y3231" s="29"/>
      <c r="Z3231" s="25">
        <v>0.0</v>
      </c>
      <c r="AA3231" s="11">
        <v>0.0</v>
      </c>
      <c r="AB3231" s="11">
        <v>0.0</v>
      </c>
      <c r="AC3231" s="11">
        <v>0.0</v>
      </c>
      <c r="AD3231" s="23">
        <v>56.0</v>
      </c>
      <c r="AE3231" s="29" t="s">
        <v>239</v>
      </c>
      <c r="AF3231" s="25">
        <v>1505.0</v>
      </c>
      <c r="AG3231" s="11">
        <v>9999.0</v>
      </c>
      <c r="AH3231" s="11">
        <v>1555.0</v>
      </c>
      <c r="AI3231" s="23"/>
      <c r="AJ3231" s="29" t="s">
        <v>16319</v>
      </c>
      <c r="AK3231" s="25">
        <v>1072014.0</v>
      </c>
      <c r="AL3231" s="11"/>
      <c r="AM3231" s="23"/>
      <c r="AN3231" s="25"/>
      <c r="AO3231" s="23"/>
      <c r="AP3231" s="25"/>
      <c r="AQ3231" s="11"/>
    </row>
    <row r="3232" ht="15.75" customHeight="1">
      <c r="A3232" s="11">
        <v>1072016.0</v>
      </c>
      <c r="B3232" s="23">
        <v>3232.0</v>
      </c>
      <c r="C3232" s="25" t="s">
        <v>16320</v>
      </c>
      <c r="D3232" s="16" t="s">
        <v>16321</v>
      </c>
      <c r="E3232" s="28" t="s">
        <v>16322</v>
      </c>
      <c r="F3232" s="29"/>
      <c r="G3232" s="31" t="s">
        <v>16323</v>
      </c>
      <c r="H3232" s="36">
        <f t="shared" si="1"/>
        <v>79</v>
      </c>
      <c r="I3232" s="11" t="s">
        <v>16292</v>
      </c>
      <c r="J3232" s="28">
        <f t="shared" si="2"/>
        <v>5</v>
      </c>
      <c r="K3232" s="41">
        <f t="shared" si="3"/>
        <v>224</v>
      </c>
      <c r="L3232" s="25">
        <v>47.0</v>
      </c>
      <c r="M3232" s="11">
        <v>46.0</v>
      </c>
      <c r="N3232" s="11">
        <v>47.0</v>
      </c>
      <c r="O3232" s="11">
        <v>44.0</v>
      </c>
      <c r="P3232" s="11">
        <v>40.0</v>
      </c>
      <c r="Q3232" s="43">
        <v>41.0</v>
      </c>
      <c r="R3232" s="25"/>
      <c r="S3232" s="11"/>
      <c r="T3232" s="11"/>
      <c r="U3232" s="23"/>
      <c r="V3232" s="25"/>
      <c r="W3232" s="11"/>
      <c r="X3232" s="23"/>
      <c r="Y3232" s="29"/>
      <c r="Z3232" s="25">
        <v>18.0</v>
      </c>
      <c r="AA3232" s="11">
        <v>5.0</v>
      </c>
      <c r="AB3232" s="11">
        <v>51.0</v>
      </c>
      <c r="AC3232" s="11">
        <v>72.0</v>
      </c>
      <c r="AD3232" s="23">
        <v>56.0</v>
      </c>
      <c r="AE3232" s="29" t="s">
        <v>166</v>
      </c>
      <c r="AF3232" s="25">
        <v>1538.0</v>
      </c>
      <c r="AG3232" s="11">
        <v>1550.0</v>
      </c>
      <c r="AH3232" s="11">
        <v>1590.0</v>
      </c>
      <c r="AI3232" s="23"/>
      <c r="AJ3232" s="29" t="s">
        <v>16324</v>
      </c>
      <c r="AK3232" s="25">
        <v>1072015.0</v>
      </c>
      <c r="AL3232" s="11"/>
      <c r="AM3232" s="23"/>
      <c r="AN3232" s="25"/>
      <c r="AO3232" s="23"/>
      <c r="AP3232" s="25"/>
      <c r="AQ3232" s="11"/>
    </row>
    <row r="3233" ht="15.75" customHeight="1">
      <c r="A3233" s="11">
        <v>1072017.0</v>
      </c>
      <c r="B3233" s="23">
        <v>3233.0</v>
      </c>
      <c r="C3233" s="25" t="s">
        <v>16325</v>
      </c>
      <c r="D3233" s="16" t="s">
        <v>16326</v>
      </c>
      <c r="E3233" s="28" t="s">
        <v>16327</v>
      </c>
      <c r="F3233" s="29"/>
      <c r="G3233" s="31" t="s">
        <v>16292</v>
      </c>
      <c r="H3233" s="36">
        <f t="shared" si="1"/>
        <v>5</v>
      </c>
      <c r="I3233" s="11" t="s">
        <v>16292</v>
      </c>
      <c r="J3233" s="28">
        <f t="shared" si="2"/>
        <v>5</v>
      </c>
      <c r="K3233" s="41">
        <f t="shared" si="3"/>
        <v>200</v>
      </c>
      <c r="L3233" s="25">
        <v>44.0</v>
      </c>
      <c r="M3233" s="11">
        <v>49.0</v>
      </c>
      <c r="N3233" s="11">
        <v>35.0</v>
      </c>
      <c r="O3233" s="11">
        <v>30.0</v>
      </c>
      <c r="P3233" s="11">
        <v>42.0</v>
      </c>
      <c r="Q3233" s="43">
        <v>43.0</v>
      </c>
      <c r="R3233" s="25"/>
      <c r="S3233" s="11"/>
      <c r="T3233" s="11"/>
      <c r="U3233" s="23"/>
      <c r="V3233" s="25"/>
      <c r="W3233" s="11"/>
      <c r="X3233" s="23"/>
      <c r="Y3233" s="29"/>
      <c r="Z3233" s="25">
        <v>36.0</v>
      </c>
      <c r="AA3233" s="11">
        <v>30.0</v>
      </c>
      <c r="AB3233" s="11">
        <v>28.0</v>
      </c>
      <c r="AC3233" s="11">
        <v>70.0</v>
      </c>
      <c r="AD3233" s="23">
        <v>56.0</v>
      </c>
      <c r="AE3233" s="29" t="s">
        <v>166</v>
      </c>
      <c r="AF3233" s="25">
        <v>1564.0</v>
      </c>
      <c r="AG3233" s="11">
        <v>1576.0</v>
      </c>
      <c r="AH3233" s="11">
        <v>1601.0</v>
      </c>
      <c r="AI3233" s="23"/>
      <c r="AJ3233" s="29" t="s">
        <v>16328</v>
      </c>
      <c r="AK3233" s="25">
        <v>1072016.0</v>
      </c>
      <c r="AL3233" s="11"/>
      <c r="AM3233" s="23"/>
      <c r="AN3233" s="25"/>
      <c r="AO3233" s="23"/>
      <c r="AP3233" s="25"/>
      <c r="AQ3233" s="11"/>
    </row>
    <row r="3234" ht="15.75" customHeight="1">
      <c r="A3234" s="11">
        <v>1072018.0</v>
      </c>
      <c r="B3234" s="23">
        <v>3234.0</v>
      </c>
      <c r="C3234" s="25" t="s">
        <v>16329</v>
      </c>
      <c r="D3234" s="16" t="s">
        <v>16330</v>
      </c>
      <c r="E3234" s="28" t="s">
        <v>16331</v>
      </c>
      <c r="F3234" s="29"/>
      <c r="G3234" s="31" t="s">
        <v>16332</v>
      </c>
      <c r="H3234" s="36">
        <f t="shared" si="1"/>
        <v>79</v>
      </c>
      <c r="I3234" s="11" t="s">
        <v>16292</v>
      </c>
      <c r="J3234" s="28">
        <f t="shared" si="2"/>
        <v>5</v>
      </c>
      <c r="K3234" s="41">
        <f t="shared" si="3"/>
        <v>183</v>
      </c>
      <c r="L3234" s="25">
        <v>46.0</v>
      </c>
      <c r="M3234" s="11">
        <v>43.0</v>
      </c>
      <c r="N3234" s="11">
        <v>31.0</v>
      </c>
      <c r="O3234" s="11">
        <v>31.0</v>
      </c>
      <c r="P3234" s="11">
        <v>32.0</v>
      </c>
      <c r="Q3234" s="43">
        <v>35.0</v>
      </c>
      <c r="R3234" s="25"/>
      <c r="S3234" s="11"/>
      <c r="T3234" s="11"/>
      <c r="U3234" s="23"/>
      <c r="V3234" s="25"/>
      <c r="W3234" s="11"/>
      <c r="X3234" s="23"/>
      <c r="Y3234" s="29"/>
      <c r="Z3234" s="25">
        <v>20.0</v>
      </c>
      <c r="AA3234" s="11">
        <v>8.0</v>
      </c>
      <c r="AB3234" s="11">
        <v>22.0</v>
      </c>
      <c r="AC3234" s="11">
        <v>57.0</v>
      </c>
      <c r="AD3234" s="23">
        <v>54.0</v>
      </c>
      <c r="AE3234" s="29" t="s">
        <v>166</v>
      </c>
      <c r="AF3234" s="25">
        <v>1540.0</v>
      </c>
      <c r="AG3234" s="11">
        <v>1552.0</v>
      </c>
      <c r="AH3234" s="11">
        <v>1601.0</v>
      </c>
      <c r="AI3234" s="23" t="s">
        <v>217</v>
      </c>
      <c r="AJ3234" s="29" t="s">
        <v>16333</v>
      </c>
      <c r="AK3234" s="25"/>
      <c r="AL3234" s="11"/>
      <c r="AM3234" s="23"/>
      <c r="AN3234" s="25"/>
      <c r="AO3234" s="23"/>
      <c r="AP3234" s="25"/>
      <c r="AQ3234" s="11"/>
    </row>
    <row r="3235" ht="15.75" customHeight="1">
      <c r="A3235" s="11">
        <v>1072019.0</v>
      </c>
      <c r="B3235" s="23">
        <v>3235.0</v>
      </c>
      <c r="C3235" s="25" t="s">
        <v>16334</v>
      </c>
      <c r="D3235" s="16" t="s">
        <v>16335</v>
      </c>
      <c r="E3235" s="28" t="s">
        <v>16336</v>
      </c>
      <c r="F3235" s="29"/>
      <c r="G3235" s="31" t="s">
        <v>16337</v>
      </c>
      <c r="H3235" s="36">
        <f t="shared" si="1"/>
        <v>70</v>
      </c>
      <c r="I3235" s="11" t="s">
        <v>16338</v>
      </c>
      <c r="J3235" s="28">
        <f t="shared" si="2"/>
        <v>5</v>
      </c>
      <c r="K3235" s="41">
        <f t="shared" si="3"/>
        <v>253</v>
      </c>
      <c r="L3235" s="25">
        <v>51.0</v>
      </c>
      <c r="M3235" s="11">
        <v>46.0</v>
      </c>
      <c r="N3235" s="11">
        <v>57.0</v>
      </c>
      <c r="O3235" s="11">
        <v>53.0</v>
      </c>
      <c r="P3235" s="11">
        <v>46.0</v>
      </c>
      <c r="Q3235" s="43">
        <v>51.0</v>
      </c>
      <c r="R3235" s="25"/>
      <c r="S3235" s="11"/>
      <c r="T3235" s="11"/>
      <c r="U3235" s="23"/>
      <c r="V3235" s="25"/>
      <c r="W3235" s="11"/>
      <c r="X3235" s="23"/>
      <c r="Y3235" s="29"/>
      <c r="Z3235" s="25">
        <v>50.0</v>
      </c>
      <c r="AA3235" s="11">
        <v>50.0</v>
      </c>
      <c r="AB3235" s="11">
        <v>60.0</v>
      </c>
      <c r="AC3235" s="11">
        <v>32.0</v>
      </c>
      <c r="AD3235" s="23">
        <v>55.0</v>
      </c>
      <c r="AE3235" s="29" t="s">
        <v>166</v>
      </c>
      <c r="AF3235" s="25">
        <v>1503.0</v>
      </c>
      <c r="AG3235" s="11">
        <v>1515.0</v>
      </c>
      <c r="AH3235" s="11">
        <v>1562.0</v>
      </c>
      <c r="AI3235" s="23"/>
      <c r="AJ3235" s="29"/>
      <c r="AK3235" s="25"/>
      <c r="AL3235" s="11"/>
      <c r="AM3235" s="23"/>
      <c r="AN3235" s="25"/>
      <c r="AO3235" s="23"/>
      <c r="AP3235" s="25"/>
      <c r="AQ3235" s="11"/>
    </row>
    <row r="3236" ht="15.75" customHeight="1">
      <c r="A3236" s="11">
        <v>1072020.0</v>
      </c>
      <c r="B3236" s="23">
        <v>3236.0</v>
      </c>
      <c r="C3236" s="25" t="s">
        <v>16339</v>
      </c>
      <c r="D3236" s="16" t="s">
        <v>16340</v>
      </c>
      <c r="E3236" s="28" t="s">
        <v>16341</v>
      </c>
      <c r="F3236" s="29"/>
      <c r="G3236" s="31" t="s">
        <v>16342</v>
      </c>
      <c r="H3236" s="36">
        <f t="shared" si="1"/>
        <v>79</v>
      </c>
      <c r="I3236" s="11" t="s">
        <v>16338</v>
      </c>
      <c r="J3236" s="28">
        <f t="shared" si="2"/>
        <v>5</v>
      </c>
      <c r="K3236" s="41">
        <f t="shared" si="3"/>
        <v>203</v>
      </c>
      <c r="L3236" s="25">
        <v>49.0</v>
      </c>
      <c r="M3236" s="11">
        <v>44.0</v>
      </c>
      <c r="N3236" s="11">
        <v>30.0</v>
      </c>
      <c r="O3236" s="11">
        <v>44.0</v>
      </c>
      <c r="P3236" s="11">
        <v>36.0</v>
      </c>
      <c r="Q3236" s="43">
        <v>45.0</v>
      </c>
      <c r="R3236" s="25"/>
      <c r="S3236" s="11"/>
      <c r="T3236" s="11"/>
      <c r="U3236" s="23"/>
      <c r="V3236" s="25"/>
      <c r="W3236" s="11"/>
      <c r="X3236" s="23"/>
      <c r="Y3236" s="29"/>
      <c r="Z3236" s="25">
        <v>38.0</v>
      </c>
      <c r="AA3236" s="11">
        <v>33.0</v>
      </c>
      <c r="AB3236" s="11">
        <v>45.0</v>
      </c>
      <c r="AC3236" s="11">
        <v>76.0</v>
      </c>
      <c r="AD3236" s="23">
        <v>65.0</v>
      </c>
      <c r="AE3236" s="29" t="s">
        <v>166</v>
      </c>
      <c r="AF3236" s="25">
        <v>1531.0</v>
      </c>
      <c r="AG3236" s="11">
        <v>1543.0</v>
      </c>
      <c r="AH3236" s="11">
        <v>1602.0</v>
      </c>
      <c r="AI3236" s="23"/>
      <c r="AJ3236" s="29" t="s">
        <v>16343</v>
      </c>
      <c r="AK3236" s="25">
        <v>1072019.0</v>
      </c>
      <c r="AL3236" s="11"/>
      <c r="AM3236" s="23"/>
      <c r="AN3236" s="25"/>
      <c r="AO3236" s="23"/>
      <c r="AP3236" s="25"/>
      <c r="AQ3236" s="11"/>
    </row>
    <row r="3237" ht="15.75" customHeight="1">
      <c r="A3237" s="11">
        <v>1072021.0</v>
      </c>
      <c r="B3237" s="23">
        <v>3237.0</v>
      </c>
      <c r="C3237" s="25" t="s">
        <v>16344</v>
      </c>
      <c r="D3237" s="16" t="s">
        <v>16345</v>
      </c>
      <c r="E3237" s="28" t="s">
        <v>16346</v>
      </c>
      <c r="F3237" s="29"/>
      <c r="G3237" s="31" t="s">
        <v>16347</v>
      </c>
      <c r="H3237" s="36">
        <f t="shared" si="1"/>
        <v>75</v>
      </c>
      <c r="I3237" s="11" t="s">
        <v>16338</v>
      </c>
      <c r="J3237" s="28">
        <f t="shared" si="2"/>
        <v>5</v>
      </c>
      <c r="K3237" s="41">
        <f t="shared" si="3"/>
        <v>200</v>
      </c>
      <c r="L3237" s="25">
        <v>44.0</v>
      </c>
      <c r="M3237" s="11">
        <v>23.0</v>
      </c>
      <c r="N3237" s="11">
        <v>48.0</v>
      </c>
      <c r="O3237" s="11">
        <v>46.0</v>
      </c>
      <c r="P3237" s="11">
        <v>39.0</v>
      </c>
      <c r="Q3237" s="43">
        <v>46.0</v>
      </c>
      <c r="R3237" s="25"/>
      <c r="S3237" s="11"/>
      <c r="T3237" s="11"/>
      <c r="U3237" s="23"/>
      <c r="V3237" s="25"/>
      <c r="W3237" s="11"/>
      <c r="X3237" s="23"/>
      <c r="Y3237" s="29"/>
      <c r="Z3237" s="25">
        <v>44.0</v>
      </c>
      <c r="AA3237" s="11">
        <v>42.0</v>
      </c>
      <c r="AB3237" s="11">
        <v>48.0</v>
      </c>
      <c r="AC3237" s="11">
        <v>75.0</v>
      </c>
      <c r="AD3237" s="23">
        <v>65.0</v>
      </c>
      <c r="AE3237" s="29" t="s">
        <v>166</v>
      </c>
      <c r="AF3237" s="25">
        <v>1545.0</v>
      </c>
      <c r="AG3237" s="11">
        <v>1557.0</v>
      </c>
      <c r="AH3237" s="11">
        <v>1611.0</v>
      </c>
      <c r="AI3237" s="23"/>
      <c r="AJ3237" s="29" t="s">
        <v>16343</v>
      </c>
      <c r="AK3237" s="25">
        <v>1072019.0</v>
      </c>
      <c r="AL3237" s="11"/>
      <c r="AM3237" s="23"/>
      <c r="AN3237" s="25"/>
      <c r="AO3237" s="23"/>
      <c r="AP3237" s="25"/>
      <c r="AQ3237" s="11"/>
    </row>
    <row r="3238" ht="15.75" customHeight="1">
      <c r="A3238" s="11">
        <v>1072022.0</v>
      </c>
      <c r="B3238" s="23">
        <v>3238.0</v>
      </c>
      <c r="C3238" s="25" t="s">
        <v>16348</v>
      </c>
      <c r="D3238" s="16" t="s">
        <v>16349</v>
      </c>
      <c r="E3238" s="28" t="s">
        <v>16350</v>
      </c>
      <c r="F3238" s="29"/>
      <c r="G3238" s="31" t="s">
        <v>16292</v>
      </c>
      <c r="H3238" s="36">
        <f t="shared" si="1"/>
        <v>5</v>
      </c>
      <c r="I3238" s="11" t="s">
        <v>16292</v>
      </c>
      <c r="J3238" s="28">
        <f t="shared" si="2"/>
        <v>5</v>
      </c>
      <c r="K3238" s="41">
        <f t="shared" si="3"/>
        <v>225</v>
      </c>
      <c r="L3238" s="25">
        <v>54.0</v>
      </c>
      <c r="M3238" s="11">
        <v>55.0</v>
      </c>
      <c r="N3238" s="11">
        <v>33.0</v>
      </c>
      <c r="O3238" s="11">
        <v>41.0</v>
      </c>
      <c r="P3238" s="11">
        <v>42.0</v>
      </c>
      <c r="Q3238" s="43">
        <v>49.0</v>
      </c>
      <c r="R3238" s="25"/>
      <c r="S3238" s="11"/>
      <c r="T3238" s="11"/>
      <c r="U3238" s="23"/>
      <c r="V3238" s="25"/>
      <c r="W3238" s="11"/>
      <c r="X3238" s="23"/>
      <c r="Y3238" s="29"/>
      <c r="Z3238" s="25">
        <v>44.0</v>
      </c>
      <c r="AA3238" s="11">
        <v>50.0</v>
      </c>
      <c r="AB3238" s="11">
        <v>1.0</v>
      </c>
      <c r="AC3238" s="11">
        <v>69.0</v>
      </c>
      <c r="AD3238" s="23">
        <v>53.0</v>
      </c>
      <c r="AE3238" s="29" t="s">
        <v>166</v>
      </c>
      <c r="AF3238" s="25">
        <v>1549.0</v>
      </c>
      <c r="AG3238" s="11">
        <v>1561.0</v>
      </c>
      <c r="AH3238" s="11">
        <v>1591.0</v>
      </c>
      <c r="AI3238" s="23" t="s">
        <v>217</v>
      </c>
      <c r="AJ3238" s="29"/>
      <c r="AK3238" s="25"/>
      <c r="AL3238" s="11"/>
      <c r="AM3238" s="23"/>
      <c r="AN3238" s="25"/>
      <c r="AO3238" s="23"/>
      <c r="AP3238" s="25"/>
      <c r="AQ3238" s="11"/>
    </row>
    <row r="3239" ht="15.75" customHeight="1">
      <c r="A3239" s="11">
        <v>1091001.0</v>
      </c>
      <c r="B3239" s="23">
        <v>3239.0</v>
      </c>
      <c r="C3239" s="25" t="s">
        <v>16351</v>
      </c>
      <c r="D3239" s="16" t="s">
        <v>16352</v>
      </c>
      <c r="E3239" s="28" t="s">
        <v>16353</v>
      </c>
      <c r="F3239" s="29"/>
      <c r="G3239" s="25"/>
      <c r="H3239" s="36" t="str">
        <f t="shared" si="1"/>
        <v/>
      </c>
      <c r="I3239" s="11"/>
      <c r="J3239" s="28">
        <f t="shared" si="2"/>
        <v>0</v>
      </c>
      <c r="K3239" s="41">
        <f t="shared" si="3"/>
        <v>0</v>
      </c>
      <c r="L3239" s="25">
        <v>0.0</v>
      </c>
      <c r="M3239" s="11">
        <v>0.0</v>
      </c>
      <c r="N3239" s="11">
        <v>0.0</v>
      </c>
      <c r="O3239" s="11">
        <v>0.0</v>
      </c>
      <c r="P3239" s="11">
        <v>0.0</v>
      </c>
      <c r="Q3239" s="23">
        <v>0.0</v>
      </c>
      <c r="R3239" s="25"/>
      <c r="S3239" s="11"/>
      <c r="T3239" s="11"/>
      <c r="U3239" s="23"/>
      <c r="V3239" s="25"/>
      <c r="W3239" s="11"/>
      <c r="X3239" s="23"/>
      <c r="Y3239" s="29"/>
      <c r="Z3239" s="25">
        <v>0.0</v>
      </c>
      <c r="AA3239" s="11">
        <v>0.0</v>
      </c>
      <c r="AB3239" s="11">
        <v>0.0</v>
      </c>
      <c r="AC3239" s="11">
        <v>0.0</v>
      </c>
      <c r="AD3239" s="23">
        <v>0.0</v>
      </c>
      <c r="AE3239" s="29" t="s">
        <v>239</v>
      </c>
      <c r="AF3239" s="25">
        <v>1438.0</v>
      </c>
      <c r="AG3239" s="11">
        <v>9999.0</v>
      </c>
      <c r="AH3239" s="11">
        <v>1497.0</v>
      </c>
      <c r="AI3239" s="23"/>
      <c r="AJ3239" s="29"/>
      <c r="AK3239" s="25"/>
      <c r="AL3239" s="11"/>
      <c r="AM3239" s="23"/>
      <c r="AN3239" s="25"/>
      <c r="AO3239" s="23"/>
      <c r="AP3239" s="25"/>
      <c r="AQ3239" s="11"/>
    </row>
    <row r="3240" ht="15.75" customHeight="1">
      <c r="A3240" s="11">
        <v>1091002.0</v>
      </c>
      <c r="B3240" s="23">
        <v>3240.0</v>
      </c>
      <c r="C3240" s="25" t="s">
        <v>16354</v>
      </c>
      <c r="D3240" s="16" t="s">
        <v>16355</v>
      </c>
      <c r="E3240" s="28" t="s">
        <v>16356</v>
      </c>
      <c r="F3240" s="29"/>
      <c r="G3240" s="25"/>
      <c r="H3240" s="36" t="str">
        <f t="shared" si="1"/>
        <v/>
      </c>
      <c r="I3240" s="11"/>
      <c r="J3240" s="28">
        <f t="shared" si="2"/>
        <v>0</v>
      </c>
      <c r="K3240" s="41">
        <f t="shared" si="3"/>
        <v>0</v>
      </c>
      <c r="L3240" s="25">
        <v>0.0</v>
      </c>
      <c r="M3240" s="11">
        <v>0.0</v>
      </c>
      <c r="N3240" s="11">
        <v>0.0</v>
      </c>
      <c r="O3240" s="11">
        <v>0.0</v>
      </c>
      <c r="P3240" s="11">
        <v>0.0</v>
      </c>
      <c r="Q3240" s="23">
        <v>0.0</v>
      </c>
      <c r="R3240" s="25"/>
      <c r="S3240" s="11"/>
      <c r="T3240" s="11"/>
      <c r="U3240" s="23"/>
      <c r="V3240" s="25"/>
      <c r="W3240" s="11"/>
      <c r="X3240" s="23"/>
      <c r="Y3240" s="29"/>
      <c r="Z3240" s="25">
        <v>0.0</v>
      </c>
      <c r="AA3240" s="11">
        <v>0.0</v>
      </c>
      <c r="AB3240" s="11">
        <v>0.0</v>
      </c>
      <c r="AC3240" s="11">
        <v>0.0</v>
      </c>
      <c r="AD3240" s="23">
        <v>0.0</v>
      </c>
      <c r="AE3240" s="29" t="s">
        <v>239</v>
      </c>
      <c r="AF3240" s="25">
        <v>1462.0</v>
      </c>
      <c r="AG3240" s="11">
        <v>9999.0</v>
      </c>
      <c r="AH3240" s="11">
        <v>1531.0</v>
      </c>
      <c r="AI3240" s="23"/>
      <c r="AJ3240" s="29" t="s">
        <v>16357</v>
      </c>
      <c r="AK3240" s="25">
        <v>1091001.0</v>
      </c>
      <c r="AL3240" s="11"/>
      <c r="AM3240" s="23"/>
      <c r="AN3240" s="25"/>
      <c r="AO3240" s="23"/>
      <c r="AP3240" s="25"/>
      <c r="AQ3240" s="11"/>
    </row>
    <row r="3241" ht="15.75" customHeight="1">
      <c r="A3241" s="11">
        <v>1091003.0</v>
      </c>
      <c r="B3241" s="23">
        <v>3241.0</v>
      </c>
      <c r="C3241" s="25" t="s">
        <v>16358</v>
      </c>
      <c r="D3241" s="16" t="s">
        <v>16359</v>
      </c>
      <c r="E3241" s="28" t="s">
        <v>16360</v>
      </c>
      <c r="F3241" s="29"/>
      <c r="G3241" s="25"/>
      <c r="H3241" s="36" t="str">
        <f t="shared" si="1"/>
        <v/>
      </c>
      <c r="I3241" s="11"/>
      <c r="J3241" s="28">
        <f t="shared" si="2"/>
        <v>0</v>
      </c>
      <c r="K3241" s="41">
        <f t="shared" si="3"/>
        <v>0</v>
      </c>
      <c r="L3241" s="25">
        <v>0.0</v>
      </c>
      <c r="M3241" s="11">
        <v>0.0</v>
      </c>
      <c r="N3241" s="11">
        <v>0.0</v>
      </c>
      <c r="O3241" s="11">
        <v>0.0</v>
      </c>
      <c r="P3241" s="11">
        <v>0.0</v>
      </c>
      <c r="Q3241" s="23">
        <v>0.0</v>
      </c>
      <c r="R3241" s="25"/>
      <c r="S3241" s="11"/>
      <c r="T3241" s="11"/>
      <c r="U3241" s="23"/>
      <c r="V3241" s="25"/>
      <c r="W3241" s="11"/>
      <c r="X3241" s="23"/>
      <c r="Y3241" s="29"/>
      <c r="Z3241" s="25">
        <v>0.0</v>
      </c>
      <c r="AA3241" s="11">
        <v>0.0</v>
      </c>
      <c r="AB3241" s="11">
        <v>0.0</v>
      </c>
      <c r="AC3241" s="11">
        <v>0.0</v>
      </c>
      <c r="AD3241" s="23">
        <v>34.0</v>
      </c>
      <c r="AE3241" s="29" t="s">
        <v>239</v>
      </c>
      <c r="AF3241" s="25">
        <v>1483.0</v>
      </c>
      <c r="AG3241" s="11">
        <v>9999.0</v>
      </c>
      <c r="AH3241" s="11">
        <v>1535.0</v>
      </c>
      <c r="AI3241" s="23"/>
      <c r="AJ3241" s="29" t="s">
        <v>16361</v>
      </c>
      <c r="AK3241" s="25">
        <v>1091002.0</v>
      </c>
      <c r="AL3241" s="11"/>
      <c r="AM3241" s="23"/>
      <c r="AN3241" s="25"/>
      <c r="AO3241" s="23"/>
      <c r="AP3241" s="25"/>
      <c r="AQ3241" s="11"/>
    </row>
    <row r="3242" ht="15.75" customHeight="1">
      <c r="A3242" s="11">
        <v>1091004.0</v>
      </c>
      <c r="B3242" s="23">
        <v>3242.0</v>
      </c>
      <c r="C3242" s="25" t="s">
        <v>16362</v>
      </c>
      <c r="D3242" s="16" t="s">
        <v>16363</v>
      </c>
      <c r="E3242" s="28" t="s">
        <v>16364</v>
      </c>
      <c r="F3242" s="29"/>
      <c r="G3242" s="31" t="s">
        <v>16365</v>
      </c>
      <c r="H3242" s="36">
        <f t="shared" si="1"/>
        <v>80</v>
      </c>
      <c r="I3242" s="11"/>
      <c r="J3242" s="28">
        <f t="shared" si="2"/>
        <v>0</v>
      </c>
      <c r="K3242" s="41">
        <f t="shared" si="3"/>
        <v>227</v>
      </c>
      <c r="L3242" s="25">
        <v>39.0</v>
      </c>
      <c r="M3242" s="11">
        <v>38.0</v>
      </c>
      <c r="N3242" s="11">
        <v>62.0</v>
      </c>
      <c r="O3242" s="11">
        <v>50.0</v>
      </c>
      <c r="P3242" s="11">
        <v>38.0</v>
      </c>
      <c r="Q3242" s="43">
        <v>84.0</v>
      </c>
      <c r="R3242" s="25"/>
      <c r="S3242" s="11"/>
      <c r="T3242" s="11"/>
      <c r="U3242" s="23"/>
      <c r="V3242" s="25"/>
      <c r="W3242" s="11"/>
      <c r="X3242" s="23"/>
      <c r="Y3242" s="29"/>
      <c r="Z3242" s="25">
        <v>25.0</v>
      </c>
      <c r="AA3242" s="11">
        <v>16.0</v>
      </c>
      <c r="AB3242" s="11">
        <v>63.0</v>
      </c>
      <c r="AC3242" s="11">
        <v>44.0</v>
      </c>
      <c r="AD3242" s="23">
        <v>36.0</v>
      </c>
      <c r="AE3242" s="29" t="s">
        <v>141</v>
      </c>
      <c r="AF3242" s="25">
        <v>1508.0</v>
      </c>
      <c r="AG3242" s="11">
        <v>1520.0</v>
      </c>
      <c r="AH3242" s="11">
        <v>1560.0</v>
      </c>
      <c r="AI3242" s="23"/>
      <c r="AJ3242" s="29" t="s">
        <v>16366</v>
      </c>
      <c r="AK3242" s="25">
        <v>1091003.0</v>
      </c>
      <c r="AL3242" s="11"/>
      <c r="AM3242" s="23"/>
      <c r="AN3242" s="25"/>
      <c r="AO3242" s="23"/>
      <c r="AP3242" s="25"/>
      <c r="AQ3242" s="11"/>
    </row>
    <row r="3243" ht="15.75" customHeight="1">
      <c r="A3243" s="11">
        <v>1091005.0</v>
      </c>
      <c r="B3243" s="23">
        <v>3243.0</v>
      </c>
      <c r="C3243" s="25" t="s">
        <v>16367</v>
      </c>
      <c r="D3243" s="16" t="s">
        <v>16368</v>
      </c>
      <c r="E3243" s="28" t="s">
        <v>16369</v>
      </c>
      <c r="F3243" s="29"/>
      <c r="G3243" s="31" t="s">
        <v>16370</v>
      </c>
      <c r="H3243" s="36">
        <f t="shared" si="1"/>
        <v>80</v>
      </c>
      <c r="I3243" s="11"/>
      <c r="J3243" s="28">
        <f t="shared" si="2"/>
        <v>0</v>
      </c>
      <c r="K3243" s="41">
        <f t="shared" si="3"/>
        <v>242</v>
      </c>
      <c r="L3243" s="25">
        <v>58.0</v>
      </c>
      <c r="M3243" s="11">
        <v>35.0</v>
      </c>
      <c r="N3243" s="11">
        <v>49.0</v>
      </c>
      <c r="O3243" s="11">
        <v>57.0</v>
      </c>
      <c r="P3243" s="11">
        <v>43.0</v>
      </c>
      <c r="Q3243" s="43">
        <v>85.0</v>
      </c>
      <c r="R3243" s="25"/>
      <c r="S3243" s="11"/>
      <c r="T3243" s="11"/>
      <c r="U3243" s="23"/>
      <c r="V3243" s="25"/>
      <c r="W3243" s="11"/>
      <c r="X3243" s="23"/>
      <c r="Y3243" s="29"/>
      <c r="Z3243" s="25">
        <v>26.0</v>
      </c>
      <c r="AA3243" s="11">
        <v>16.0</v>
      </c>
      <c r="AB3243" s="11">
        <v>62.0</v>
      </c>
      <c r="AC3243" s="11">
        <v>60.0</v>
      </c>
      <c r="AD3243" s="23">
        <v>36.0</v>
      </c>
      <c r="AE3243" s="29" t="s">
        <v>270</v>
      </c>
      <c r="AF3243" s="25">
        <v>1538.0</v>
      </c>
      <c r="AG3243" s="11">
        <v>1550.0</v>
      </c>
      <c r="AH3243" s="11">
        <v>1566.0</v>
      </c>
      <c r="AI3243" s="23"/>
      <c r="AJ3243" s="29" t="s">
        <v>16371</v>
      </c>
      <c r="AK3243" s="25">
        <v>1091004.0</v>
      </c>
      <c r="AL3243" s="11"/>
      <c r="AM3243" s="23"/>
      <c r="AN3243" s="25"/>
      <c r="AO3243" s="23"/>
      <c r="AP3243" s="25"/>
      <c r="AQ3243" s="11"/>
    </row>
    <row r="3244" ht="15.75" customHeight="1">
      <c r="A3244" s="11">
        <v>1091006.0</v>
      </c>
      <c r="B3244" s="23">
        <v>3244.0</v>
      </c>
      <c r="C3244" s="25" t="s">
        <v>16372</v>
      </c>
      <c r="D3244" s="16" t="s">
        <v>16373</v>
      </c>
      <c r="E3244" s="28" t="s">
        <v>16374</v>
      </c>
      <c r="F3244" s="29"/>
      <c r="G3244" s="31" t="s">
        <v>16375</v>
      </c>
      <c r="H3244" s="36">
        <f t="shared" si="1"/>
        <v>72</v>
      </c>
      <c r="I3244" s="11"/>
      <c r="J3244" s="28">
        <f t="shared" si="2"/>
        <v>0</v>
      </c>
      <c r="K3244" s="41">
        <f t="shared" si="3"/>
        <v>257</v>
      </c>
      <c r="L3244" s="25">
        <v>50.0</v>
      </c>
      <c r="M3244" s="11">
        <v>55.0</v>
      </c>
      <c r="N3244" s="11">
        <v>45.0</v>
      </c>
      <c r="O3244" s="11">
        <v>58.0</v>
      </c>
      <c r="P3244" s="11">
        <v>49.0</v>
      </c>
      <c r="Q3244" s="43">
        <v>85.0</v>
      </c>
      <c r="R3244" s="25" t="s">
        <v>185</v>
      </c>
      <c r="S3244" s="11"/>
      <c r="T3244" s="11"/>
      <c r="U3244" s="23" t="s">
        <v>185</v>
      </c>
      <c r="V3244" s="25"/>
      <c r="W3244" s="11"/>
      <c r="X3244" s="23"/>
      <c r="Y3244" s="29"/>
      <c r="Z3244" s="25">
        <v>29.0</v>
      </c>
      <c r="AA3244" s="11">
        <v>21.0</v>
      </c>
      <c r="AB3244" s="11">
        <v>59.0</v>
      </c>
      <c r="AC3244" s="11">
        <v>31.0</v>
      </c>
      <c r="AD3244" s="23">
        <v>66.0</v>
      </c>
      <c r="AE3244" s="29" t="s">
        <v>270</v>
      </c>
      <c r="AF3244" s="25">
        <v>1541.0</v>
      </c>
      <c r="AG3244" s="11">
        <v>1553.0</v>
      </c>
      <c r="AH3244" s="11">
        <v>1582.0</v>
      </c>
      <c r="AI3244" s="23"/>
      <c r="AJ3244" s="29" t="s">
        <v>16376</v>
      </c>
      <c r="AK3244" s="25">
        <v>1091004.0</v>
      </c>
      <c r="AL3244" s="11"/>
      <c r="AM3244" s="23"/>
      <c r="AN3244" s="25"/>
      <c r="AO3244" s="23"/>
      <c r="AP3244" s="25"/>
      <c r="AQ3244" s="11"/>
    </row>
    <row r="3245" ht="15.75" customHeight="1">
      <c r="A3245" s="11">
        <v>1091007.0</v>
      </c>
      <c r="B3245" s="23">
        <v>3245.0</v>
      </c>
      <c r="C3245" s="25" t="s">
        <v>16377</v>
      </c>
      <c r="D3245" s="16" t="s">
        <v>16378</v>
      </c>
      <c r="E3245" s="28" t="s">
        <v>16379</v>
      </c>
      <c r="F3245" s="29"/>
      <c r="G3245" s="31" t="s">
        <v>16380</v>
      </c>
      <c r="H3245" s="36">
        <f t="shared" si="1"/>
        <v>71</v>
      </c>
      <c r="I3245" s="11"/>
      <c r="J3245" s="28">
        <f t="shared" si="2"/>
        <v>0</v>
      </c>
      <c r="K3245" s="41">
        <f t="shared" si="3"/>
        <v>212</v>
      </c>
      <c r="L3245" s="25">
        <v>33.0</v>
      </c>
      <c r="M3245" s="11">
        <v>10.0</v>
      </c>
      <c r="N3245" s="11">
        <v>59.0</v>
      </c>
      <c r="O3245" s="11">
        <v>62.0</v>
      </c>
      <c r="P3245" s="11">
        <v>48.0</v>
      </c>
      <c r="Q3245" s="43">
        <v>79.0</v>
      </c>
      <c r="R3245" s="25"/>
      <c r="S3245" s="11"/>
      <c r="T3245" s="11"/>
      <c r="U3245" s="23"/>
      <c r="V3245" s="25"/>
      <c r="W3245" s="11"/>
      <c r="X3245" s="23"/>
      <c r="Y3245" s="29"/>
      <c r="Z3245" s="25">
        <v>29.0</v>
      </c>
      <c r="AA3245" s="11">
        <v>21.0</v>
      </c>
      <c r="AB3245" s="11">
        <v>23.0</v>
      </c>
      <c r="AC3245" s="11">
        <v>80.0</v>
      </c>
      <c r="AD3245" s="23">
        <v>66.0</v>
      </c>
      <c r="AE3245" s="29" t="s">
        <v>239</v>
      </c>
      <c r="AF3245" s="25">
        <v>1574.0</v>
      </c>
      <c r="AG3245" s="11">
        <v>1586.0</v>
      </c>
      <c r="AH3245" s="11">
        <v>1640.0</v>
      </c>
      <c r="AI3245" s="23"/>
      <c r="AJ3245" s="29" t="s">
        <v>16381</v>
      </c>
      <c r="AK3245" s="25">
        <v>1091006.0</v>
      </c>
      <c r="AL3245" s="11"/>
      <c r="AM3245" s="23">
        <v>12.0</v>
      </c>
      <c r="AN3245" s="25" t="s">
        <v>217</v>
      </c>
      <c r="AO3245" s="23" t="s">
        <v>217</v>
      </c>
      <c r="AP3245" s="25" t="s">
        <v>16382</v>
      </c>
      <c r="AQ3245" s="11"/>
    </row>
    <row r="3246" ht="15.75" customHeight="1">
      <c r="A3246" s="11">
        <v>1091008.0</v>
      </c>
      <c r="B3246" s="23">
        <v>3246.0</v>
      </c>
      <c r="C3246" s="25" t="s">
        <v>16383</v>
      </c>
      <c r="D3246" s="16" t="s">
        <v>16384</v>
      </c>
      <c r="E3246" s="28" t="s">
        <v>16385</v>
      </c>
      <c r="F3246" s="29"/>
      <c r="G3246" s="31" t="s">
        <v>16386</v>
      </c>
      <c r="H3246" s="36">
        <f t="shared" si="1"/>
        <v>79</v>
      </c>
      <c r="I3246" s="11"/>
      <c r="J3246" s="28">
        <f t="shared" si="2"/>
        <v>0</v>
      </c>
      <c r="K3246" s="41">
        <f t="shared" si="3"/>
        <v>287</v>
      </c>
      <c r="L3246" s="25">
        <v>63.0</v>
      </c>
      <c r="M3246" s="11">
        <v>40.0</v>
      </c>
      <c r="N3246" s="11">
        <v>59.0</v>
      </c>
      <c r="O3246" s="11">
        <v>65.0</v>
      </c>
      <c r="P3246" s="11">
        <v>60.0</v>
      </c>
      <c r="Q3246" s="43">
        <v>75.0</v>
      </c>
      <c r="R3246" s="25"/>
      <c r="S3246" s="11"/>
      <c r="T3246" s="11"/>
      <c r="U3246" s="23"/>
      <c r="V3246" s="25"/>
      <c r="W3246" s="11"/>
      <c r="X3246" s="23"/>
      <c r="Y3246" s="29"/>
      <c r="Z3246" s="25">
        <v>26.0</v>
      </c>
      <c r="AA3246" s="11">
        <v>16.0</v>
      </c>
      <c r="AB3246" s="11">
        <v>43.0</v>
      </c>
      <c r="AC3246" s="11">
        <v>58.0</v>
      </c>
      <c r="AD3246" s="23">
        <v>36.0</v>
      </c>
      <c r="AE3246" s="29" t="s">
        <v>270</v>
      </c>
      <c r="AF3246" s="25">
        <v>1543.0</v>
      </c>
      <c r="AG3246" s="11">
        <v>1555.0</v>
      </c>
      <c r="AH3246" s="11">
        <v>1574.0</v>
      </c>
      <c r="AI3246" s="23"/>
      <c r="AJ3246" s="29" t="s">
        <v>16371</v>
      </c>
      <c r="AK3246" s="25">
        <v>1091004.0</v>
      </c>
      <c r="AL3246" s="11"/>
      <c r="AM3246" s="23"/>
      <c r="AN3246" s="25"/>
      <c r="AO3246" s="23"/>
      <c r="AP3246" s="25"/>
      <c r="AQ3246" s="11"/>
    </row>
    <row r="3247" ht="15.75" customHeight="1">
      <c r="A3247" s="11">
        <v>1091009.0</v>
      </c>
      <c r="B3247" s="23">
        <v>3247.0</v>
      </c>
      <c r="C3247" s="25" t="s">
        <v>16387</v>
      </c>
      <c r="D3247" s="16" t="s">
        <v>16388</v>
      </c>
      <c r="E3247" s="28" t="s">
        <v>16389</v>
      </c>
      <c r="F3247" s="29"/>
      <c r="G3247" s="31" t="s">
        <v>16390</v>
      </c>
      <c r="H3247" s="36">
        <f t="shared" si="1"/>
        <v>73</v>
      </c>
      <c r="I3247" s="11"/>
      <c r="J3247" s="28">
        <f t="shared" si="2"/>
        <v>0</v>
      </c>
      <c r="K3247" s="41">
        <f t="shared" si="3"/>
        <v>201</v>
      </c>
      <c r="L3247" s="25">
        <v>42.0</v>
      </c>
      <c r="M3247" s="11">
        <v>14.0</v>
      </c>
      <c r="N3247" s="11">
        <v>40.0</v>
      </c>
      <c r="O3247" s="11">
        <v>62.0</v>
      </c>
      <c r="P3247" s="11">
        <v>43.0</v>
      </c>
      <c r="Q3247" s="43">
        <v>69.0</v>
      </c>
      <c r="R3247" s="25"/>
      <c r="S3247" s="11"/>
      <c r="T3247" s="11"/>
      <c r="U3247" s="23"/>
      <c r="V3247" s="25"/>
      <c r="W3247" s="11"/>
      <c r="X3247" s="23"/>
      <c r="Y3247" s="29"/>
      <c r="Z3247" s="25">
        <v>29.0</v>
      </c>
      <c r="AA3247" s="11">
        <v>21.0</v>
      </c>
      <c r="AB3247" s="11">
        <v>18.0</v>
      </c>
      <c r="AC3247" s="11">
        <v>68.0</v>
      </c>
      <c r="AD3247" s="23">
        <v>34.0</v>
      </c>
      <c r="AE3247" s="29" t="s">
        <v>239</v>
      </c>
      <c r="AF3247" s="25">
        <v>1544.0</v>
      </c>
      <c r="AG3247" s="11">
        <v>1556.0</v>
      </c>
      <c r="AH3247" s="11">
        <v>1578.0</v>
      </c>
      <c r="AI3247" s="23"/>
      <c r="AJ3247" s="29" t="s">
        <v>16371</v>
      </c>
      <c r="AK3247" s="25">
        <v>1091004.0</v>
      </c>
      <c r="AL3247" s="11"/>
      <c r="AM3247" s="23"/>
      <c r="AN3247" s="25"/>
      <c r="AO3247" s="23"/>
      <c r="AP3247" s="25"/>
      <c r="AQ3247" s="11"/>
    </row>
    <row r="3248" ht="15.75" customHeight="1">
      <c r="A3248" s="11">
        <v>1091010.0</v>
      </c>
      <c r="B3248" s="23">
        <v>3248.0</v>
      </c>
      <c r="C3248" s="25" t="s">
        <v>16391</v>
      </c>
      <c r="D3248" s="16" t="s">
        <v>16392</v>
      </c>
      <c r="E3248" s="28" t="s">
        <v>16393</v>
      </c>
      <c r="F3248" s="29"/>
      <c r="G3248" s="31" t="s">
        <v>16394</v>
      </c>
      <c r="H3248" s="36">
        <f t="shared" si="1"/>
        <v>78</v>
      </c>
      <c r="I3248" s="11"/>
      <c r="J3248" s="28">
        <f t="shared" si="2"/>
        <v>0</v>
      </c>
      <c r="K3248" s="41">
        <f t="shared" si="3"/>
        <v>204</v>
      </c>
      <c r="L3248" s="25">
        <v>51.0</v>
      </c>
      <c r="M3248" s="11">
        <v>53.0</v>
      </c>
      <c r="N3248" s="11">
        <v>35.0</v>
      </c>
      <c r="O3248" s="11">
        <v>30.0</v>
      </c>
      <c r="P3248" s="11">
        <v>35.0</v>
      </c>
      <c r="Q3248" s="43">
        <v>71.0</v>
      </c>
      <c r="R3248" s="25"/>
      <c r="S3248" s="11"/>
      <c r="T3248" s="11"/>
      <c r="U3248" s="23"/>
      <c r="V3248" s="25"/>
      <c r="W3248" s="11"/>
      <c r="X3248" s="23"/>
      <c r="Y3248" s="29"/>
      <c r="Z3248" s="25">
        <v>22.0</v>
      </c>
      <c r="AA3248" s="11">
        <v>11.0</v>
      </c>
      <c r="AB3248" s="11">
        <v>25.0</v>
      </c>
      <c r="AC3248" s="11">
        <v>67.0</v>
      </c>
      <c r="AD3248" s="23">
        <v>67.0</v>
      </c>
      <c r="AE3248" s="29" t="s">
        <v>166</v>
      </c>
      <c r="AF3248" s="25">
        <v>1545.0</v>
      </c>
      <c r="AG3248" s="11">
        <v>1557.0</v>
      </c>
      <c r="AH3248" s="11">
        <v>1584.0</v>
      </c>
      <c r="AI3248" s="23"/>
      <c r="AJ3248" s="29" t="s">
        <v>16371</v>
      </c>
      <c r="AK3248" s="25">
        <v>1091004.0</v>
      </c>
      <c r="AL3248" s="11"/>
      <c r="AM3248" s="23"/>
      <c r="AN3248" s="25"/>
      <c r="AO3248" s="23"/>
      <c r="AP3248" s="25"/>
      <c r="AQ3248" s="11"/>
    </row>
    <row r="3249" ht="15.75" customHeight="1">
      <c r="A3249" s="11">
        <v>1091011.0</v>
      </c>
      <c r="B3249" s="23">
        <v>3249.0</v>
      </c>
      <c r="C3249" s="25" t="s">
        <v>16395</v>
      </c>
      <c r="D3249" s="16" t="s">
        <v>16396</v>
      </c>
      <c r="E3249" s="28" t="s">
        <v>16397</v>
      </c>
      <c r="F3249" s="29" t="s">
        <v>16398</v>
      </c>
      <c r="G3249" s="31" t="s">
        <v>16399</v>
      </c>
      <c r="H3249" s="36">
        <f t="shared" si="1"/>
        <v>77</v>
      </c>
      <c r="I3249" s="11"/>
      <c r="J3249" s="28">
        <f t="shared" si="2"/>
        <v>0</v>
      </c>
      <c r="K3249" s="41">
        <f t="shared" si="3"/>
        <v>238</v>
      </c>
      <c r="L3249" s="25">
        <v>35.0</v>
      </c>
      <c r="M3249" s="11">
        <v>24.0</v>
      </c>
      <c r="N3249" s="11">
        <v>70.0</v>
      </c>
      <c r="O3249" s="11">
        <v>61.0</v>
      </c>
      <c r="P3249" s="11">
        <v>48.0</v>
      </c>
      <c r="Q3249" s="43">
        <v>47.0</v>
      </c>
      <c r="R3249" s="25"/>
      <c r="S3249" s="11"/>
      <c r="T3249" s="11"/>
      <c r="U3249" s="23"/>
      <c r="V3249" s="25"/>
      <c r="W3249" s="11"/>
      <c r="X3249" s="23"/>
      <c r="Y3249" s="29"/>
      <c r="Z3249" s="25">
        <v>36.0</v>
      </c>
      <c r="AA3249" s="11">
        <v>30.0</v>
      </c>
      <c r="AB3249" s="11">
        <v>58.0</v>
      </c>
      <c r="AC3249" s="11">
        <v>27.0</v>
      </c>
      <c r="AD3249" s="23">
        <v>77.0</v>
      </c>
      <c r="AE3249" s="29" t="s">
        <v>166</v>
      </c>
      <c r="AF3249" s="25">
        <v>1511.0</v>
      </c>
      <c r="AG3249" s="11">
        <v>1523.0</v>
      </c>
      <c r="AH3249" s="11">
        <v>1551.0</v>
      </c>
      <c r="AI3249" s="23"/>
      <c r="AJ3249" s="29" t="s">
        <v>16400</v>
      </c>
      <c r="AK3249" s="25">
        <v>1091003.0</v>
      </c>
      <c r="AL3249" s="11">
        <v>1214001.0</v>
      </c>
      <c r="AM3249" s="23"/>
      <c r="AN3249" s="25"/>
      <c r="AO3249" s="23"/>
      <c r="AP3249" s="25"/>
      <c r="AQ3249" s="11"/>
    </row>
    <row r="3250" ht="15.75" customHeight="1">
      <c r="A3250" s="11">
        <v>1091012.0</v>
      </c>
      <c r="B3250" s="23">
        <v>3250.0</v>
      </c>
      <c r="C3250" s="25" t="s">
        <v>16401</v>
      </c>
      <c r="D3250" s="16" t="s">
        <v>16402</v>
      </c>
      <c r="E3250" s="28" t="s">
        <v>16403</v>
      </c>
      <c r="F3250" s="29"/>
      <c r="G3250" s="31" t="s">
        <v>16404</v>
      </c>
      <c r="H3250" s="36">
        <f t="shared" si="1"/>
        <v>79</v>
      </c>
      <c r="I3250" s="11"/>
      <c r="J3250" s="28">
        <f t="shared" si="2"/>
        <v>0</v>
      </c>
      <c r="K3250" s="41">
        <f t="shared" si="3"/>
        <v>220</v>
      </c>
      <c r="L3250" s="25">
        <v>60.0</v>
      </c>
      <c r="M3250" s="11">
        <v>50.0</v>
      </c>
      <c r="N3250" s="11">
        <v>28.0</v>
      </c>
      <c r="O3250" s="11">
        <v>44.0</v>
      </c>
      <c r="P3250" s="11">
        <v>38.0</v>
      </c>
      <c r="Q3250" s="43">
        <v>63.0</v>
      </c>
      <c r="R3250" s="25"/>
      <c r="S3250" s="11"/>
      <c r="T3250" s="11"/>
      <c r="U3250" s="23"/>
      <c r="V3250" s="25"/>
      <c r="W3250" s="11"/>
      <c r="X3250" s="23"/>
      <c r="Y3250" s="29"/>
      <c r="Z3250" s="25">
        <v>29.0</v>
      </c>
      <c r="AA3250" s="11">
        <v>21.0</v>
      </c>
      <c r="AB3250" s="11">
        <v>68.0</v>
      </c>
      <c r="AC3250" s="11">
        <v>10.0</v>
      </c>
      <c r="AD3250" s="23">
        <v>40.0</v>
      </c>
      <c r="AE3250" s="29" t="s">
        <v>141</v>
      </c>
      <c r="AF3250" s="25">
        <v>1487.0</v>
      </c>
      <c r="AG3250" s="11">
        <v>1499.0</v>
      </c>
      <c r="AH3250" s="11">
        <v>1538.0</v>
      </c>
      <c r="AI3250" s="23"/>
      <c r="AJ3250" s="29" t="s">
        <v>16405</v>
      </c>
      <c r="AK3250" s="25">
        <v>1091002.0</v>
      </c>
      <c r="AL3250" s="11"/>
      <c r="AM3250" s="23"/>
      <c r="AN3250" s="25"/>
      <c r="AO3250" s="23"/>
      <c r="AP3250" s="25"/>
      <c r="AQ3250" s="11"/>
    </row>
    <row r="3251" ht="15.75" customHeight="1">
      <c r="A3251" s="11">
        <v>1091013.0</v>
      </c>
      <c r="B3251" s="23">
        <v>3251.0</v>
      </c>
      <c r="C3251" s="25" t="s">
        <v>16406</v>
      </c>
      <c r="D3251" s="16" t="s">
        <v>16407</v>
      </c>
      <c r="E3251" s="28" t="s">
        <v>16408</v>
      </c>
      <c r="F3251" s="29"/>
      <c r="G3251" s="31" t="s">
        <v>16409</v>
      </c>
      <c r="H3251" s="36">
        <f t="shared" si="1"/>
        <v>80</v>
      </c>
      <c r="I3251" s="11"/>
      <c r="J3251" s="28">
        <f t="shared" si="2"/>
        <v>0</v>
      </c>
      <c r="K3251" s="41">
        <f t="shared" si="3"/>
        <v>209</v>
      </c>
      <c r="L3251" s="25">
        <v>47.0</v>
      </c>
      <c r="M3251" s="11">
        <v>25.0</v>
      </c>
      <c r="N3251" s="11">
        <v>53.0</v>
      </c>
      <c r="O3251" s="11">
        <v>45.0</v>
      </c>
      <c r="P3251" s="11">
        <v>39.0</v>
      </c>
      <c r="Q3251" s="43">
        <v>74.0</v>
      </c>
      <c r="R3251" s="25"/>
      <c r="S3251" s="11"/>
      <c r="T3251" s="11"/>
      <c r="U3251" s="23"/>
      <c r="V3251" s="25"/>
      <c r="W3251" s="11"/>
      <c r="X3251" s="23"/>
      <c r="Y3251" s="29"/>
      <c r="Z3251" s="25">
        <v>29.0</v>
      </c>
      <c r="AA3251" s="11">
        <v>21.0</v>
      </c>
      <c r="AB3251" s="11">
        <v>24.0</v>
      </c>
      <c r="AC3251" s="11">
        <v>72.0</v>
      </c>
      <c r="AD3251" s="23">
        <v>40.0</v>
      </c>
      <c r="AE3251" s="29" t="s">
        <v>270</v>
      </c>
      <c r="AF3251" s="25">
        <v>1532.0</v>
      </c>
      <c r="AG3251" s="11">
        <v>1544.0</v>
      </c>
      <c r="AH3251" s="11">
        <v>1601.0</v>
      </c>
      <c r="AI3251" s="23"/>
      <c r="AJ3251" s="29" t="s">
        <v>16410</v>
      </c>
      <c r="AK3251" s="25">
        <v>1091012.0</v>
      </c>
      <c r="AL3251" s="11"/>
      <c r="AM3251" s="23"/>
      <c r="AN3251" s="25"/>
      <c r="AO3251" s="23"/>
      <c r="AP3251" s="25"/>
      <c r="AQ3251" s="11"/>
    </row>
    <row r="3252" ht="15.75" customHeight="1">
      <c r="A3252" s="11">
        <v>1091014.0</v>
      </c>
      <c r="B3252" s="23">
        <v>3252.0</v>
      </c>
      <c r="C3252" s="25" t="s">
        <v>16411</v>
      </c>
      <c r="D3252" s="16" t="s">
        <v>16412</v>
      </c>
      <c r="E3252" s="28" t="s">
        <v>16413</v>
      </c>
      <c r="F3252" s="29"/>
      <c r="G3252" s="31" t="s">
        <v>16414</v>
      </c>
      <c r="H3252" s="36">
        <f t="shared" si="1"/>
        <v>76</v>
      </c>
      <c r="I3252" s="11"/>
      <c r="J3252" s="28">
        <f t="shared" si="2"/>
        <v>0</v>
      </c>
      <c r="K3252" s="41">
        <f t="shared" si="3"/>
        <v>220</v>
      </c>
      <c r="L3252" s="25">
        <v>49.0</v>
      </c>
      <c r="M3252" s="11">
        <v>33.0</v>
      </c>
      <c r="N3252" s="11">
        <v>45.0</v>
      </c>
      <c r="O3252" s="11">
        <v>51.0</v>
      </c>
      <c r="P3252" s="11">
        <v>42.0</v>
      </c>
      <c r="Q3252" s="43">
        <v>67.0</v>
      </c>
      <c r="R3252" s="25"/>
      <c r="S3252" s="11"/>
      <c r="T3252" s="11"/>
      <c r="U3252" s="23"/>
      <c r="V3252" s="25"/>
      <c r="W3252" s="11"/>
      <c r="X3252" s="23"/>
      <c r="Y3252" s="29"/>
      <c r="Z3252" s="25">
        <v>29.0</v>
      </c>
      <c r="AA3252" s="11">
        <v>21.0</v>
      </c>
      <c r="AB3252" s="11">
        <v>26.0</v>
      </c>
      <c r="AC3252" s="11">
        <v>69.0</v>
      </c>
      <c r="AD3252" s="23">
        <v>40.0</v>
      </c>
      <c r="AE3252" s="29" t="s">
        <v>239</v>
      </c>
      <c r="AF3252" s="25">
        <v>1580.0</v>
      </c>
      <c r="AG3252" s="11">
        <v>1592.0</v>
      </c>
      <c r="AH3252" s="11">
        <v>1630.0</v>
      </c>
      <c r="AI3252" s="23"/>
      <c r="AJ3252" s="29" t="s">
        <v>16415</v>
      </c>
      <c r="AK3252" s="25">
        <v>1091013.0</v>
      </c>
      <c r="AL3252" s="11"/>
      <c r="AM3252" s="23"/>
      <c r="AN3252" s="25"/>
      <c r="AO3252" s="23"/>
      <c r="AP3252" s="25"/>
      <c r="AQ3252" s="11"/>
    </row>
    <row r="3253" ht="15.75" customHeight="1">
      <c r="A3253" s="11">
        <v>1091015.0</v>
      </c>
      <c r="B3253" s="23">
        <v>3253.0</v>
      </c>
      <c r="C3253" s="25" t="s">
        <v>16416</v>
      </c>
      <c r="D3253" s="16" t="s">
        <v>16417</v>
      </c>
      <c r="E3253" s="28" t="s">
        <v>16418</v>
      </c>
      <c r="F3253" s="29"/>
      <c r="G3253" s="25"/>
      <c r="H3253" s="36" t="str">
        <f t="shared" si="1"/>
        <v/>
      </c>
      <c r="I3253" s="11"/>
      <c r="J3253" s="28">
        <f t="shared" si="2"/>
        <v>0</v>
      </c>
      <c r="K3253" s="41">
        <f t="shared" si="3"/>
        <v>178</v>
      </c>
      <c r="L3253" s="25">
        <v>37.0</v>
      </c>
      <c r="M3253" s="11">
        <v>29.0</v>
      </c>
      <c r="N3253" s="11">
        <v>37.0</v>
      </c>
      <c r="O3253" s="11">
        <v>40.0</v>
      </c>
      <c r="P3253" s="11">
        <v>35.0</v>
      </c>
      <c r="Q3253" s="43">
        <v>66.0</v>
      </c>
      <c r="R3253" s="25"/>
      <c r="S3253" s="11"/>
      <c r="T3253" s="11"/>
      <c r="U3253" s="23"/>
      <c r="V3253" s="25"/>
      <c r="W3253" s="11"/>
      <c r="X3253" s="23"/>
      <c r="Y3253" s="29"/>
      <c r="Z3253" s="25">
        <v>29.0</v>
      </c>
      <c r="AA3253" s="11">
        <v>21.0</v>
      </c>
      <c r="AB3253" s="11">
        <v>36.0</v>
      </c>
      <c r="AC3253" s="11">
        <v>56.0</v>
      </c>
      <c r="AD3253" s="23">
        <v>40.0</v>
      </c>
      <c r="AE3253" s="29" t="s">
        <v>239</v>
      </c>
      <c r="AF3253" s="25">
        <v>1599.0</v>
      </c>
      <c r="AG3253" s="11">
        <v>1611.0</v>
      </c>
      <c r="AH3253" s="11">
        <v>1627.0</v>
      </c>
      <c r="AI3253" s="23"/>
      <c r="AJ3253" s="29" t="s">
        <v>16419</v>
      </c>
      <c r="AK3253" s="25">
        <v>1091014.0</v>
      </c>
      <c r="AL3253" s="11">
        <v>1091007.0</v>
      </c>
      <c r="AM3253" s="23"/>
      <c r="AN3253" s="25"/>
      <c r="AO3253" s="23"/>
      <c r="AP3253" s="25"/>
      <c r="AQ3253" s="11"/>
    </row>
    <row r="3254" ht="15.75" customHeight="1">
      <c r="A3254" s="11">
        <v>1091016.0</v>
      </c>
      <c r="B3254" s="23">
        <v>3254.0</v>
      </c>
      <c r="C3254" s="25" t="s">
        <v>16420</v>
      </c>
      <c r="D3254" s="16" t="s">
        <v>16421</v>
      </c>
      <c r="E3254" s="28" t="s">
        <v>16422</v>
      </c>
      <c r="F3254" s="29"/>
      <c r="G3254" s="31" t="s">
        <v>16423</v>
      </c>
      <c r="H3254" s="36">
        <f t="shared" si="1"/>
        <v>72</v>
      </c>
      <c r="I3254" s="11"/>
      <c r="J3254" s="28">
        <f t="shared" si="2"/>
        <v>0</v>
      </c>
      <c r="K3254" s="41">
        <f t="shared" si="3"/>
        <v>207</v>
      </c>
      <c r="L3254" s="25">
        <v>47.0</v>
      </c>
      <c r="M3254" s="11">
        <v>26.0</v>
      </c>
      <c r="N3254" s="11">
        <v>42.0</v>
      </c>
      <c r="O3254" s="11">
        <v>49.0</v>
      </c>
      <c r="P3254" s="11">
        <v>43.0</v>
      </c>
      <c r="Q3254" s="43">
        <v>62.0</v>
      </c>
      <c r="R3254" s="25"/>
      <c r="S3254" s="11"/>
      <c r="T3254" s="11"/>
      <c r="U3254" s="23"/>
      <c r="V3254" s="25"/>
      <c r="W3254" s="11"/>
      <c r="X3254" s="23"/>
      <c r="Y3254" s="29"/>
      <c r="Z3254" s="25">
        <v>50.0</v>
      </c>
      <c r="AA3254" s="11">
        <v>50.0</v>
      </c>
      <c r="AB3254" s="11">
        <v>30.0</v>
      </c>
      <c r="AC3254" s="11">
        <v>74.0</v>
      </c>
      <c r="AD3254" s="23">
        <v>40.0</v>
      </c>
      <c r="AE3254" s="29" t="s">
        <v>239</v>
      </c>
      <c r="AF3254" s="25">
        <v>1619.0</v>
      </c>
      <c r="AG3254" s="11">
        <v>1631.0</v>
      </c>
      <c r="AH3254" s="11">
        <v>1653.0</v>
      </c>
      <c r="AI3254" s="23"/>
      <c r="AJ3254" s="29" t="s">
        <v>16424</v>
      </c>
      <c r="AK3254" s="25">
        <v>1091015.0</v>
      </c>
      <c r="AL3254" s="11"/>
      <c r="AM3254" s="23"/>
      <c r="AN3254" s="25"/>
      <c r="AO3254" s="23"/>
      <c r="AP3254" s="25"/>
      <c r="AQ3254" s="11"/>
    </row>
    <row r="3255" ht="15.75" customHeight="1">
      <c r="A3255" s="11">
        <v>1091017.0</v>
      </c>
      <c r="B3255" s="23">
        <v>3255.0</v>
      </c>
      <c r="C3255" s="25" t="s">
        <v>16425</v>
      </c>
      <c r="D3255" s="16" t="s">
        <v>16426</v>
      </c>
      <c r="E3255" s="28" t="s">
        <v>16427</v>
      </c>
      <c r="F3255" s="29"/>
      <c r="G3255" s="31" t="s">
        <v>16428</v>
      </c>
      <c r="H3255" s="36">
        <f t="shared" si="1"/>
        <v>80</v>
      </c>
      <c r="I3255" s="11"/>
      <c r="J3255" s="28">
        <f t="shared" si="2"/>
        <v>0</v>
      </c>
      <c r="K3255" s="41">
        <f t="shared" si="3"/>
        <v>184</v>
      </c>
      <c r="L3255" s="25">
        <v>43.0</v>
      </c>
      <c r="M3255" s="11">
        <v>21.0</v>
      </c>
      <c r="N3255" s="11">
        <v>39.0</v>
      </c>
      <c r="O3255" s="11">
        <v>44.0</v>
      </c>
      <c r="P3255" s="11">
        <v>37.0</v>
      </c>
      <c r="Q3255" s="43">
        <v>69.0</v>
      </c>
      <c r="R3255" s="25"/>
      <c r="S3255" s="11"/>
      <c r="T3255" s="11"/>
      <c r="U3255" s="23"/>
      <c r="V3255" s="25"/>
      <c r="W3255" s="11"/>
      <c r="X3255" s="23"/>
      <c r="Y3255" s="29"/>
      <c r="Z3255" s="25">
        <v>29.0</v>
      </c>
      <c r="AA3255" s="11">
        <v>21.0</v>
      </c>
      <c r="AB3255" s="11">
        <v>29.0</v>
      </c>
      <c r="AC3255" s="11">
        <v>65.0</v>
      </c>
      <c r="AD3255" s="23">
        <v>40.0</v>
      </c>
      <c r="AE3255" s="29" t="s">
        <v>239</v>
      </c>
      <c r="AF3255" s="25">
        <v>1572.0</v>
      </c>
      <c r="AG3255" s="11">
        <v>1584.0</v>
      </c>
      <c r="AH3255" s="11">
        <v>1593.0</v>
      </c>
      <c r="AI3255" s="23"/>
      <c r="AJ3255" s="29" t="s">
        <v>16429</v>
      </c>
      <c r="AK3255" s="25">
        <v>1091013.0</v>
      </c>
      <c r="AL3255" s="11"/>
      <c r="AM3255" s="23"/>
      <c r="AN3255" s="25"/>
      <c r="AO3255" s="23"/>
      <c r="AP3255" s="25"/>
      <c r="AQ3255" s="11"/>
    </row>
    <row r="3256" ht="15.75" customHeight="1">
      <c r="A3256" s="11">
        <v>1091018.0</v>
      </c>
      <c r="B3256" s="23">
        <v>3256.0</v>
      </c>
      <c r="C3256" s="25" t="s">
        <v>16430</v>
      </c>
      <c r="D3256" s="16" t="s">
        <v>16431</v>
      </c>
      <c r="E3256" s="28" t="s">
        <v>16432</v>
      </c>
      <c r="F3256" s="29"/>
      <c r="G3256" s="25"/>
      <c r="H3256" s="36" t="str">
        <f t="shared" si="1"/>
        <v/>
      </c>
      <c r="I3256" s="11"/>
      <c r="J3256" s="28">
        <f t="shared" si="2"/>
        <v>0</v>
      </c>
      <c r="K3256" s="41">
        <f t="shared" si="3"/>
        <v>0</v>
      </c>
      <c r="L3256" s="25">
        <v>0.0</v>
      </c>
      <c r="M3256" s="11">
        <v>0.0</v>
      </c>
      <c r="N3256" s="11">
        <v>0.0</v>
      </c>
      <c r="O3256" s="11">
        <v>0.0</v>
      </c>
      <c r="P3256" s="11">
        <v>0.0</v>
      </c>
      <c r="Q3256" s="23">
        <v>0.0</v>
      </c>
      <c r="R3256" s="25"/>
      <c r="S3256" s="11"/>
      <c r="T3256" s="11"/>
      <c r="U3256" s="23"/>
      <c r="V3256" s="25"/>
      <c r="W3256" s="11"/>
      <c r="X3256" s="23"/>
      <c r="Y3256" s="29"/>
      <c r="Z3256" s="25">
        <v>0.0</v>
      </c>
      <c r="AA3256" s="11">
        <v>0.0</v>
      </c>
      <c r="AB3256" s="11">
        <v>0.0</v>
      </c>
      <c r="AC3256" s="11">
        <v>0.0</v>
      </c>
      <c r="AD3256" s="23">
        <v>0.0</v>
      </c>
      <c r="AE3256" s="29" t="s">
        <v>239</v>
      </c>
      <c r="AF3256" s="25">
        <v>1464.0</v>
      </c>
      <c r="AG3256" s="11">
        <v>9999.0</v>
      </c>
      <c r="AH3256" s="11">
        <v>1515.0</v>
      </c>
      <c r="AI3256" s="23"/>
      <c r="AJ3256" s="29" t="s">
        <v>16433</v>
      </c>
      <c r="AK3256" s="25">
        <v>1091001.0</v>
      </c>
      <c r="AL3256" s="11">
        <v>1214008.0</v>
      </c>
      <c r="AM3256" s="23"/>
      <c r="AN3256" s="25"/>
      <c r="AO3256" s="23"/>
      <c r="AP3256" s="25"/>
      <c r="AQ3256" s="11"/>
    </row>
    <row r="3257" ht="15.75" customHeight="1">
      <c r="A3257" s="11">
        <v>1091019.0</v>
      </c>
      <c r="B3257" s="23">
        <v>3257.0</v>
      </c>
      <c r="C3257" s="25" t="s">
        <v>16434</v>
      </c>
      <c r="D3257" s="16" t="s">
        <v>16435</v>
      </c>
      <c r="E3257" s="28" t="s">
        <v>16436</v>
      </c>
      <c r="F3257" s="29"/>
      <c r="G3257" s="31" t="s">
        <v>16437</v>
      </c>
      <c r="H3257" s="36">
        <f t="shared" si="1"/>
        <v>75</v>
      </c>
      <c r="I3257" s="11"/>
      <c r="J3257" s="28">
        <f t="shared" si="2"/>
        <v>0</v>
      </c>
      <c r="K3257" s="41">
        <f t="shared" si="3"/>
        <v>243</v>
      </c>
      <c r="L3257" s="25">
        <v>42.0</v>
      </c>
      <c r="M3257" s="11">
        <v>25.0</v>
      </c>
      <c r="N3257" s="11">
        <v>60.0</v>
      </c>
      <c r="O3257" s="11">
        <v>57.0</v>
      </c>
      <c r="P3257" s="11">
        <v>59.0</v>
      </c>
      <c r="Q3257" s="43">
        <v>56.0</v>
      </c>
      <c r="R3257" s="25"/>
      <c r="S3257" s="11"/>
      <c r="T3257" s="11"/>
      <c r="U3257" s="23"/>
      <c r="V3257" s="25"/>
      <c r="W3257" s="11"/>
      <c r="X3257" s="23"/>
      <c r="Y3257" s="29"/>
      <c r="Z3257" s="25">
        <v>50.0</v>
      </c>
      <c r="AA3257" s="11">
        <v>50.0</v>
      </c>
      <c r="AB3257" s="11">
        <v>39.0</v>
      </c>
      <c r="AC3257" s="11">
        <v>62.0</v>
      </c>
      <c r="AD3257" s="23">
        <v>71.0</v>
      </c>
      <c r="AE3257" s="29" t="s">
        <v>166</v>
      </c>
      <c r="AF3257" s="25">
        <v>1533.0</v>
      </c>
      <c r="AG3257" s="11">
        <v>1545.0</v>
      </c>
      <c r="AH3257" s="11">
        <v>1608.0</v>
      </c>
      <c r="AI3257" s="23"/>
      <c r="AJ3257" s="29"/>
      <c r="AK3257" s="25"/>
      <c r="AL3257" s="11"/>
      <c r="AM3257" s="23"/>
      <c r="AN3257" s="25"/>
      <c r="AO3257" s="23"/>
      <c r="AP3257" s="25"/>
      <c r="AQ3257" s="11"/>
    </row>
    <row r="3258" ht="15.75" customHeight="1">
      <c r="A3258" s="11">
        <v>1091020.0</v>
      </c>
      <c r="B3258" s="23">
        <v>3258.0</v>
      </c>
      <c r="C3258" s="25" t="s">
        <v>16438</v>
      </c>
      <c r="D3258" s="16" t="s">
        <v>16439</v>
      </c>
      <c r="E3258" s="28" t="s">
        <v>16440</v>
      </c>
      <c r="F3258" s="29"/>
      <c r="G3258" s="31" t="s">
        <v>16441</v>
      </c>
      <c r="H3258" s="36">
        <f t="shared" si="1"/>
        <v>67</v>
      </c>
      <c r="I3258" s="11"/>
      <c r="J3258" s="28">
        <f t="shared" si="2"/>
        <v>0</v>
      </c>
      <c r="K3258" s="41">
        <f t="shared" si="3"/>
        <v>244</v>
      </c>
      <c r="L3258" s="25">
        <v>23.0</v>
      </c>
      <c r="M3258" s="11">
        <v>41.0</v>
      </c>
      <c r="N3258" s="11">
        <v>49.0</v>
      </c>
      <c r="O3258" s="11">
        <v>71.0</v>
      </c>
      <c r="P3258" s="11">
        <v>60.0</v>
      </c>
      <c r="Q3258" s="43">
        <v>47.0</v>
      </c>
      <c r="R3258" s="25"/>
      <c r="S3258" s="11"/>
      <c r="T3258" s="11"/>
      <c r="U3258" s="23"/>
      <c r="V3258" s="25"/>
      <c r="W3258" s="11"/>
      <c r="X3258" s="23"/>
      <c r="Y3258" s="29"/>
      <c r="Z3258" s="25">
        <v>29.0</v>
      </c>
      <c r="AA3258" s="11">
        <v>21.0</v>
      </c>
      <c r="AB3258" s="11">
        <v>24.0</v>
      </c>
      <c r="AC3258" s="11">
        <v>72.0</v>
      </c>
      <c r="AD3258" s="23">
        <v>65.0</v>
      </c>
      <c r="AE3258" s="29" t="s">
        <v>270</v>
      </c>
      <c r="AF3258" s="25">
        <v>1519.0</v>
      </c>
      <c r="AG3258" s="11">
        <v>1531.0</v>
      </c>
      <c r="AH3258" s="11">
        <v>1597.0</v>
      </c>
      <c r="AI3258" s="23"/>
      <c r="AJ3258" s="29"/>
      <c r="AK3258" s="25"/>
      <c r="AL3258" s="11"/>
      <c r="AM3258" s="23"/>
      <c r="AN3258" s="25"/>
      <c r="AO3258" s="23"/>
      <c r="AP3258" s="25"/>
      <c r="AQ3258" s="11"/>
    </row>
    <row r="3259" ht="15.75" customHeight="1">
      <c r="A3259" s="11">
        <v>1091021.0</v>
      </c>
      <c r="B3259" s="23">
        <v>3259.0</v>
      </c>
      <c r="C3259" s="25" t="s">
        <v>16442</v>
      </c>
      <c r="D3259" s="16" t="s">
        <v>16443</v>
      </c>
      <c r="E3259" s="28" t="s">
        <v>16444</v>
      </c>
      <c r="F3259" s="29"/>
      <c r="G3259" s="31" t="s">
        <v>16445</v>
      </c>
      <c r="H3259" s="36">
        <f t="shared" si="1"/>
        <v>80</v>
      </c>
      <c r="I3259" s="11"/>
      <c r="J3259" s="28">
        <f t="shared" si="2"/>
        <v>0</v>
      </c>
      <c r="K3259" s="41">
        <f t="shared" si="3"/>
        <v>229</v>
      </c>
      <c r="L3259" s="25">
        <v>43.0</v>
      </c>
      <c r="M3259" s="11">
        <v>54.0</v>
      </c>
      <c r="N3259" s="11">
        <v>37.0</v>
      </c>
      <c r="O3259" s="11">
        <v>50.0</v>
      </c>
      <c r="P3259" s="11">
        <v>45.0</v>
      </c>
      <c r="Q3259" s="43">
        <v>53.0</v>
      </c>
      <c r="R3259" s="25"/>
      <c r="S3259" s="11"/>
      <c r="T3259" s="11"/>
      <c r="U3259" s="23"/>
      <c r="V3259" s="25"/>
      <c r="W3259" s="11"/>
      <c r="X3259" s="23"/>
      <c r="Y3259" s="29"/>
      <c r="Z3259" s="25">
        <v>50.0</v>
      </c>
      <c r="AA3259" s="11">
        <v>50.0</v>
      </c>
      <c r="AB3259" s="11">
        <v>50.0</v>
      </c>
      <c r="AC3259" s="11">
        <v>39.0</v>
      </c>
      <c r="AD3259" s="23">
        <v>65.0</v>
      </c>
      <c r="AE3259" s="29" t="s">
        <v>270</v>
      </c>
      <c r="AF3259" s="25">
        <v>1546.0</v>
      </c>
      <c r="AG3259" s="11">
        <v>1558.0</v>
      </c>
      <c r="AH3259" s="11">
        <v>1643.0</v>
      </c>
      <c r="AI3259" s="23"/>
      <c r="AJ3259" s="29" t="s">
        <v>16446</v>
      </c>
      <c r="AK3259" s="25">
        <v>1091020.0</v>
      </c>
      <c r="AL3259" s="11"/>
      <c r="AM3259" s="23"/>
      <c r="AN3259" s="25"/>
      <c r="AO3259" s="23"/>
      <c r="AP3259" s="25"/>
      <c r="AQ3259" s="11"/>
    </row>
    <row r="3260" ht="15.75" customHeight="1">
      <c r="A3260" s="11">
        <v>1091022.0</v>
      </c>
      <c r="B3260" s="23">
        <v>3260.0</v>
      </c>
      <c r="C3260" s="25" t="s">
        <v>16447</v>
      </c>
      <c r="D3260" s="16" t="s">
        <v>16448</v>
      </c>
      <c r="E3260" s="28" t="s">
        <v>16449</v>
      </c>
      <c r="F3260" s="29"/>
      <c r="G3260" s="25"/>
      <c r="H3260" s="36" t="str">
        <f t="shared" si="1"/>
        <v/>
      </c>
      <c r="I3260" s="11"/>
      <c r="J3260" s="28">
        <f t="shared" si="2"/>
        <v>0</v>
      </c>
      <c r="K3260" s="41">
        <f t="shared" si="3"/>
        <v>244</v>
      </c>
      <c r="L3260" s="25">
        <v>35.0</v>
      </c>
      <c r="M3260" s="11">
        <v>26.0</v>
      </c>
      <c r="N3260" s="11">
        <v>63.0</v>
      </c>
      <c r="O3260" s="11">
        <v>63.0</v>
      </c>
      <c r="P3260" s="11">
        <v>57.0</v>
      </c>
      <c r="Q3260" s="43">
        <v>51.0</v>
      </c>
      <c r="R3260" s="25"/>
      <c r="S3260" s="11"/>
      <c r="T3260" s="11"/>
      <c r="U3260" s="23"/>
      <c r="V3260" s="25"/>
      <c r="W3260" s="11"/>
      <c r="X3260" s="23"/>
      <c r="Y3260" s="29"/>
      <c r="Z3260" s="25">
        <v>29.0</v>
      </c>
      <c r="AA3260" s="11">
        <v>21.0</v>
      </c>
      <c r="AB3260" s="11">
        <v>38.0</v>
      </c>
      <c r="AC3260" s="11">
        <v>68.0</v>
      </c>
      <c r="AD3260" s="23">
        <v>68.0</v>
      </c>
      <c r="AE3260" s="29" t="s">
        <v>270</v>
      </c>
      <c r="AF3260" s="25">
        <v>1486.0</v>
      </c>
      <c r="AG3260" s="11">
        <v>1498.0</v>
      </c>
      <c r="AH3260" s="11">
        <v>1554.0</v>
      </c>
      <c r="AI3260" s="23"/>
      <c r="AJ3260" s="29"/>
      <c r="AK3260" s="25"/>
      <c r="AL3260" s="11"/>
      <c r="AM3260" s="23"/>
      <c r="AN3260" s="25"/>
      <c r="AO3260" s="23"/>
      <c r="AP3260" s="25"/>
      <c r="AQ3260" s="11"/>
    </row>
    <row r="3261" ht="15.75" customHeight="1">
      <c r="A3261" s="11">
        <v>1091023.0</v>
      </c>
      <c r="B3261" s="23">
        <v>3261.0</v>
      </c>
      <c r="C3261" s="25" t="s">
        <v>16450</v>
      </c>
      <c r="D3261" s="16" t="s">
        <v>16451</v>
      </c>
      <c r="E3261" s="28" t="s">
        <v>16452</v>
      </c>
      <c r="F3261" s="29"/>
      <c r="G3261" s="25"/>
      <c r="H3261" s="36" t="str">
        <f t="shared" si="1"/>
        <v/>
      </c>
      <c r="I3261" s="11"/>
      <c r="J3261" s="28">
        <f t="shared" si="2"/>
        <v>0</v>
      </c>
      <c r="K3261" s="41">
        <f t="shared" si="3"/>
        <v>291</v>
      </c>
      <c r="L3261" s="25">
        <v>62.0</v>
      </c>
      <c r="M3261" s="11">
        <v>58.0</v>
      </c>
      <c r="N3261" s="11">
        <v>58.0</v>
      </c>
      <c r="O3261" s="11">
        <v>59.0</v>
      </c>
      <c r="P3261" s="11">
        <v>54.0</v>
      </c>
      <c r="Q3261" s="43">
        <v>51.0</v>
      </c>
      <c r="R3261" s="25"/>
      <c r="S3261" s="11"/>
      <c r="T3261" s="11"/>
      <c r="U3261" s="23"/>
      <c r="V3261" s="25"/>
      <c r="W3261" s="11"/>
      <c r="X3261" s="23"/>
      <c r="Y3261" s="29"/>
      <c r="Z3261" s="25">
        <v>29.0</v>
      </c>
      <c r="AA3261" s="11">
        <v>21.0</v>
      </c>
      <c r="AB3261" s="11">
        <v>36.0</v>
      </c>
      <c r="AC3261" s="11">
        <v>56.0</v>
      </c>
      <c r="AD3261" s="23">
        <v>68.0</v>
      </c>
      <c r="AE3261" s="29" t="s">
        <v>166</v>
      </c>
      <c r="AF3261" s="25">
        <v>1514.0</v>
      </c>
      <c r="AG3261" s="11">
        <v>1526.0</v>
      </c>
      <c r="AH3261" s="11">
        <v>1568.0</v>
      </c>
      <c r="AI3261" s="23"/>
      <c r="AJ3261" s="29" t="s">
        <v>16453</v>
      </c>
      <c r="AK3261" s="25">
        <v>1091022.0</v>
      </c>
      <c r="AL3261" s="11"/>
      <c r="AM3261" s="23"/>
      <c r="AN3261" s="25"/>
      <c r="AO3261" s="23"/>
      <c r="AP3261" s="25"/>
      <c r="AQ3261" s="11"/>
    </row>
    <row r="3262" ht="15.75" customHeight="1">
      <c r="A3262" s="11">
        <v>1091024.0</v>
      </c>
      <c r="B3262" s="23">
        <v>3262.0</v>
      </c>
      <c r="C3262" s="25" t="s">
        <v>16454</v>
      </c>
      <c r="D3262" s="16" t="s">
        <v>16455</v>
      </c>
      <c r="E3262" s="28" t="s">
        <v>16456</v>
      </c>
      <c r="F3262" s="29"/>
      <c r="G3262" s="25"/>
      <c r="H3262" s="36" t="str">
        <f t="shared" si="1"/>
        <v/>
      </c>
      <c r="I3262" s="11"/>
      <c r="J3262" s="28">
        <f t="shared" si="2"/>
        <v>0</v>
      </c>
      <c r="K3262" s="41">
        <f t="shared" si="3"/>
        <v>215</v>
      </c>
      <c r="L3262" s="25">
        <v>44.0</v>
      </c>
      <c r="M3262" s="11">
        <v>56.0</v>
      </c>
      <c r="N3262" s="11">
        <v>34.0</v>
      </c>
      <c r="O3262" s="11">
        <v>41.0</v>
      </c>
      <c r="P3262" s="11">
        <v>40.0</v>
      </c>
      <c r="Q3262" s="43">
        <v>48.0</v>
      </c>
      <c r="R3262" s="25"/>
      <c r="S3262" s="11"/>
      <c r="T3262" s="11"/>
      <c r="U3262" s="23"/>
      <c r="V3262" s="25"/>
      <c r="W3262" s="11"/>
      <c r="X3262" s="23"/>
      <c r="Y3262" s="29"/>
      <c r="Z3262" s="25">
        <v>50.0</v>
      </c>
      <c r="AA3262" s="11">
        <v>50.0</v>
      </c>
      <c r="AB3262" s="11">
        <v>55.0</v>
      </c>
      <c r="AC3262" s="11">
        <v>27.0</v>
      </c>
      <c r="AD3262" s="23">
        <v>68.0</v>
      </c>
      <c r="AE3262" s="29" t="s">
        <v>141</v>
      </c>
      <c r="AF3262" s="25">
        <v>1548.0</v>
      </c>
      <c r="AG3262" s="11">
        <v>1560.0</v>
      </c>
      <c r="AH3262" s="11">
        <v>1566.0</v>
      </c>
      <c r="AI3262" s="23"/>
      <c r="AJ3262" s="29" t="s">
        <v>16457</v>
      </c>
      <c r="AK3262" s="25">
        <v>1091023.0</v>
      </c>
      <c r="AL3262" s="11"/>
      <c r="AM3262" s="23"/>
      <c r="AN3262" s="25"/>
      <c r="AO3262" s="23"/>
      <c r="AP3262" s="25"/>
      <c r="AQ3262" s="11"/>
    </row>
    <row r="3263" ht="15.75" customHeight="1">
      <c r="A3263" s="11">
        <v>1091025.0</v>
      </c>
      <c r="B3263" s="23">
        <v>3263.0</v>
      </c>
      <c r="C3263" s="25" t="s">
        <v>16458</v>
      </c>
      <c r="D3263" s="16" t="s">
        <v>16459</v>
      </c>
      <c r="E3263" s="28" t="s">
        <v>16460</v>
      </c>
      <c r="F3263" s="29"/>
      <c r="G3263" s="31" t="s">
        <v>16461</v>
      </c>
      <c r="H3263" s="36">
        <f t="shared" si="1"/>
        <v>79</v>
      </c>
      <c r="I3263" s="11"/>
      <c r="J3263" s="28">
        <f t="shared" si="2"/>
        <v>0</v>
      </c>
      <c r="K3263" s="41">
        <f t="shared" si="3"/>
        <v>234</v>
      </c>
      <c r="L3263" s="25">
        <v>41.0</v>
      </c>
      <c r="M3263" s="11">
        <v>36.0</v>
      </c>
      <c r="N3263" s="11">
        <v>50.0</v>
      </c>
      <c r="O3263" s="11">
        <v>57.0</v>
      </c>
      <c r="P3263" s="11">
        <v>50.0</v>
      </c>
      <c r="Q3263" s="43">
        <v>54.0</v>
      </c>
      <c r="R3263" s="25"/>
      <c r="S3263" s="11"/>
      <c r="T3263" s="11"/>
      <c r="U3263" s="23"/>
      <c r="V3263" s="25"/>
      <c r="W3263" s="11"/>
      <c r="X3263" s="23"/>
      <c r="Y3263" s="29"/>
      <c r="Z3263" s="25">
        <v>50.0</v>
      </c>
      <c r="AA3263" s="11">
        <v>50.0</v>
      </c>
      <c r="AB3263" s="11">
        <v>67.0</v>
      </c>
      <c r="AC3263" s="11">
        <v>15.0</v>
      </c>
      <c r="AD3263" s="23">
        <v>68.0</v>
      </c>
      <c r="AE3263" s="29" t="s">
        <v>166</v>
      </c>
      <c r="AF3263" s="25">
        <v>1552.0</v>
      </c>
      <c r="AG3263" s="11">
        <v>1564.0</v>
      </c>
      <c r="AH3263" s="11">
        <v>1624.0</v>
      </c>
      <c r="AI3263" s="23"/>
      <c r="AJ3263" s="29" t="s">
        <v>16462</v>
      </c>
      <c r="AK3263" s="25">
        <v>1091023.0</v>
      </c>
      <c r="AL3263" s="11">
        <v>1091027.0</v>
      </c>
      <c r="AM3263" s="23"/>
      <c r="AN3263" s="25"/>
      <c r="AO3263" s="23"/>
      <c r="AP3263" s="25"/>
      <c r="AQ3263" s="11"/>
    </row>
    <row r="3264" ht="15.75" customHeight="1">
      <c r="A3264" s="11">
        <v>1091026.0</v>
      </c>
      <c r="B3264" s="23">
        <v>3264.0</v>
      </c>
      <c r="C3264" s="25" t="s">
        <v>16463</v>
      </c>
      <c r="D3264" s="16" t="s">
        <v>16464</v>
      </c>
      <c r="E3264" s="28" t="s">
        <v>16465</v>
      </c>
      <c r="F3264" s="29"/>
      <c r="G3264" s="31" t="s">
        <v>16466</v>
      </c>
      <c r="H3264" s="36">
        <f t="shared" si="1"/>
        <v>77</v>
      </c>
      <c r="I3264" s="11"/>
      <c r="J3264" s="28">
        <f t="shared" si="2"/>
        <v>0</v>
      </c>
      <c r="K3264" s="41">
        <f t="shared" si="3"/>
        <v>303</v>
      </c>
      <c r="L3264" s="25">
        <v>60.0</v>
      </c>
      <c r="M3264" s="11">
        <v>41.0</v>
      </c>
      <c r="N3264" s="11">
        <v>66.0</v>
      </c>
      <c r="O3264" s="11">
        <v>69.0</v>
      </c>
      <c r="P3264" s="11">
        <v>67.0</v>
      </c>
      <c r="Q3264" s="43">
        <v>48.0</v>
      </c>
      <c r="R3264" s="25"/>
      <c r="S3264" s="11"/>
      <c r="T3264" s="11"/>
      <c r="U3264" s="23"/>
      <c r="V3264" s="25"/>
      <c r="W3264" s="11"/>
      <c r="X3264" s="23"/>
      <c r="Y3264" s="29"/>
      <c r="Z3264" s="25">
        <v>32.0</v>
      </c>
      <c r="AA3264" s="11">
        <v>26.0</v>
      </c>
      <c r="AB3264" s="11">
        <v>38.0</v>
      </c>
      <c r="AC3264" s="11">
        <v>55.0</v>
      </c>
      <c r="AD3264" s="23">
        <v>34.0</v>
      </c>
      <c r="AE3264" s="29" t="s">
        <v>239</v>
      </c>
      <c r="AF3264" s="25">
        <v>1493.0</v>
      </c>
      <c r="AG3264" s="11">
        <v>1505.0</v>
      </c>
      <c r="AH3264" s="11">
        <v>1550.0</v>
      </c>
      <c r="AI3264" s="23"/>
      <c r="AJ3264" s="29"/>
      <c r="AK3264" s="25"/>
      <c r="AL3264" s="11"/>
      <c r="AM3264" s="23"/>
      <c r="AN3264" s="25"/>
      <c r="AO3264" s="23"/>
      <c r="AP3264" s="25"/>
      <c r="AQ3264" s="11"/>
    </row>
    <row r="3265" ht="15.75" customHeight="1">
      <c r="A3265" s="11">
        <v>1091027.0</v>
      </c>
      <c r="B3265" s="23">
        <v>3265.0</v>
      </c>
      <c r="C3265" s="25" t="s">
        <v>16467</v>
      </c>
      <c r="D3265" s="16" t="s">
        <v>16468</v>
      </c>
      <c r="E3265" s="28" t="s">
        <v>16469</v>
      </c>
      <c r="F3265" s="29"/>
      <c r="G3265" s="31" t="s">
        <v>16470</v>
      </c>
      <c r="H3265" s="36">
        <f t="shared" si="1"/>
        <v>79</v>
      </c>
      <c r="I3265" s="11"/>
      <c r="J3265" s="28">
        <f t="shared" si="2"/>
        <v>0</v>
      </c>
      <c r="K3265" s="41">
        <f t="shared" si="3"/>
        <v>320</v>
      </c>
      <c r="L3265" s="25">
        <v>57.0</v>
      </c>
      <c r="M3265" s="11">
        <v>53.0</v>
      </c>
      <c r="N3265" s="11">
        <v>70.0</v>
      </c>
      <c r="O3265" s="11">
        <v>71.0</v>
      </c>
      <c r="P3265" s="11">
        <v>69.0</v>
      </c>
      <c r="Q3265" s="43">
        <v>48.0</v>
      </c>
      <c r="R3265" s="25" t="s">
        <v>185</v>
      </c>
      <c r="S3265" s="11"/>
      <c r="T3265" s="11"/>
      <c r="U3265" s="23"/>
      <c r="V3265" s="25"/>
      <c r="W3265" s="11"/>
      <c r="X3265" s="23"/>
      <c r="Y3265" s="29"/>
      <c r="Z3265" s="25">
        <v>32.0</v>
      </c>
      <c r="AA3265" s="11">
        <v>26.0</v>
      </c>
      <c r="AB3265" s="11">
        <v>38.0</v>
      </c>
      <c r="AC3265" s="11">
        <v>65.0</v>
      </c>
      <c r="AD3265" s="23">
        <v>44.0</v>
      </c>
      <c r="AE3265" s="29" t="s">
        <v>166</v>
      </c>
      <c r="AF3265" s="25">
        <v>1524.0</v>
      </c>
      <c r="AG3265" s="11">
        <v>1536.0</v>
      </c>
      <c r="AH3265" s="11">
        <v>1594.0</v>
      </c>
      <c r="AI3265" s="23"/>
      <c r="AJ3265" s="29"/>
      <c r="AK3265" s="25"/>
      <c r="AL3265" s="11"/>
      <c r="AM3265" s="23"/>
      <c r="AN3265" s="25"/>
      <c r="AO3265" s="23"/>
      <c r="AP3265" s="25"/>
      <c r="AQ3265" s="11"/>
    </row>
    <row r="3266" ht="15.75" customHeight="1">
      <c r="A3266" s="11">
        <v>1091028.0</v>
      </c>
      <c r="B3266" s="23">
        <v>3266.0</v>
      </c>
      <c r="C3266" s="25" t="s">
        <v>16471</v>
      </c>
      <c r="D3266" s="16" t="s">
        <v>16472</v>
      </c>
      <c r="E3266" s="28" t="s">
        <v>16473</v>
      </c>
      <c r="F3266" s="29"/>
      <c r="G3266" s="31" t="s">
        <v>16474</v>
      </c>
      <c r="H3266" s="36">
        <f t="shared" si="1"/>
        <v>80</v>
      </c>
      <c r="I3266" s="11"/>
      <c r="J3266" s="28">
        <f t="shared" si="2"/>
        <v>0</v>
      </c>
      <c r="K3266" s="41">
        <f t="shared" si="3"/>
        <v>211</v>
      </c>
      <c r="L3266" s="25">
        <v>30.0</v>
      </c>
      <c r="M3266" s="11">
        <v>24.0</v>
      </c>
      <c r="N3266" s="11">
        <v>62.0</v>
      </c>
      <c r="O3266" s="11">
        <v>54.0</v>
      </c>
      <c r="P3266" s="11">
        <v>41.0</v>
      </c>
      <c r="Q3266" s="43">
        <v>49.0</v>
      </c>
      <c r="R3266" s="25"/>
      <c r="S3266" s="11"/>
      <c r="T3266" s="11"/>
      <c r="U3266" s="23"/>
      <c r="V3266" s="25"/>
      <c r="W3266" s="11"/>
      <c r="X3266" s="23"/>
      <c r="Y3266" s="29"/>
      <c r="Z3266" s="25">
        <v>33.0</v>
      </c>
      <c r="AA3266" s="11">
        <v>26.0</v>
      </c>
      <c r="AB3266" s="11">
        <v>23.0</v>
      </c>
      <c r="AC3266" s="11">
        <v>75.0</v>
      </c>
      <c r="AD3266" s="23">
        <v>44.0</v>
      </c>
      <c r="AE3266" s="29" t="s">
        <v>166</v>
      </c>
      <c r="AF3266" s="25">
        <v>1549.0</v>
      </c>
      <c r="AG3266" s="11">
        <v>1561.0</v>
      </c>
      <c r="AH3266" s="11">
        <v>1588.0</v>
      </c>
      <c r="AI3266" s="23"/>
      <c r="AJ3266" s="29" t="s">
        <v>16475</v>
      </c>
      <c r="AK3266" s="25">
        <v>1091027.0</v>
      </c>
      <c r="AL3266" s="11"/>
      <c r="AM3266" s="23"/>
      <c r="AN3266" s="25"/>
      <c r="AO3266" s="23"/>
      <c r="AP3266" s="25"/>
      <c r="AQ3266" s="11"/>
    </row>
    <row r="3267" ht="15.75" customHeight="1">
      <c r="A3267" s="11">
        <v>1091029.0</v>
      </c>
      <c r="B3267" s="23">
        <v>3267.0</v>
      </c>
      <c r="C3267" s="25" t="s">
        <v>16476</v>
      </c>
      <c r="D3267" s="16" t="s">
        <v>16477</v>
      </c>
      <c r="E3267" s="28" t="s">
        <v>16478</v>
      </c>
      <c r="F3267" s="29"/>
      <c r="G3267" s="31" t="s">
        <v>16479</v>
      </c>
      <c r="H3267" s="36">
        <f t="shared" si="1"/>
        <v>80</v>
      </c>
      <c r="I3267" s="11"/>
      <c r="J3267" s="28">
        <f t="shared" si="2"/>
        <v>0</v>
      </c>
      <c r="K3267" s="41">
        <f t="shared" si="3"/>
        <v>242</v>
      </c>
      <c r="L3267" s="25">
        <v>52.0</v>
      </c>
      <c r="M3267" s="11">
        <v>64.0</v>
      </c>
      <c r="N3267" s="11">
        <v>57.0</v>
      </c>
      <c r="O3267" s="11">
        <v>25.0</v>
      </c>
      <c r="P3267" s="11">
        <v>44.0</v>
      </c>
      <c r="Q3267" s="43">
        <v>61.0</v>
      </c>
      <c r="R3267" s="25"/>
      <c r="S3267" s="11"/>
      <c r="T3267" s="11"/>
      <c r="U3267" s="23"/>
      <c r="V3267" s="25"/>
      <c r="W3267" s="11"/>
      <c r="X3267" s="23"/>
      <c r="Y3267" s="29"/>
      <c r="Z3267" s="25">
        <v>50.0</v>
      </c>
      <c r="AA3267" s="11">
        <v>50.0</v>
      </c>
      <c r="AB3267" s="11">
        <v>39.0</v>
      </c>
      <c r="AC3267" s="11">
        <v>69.0</v>
      </c>
      <c r="AD3267" s="23">
        <v>44.0</v>
      </c>
      <c r="AE3267" s="29" t="s">
        <v>141</v>
      </c>
      <c r="AF3267" s="25">
        <v>1580.0</v>
      </c>
      <c r="AG3267" s="11">
        <v>1592.0</v>
      </c>
      <c r="AH3267" s="11">
        <v>1615.0</v>
      </c>
      <c r="AI3267" s="23"/>
      <c r="AJ3267" s="29" t="s">
        <v>16480</v>
      </c>
      <c r="AK3267" s="25">
        <v>1091028.0</v>
      </c>
      <c r="AL3267" s="11"/>
      <c r="AM3267" s="23"/>
      <c r="AN3267" s="25"/>
      <c r="AO3267" s="23"/>
      <c r="AP3267" s="25"/>
      <c r="AQ3267" s="11"/>
    </row>
    <row r="3268" ht="15.75" customHeight="1">
      <c r="A3268" s="11">
        <v>1091030.0</v>
      </c>
      <c r="B3268" s="23">
        <v>3268.0</v>
      </c>
      <c r="C3268" s="25" t="s">
        <v>16481</v>
      </c>
      <c r="D3268" s="16" t="s">
        <v>16482</v>
      </c>
      <c r="E3268" s="28" t="s">
        <v>16483</v>
      </c>
      <c r="F3268" s="29"/>
      <c r="G3268" s="31" t="s">
        <v>16484</v>
      </c>
      <c r="H3268" s="36">
        <f t="shared" si="1"/>
        <v>59</v>
      </c>
      <c r="I3268" s="11"/>
      <c r="J3268" s="28">
        <f t="shared" si="2"/>
        <v>0</v>
      </c>
      <c r="K3268" s="41">
        <f t="shared" si="3"/>
        <v>191</v>
      </c>
      <c r="L3268" s="25">
        <v>35.0</v>
      </c>
      <c r="M3268" s="11">
        <v>42.0</v>
      </c>
      <c r="N3268" s="11">
        <v>34.0</v>
      </c>
      <c r="O3268" s="11">
        <v>45.0</v>
      </c>
      <c r="P3268" s="11">
        <v>35.0</v>
      </c>
      <c r="Q3268" s="43">
        <v>39.0</v>
      </c>
      <c r="R3268" s="25"/>
      <c r="S3268" s="11"/>
      <c r="T3268" s="11"/>
      <c r="U3268" s="23"/>
      <c r="V3268" s="25"/>
      <c r="W3268" s="11"/>
      <c r="X3268" s="23"/>
      <c r="Y3268" s="29"/>
      <c r="Z3268" s="25">
        <v>29.0</v>
      </c>
      <c r="AA3268" s="11">
        <v>21.0</v>
      </c>
      <c r="AB3268" s="11">
        <v>45.0</v>
      </c>
      <c r="AC3268" s="11">
        <v>72.0</v>
      </c>
      <c r="AD3268" s="23">
        <v>42.0</v>
      </c>
      <c r="AE3268" s="29" t="s">
        <v>270</v>
      </c>
      <c r="AF3268" s="25">
        <v>1517.0</v>
      </c>
      <c r="AG3268" s="11">
        <v>1529.0</v>
      </c>
      <c r="AH3268" s="11">
        <v>1566.0</v>
      </c>
      <c r="AI3268" s="23"/>
      <c r="AJ3268" s="29"/>
      <c r="AK3268" s="25"/>
      <c r="AL3268" s="11"/>
      <c r="AM3268" s="23"/>
      <c r="AN3268" s="25"/>
      <c r="AO3268" s="23"/>
      <c r="AP3268" s="25"/>
      <c r="AQ3268" s="11"/>
    </row>
    <row r="3269" ht="15.75" customHeight="1">
      <c r="A3269" s="11">
        <v>1214001.0</v>
      </c>
      <c r="B3269" s="23">
        <v>3269.0</v>
      </c>
      <c r="C3269" s="25" t="s">
        <v>16485</v>
      </c>
      <c r="D3269" s="16" t="s">
        <v>16486</v>
      </c>
      <c r="E3269" s="28" t="s">
        <v>16487</v>
      </c>
      <c r="F3269" s="29"/>
      <c r="G3269" s="25"/>
      <c r="H3269" s="36" t="str">
        <f t="shared" si="1"/>
        <v/>
      </c>
      <c r="I3269" s="11"/>
      <c r="J3269" s="28">
        <f t="shared" si="2"/>
        <v>0</v>
      </c>
      <c r="K3269" s="41">
        <f t="shared" si="3"/>
        <v>0</v>
      </c>
      <c r="L3269" s="25">
        <v>0.0</v>
      </c>
      <c r="M3269" s="11">
        <v>0.0</v>
      </c>
      <c r="N3269" s="11">
        <v>0.0</v>
      </c>
      <c r="O3269" s="11">
        <v>0.0</v>
      </c>
      <c r="P3269" s="11">
        <v>0.0</v>
      </c>
      <c r="Q3269" s="23">
        <v>0.0</v>
      </c>
      <c r="R3269" s="25"/>
      <c r="S3269" s="11"/>
      <c r="T3269" s="11"/>
      <c r="U3269" s="23"/>
      <c r="V3269" s="25"/>
      <c r="W3269" s="11"/>
      <c r="X3269" s="23"/>
      <c r="Y3269" s="29"/>
      <c r="Z3269" s="25">
        <v>0.0</v>
      </c>
      <c r="AA3269" s="11">
        <v>0.0</v>
      </c>
      <c r="AB3269" s="11">
        <v>0.0</v>
      </c>
      <c r="AC3269" s="11">
        <v>0.0</v>
      </c>
      <c r="AD3269" s="23">
        <v>37.0</v>
      </c>
      <c r="AE3269" s="29" t="s">
        <v>239</v>
      </c>
      <c r="AF3269" s="25">
        <v>1467.0</v>
      </c>
      <c r="AG3269" s="11">
        <v>9999.0</v>
      </c>
      <c r="AH3269" s="11">
        <v>1525.0</v>
      </c>
      <c r="AI3269" s="23"/>
      <c r="AJ3269" s="29"/>
      <c r="AK3269" s="25"/>
      <c r="AL3269" s="11"/>
      <c r="AM3269" s="23"/>
      <c r="AN3269" s="25"/>
      <c r="AO3269" s="23"/>
      <c r="AP3269" s="25"/>
      <c r="AQ3269" s="11"/>
    </row>
    <row r="3270" ht="15.75" customHeight="1">
      <c r="A3270" s="11">
        <v>1214002.0</v>
      </c>
      <c r="B3270" s="23">
        <v>3270.0</v>
      </c>
      <c r="C3270" s="25" t="s">
        <v>16488</v>
      </c>
      <c r="D3270" s="16" t="s">
        <v>16489</v>
      </c>
      <c r="E3270" s="28" t="s">
        <v>16490</v>
      </c>
      <c r="F3270" s="29"/>
      <c r="G3270" s="31" t="s">
        <v>16491</v>
      </c>
      <c r="H3270" s="36">
        <f t="shared" si="1"/>
        <v>74</v>
      </c>
      <c r="I3270" s="11"/>
      <c r="J3270" s="28">
        <f t="shared" si="2"/>
        <v>0</v>
      </c>
      <c r="K3270" s="41">
        <f t="shared" si="3"/>
        <v>155</v>
      </c>
      <c r="L3270" s="25">
        <v>32.0</v>
      </c>
      <c r="M3270" s="11">
        <v>32.0</v>
      </c>
      <c r="N3270" s="11">
        <v>36.0</v>
      </c>
      <c r="O3270" s="11">
        <v>29.0</v>
      </c>
      <c r="P3270" s="11">
        <v>26.0</v>
      </c>
      <c r="Q3270" s="43">
        <v>77.0</v>
      </c>
      <c r="R3270" s="25"/>
      <c r="S3270" s="11"/>
      <c r="T3270" s="11"/>
      <c r="U3270" s="23"/>
      <c r="V3270" s="25"/>
      <c r="W3270" s="11"/>
      <c r="X3270" s="23"/>
      <c r="Y3270" s="29"/>
      <c r="Z3270" s="25">
        <v>22.0</v>
      </c>
      <c r="AA3270" s="11">
        <v>11.0</v>
      </c>
      <c r="AB3270" s="11">
        <v>86.0</v>
      </c>
      <c r="AC3270" s="11">
        <v>29.0</v>
      </c>
      <c r="AD3270" s="23">
        <v>37.0</v>
      </c>
      <c r="AE3270" s="29" t="s">
        <v>270</v>
      </c>
      <c r="AF3270" s="25">
        <v>1523.0</v>
      </c>
      <c r="AG3270" s="11">
        <v>1531.0</v>
      </c>
      <c r="AH3270" s="11">
        <v>1579.0</v>
      </c>
      <c r="AI3270" s="23"/>
      <c r="AJ3270" s="29" t="s">
        <v>16492</v>
      </c>
      <c r="AK3270" s="25">
        <v>1214001.0</v>
      </c>
      <c r="AL3270" s="11"/>
      <c r="AM3270" s="23"/>
      <c r="AN3270" s="25"/>
      <c r="AO3270" s="23"/>
      <c r="AP3270" s="25"/>
      <c r="AQ3270" s="11"/>
    </row>
    <row r="3271" ht="15.75" customHeight="1">
      <c r="A3271" s="11">
        <v>1214003.0</v>
      </c>
      <c r="B3271" s="23">
        <v>3271.0</v>
      </c>
      <c r="C3271" s="25" t="s">
        <v>16493</v>
      </c>
      <c r="D3271" s="16" t="s">
        <v>16494</v>
      </c>
      <c r="E3271" s="28" t="s">
        <v>16495</v>
      </c>
      <c r="F3271" s="29"/>
      <c r="G3271" s="31" t="s">
        <v>16496</v>
      </c>
      <c r="H3271" s="36">
        <f t="shared" si="1"/>
        <v>78</v>
      </c>
      <c r="I3271" s="11"/>
      <c r="J3271" s="28">
        <f t="shared" si="2"/>
        <v>0</v>
      </c>
      <c r="K3271" s="41">
        <f t="shared" si="3"/>
        <v>215</v>
      </c>
      <c r="L3271" s="25">
        <v>47.0</v>
      </c>
      <c r="M3271" s="11">
        <v>50.0</v>
      </c>
      <c r="N3271" s="11">
        <v>39.0</v>
      </c>
      <c r="O3271" s="11">
        <v>38.0</v>
      </c>
      <c r="P3271" s="11">
        <v>41.0</v>
      </c>
      <c r="Q3271" s="43">
        <v>44.0</v>
      </c>
      <c r="R3271" s="25"/>
      <c r="S3271" s="11"/>
      <c r="T3271" s="11"/>
      <c r="U3271" s="23"/>
      <c r="V3271" s="25"/>
      <c r="W3271" s="11"/>
      <c r="X3271" s="23"/>
      <c r="Y3271" s="29"/>
      <c r="Z3271" s="25">
        <v>25.0</v>
      </c>
      <c r="AA3271" s="11">
        <v>16.0</v>
      </c>
      <c r="AB3271" s="11">
        <v>43.0</v>
      </c>
      <c r="AC3271" s="11">
        <v>44.0</v>
      </c>
      <c r="AD3271" s="23">
        <v>0.0</v>
      </c>
      <c r="AE3271" s="29" t="s">
        <v>141</v>
      </c>
      <c r="AF3271" s="25">
        <v>1463.0</v>
      </c>
      <c r="AG3271" s="11">
        <v>1475.0</v>
      </c>
      <c r="AH3271" s="11">
        <v>1544.0</v>
      </c>
      <c r="AI3271" s="23"/>
      <c r="AJ3271" s="29" t="s">
        <v>16497</v>
      </c>
      <c r="AK3271" s="25"/>
      <c r="AL3271" s="11"/>
      <c r="AM3271" s="23"/>
      <c r="AN3271" s="25"/>
      <c r="AO3271" s="23"/>
      <c r="AP3271" s="25"/>
      <c r="AQ3271" s="11"/>
    </row>
    <row r="3272" ht="15.75" customHeight="1">
      <c r="A3272" s="11">
        <v>1214004.0</v>
      </c>
      <c r="B3272" s="23">
        <v>3272.0</v>
      </c>
      <c r="C3272" s="25" t="s">
        <v>16498</v>
      </c>
      <c r="D3272" s="16" t="s">
        <v>16499</v>
      </c>
      <c r="E3272" s="28" t="s">
        <v>16500</v>
      </c>
      <c r="F3272" s="29"/>
      <c r="G3272" s="31" t="s">
        <v>16501</v>
      </c>
      <c r="H3272" s="36">
        <f t="shared" si="1"/>
        <v>70</v>
      </c>
      <c r="I3272" s="11"/>
      <c r="J3272" s="28">
        <f t="shared" si="2"/>
        <v>0</v>
      </c>
      <c r="K3272" s="41">
        <f t="shared" si="3"/>
        <v>158</v>
      </c>
      <c r="L3272" s="25">
        <v>38.0</v>
      </c>
      <c r="M3272" s="11">
        <v>40.0</v>
      </c>
      <c r="N3272" s="11">
        <v>24.0</v>
      </c>
      <c r="O3272" s="11">
        <v>24.0</v>
      </c>
      <c r="P3272" s="11">
        <v>32.0</v>
      </c>
      <c r="Q3272" s="43">
        <v>42.0</v>
      </c>
      <c r="R3272" s="25"/>
      <c r="S3272" s="11"/>
      <c r="T3272" s="11"/>
      <c r="U3272" s="23"/>
      <c r="V3272" s="25"/>
      <c r="W3272" s="11"/>
      <c r="X3272" s="23"/>
      <c r="Y3272" s="29"/>
      <c r="Z3272" s="25">
        <v>25.0</v>
      </c>
      <c r="AA3272" s="11">
        <v>16.0</v>
      </c>
      <c r="AB3272" s="11">
        <v>63.0</v>
      </c>
      <c r="AC3272" s="11">
        <v>15.0</v>
      </c>
      <c r="AD3272" s="23">
        <v>0.0</v>
      </c>
      <c r="AE3272" s="29" t="s">
        <v>141</v>
      </c>
      <c r="AF3272" s="25">
        <v>1501.0</v>
      </c>
      <c r="AG3272" s="11">
        <v>1513.0</v>
      </c>
      <c r="AH3272" s="11">
        <v>1541.0</v>
      </c>
      <c r="AI3272" s="23" t="s">
        <v>217</v>
      </c>
      <c r="AJ3272" s="29" t="s">
        <v>16502</v>
      </c>
      <c r="AK3272" s="25">
        <v>1214003.0</v>
      </c>
      <c r="AL3272" s="11"/>
      <c r="AM3272" s="23"/>
      <c r="AN3272" s="25"/>
      <c r="AO3272" s="23"/>
      <c r="AP3272" s="25"/>
      <c r="AQ3272" s="11"/>
    </row>
    <row r="3273" ht="15.75" customHeight="1">
      <c r="A3273" s="11">
        <v>1214005.0</v>
      </c>
      <c r="B3273" s="23">
        <v>3273.0</v>
      </c>
      <c r="C3273" s="25" t="s">
        <v>16503</v>
      </c>
      <c r="D3273" s="16" t="s">
        <v>16504</v>
      </c>
      <c r="E3273" s="28" t="s">
        <v>16505</v>
      </c>
      <c r="F3273" s="29"/>
      <c r="G3273" s="31" t="s">
        <v>16506</v>
      </c>
      <c r="H3273" s="36">
        <f t="shared" si="1"/>
        <v>47</v>
      </c>
      <c r="I3273" s="11"/>
      <c r="J3273" s="28">
        <f t="shared" si="2"/>
        <v>0</v>
      </c>
      <c r="K3273" s="41">
        <f t="shared" si="3"/>
        <v>214</v>
      </c>
      <c r="L3273" s="25">
        <v>33.0</v>
      </c>
      <c r="M3273" s="11">
        <v>31.0</v>
      </c>
      <c r="N3273" s="11">
        <v>48.0</v>
      </c>
      <c r="O3273" s="11">
        <v>50.0</v>
      </c>
      <c r="P3273" s="11">
        <v>52.0</v>
      </c>
      <c r="Q3273" s="43">
        <v>55.0</v>
      </c>
      <c r="R3273" s="25"/>
      <c r="S3273" s="11"/>
      <c r="T3273" s="11"/>
      <c r="U3273" s="23"/>
      <c r="V3273" s="25"/>
      <c r="W3273" s="11"/>
      <c r="X3273" s="23"/>
      <c r="Y3273" s="29"/>
      <c r="Z3273" s="25">
        <v>46.0</v>
      </c>
      <c r="AA3273" s="11">
        <v>45.0</v>
      </c>
      <c r="AB3273" s="11">
        <v>26.0</v>
      </c>
      <c r="AC3273" s="11">
        <v>78.0</v>
      </c>
      <c r="AD3273" s="23">
        <v>25.0</v>
      </c>
      <c r="AE3273" s="29" t="s">
        <v>166</v>
      </c>
      <c r="AF3273" s="25">
        <v>1480.0</v>
      </c>
      <c r="AG3273" s="11">
        <v>1492.0</v>
      </c>
      <c r="AH3273" s="11">
        <v>1539.0</v>
      </c>
      <c r="AI3273" s="23"/>
      <c r="AJ3273" s="29" t="s">
        <v>16507</v>
      </c>
      <c r="AK3273" s="25"/>
      <c r="AL3273" s="11"/>
      <c r="AM3273" s="23"/>
      <c r="AN3273" s="25"/>
      <c r="AO3273" s="23"/>
      <c r="AP3273" s="25"/>
      <c r="AQ3273" s="11"/>
    </row>
    <row r="3274" ht="15.75" customHeight="1">
      <c r="A3274" s="11">
        <v>1214006.0</v>
      </c>
      <c r="B3274" s="23">
        <v>3274.0</v>
      </c>
      <c r="C3274" s="25" t="s">
        <v>16508</v>
      </c>
      <c r="D3274" s="16" t="s">
        <v>16509</v>
      </c>
      <c r="E3274" s="28" t="s">
        <v>16510</v>
      </c>
      <c r="F3274" s="29"/>
      <c r="G3274" s="25"/>
      <c r="H3274" s="36" t="str">
        <f t="shared" si="1"/>
        <v/>
      </c>
      <c r="I3274" s="11"/>
      <c r="J3274" s="28">
        <f t="shared" si="2"/>
        <v>0</v>
      </c>
      <c r="K3274" s="41">
        <f t="shared" si="3"/>
        <v>0</v>
      </c>
      <c r="L3274" s="25">
        <v>0.0</v>
      </c>
      <c r="M3274" s="11">
        <v>0.0</v>
      </c>
      <c r="N3274" s="11">
        <v>0.0</v>
      </c>
      <c r="O3274" s="11">
        <v>0.0</v>
      </c>
      <c r="P3274" s="11">
        <v>0.0</v>
      </c>
      <c r="Q3274" s="23">
        <v>0.0</v>
      </c>
      <c r="R3274" s="25"/>
      <c r="S3274" s="11"/>
      <c r="T3274" s="11"/>
      <c r="U3274" s="23"/>
      <c r="V3274" s="25"/>
      <c r="W3274" s="11"/>
      <c r="X3274" s="23"/>
      <c r="Y3274" s="29"/>
      <c r="Z3274" s="25">
        <v>0.0</v>
      </c>
      <c r="AA3274" s="11">
        <v>0.0</v>
      </c>
      <c r="AB3274" s="11">
        <v>0.0</v>
      </c>
      <c r="AC3274" s="11">
        <v>0.0</v>
      </c>
      <c r="AD3274" s="23">
        <v>90.0</v>
      </c>
      <c r="AE3274" s="29" t="s">
        <v>239</v>
      </c>
      <c r="AF3274" s="25">
        <v>1412.0</v>
      </c>
      <c r="AG3274" s="11">
        <v>9999.0</v>
      </c>
      <c r="AH3274" s="11">
        <v>1444.0</v>
      </c>
      <c r="AI3274" s="23"/>
      <c r="AJ3274" s="29"/>
      <c r="AK3274" s="25"/>
      <c r="AL3274" s="11"/>
      <c r="AM3274" s="23"/>
      <c r="AN3274" s="25"/>
      <c r="AO3274" s="23"/>
      <c r="AP3274" s="25"/>
      <c r="AQ3274" s="11"/>
    </row>
    <row r="3275" ht="15.75" customHeight="1">
      <c r="A3275" s="11">
        <v>1214007.0</v>
      </c>
      <c r="B3275" s="23">
        <v>3275.0</v>
      </c>
      <c r="C3275" s="25" t="s">
        <v>16511</v>
      </c>
      <c r="D3275" s="16" t="s">
        <v>16512</v>
      </c>
      <c r="E3275" s="28" t="s">
        <v>16513</v>
      </c>
      <c r="F3275" s="29"/>
      <c r="G3275" s="25"/>
      <c r="H3275" s="36" t="str">
        <f t="shared" si="1"/>
        <v/>
      </c>
      <c r="I3275" s="11"/>
      <c r="J3275" s="28">
        <f t="shared" si="2"/>
        <v>0</v>
      </c>
      <c r="K3275" s="41">
        <f t="shared" si="3"/>
        <v>0</v>
      </c>
      <c r="L3275" s="25">
        <v>0.0</v>
      </c>
      <c r="M3275" s="11">
        <v>0.0</v>
      </c>
      <c r="N3275" s="11">
        <v>0.0</v>
      </c>
      <c r="O3275" s="11">
        <v>0.0</v>
      </c>
      <c r="P3275" s="11">
        <v>0.0</v>
      </c>
      <c r="Q3275" s="23">
        <v>0.0</v>
      </c>
      <c r="R3275" s="25"/>
      <c r="S3275" s="11"/>
      <c r="T3275" s="11"/>
      <c r="U3275" s="23"/>
      <c r="V3275" s="25"/>
      <c r="W3275" s="11"/>
      <c r="X3275" s="23"/>
      <c r="Y3275" s="29"/>
      <c r="Z3275" s="25">
        <v>0.0</v>
      </c>
      <c r="AA3275" s="11">
        <v>0.0</v>
      </c>
      <c r="AB3275" s="11">
        <v>0.0</v>
      </c>
      <c r="AC3275" s="11">
        <v>0.0</v>
      </c>
      <c r="AD3275" s="23">
        <v>91.0</v>
      </c>
      <c r="AE3275" s="29" t="s">
        <v>239</v>
      </c>
      <c r="AF3275" s="25">
        <v>1431.0</v>
      </c>
      <c r="AG3275" s="11">
        <v>9999.0</v>
      </c>
      <c r="AH3275" s="11">
        <v>1494.0</v>
      </c>
      <c r="AI3275" s="23"/>
      <c r="AJ3275" s="29" t="s">
        <v>16514</v>
      </c>
      <c r="AK3275" s="25">
        <v>1214006.0</v>
      </c>
      <c r="AL3275" s="11"/>
      <c r="AM3275" s="23"/>
      <c r="AN3275" s="25"/>
      <c r="AO3275" s="23"/>
      <c r="AP3275" s="25"/>
      <c r="AQ3275" s="11"/>
    </row>
    <row r="3276" ht="15.75" customHeight="1">
      <c r="A3276" s="11">
        <v>1214008.0</v>
      </c>
      <c r="B3276" s="23">
        <v>3276.0</v>
      </c>
      <c r="C3276" s="25" t="s">
        <v>16515</v>
      </c>
      <c r="D3276" s="16" t="s">
        <v>16516</v>
      </c>
      <c r="E3276" s="28" t="s">
        <v>16517</v>
      </c>
      <c r="F3276" s="29"/>
      <c r="G3276" s="25"/>
      <c r="H3276" s="36" t="str">
        <f t="shared" si="1"/>
        <v/>
      </c>
      <c r="I3276" s="11"/>
      <c r="J3276" s="28">
        <f t="shared" si="2"/>
        <v>0</v>
      </c>
      <c r="K3276" s="41">
        <f t="shared" si="3"/>
        <v>0</v>
      </c>
      <c r="L3276" s="25">
        <v>0.0</v>
      </c>
      <c r="M3276" s="11">
        <v>0.0</v>
      </c>
      <c r="N3276" s="11">
        <v>0.0</v>
      </c>
      <c r="O3276" s="11">
        <v>0.0</v>
      </c>
      <c r="P3276" s="11">
        <v>0.0</v>
      </c>
      <c r="Q3276" s="23">
        <v>0.0</v>
      </c>
      <c r="R3276" s="25"/>
      <c r="S3276" s="11"/>
      <c r="T3276" s="11"/>
      <c r="U3276" s="23"/>
      <c r="V3276" s="25"/>
      <c r="W3276" s="11"/>
      <c r="X3276" s="23"/>
      <c r="Y3276" s="29"/>
      <c r="Z3276" s="25">
        <v>0.0</v>
      </c>
      <c r="AA3276" s="11">
        <v>0.0</v>
      </c>
      <c r="AB3276" s="11">
        <v>0.0</v>
      </c>
      <c r="AC3276" s="11">
        <v>0.0</v>
      </c>
      <c r="AD3276" s="23">
        <v>0.0</v>
      </c>
      <c r="AE3276" s="29" t="s">
        <v>239</v>
      </c>
      <c r="AF3276" s="25">
        <v>1454.0</v>
      </c>
      <c r="AG3276" s="11">
        <v>9999.0</v>
      </c>
      <c r="AH3276" s="11">
        <v>1510.0</v>
      </c>
      <c r="AI3276" s="23"/>
      <c r="AJ3276" s="29" t="s">
        <v>16518</v>
      </c>
      <c r="AK3276" s="25">
        <v>1214007.0</v>
      </c>
      <c r="AL3276" s="11"/>
      <c r="AM3276" s="23"/>
      <c r="AN3276" s="25"/>
      <c r="AO3276" s="23"/>
      <c r="AP3276" s="25"/>
      <c r="AQ3276" s="11"/>
    </row>
    <row r="3277" ht="15.75" customHeight="1">
      <c r="A3277" s="11">
        <v>1214009.0</v>
      </c>
      <c r="B3277" s="23">
        <v>3277.0</v>
      </c>
      <c r="C3277" s="25" t="s">
        <v>16519</v>
      </c>
      <c r="D3277" s="16" t="s">
        <v>16520</v>
      </c>
      <c r="E3277" s="28" t="s">
        <v>16521</v>
      </c>
      <c r="F3277" s="29"/>
      <c r="G3277" s="25"/>
      <c r="H3277" s="36" t="str">
        <f t="shared" si="1"/>
        <v/>
      </c>
      <c r="I3277" s="11"/>
      <c r="J3277" s="28">
        <f t="shared" si="2"/>
        <v>0</v>
      </c>
      <c r="K3277" s="41">
        <f t="shared" si="3"/>
        <v>0</v>
      </c>
      <c r="L3277" s="25">
        <v>0.0</v>
      </c>
      <c r="M3277" s="11">
        <v>0.0</v>
      </c>
      <c r="N3277" s="11">
        <v>0.0</v>
      </c>
      <c r="O3277" s="11">
        <v>0.0</v>
      </c>
      <c r="P3277" s="11">
        <v>0.0</v>
      </c>
      <c r="Q3277" s="23">
        <v>0.0</v>
      </c>
      <c r="R3277" s="25"/>
      <c r="S3277" s="11"/>
      <c r="T3277" s="11"/>
      <c r="U3277" s="23"/>
      <c r="V3277" s="25"/>
      <c r="W3277" s="11"/>
      <c r="X3277" s="23"/>
      <c r="Y3277" s="29"/>
      <c r="Z3277" s="25">
        <v>0.0</v>
      </c>
      <c r="AA3277" s="11">
        <v>0.0</v>
      </c>
      <c r="AB3277" s="11">
        <v>0.0</v>
      </c>
      <c r="AC3277" s="11">
        <v>0.0</v>
      </c>
      <c r="AD3277" s="23">
        <v>90.0</v>
      </c>
      <c r="AE3277" s="29" t="s">
        <v>239</v>
      </c>
      <c r="AF3277" s="25">
        <v>1443.0</v>
      </c>
      <c r="AG3277" s="11">
        <v>9999.0</v>
      </c>
      <c r="AH3277" s="11">
        <v>1508.0</v>
      </c>
      <c r="AI3277" s="23"/>
      <c r="AJ3277" s="29" t="s">
        <v>16514</v>
      </c>
      <c r="AK3277" s="25">
        <v>1214006.0</v>
      </c>
      <c r="AL3277" s="11"/>
      <c r="AM3277" s="23"/>
      <c r="AN3277" s="25"/>
      <c r="AO3277" s="23"/>
      <c r="AP3277" s="25"/>
      <c r="AQ3277" s="11"/>
    </row>
    <row r="3278" ht="15.75" customHeight="1">
      <c r="A3278" s="11">
        <v>1214010.0</v>
      </c>
      <c r="B3278" s="23">
        <v>3278.0</v>
      </c>
      <c r="C3278" s="25" t="s">
        <v>16522</v>
      </c>
      <c r="D3278" s="16" t="s">
        <v>16523</v>
      </c>
      <c r="E3278" s="28" t="s">
        <v>16524</v>
      </c>
      <c r="F3278" s="29"/>
      <c r="G3278" s="31" t="s">
        <v>16525</v>
      </c>
      <c r="H3278" s="36">
        <f t="shared" si="1"/>
        <v>76</v>
      </c>
      <c r="I3278" s="11"/>
      <c r="J3278" s="28">
        <f t="shared" si="2"/>
        <v>0</v>
      </c>
      <c r="K3278" s="41">
        <f t="shared" si="3"/>
        <v>283</v>
      </c>
      <c r="L3278" s="25">
        <v>54.0</v>
      </c>
      <c r="M3278" s="11">
        <v>42.0</v>
      </c>
      <c r="N3278" s="11">
        <v>65.0</v>
      </c>
      <c r="O3278" s="11">
        <v>64.0</v>
      </c>
      <c r="P3278" s="11">
        <v>58.0</v>
      </c>
      <c r="Q3278" s="43">
        <v>61.0</v>
      </c>
      <c r="R3278" s="25" t="s">
        <v>185</v>
      </c>
      <c r="S3278" s="11" t="s">
        <v>185</v>
      </c>
      <c r="T3278" s="11"/>
      <c r="U3278" s="23"/>
      <c r="V3278" s="25"/>
      <c r="W3278" s="11"/>
      <c r="X3278" s="23"/>
      <c r="Y3278" s="29"/>
      <c r="Z3278" s="25">
        <v>22.0</v>
      </c>
      <c r="AA3278" s="11">
        <v>11.0</v>
      </c>
      <c r="AB3278" s="11">
        <v>50.0</v>
      </c>
      <c r="AC3278" s="11">
        <v>32.0</v>
      </c>
      <c r="AD3278" s="23">
        <v>90.0</v>
      </c>
      <c r="AE3278" s="29" t="s">
        <v>166</v>
      </c>
      <c r="AF3278" s="25">
        <v>1478.0</v>
      </c>
      <c r="AG3278" s="11">
        <v>1490.0</v>
      </c>
      <c r="AH3278" s="11">
        <v>1550.0</v>
      </c>
      <c r="AI3278" s="23"/>
      <c r="AJ3278" s="29" t="s">
        <v>16526</v>
      </c>
      <c r="AK3278" s="25">
        <v>1214009.0</v>
      </c>
      <c r="AL3278" s="11"/>
      <c r="AM3278" s="23"/>
      <c r="AN3278" s="25"/>
      <c r="AO3278" s="23"/>
      <c r="AP3278" s="25"/>
      <c r="AQ3278" s="11"/>
    </row>
    <row r="3279" ht="15.75" customHeight="1">
      <c r="A3279" s="11">
        <v>1214011.0</v>
      </c>
      <c r="B3279" s="23">
        <v>3279.0</v>
      </c>
      <c r="C3279" s="25" t="s">
        <v>16527</v>
      </c>
      <c r="D3279" s="16" t="s">
        <v>16528</v>
      </c>
      <c r="E3279" s="28" t="s">
        <v>16529</v>
      </c>
      <c r="F3279" s="29"/>
      <c r="G3279" s="31" t="s">
        <v>16530</v>
      </c>
      <c r="H3279" s="36">
        <f t="shared" si="1"/>
        <v>80</v>
      </c>
      <c r="I3279" s="11"/>
      <c r="J3279" s="28">
        <f t="shared" si="2"/>
        <v>0</v>
      </c>
      <c r="K3279" s="41">
        <f t="shared" si="3"/>
        <v>287</v>
      </c>
      <c r="L3279" s="25">
        <v>63.0</v>
      </c>
      <c r="M3279" s="11">
        <v>64.0</v>
      </c>
      <c r="N3279" s="11">
        <v>58.0</v>
      </c>
      <c r="O3279" s="11">
        <v>54.0</v>
      </c>
      <c r="P3279" s="11">
        <v>48.0</v>
      </c>
      <c r="Q3279" s="43">
        <v>65.0</v>
      </c>
      <c r="R3279" s="25" t="s">
        <v>185</v>
      </c>
      <c r="S3279" s="11" t="s">
        <v>185</v>
      </c>
      <c r="T3279" s="11"/>
      <c r="U3279" s="23" t="s">
        <v>185</v>
      </c>
      <c r="V3279" s="25"/>
      <c r="W3279" s="11"/>
      <c r="X3279" s="23"/>
      <c r="Y3279" s="29"/>
      <c r="Z3279" s="25">
        <v>36.0</v>
      </c>
      <c r="AA3279" s="11">
        <v>30.0</v>
      </c>
      <c r="AB3279" s="11">
        <v>58.0</v>
      </c>
      <c r="AC3279" s="11">
        <v>51.0</v>
      </c>
      <c r="AD3279" s="23">
        <v>84.0</v>
      </c>
      <c r="AE3279" s="29" t="s">
        <v>166</v>
      </c>
      <c r="AF3279" s="25">
        <v>1545.0</v>
      </c>
      <c r="AG3279" s="11">
        <v>1557.0</v>
      </c>
      <c r="AH3279" s="11">
        <v>1643.0</v>
      </c>
      <c r="AI3279" s="23"/>
      <c r="AJ3279" s="29" t="s">
        <v>16531</v>
      </c>
      <c r="AK3279" s="25">
        <v>1214010.0</v>
      </c>
      <c r="AL3279" s="11"/>
      <c r="AM3279" s="23"/>
      <c r="AN3279" s="25"/>
      <c r="AO3279" s="23"/>
      <c r="AP3279" s="25"/>
      <c r="AQ3279" s="11"/>
    </row>
    <row r="3280" ht="15.75" customHeight="1">
      <c r="A3280" s="11">
        <v>1214012.0</v>
      </c>
      <c r="B3280" s="23">
        <v>3280.0</v>
      </c>
      <c r="C3280" s="25" t="s">
        <v>16532</v>
      </c>
      <c r="D3280" s="16" t="s">
        <v>16533</v>
      </c>
      <c r="E3280" s="28" t="s">
        <v>16534</v>
      </c>
      <c r="F3280" s="29"/>
      <c r="G3280" s="31" t="s">
        <v>16535</v>
      </c>
      <c r="H3280" s="36">
        <f t="shared" si="1"/>
        <v>74</v>
      </c>
      <c r="I3280" s="11"/>
      <c r="J3280" s="28">
        <f t="shared" si="2"/>
        <v>0</v>
      </c>
      <c r="K3280" s="41">
        <f t="shared" si="3"/>
        <v>214</v>
      </c>
      <c r="L3280" s="25">
        <v>33.0</v>
      </c>
      <c r="M3280" s="11">
        <v>32.0</v>
      </c>
      <c r="N3280" s="11">
        <v>41.0</v>
      </c>
      <c r="O3280" s="11">
        <v>49.0</v>
      </c>
      <c r="P3280" s="11">
        <v>59.0</v>
      </c>
      <c r="Q3280" s="43">
        <v>61.0</v>
      </c>
      <c r="R3280" s="25"/>
      <c r="S3280" s="11"/>
      <c r="T3280" s="11"/>
      <c r="U3280" s="23"/>
      <c r="V3280" s="25"/>
      <c r="W3280" s="11"/>
      <c r="X3280" s="23"/>
      <c r="Y3280" s="29"/>
      <c r="Z3280" s="25">
        <v>22.0</v>
      </c>
      <c r="AA3280" s="11">
        <v>11.0</v>
      </c>
      <c r="AB3280" s="11">
        <v>58.0</v>
      </c>
      <c r="AC3280" s="11">
        <v>21.0</v>
      </c>
      <c r="AD3280" s="23">
        <v>87.0</v>
      </c>
      <c r="AE3280" s="29" t="s">
        <v>166</v>
      </c>
      <c r="AF3280" s="25">
        <v>1507.0</v>
      </c>
      <c r="AG3280" s="11">
        <v>1519.0</v>
      </c>
      <c r="AH3280" s="11">
        <v>1536.0</v>
      </c>
      <c r="AI3280" s="23"/>
      <c r="AJ3280" s="29" t="s">
        <v>16526</v>
      </c>
      <c r="AK3280" s="25">
        <v>1214009.0</v>
      </c>
      <c r="AL3280" s="11"/>
      <c r="AM3280" s="23"/>
      <c r="AN3280" s="25"/>
      <c r="AO3280" s="23"/>
      <c r="AP3280" s="25"/>
      <c r="AQ3280" s="11"/>
    </row>
    <row r="3281" ht="15.75" customHeight="1">
      <c r="A3281" s="11">
        <v>1214013.0</v>
      </c>
      <c r="B3281" s="23">
        <v>3281.0</v>
      </c>
      <c r="C3281" s="25" t="s">
        <v>16536</v>
      </c>
      <c r="D3281" s="16" t="s">
        <v>16537</v>
      </c>
      <c r="E3281" s="28" t="s">
        <v>16538</v>
      </c>
      <c r="F3281" s="29"/>
      <c r="G3281" s="31" t="s">
        <v>16539</v>
      </c>
      <c r="H3281" s="36">
        <f t="shared" si="1"/>
        <v>77</v>
      </c>
      <c r="I3281" s="11"/>
      <c r="J3281" s="28">
        <f t="shared" si="2"/>
        <v>0</v>
      </c>
      <c r="K3281" s="41">
        <f t="shared" si="3"/>
        <v>273</v>
      </c>
      <c r="L3281" s="25">
        <v>50.0</v>
      </c>
      <c r="M3281" s="11">
        <v>42.0</v>
      </c>
      <c r="N3281" s="11">
        <v>64.0</v>
      </c>
      <c r="O3281" s="11">
        <v>62.0</v>
      </c>
      <c r="P3281" s="11">
        <v>55.0</v>
      </c>
      <c r="Q3281" s="43">
        <v>42.0</v>
      </c>
      <c r="R3281" s="25"/>
      <c r="S3281" s="11" t="s">
        <v>185</v>
      </c>
      <c r="T3281" s="11"/>
      <c r="U3281" s="23"/>
      <c r="V3281" s="25"/>
      <c r="W3281" s="11"/>
      <c r="X3281" s="23"/>
      <c r="Y3281" s="29"/>
      <c r="Z3281" s="25">
        <v>25.0</v>
      </c>
      <c r="AA3281" s="11">
        <v>16.0</v>
      </c>
      <c r="AB3281" s="11">
        <v>63.0</v>
      </c>
      <c r="AC3281" s="11">
        <v>15.0</v>
      </c>
      <c r="AD3281" s="23">
        <v>87.0</v>
      </c>
      <c r="AE3281" s="29" t="s">
        <v>166</v>
      </c>
      <c r="AF3281" s="25">
        <v>1497.0</v>
      </c>
      <c r="AG3281" s="11">
        <v>1509.0</v>
      </c>
      <c r="AH3281" s="11">
        <v>1546.0</v>
      </c>
      <c r="AI3281" s="23"/>
      <c r="AJ3281" s="29"/>
      <c r="AK3281" s="25"/>
      <c r="AL3281" s="11"/>
      <c r="AM3281" s="23"/>
      <c r="AN3281" s="25"/>
      <c r="AO3281" s="23"/>
      <c r="AP3281" s="25"/>
      <c r="AQ3281" s="11"/>
    </row>
    <row r="3282" ht="15.75" customHeight="1">
      <c r="A3282" s="11">
        <v>1214014.0</v>
      </c>
      <c r="B3282" s="23">
        <v>3282.0</v>
      </c>
      <c r="C3282" s="25" t="s">
        <v>16540</v>
      </c>
      <c r="D3282" s="16" t="s">
        <v>16541</v>
      </c>
      <c r="E3282" s="28" t="s">
        <v>16542</v>
      </c>
      <c r="F3282" s="29"/>
      <c r="G3282" s="31" t="s">
        <v>16543</v>
      </c>
      <c r="H3282" s="36">
        <f t="shared" si="1"/>
        <v>80</v>
      </c>
      <c r="I3282" s="11"/>
      <c r="J3282" s="28">
        <f t="shared" si="2"/>
        <v>0</v>
      </c>
      <c r="K3282" s="41">
        <f t="shared" si="3"/>
        <v>307</v>
      </c>
      <c r="L3282" s="25">
        <v>65.0</v>
      </c>
      <c r="M3282" s="11">
        <v>69.0</v>
      </c>
      <c r="N3282" s="11">
        <v>51.0</v>
      </c>
      <c r="O3282" s="11">
        <v>59.0</v>
      </c>
      <c r="P3282" s="11">
        <v>63.0</v>
      </c>
      <c r="Q3282" s="43">
        <v>54.0</v>
      </c>
      <c r="R3282" s="25" t="s">
        <v>232</v>
      </c>
      <c r="S3282" s="11"/>
      <c r="T3282" s="11"/>
      <c r="U3282" s="23"/>
      <c r="V3282" s="25"/>
      <c r="W3282" s="11"/>
      <c r="X3282" s="23"/>
      <c r="Y3282" s="29"/>
      <c r="Z3282" s="25">
        <v>22.0</v>
      </c>
      <c r="AA3282" s="11">
        <v>11.0</v>
      </c>
      <c r="AB3282" s="11">
        <v>77.0</v>
      </c>
      <c r="AC3282" s="11">
        <v>55.0</v>
      </c>
      <c r="AD3282" s="23">
        <v>88.0</v>
      </c>
      <c r="AE3282" s="29" t="s">
        <v>166</v>
      </c>
      <c r="AF3282" s="25">
        <v>1480.0</v>
      </c>
      <c r="AG3282" s="11">
        <v>1492.0</v>
      </c>
      <c r="AH3282" s="11">
        <v>1574.0</v>
      </c>
      <c r="AI3282" s="23"/>
      <c r="AJ3282" s="29"/>
      <c r="AK3282" s="25"/>
      <c r="AL3282" s="11"/>
      <c r="AM3282" s="23"/>
      <c r="AN3282" s="25"/>
      <c r="AO3282" s="23"/>
      <c r="AP3282" s="25"/>
      <c r="AQ3282" s="11"/>
    </row>
    <row r="3283" ht="15.75" customHeight="1">
      <c r="A3283" s="11">
        <v>1214015.0</v>
      </c>
      <c r="B3283" s="23">
        <v>3283.0</v>
      </c>
      <c r="C3283" s="25" t="s">
        <v>16544</v>
      </c>
      <c r="D3283" s="16" t="s">
        <v>16545</v>
      </c>
      <c r="E3283" s="28" t="s">
        <v>16546</v>
      </c>
      <c r="F3283" s="29"/>
      <c r="G3283" s="31" t="s">
        <v>16547</v>
      </c>
      <c r="H3283" s="36">
        <f t="shared" si="1"/>
        <v>73</v>
      </c>
      <c r="I3283" s="11"/>
      <c r="J3283" s="28">
        <f t="shared" si="2"/>
        <v>0</v>
      </c>
      <c r="K3283" s="41">
        <f t="shared" si="3"/>
        <v>291</v>
      </c>
      <c r="L3283" s="25">
        <v>63.0</v>
      </c>
      <c r="M3283" s="11">
        <v>29.0</v>
      </c>
      <c r="N3283" s="11">
        <v>72.0</v>
      </c>
      <c r="O3283" s="11">
        <v>68.0</v>
      </c>
      <c r="P3283" s="11">
        <v>59.0</v>
      </c>
      <c r="Q3283" s="43">
        <v>60.0</v>
      </c>
      <c r="R3283" s="25"/>
      <c r="S3283" s="11"/>
      <c r="T3283" s="11"/>
      <c r="U3283" s="23"/>
      <c r="V3283" s="25"/>
      <c r="W3283" s="11"/>
      <c r="X3283" s="23"/>
      <c r="Y3283" s="29"/>
      <c r="Z3283" s="25">
        <v>29.0</v>
      </c>
      <c r="AA3283" s="11">
        <v>21.0</v>
      </c>
      <c r="AB3283" s="11">
        <v>48.0</v>
      </c>
      <c r="AC3283" s="11">
        <v>38.0</v>
      </c>
      <c r="AD3283" s="23">
        <v>39.0</v>
      </c>
      <c r="AE3283" s="29" t="s">
        <v>270</v>
      </c>
      <c r="AF3283" s="25">
        <v>1488.0</v>
      </c>
      <c r="AG3283" s="11">
        <v>1500.0</v>
      </c>
      <c r="AH3283" s="11">
        <v>1537.0</v>
      </c>
      <c r="AI3283" s="23"/>
      <c r="AJ3283" s="29"/>
      <c r="AK3283" s="25"/>
      <c r="AL3283" s="11"/>
      <c r="AM3283" s="23"/>
      <c r="AN3283" s="25"/>
      <c r="AO3283" s="23"/>
      <c r="AP3283" s="25"/>
      <c r="AQ3283" s="11"/>
    </row>
    <row r="3284" ht="15.75" customHeight="1">
      <c r="A3284" s="11">
        <v>1214016.0</v>
      </c>
      <c r="B3284" s="23">
        <v>3284.0</v>
      </c>
      <c r="C3284" s="25" t="s">
        <v>16548</v>
      </c>
      <c r="D3284" s="16" t="s">
        <v>16549</v>
      </c>
      <c r="E3284" s="28" t="s">
        <v>16550</v>
      </c>
      <c r="F3284" s="29"/>
      <c r="G3284" s="31" t="s">
        <v>16551</v>
      </c>
      <c r="H3284" s="36">
        <f t="shared" si="1"/>
        <v>80</v>
      </c>
      <c r="I3284" s="11"/>
      <c r="J3284" s="28">
        <f t="shared" si="2"/>
        <v>0</v>
      </c>
      <c r="K3284" s="41">
        <f t="shared" si="3"/>
        <v>294</v>
      </c>
      <c r="L3284" s="25">
        <v>70.0</v>
      </c>
      <c r="M3284" s="11">
        <v>42.0</v>
      </c>
      <c r="N3284" s="11">
        <v>73.0</v>
      </c>
      <c r="O3284" s="11">
        <v>62.0</v>
      </c>
      <c r="P3284" s="11">
        <v>47.0</v>
      </c>
      <c r="Q3284" s="43">
        <v>60.0</v>
      </c>
      <c r="R3284" s="25" t="s">
        <v>185</v>
      </c>
      <c r="S3284" s="11"/>
      <c r="T3284" s="11"/>
      <c r="U3284" s="23"/>
      <c r="V3284" s="25"/>
      <c r="W3284" s="11"/>
      <c r="X3284" s="23"/>
      <c r="Y3284" s="29"/>
      <c r="Z3284" s="25">
        <v>29.0</v>
      </c>
      <c r="AA3284" s="11">
        <v>21.0</v>
      </c>
      <c r="AB3284" s="11">
        <v>44.0</v>
      </c>
      <c r="AC3284" s="11">
        <v>44.0</v>
      </c>
      <c r="AD3284" s="23">
        <v>39.0</v>
      </c>
      <c r="AE3284" s="29" t="s">
        <v>141</v>
      </c>
      <c r="AF3284" s="25">
        <v>1525.0</v>
      </c>
      <c r="AG3284" s="11">
        <v>1537.0</v>
      </c>
      <c r="AH3284" s="11">
        <v>1546.0</v>
      </c>
      <c r="AI3284" s="23" t="s">
        <v>217</v>
      </c>
      <c r="AJ3284" s="29" t="s">
        <v>16552</v>
      </c>
      <c r="AK3284" s="25">
        <v>1214015.0</v>
      </c>
      <c r="AL3284" s="11"/>
      <c r="AM3284" s="23"/>
      <c r="AN3284" s="25"/>
      <c r="AO3284" s="23"/>
      <c r="AP3284" s="25"/>
      <c r="AQ3284" s="11"/>
    </row>
    <row r="3285" ht="15.75" customHeight="1">
      <c r="A3285" s="11">
        <v>1214017.0</v>
      </c>
      <c r="B3285" s="23">
        <v>3285.0</v>
      </c>
      <c r="C3285" s="25" t="s">
        <v>16553</v>
      </c>
      <c r="D3285" s="16" t="s">
        <v>16554</v>
      </c>
      <c r="E3285" s="28" t="s">
        <v>16555</v>
      </c>
      <c r="F3285" s="29"/>
      <c r="G3285" s="31" t="s">
        <v>16556</v>
      </c>
      <c r="H3285" s="36">
        <f t="shared" si="1"/>
        <v>78</v>
      </c>
      <c r="I3285" s="11"/>
      <c r="J3285" s="28">
        <f t="shared" si="2"/>
        <v>0</v>
      </c>
      <c r="K3285" s="41">
        <f t="shared" si="3"/>
        <v>213</v>
      </c>
      <c r="L3285" s="25">
        <v>53.0</v>
      </c>
      <c r="M3285" s="11">
        <v>56.0</v>
      </c>
      <c r="N3285" s="11">
        <v>26.0</v>
      </c>
      <c r="O3285" s="11">
        <v>39.0</v>
      </c>
      <c r="P3285" s="11">
        <v>39.0</v>
      </c>
      <c r="Q3285" s="43">
        <v>62.0</v>
      </c>
      <c r="R3285" s="25"/>
      <c r="S3285" s="11"/>
      <c r="T3285" s="11"/>
      <c r="U3285" s="23"/>
      <c r="V3285" s="25"/>
      <c r="W3285" s="11"/>
      <c r="X3285" s="23"/>
      <c r="Y3285" s="29"/>
      <c r="Z3285" s="25">
        <v>38.0</v>
      </c>
      <c r="AA3285" s="11">
        <v>33.0</v>
      </c>
      <c r="AB3285" s="11">
        <v>55.0</v>
      </c>
      <c r="AC3285" s="11">
        <v>47.0</v>
      </c>
      <c r="AD3285" s="23">
        <v>38.0</v>
      </c>
      <c r="AE3285" s="29" t="s">
        <v>166</v>
      </c>
      <c r="AF3285" s="25">
        <v>1531.0</v>
      </c>
      <c r="AG3285" s="11">
        <v>1543.0</v>
      </c>
      <c r="AH3285" s="11">
        <v>1563.0</v>
      </c>
      <c r="AI3285" s="23" t="s">
        <v>217</v>
      </c>
      <c r="AJ3285" s="29" t="s">
        <v>16557</v>
      </c>
      <c r="AK3285" s="25"/>
      <c r="AL3285" s="11">
        <v>1214016.0</v>
      </c>
      <c r="AM3285" s="23"/>
      <c r="AN3285" s="25"/>
      <c r="AO3285" s="23"/>
      <c r="AP3285" s="25"/>
      <c r="AQ3285" s="11"/>
    </row>
    <row r="3286" ht="15.75" customHeight="1">
      <c r="A3286" s="11">
        <v>1214018.0</v>
      </c>
      <c r="B3286" s="23">
        <v>3286.0</v>
      </c>
      <c r="C3286" s="25" t="s">
        <v>16558</v>
      </c>
      <c r="D3286" s="16" t="s">
        <v>16559</v>
      </c>
      <c r="E3286" s="28" t="s">
        <v>16560</v>
      </c>
      <c r="F3286" s="29"/>
      <c r="G3286" s="31" t="s">
        <v>16561</v>
      </c>
      <c r="H3286" s="36">
        <f t="shared" si="1"/>
        <v>69</v>
      </c>
      <c r="I3286" s="11"/>
      <c r="J3286" s="28">
        <f t="shared" si="2"/>
        <v>0</v>
      </c>
      <c r="K3286" s="41">
        <f t="shared" si="3"/>
        <v>258</v>
      </c>
      <c r="L3286" s="25">
        <v>53.0</v>
      </c>
      <c r="M3286" s="11">
        <v>51.0</v>
      </c>
      <c r="N3286" s="11">
        <v>45.0</v>
      </c>
      <c r="O3286" s="11">
        <v>51.0</v>
      </c>
      <c r="P3286" s="11">
        <v>58.0</v>
      </c>
      <c r="Q3286" s="43">
        <v>53.0</v>
      </c>
      <c r="R3286" s="25"/>
      <c r="S3286" s="11"/>
      <c r="T3286" s="11"/>
      <c r="U3286" s="23"/>
      <c r="V3286" s="25"/>
      <c r="W3286" s="11"/>
      <c r="X3286" s="23"/>
      <c r="Y3286" s="29"/>
      <c r="Z3286" s="25">
        <v>39.0</v>
      </c>
      <c r="AA3286" s="11">
        <v>35.0</v>
      </c>
      <c r="AB3286" s="11">
        <v>19.0</v>
      </c>
      <c r="AC3286" s="11">
        <v>84.0</v>
      </c>
      <c r="AD3286" s="23">
        <v>39.0</v>
      </c>
      <c r="AE3286" s="29" t="s">
        <v>166</v>
      </c>
      <c r="AF3286" s="25">
        <v>1497.0</v>
      </c>
      <c r="AG3286" s="11">
        <v>1509.0</v>
      </c>
      <c r="AH3286" s="11">
        <v>1546.0</v>
      </c>
      <c r="AI3286" s="23"/>
      <c r="AJ3286" s="29"/>
      <c r="AK3286" s="25"/>
      <c r="AL3286" s="11"/>
      <c r="AM3286" s="23"/>
      <c r="AN3286" s="25"/>
      <c r="AO3286" s="23"/>
      <c r="AP3286" s="25"/>
      <c r="AQ3286" s="11"/>
    </row>
    <row r="3287" ht="15.75" customHeight="1">
      <c r="A3287" s="11">
        <v>1016001.0</v>
      </c>
      <c r="B3287" s="23">
        <v>3287.0</v>
      </c>
      <c r="C3287" s="25" t="s">
        <v>16562</v>
      </c>
      <c r="D3287" s="16" t="s">
        <v>16563</v>
      </c>
      <c r="E3287" s="28" t="s">
        <v>16564</v>
      </c>
      <c r="F3287" s="29"/>
      <c r="G3287" s="25"/>
      <c r="H3287" s="36" t="str">
        <f t="shared" si="1"/>
        <v/>
      </c>
      <c r="I3287" s="11"/>
      <c r="J3287" s="28">
        <f t="shared" si="2"/>
        <v>0</v>
      </c>
      <c r="K3287" s="41">
        <f t="shared" si="3"/>
        <v>0</v>
      </c>
      <c r="L3287" s="25">
        <v>0.0</v>
      </c>
      <c r="M3287" s="11">
        <v>0.0</v>
      </c>
      <c r="N3287" s="11">
        <v>0.0</v>
      </c>
      <c r="O3287" s="11">
        <v>0.0</v>
      </c>
      <c r="P3287" s="11">
        <v>0.0</v>
      </c>
      <c r="Q3287" s="23">
        <v>0.0</v>
      </c>
      <c r="R3287" s="25"/>
      <c r="S3287" s="11"/>
      <c r="T3287" s="11"/>
      <c r="U3287" s="23"/>
      <c r="V3287" s="25"/>
      <c r="W3287" s="11"/>
      <c r="X3287" s="23"/>
      <c r="Y3287" s="29"/>
      <c r="Z3287" s="25">
        <v>0.0</v>
      </c>
      <c r="AA3287" s="11">
        <v>0.0</v>
      </c>
      <c r="AB3287" s="11">
        <v>0.0</v>
      </c>
      <c r="AC3287" s="11">
        <v>0.0</v>
      </c>
      <c r="AD3287" s="23">
        <v>58.0</v>
      </c>
      <c r="AE3287" s="29" t="s">
        <v>239</v>
      </c>
      <c r="AF3287" s="25">
        <v>1395.0</v>
      </c>
      <c r="AG3287" s="11">
        <v>9999.0</v>
      </c>
      <c r="AH3287" s="11">
        <v>1465.0</v>
      </c>
      <c r="AI3287" s="23"/>
      <c r="AJ3287" s="29" t="s">
        <v>16565</v>
      </c>
      <c r="AK3287" s="25"/>
      <c r="AL3287" s="11"/>
      <c r="AM3287" s="23"/>
      <c r="AN3287" s="25"/>
      <c r="AO3287" s="23"/>
      <c r="AP3287" s="25"/>
      <c r="AQ3287" s="11"/>
    </row>
    <row r="3288" ht="15.75" customHeight="1">
      <c r="A3288" s="11">
        <v>1016002.0</v>
      </c>
      <c r="B3288" s="23">
        <v>3288.0</v>
      </c>
      <c r="C3288" s="25" t="s">
        <v>16566</v>
      </c>
      <c r="D3288" s="16" t="s">
        <v>16567</v>
      </c>
      <c r="E3288" s="28" t="s">
        <v>16568</v>
      </c>
      <c r="F3288" s="29"/>
      <c r="G3288" s="25"/>
      <c r="H3288" s="36" t="str">
        <f t="shared" si="1"/>
        <v/>
      </c>
      <c r="I3288" s="11"/>
      <c r="J3288" s="28">
        <f t="shared" si="2"/>
        <v>0</v>
      </c>
      <c r="K3288" s="41">
        <f t="shared" si="3"/>
        <v>0</v>
      </c>
      <c r="L3288" s="25">
        <v>0.0</v>
      </c>
      <c r="M3288" s="11">
        <v>0.0</v>
      </c>
      <c r="N3288" s="11">
        <v>0.0</v>
      </c>
      <c r="O3288" s="11">
        <v>0.0</v>
      </c>
      <c r="P3288" s="11">
        <v>0.0</v>
      </c>
      <c r="Q3288" s="23">
        <v>0.0</v>
      </c>
      <c r="R3288" s="25"/>
      <c r="S3288" s="11"/>
      <c r="T3288" s="11"/>
      <c r="U3288" s="23"/>
      <c r="V3288" s="25"/>
      <c r="W3288" s="11"/>
      <c r="X3288" s="23"/>
      <c r="Y3288" s="29"/>
      <c r="Z3288" s="25">
        <v>0.0</v>
      </c>
      <c r="AA3288" s="11">
        <v>0.0</v>
      </c>
      <c r="AB3288" s="11">
        <v>0.0</v>
      </c>
      <c r="AC3288" s="11">
        <v>0.0</v>
      </c>
      <c r="AD3288" s="23">
        <v>58.0</v>
      </c>
      <c r="AE3288" s="29" t="s">
        <v>239</v>
      </c>
      <c r="AF3288" s="25">
        <v>1412.0</v>
      </c>
      <c r="AG3288" s="11">
        <v>9999.0</v>
      </c>
      <c r="AH3288" s="11">
        <v>1472.0</v>
      </c>
      <c r="AI3288" s="23"/>
      <c r="AJ3288" s="29" t="s">
        <v>16569</v>
      </c>
      <c r="AK3288" s="25"/>
      <c r="AL3288" s="11"/>
      <c r="AM3288" s="23"/>
      <c r="AN3288" s="25"/>
      <c r="AO3288" s="23"/>
      <c r="AP3288" s="25"/>
      <c r="AQ3288" s="11"/>
    </row>
    <row r="3289" ht="15.75" customHeight="1">
      <c r="A3289" s="11">
        <v>1016003.0</v>
      </c>
      <c r="B3289" s="23">
        <v>3289.0</v>
      </c>
      <c r="C3289" s="25" t="s">
        <v>16570</v>
      </c>
      <c r="D3289" s="16" t="s">
        <v>16571</v>
      </c>
      <c r="E3289" s="28" t="s">
        <v>16572</v>
      </c>
      <c r="F3289" s="29"/>
      <c r="G3289" s="25"/>
      <c r="H3289" s="36" t="str">
        <f t="shared" si="1"/>
        <v/>
      </c>
      <c r="I3289" s="11"/>
      <c r="J3289" s="28">
        <f t="shared" si="2"/>
        <v>0</v>
      </c>
      <c r="K3289" s="41">
        <f t="shared" si="3"/>
        <v>0</v>
      </c>
      <c r="L3289" s="25">
        <v>0.0</v>
      </c>
      <c r="M3289" s="11">
        <v>0.0</v>
      </c>
      <c r="N3289" s="11">
        <v>0.0</v>
      </c>
      <c r="O3289" s="11">
        <v>0.0</v>
      </c>
      <c r="P3289" s="11">
        <v>0.0</v>
      </c>
      <c r="Q3289" s="23">
        <v>0.0</v>
      </c>
      <c r="R3289" s="25"/>
      <c r="S3289" s="11"/>
      <c r="T3289" s="11"/>
      <c r="U3289" s="23"/>
      <c r="V3289" s="25"/>
      <c r="W3289" s="11"/>
      <c r="X3289" s="23"/>
      <c r="Y3289" s="29"/>
      <c r="Z3289" s="25">
        <v>0.0</v>
      </c>
      <c r="AA3289" s="11">
        <v>0.0</v>
      </c>
      <c r="AB3289" s="11">
        <v>0.0</v>
      </c>
      <c r="AC3289" s="11">
        <v>0.0</v>
      </c>
      <c r="AD3289" s="23">
        <v>58.0</v>
      </c>
      <c r="AE3289" s="29" t="s">
        <v>239</v>
      </c>
      <c r="AF3289" s="25">
        <v>1430.0</v>
      </c>
      <c r="AG3289" s="11">
        <v>9999.0</v>
      </c>
      <c r="AH3289" s="11">
        <v>1490.0</v>
      </c>
      <c r="AI3289" s="23"/>
      <c r="AJ3289" s="29" t="s">
        <v>16573</v>
      </c>
      <c r="AK3289" s="25">
        <v>1016002.0</v>
      </c>
      <c r="AL3289" s="11"/>
      <c r="AM3289" s="23"/>
      <c r="AN3289" s="25"/>
      <c r="AO3289" s="23"/>
      <c r="AP3289" s="25"/>
      <c r="AQ3289" s="11"/>
    </row>
    <row r="3290" ht="15.75" customHeight="1">
      <c r="A3290" s="11">
        <v>1016004.0</v>
      </c>
      <c r="B3290" s="23">
        <v>3290.0</v>
      </c>
      <c r="C3290" s="25" t="s">
        <v>16574</v>
      </c>
      <c r="D3290" s="16" t="s">
        <v>16575</v>
      </c>
      <c r="E3290" s="28" t="s">
        <v>16576</v>
      </c>
      <c r="F3290" s="29"/>
      <c r="G3290" s="25"/>
      <c r="H3290" s="36" t="str">
        <f t="shared" si="1"/>
        <v/>
      </c>
      <c r="I3290" s="11"/>
      <c r="J3290" s="28">
        <f t="shared" si="2"/>
        <v>0</v>
      </c>
      <c r="K3290" s="41">
        <f t="shared" si="3"/>
        <v>0</v>
      </c>
      <c r="L3290" s="25">
        <v>0.0</v>
      </c>
      <c r="M3290" s="11">
        <v>0.0</v>
      </c>
      <c r="N3290" s="11">
        <v>0.0</v>
      </c>
      <c r="O3290" s="11">
        <v>0.0</v>
      </c>
      <c r="P3290" s="11">
        <v>0.0</v>
      </c>
      <c r="Q3290" s="23">
        <v>0.0</v>
      </c>
      <c r="R3290" s="25"/>
      <c r="S3290" s="11"/>
      <c r="T3290" s="11"/>
      <c r="U3290" s="23"/>
      <c r="V3290" s="25"/>
      <c r="W3290" s="11"/>
      <c r="X3290" s="23"/>
      <c r="Y3290" s="29"/>
      <c r="Z3290" s="25">
        <v>0.0</v>
      </c>
      <c r="AA3290" s="11">
        <v>0.0</v>
      </c>
      <c r="AB3290" s="11">
        <v>0.0</v>
      </c>
      <c r="AC3290" s="11">
        <v>0.0</v>
      </c>
      <c r="AD3290" s="23">
        <v>58.0</v>
      </c>
      <c r="AE3290" s="29" t="s">
        <v>239</v>
      </c>
      <c r="AF3290" s="25">
        <v>1445.0</v>
      </c>
      <c r="AG3290" s="11">
        <v>9999.0</v>
      </c>
      <c r="AH3290" s="11">
        <v>1505.0</v>
      </c>
      <c r="AI3290" s="23"/>
      <c r="AJ3290" s="29" t="s">
        <v>16577</v>
      </c>
      <c r="AK3290" s="25">
        <v>1016003.0</v>
      </c>
      <c r="AL3290" s="11"/>
      <c r="AM3290" s="23"/>
      <c r="AN3290" s="25"/>
      <c r="AO3290" s="23"/>
      <c r="AP3290" s="25"/>
      <c r="AQ3290" s="11"/>
    </row>
    <row r="3291" ht="15.75" customHeight="1">
      <c r="A3291" s="11">
        <v>1016005.0</v>
      </c>
      <c r="B3291" s="23">
        <v>3291.0</v>
      </c>
      <c r="C3291" s="25" t="s">
        <v>16578</v>
      </c>
      <c r="D3291" s="16" t="s">
        <v>16579</v>
      </c>
      <c r="E3291" s="28" t="s">
        <v>16580</v>
      </c>
      <c r="F3291" s="29"/>
      <c r="G3291" s="25"/>
      <c r="H3291" s="36" t="str">
        <f t="shared" si="1"/>
        <v/>
      </c>
      <c r="I3291" s="11"/>
      <c r="J3291" s="28">
        <f t="shared" si="2"/>
        <v>0</v>
      </c>
      <c r="K3291" s="41">
        <f t="shared" si="3"/>
        <v>218</v>
      </c>
      <c r="L3291" s="25">
        <v>47.0</v>
      </c>
      <c r="M3291" s="11">
        <v>44.0</v>
      </c>
      <c r="N3291" s="11">
        <v>43.0</v>
      </c>
      <c r="O3291" s="11">
        <v>41.0</v>
      </c>
      <c r="P3291" s="11">
        <v>43.0</v>
      </c>
      <c r="Q3291" s="43">
        <v>53.0</v>
      </c>
      <c r="R3291" s="25"/>
      <c r="S3291" s="11"/>
      <c r="T3291" s="11"/>
      <c r="U3291" s="23"/>
      <c r="V3291" s="25"/>
      <c r="W3291" s="11"/>
      <c r="X3291" s="23"/>
      <c r="Y3291" s="29"/>
      <c r="Z3291" s="25">
        <v>18.0</v>
      </c>
      <c r="AA3291" s="11">
        <v>5.0</v>
      </c>
      <c r="AB3291" s="11">
        <v>47.0</v>
      </c>
      <c r="AC3291" s="11">
        <v>63.0</v>
      </c>
      <c r="AD3291" s="23">
        <v>58.0</v>
      </c>
      <c r="AE3291" s="29" t="s">
        <v>166</v>
      </c>
      <c r="AF3291" s="25">
        <v>1478.0</v>
      </c>
      <c r="AG3291" s="11">
        <v>1490.0</v>
      </c>
      <c r="AH3291" s="11">
        <v>1541.0</v>
      </c>
      <c r="AI3291" s="23"/>
      <c r="AJ3291" s="29" t="s">
        <v>16581</v>
      </c>
      <c r="AK3291" s="25">
        <v>1016004.0</v>
      </c>
      <c r="AL3291" s="11"/>
      <c r="AM3291" s="23"/>
      <c r="AN3291" s="25"/>
      <c r="AO3291" s="23"/>
      <c r="AP3291" s="25"/>
      <c r="AQ3291" s="11"/>
    </row>
    <row r="3292" ht="15.75" customHeight="1">
      <c r="A3292" s="11">
        <v>1016006.0</v>
      </c>
      <c r="B3292" s="23">
        <v>3292.0</v>
      </c>
      <c r="C3292" s="25" t="s">
        <v>16582</v>
      </c>
      <c r="D3292" s="16" t="s">
        <v>16583</v>
      </c>
      <c r="E3292" s="28" t="s">
        <v>16584</v>
      </c>
      <c r="F3292" s="29"/>
      <c r="G3292" s="31" t="s">
        <v>16585</v>
      </c>
      <c r="H3292" s="36">
        <f t="shared" si="1"/>
        <v>78</v>
      </c>
      <c r="I3292" s="11"/>
      <c r="J3292" s="28">
        <f t="shared" si="2"/>
        <v>0</v>
      </c>
      <c r="K3292" s="41">
        <f t="shared" si="3"/>
        <v>218</v>
      </c>
      <c r="L3292" s="25">
        <v>47.0</v>
      </c>
      <c r="M3292" s="11">
        <v>50.0</v>
      </c>
      <c r="N3292" s="11">
        <v>40.0</v>
      </c>
      <c r="O3292" s="11">
        <v>41.0</v>
      </c>
      <c r="P3292" s="11">
        <v>40.0</v>
      </c>
      <c r="Q3292" s="43">
        <v>56.0</v>
      </c>
      <c r="R3292" s="25"/>
      <c r="S3292" s="11"/>
      <c r="T3292" s="11"/>
      <c r="U3292" s="23"/>
      <c r="V3292" s="25"/>
      <c r="W3292" s="11"/>
      <c r="X3292" s="23"/>
      <c r="Y3292" s="29"/>
      <c r="Z3292" s="25">
        <v>22.0</v>
      </c>
      <c r="AA3292" s="11">
        <v>11.0</v>
      </c>
      <c r="AB3292" s="11">
        <v>53.0</v>
      </c>
      <c r="AC3292" s="11">
        <v>71.0</v>
      </c>
      <c r="AD3292" s="23">
        <v>58.0</v>
      </c>
      <c r="AE3292" s="29" t="s">
        <v>166</v>
      </c>
      <c r="AF3292" s="25">
        <v>1515.0</v>
      </c>
      <c r="AG3292" s="11">
        <v>1527.0</v>
      </c>
      <c r="AH3292" s="11">
        <v>1578.0</v>
      </c>
      <c r="AI3292" s="23" t="s">
        <v>217</v>
      </c>
      <c r="AJ3292" s="29" t="s">
        <v>16586</v>
      </c>
      <c r="AK3292" s="25">
        <v>1016005.0</v>
      </c>
      <c r="AL3292" s="11"/>
      <c r="AM3292" s="23"/>
      <c r="AN3292" s="25"/>
      <c r="AO3292" s="23"/>
      <c r="AP3292" s="25"/>
      <c r="AQ3292" s="11"/>
    </row>
    <row r="3293" ht="15.75" customHeight="1">
      <c r="A3293" s="11">
        <v>1016007.0</v>
      </c>
      <c r="B3293" s="23">
        <v>3293.0</v>
      </c>
      <c r="C3293" s="25" t="s">
        <v>16587</v>
      </c>
      <c r="D3293" s="16" t="s">
        <v>16588</v>
      </c>
      <c r="E3293" s="28" t="s">
        <v>16589</v>
      </c>
      <c r="F3293" s="29"/>
      <c r="G3293" s="25"/>
      <c r="H3293" s="36" t="str">
        <f t="shared" si="1"/>
        <v/>
      </c>
      <c r="I3293" s="11"/>
      <c r="J3293" s="28">
        <f t="shared" si="2"/>
        <v>0</v>
      </c>
      <c r="K3293" s="41">
        <f t="shared" si="3"/>
        <v>0</v>
      </c>
      <c r="L3293" s="25">
        <v>0.0</v>
      </c>
      <c r="M3293" s="11">
        <v>0.0</v>
      </c>
      <c r="N3293" s="11">
        <v>0.0</v>
      </c>
      <c r="O3293" s="11">
        <v>0.0</v>
      </c>
      <c r="P3293" s="11">
        <v>0.0</v>
      </c>
      <c r="Q3293" s="23">
        <v>0.0</v>
      </c>
      <c r="R3293" s="25"/>
      <c r="S3293" s="11"/>
      <c r="T3293" s="11"/>
      <c r="U3293" s="23"/>
      <c r="V3293" s="25"/>
      <c r="W3293" s="11"/>
      <c r="X3293" s="23"/>
      <c r="Y3293" s="29"/>
      <c r="Z3293" s="25">
        <v>0.0</v>
      </c>
      <c r="AA3293" s="11">
        <v>0.0</v>
      </c>
      <c r="AB3293" s="11">
        <v>0.0</v>
      </c>
      <c r="AC3293" s="11">
        <v>0.0</v>
      </c>
      <c r="AD3293" s="23">
        <v>63.0</v>
      </c>
      <c r="AE3293" s="29" t="s">
        <v>239</v>
      </c>
      <c r="AF3293" s="25">
        <v>1440.0</v>
      </c>
      <c r="AG3293" s="11">
        <v>9999.0</v>
      </c>
      <c r="AH3293" s="11">
        <v>1513.0</v>
      </c>
      <c r="AI3293" s="23"/>
      <c r="AJ3293" s="29" t="s">
        <v>16590</v>
      </c>
      <c r="AK3293" s="25">
        <v>1016001.0</v>
      </c>
      <c r="AL3293" s="11"/>
      <c r="AM3293" s="23"/>
      <c r="AN3293" s="25"/>
      <c r="AO3293" s="23"/>
      <c r="AP3293" s="25"/>
      <c r="AQ3293" s="11"/>
    </row>
    <row r="3294" ht="15.75" customHeight="1">
      <c r="A3294" s="11">
        <v>1016008.0</v>
      </c>
      <c r="B3294" s="23">
        <v>3294.0</v>
      </c>
      <c r="C3294" s="25" t="s">
        <v>16591</v>
      </c>
      <c r="D3294" s="16" t="s">
        <v>16592</v>
      </c>
      <c r="E3294" s="28" t="s">
        <v>16593</v>
      </c>
      <c r="F3294" s="29"/>
      <c r="G3294" s="25"/>
      <c r="H3294" s="36" t="str">
        <f t="shared" si="1"/>
        <v/>
      </c>
      <c r="I3294" s="11"/>
      <c r="J3294" s="28">
        <f t="shared" si="2"/>
        <v>0</v>
      </c>
      <c r="K3294" s="41">
        <f t="shared" si="3"/>
        <v>0</v>
      </c>
      <c r="L3294" s="25">
        <v>0.0</v>
      </c>
      <c r="M3294" s="11">
        <v>0.0</v>
      </c>
      <c r="N3294" s="11">
        <v>0.0</v>
      </c>
      <c r="O3294" s="11">
        <v>0.0</v>
      </c>
      <c r="P3294" s="11">
        <v>0.0</v>
      </c>
      <c r="Q3294" s="23">
        <v>0.0</v>
      </c>
      <c r="R3294" s="25"/>
      <c r="S3294" s="11"/>
      <c r="T3294" s="11"/>
      <c r="U3294" s="23"/>
      <c r="V3294" s="25"/>
      <c r="W3294" s="11"/>
      <c r="X3294" s="23"/>
      <c r="Y3294" s="29"/>
      <c r="Z3294" s="25">
        <v>0.0</v>
      </c>
      <c r="AA3294" s="11">
        <v>0.0</v>
      </c>
      <c r="AB3294" s="11">
        <v>0.0</v>
      </c>
      <c r="AC3294" s="11">
        <v>0.0</v>
      </c>
      <c r="AD3294" s="23">
        <v>63.0</v>
      </c>
      <c r="AE3294" s="29" t="s">
        <v>239</v>
      </c>
      <c r="AF3294" s="25">
        <v>1471.0</v>
      </c>
      <c r="AG3294" s="11">
        <v>9999.0</v>
      </c>
      <c r="AH3294" s="11">
        <v>1515.0</v>
      </c>
      <c r="AI3294" s="23"/>
      <c r="AJ3294" s="29" t="s">
        <v>16594</v>
      </c>
      <c r="AK3294" s="25">
        <v>1016007.0</v>
      </c>
      <c r="AL3294" s="11"/>
      <c r="AM3294" s="23"/>
      <c r="AN3294" s="25"/>
      <c r="AO3294" s="23"/>
      <c r="AP3294" s="25"/>
      <c r="AQ3294" s="11"/>
    </row>
    <row r="3295" ht="15.75" customHeight="1">
      <c r="A3295" s="11">
        <v>1016009.0</v>
      </c>
      <c r="B3295" s="23">
        <v>3295.0</v>
      </c>
      <c r="C3295" s="25" t="s">
        <v>16595</v>
      </c>
      <c r="D3295" s="16" t="s">
        <v>16596</v>
      </c>
      <c r="E3295" s="28" t="s">
        <v>16597</v>
      </c>
      <c r="F3295" s="29"/>
      <c r="G3295" s="31" t="s">
        <v>16598</v>
      </c>
      <c r="H3295" s="36">
        <f t="shared" si="1"/>
        <v>71</v>
      </c>
      <c r="I3295" s="11"/>
      <c r="J3295" s="28">
        <f t="shared" si="2"/>
        <v>0</v>
      </c>
      <c r="K3295" s="41">
        <f t="shared" si="3"/>
        <v>291</v>
      </c>
      <c r="L3295" s="25">
        <v>68.0</v>
      </c>
      <c r="M3295" s="11">
        <v>61.0</v>
      </c>
      <c r="N3295" s="11">
        <v>51.0</v>
      </c>
      <c r="O3295" s="11">
        <v>55.0</v>
      </c>
      <c r="P3295" s="11">
        <v>56.0</v>
      </c>
      <c r="Q3295" s="43">
        <v>53.0</v>
      </c>
      <c r="R3295" s="25" t="s">
        <v>185</v>
      </c>
      <c r="S3295" s="11"/>
      <c r="T3295" s="11"/>
      <c r="U3295" s="23" t="s">
        <v>185</v>
      </c>
      <c r="V3295" s="25"/>
      <c r="W3295" s="11"/>
      <c r="X3295" s="23"/>
      <c r="Y3295" s="29"/>
      <c r="Z3295" s="25">
        <v>36.0</v>
      </c>
      <c r="AA3295" s="11">
        <v>30.0</v>
      </c>
      <c r="AB3295" s="11">
        <v>74.0</v>
      </c>
      <c r="AC3295" s="11">
        <v>40.0</v>
      </c>
      <c r="AD3295" s="23">
        <v>63.0</v>
      </c>
      <c r="AE3295" s="29" t="s">
        <v>166</v>
      </c>
      <c r="AF3295" s="25">
        <v>1502.0</v>
      </c>
      <c r="AG3295" s="11">
        <v>1514.0</v>
      </c>
      <c r="AH3295" s="11">
        <v>1563.0</v>
      </c>
      <c r="AI3295" s="23"/>
      <c r="AJ3295" s="29" t="s">
        <v>16599</v>
      </c>
      <c r="AK3295" s="25">
        <v>1016008.0</v>
      </c>
      <c r="AL3295" s="11"/>
      <c r="AM3295" s="23"/>
      <c r="AN3295" s="25"/>
      <c r="AO3295" s="23"/>
      <c r="AP3295" s="25"/>
      <c r="AQ3295" s="11"/>
    </row>
    <row r="3296" ht="15.75" customHeight="1">
      <c r="A3296" s="11">
        <v>1016010.0</v>
      </c>
      <c r="B3296" s="23">
        <v>3296.0</v>
      </c>
      <c r="C3296" s="25" t="s">
        <v>16600</v>
      </c>
      <c r="D3296" s="16" t="s">
        <v>16601</v>
      </c>
      <c r="E3296" s="28" t="s">
        <v>16602</v>
      </c>
      <c r="F3296" s="29"/>
      <c r="G3296" s="31" t="s">
        <v>16603</v>
      </c>
      <c r="H3296" s="36">
        <f t="shared" si="1"/>
        <v>74</v>
      </c>
      <c r="I3296" s="11"/>
      <c r="J3296" s="28">
        <f t="shared" si="2"/>
        <v>0</v>
      </c>
      <c r="K3296" s="41">
        <f t="shared" si="3"/>
        <v>288</v>
      </c>
      <c r="L3296" s="25">
        <v>51.0</v>
      </c>
      <c r="M3296" s="11">
        <v>51.0</v>
      </c>
      <c r="N3296" s="11">
        <v>59.0</v>
      </c>
      <c r="O3296" s="11">
        <v>65.0</v>
      </c>
      <c r="P3296" s="11">
        <v>62.0</v>
      </c>
      <c r="Q3296" s="43">
        <v>55.0</v>
      </c>
      <c r="R3296" s="25" t="s">
        <v>185</v>
      </c>
      <c r="S3296" s="11"/>
      <c r="T3296" s="11"/>
      <c r="U3296" s="23"/>
      <c r="V3296" s="25"/>
      <c r="W3296" s="11"/>
      <c r="X3296" s="23"/>
      <c r="Y3296" s="29"/>
      <c r="Z3296" s="25">
        <v>36.0</v>
      </c>
      <c r="AA3296" s="11">
        <v>30.0</v>
      </c>
      <c r="AB3296" s="11">
        <v>65.0</v>
      </c>
      <c r="AC3296" s="11">
        <v>62.0</v>
      </c>
      <c r="AD3296" s="23">
        <v>63.0</v>
      </c>
      <c r="AE3296" s="29" t="s">
        <v>270</v>
      </c>
      <c r="AF3296" s="25">
        <v>1533.0</v>
      </c>
      <c r="AG3296" s="11">
        <v>1545.0</v>
      </c>
      <c r="AH3296" s="11">
        <v>1570.0</v>
      </c>
      <c r="AI3296" s="23"/>
      <c r="AJ3296" s="29" t="s">
        <v>16604</v>
      </c>
      <c r="AK3296" s="25">
        <v>1016009.0</v>
      </c>
      <c r="AL3296" s="11"/>
      <c r="AM3296" s="23"/>
      <c r="AN3296" s="25"/>
      <c r="AO3296" s="23"/>
      <c r="AP3296" s="25"/>
      <c r="AQ3296" s="11"/>
    </row>
    <row r="3297" ht="15.75" customHeight="1">
      <c r="A3297" s="11">
        <v>1016011.0</v>
      </c>
      <c r="B3297" s="23">
        <v>3297.0</v>
      </c>
      <c r="C3297" s="25" t="s">
        <v>16605</v>
      </c>
      <c r="D3297" s="16" t="s">
        <v>16606</v>
      </c>
      <c r="E3297" s="28" t="s">
        <v>16607</v>
      </c>
      <c r="F3297" s="29"/>
      <c r="G3297" s="31" t="s">
        <v>16608</v>
      </c>
      <c r="H3297" s="36">
        <f t="shared" si="1"/>
        <v>77</v>
      </c>
      <c r="I3297" s="11"/>
      <c r="J3297" s="28">
        <f t="shared" si="2"/>
        <v>0</v>
      </c>
      <c r="K3297" s="41">
        <f t="shared" si="3"/>
        <v>313</v>
      </c>
      <c r="L3297" s="25">
        <v>76.0</v>
      </c>
      <c r="M3297" s="11">
        <v>66.0</v>
      </c>
      <c r="N3297" s="11">
        <v>56.0</v>
      </c>
      <c r="O3297" s="11">
        <v>60.0</v>
      </c>
      <c r="P3297" s="11">
        <v>55.0</v>
      </c>
      <c r="Q3297" s="43">
        <v>50.0</v>
      </c>
      <c r="R3297" s="25" t="s">
        <v>232</v>
      </c>
      <c r="S3297" s="11" t="s">
        <v>185</v>
      </c>
      <c r="T3297" s="11" t="s">
        <v>185</v>
      </c>
      <c r="U3297" s="23"/>
      <c r="V3297" s="25"/>
      <c r="W3297" s="11"/>
      <c r="X3297" s="23"/>
      <c r="Y3297" s="29"/>
      <c r="Z3297" s="25">
        <v>36.0</v>
      </c>
      <c r="AA3297" s="11">
        <v>30.0</v>
      </c>
      <c r="AB3297" s="11">
        <v>30.0</v>
      </c>
      <c r="AC3297" s="11">
        <v>76.0</v>
      </c>
      <c r="AD3297" s="23">
        <v>63.0</v>
      </c>
      <c r="AE3297" s="29" t="s">
        <v>166</v>
      </c>
      <c r="AF3297" s="25">
        <v>1555.0</v>
      </c>
      <c r="AG3297" s="11">
        <v>1567.0</v>
      </c>
      <c r="AH3297" s="11">
        <v>1580.0</v>
      </c>
      <c r="AI3297" s="23" t="s">
        <v>217</v>
      </c>
      <c r="AJ3297" s="29" t="s">
        <v>16609</v>
      </c>
      <c r="AK3297" s="25">
        <v>1016010.0</v>
      </c>
      <c r="AL3297" s="11"/>
      <c r="AM3297" s="23"/>
      <c r="AN3297" s="25"/>
      <c r="AO3297" s="23"/>
      <c r="AP3297" s="25"/>
      <c r="AQ3297" s="11"/>
    </row>
    <row r="3298" ht="15.75" customHeight="1">
      <c r="A3298" s="11">
        <v>1016012.0</v>
      </c>
      <c r="B3298" s="23">
        <v>3298.0</v>
      </c>
      <c r="C3298" s="25" t="s">
        <v>16610</v>
      </c>
      <c r="D3298" s="16" t="s">
        <v>16611</v>
      </c>
      <c r="E3298" s="28" t="s">
        <v>16612</v>
      </c>
      <c r="F3298" s="29"/>
      <c r="G3298" s="31" t="s">
        <v>16613</v>
      </c>
      <c r="H3298" s="36">
        <f t="shared" si="1"/>
        <v>75</v>
      </c>
      <c r="I3298" s="11"/>
      <c r="J3298" s="28">
        <f t="shared" si="2"/>
        <v>0</v>
      </c>
      <c r="K3298" s="41">
        <f t="shared" si="3"/>
        <v>263</v>
      </c>
      <c r="L3298" s="25">
        <v>68.0</v>
      </c>
      <c r="M3298" s="11">
        <v>70.0</v>
      </c>
      <c r="N3298" s="11">
        <v>38.0</v>
      </c>
      <c r="O3298" s="11">
        <v>40.0</v>
      </c>
      <c r="P3298" s="11">
        <v>47.0</v>
      </c>
      <c r="Q3298" s="43">
        <v>51.0</v>
      </c>
      <c r="R3298" s="25" t="s">
        <v>232</v>
      </c>
      <c r="S3298" s="11"/>
      <c r="T3298" s="11"/>
      <c r="U3298" s="23"/>
      <c r="V3298" s="25"/>
      <c r="W3298" s="11"/>
      <c r="X3298" s="23"/>
      <c r="Y3298" s="29"/>
      <c r="Z3298" s="25">
        <v>36.0</v>
      </c>
      <c r="AA3298" s="11">
        <v>30.0</v>
      </c>
      <c r="AB3298" s="11">
        <v>42.0</v>
      </c>
      <c r="AC3298" s="11">
        <v>65.0</v>
      </c>
      <c r="AD3298" s="23">
        <v>64.0</v>
      </c>
      <c r="AE3298" s="29" t="s">
        <v>141</v>
      </c>
      <c r="AF3298" s="25">
        <v>1560.0</v>
      </c>
      <c r="AG3298" s="11">
        <v>1572.0</v>
      </c>
      <c r="AH3298" s="11">
        <v>1580.0</v>
      </c>
      <c r="AI3298" s="23" t="s">
        <v>217</v>
      </c>
      <c r="AJ3298" s="29" t="s">
        <v>16609</v>
      </c>
      <c r="AK3298" s="25">
        <v>1016010.0</v>
      </c>
      <c r="AL3298" s="11"/>
      <c r="AM3298" s="23"/>
      <c r="AN3298" s="25"/>
      <c r="AO3298" s="23"/>
      <c r="AP3298" s="25"/>
      <c r="AQ3298" s="11"/>
    </row>
    <row r="3299" ht="15.75" customHeight="1">
      <c r="A3299" s="11">
        <v>1016013.0</v>
      </c>
      <c r="B3299" s="23">
        <v>3299.0</v>
      </c>
      <c r="C3299" s="25" t="s">
        <v>16574</v>
      </c>
      <c r="D3299" s="16" t="s">
        <v>16575</v>
      </c>
      <c r="E3299" s="28" t="s">
        <v>16614</v>
      </c>
      <c r="F3299" s="29"/>
      <c r="G3299" s="31" t="s">
        <v>16615</v>
      </c>
      <c r="H3299" s="36">
        <f t="shared" si="1"/>
        <v>76</v>
      </c>
      <c r="I3299" s="11"/>
      <c r="J3299" s="28">
        <f t="shared" si="2"/>
        <v>0</v>
      </c>
      <c r="K3299" s="41">
        <f t="shared" si="3"/>
        <v>200</v>
      </c>
      <c r="L3299" s="25">
        <v>56.0</v>
      </c>
      <c r="M3299" s="11">
        <v>57.0</v>
      </c>
      <c r="N3299" s="11">
        <v>33.0</v>
      </c>
      <c r="O3299" s="11">
        <v>30.0</v>
      </c>
      <c r="P3299" s="11">
        <v>24.0</v>
      </c>
      <c r="Q3299" s="43">
        <v>42.0</v>
      </c>
      <c r="R3299" s="25"/>
      <c r="S3299" s="11"/>
      <c r="T3299" s="11"/>
      <c r="U3299" s="23"/>
      <c r="V3299" s="25"/>
      <c r="W3299" s="11"/>
      <c r="X3299" s="23"/>
      <c r="Y3299" s="29"/>
      <c r="Z3299" s="25">
        <v>36.0</v>
      </c>
      <c r="AA3299" s="11">
        <v>30.0</v>
      </c>
      <c r="AB3299" s="11">
        <v>34.0</v>
      </c>
      <c r="AC3299" s="11">
        <v>61.0</v>
      </c>
      <c r="AD3299" s="23">
        <v>65.0</v>
      </c>
      <c r="AE3299" s="29" t="s">
        <v>166</v>
      </c>
      <c r="AF3299" s="25">
        <v>1561.0</v>
      </c>
      <c r="AG3299" s="11">
        <v>1573.0</v>
      </c>
      <c r="AH3299" s="11">
        <v>1579.0</v>
      </c>
      <c r="AI3299" s="23" t="s">
        <v>217</v>
      </c>
      <c r="AJ3299" s="29" t="s">
        <v>16609</v>
      </c>
      <c r="AK3299" s="25">
        <v>1016010.0</v>
      </c>
      <c r="AL3299" s="11"/>
      <c r="AM3299" s="23"/>
      <c r="AN3299" s="25"/>
      <c r="AO3299" s="23"/>
      <c r="AP3299" s="25"/>
      <c r="AQ3299" s="11"/>
    </row>
    <row r="3300" ht="15.75" customHeight="1">
      <c r="A3300" s="11">
        <v>1016014.0</v>
      </c>
      <c r="B3300" s="23">
        <v>3300.0</v>
      </c>
      <c r="C3300" s="25" t="s">
        <v>16616</v>
      </c>
      <c r="D3300" s="16" t="s">
        <v>16617</v>
      </c>
      <c r="E3300" s="28" t="s">
        <v>16618</v>
      </c>
      <c r="F3300" s="29"/>
      <c r="G3300" s="31" t="s">
        <v>16619</v>
      </c>
      <c r="H3300" s="36">
        <f t="shared" si="1"/>
        <v>77</v>
      </c>
      <c r="I3300" s="11"/>
      <c r="J3300" s="28">
        <f t="shared" si="2"/>
        <v>0</v>
      </c>
      <c r="K3300" s="41">
        <f t="shared" si="3"/>
        <v>266</v>
      </c>
      <c r="L3300" s="25">
        <v>51.0</v>
      </c>
      <c r="M3300" s="11">
        <v>41.0</v>
      </c>
      <c r="N3300" s="11">
        <v>57.0</v>
      </c>
      <c r="O3300" s="11">
        <v>58.0</v>
      </c>
      <c r="P3300" s="11">
        <v>59.0</v>
      </c>
      <c r="Q3300" s="43">
        <v>45.0</v>
      </c>
      <c r="R3300" s="25"/>
      <c r="S3300" s="11"/>
      <c r="T3300" s="11"/>
      <c r="U3300" s="23"/>
      <c r="V3300" s="25"/>
      <c r="W3300" s="11"/>
      <c r="X3300" s="23"/>
      <c r="Y3300" s="29"/>
      <c r="Z3300" s="25">
        <v>22.0</v>
      </c>
      <c r="AA3300" s="11">
        <v>11.0</v>
      </c>
      <c r="AB3300" s="11">
        <v>88.0</v>
      </c>
      <c r="AC3300" s="11">
        <v>21.0</v>
      </c>
      <c r="AD3300" s="23">
        <v>67.0</v>
      </c>
      <c r="AE3300" s="29" t="s">
        <v>166</v>
      </c>
      <c r="AF3300" s="25">
        <v>1533.0</v>
      </c>
      <c r="AG3300" s="11">
        <v>1545.0</v>
      </c>
      <c r="AH3300" s="11">
        <v>1580.0</v>
      </c>
      <c r="AI3300" s="23" t="s">
        <v>217</v>
      </c>
      <c r="AJ3300" s="29" t="s">
        <v>16604</v>
      </c>
      <c r="AK3300" s="25">
        <v>1016009.0</v>
      </c>
      <c r="AL3300" s="11"/>
      <c r="AM3300" s="23"/>
      <c r="AN3300" s="25"/>
      <c r="AO3300" s="23"/>
      <c r="AP3300" s="25"/>
      <c r="AQ3300" s="11"/>
    </row>
    <row r="3301" ht="15.75" customHeight="1">
      <c r="A3301" s="11">
        <v>1016015.0</v>
      </c>
      <c r="B3301" s="23">
        <v>3301.0</v>
      </c>
      <c r="C3301" s="25" t="s">
        <v>16620</v>
      </c>
      <c r="D3301" s="16" t="s">
        <v>16621</v>
      </c>
      <c r="E3301" s="28" t="s">
        <v>16622</v>
      </c>
      <c r="F3301" s="29"/>
      <c r="G3301" s="31" t="s">
        <v>16623</v>
      </c>
      <c r="H3301" s="36">
        <f t="shared" si="1"/>
        <v>78</v>
      </c>
      <c r="I3301" s="11"/>
      <c r="J3301" s="28">
        <f t="shared" si="2"/>
        <v>0</v>
      </c>
      <c r="K3301" s="41">
        <f t="shared" si="3"/>
        <v>267</v>
      </c>
      <c r="L3301" s="25">
        <v>56.0</v>
      </c>
      <c r="M3301" s="11">
        <v>59.0</v>
      </c>
      <c r="N3301" s="11">
        <v>56.0</v>
      </c>
      <c r="O3301" s="11">
        <v>51.0</v>
      </c>
      <c r="P3301" s="11">
        <v>45.0</v>
      </c>
      <c r="Q3301" s="43">
        <v>51.0</v>
      </c>
      <c r="R3301" s="25"/>
      <c r="S3301" s="11"/>
      <c r="T3301" s="11"/>
      <c r="U3301" s="23"/>
      <c r="V3301" s="25"/>
      <c r="W3301" s="11"/>
      <c r="X3301" s="23"/>
      <c r="Y3301" s="29"/>
      <c r="Z3301" s="25">
        <v>36.0</v>
      </c>
      <c r="AA3301" s="11">
        <v>30.0</v>
      </c>
      <c r="AB3301" s="11">
        <v>39.0</v>
      </c>
      <c r="AC3301" s="11">
        <v>55.0</v>
      </c>
      <c r="AD3301" s="23">
        <v>68.0</v>
      </c>
      <c r="AE3301" s="29" t="s">
        <v>239</v>
      </c>
      <c r="AF3301" s="25">
        <v>1534.0</v>
      </c>
      <c r="AG3301" s="11">
        <v>1546.0</v>
      </c>
      <c r="AH3301" s="11">
        <v>1591.0</v>
      </c>
      <c r="AI3301" s="23"/>
      <c r="AJ3301" s="29" t="s">
        <v>16624</v>
      </c>
      <c r="AK3301" s="25">
        <v>1016009.0</v>
      </c>
      <c r="AL3301" s="11"/>
      <c r="AM3301" s="23"/>
      <c r="AN3301" s="25"/>
      <c r="AO3301" s="23"/>
      <c r="AP3301" s="25"/>
      <c r="AQ3301" s="11"/>
    </row>
    <row r="3302" ht="15.75" customHeight="1">
      <c r="A3302" s="11">
        <v>1016016.0</v>
      </c>
      <c r="B3302" s="23">
        <v>3302.0</v>
      </c>
      <c r="C3302" s="25" t="s">
        <v>16625</v>
      </c>
      <c r="D3302" s="16" t="s">
        <v>16626</v>
      </c>
      <c r="E3302" s="28" t="s">
        <v>16627</v>
      </c>
      <c r="F3302" s="29"/>
      <c r="G3302" s="31" t="s">
        <v>16628</v>
      </c>
      <c r="H3302" s="36">
        <f t="shared" si="1"/>
        <v>73</v>
      </c>
      <c r="I3302" s="11"/>
      <c r="J3302" s="28">
        <f t="shared" si="2"/>
        <v>0</v>
      </c>
      <c r="K3302" s="41">
        <f t="shared" si="3"/>
        <v>165</v>
      </c>
      <c r="L3302" s="25">
        <v>33.0</v>
      </c>
      <c r="M3302" s="11">
        <v>47.0</v>
      </c>
      <c r="N3302" s="11">
        <v>44.0</v>
      </c>
      <c r="O3302" s="11">
        <v>23.0</v>
      </c>
      <c r="P3302" s="11">
        <v>18.0</v>
      </c>
      <c r="Q3302" s="43">
        <v>37.0</v>
      </c>
      <c r="R3302" s="25"/>
      <c r="S3302" s="11"/>
      <c r="T3302" s="11"/>
      <c r="U3302" s="23"/>
      <c r="V3302" s="25"/>
      <c r="W3302" s="11"/>
      <c r="X3302" s="23"/>
      <c r="Y3302" s="29"/>
      <c r="Z3302" s="25">
        <v>36.0</v>
      </c>
      <c r="AA3302" s="11">
        <v>30.0</v>
      </c>
      <c r="AB3302" s="11">
        <v>34.0</v>
      </c>
      <c r="AC3302" s="11">
        <v>61.0</v>
      </c>
      <c r="AD3302" s="23">
        <v>68.0</v>
      </c>
      <c r="AE3302" s="29" t="s">
        <v>166</v>
      </c>
      <c r="AF3302" s="25">
        <v>1579.0</v>
      </c>
      <c r="AG3302" s="11">
        <v>1591.0</v>
      </c>
      <c r="AH3302" s="11">
        <v>1654.0</v>
      </c>
      <c r="AI3302" s="23"/>
      <c r="AJ3302" s="29" t="s">
        <v>16629</v>
      </c>
      <c r="AK3302" s="25">
        <v>1016015.0</v>
      </c>
      <c r="AL3302" s="11"/>
      <c r="AM3302" s="23"/>
      <c r="AN3302" s="25"/>
      <c r="AO3302" s="23"/>
      <c r="AP3302" s="25"/>
      <c r="AQ3302" s="11"/>
    </row>
    <row r="3303" ht="15.75" customHeight="1">
      <c r="A3303" s="11">
        <v>1016017.0</v>
      </c>
      <c r="B3303" s="23">
        <v>3303.0</v>
      </c>
      <c r="C3303" s="25" t="s">
        <v>16630</v>
      </c>
      <c r="D3303" s="16" t="s">
        <v>16631</v>
      </c>
      <c r="E3303" s="28" t="s">
        <v>16632</v>
      </c>
      <c r="F3303" s="29"/>
      <c r="G3303" s="31" t="s">
        <v>16633</v>
      </c>
      <c r="H3303" s="36">
        <f t="shared" si="1"/>
        <v>56</v>
      </c>
      <c r="I3303" s="11"/>
      <c r="J3303" s="28">
        <f t="shared" si="2"/>
        <v>0</v>
      </c>
      <c r="K3303" s="41">
        <f t="shared" si="3"/>
        <v>236</v>
      </c>
      <c r="L3303" s="25">
        <v>43.0</v>
      </c>
      <c r="M3303" s="11">
        <v>62.0</v>
      </c>
      <c r="N3303" s="11">
        <v>38.0</v>
      </c>
      <c r="O3303" s="11">
        <v>43.0</v>
      </c>
      <c r="P3303" s="11">
        <v>50.0</v>
      </c>
      <c r="Q3303" s="43">
        <v>52.0</v>
      </c>
      <c r="R3303" s="25"/>
      <c r="S3303" s="11"/>
      <c r="T3303" s="11" t="s">
        <v>232</v>
      </c>
      <c r="U3303" s="23"/>
      <c r="V3303" s="25"/>
      <c r="W3303" s="11"/>
      <c r="X3303" s="23"/>
      <c r="Y3303" s="29"/>
      <c r="Z3303" s="25">
        <v>64.0</v>
      </c>
      <c r="AA3303" s="11">
        <v>70.0</v>
      </c>
      <c r="AB3303" s="11">
        <v>49.0</v>
      </c>
      <c r="AC3303" s="11">
        <v>55.0</v>
      </c>
      <c r="AD3303" s="23">
        <v>32.0</v>
      </c>
      <c r="AE3303" s="29" t="s">
        <v>141</v>
      </c>
      <c r="AF3303" s="25">
        <v>1553.0</v>
      </c>
      <c r="AG3303" s="11">
        <v>1565.0</v>
      </c>
      <c r="AH3303" s="11">
        <v>1606.0</v>
      </c>
      <c r="AI3303" s="23"/>
      <c r="AJ3303" s="29" t="s">
        <v>16634</v>
      </c>
      <c r="AK3303" s="25"/>
      <c r="AL3303" s="11"/>
      <c r="AM3303" s="23"/>
      <c r="AN3303" s="25"/>
      <c r="AO3303" s="23"/>
      <c r="AP3303" s="25"/>
      <c r="AQ3303" s="11"/>
    </row>
    <row r="3304" ht="15.75" customHeight="1">
      <c r="A3304" s="11">
        <v>1016018.0</v>
      </c>
      <c r="B3304" s="23">
        <v>3304.0</v>
      </c>
      <c r="C3304" s="25" t="s">
        <v>16635</v>
      </c>
      <c r="D3304" s="16" t="s">
        <v>16636</v>
      </c>
      <c r="E3304" s="28" t="s">
        <v>16637</v>
      </c>
      <c r="F3304" s="29"/>
      <c r="G3304" s="31" t="s">
        <v>16638</v>
      </c>
      <c r="H3304" s="36">
        <f t="shared" si="1"/>
        <v>78</v>
      </c>
      <c r="I3304" s="11"/>
      <c r="J3304" s="28">
        <f t="shared" si="2"/>
        <v>0</v>
      </c>
      <c r="K3304" s="41">
        <f t="shared" si="3"/>
        <v>268</v>
      </c>
      <c r="L3304" s="25">
        <v>55.0</v>
      </c>
      <c r="M3304" s="11">
        <v>64.0</v>
      </c>
      <c r="N3304" s="11">
        <v>43.0</v>
      </c>
      <c r="O3304" s="11">
        <v>47.0</v>
      </c>
      <c r="P3304" s="11">
        <v>59.0</v>
      </c>
      <c r="Q3304" s="43">
        <v>51.0</v>
      </c>
      <c r="R3304" s="25"/>
      <c r="S3304" s="11" t="s">
        <v>232</v>
      </c>
      <c r="T3304" s="11"/>
      <c r="U3304" s="23"/>
      <c r="V3304" s="25"/>
      <c r="W3304" s="11"/>
      <c r="X3304" s="23"/>
      <c r="Y3304" s="29"/>
      <c r="Z3304" s="25">
        <v>29.0</v>
      </c>
      <c r="AA3304" s="11">
        <v>21.0</v>
      </c>
      <c r="AB3304" s="11">
        <v>15.0</v>
      </c>
      <c r="AC3304" s="11">
        <v>89.0</v>
      </c>
      <c r="AD3304" s="23">
        <v>57.0</v>
      </c>
      <c r="AE3304" s="29" t="s">
        <v>166</v>
      </c>
      <c r="AF3304" s="25">
        <v>1539.0</v>
      </c>
      <c r="AG3304" s="11">
        <v>1551.0</v>
      </c>
      <c r="AH3304" s="11">
        <v>1579.0</v>
      </c>
      <c r="AI3304" s="23" t="s">
        <v>217</v>
      </c>
      <c r="AJ3304" s="29"/>
      <c r="AK3304" s="25"/>
      <c r="AL3304" s="11"/>
      <c r="AM3304" s="23"/>
      <c r="AN3304" s="25"/>
      <c r="AO3304" s="23"/>
      <c r="AP3304" s="25"/>
      <c r="AQ3304" s="11"/>
    </row>
    <row r="3305" ht="15.75" customHeight="1">
      <c r="A3305" s="11">
        <v>1016019.0</v>
      </c>
      <c r="B3305" s="23">
        <v>3305.0</v>
      </c>
      <c r="C3305" s="25" t="s">
        <v>16639</v>
      </c>
      <c r="D3305" s="16" t="s">
        <v>16640</v>
      </c>
      <c r="E3305" s="28" t="s">
        <v>16641</v>
      </c>
      <c r="F3305" s="29"/>
      <c r="G3305" s="25"/>
      <c r="H3305" s="36" t="str">
        <f t="shared" si="1"/>
        <v/>
      </c>
      <c r="I3305" s="11"/>
      <c r="J3305" s="28">
        <f t="shared" si="2"/>
        <v>0</v>
      </c>
      <c r="K3305" s="41">
        <f t="shared" si="3"/>
        <v>206</v>
      </c>
      <c r="L3305" s="25">
        <v>48.0</v>
      </c>
      <c r="M3305" s="11">
        <v>44.0</v>
      </c>
      <c r="N3305" s="11">
        <v>34.0</v>
      </c>
      <c r="O3305" s="11">
        <v>36.0</v>
      </c>
      <c r="P3305" s="11">
        <v>44.0</v>
      </c>
      <c r="Q3305" s="43">
        <v>44.0</v>
      </c>
      <c r="R3305" s="25"/>
      <c r="S3305" s="11"/>
      <c r="T3305" s="11"/>
      <c r="U3305" s="23"/>
      <c r="V3305" s="25"/>
      <c r="W3305" s="11"/>
      <c r="X3305" s="23"/>
      <c r="Y3305" s="29"/>
      <c r="Z3305" s="25">
        <v>22.0</v>
      </c>
      <c r="AA3305" s="11">
        <v>11.0</v>
      </c>
      <c r="AB3305" s="11">
        <v>49.0</v>
      </c>
      <c r="AC3305" s="11">
        <v>62.0</v>
      </c>
      <c r="AD3305" s="23">
        <v>63.0</v>
      </c>
      <c r="AE3305" s="29" t="s">
        <v>166</v>
      </c>
      <c r="AF3305" s="25">
        <v>1524.0</v>
      </c>
      <c r="AG3305" s="11">
        <v>1536.0</v>
      </c>
      <c r="AH3305" s="11">
        <v>1577.0</v>
      </c>
      <c r="AI3305" s="23"/>
      <c r="AJ3305" s="29"/>
      <c r="AK3305" s="25"/>
      <c r="AL3305" s="11"/>
      <c r="AM3305" s="23"/>
      <c r="AN3305" s="25"/>
      <c r="AO3305" s="23"/>
      <c r="AP3305" s="25"/>
      <c r="AQ3305" s="11"/>
    </row>
    <row r="3306" ht="15.75" customHeight="1">
      <c r="A3306" s="11">
        <v>1016020.0</v>
      </c>
      <c r="B3306" s="23">
        <v>3306.0</v>
      </c>
      <c r="C3306" s="25" t="s">
        <v>16642</v>
      </c>
      <c r="D3306" s="16" t="s">
        <v>16643</v>
      </c>
      <c r="E3306" s="28" t="s">
        <v>16644</v>
      </c>
      <c r="F3306" s="29"/>
      <c r="G3306" s="31" t="s">
        <v>16645</v>
      </c>
      <c r="H3306" s="36">
        <f t="shared" si="1"/>
        <v>79</v>
      </c>
      <c r="I3306" s="11"/>
      <c r="J3306" s="28">
        <f t="shared" si="2"/>
        <v>0</v>
      </c>
      <c r="K3306" s="41">
        <f t="shared" si="3"/>
        <v>282</v>
      </c>
      <c r="L3306" s="25">
        <v>63.0</v>
      </c>
      <c r="M3306" s="11">
        <v>66.0</v>
      </c>
      <c r="N3306" s="11">
        <v>49.0</v>
      </c>
      <c r="O3306" s="11">
        <v>48.0</v>
      </c>
      <c r="P3306" s="11">
        <v>56.0</v>
      </c>
      <c r="Q3306" s="43">
        <v>57.0</v>
      </c>
      <c r="R3306" s="25" t="s">
        <v>185</v>
      </c>
      <c r="S3306" s="11"/>
      <c r="T3306" s="11"/>
      <c r="U3306" s="23"/>
      <c r="V3306" s="25"/>
      <c r="W3306" s="11"/>
      <c r="X3306" s="23"/>
      <c r="Y3306" s="29"/>
      <c r="Z3306" s="25">
        <v>29.0</v>
      </c>
      <c r="AA3306" s="11">
        <v>21.0</v>
      </c>
      <c r="AB3306" s="11">
        <v>24.0</v>
      </c>
      <c r="AC3306" s="11">
        <v>72.0</v>
      </c>
      <c r="AD3306" s="23">
        <v>63.0</v>
      </c>
      <c r="AE3306" s="29" t="s">
        <v>166</v>
      </c>
      <c r="AF3306" s="25">
        <v>1550.0</v>
      </c>
      <c r="AG3306" s="11">
        <v>1562.0</v>
      </c>
      <c r="AH3306" s="11">
        <v>1578.0</v>
      </c>
      <c r="AI3306" s="23" t="s">
        <v>217</v>
      </c>
      <c r="AJ3306" s="29"/>
      <c r="AK3306" s="25"/>
      <c r="AL3306" s="11"/>
      <c r="AM3306" s="23"/>
      <c r="AN3306" s="25"/>
      <c r="AO3306" s="23"/>
      <c r="AP3306" s="25"/>
      <c r="AQ3306" s="11"/>
    </row>
    <row r="3307" ht="15.75" customHeight="1">
      <c r="A3307" s="11">
        <v>1016021.0</v>
      </c>
      <c r="B3307" s="23">
        <v>3307.0</v>
      </c>
      <c r="C3307" s="25" t="s">
        <v>16646</v>
      </c>
      <c r="D3307" s="16" t="s">
        <v>16647</v>
      </c>
      <c r="E3307" s="28" t="s">
        <v>16648</v>
      </c>
      <c r="F3307" s="29"/>
      <c r="G3307" s="31" t="s">
        <v>16649</v>
      </c>
      <c r="H3307" s="36">
        <f t="shared" si="1"/>
        <v>80</v>
      </c>
      <c r="I3307" s="11"/>
      <c r="J3307" s="28">
        <f t="shared" si="2"/>
        <v>0</v>
      </c>
      <c r="K3307" s="41">
        <f t="shared" si="3"/>
        <v>260</v>
      </c>
      <c r="L3307" s="25">
        <v>53.0</v>
      </c>
      <c r="M3307" s="11">
        <v>59.0</v>
      </c>
      <c r="N3307" s="11">
        <v>53.0</v>
      </c>
      <c r="O3307" s="11">
        <v>49.0</v>
      </c>
      <c r="P3307" s="11">
        <v>46.0</v>
      </c>
      <c r="Q3307" s="43">
        <v>47.0</v>
      </c>
      <c r="R3307" s="25" t="s">
        <v>185</v>
      </c>
      <c r="S3307" s="11"/>
      <c r="T3307" s="11"/>
      <c r="U3307" s="23"/>
      <c r="V3307" s="25"/>
      <c r="W3307" s="11"/>
      <c r="X3307" s="23"/>
      <c r="Y3307" s="29"/>
      <c r="Z3307" s="25">
        <v>25.0</v>
      </c>
      <c r="AA3307" s="11">
        <v>16.0</v>
      </c>
      <c r="AB3307" s="11">
        <v>35.0</v>
      </c>
      <c r="AC3307" s="11">
        <v>55.0</v>
      </c>
      <c r="AD3307" s="23">
        <v>70.0</v>
      </c>
      <c r="AE3307" s="29" t="s">
        <v>141</v>
      </c>
      <c r="AF3307" s="25">
        <v>1517.0</v>
      </c>
      <c r="AG3307" s="11">
        <v>1529.0</v>
      </c>
      <c r="AH3307" s="11">
        <v>1585.0</v>
      </c>
      <c r="AI3307" s="23"/>
      <c r="AJ3307" s="29"/>
      <c r="AK3307" s="25"/>
      <c r="AL3307" s="11"/>
      <c r="AM3307" s="23"/>
      <c r="AN3307" s="25"/>
      <c r="AO3307" s="23"/>
      <c r="AP3307" s="25"/>
      <c r="AQ3307" s="11"/>
    </row>
    <row r="3308" ht="15.75" customHeight="1">
      <c r="A3308" s="11">
        <v>1016022.0</v>
      </c>
      <c r="B3308" s="23">
        <v>3308.0</v>
      </c>
      <c r="C3308" s="25" t="s">
        <v>16650</v>
      </c>
      <c r="D3308" s="16" t="s">
        <v>16651</v>
      </c>
      <c r="E3308" s="28" t="s">
        <v>16652</v>
      </c>
      <c r="F3308" s="29"/>
      <c r="G3308" s="31" t="s">
        <v>16653</v>
      </c>
      <c r="H3308" s="36">
        <f t="shared" si="1"/>
        <v>77</v>
      </c>
      <c r="I3308" s="11"/>
      <c r="J3308" s="28">
        <f t="shared" si="2"/>
        <v>0</v>
      </c>
      <c r="K3308" s="41">
        <f t="shared" si="3"/>
        <v>245</v>
      </c>
      <c r="L3308" s="25">
        <v>51.0</v>
      </c>
      <c r="M3308" s="11">
        <v>67.0</v>
      </c>
      <c r="N3308" s="11">
        <v>38.0</v>
      </c>
      <c r="O3308" s="11">
        <v>39.0</v>
      </c>
      <c r="P3308" s="11">
        <v>50.0</v>
      </c>
      <c r="Q3308" s="43">
        <v>54.0</v>
      </c>
      <c r="R3308" s="25"/>
      <c r="S3308" s="11"/>
      <c r="T3308" s="11"/>
      <c r="U3308" s="23"/>
      <c r="V3308" s="25"/>
      <c r="W3308" s="11"/>
      <c r="X3308" s="23"/>
      <c r="Y3308" s="29"/>
      <c r="Z3308" s="25">
        <v>32.0</v>
      </c>
      <c r="AA3308" s="11">
        <v>26.0</v>
      </c>
      <c r="AB3308" s="11">
        <v>29.0</v>
      </c>
      <c r="AC3308" s="11">
        <v>67.0</v>
      </c>
      <c r="AD3308" s="23">
        <v>63.0</v>
      </c>
      <c r="AE3308" s="29" t="s">
        <v>141</v>
      </c>
      <c r="AF3308" s="25">
        <v>1529.0</v>
      </c>
      <c r="AG3308" s="11">
        <v>1541.0</v>
      </c>
      <c r="AH3308" s="11">
        <v>1579.0</v>
      </c>
      <c r="AI3308" s="23" t="s">
        <v>217</v>
      </c>
      <c r="AJ3308" s="29"/>
      <c r="AK3308" s="25"/>
      <c r="AL3308" s="11"/>
      <c r="AM3308" s="23"/>
      <c r="AN3308" s="25"/>
      <c r="AO3308" s="23"/>
      <c r="AP3308" s="25"/>
      <c r="AQ3308" s="11"/>
    </row>
    <row r="3309" ht="15.75" customHeight="1">
      <c r="A3309" s="11">
        <v>1016023.0</v>
      </c>
      <c r="B3309" s="23">
        <v>3309.0</v>
      </c>
      <c r="C3309" s="25" t="s">
        <v>16654</v>
      </c>
      <c r="D3309" s="16" t="s">
        <v>16655</v>
      </c>
      <c r="E3309" s="28" t="s">
        <v>16656</v>
      </c>
      <c r="F3309" s="29"/>
      <c r="G3309" s="31" t="s">
        <v>16657</v>
      </c>
      <c r="H3309" s="36">
        <f t="shared" si="1"/>
        <v>79</v>
      </c>
      <c r="I3309" s="11" t="s">
        <v>16657</v>
      </c>
      <c r="J3309" s="28">
        <f t="shared" si="2"/>
        <v>79</v>
      </c>
      <c r="K3309" s="41">
        <f t="shared" si="3"/>
        <v>281</v>
      </c>
      <c r="L3309" s="25">
        <v>65.0</v>
      </c>
      <c r="M3309" s="11">
        <v>59.0</v>
      </c>
      <c r="N3309" s="11">
        <v>44.0</v>
      </c>
      <c r="O3309" s="11">
        <v>50.0</v>
      </c>
      <c r="P3309" s="11">
        <v>63.0</v>
      </c>
      <c r="Q3309" s="43">
        <v>56.0</v>
      </c>
      <c r="R3309" s="25" t="s">
        <v>185</v>
      </c>
      <c r="S3309" s="11"/>
      <c r="T3309" s="11"/>
      <c r="U3309" s="23"/>
      <c r="V3309" s="25"/>
      <c r="W3309" s="11"/>
      <c r="X3309" s="23"/>
      <c r="Y3309" s="29"/>
      <c r="Z3309" s="25">
        <v>48.0</v>
      </c>
      <c r="AA3309" s="11">
        <v>47.0</v>
      </c>
      <c r="AB3309" s="11">
        <v>28.0</v>
      </c>
      <c r="AC3309" s="11">
        <v>62.0</v>
      </c>
      <c r="AD3309" s="23">
        <v>12.0</v>
      </c>
      <c r="AE3309" s="29" t="s">
        <v>166</v>
      </c>
      <c r="AF3309" s="25">
        <v>1532.0</v>
      </c>
      <c r="AG3309" s="11">
        <v>1544.0</v>
      </c>
      <c r="AH3309" s="11">
        <v>1579.0</v>
      </c>
      <c r="AI3309" s="23" t="s">
        <v>217</v>
      </c>
      <c r="AJ3309" s="29"/>
      <c r="AK3309" s="25"/>
      <c r="AL3309" s="11"/>
      <c r="AM3309" s="23"/>
      <c r="AN3309" s="25"/>
      <c r="AO3309" s="23"/>
      <c r="AP3309" s="25"/>
      <c r="AQ3309" s="11"/>
    </row>
    <row r="3310" ht="15.75" customHeight="1">
      <c r="A3310" s="11">
        <v>1016024.0</v>
      </c>
      <c r="B3310" s="23">
        <v>3310.0</v>
      </c>
      <c r="C3310" s="25" t="s">
        <v>16658</v>
      </c>
      <c r="D3310" s="16" t="s">
        <v>16659</v>
      </c>
      <c r="E3310" s="28" t="s">
        <v>16660</v>
      </c>
      <c r="F3310" s="29"/>
      <c r="G3310" s="31" t="s">
        <v>16661</v>
      </c>
      <c r="H3310" s="36">
        <f t="shared" si="1"/>
        <v>80</v>
      </c>
      <c r="I3310" s="11"/>
      <c r="J3310" s="28">
        <f t="shared" si="2"/>
        <v>0</v>
      </c>
      <c r="K3310" s="41">
        <f t="shared" si="3"/>
        <v>346</v>
      </c>
      <c r="L3310" s="25">
        <v>79.0</v>
      </c>
      <c r="M3310" s="11">
        <v>85.0</v>
      </c>
      <c r="N3310" s="11">
        <v>52.0</v>
      </c>
      <c r="O3310" s="11">
        <v>58.0</v>
      </c>
      <c r="P3310" s="11">
        <v>72.0</v>
      </c>
      <c r="Q3310" s="43">
        <v>67.0</v>
      </c>
      <c r="R3310" s="25" t="s">
        <v>410</v>
      </c>
      <c r="S3310" s="11"/>
      <c r="T3310" s="11"/>
      <c r="U3310" s="23" t="s">
        <v>232</v>
      </c>
      <c r="V3310" s="25" t="s">
        <v>185</v>
      </c>
      <c r="W3310" s="11"/>
      <c r="X3310" s="23"/>
      <c r="Y3310" s="29" t="s">
        <v>2565</v>
      </c>
      <c r="Z3310" s="25">
        <v>50.0</v>
      </c>
      <c r="AA3310" s="11">
        <v>50.0</v>
      </c>
      <c r="AB3310" s="11">
        <v>79.0</v>
      </c>
      <c r="AC3310" s="11">
        <v>77.0</v>
      </c>
      <c r="AD3310" s="23">
        <v>12.0</v>
      </c>
      <c r="AE3310" s="29" t="s">
        <v>141</v>
      </c>
      <c r="AF3310" s="25">
        <v>1560.0</v>
      </c>
      <c r="AG3310" s="11">
        <v>1572.0</v>
      </c>
      <c r="AH3310" s="11">
        <v>1615.0</v>
      </c>
      <c r="AI3310" s="23" t="s">
        <v>217</v>
      </c>
      <c r="AJ3310" s="29" t="s">
        <v>16662</v>
      </c>
      <c r="AK3310" s="25"/>
      <c r="AL3310" s="11"/>
      <c r="AM3310" s="23"/>
      <c r="AN3310" s="25"/>
      <c r="AO3310" s="23"/>
      <c r="AP3310" s="25"/>
      <c r="AQ3310" s="11"/>
    </row>
    <row r="3311" ht="15.75" customHeight="1">
      <c r="A3311" s="11">
        <v>1016025.0</v>
      </c>
      <c r="B3311" s="23">
        <v>3311.0</v>
      </c>
      <c r="C3311" s="25" t="s">
        <v>16663</v>
      </c>
      <c r="D3311" s="16" t="s">
        <v>16664</v>
      </c>
      <c r="E3311" s="28" t="s">
        <v>16665</v>
      </c>
      <c r="F3311" s="29"/>
      <c r="G3311" s="25"/>
      <c r="H3311" s="36" t="str">
        <f t="shared" si="1"/>
        <v/>
      </c>
      <c r="I3311" s="11"/>
      <c r="J3311" s="28">
        <f t="shared" si="2"/>
        <v>0</v>
      </c>
      <c r="K3311" s="41">
        <f t="shared" si="3"/>
        <v>203</v>
      </c>
      <c r="L3311" s="25">
        <v>47.0</v>
      </c>
      <c r="M3311" s="11">
        <v>56.0</v>
      </c>
      <c r="N3311" s="11">
        <v>34.0</v>
      </c>
      <c r="O3311" s="11">
        <v>34.0</v>
      </c>
      <c r="P3311" s="11">
        <v>32.0</v>
      </c>
      <c r="Q3311" s="43">
        <v>43.0</v>
      </c>
      <c r="R3311" s="25"/>
      <c r="S3311" s="11"/>
      <c r="T3311" s="11"/>
      <c r="U3311" s="23"/>
      <c r="V3311" s="25"/>
      <c r="W3311" s="11"/>
      <c r="X3311" s="23"/>
      <c r="Y3311" s="29"/>
      <c r="Z3311" s="25">
        <v>32.0</v>
      </c>
      <c r="AA3311" s="11">
        <v>26.0</v>
      </c>
      <c r="AB3311" s="11">
        <v>26.0</v>
      </c>
      <c r="AC3311" s="11">
        <v>72.0</v>
      </c>
      <c r="AD3311" s="23">
        <v>63.0</v>
      </c>
      <c r="AE3311" s="29" t="s">
        <v>141</v>
      </c>
      <c r="AF3311" s="25">
        <v>1536.0</v>
      </c>
      <c r="AG3311" s="11">
        <v>1548.0</v>
      </c>
      <c r="AH3311" s="11">
        <v>1579.0</v>
      </c>
      <c r="AI3311" s="23" t="s">
        <v>217</v>
      </c>
      <c r="AJ3311" s="29"/>
      <c r="AK3311" s="25"/>
      <c r="AL3311" s="11"/>
      <c r="AM3311" s="23"/>
      <c r="AN3311" s="25"/>
      <c r="AO3311" s="23"/>
      <c r="AP3311" s="25"/>
      <c r="AQ3311" s="11"/>
    </row>
    <row r="3312" ht="15.75" customHeight="1">
      <c r="A3312" s="11">
        <v>1016026.0</v>
      </c>
      <c r="B3312" s="23">
        <v>3312.0</v>
      </c>
      <c r="C3312" s="25" t="s">
        <v>16666</v>
      </c>
      <c r="D3312" s="16" t="s">
        <v>16667</v>
      </c>
      <c r="E3312" s="28" t="s">
        <v>16668</v>
      </c>
      <c r="F3312" s="29"/>
      <c r="G3312" s="25"/>
      <c r="H3312" s="36" t="str">
        <f t="shared" si="1"/>
        <v/>
      </c>
      <c r="I3312" s="11"/>
      <c r="J3312" s="28">
        <f t="shared" si="2"/>
        <v>0</v>
      </c>
      <c r="K3312" s="41">
        <f t="shared" si="3"/>
        <v>277</v>
      </c>
      <c r="L3312" s="25">
        <v>58.0</v>
      </c>
      <c r="M3312" s="11">
        <v>43.0</v>
      </c>
      <c r="N3312" s="11">
        <v>51.0</v>
      </c>
      <c r="O3312" s="11">
        <v>59.0</v>
      </c>
      <c r="P3312" s="11">
        <v>66.0</v>
      </c>
      <c r="Q3312" s="43">
        <v>52.0</v>
      </c>
      <c r="R3312" s="25"/>
      <c r="S3312" s="11"/>
      <c r="T3312" s="11"/>
      <c r="U3312" s="23"/>
      <c r="V3312" s="25"/>
      <c r="W3312" s="11"/>
      <c r="X3312" s="23"/>
      <c r="Y3312" s="29"/>
      <c r="Z3312" s="25">
        <v>32.0</v>
      </c>
      <c r="AA3312" s="11">
        <v>26.0</v>
      </c>
      <c r="AB3312" s="11">
        <v>26.0</v>
      </c>
      <c r="AC3312" s="11">
        <v>72.0</v>
      </c>
      <c r="AD3312" s="23">
        <v>63.0</v>
      </c>
      <c r="AE3312" s="29" t="s">
        <v>166</v>
      </c>
      <c r="AF3312" s="25">
        <v>1548.0</v>
      </c>
      <c r="AG3312" s="11">
        <v>1560.0</v>
      </c>
      <c r="AH3312" s="11">
        <v>1598.0</v>
      </c>
      <c r="AI3312" s="23"/>
      <c r="AJ3312" s="29"/>
      <c r="AK3312" s="25"/>
      <c r="AL3312" s="11"/>
      <c r="AM3312" s="23"/>
      <c r="AN3312" s="25"/>
      <c r="AO3312" s="23"/>
      <c r="AP3312" s="25"/>
      <c r="AQ3312" s="11"/>
    </row>
    <row r="3313" ht="15.75" customHeight="1">
      <c r="A3313" s="11">
        <v>1003001.0</v>
      </c>
      <c r="B3313" s="23">
        <v>3313.0</v>
      </c>
      <c r="C3313" s="25" t="s">
        <v>16669</v>
      </c>
      <c r="D3313" s="16" t="s">
        <v>16670</v>
      </c>
      <c r="E3313" s="28" t="s">
        <v>16671</v>
      </c>
      <c r="F3313" s="29" t="s">
        <v>16672</v>
      </c>
      <c r="G3313" s="25"/>
      <c r="H3313" s="36" t="str">
        <f t="shared" si="1"/>
        <v/>
      </c>
      <c r="I3313" s="11"/>
      <c r="J3313" s="28">
        <f t="shared" si="2"/>
        <v>0</v>
      </c>
      <c r="K3313" s="41">
        <f t="shared" si="3"/>
        <v>0</v>
      </c>
      <c r="L3313" s="25">
        <v>0.0</v>
      </c>
      <c r="M3313" s="11">
        <v>0.0</v>
      </c>
      <c r="N3313" s="11">
        <v>0.0</v>
      </c>
      <c r="O3313" s="11">
        <v>0.0</v>
      </c>
      <c r="P3313" s="11">
        <v>0.0</v>
      </c>
      <c r="Q3313" s="23">
        <v>0.0</v>
      </c>
      <c r="R3313" s="25"/>
      <c r="S3313" s="11"/>
      <c r="T3313" s="11"/>
      <c r="U3313" s="23"/>
      <c r="V3313" s="25"/>
      <c r="W3313" s="11"/>
      <c r="X3313" s="23"/>
      <c r="Y3313" s="29"/>
      <c r="Z3313" s="25">
        <v>0.0</v>
      </c>
      <c r="AA3313" s="11">
        <v>0.0</v>
      </c>
      <c r="AB3313" s="11">
        <v>0.0</v>
      </c>
      <c r="AC3313" s="11">
        <v>0.0</v>
      </c>
      <c r="AD3313" s="23">
        <v>90.0</v>
      </c>
      <c r="AE3313" s="29" t="s">
        <v>239</v>
      </c>
      <c r="AF3313" s="25">
        <v>1432.0</v>
      </c>
      <c r="AG3313" s="11">
        <v>9999.0</v>
      </c>
      <c r="AH3313" s="11">
        <v>1519.0</v>
      </c>
      <c r="AI3313" s="23"/>
      <c r="AJ3313" s="29" t="s">
        <v>16673</v>
      </c>
      <c r="AK3313" s="25"/>
      <c r="AL3313" s="11"/>
      <c r="AM3313" s="23"/>
      <c r="AN3313" s="25"/>
      <c r="AO3313" s="23"/>
      <c r="AP3313" s="25"/>
      <c r="AQ3313" s="11"/>
    </row>
    <row r="3314" ht="15.75" customHeight="1">
      <c r="A3314" s="11">
        <v>1003002.0</v>
      </c>
      <c r="B3314" s="23">
        <v>3314.0</v>
      </c>
      <c r="C3314" s="25" t="s">
        <v>16674</v>
      </c>
      <c r="D3314" s="16" t="s">
        <v>16675</v>
      </c>
      <c r="E3314" s="28" t="s">
        <v>16676</v>
      </c>
      <c r="F3314" s="29"/>
      <c r="G3314" s="31" t="s">
        <v>16677</v>
      </c>
      <c r="H3314" s="36">
        <f t="shared" si="1"/>
        <v>78.5</v>
      </c>
      <c r="I3314" s="11"/>
      <c r="J3314" s="28">
        <f t="shared" si="2"/>
        <v>0</v>
      </c>
      <c r="K3314" s="41">
        <f t="shared" si="3"/>
        <v>440</v>
      </c>
      <c r="L3314" s="25">
        <v>90.0</v>
      </c>
      <c r="M3314" s="11">
        <v>85.0</v>
      </c>
      <c r="N3314" s="11">
        <v>92.0</v>
      </c>
      <c r="O3314" s="11">
        <v>85.0</v>
      </c>
      <c r="P3314" s="11">
        <v>88.0</v>
      </c>
      <c r="Q3314" s="43">
        <v>86.0</v>
      </c>
      <c r="R3314" s="25" t="s">
        <v>232</v>
      </c>
      <c r="S3314" s="11" t="s">
        <v>185</v>
      </c>
      <c r="T3314" s="11"/>
      <c r="U3314" s="23" t="s">
        <v>232</v>
      </c>
      <c r="V3314" s="25"/>
      <c r="W3314" s="11"/>
      <c r="X3314" s="23"/>
      <c r="Y3314" s="29"/>
      <c r="Z3314" s="25">
        <v>50.0</v>
      </c>
      <c r="AA3314" s="11">
        <v>50.0</v>
      </c>
      <c r="AB3314" s="11">
        <v>67.0</v>
      </c>
      <c r="AC3314" s="11">
        <v>21.0</v>
      </c>
      <c r="AD3314" s="23">
        <v>81.0</v>
      </c>
      <c r="AE3314" s="29" t="s">
        <v>166</v>
      </c>
      <c r="AF3314" s="25">
        <v>1487.0</v>
      </c>
      <c r="AG3314" s="11">
        <v>1499.0</v>
      </c>
      <c r="AH3314" s="11">
        <v>1541.0</v>
      </c>
      <c r="AI3314" s="23"/>
      <c r="AJ3314" s="29" t="s">
        <v>16678</v>
      </c>
      <c r="AK3314" s="25">
        <v>1003001.0</v>
      </c>
      <c r="AL3314" s="11"/>
      <c r="AM3314" s="23"/>
      <c r="AN3314" s="25"/>
      <c r="AO3314" s="23"/>
      <c r="AP3314" s="25"/>
      <c r="AQ3314" s="11"/>
    </row>
    <row r="3315" ht="15.75" customHeight="1">
      <c r="A3315" s="11">
        <v>1003003.0</v>
      </c>
      <c r="B3315" s="23">
        <v>3315.0</v>
      </c>
      <c r="C3315" s="25" t="s">
        <v>16679</v>
      </c>
      <c r="D3315" s="16" t="s">
        <v>16680</v>
      </c>
      <c r="E3315" s="28" t="s">
        <v>516</v>
      </c>
      <c r="F3315" s="29"/>
      <c r="G3315" s="31" t="s">
        <v>16681</v>
      </c>
      <c r="H3315" s="36">
        <f t="shared" si="1"/>
        <v>77.5</v>
      </c>
      <c r="I3315" s="11"/>
      <c r="J3315" s="28">
        <f t="shared" si="2"/>
        <v>0</v>
      </c>
      <c r="K3315" s="41">
        <f t="shared" si="3"/>
        <v>441</v>
      </c>
      <c r="L3315" s="25">
        <v>92.0</v>
      </c>
      <c r="M3315" s="11">
        <v>77.0</v>
      </c>
      <c r="N3315" s="11">
        <v>99.0</v>
      </c>
      <c r="O3315" s="11">
        <v>84.0</v>
      </c>
      <c r="P3315" s="11">
        <v>89.0</v>
      </c>
      <c r="Q3315" s="43">
        <v>93.0</v>
      </c>
      <c r="R3315" s="25" t="s">
        <v>410</v>
      </c>
      <c r="S3315" s="11"/>
      <c r="T3315" s="11"/>
      <c r="U3315" s="23" t="s">
        <v>232</v>
      </c>
      <c r="V3315" s="25"/>
      <c r="W3315" s="11"/>
      <c r="X3315" s="23" t="s">
        <v>232</v>
      </c>
      <c r="Y3315" s="29"/>
      <c r="Z3315" s="25">
        <v>50.0</v>
      </c>
      <c r="AA3315" s="11">
        <v>50.0</v>
      </c>
      <c r="AB3315" s="11">
        <v>70.0</v>
      </c>
      <c r="AC3315" s="11">
        <v>98.0</v>
      </c>
      <c r="AD3315" s="23">
        <v>81.0</v>
      </c>
      <c r="AE3315" s="29" t="s">
        <v>270</v>
      </c>
      <c r="AF3315" s="25">
        <v>1515.0</v>
      </c>
      <c r="AG3315" s="11">
        <v>1527.0</v>
      </c>
      <c r="AH3315" s="11">
        <v>1571.0</v>
      </c>
      <c r="AI3315" s="23"/>
      <c r="AJ3315" s="29" t="s">
        <v>16682</v>
      </c>
      <c r="AK3315" s="25">
        <v>1003002.0</v>
      </c>
      <c r="AL3315" s="11"/>
      <c r="AM3315" s="23"/>
      <c r="AN3315" s="25"/>
      <c r="AO3315" s="23"/>
      <c r="AP3315" s="25" t="s">
        <v>16683</v>
      </c>
      <c r="AQ3315" s="11"/>
    </row>
    <row r="3316" ht="15.75" customHeight="1">
      <c r="A3316" s="11">
        <v>1003004.0</v>
      </c>
      <c r="B3316" s="23">
        <v>3316.0</v>
      </c>
      <c r="C3316" s="25" t="s">
        <v>16684</v>
      </c>
      <c r="D3316" s="16" t="s">
        <v>16685</v>
      </c>
      <c r="E3316" s="28" t="s">
        <v>16686</v>
      </c>
      <c r="F3316" s="29"/>
      <c r="G3316" s="31" t="s">
        <v>16687</v>
      </c>
      <c r="H3316" s="36">
        <f t="shared" si="1"/>
        <v>78.5</v>
      </c>
      <c r="I3316" s="11"/>
      <c r="J3316" s="28">
        <f t="shared" si="2"/>
        <v>0</v>
      </c>
      <c r="K3316" s="41">
        <f t="shared" si="3"/>
        <v>397</v>
      </c>
      <c r="L3316" s="25">
        <v>80.0</v>
      </c>
      <c r="M3316" s="11">
        <v>61.0</v>
      </c>
      <c r="N3316" s="11">
        <v>90.0</v>
      </c>
      <c r="O3316" s="11">
        <v>86.0</v>
      </c>
      <c r="P3316" s="11">
        <v>80.0</v>
      </c>
      <c r="Q3316" s="43">
        <v>81.0</v>
      </c>
      <c r="R3316" s="25" t="s">
        <v>232</v>
      </c>
      <c r="S3316" s="11" t="s">
        <v>185</v>
      </c>
      <c r="T3316" s="11"/>
      <c r="U3316" s="23" t="s">
        <v>185</v>
      </c>
      <c r="V3316" s="25"/>
      <c r="W3316" s="11"/>
      <c r="X3316" s="23"/>
      <c r="Y3316" s="29"/>
      <c r="Z3316" s="25">
        <v>50.0</v>
      </c>
      <c r="AA3316" s="11">
        <v>50.0</v>
      </c>
      <c r="AB3316" s="11">
        <v>40.0</v>
      </c>
      <c r="AC3316" s="11">
        <v>82.0</v>
      </c>
      <c r="AD3316" s="23">
        <v>81.0</v>
      </c>
      <c r="AE3316" s="29" t="s">
        <v>141</v>
      </c>
      <c r="AF3316" s="25">
        <v>1538.0</v>
      </c>
      <c r="AG3316" s="11">
        <v>1550.0</v>
      </c>
      <c r="AH3316" s="11">
        <v>1590.0</v>
      </c>
      <c r="AI3316" s="23" t="s">
        <v>217</v>
      </c>
      <c r="AJ3316" s="29" t="s">
        <v>16688</v>
      </c>
      <c r="AK3316" s="25">
        <v>1003003.0</v>
      </c>
      <c r="AL3316" s="11"/>
      <c r="AM3316" s="23"/>
      <c r="AN3316" s="25"/>
      <c r="AO3316" s="23"/>
      <c r="AP3316" s="25" t="s">
        <v>16689</v>
      </c>
      <c r="AQ3316" s="11"/>
    </row>
    <row r="3317" ht="15.75" customHeight="1">
      <c r="A3317" s="11">
        <v>1003005.0</v>
      </c>
      <c r="B3317" s="23">
        <v>3317.0</v>
      </c>
      <c r="C3317" s="25" t="s">
        <v>16690</v>
      </c>
      <c r="D3317" s="16" t="s">
        <v>16691</v>
      </c>
      <c r="E3317" s="28" t="s">
        <v>16692</v>
      </c>
      <c r="F3317" s="29"/>
      <c r="G3317" s="31" t="s">
        <v>16693</v>
      </c>
      <c r="H3317" s="36">
        <f t="shared" si="1"/>
        <v>79</v>
      </c>
      <c r="I3317" s="11"/>
      <c r="J3317" s="28">
        <f t="shared" si="2"/>
        <v>0</v>
      </c>
      <c r="K3317" s="41">
        <f t="shared" si="3"/>
        <v>299</v>
      </c>
      <c r="L3317" s="25">
        <v>65.0</v>
      </c>
      <c r="M3317" s="11">
        <v>51.0</v>
      </c>
      <c r="N3317" s="11">
        <v>67.0</v>
      </c>
      <c r="O3317" s="11">
        <v>55.0</v>
      </c>
      <c r="P3317" s="11">
        <v>61.0</v>
      </c>
      <c r="Q3317" s="43">
        <v>59.0</v>
      </c>
      <c r="R3317" s="25"/>
      <c r="S3317" s="11"/>
      <c r="T3317" s="11" t="s">
        <v>185</v>
      </c>
      <c r="U3317" s="23"/>
      <c r="V3317" s="25"/>
      <c r="W3317" s="11"/>
      <c r="X3317" s="23"/>
      <c r="Y3317" s="29"/>
      <c r="Z3317" s="25">
        <v>36.0</v>
      </c>
      <c r="AA3317" s="11">
        <v>30.0</v>
      </c>
      <c r="AB3317" s="11">
        <v>30.0</v>
      </c>
      <c r="AC3317" s="11">
        <v>67.0</v>
      </c>
      <c r="AD3317" s="23">
        <v>81.0</v>
      </c>
      <c r="AE3317" s="29" t="s">
        <v>270</v>
      </c>
      <c r="AF3317" s="25">
        <v>1562.0</v>
      </c>
      <c r="AG3317" s="11">
        <v>1574.0</v>
      </c>
      <c r="AH3317" s="11">
        <v>1591.0</v>
      </c>
      <c r="AI3317" s="23" t="s">
        <v>217</v>
      </c>
      <c r="AJ3317" s="29" t="s">
        <v>16694</v>
      </c>
      <c r="AK3317" s="25">
        <v>1003004.0</v>
      </c>
      <c r="AL3317" s="11"/>
      <c r="AM3317" s="23"/>
      <c r="AN3317" s="25"/>
      <c r="AO3317" s="23"/>
      <c r="AP3317" s="25"/>
      <c r="AQ3317" s="11"/>
    </row>
    <row r="3318" ht="15.75" customHeight="1">
      <c r="A3318" s="11">
        <v>1003006.0</v>
      </c>
      <c r="B3318" s="23">
        <v>3318.0</v>
      </c>
      <c r="C3318" s="25" t="s">
        <v>16695</v>
      </c>
      <c r="D3318" s="16" t="s">
        <v>16696</v>
      </c>
      <c r="E3318" s="28" t="s">
        <v>16697</v>
      </c>
      <c r="F3318" s="29"/>
      <c r="G3318" s="31" t="s">
        <v>16698</v>
      </c>
      <c r="H3318" s="36">
        <f t="shared" si="1"/>
        <v>80</v>
      </c>
      <c r="I3318" s="11"/>
      <c r="J3318" s="28">
        <f t="shared" si="2"/>
        <v>0</v>
      </c>
      <c r="K3318" s="41">
        <f t="shared" si="3"/>
        <v>199</v>
      </c>
      <c r="L3318" s="25">
        <v>30.0</v>
      </c>
      <c r="M3318" s="11">
        <v>38.0</v>
      </c>
      <c r="N3318" s="11">
        <v>51.0</v>
      </c>
      <c r="O3318" s="11">
        <v>43.0</v>
      </c>
      <c r="P3318" s="11">
        <v>37.0</v>
      </c>
      <c r="Q3318" s="43">
        <v>44.0</v>
      </c>
      <c r="R3318" s="25"/>
      <c r="S3318" s="11"/>
      <c r="T3318" s="11"/>
      <c r="U3318" s="23"/>
      <c r="V3318" s="25"/>
      <c r="W3318" s="11"/>
      <c r="X3318" s="23"/>
      <c r="Y3318" s="29"/>
      <c r="Z3318" s="25">
        <v>36.0</v>
      </c>
      <c r="AA3318" s="11">
        <v>30.0</v>
      </c>
      <c r="AB3318" s="11">
        <v>30.0</v>
      </c>
      <c r="AC3318" s="11">
        <v>67.0</v>
      </c>
      <c r="AD3318" s="23">
        <v>82.0</v>
      </c>
      <c r="AE3318" s="29" t="s">
        <v>166</v>
      </c>
      <c r="AF3318" s="25">
        <v>1565.0</v>
      </c>
      <c r="AG3318" s="11">
        <v>1577.0</v>
      </c>
      <c r="AH3318" s="11">
        <v>1592.0</v>
      </c>
      <c r="AI3318" s="23"/>
      <c r="AJ3318" s="29" t="s">
        <v>16694</v>
      </c>
      <c r="AK3318" s="25">
        <v>1003004.0</v>
      </c>
      <c r="AL3318" s="11"/>
      <c r="AM3318" s="23"/>
      <c r="AN3318" s="25"/>
      <c r="AO3318" s="23"/>
      <c r="AP3318" s="25"/>
      <c r="AQ3318" s="11"/>
    </row>
    <row r="3319" ht="15.75" customHeight="1">
      <c r="A3319" s="11">
        <v>1003007.0</v>
      </c>
      <c r="B3319" s="23">
        <v>3319.0</v>
      </c>
      <c r="C3319" s="25" t="s">
        <v>16699</v>
      </c>
      <c r="D3319" s="16" t="s">
        <v>16700</v>
      </c>
      <c r="E3319" s="28" t="s">
        <v>16701</v>
      </c>
      <c r="F3319" s="29" t="s">
        <v>16702</v>
      </c>
      <c r="G3319" s="31" t="s">
        <v>16703</v>
      </c>
      <c r="H3319" s="36">
        <f t="shared" si="1"/>
        <v>76</v>
      </c>
      <c r="I3319" s="11"/>
      <c r="J3319" s="28">
        <f t="shared" si="2"/>
        <v>0</v>
      </c>
      <c r="K3319" s="41">
        <f t="shared" si="3"/>
        <v>343</v>
      </c>
      <c r="L3319" s="25">
        <v>75.0</v>
      </c>
      <c r="M3319" s="11">
        <v>81.0</v>
      </c>
      <c r="N3319" s="11">
        <v>60.0</v>
      </c>
      <c r="O3319" s="11">
        <v>63.0</v>
      </c>
      <c r="P3319" s="11">
        <v>64.0</v>
      </c>
      <c r="Q3319" s="43">
        <v>65.0</v>
      </c>
      <c r="R3319" s="25" t="s">
        <v>232</v>
      </c>
      <c r="S3319" s="11" t="s">
        <v>185</v>
      </c>
      <c r="T3319" s="11" t="s">
        <v>185</v>
      </c>
      <c r="U3319" s="23"/>
      <c r="V3319" s="25"/>
      <c r="W3319" s="11"/>
      <c r="X3319" s="23"/>
      <c r="Y3319" s="29"/>
      <c r="Z3319" s="25">
        <v>57.0</v>
      </c>
      <c r="AA3319" s="11">
        <v>60.0</v>
      </c>
      <c r="AB3319" s="11">
        <v>45.0</v>
      </c>
      <c r="AC3319" s="11">
        <v>41.0</v>
      </c>
      <c r="AD3319" s="23">
        <v>87.0</v>
      </c>
      <c r="AE3319" s="29" t="s">
        <v>270</v>
      </c>
      <c r="AF3319" s="25">
        <v>1541.0</v>
      </c>
      <c r="AG3319" s="11">
        <v>1553.0</v>
      </c>
      <c r="AH3319" s="11">
        <v>1597.0</v>
      </c>
      <c r="AI3319" s="23"/>
      <c r="AJ3319" s="29" t="s">
        <v>16704</v>
      </c>
      <c r="AK3319" s="25">
        <v>1003003.0</v>
      </c>
      <c r="AL3319" s="11">
        <v>1003065.0</v>
      </c>
      <c r="AM3319" s="23"/>
      <c r="AN3319" s="25"/>
      <c r="AO3319" s="23"/>
      <c r="AP3319" s="25"/>
      <c r="AQ3319" s="11"/>
    </row>
    <row r="3320" ht="15.75" customHeight="1">
      <c r="A3320" s="11">
        <v>1003008.0</v>
      </c>
      <c r="B3320" s="23">
        <v>3320.0</v>
      </c>
      <c r="C3320" s="25" t="s">
        <v>16705</v>
      </c>
      <c r="D3320" s="16" t="s">
        <v>16706</v>
      </c>
      <c r="E3320" s="28" t="s">
        <v>16707</v>
      </c>
      <c r="F3320" s="29" t="s">
        <v>16708</v>
      </c>
      <c r="G3320" s="31" t="s">
        <v>16709</v>
      </c>
      <c r="H3320" s="36">
        <f t="shared" si="1"/>
        <v>77</v>
      </c>
      <c r="I3320" s="11"/>
      <c r="J3320" s="28">
        <f t="shared" si="2"/>
        <v>0</v>
      </c>
      <c r="K3320" s="41">
        <f t="shared" si="3"/>
        <v>356</v>
      </c>
      <c r="L3320" s="25">
        <v>80.0</v>
      </c>
      <c r="M3320" s="11">
        <v>73.0</v>
      </c>
      <c r="N3320" s="11">
        <v>62.0</v>
      </c>
      <c r="O3320" s="11">
        <v>74.0</v>
      </c>
      <c r="P3320" s="11">
        <v>67.0</v>
      </c>
      <c r="Q3320" s="43">
        <v>70.0</v>
      </c>
      <c r="R3320" s="25" t="s">
        <v>185</v>
      </c>
      <c r="S3320" s="11" t="s">
        <v>232</v>
      </c>
      <c r="T3320" s="11" t="s">
        <v>185</v>
      </c>
      <c r="U3320" s="23" t="s">
        <v>185</v>
      </c>
      <c r="V3320" s="25"/>
      <c r="W3320" s="11"/>
      <c r="X3320" s="23"/>
      <c r="Y3320" s="29"/>
      <c r="Z3320" s="25">
        <v>57.0</v>
      </c>
      <c r="AA3320" s="11">
        <v>60.0</v>
      </c>
      <c r="AB3320" s="11">
        <v>50.0</v>
      </c>
      <c r="AC3320" s="11">
        <v>77.0</v>
      </c>
      <c r="AD3320" s="23">
        <v>77.0</v>
      </c>
      <c r="AE3320" s="29" t="s">
        <v>270</v>
      </c>
      <c r="AF3320" s="25">
        <v>1540.0</v>
      </c>
      <c r="AG3320" s="11">
        <v>1552.0</v>
      </c>
      <c r="AH3320" s="11">
        <v>1590.0</v>
      </c>
      <c r="AI3320" s="23" t="s">
        <v>217</v>
      </c>
      <c r="AJ3320" s="29" t="s">
        <v>16688</v>
      </c>
      <c r="AK3320" s="25">
        <v>1003003.0</v>
      </c>
      <c r="AL3320" s="11"/>
      <c r="AM3320" s="23"/>
      <c r="AN3320" s="25"/>
      <c r="AO3320" s="23"/>
      <c r="AP3320" s="25"/>
      <c r="AQ3320" s="11"/>
    </row>
    <row r="3321" ht="15.75" customHeight="1">
      <c r="A3321" s="11">
        <v>1003009.0</v>
      </c>
      <c r="B3321" s="23">
        <v>3321.0</v>
      </c>
      <c r="C3321" s="25" t="s">
        <v>16710</v>
      </c>
      <c r="D3321" s="16" t="s">
        <v>16711</v>
      </c>
      <c r="E3321" s="28" t="s">
        <v>16712</v>
      </c>
      <c r="F3321" s="29"/>
      <c r="G3321" s="31" t="s">
        <v>16713</v>
      </c>
      <c r="H3321" s="36">
        <f t="shared" si="1"/>
        <v>78</v>
      </c>
      <c r="I3321" s="11"/>
      <c r="J3321" s="28">
        <f t="shared" si="2"/>
        <v>0</v>
      </c>
      <c r="K3321" s="41">
        <f t="shared" si="3"/>
        <v>356</v>
      </c>
      <c r="L3321" s="25">
        <v>71.0</v>
      </c>
      <c r="M3321" s="11">
        <v>61.0</v>
      </c>
      <c r="N3321" s="11">
        <v>76.0</v>
      </c>
      <c r="O3321" s="11">
        <v>74.0</v>
      </c>
      <c r="P3321" s="11">
        <v>74.0</v>
      </c>
      <c r="Q3321" s="43">
        <v>68.0</v>
      </c>
      <c r="R3321" s="25" t="s">
        <v>185</v>
      </c>
      <c r="S3321" s="11" t="s">
        <v>185</v>
      </c>
      <c r="T3321" s="11" t="s">
        <v>232</v>
      </c>
      <c r="U3321" s="23"/>
      <c r="V3321" s="25"/>
      <c r="W3321" s="11"/>
      <c r="X3321" s="23" t="s">
        <v>232</v>
      </c>
      <c r="Y3321" s="29"/>
      <c r="Z3321" s="25">
        <v>50.0</v>
      </c>
      <c r="AA3321" s="11">
        <v>50.0</v>
      </c>
      <c r="AB3321" s="11">
        <v>40.0</v>
      </c>
      <c r="AC3321" s="11">
        <v>55.0</v>
      </c>
      <c r="AD3321" s="23">
        <v>86.0</v>
      </c>
      <c r="AE3321" s="29" t="s">
        <v>270</v>
      </c>
      <c r="AF3321" s="25">
        <v>1545.0</v>
      </c>
      <c r="AG3321" s="11">
        <v>1557.0</v>
      </c>
      <c r="AH3321" s="11">
        <v>1600.0</v>
      </c>
      <c r="AI3321" s="23"/>
      <c r="AJ3321" s="29" t="s">
        <v>16688</v>
      </c>
      <c r="AK3321" s="25">
        <v>1003003.0</v>
      </c>
      <c r="AL3321" s="11"/>
      <c r="AM3321" s="23"/>
      <c r="AN3321" s="25"/>
      <c r="AO3321" s="23"/>
      <c r="AP3321" s="25"/>
      <c r="AQ3321" s="11"/>
    </row>
    <row r="3322" ht="15.75" customHeight="1">
      <c r="A3322" s="11">
        <v>1003010.0</v>
      </c>
      <c r="B3322" s="23">
        <v>3322.0</v>
      </c>
      <c r="C3322" s="25" t="s">
        <v>16714</v>
      </c>
      <c r="D3322" s="16" t="s">
        <v>16715</v>
      </c>
      <c r="E3322" s="28" t="s">
        <v>16716</v>
      </c>
      <c r="F3322" s="29"/>
      <c r="G3322" s="31" t="s">
        <v>16717</v>
      </c>
      <c r="H3322" s="36">
        <f t="shared" si="1"/>
        <v>66</v>
      </c>
      <c r="I3322" s="11"/>
      <c r="J3322" s="28">
        <f t="shared" si="2"/>
        <v>0</v>
      </c>
      <c r="K3322" s="41">
        <f t="shared" si="3"/>
        <v>276</v>
      </c>
      <c r="L3322" s="25">
        <v>62.0</v>
      </c>
      <c r="M3322" s="11">
        <v>43.0</v>
      </c>
      <c r="N3322" s="11">
        <v>57.0</v>
      </c>
      <c r="O3322" s="11">
        <v>50.0</v>
      </c>
      <c r="P3322" s="11">
        <v>64.0</v>
      </c>
      <c r="Q3322" s="43">
        <v>57.0</v>
      </c>
      <c r="R3322" s="25"/>
      <c r="S3322" s="11"/>
      <c r="T3322" s="11"/>
      <c r="U3322" s="23"/>
      <c r="V3322" s="25"/>
      <c r="W3322" s="11"/>
      <c r="X3322" s="23"/>
      <c r="Y3322" s="29"/>
      <c r="Z3322" s="25">
        <v>48.0</v>
      </c>
      <c r="AA3322" s="11">
        <v>47.0</v>
      </c>
      <c r="AB3322" s="11">
        <v>40.0</v>
      </c>
      <c r="AC3322" s="11">
        <v>59.0</v>
      </c>
      <c r="AD3322" s="23">
        <v>81.0</v>
      </c>
      <c r="AE3322" s="29" t="s">
        <v>141</v>
      </c>
      <c r="AF3322" s="25">
        <v>1577.0</v>
      </c>
      <c r="AG3322" s="11">
        <v>1589.0</v>
      </c>
      <c r="AH3322" s="11">
        <v>1608.0</v>
      </c>
      <c r="AI3322" s="23"/>
      <c r="AJ3322" s="29" t="s">
        <v>16718</v>
      </c>
      <c r="AK3322" s="25">
        <v>1003009.0</v>
      </c>
      <c r="AL3322" s="11">
        <v>1003005.0</v>
      </c>
      <c r="AM3322" s="23"/>
      <c r="AN3322" s="25"/>
      <c r="AO3322" s="23"/>
      <c r="AP3322" s="25"/>
      <c r="AQ3322" s="11"/>
    </row>
    <row r="3323" ht="15.75" customHeight="1">
      <c r="A3323" s="11">
        <v>1003011.0</v>
      </c>
      <c r="B3323" s="23">
        <v>3323.0</v>
      </c>
      <c r="C3323" s="25" t="s">
        <v>16719</v>
      </c>
      <c r="D3323" s="16" t="s">
        <v>16720</v>
      </c>
      <c r="E3323" s="28" t="s">
        <v>16721</v>
      </c>
      <c r="F3323" s="29"/>
      <c r="G3323" s="31" t="s">
        <v>16722</v>
      </c>
      <c r="H3323" s="36">
        <f t="shared" si="1"/>
        <v>46</v>
      </c>
      <c r="I3323" s="11"/>
      <c r="J3323" s="28">
        <f t="shared" si="2"/>
        <v>0</v>
      </c>
      <c r="K3323" s="41">
        <f t="shared" si="3"/>
        <v>245</v>
      </c>
      <c r="L3323" s="25">
        <v>39.0</v>
      </c>
      <c r="M3323" s="11">
        <v>34.0</v>
      </c>
      <c r="N3323" s="11">
        <v>64.0</v>
      </c>
      <c r="O3323" s="11">
        <v>56.0</v>
      </c>
      <c r="P3323" s="11">
        <v>52.0</v>
      </c>
      <c r="Q3323" s="43">
        <v>51.0</v>
      </c>
      <c r="R3323" s="25"/>
      <c r="S3323" s="11"/>
      <c r="T3323" s="11"/>
      <c r="U3323" s="23"/>
      <c r="V3323" s="25"/>
      <c r="W3323" s="11"/>
      <c r="X3323" s="23"/>
      <c r="Y3323" s="29"/>
      <c r="Z3323" s="25">
        <v>43.0</v>
      </c>
      <c r="AA3323" s="11">
        <v>40.0</v>
      </c>
      <c r="AB3323" s="11">
        <v>31.0</v>
      </c>
      <c r="AC3323" s="11">
        <v>56.0</v>
      </c>
      <c r="AD3323" s="23">
        <v>81.0</v>
      </c>
      <c r="AE3323" s="29" t="s">
        <v>270</v>
      </c>
      <c r="AF3323" s="25">
        <v>1601.0</v>
      </c>
      <c r="AG3323" s="11">
        <v>1613.0</v>
      </c>
      <c r="AH3323" s="11">
        <v>1625.0</v>
      </c>
      <c r="AI3323" s="23"/>
      <c r="AJ3323" s="29" t="s">
        <v>16723</v>
      </c>
      <c r="AK3323" s="25">
        <v>1003010.0</v>
      </c>
      <c r="AL3323" s="11"/>
      <c r="AM3323" s="23"/>
      <c r="AN3323" s="25"/>
      <c r="AO3323" s="23"/>
      <c r="AP3323" s="25"/>
      <c r="AQ3323" s="11"/>
    </row>
    <row r="3324" ht="15.75" customHeight="1">
      <c r="A3324" s="11">
        <v>1003012.0</v>
      </c>
      <c r="B3324" s="23">
        <v>3324.0</v>
      </c>
      <c r="C3324" s="25" t="s">
        <v>16724</v>
      </c>
      <c r="D3324" s="16" t="s">
        <v>16725</v>
      </c>
      <c r="E3324" s="28" t="s">
        <v>16726</v>
      </c>
      <c r="F3324" s="29"/>
      <c r="G3324" s="31" t="s">
        <v>16727</v>
      </c>
      <c r="H3324" s="36">
        <f t="shared" si="1"/>
        <v>69</v>
      </c>
      <c r="I3324" s="11"/>
      <c r="J3324" s="28">
        <f t="shared" si="2"/>
        <v>0</v>
      </c>
      <c r="K3324" s="41">
        <f t="shared" si="3"/>
        <v>123</v>
      </c>
      <c r="L3324" s="25">
        <v>19.0</v>
      </c>
      <c r="M3324" s="11">
        <v>10.0</v>
      </c>
      <c r="N3324" s="11">
        <v>39.0</v>
      </c>
      <c r="O3324" s="11">
        <v>26.0</v>
      </c>
      <c r="P3324" s="11">
        <v>29.0</v>
      </c>
      <c r="Q3324" s="43">
        <v>22.0</v>
      </c>
      <c r="R3324" s="25"/>
      <c r="S3324" s="11"/>
      <c r="T3324" s="11"/>
      <c r="U3324" s="23"/>
      <c r="V3324" s="25"/>
      <c r="W3324" s="11"/>
      <c r="X3324" s="23"/>
      <c r="Y3324" s="29"/>
      <c r="Z3324" s="25">
        <v>22.0</v>
      </c>
      <c r="AA3324" s="11">
        <v>10.0</v>
      </c>
      <c r="AB3324" s="11">
        <v>13.0</v>
      </c>
      <c r="AC3324" s="11">
        <v>42.0</v>
      </c>
      <c r="AD3324" s="23">
        <v>81.0</v>
      </c>
      <c r="AE3324" s="29" t="s">
        <v>270</v>
      </c>
      <c r="AF3324" s="25">
        <v>1619.0</v>
      </c>
      <c r="AG3324" s="11">
        <v>1631.0</v>
      </c>
      <c r="AH3324" s="11">
        <v>1685.0</v>
      </c>
      <c r="AI3324" s="23"/>
      <c r="AJ3324" s="29" t="s">
        <v>16728</v>
      </c>
      <c r="AK3324" s="25">
        <v>1003011.0</v>
      </c>
      <c r="AL3324" s="11"/>
      <c r="AM3324" s="23"/>
      <c r="AN3324" s="25"/>
      <c r="AO3324" s="23"/>
      <c r="AP3324" s="25"/>
      <c r="AQ3324" s="11"/>
    </row>
    <row r="3325" ht="15.75" customHeight="1">
      <c r="A3325" s="11">
        <v>1003013.0</v>
      </c>
      <c r="B3325" s="23">
        <v>3325.0</v>
      </c>
      <c r="C3325" s="25" t="s">
        <v>16729</v>
      </c>
      <c r="D3325" s="16" t="s">
        <v>16730</v>
      </c>
      <c r="E3325" s="28" t="s">
        <v>16731</v>
      </c>
      <c r="F3325" s="29"/>
      <c r="G3325" s="31" t="s">
        <v>16732</v>
      </c>
      <c r="H3325" s="36">
        <f t="shared" si="1"/>
        <v>71</v>
      </c>
      <c r="I3325" s="11"/>
      <c r="J3325" s="28">
        <f t="shared" si="2"/>
        <v>0</v>
      </c>
      <c r="K3325" s="41">
        <f t="shared" si="3"/>
        <v>296</v>
      </c>
      <c r="L3325" s="25">
        <v>61.0</v>
      </c>
      <c r="M3325" s="11">
        <v>52.0</v>
      </c>
      <c r="N3325" s="11">
        <v>60.0</v>
      </c>
      <c r="O3325" s="11">
        <v>63.0</v>
      </c>
      <c r="P3325" s="11">
        <v>60.0</v>
      </c>
      <c r="Q3325" s="43">
        <v>70.0</v>
      </c>
      <c r="R3325" s="25"/>
      <c r="S3325" s="11"/>
      <c r="T3325" s="11"/>
      <c r="U3325" s="23"/>
      <c r="V3325" s="25"/>
      <c r="W3325" s="11"/>
      <c r="X3325" s="23"/>
      <c r="Y3325" s="29"/>
      <c r="Z3325" s="25">
        <v>22.0</v>
      </c>
      <c r="AA3325" s="11">
        <v>11.0</v>
      </c>
      <c r="AB3325" s="11">
        <v>50.0</v>
      </c>
      <c r="AC3325" s="11">
        <v>32.0</v>
      </c>
      <c r="AD3325" s="23">
        <v>89.0</v>
      </c>
      <c r="AE3325" s="29" t="s">
        <v>166</v>
      </c>
      <c r="AF3325" s="25">
        <v>1554.0</v>
      </c>
      <c r="AG3325" s="11">
        <v>1566.0</v>
      </c>
      <c r="AH3325" s="11">
        <v>1579.0</v>
      </c>
      <c r="AI3325" s="23" t="s">
        <v>217</v>
      </c>
      <c r="AJ3325" s="29" t="s">
        <v>16733</v>
      </c>
      <c r="AK3325" s="25">
        <v>1003003.0</v>
      </c>
      <c r="AL3325" s="11">
        <v>1003017.0</v>
      </c>
      <c r="AM3325" s="23"/>
      <c r="AN3325" s="25"/>
      <c r="AO3325" s="23"/>
      <c r="AP3325" s="25"/>
      <c r="AQ3325" s="11"/>
    </row>
    <row r="3326" ht="15.75" customHeight="1">
      <c r="A3326" s="11">
        <v>1003014.0</v>
      </c>
      <c r="B3326" s="23">
        <v>3326.0</v>
      </c>
      <c r="C3326" s="25" t="s">
        <v>16734</v>
      </c>
      <c r="D3326" s="16" t="s">
        <v>16735</v>
      </c>
      <c r="E3326" s="28" t="s">
        <v>16736</v>
      </c>
      <c r="F3326" s="29"/>
      <c r="G3326" s="31" t="s">
        <v>16737</v>
      </c>
      <c r="H3326" s="36">
        <f t="shared" si="1"/>
        <v>72</v>
      </c>
      <c r="I3326" s="11"/>
      <c r="J3326" s="28">
        <f t="shared" si="2"/>
        <v>0</v>
      </c>
      <c r="K3326" s="41">
        <f t="shared" si="3"/>
        <v>317</v>
      </c>
      <c r="L3326" s="25">
        <v>53.0</v>
      </c>
      <c r="M3326" s="11">
        <v>49.0</v>
      </c>
      <c r="N3326" s="11">
        <v>72.0</v>
      </c>
      <c r="O3326" s="11">
        <v>73.0</v>
      </c>
      <c r="P3326" s="11">
        <v>70.0</v>
      </c>
      <c r="Q3326" s="43">
        <v>64.0</v>
      </c>
      <c r="R3326" s="25" t="s">
        <v>185</v>
      </c>
      <c r="S3326" s="11"/>
      <c r="T3326" s="11"/>
      <c r="U3326" s="23"/>
      <c r="V3326" s="25"/>
      <c r="W3326" s="11"/>
      <c r="X3326" s="23"/>
      <c r="Y3326" s="29"/>
      <c r="Z3326" s="25">
        <v>50.0</v>
      </c>
      <c r="AA3326" s="11">
        <v>50.0</v>
      </c>
      <c r="AB3326" s="11">
        <v>35.0</v>
      </c>
      <c r="AC3326" s="11">
        <v>67.0</v>
      </c>
      <c r="AD3326" s="23">
        <v>82.0</v>
      </c>
      <c r="AE3326" s="29" t="s">
        <v>166</v>
      </c>
      <c r="AF3326" s="25">
        <v>1520.0</v>
      </c>
      <c r="AG3326" s="11">
        <v>1532.0</v>
      </c>
      <c r="AH3326" s="11">
        <v>1542.0</v>
      </c>
      <c r="AI3326" s="23"/>
      <c r="AJ3326" s="29" t="s">
        <v>16682</v>
      </c>
      <c r="AK3326" s="25">
        <v>1003002.0</v>
      </c>
      <c r="AL3326" s="11"/>
      <c r="AM3326" s="23"/>
      <c r="AN3326" s="25"/>
      <c r="AO3326" s="23"/>
      <c r="AP3326" s="25"/>
      <c r="AQ3326" s="11"/>
    </row>
    <row r="3327" ht="15.75" customHeight="1">
      <c r="A3327" s="11">
        <v>1003015.0</v>
      </c>
      <c r="B3327" s="23">
        <v>3327.0</v>
      </c>
      <c r="C3327" s="25" t="s">
        <v>16738</v>
      </c>
      <c r="D3327" s="16" t="s">
        <v>16739</v>
      </c>
      <c r="E3327" s="28" t="s">
        <v>16740</v>
      </c>
      <c r="F3327" s="29"/>
      <c r="G3327" s="31" t="s">
        <v>16741</v>
      </c>
      <c r="H3327" s="36">
        <f t="shared" si="1"/>
        <v>80</v>
      </c>
      <c r="I3327" s="11"/>
      <c r="J3327" s="28">
        <f t="shared" si="2"/>
        <v>0</v>
      </c>
      <c r="K3327" s="41">
        <f t="shared" si="3"/>
        <v>303</v>
      </c>
      <c r="L3327" s="25">
        <v>62.0</v>
      </c>
      <c r="M3327" s="11">
        <v>35.0</v>
      </c>
      <c r="N3327" s="11">
        <v>71.0</v>
      </c>
      <c r="O3327" s="11">
        <v>70.0</v>
      </c>
      <c r="P3327" s="11">
        <v>65.0</v>
      </c>
      <c r="Q3327" s="43">
        <v>62.0</v>
      </c>
      <c r="R3327" s="25"/>
      <c r="S3327" s="11"/>
      <c r="T3327" s="11"/>
      <c r="U3327" s="23"/>
      <c r="V3327" s="25"/>
      <c r="W3327" s="11"/>
      <c r="X3327" s="23"/>
      <c r="Y3327" s="29"/>
      <c r="Z3327" s="25">
        <v>50.0</v>
      </c>
      <c r="AA3327" s="11">
        <v>50.0</v>
      </c>
      <c r="AB3327" s="11">
        <v>32.0</v>
      </c>
      <c r="AC3327" s="11">
        <v>72.0</v>
      </c>
      <c r="AD3327" s="23">
        <v>83.0</v>
      </c>
      <c r="AE3327" s="29" t="s">
        <v>166</v>
      </c>
      <c r="AF3327" s="25">
        <v>1522.0</v>
      </c>
      <c r="AG3327" s="11">
        <v>1534.0</v>
      </c>
      <c r="AH3327" s="11">
        <v>1563.0</v>
      </c>
      <c r="AI3327" s="23"/>
      <c r="AJ3327" s="29" t="s">
        <v>16682</v>
      </c>
      <c r="AK3327" s="25">
        <v>1003002.0</v>
      </c>
      <c r="AL3327" s="11"/>
      <c r="AM3327" s="23"/>
      <c r="AN3327" s="25"/>
      <c r="AO3327" s="23"/>
      <c r="AP3327" s="25"/>
      <c r="AQ3327" s="11"/>
    </row>
    <row r="3328" ht="15.75" customHeight="1">
      <c r="A3328" s="11">
        <v>1003016.0</v>
      </c>
      <c r="B3328" s="23">
        <v>3328.0</v>
      </c>
      <c r="C3328" s="25" t="s">
        <v>16742</v>
      </c>
      <c r="D3328" s="16" t="s">
        <v>16743</v>
      </c>
      <c r="E3328" s="28" t="s">
        <v>16744</v>
      </c>
      <c r="F3328" s="29"/>
      <c r="G3328" s="31" t="s">
        <v>16745</v>
      </c>
      <c r="H3328" s="36">
        <f t="shared" si="1"/>
        <v>70</v>
      </c>
      <c r="I3328" s="11"/>
      <c r="J3328" s="28">
        <f t="shared" si="2"/>
        <v>0</v>
      </c>
      <c r="K3328" s="41">
        <f t="shared" si="3"/>
        <v>321</v>
      </c>
      <c r="L3328" s="25">
        <v>72.0</v>
      </c>
      <c r="M3328" s="11">
        <v>73.0</v>
      </c>
      <c r="N3328" s="11">
        <v>55.0</v>
      </c>
      <c r="O3328" s="11">
        <v>58.0</v>
      </c>
      <c r="P3328" s="11">
        <v>63.0</v>
      </c>
      <c r="Q3328" s="43">
        <v>65.0</v>
      </c>
      <c r="R3328" s="25" t="s">
        <v>185</v>
      </c>
      <c r="S3328" s="11" t="s">
        <v>185</v>
      </c>
      <c r="T3328" s="11"/>
      <c r="U3328" s="23"/>
      <c r="V3328" s="25"/>
      <c r="W3328" s="11"/>
      <c r="X3328" s="23"/>
      <c r="Y3328" s="29"/>
      <c r="Z3328" s="25">
        <v>53.0</v>
      </c>
      <c r="AA3328" s="11">
        <v>55.0</v>
      </c>
      <c r="AB3328" s="11">
        <v>33.0</v>
      </c>
      <c r="AC3328" s="11">
        <v>72.0</v>
      </c>
      <c r="AD3328" s="23">
        <v>84.0</v>
      </c>
      <c r="AE3328" s="29" t="s">
        <v>141</v>
      </c>
      <c r="AF3328" s="25">
        <v>1506.0</v>
      </c>
      <c r="AG3328" s="11">
        <v>1518.0</v>
      </c>
      <c r="AH3328" s="11">
        <v>1585.0</v>
      </c>
      <c r="AI3328" s="23"/>
      <c r="AJ3328" s="29" t="s">
        <v>16746</v>
      </c>
      <c r="AK3328" s="25"/>
      <c r="AL3328" s="11">
        <v>1003002.0</v>
      </c>
      <c r="AM3328" s="23"/>
      <c r="AN3328" s="25"/>
      <c r="AO3328" s="23"/>
      <c r="AP3328" s="25"/>
      <c r="AQ3328" s="11"/>
    </row>
    <row r="3329" ht="15.75" customHeight="1">
      <c r="A3329" s="11">
        <v>1003017.0</v>
      </c>
      <c r="B3329" s="23">
        <v>3329.0</v>
      </c>
      <c r="C3329" s="25" t="s">
        <v>16747</v>
      </c>
      <c r="D3329" s="16" t="s">
        <v>16748</v>
      </c>
      <c r="E3329" s="28" t="s">
        <v>16749</v>
      </c>
      <c r="F3329" s="29" t="s">
        <v>16750</v>
      </c>
      <c r="G3329" s="31" t="s">
        <v>16751</v>
      </c>
      <c r="H3329" s="36">
        <f t="shared" si="1"/>
        <v>80</v>
      </c>
      <c r="I3329" s="11"/>
      <c r="J3329" s="28">
        <f t="shared" si="2"/>
        <v>0</v>
      </c>
      <c r="K3329" s="41">
        <f t="shared" si="3"/>
        <v>359</v>
      </c>
      <c r="L3329" s="25">
        <v>59.0</v>
      </c>
      <c r="M3329" s="11">
        <v>50.0</v>
      </c>
      <c r="N3329" s="11">
        <v>80.0</v>
      </c>
      <c r="O3329" s="11">
        <v>83.0</v>
      </c>
      <c r="P3329" s="11">
        <v>87.0</v>
      </c>
      <c r="Q3329" s="43">
        <v>68.0</v>
      </c>
      <c r="R3329" s="25"/>
      <c r="S3329" s="11"/>
      <c r="T3329" s="11"/>
      <c r="U3329" s="23"/>
      <c r="V3329" s="25"/>
      <c r="W3329" s="11"/>
      <c r="X3329" s="23"/>
      <c r="Y3329" s="29"/>
      <c r="Z3329" s="25">
        <v>43.0</v>
      </c>
      <c r="AA3329" s="11">
        <v>40.0</v>
      </c>
      <c r="AB3329" s="11">
        <v>22.0</v>
      </c>
      <c r="AC3329" s="11">
        <v>69.0</v>
      </c>
      <c r="AD3329" s="23">
        <v>83.0</v>
      </c>
      <c r="AE3329" s="29" t="s">
        <v>239</v>
      </c>
      <c r="AF3329" s="25">
        <v>1493.0</v>
      </c>
      <c r="AG3329" s="11">
        <v>1505.0</v>
      </c>
      <c r="AH3329" s="11">
        <v>1589.0</v>
      </c>
      <c r="AI3329" s="23"/>
      <c r="AJ3329" s="29" t="s">
        <v>16752</v>
      </c>
      <c r="AK3329" s="25">
        <v>1003001.0</v>
      </c>
      <c r="AL3329" s="11"/>
      <c r="AM3329" s="23"/>
      <c r="AN3329" s="25"/>
      <c r="AO3329" s="23"/>
      <c r="AP3329" s="25"/>
      <c r="AQ3329" s="11"/>
    </row>
    <row r="3330" ht="15.75" customHeight="1">
      <c r="A3330" s="11">
        <v>1003018.0</v>
      </c>
      <c r="B3330" s="23">
        <v>3330.0</v>
      </c>
      <c r="C3330" s="25" t="s">
        <v>16753</v>
      </c>
      <c r="D3330" s="16" t="s">
        <v>16754</v>
      </c>
      <c r="E3330" s="28" t="s">
        <v>16755</v>
      </c>
      <c r="F3330" s="29"/>
      <c r="G3330" s="31" t="s">
        <v>16756</v>
      </c>
      <c r="H3330" s="36">
        <f t="shared" si="1"/>
        <v>80</v>
      </c>
      <c r="I3330" s="11"/>
      <c r="J3330" s="28">
        <f t="shared" si="2"/>
        <v>0</v>
      </c>
      <c r="K3330" s="41">
        <f t="shared" si="3"/>
        <v>280</v>
      </c>
      <c r="L3330" s="25">
        <v>56.0</v>
      </c>
      <c r="M3330" s="11">
        <v>44.0</v>
      </c>
      <c r="N3330" s="11">
        <v>55.0</v>
      </c>
      <c r="O3330" s="11">
        <v>58.0</v>
      </c>
      <c r="P3330" s="11">
        <v>67.0</v>
      </c>
      <c r="Q3330" s="43">
        <v>59.0</v>
      </c>
      <c r="R3330" s="25"/>
      <c r="S3330" s="11"/>
      <c r="T3330" s="11"/>
      <c r="U3330" s="23"/>
      <c r="V3330" s="25"/>
      <c r="W3330" s="11"/>
      <c r="X3330" s="23"/>
      <c r="Y3330" s="29"/>
      <c r="Z3330" s="25">
        <v>48.0</v>
      </c>
      <c r="AA3330" s="11">
        <v>47.0</v>
      </c>
      <c r="AB3330" s="11">
        <v>27.0</v>
      </c>
      <c r="AC3330" s="11">
        <v>78.0</v>
      </c>
      <c r="AD3330" s="23">
        <v>83.0</v>
      </c>
      <c r="AE3330" s="29" t="s">
        <v>166</v>
      </c>
      <c r="AF3330" s="25">
        <v>1516.0</v>
      </c>
      <c r="AG3330" s="11">
        <v>1528.0</v>
      </c>
      <c r="AH3330" s="11">
        <v>1569.0</v>
      </c>
      <c r="AI3330" s="23" t="s">
        <v>217</v>
      </c>
      <c r="AJ3330" s="29" t="s">
        <v>16757</v>
      </c>
      <c r="AK3330" s="25">
        <v>1003017.0</v>
      </c>
      <c r="AL3330" s="11"/>
      <c r="AM3330" s="23"/>
      <c r="AN3330" s="25"/>
      <c r="AO3330" s="23"/>
      <c r="AP3330" s="25"/>
      <c r="AQ3330" s="11"/>
    </row>
    <row r="3331" ht="15.75" customHeight="1">
      <c r="A3331" s="11">
        <v>1003019.0</v>
      </c>
      <c r="B3331" s="23">
        <v>3331.0</v>
      </c>
      <c r="C3331" s="25" t="s">
        <v>16758</v>
      </c>
      <c r="D3331" s="16" t="s">
        <v>16759</v>
      </c>
      <c r="E3331" s="28" t="s">
        <v>16760</v>
      </c>
      <c r="F3331" s="29"/>
      <c r="G3331" s="31" t="s">
        <v>16761</v>
      </c>
      <c r="H3331" s="36">
        <f t="shared" si="1"/>
        <v>79</v>
      </c>
      <c r="I3331" s="11"/>
      <c r="J3331" s="28">
        <f t="shared" si="2"/>
        <v>0</v>
      </c>
      <c r="K3331" s="41">
        <f t="shared" si="3"/>
        <v>290</v>
      </c>
      <c r="L3331" s="25">
        <v>70.0</v>
      </c>
      <c r="M3331" s="11">
        <v>71.0</v>
      </c>
      <c r="N3331" s="11">
        <v>40.0</v>
      </c>
      <c r="O3331" s="11">
        <v>49.0</v>
      </c>
      <c r="P3331" s="11">
        <v>60.0</v>
      </c>
      <c r="Q3331" s="43">
        <v>55.0</v>
      </c>
      <c r="R3331" s="25"/>
      <c r="S3331" s="11" t="s">
        <v>136</v>
      </c>
      <c r="T3331" s="11"/>
      <c r="U3331" s="23"/>
      <c r="V3331" s="25"/>
      <c r="W3331" s="11"/>
      <c r="X3331" s="23"/>
      <c r="Y3331" s="29"/>
      <c r="Z3331" s="25">
        <v>36.0</v>
      </c>
      <c r="AA3331" s="11">
        <v>30.0</v>
      </c>
      <c r="AB3331" s="11">
        <v>46.0</v>
      </c>
      <c r="AC3331" s="11">
        <v>44.0</v>
      </c>
      <c r="AD3331" s="23">
        <v>79.0</v>
      </c>
      <c r="AE3331" s="29" t="s">
        <v>141</v>
      </c>
      <c r="AF3331" s="25">
        <v>1492.0</v>
      </c>
      <c r="AG3331" s="11">
        <v>1504.0</v>
      </c>
      <c r="AH3331" s="11">
        <v>1536.0</v>
      </c>
      <c r="AI3331" s="23"/>
      <c r="AJ3331" s="29"/>
      <c r="AK3331" s="25"/>
      <c r="AL3331" s="11"/>
      <c r="AM3331" s="23"/>
      <c r="AN3331" s="25"/>
      <c r="AO3331" s="23"/>
      <c r="AP3331" s="25"/>
      <c r="AQ3331" s="11"/>
    </row>
    <row r="3332" ht="15.75" customHeight="1">
      <c r="A3332" s="11">
        <v>1003020.0</v>
      </c>
      <c r="B3332" s="23">
        <v>3332.0</v>
      </c>
      <c r="C3332" s="25" t="s">
        <v>16762</v>
      </c>
      <c r="D3332" s="16" t="s">
        <v>16754</v>
      </c>
      <c r="E3332" s="28" t="s">
        <v>16763</v>
      </c>
      <c r="F3332" s="29" t="s">
        <v>16764</v>
      </c>
      <c r="G3332" s="31" t="s">
        <v>16765</v>
      </c>
      <c r="H3332" s="36">
        <f t="shared" si="1"/>
        <v>77</v>
      </c>
      <c r="I3332" s="11"/>
      <c r="J3332" s="28">
        <f t="shared" si="2"/>
        <v>0</v>
      </c>
      <c r="K3332" s="41">
        <f t="shared" si="3"/>
        <v>383</v>
      </c>
      <c r="L3332" s="25">
        <v>89.0</v>
      </c>
      <c r="M3332" s="6">
        <v>93.0</v>
      </c>
      <c r="N3332" s="11">
        <v>59.0</v>
      </c>
      <c r="O3332" s="11">
        <v>70.0</v>
      </c>
      <c r="P3332" s="11">
        <v>72.0</v>
      </c>
      <c r="Q3332" s="43">
        <v>72.0</v>
      </c>
      <c r="R3332" s="25" t="s">
        <v>136</v>
      </c>
      <c r="S3332" s="11" t="s">
        <v>410</v>
      </c>
      <c r="T3332" s="11"/>
      <c r="U3332" s="23" t="s">
        <v>232</v>
      </c>
      <c r="V3332" s="25" t="s">
        <v>185</v>
      </c>
      <c r="W3332" s="11"/>
      <c r="X3332" s="23"/>
      <c r="Y3332" s="29" t="s">
        <v>2565</v>
      </c>
      <c r="Z3332" s="25">
        <v>43.0</v>
      </c>
      <c r="AA3332" s="11">
        <v>40.0</v>
      </c>
      <c r="AB3332" s="11">
        <v>30.0</v>
      </c>
      <c r="AC3332" s="11">
        <v>89.0</v>
      </c>
      <c r="AD3332" s="23">
        <v>79.0</v>
      </c>
      <c r="AE3332" s="29" t="s">
        <v>141</v>
      </c>
      <c r="AF3332" s="25">
        <v>1515.0</v>
      </c>
      <c r="AG3332" s="11">
        <v>1527.0</v>
      </c>
      <c r="AH3332" s="11">
        <v>1587.0</v>
      </c>
      <c r="AI3332" s="23"/>
      <c r="AJ3332" s="29" t="s">
        <v>16766</v>
      </c>
      <c r="AK3332" s="25">
        <v>1003019.0</v>
      </c>
      <c r="AL3332" s="11"/>
      <c r="AM3332" s="23"/>
      <c r="AN3332" s="25"/>
      <c r="AO3332" s="23"/>
      <c r="AP3332" s="25"/>
      <c r="AQ3332" s="11"/>
    </row>
    <row r="3333" ht="15.75" customHeight="1">
      <c r="A3333" s="11">
        <v>1003021.0</v>
      </c>
      <c r="B3333" s="23">
        <v>3333.0</v>
      </c>
      <c r="C3333" s="25" t="s">
        <v>16767</v>
      </c>
      <c r="D3333" s="16" t="s">
        <v>16768</v>
      </c>
      <c r="E3333" s="28" t="s">
        <v>16769</v>
      </c>
      <c r="F3333" s="29" t="s">
        <v>16770</v>
      </c>
      <c r="G3333" s="31" t="s">
        <v>16771</v>
      </c>
      <c r="H3333" s="36">
        <f t="shared" si="1"/>
        <v>79</v>
      </c>
      <c r="I3333" s="11"/>
      <c r="J3333" s="28">
        <f t="shared" si="2"/>
        <v>0</v>
      </c>
      <c r="K3333" s="41">
        <f t="shared" si="3"/>
        <v>315</v>
      </c>
      <c r="L3333" s="25">
        <v>67.0</v>
      </c>
      <c r="M3333" s="11">
        <v>74.0</v>
      </c>
      <c r="N3333" s="11">
        <v>51.0</v>
      </c>
      <c r="O3333" s="11">
        <v>63.0</v>
      </c>
      <c r="P3333" s="11">
        <v>60.0</v>
      </c>
      <c r="Q3333" s="43">
        <v>60.0</v>
      </c>
      <c r="R3333" s="25" t="s">
        <v>185</v>
      </c>
      <c r="S3333" s="11" t="s">
        <v>185</v>
      </c>
      <c r="T3333" s="11"/>
      <c r="U3333" s="23"/>
      <c r="V3333" s="25"/>
      <c r="W3333" s="11"/>
      <c r="X3333" s="23"/>
      <c r="Y3333" s="29"/>
      <c r="Z3333" s="25">
        <v>36.0</v>
      </c>
      <c r="AA3333" s="11">
        <v>30.0</v>
      </c>
      <c r="AB3333" s="11">
        <v>26.0</v>
      </c>
      <c r="AC3333" s="11">
        <v>63.0</v>
      </c>
      <c r="AD3333" s="23">
        <v>79.0</v>
      </c>
      <c r="AE3333" s="29" t="s">
        <v>166</v>
      </c>
      <c r="AF3333" s="25">
        <v>1536.0</v>
      </c>
      <c r="AG3333" s="11">
        <v>1548.0</v>
      </c>
      <c r="AH3333" s="11">
        <v>1578.0</v>
      </c>
      <c r="AI3333" s="23"/>
      <c r="AJ3333" s="29" t="s">
        <v>16772</v>
      </c>
      <c r="AK3333" s="25">
        <v>1003020.0</v>
      </c>
      <c r="AL3333" s="11"/>
      <c r="AM3333" s="23"/>
      <c r="AN3333" s="25"/>
      <c r="AO3333" s="23"/>
      <c r="AP3333" s="25"/>
      <c r="AQ3333" s="11"/>
    </row>
    <row r="3334" ht="15.75" customHeight="1">
      <c r="A3334" s="11">
        <v>1003022.0</v>
      </c>
      <c r="B3334" s="23">
        <v>3334.0</v>
      </c>
      <c r="C3334" s="25" t="s">
        <v>16773</v>
      </c>
      <c r="D3334" s="16" t="s">
        <v>16774</v>
      </c>
      <c r="E3334" s="28" t="s">
        <v>16775</v>
      </c>
      <c r="F3334" s="29"/>
      <c r="G3334" s="31" t="s">
        <v>16776</v>
      </c>
      <c r="H3334" s="36">
        <f t="shared" si="1"/>
        <v>80</v>
      </c>
      <c r="I3334" s="11"/>
      <c r="J3334" s="28">
        <f t="shared" si="2"/>
        <v>0</v>
      </c>
      <c r="K3334" s="41">
        <f t="shared" si="3"/>
        <v>219</v>
      </c>
      <c r="L3334" s="25">
        <v>59.0</v>
      </c>
      <c r="M3334" s="11">
        <v>53.0</v>
      </c>
      <c r="N3334" s="11">
        <v>38.0</v>
      </c>
      <c r="O3334" s="11">
        <v>34.0</v>
      </c>
      <c r="P3334" s="11">
        <v>35.0</v>
      </c>
      <c r="Q3334" s="43">
        <v>48.0</v>
      </c>
      <c r="R3334" s="25"/>
      <c r="S3334" s="11" t="s">
        <v>185</v>
      </c>
      <c r="T3334" s="11"/>
      <c r="U3334" s="23"/>
      <c r="V3334" s="25"/>
      <c r="W3334" s="11"/>
      <c r="X3334" s="23"/>
      <c r="Y3334" s="29"/>
      <c r="Z3334" s="25">
        <v>50.0</v>
      </c>
      <c r="AA3334" s="11">
        <v>50.0</v>
      </c>
      <c r="AB3334" s="11">
        <v>47.0</v>
      </c>
      <c r="AC3334" s="11">
        <v>50.0</v>
      </c>
      <c r="AD3334" s="23">
        <v>87.0</v>
      </c>
      <c r="AE3334" s="29" t="s">
        <v>166</v>
      </c>
      <c r="AF3334" s="25">
        <v>1559.0</v>
      </c>
      <c r="AG3334" s="11">
        <v>1571.0</v>
      </c>
      <c r="AH3334" s="11">
        <v>1611.0</v>
      </c>
      <c r="AI3334" s="23"/>
      <c r="AJ3334" s="29" t="s">
        <v>16777</v>
      </c>
      <c r="AK3334" s="25">
        <v>1003021.0</v>
      </c>
      <c r="AL3334" s="11"/>
      <c r="AM3334" s="23"/>
      <c r="AN3334" s="25"/>
      <c r="AO3334" s="23"/>
      <c r="AP3334" s="25"/>
      <c r="AQ3334" s="11"/>
    </row>
    <row r="3335" ht="15.75" customHeight="1">
      <c r="A3335" s="11">
        <v>1003023.0</v>
      </c>
      <c r="B3335" s="23">
        <v>3335.0</v>
      </c>
      <c r="C3335" s="25" t="s">
        <v>16778</v>
      </c>
      <c r="D3335" s="16" t="s">
        <v>16779</v>
      </c>
      <c r="E3335" s="28" t="s">
        <v>16780</v>
      </c>
      <c r="F3335" s="29"/>
      <c r="G3335" s="31" t="s">
        <v>16781</v>
      </c>
      <c r="H3335" s="36">
        <f t="shared" si="1"/>
        <v>64</v>
      </c>
      <c r="I3335" s="11"/>
      <c r="J3335" s="28">
        <f t="shared" si="2"/>
        <v>0</v>
      </c>
      <c r="K3335" s="41">
        <f t="shared" si="3"/>
        <v>296</v>
      </c>
      <c r="L3335" s="25">
        <v>66.0</v>
      </c>
      <c r="M3335" s="11">
        <v>59.0</v>
      </c>
      <c r="N3335" s="11">
        <v>60.0</v>
      </c>
      <c r="O3335" s="11">
        <v>55.0</v>
      </c>
      <c r="P3335" s="11">
        <v>56.0</v>
      </c>
      <c r="Q3335" s="43">
        <v>58.0</v>
      </c>
      <c r="R3335" s="25"/>
      <c r="S3335" s="11"/>
      <c r="T3335" s="11"/>
      <c r="U3335" s="23" t="s">
        <v>185</v>
      </c>
      <c r="V3335" s="25"/>
      <c r="W3335" s="11"/>
      <c r="X3335" s="23"/>
      <c r="Y3335" s="29"/>
      <c r="Z3335" s="25">
        <v>41.0</v>
      </c>
      <c r="AA3335" s="11">
        <v>37.0</v>
      </c>
      <c r="AB3335" s="11">
        <v>38.0</v>
      </c>
      <c r="AC3335" s="11">
        <v>58.0</v>
      </c>
      <c r="AD3335" s="23">
        <v>79.0</v>
      </c>
      <c r="AE3335" s="29" t="s">
        <v>166</v>
      </c>
      <c r="AF3335" s="25">
        <v>1538.0</v>
      </c>
      <c r="AG3335" s="11">
        <v>1550.0</v>
      </c>
      <c r="AH3335" s="11">
        <v>1583.0</v>
      </c>
      <c r="AI3335" s="23"/>
      <c r="AJ3335" s="29" t="s">
        <v>16782</v>
      </c>
      <c r="AK3335" s="25">
        <v>1003020.0</v>
      </c>
      <c r="AL3335" s="11"/>
      <c r="AM3335" s="23"/>
      <c r="AN3335" s="25"/>
      <c r="AO3335" s="23"/>
      <c r="AP3335" s="25"/>
      <c r="AQ3335" s="11"/>
    </row>
    <row r="3336" ht="15.75" customHeight="1">
      <c r="A3336" s="11">
        <v>1003024.0</v>
      </c>
      <c r="B3336" s="23">
        <v>3336.0</v>
      </c>
      <c r="C3336" s="25" t="s">
        <v>16783</v>
      </c>
      <c r="D3336" s="16" t="s">
        <v>16784</v>
      </c>
      <c r="E3336" s="28" t="s">
        <v>16785</v>
      </c>
      <c r="F3336" s="29"/>
      <c r="G3336" s="31" t="s">
        <v>16786</v>
      </c>
      <c r="H3336" s="36">
        <f t="shared" si="1"/>
        <v>69</v>
      </c>
      <c r="I3336" s="11"/>
      <c r="J3336" s="28">
        <f t="shared" si="2"/>
        <v>0</v>
      </c>
      <c r="K3336" s="41">
        <f t="shared" si="3"/>
        <v>268</v>
      </c>
      <c r="L3336" s="25">
        <v>54.0</v>
      </c>
      <c r="M3336" s="11">
        <v>54.0</v>
      </c>
      <c r="N3336" s="11">
        <v>37.0</v>
      </c>
      <c r="O3336" s="11">
        <v>63.0</v>
      </c>
      <c r="P3336" s="11">
        <v>60.0</v>
      </c>
      <c r="Q3336" s="43">
        <v>55.0</v>
      </c>
      <c r="R3336" s="25"/>
      <c r="S3336" s="11"/>
      <c r="T3336" s="11"/>
      <c r="U3336" s="23"/>
      <c r="V3336" s="25"/>
      <c r="W3336" s="11"/>
      <c r="X3336" s="23"/>
      <c r="Y3336" s="29"/>
      <c r="Z3336" s="25">
        <v>41.0</v>
      </c>
      <c r="AA3336" s="11">
        <v>37.0</v>
      </c>
      <c r="AB3336" s="11">
        <v>29.0</v>
      </c>
      <c r="AC3336" s="11">
        <v>71.0</v>
      </c>
      <c r="AD3336" s="23">
        <v>78.0</v>
      </c>
      <c r="AE3336" s="29" t="s">
        <v>270</v>
      </c>
      <c r="AF3336" s="25">
        <v>1521.0</v>
      </c>
      <c r="AG3336" s="11">
        <v>1533.0</v>
      </c>
      <c r="AH3336" s="11">
        <v>1570.0</v>
      </c>
      <c r="AI3336" s="23" t="s">
        <v>217</v>
      </c>
      <c r="AJ3336" s="29" t="s">
        <v>16766</v>
      </c>
      <c r="AK3336" s="25">
        <v>1003019.0</v>
      </c>
      <c r="AL3336" s="11"/>
      <c r="AM3336" s="23"/>
      <c r="AN3336" s="25"/>
      <c r="AO3336" s="23"/>
      <c r="AP3336" s="25"/>
      <c r="AQ3336" s="11"/>
    </row>
    <row r="3337" ht="15.75" customHeight="1">
      <c r="A3337" s="11">
        <v>1003025.0</v>
      </c>
      <c r="B3337" s="23">
        <v>3337.0</v>
      </c>
      <c r="C3337" s="25" t="s">
        <v>16787</v>
      </c>
      <c r="D3337" s="16" t="s">
        <v>16788</v>
      </c>
      <c r="E3337" s="28" t="s">
        <v>16789</v>
      </c>
      <c r="F3337" s="29"/>
      <c r="G3337" s="31" t="s">
        <v>16790</v>
      </c>
      <c r="H3337" s="36">
        <f t="shared" si="1"/>
        <v>75</v>
      </c>
      <c r="I3337" s="11"/>
      <c r="J3337" s="28">
        <f t="shared" si="2"/>
        <v>0</v>
      </c>
      <c r="K3337" s="41">
        <f t="shared" si="3"/>
        <v>240</v>
      </c>
      <c r="L3337" s="25">
        <v>66.0</v>
      </c>
      <c r="M3337" s="11">
        <v>68.0</v>
      </c>
      <c r="N3337" s="11">
        <v>29.0</v>
      </c>
      <c r="O3337" s="11">
        <v>18.0</v>
      </c>
      <c r="P3337" s="11">
        <v>59.0</v>
      </c>
      <c r="Q3337" s="43">
        <v>50.0</v>
      </c>
      <c r="R3337" s="25" t="s">
        <v>185</v>
      </c>
      <c r="S3337" s="11"/>
      <c r="T3337" s="11"/>
      <c r="U3337" s="23"/>
      <c r="V3337" s="25"/>
      <c r="W3337" s="11"/>
      <c r="X3337" s="23"/>
      <c r="Y3337" s="29"/>
      <c r="Z3337" s="25">
        <v>36.0</v>
      </c>
      <c r="AA3337" s="11">
        <v>30.0</v>
      </c>
      <c r="AB3337" s="11">
        <v>29.0</v>
      </c>
      <c r="AC3337" s="11">
        <v>68.0</v>
      </c>
      <c r="AD3337" s="23">
        <v>77.0</v>
      </c>
      <c r="AE3337" s="29" t="s">
        <v>166</v>
      </c>
      <c r="AF3337" s="25">
        <v>1538.0</v>
      </c>
      <c r="AG3337" s="11">
        <v>1550.0</v>
      </c>
      <c r="AH3337" s="11">
        <v>1610.0</v>
      </c>
      <c r="AI3337" s="23"/>
      <c r="AJ3337" s="29" t="s">
        <v>16766</v>
      </c>
      <c r="AK3337" s="25">
        <v>1003019.0</v>
      </c>
      <c r="AL3337" s="11"/>
      <c r="AM3337" s="23"/>
      <c r="AN3337" s="25"/>
      <c r="AO3337" s="23"/>
      <c r="AP3337" s="25"/>
      <c r="AQ3337" s="11"/>
    </row>
    <row r="3338" ht="15.75" customHeight="1">
      <c r="A3338" s="11">
        <v>1003026.0</v>
      </c>
      <c r="B3338" s="23">
        <v>3338.0</v>
      </c>
      <c r="C3338" s="25" t="s">
        <v>16791</v>
      </c>
      <c r="D3338" s="16" t="s">
        <v>16792</v>
      </c>
      <c r="E3338" s="28" t="s">
        <v>16793</v>
      </c>
      <c r="F3338" s="29"/>
      <c r="G3338" s="31" t="s">
        <v>16794</v>
      </c>
      <c r="H3338" s="36">
        <f t="shared" si="1"/>
        <v>75.5</v>
      </c>
      <c r="I3338" s="11"/>
      <c r="J3338" s="28">
        <f t="shared" si="2"/>
        <v>0</v>
      </c>
      <c r="K3338" s="41">
        <f t="shared" si="3"/>
        <v>317</v>
      </c>
      <c r="L3338" s="25">
        <v>61.0</v>
      </c>
      <c r="M3338" s="11">
        <v>49.0</v>
      </c>
      <c r="N3338" s="11">
        <v>67.0</v>
      </c>
      <c r="O3338" s="11">
        <v>71.0</v>
      </c>
      <c r="P3338" s="11">
        <v>69.0</v>
      </c>
      <c r="Q3338" s="43">
        <v>59.0</v>
      </c>
      <c r="R3338" s="25"/>
      <c r="S3338" s="11"/>
      <c r="T3338" s="11"/>
      <c r="U3338" s="23"/>
      <c r="V3338" s="25"/>
      <c r="W3338" s="11"/>
      <c r="X3338" s="23"/>
      <c r="Y3338" s="29"/>
      <c r="Z3338" s="25">
        <v>50.0</v>
      </c>
      <c r="AA3338" s="11">
        <v>50.0</v>
      </c>
      <c r="AB3338" s="11">
        <v>55.0</v>
      </c>
      <c r="AC3338" s="11">
        <v>39.0</v>
      </c>
      <c r="AD3338" s="23">
        <v>82.0</v>
      </c>
      <c r="AE3338" s="29" t="s">
        <v>270</v>
      </c>
      <c r="AF3338" s="25">
        <v>1546.0</v>
      </c>
      <c r="AG3338" s="11">
        <v>1558.0</v>
      </c>
      <c r="AH3338" s="11">
        <v>1628.0</v>
      </c>
      <c r="AI3338" s="23"/>
      <c r="AJ3338" s="29"/>
      <c r="AK3338" s="25"/>
      <c r="AL3338" s="11"/>
      <c r="AM3338" s="23"/>
      <c r="AN3338" s="25"/>
      <c r="AO3338" s="23"/>
      <c r="AP3338" s="25"/>
      <c r="AQ3338" s="11"/>
    </row>
    <row r="3339" ht="15.75" customHeight="1">
      <c r="A3339" s="11">
        <v>1003027.0</v>
      </c>
      <c r="B3339" s="23">
        <v>3339.0</v>
      </c>
      <c r="C3339" s="25" t="s">
        <v>16795</v>
      </c>
      <c r="D3339" s="16" t="s">
        <v>16796</v>
      </c>
      <c r="E3339" s="28" t="s">
        <v>16797</v>
      </c>
      <c r="F3339" s="29"/>
      <c r="G3339" s="31" t="s">
        <v>16798</v>
      </c>
      <c r="H3339" s="36">
        <f t="shared" si="1"/>
        <v>60</v>
      </c>
      <c r="I3339" s="11"/>
      <c r="J3339" s="28">
        <f t="shared" si="2"/>
        <v>0</v>
      </c>
      <c r="K3339" s="41">
        <f t="shared" si="3"/>
        <v>233</v>
      </c>
      <c r="L3339" s="25">
        <v>22.0</v>
      </c>
      <c r="M3339" s="11">
        <v>23.0</v>
      </c>
      <c r="N3339" s="11">
        <v>86.0</v>
      </c>
      <c r="O3339" s="11">
        <v>61.0</v>
      </c>
      <c r="P3339" s="11">
        <v>41.0</v>
      </c>
      <c r="Q3339" s="43">
        <v>57.0</v>
      </c>
      <c r="R3339" s="25"/>
      <c r="S3339" s="11"/>
      <c r="T3339" s="11"/>
      <c r="U3339" s="23"/>
      <c r="V3339" s="25"/>
      <c r="W3339" s="11"/>
      <c r="X3339" s="23"/>
      <c r="Y3339" s="29"/>
      <c r="Z3339" s="25">
        <v>64.0</v>
      </c>
      <c r="AA3339" s="11">
        <v>70.0</v>
      </c>
      <c r="AB3339" s="11">
        <v>31.0</v>
      </c>
      <c r="AC3339" s="11">
        <v>60.0</v>
      </c>
      <c r="AD3339" s="23">
        <v>87.0</v>
      </c>
      <c r="AE3339" s="29" t="s">
        <v>270</v>
      </c>
      <c r="AF3339" s="25">
        <v>1531.0</v>
      </c>
      <c r="AG3339" s="11">
        <v>1543.0</v>
      </c>
      <c r="AH3339" s="11">
        <v>1594.0</v>
      </c>
      <c r="AI3339" s="23"/>
      <c r="AJ3339" s="29"/>
      <c r="AK3339" s="25"/>
      <c r="AL3339" s="11"/>
      <c r="AM3339" s="23"/>
      <c r="AN3339" s="25"/>
      <c r="AO3339" s="23"/>
      <c r="AP3339" s="25"/>
      <c r="AQ3339" s="11"/>
    </row>
    <row r="3340" ht="15.75" customHeight="1">
      <c r="A3340" s="11">
        <v>1003028.0</v>
      </c>
      <c r="B3340" s="23">
        <v>3340.0</v>
      </c>
      <c r="C3340" s="25" t="s">
        <v>16799</v>
      </c>
      <c r="D3340" s="16" t="s">
        <v>16800</v>
      </c>
      <c r="E3340" s="28" t="s">
        <v>16801</v>
      </c>
      <c r="F3340" s="29"/>
      <c r="G3340" s="31" t="s">
        <v>16802</v>
      </c>
      <c r="H3340" s="36">
        <f t="shared" si="1"/>
        <v>66</v>
      </c>
      <c r="I3340" s="11"/>
      <c r="J3340" s="28">
        <f t="shared" si="2"/>
        <v>0</v>
      </c>
      <c r="K3340" s="41">
        <f t="shared" si="3"/>
        <v>235</v>
      </c>
      <c r="L3340" s="25">
        <v>32.0</v>
      </c>
      <c r="M3340" s="11">
        <v>44.0</v>
      </c>
      <c r="N3340" s="11">
        <v>65.0</v>
      </c>
      <c r="O3340" s="11">
        <v>55.0</v>
      </c>
      <c r="P3340" s="11">
        <v>39.0</v>
      </c>
      <c r="Q3340" s="43">
        <v>52.0</v>
      </c>
      <c r="R3340" s="25"/>
      <c r="S3340" s="11"/>
      <c r="T3340" s="11"/>
      <c r="U3340" s="23"/>
      <c r="V3340" s="25"/>
      <c r="W3340" s="11"/>
      <c r="X3340" s="23"/>
      <c r="Y3340" s="29"/>
      <c r="Z3340" s="25">
        <v>36.0</v>
      </c>
      <c r="AA3340" s="11">
        <v>30.0</v>
      </c>
      <c r="AB3340" s="11">
        <v>53.0</v>
      </c>
      <c r="AC3340" s="11">
        <v>53.0</v>
      </c>
      <c r="AD3340" s="23">
        <v>91.0</v>
      </c>
      <c r="AE3340" s="29" t="s">
        <v>270</v>
      </c>
      <c r="AF3340" s="25">
        <v>1534.0</v>
      </c>
      <c r="AG3340" s="11">
        <v>1546.0</v>
      </c>
      <c r="AH3340" s="11">
        <v>1613.0</v>
      </c>
      <c r="AI3340" s="23"/>
      <c r="AJ3340" s="29"/>
      <c r="AK3340" s="25"/>
      <c r="AL3340" s="11"/>
      <c r="AM3340" s="23"/>
      <c r="AN3340" s="25"/>
      <c r="AO3340" s="23"/>
      <c r="AP3340" s="25"/>
      <c r="AQ3340" s="11"/>
    </row>
    <row r="3341" ht="15.75" customHeight="1">
      <c r="A3341" s="11">
        <v>1003029.0</v>
      </c>
      <c r="B3341" s="23">
        <v>3341.0</v>
      </c>
      <c r="C3341" s="25" t="s">
        <v>16803</v>
      </c>
      <c r="D3341" s="16" t="s">
        <v>16804</v>
      </c>
      <c r="E3341" s="28" t="s">
        <v>16805</v>
      </c>
      <c r="F3341" s="29"/>
      <c r="G3341" s="31" t="s">
        <v>16806</v>
      </c>
      <c r="H3341" s="36">
        <f t="shared" si="1"/>
        <v>78</v>
      </c>
      <c r="I3341" s="11"/>
      <c r="J3341" s="28">
        <f t="shared" si="2"/>
        <v>0</v>
      </c>
      <c r="K3341" s="41">
        <f t="shared" si="3"/>
        <v>253</v>
      </c>
      <c r="L3341" s="25">
        <v>11.0</v>
      </c>
      <c r="M3341" s="11">
        <v>11.0</v>
      </c>
      <c r="N3341" s="11">
        <v>68.0</v>
      </c>
      <c r="O3341" s="11">
        <v>88.0</v>
      </c>
      <c r="P3341" s="11">
        <v>75.0</v>
      </c>
      <c r="Q3341" s="43">
        <v>54.0</v>
      </c>
      <c r="R3341" s="25"/>
      <c r="S3341" s="11"/>
      <c r="T3341" s="11"/>
      <c r="U3341" s="23"/>
      <c r="V3341" s="25"/>
      <c r="W3341" s="11"/>
      <c r="X3341" s="23"/>
      <c r="Y3341" s="29"/>
      <c r="Z3341" s="25">
        <v>50.0</v>
      </c>
      <c r="AA3341" s="11">
        <v>50.0</v>
      </c>
      <c r="AB3341" s="11">
        <v>32.0</v>
      </c>
      <c r="AC3341" s="11">
        <v>33.0</v>
      </c>
      <c r="AD3341" s="23">
        <v>87.0</v>
      </c>
      <c r="AE3341" s="29" t="s">
        <v>270</v>
      </c>
      <c r="AF3341" s="25">
        <v>1537.0</v>
      </c>
      <c r="AG3341" s="11">
        <v>1549.0</v>
      </c>
      <c r="AH3341" s="11">
        <v>1609.0</v>
      </c>
      <c r="AI3341" s="23"/>
      <c r="AJ3341" s="29"/>
      <c r="AK3341" s="25"/>
      <c r="AL3341" s="11"/>
      <c r="AM3341" s="23"/>
      <c r="AN3341" s="25"/>
      <c r="AO3341" s="23"/>
      <c r="AP3341" s="25"/>
      <c r="AQ3341" s="11"/>
    </row>
    <row r="3342" ht="15.75" customHeight="1">
      <c r="A3342" s="11">
        <v>1003030.0</v>
      </c>
      <c r="B3342" s="23">
        <v>3342.0</v>
      </c>
      <c r="C3342" s="25" t="s">
        <v>16807</v>
      </c>
      <c r="D3342" s="16" t="s">
        <v>16808</v>
      </c>
      <c r="E3342" s="28" t="s">
        <v>16809</v>
      </c>
      <c r="F3342" s="29"/>
      <c r="G3342" s="31" t="s">
        <v>16810</v>
      </c>
      <c r="H3342" s="36">
        <f t="shared" si="1"/>
        <v>80</v>
      </c>
      <c r="I3342" s="11"/>
      <c r="J3342" s="28">
        <f t="shared" si="2"/>
        <v>0</v>
      </c>
      <c r="K3342" s="41">
        <f t="shared" si="3"/>
        <v>233</v>
      </c>
      <c r="L3342" s="25">
        <v>47.0</v>
      </c>
      <c r="M3342" s="11">
        <v>61.0</v>
      </c>
      <c r="N3342" s="11">
        <v>25.0</v>
      </c>
      <c r="O3342" s="11">
        <v>37.0</v>
      </c>
      <c r="P3342" s="11">
        <v>63.0</v>
      </c>
      <c r="Q3342" s="43">
        <v>42.0</v>
      </c>
      <c r="R3342" s="25" t="s">
        <v>185</v>
      </c>
      <c r="S3342" s="11"/>
      <c r="T3342" s="11"/>
      <c r="U3342" s="23" t="s">
        <v>185</v>
      </c>
      <c r="V3342" s="25"/>
      <c r="W3342" s="11"/>
      <c r="X3342" s="23"/>
      <c r="Y3342" s="29"/>
      <c r="Z3342" s="25">
        <v>36.0</v>
      </c>
      <c r="AA3342" s="11">
        <v>30.0</v>
      </c>
      <c r="AB3342" s="11">
        <v>50.0</v>
      </c>
      <c r="AC3342" s="11">
        <v>38.0</v>
      </c>
      <c r="AD3342" s="23">
        <v>78.0</v>
      </c>
      <c r="AE3342" s="29" t="s">
        <v>166</v>
      </c>
      <c r="AF3342" s="25">
        <v>1549.0</v>
      </c>
      <c r="AG3342" s="11">
        <v>1561.0</v>
      </c>
      <c r="AH3342" s="11">
        <v>1590.0</v>
      </c>
      <c r="AI3342" s="23"/>
      <c r="AJ3342" s="29"/>
      <c r="AK3342" s="25"/>
      <c r="AL3342" s="11"/>
      <c r="AM3342" s="23"/>
      <c r="AN3342" s="25"/>
      <c r="AO3342" s="23"/>
      <c r="AP3342" s="25"/>
      <c r="AQ3342" s="11"/>
    </row>
    <row r="3343" ht="15.75" customHeight="1">
      <c r="A3343" s="11">
        <v>1003031.0</v>
      </c>
      <c r="B3343" s="23">
        <v>3343.0</v>
      </c>
      <c r="C3343" s="25" t="s">
        <v>16811</v>
      </c>
      <c r="D3343" s="16" t="s">
        <v>16812</v>
      </c>
      <c r="E3343" s="28" t="s">
        <v>16813</v>
      </c>
      <c r="F3343" s="29"/>
      <c r="G3343" s="31" t="s">
        <v>16814</v>
      </c>
      <c r="H3343" s="36">
        <f t="shared" si="1"/>
        <v>75</v>
      </c>
      <c r="I3343" s="11"/>
      <c r="J3343" s="28">
        <f t="shared" si="2"/>
        <v>0</v>
      </c>
      <c r="K3343" s="41">
        <f t="shared" si="3"/>
        <v>264</v>
      </c>
      <c r="L3343" s="25">
        <v>39.0</v>
      </c>
      <c r="M3343" s="11">
        <v>45.0</v>
      </c>
      <c r="N3343" s="11">
        <v>65.0</v>
      </c>
      <c r="O3343" s="11">
        <v>62.0</v>
      </c>
      <c r="P3343" s="11">
        <v>53.0</v>
      </c>
      <c r="Q3343" s="43">
        <v>43.0</v>
      </c>
      <c r="R3343" s="25"/>
      <c r="S3343" s="11"/>
      <c r="T3343" s="11"/>
      <c r="U3343" s="23"/>
      <c r="V3343" s="25"/>
      <c r="W3343" s="11"/>
      <c r="X3343" s="23"/>
      <c r="Y3343" s="29"/>
      <c r="Z3343" s="25">
        <v>29.0</v>
      </c>
      <c r="AA3343" s="11">
        <v>21.0</v>
      </c>
      <c r="AB3343" s="11">
        <v>46.0</v>
      </c>
      <c r="AC3343" s="11">
        <v>31.0</v>
      </c>
      <c r="AD3343" s="23">
        <v>12.0</v>
      </c>
      <c r="AE3343" s="29" t="s">
        <v>270</v>
      </c>
      <c r="AF3343" s="25">
        <v>1494.0</v>
      </c>
      <c r="AG3343" s="11">
        <v>1506.0</v>
      </c>
      <c r="AH3343" s="11">
        <v>1582.0</v>
      </c>
      <c r="AI3343" s="23"/>
      <c r="AJ3343" s="29"/>
      <c r="AK3343" s="25"/>
      <c r="AL3343" s="11"/>
      <c r="AM3343" s="23"/>
      <c r="AN3343" s="25"/>
      <c r="AO3343" s="23"/>
      <c r="AP3343" s="25"/>
      <c r="AQ3343" s="11"/>
    </row>
    <row r="3344" ht="15.75" customHeight="1">
      <c r="A3344" s="11">
        <v>1003032.0</v>
      </c>
      <c r="B3344" s="23">
        <v>3344.0</v>
      </c>
      <c r="C3344" s="25" t="s">
        <v>16815</v>
      </c>
      <c r="D3344" s="16" t="s">
        <v>16816</v>
      </c>
      <c r="E3344" s="28" t="s">
        <v>16817</v>
      </c>
      <c r="F3344" s="29"/>
      <c r="G3344" s="31" t="s">
        <v>16818</v>
      </c>
      <c r="H3344" s="36">
        <f t="shared" si="1"/>
        <v>77</v>
      </c>
      <c r="I3344" s="11"/>
      <c r="J3344" s="28">
        <f t="shared" si="2"/>
        <v>0</v>
      </c>
      <c r="K3344" s="41">
        <f t="shared" si="3"/>
        <v>223</v>
      </c>
      <c r="L3344" s="25">
        <v>34.0</v>
      </c>
      <c r="M3344" s="11">
        <v>36.0</v>
      </c>
      <c r="N3344" s="11">
        <v>63.0</v>
      </c>
      <c r="O3344" s="11">
        <v>51.0</v>
      </c>
      <c r="P3344" s="11">
        <v>39.0</v>
      </c>
      <c r="Q3344" s="43">
        <v>46.0</v>
      </c>
      <c r="R3344" s="25"/>
      <c r="S3344" s="11"/>
      <c r="T3344" s="11"/>
      <c r="U3344" s="23"/>
      <c r="V3344" s="25"/>
      <c r="W3344" s="11"/>
      <c r="X3344" s="23"/>
      <c r="Y3344" s="29"/>
      <c r="Z3344" s="25">
        <v>29.0</v>
      </c>
      <c r="AA3344" s="11">
        <v>21.0</v>
      </c>
      <c r="AB3344" s="11">
        <v>36.0</v>
      </c>
      <c r="AC3344" s="11">
        <v>55.0</v>
      </c>
      <c r="AD3344" s="23">
        <v>12.0</v>
      </c>
      <c r="AE3344" s="29" t="s">
        <v>270</v>
      </c>
      <c r="AF3344" s="25">
        <v>1536.0</v>
      </c>
      <c r="AG3344" s="11">
        <v>1548.0</v>
      </c>
      <c r="AH3344" s="11">
        <v>1595.0</v>
      </c>
      <c r="AI3344" s="23"/>
      <c r="AJ3344" s="29" t="s">
        <v>16819</v>
      </c>
      <c r="AK3344" s="25">
        <v>1003031.0</v>
      </c>
      <c r="AL3344" s="11"/>
      <c r="AM3344" s="23"/>
      <c r="AN3344" s="25"/>
      <c r="AO3344" s="23"/>
      <c r="AP3344" s="25"/>
      <c r="AQ3344" s="11"/>
    </row>
    <row r="3345" ht="15.75" customHeight="1">
      <c r="A3345" s="11">
        <v>1003033.0</v>
      </c>
      <c r="B3345" s="23">
        <v>3345.0</v>
      </c>
      <c r="C3345" s="25" t="s">
        <v>16820</v>
      </c>
      <c r="D3345" s="16" t="s">
        <v>16821</v>
      </c>
      <c r="E3345" s="28" t="s">
        <v>16822</v>
      </c>
      <c r="F3345" s="29"/>
      <c r="G3345" s="31" t="s">
        <v>16823</v>
      </c>
      <c r="H3345" s="36">
        <f t="shared" si="1"/>
        <v>52</v>
      </c>
      <c r="I3345" s="11"/>
      <c r="J3345" s="28">
        <f t="shared" si="2"/>
        <v>0</v>
      </c>
      <c r="K3345" s="41">
        <f t="shared" si="3"/>
        <v>224</v>
      </c>
      <c r="L3345" s="25">
        <v>46.0</v>
      </c>
      <c r="M3345" s="11">
        <v>53.0</v>
      </c>
      <c r="N3345" s="11">
        <v>41.0</v>
      </c>
      <c r="O3345" s="11">
        <v>40.0</v>
      </c>
      <c r="P3345" s="11">
        <v>44.0</v>
      </c>
      <c r="Q3345" s="43">
        <v>49.0</v>
      </c>
      <c r="R3345" s="25"/>
      <c r="S3345" s="11"/>
      <c r="T3345" s="11"/>
      <c r="U3345" s="23"/>
      <c r="V3345" s="25"/>
      <c r="W3345" s="11"/>
      <c r="X3345" s="23"/>
      <c r="Y3345" s="29"/>
      <c r="Z3345" s="25">
        <v>34.0</v>
      </c>
      <c r="AA3345" s="11">
        <v>28.0</v>
      </c>
      <c r="AB3345" s="11">
        <v>30.0</v>
      </c>
      <c r="AC3345" s="11">
        <v>66.0</v>
      </c>
      <c r="AD3345" s="23">
        <v>69.0</v>
      </c>
      <c r="AE3345" s="29" t="s">
        <v>166</v>
      </c>
      <c r="AF3345" s="25">
        <v>1499.0</v>
      </c>
      <c r="AG3345" s="11">
        <v>1511.0</v>
      </c>
      <c r="AH3345" s="11">
        <v>1587.0</v>
      </c>
      <c r="AI3345" s="23"/>
      <c r="AJ3345" s="29"/>
      <c r="AK3345" s="25"/>
      <c r="AL3345" s="11"/>
      <c r="AM3345" s="23"/>
      <c r="AN3345" s="25"/>
      <c r="AO3345" s="23"/>
      <c r="AP3345" s="25"/>
      <c r="AQ3345" s="11"/>
    </row>
    <row r="3346" ht="15.75" customHeight="1">
      <c r="A3346" s="11">
        <v>1003034.0</v>
      </c>
      <c r="B3346" s="23">
        <v>3346.0</v>
      </c>
      <c r="C3346" s="25" t="s">
        <v>16824</v>
      </c>
      <c r="D3346" s="16" t="s">
        <v>16825</v>
      </c>
      <c r="E3346" s="28" t="s">
        <v>16826</v>
      </c>
      <c r="F3346" s="29"/>
      <c r="G3346" s="31" t="s">
        <v>16827</v>
      </c>
      <c r="H3346" s="36">
        <f t="shared" si="1"/>
        <v>79</v>
      </c>
      <c r="I3346" s="11"/>
      <c r="J3346" s="28">
        <f t="shared" si="2"/>
        <v>0</v>
      </c>
      <c r="K3346" s="41">
        <f t="shared" si="3"/>
        <v>250</v>
      </c>
      <c r="L3346" s="25">
        <v>41.0</v>
      </c>
      <c r="M3346" s="11">
        <v>48.0</v>
      </c>
      <c r="N3346" s="11">
        <v>55.0</v>
      </c>
      <c r="O3346" s="11">
        <v>54.0</v>
      </c>
      <c r="P3346" s="11">
        <v>52.0</v>
      </c>
      <c r="Q3346" s="43">
        <v>46.0</v>
      </c>
      <c r="R3346" s="25"/>
      <c r="S3346" s="11"/>
      <c r="T3346" s="11"/>
      <c r="U3346" s="23"/>
      <c r="V3346" s="25"/>
      <c r="W3346" s="11"/>
      <c r="X3346" s="23"/>
      <c r="Y3346" s="29"/>
      <c r="Z3346" s="25">
        <v>29.0</v>
      </c>
      <c r="AA3346" s="11">
        <v>21.0</v>
      </c>
      <c r="AB3346" s="11">
        <v>36.0</v>
      </c>
      <c r="AC3346" s="11">
        <v>55.0</v>
      </c>
      <c r="AD3346" s="23">
        <v>67.0</v>
      </c>
      <c r="AE3346" s="29" t="s">
        <v>270</v>
      </c>
      <c r="AF3346" s="25">
        <v>1500.0</v>
      </c>
      <c r="AG3346" s="11">
        <v>1512.0</v>
      </c>
      <c r="AH3346" s="11">
        <v>1561.0</v>
      </c>
      <c r="AI3346" s="23"/>
      <c r="AJ3346" s="29"/>
      <c r="AK3346" s="25"/>
      <c r="AL3346" s="11"/>
      <c r="AM3346" s="23"/>
      <c r="AN3346" s="25"/>
      <c r="AO3346" s="23"/>
      <c r="AP3346" s="25"/>
      <c r="AQ3346" s="11"/>
    </row>
    <row r="3347" ht="15.75" customHeight="1">
      <c r="A3347" s="11">
        <v>1003035.0</v>
      </c>
      <c r="B3347" s="23">
        <v>3347.0</v>
      </c>
      <c r="C3347" s="25" t="s">
        <v>16828</v>
      </c>
      <c r="D3347" s="16" t="s">
        <v>16829</v>
      </c>
      <c r="E3347" s="28" t="s">
        <v>16830</v>
      </c>
      <c r="F3347" s="29"/>
      <c r="G3347" s="31" t="s">
        <v>16831</v>
      </c>
      <c r="H3347" s="36">
        <f t="shared" si="1"/>
        <v>69</v>
      </c>
      <c r="I3347" s="11"/>
      <c r="J3347" s="28">
        <f t="shared" si="2"/>
        <v>0</v>
      </c>
      <c r="K3347" s="41">
        <f t="shared" si="3"/>
        <v>276</v>
      </c>
      <c r="L3347" s="25">
        <v>59.0</v>
      </c>
      <c r="M3347" s="11">
        <v>66.0</v>
      </c>
      <c r="N3347" s="11">
        <v>51.0</v>
      </c>
      <c r="O3347" s="11">
        <v>40.0</v>
      </c>
      <c r="P3347" s="11">
        <v>60.0</v>
      </c>
      <c r="Q3347" s="43">
        <v>51.0</v>
      </c>
      <c r="R3347" s="25"/>
      <c r="S3347" s="11"/>
      <c r="T3347" s="11"/>
      <c r="U3347" s="23"/>
      <c r="V3347" s="25"/>
      <c r="W3347" s="11"/>
      <c r="X3347" s="23"/>
      <c r="Y3347" s="29"/>
      <c r="Z3347" s="25">
        <v>37.0</v>
      </c>
      <c r="AA3347" s="11">
        <v>32.0</v>
      </c>
      <c r="AB3347" s="11">
        <v>31.0</v>
      </c>
      <c r="AC3347" s="11">
        <v>67.0</v>
      </c>
      <c r="AD3347" s="23">
        <v>82.0</v>
      </c>
      <c r="AE3347" s="29" t="s">
        <v>270</v>
      </c>
      <c r="AF3347" s="25">
        <v>1518.0</v>
      </c>
      <c r="AG3347" s="11">
        <v>1530.0</v>
      </c>
      <c r="AH3347" s="11">
        <v>1563.0</v>
      </c>
      <c r="AI3347" s="23"/>
      <c r="AJ3347" s="29" t="s">
        <v>16832</v>
      </c>
      <c r="AK3347" s="25"/>
      <c r="AL3347" s="11"/>
      <c r="AM3347" s="23"/>
      <c r="AN3347" s="25"/>
      <c r="AO3347" s="23"/>
      <c r="AP3347" s="25"/>
      <c r="AQ3347" s="11"/>
    </row>
    <row r="3348" ht="15.75" customHeight="1">
      <c r="A3348" s="11">
        <v>1003036.0</v>
      </c>
      <c r="B3348" s="23">
        <v>3348.0</v>
      </c>
      <c r="C3348" s="25" t="s">
        <v>16833</v>
      </c>
      <c r="D3348" s="16" t="s">
        <v>16834</v>
      </c>
      <c r="E3348" s="28" t="s">
        <v>16835</v>
      </c>
      <c r="F3348" s="29"/>
      <c r="G3348" s="31" t="s">
        <v>16836</v>
      </c>
      <c r="H3348" s="36">
        <f t="shared" si="1"/>
        <v>70</v>
      </c>
      <c r="I3348" s="11"/>
      <c r="J3348" s="28">
        <f t="shared" si="2"/>
        <v>0</v>
      </c>
      <c r="K3348" s="41">
        <f t="shared" si="3"/>
        <v>308</v>
      </c>
      <c r="L3348" s="25">
        <v>55.0</v>
      </c>
      <c r="M3348" s="11">
        <v>56.0</v>
      </c>
      <c r="N3348" s="11">
        <v>72.0</v>
      </c>
      <c r="O3348" s="11">
        <v>67.0</v>
      </c>
      <c r="P3348" s="11">
        <v>58.0</v>
      </c>
      <c r="Q3348" s="43">
        <v>57.0</v>
      </c>
      <c r="R3348" s="25"/>
      <c r="S3348" s="11"/>
      <c r="T3348" s="11"/>
      <c r="U3348" s="23"/>
      <c r="V3348" s="25"/>
      <c r="W3348" s="11"/>
      <c r="X3348" s="23"/>
      <c r="Y3348" s="29"/>
      <c r="Z3348" s="25">
        <v>53.0</v>
      </c>
      <c r="AA3348" s="11">
        <v>55.0</v>
      </c>
      <c r="AB3348" s="11">
        <v>41.0</v>
      </c>
      <c r="AC3348" s="11">
        <v>61.0</v>
      </c>
      <c r="AD3348" s="23">
        <v>81.0</v>
      </c>
      <c r="AE3348" s="29" t="s">
        <v>166</v>
      </c>
      <c r="AF3348" s="25">
        <v>1509.0</v>
      </c>
      <c r="AG3348" s="11">
        <v>1521.0</v>
      </c>
      <c r="AH3348" s="11">
        <v>1557.0</v>
      </c>
      <c r="AI3348" s="23"/>
      <c r="AJ3348" s="29" t="s">
        <v>16837</v>
      </c>
      <c r="AK3348" s="25"/>
      <c r="AL3348" s="11"/>
      <c r="AM3348" s="23"/>
      <c r="AN3348" s="25"/>
      <c r="AO3348" s="23"/>
      <c r="AP3348" s="25"/>
      <c r="AQ3348" s="11"/>
    </row>
    <row r="3349" ht="15.75" customHeight="1">
      <c r="A3349" s="11">
        <v>1003037.0</v>
      </c>
      <c r="B3349" s="23">
        <v>3349.0</v>
      </c>
      <c r="C3349" s="25" t="s">
        <v>16838</v>
      </c>
      <c r="D3349" s="16" t="s">
        <v>16839</v>
      </c>
      <c r="E3349" s="28" t="s">
        <v>16840</v>
      </c>
      <c r="F3349" s="29"/>
      <c r="G3349" s="31" t="s">
        <v>16841</v>
      </c>
      <c r="H3349" s="36">
        <f t="shared" si="1"/>
        <v>37</v>
      </c>
      <c r="I3349" s="11"/>
      <c r="J3349" s="28">
        <f t="shared" si="2"/>
        <v>0</v>
      </c>
      <c r="K3349" s="41">
        <f t="shared" si="3"/>
        <v>266</v>
      </c>
      <c r="L3349" s="25">
        <v>57.0</v>
      </c>
      <c r="M3349" s="11">
        <v>63.0</v>
      </c>
      <c r="N3349" s="11">
        <v>44.0</v>
      </c>
      <c r="O3349" s="11">
        <v>46.0</v>
      </c>
      <c r="P3349" s="11">
        <v>56.0</v>
      </c>
      <c r="Q3349" s="43">
        <v>58.0</v>
      </c>
      <c r="R3349" s="25"/>
      <c r="S3349" s="11"/>
      <c r="T3349" s="11"/>
      <c r="U3349" s="23"/>
      <c r="V3349" s="25"/>
      <c r="W3349" s="11"/>
      <c r="X3349" s="23"/>
      <c r="Y3349" s="29"/>
      <c r="Z3349" s="25">
        <v>53.0</v>
      </c>
      <c r="AA3349" s="11">
        <v>55.0</v>
      </c>
      <c r="AB3349" s="11">
        <v>36.0</v>
      </c>
      <c r="AC3349" s="11">
        <v>67.0</v>
      </c>
      <c r="AD3349" s="23">
        <v>81.0</v>
      </c>
      <c r="AE3349" s="29" t="s">
        <v>166</v>
      </c>
      <c r="AF3349" s="25">
        <v>1530.0</v>
      </c>
      <c r="AG3349" s="11">
        <v>1542.0</v>
      </c>
      <c r="AH3349" s="11">
        <v>1589.0</v>
      </c>
      <c r="AI3349" s="23"/>
      <c r="AJ3349" s="29" t="s">
        <v>16842</v>
      </c>
      <c r="AK3349" s="25">
        <v>1003036.0</v>
      </c>
      <c r="AL3349" s="11"/>
      <c r="AM3349" s="23"/>
      <c r="AN3349" s="25"/>
      <c r="AO3349" s="23"/>
      <c r="AP3349" s="25"/>
      <c r="AQ3349" s="11"/>
    </row>
    <row r="3350" ht="15.75" customHeight="1">
      <c r="A3350" s="11">
        <v>1003038.0</v>
      </c>
      <c r="B3350" s="23">
        <v>3350.0</v>
      </c>
      <c r="C3350" s="25" t="s">
        <v>16843</v>
      </c>
      <c r="D3350" s="16" t="s">
        <v>16844</v>
      </c>
      <c r="E3350" s="28" t="s">
        <v>16845</v>
      </c>
      <c r="F3350" s="29"/>
      <c r="G3350" s="31" t="s">
        <v>16846</v>
      </c>
      <c r="H3350" s="36">
        <f t="shared" si="1"/>
        <v>63</v>
      </c>
      <c r="I3350" s="11"/>
      <c r="J3350" s="28">
        <f t="shared" si="2"/>
        <v>0</v>
      </c>
      <c r="K3350" s="41">
        <f t="shared" si="3"/>
        <v>289</v>
      </c>
      <c r="L3350" s="25">
        <v>52.0</v>
      </c>
      <c r="M3350" s="11">
        <v>49.0</v>
      </c>
      <c r="N3350" s="11">
        <v>67.0</v>
      </c>
      <c r="O3350" s="11">
        <v>60.0</v>
      </c>
      <c r="P3350" s="11">
        <v>61.0</v>
      </c>
      <c r="Q3350" s="43">
        <v>53.0</v>
      </c>
      <c r="R3350" s="25"/>
      <c r="S3350" s="11"/>
      <c r="T3350" s="11"/>
      <c r="U3350" s="23"/>
      <c r="V3350" s="25"/>
      <c r="W3350" s="11"/>
      <c r="X3350" s="23"/>
      <c r="Y3350" s="29"/>
      <c r="Z3350" s="25">
        <v>18.0</v>
      </c>
      <c r="AA3350" s="11">
        <v>5.0</v>
      </c>
      <c r="AB3350" s="11">
        <v>15.0</v>
      </c>
      <c r="AC3350" s="11">
        <v>79.0</v>
      </c>
      <c r="AD3350" s="23">
        <v>82.0</v>
      </c>
      <c r="AE3350" s="29" t="s">
        <v>166</v>
      </c>
      <c r="AF3350" s="25">
        <v>1517.0</v>
      </c>
      <c r="AG3350" s="11">
        <v>1529.0</v>
      </c>
      <c r="AH3350" s="11">
        <v>1568.0</v>
      </c>
      <c r="AI3350" s="23"/>
      <c r="AJ3350" s="29" t="s">
        <v>16847</v>
      </c>
      <c r="AK3350" s="25"/>
      <c r="AL3350" s="11"/>
      <c r="AM3350" s="23"/>
      <c r="AN3350" s="25"/>
      <c r="AO3350" s="23"/>
      <c r="AP3350" s="25"/>
      <c r="AQ3350" s="11"/>
    </row>
    <row r="3351" ht="15.75" customHeight="1">
      <c r="A3351" s="11">
        <v>1003039.0</v>
      </c>
      <c r="B3351" s="23">
        <v>3351.0</v>
      </c>
      <c r="C3351" s="25" t="s">
        <v>16848</v>
      </c>
      <c r="D3351" s="16" t="s">
        <v>16849</v>
      </c>
      <c r="E3351" s="28" t="s">
        <v>16850</v>
      </c>
      <c r="F3351" s="29"/>
      <c r="G3351" s="31" t="s">
        <v>16851</v>
      </c>
      <c r="H3351" s="36">
        <f t="shared" si="1"/>
        <v>78</v>
      </c>
      <c r="I3351" s="11"/>
      <c r="J3351" s="28">
        <f t="shared" si="2"/>
        <v>0</v>
      </c>
      <c r="K3351" s="41">
        <f t="shared" si="3"/>
        <v>230</v>
      </c>
      <c r="L3351" s="25">
        <v>65.0</v>
      </c>
      <c r="M3351" s="11">
        <v>58.0</v>
      </c>
      <c r="N3351" s="11">
        <v>27.0</v>
      </c>
      <c r="O3351" s="11">
        <v>33.0</v>
      </c>
      <c r="P3351" s="11">
        <v>47.0</v>
      </c>
      <c r="Q3351" s="43">
        <v>60.0</v>
      </c>
      <c r="R3351" s="25" t="s">
        <v>185</v>
      </c>
      <c r="S3351" s="11"/>
      <c r="T3351" s="11" t="s">
        <v>232</v>
      </c>
      <c r="U3351" s="23" t="s">
        <v>136</v>
      </c>
      <c r="V3351" s="25"/>
      <c r="W3351" s="11"/>
      <c r="X3351" s="23" t="s">
        <v>136</v>
      </c>
      <c r="Y3351" s="29"/>
      <c r="Z3351" s="25">
        <v>68.0</v>
      </c>
      <c r="AA3351" s="11">
        <v>76.0</v>
      </c>
      <c r="AB3351" s="11">
        <v>55.0</v>
      </c>
      <c r="AC3351" s="11">
        <v>65.0</v>
      </c>
      <c r="AD3351" s="23">
        <v>95.0</v>
      </c>
      <c r="AE3351" s="29" t="s">
        <v>166</v>
      </c>
      <c r="AF3351" s="25">
        <v>1533.0</v>
      </c>
      <c r="AG3351" s="11">
        <v>1545.0</v>
      </c>
      <c r="AH3351" s="11">
        <v>1590.0</v>
      </c>
      <c r="AI3351" s="23"/>
      <c r="AJ3351" s="29"/>
      <c r="AK3351" s="25"/>
      <c r="AL3351" s="11"/>
      <c r="AM3351" s="23"/>
      <c r="AN3351" s="25"/>
      <c r="AO3351" s="23"/>
      <c r="AP3351" s="25"/>
      <c r="AQ3351" s="11"/>
    </row>
    <row r="3352" ht="15.75" customHeight="1">
      <c r="A3352" s="11">
        <v>1003040.0</v>
      </c>
      <c r="B3352" s="23">
        <v>3352.0</v>
      </c>
      <c r="C3352" s="25" t="s">
        <v>16852</v>
      </c>
      <c r="D3352" s="16" t="s">
        <v>16853</v>
      </c>
      <c r="E3352" s="28" t="s">
        <v>16854</v>
      </c>
      <c r="F3352" s="29"/>
      <c r="G3352" s="31" t="s">
        <v>16855</v>
      </c>
      <c r="H3352" s="36">
        <f t="shared" si="1"/>
        <v>55</v>
      </c>
      <c r="I3352" s="11"/>
      <c r="J3352" s="28">
        <f t="shared" si="2"/>
        <v>0</v>
      </c>
      <c r="K3352" s="41">
        <f t="shared" si="3"/>
        <v>263</v>
      </c>
      <c r="L3352" s="25">
        <v>55.0</v>
      </c>
      <c r="M3352" s="11">
        <v>33.0</v>
      </c>
      <c r="N3352" s="11">
        <v>59.0</v>
      </c>
      <c r="O3352" s="11">
        <v>60.0</v>
      </c>
      <c r="P3352" s="11">
        <v>56.0</v>
      </c>
      <c r="Q3352" s="43">
        <v>55.0</v>
      </c>
      <c r="R3352" s="25"/>
      <c r="S3352" s="11"/>
      <c r="T3352" s="11"/>
      <c r="U3352" s="23"/>
      <c r="V3352" s="25"/>
      <c r="W3352" s="11"/>
      <c r="X3352" s="23"/>
      <c r="Y3352" s="29"/>
      <c r="Z3352" s="25">
        <v>50.0</v>
      </c>
      <c r="AA3352" s="11">
        <v>50.0</v>
      </c>
      <c r="AB3352" s="11">
        <v>44.0</v>
      </c>
      <c r="AC3352" s="11">
        <v>55.0</v>
      </c>
      <c r="AD3352" s="23">
        <v>82.0</v>
      </c>
      <c r="AE3352" s="29" t="s">
        <v>166</v>
      </c>
      <c r="AF3352" s="25">
        <v>1528.0</v>
      </c>
      <c r="AG3352" s="11">
        <v>1540.0</v>
      </c>
      <c r="AH3352" s="11">
        <v>1590.0</v>
      </c>
      <c r="AI3352" s="23"/>
      <c r="AJ3352" s="29"/>
      <c r="AK3352" s="25"/>
      <c r="AL3352" s="11"/>
      <c r="AM3352" s="23"/>
      <c r="AN3352" s="25"/>
      <c r="AO3352" s="23"/>
      <c r="AP3352" s="25"/>
      <c r="AQ3352" s="11"/>
    </row>
    <row r="3353" ht="15.75" customHeight="1">
      <c r="A3353" s="11">
        <v>1003041.0</v>
      </c>
      <c r="B3353" s="23">
        <v>3353.0</v>
      </c>
      <c r="C3353" s="25" t="s">
        <v>16856</v>
      </c>
      <c r="D3353" s="16" t="s">
        <v>16857</v>
      </c>
      <c r="E3353" s="28" t="s">
        <v>16858</v>
      </c>
      <c r="F3353" s="29"/>
      <c r="G3353" s="31" t="s">
        <v>16859</v>
      </c>
      <c r="H3353" s="36">
        <f t="shared" si="1"/>
        <v>64</v>
      </c>
      <c r="I3353" s="11"/>
      <c r="J3353" s="28">
        <f t="shared" si="2"/>
        <v>0</v>
      </c>
      <c r="K3353" s="41">
        <f t="shared" si="3"/>
        <v>284</v>
      </c>
      <c r="L3353" s="25">
        <v>45.0</v>
      </c>
      <c r="M3353" s="11">
        <v>52.0</v>
      </c>
      <c r="N3353" s="11">
        <v>63.0</v>
      </c>
      <c r="O3353" s="11">
        <v>66.0</v>
      </c>
      <c r="P3353" s="11">
        <v>58.0</v>
      </c>
      <c r="Q3353" s="43">
        <v>58.0</v>
      </c>
      <c r="R3353" s="25"/>
      <c r="S3353" s="11"/>
      <c r="T3353" s="11"/>
      <c r="U3353" s="23"/>
      <c r="V3353" s="25"/>
      <c r="W3353" s="11"/>
      <c r="X3353" s="23"/>
      <c r="Y3353" s="29"/>
      <c r="Z3353" s="25">
        <v>65.0</v>
      </c>
      <c r="AA3353" s="11">
        <v>71.0</v>
      </c>
      <c r="AB3353" s="11">
        <v>36.0</v>
      </c>
      <c r="AC3353" s="11">
        <v>73.0</v>
      </c>
      <c r="AD3353" s="23">
        <v>77.0</v>
      </c>
      <c r="AE3353" s="29" t="s">
        <v>270</v>
      </c>
      <c r="AF3353" s="25">
        <v>1548.0</v>
      </c>
      <c r="AG3353" s="11">
        <v>1560.0</v>
      </c>
      <c r="AH3353" s="11">
        <v>1590.0</v>
      </c>
      <c r="AI3353" s="23" t="s">
        <v>217</v>
      </c>
      <c r="AJ3353" s="29"/>
      <c r="AK3353" s="25"/>
      <c r="AL3353" s="11"/>
      <c r="AM3353" s="23"/>
      <c r="AN3353" s="25"/>
      <c r="AO3353" s="23"/>
      <c r="AP3353" s="25"/>
      <c r="AQ3353" s="11"/>
    </row>
    <row r="3354" ht="15.75" customHeight="1">
      <c r="A3354" s="11">
        <v>1003042.0</v>
      </c>
      <c r="B3354" s="23">
        <v>3354.0</v>
      </c>
      <c r="C3354" s="25" t="s">
        <v>16860</v>
      </c>
      <c r="D3354" s="16" t="s">
        <v>16861</v>
      </c>
      <c r="E3354" s="28" t="s">
        <v>16862</v>
      </c>
      <c r="F3354" s="29"/>
      <c r="G3354" s="31" t="s">
        <v>16863</v>
      </c>
      <c r="H3354" s="36">
        <f t="shared" si="1"/>
        <v>66</v>
      </c>
      <c r="I3354" s="11"/>
      <c r="J3354" s="28">
        <f t="shared" si="2"/>
        <v>0</v>
      </c>
      <c r="K3354" s="41">
        <f t="shared" si="3"/>
        <v>252</v>
      </c>
      <c r="L3354" s="25">
        <v>63.0</v>
      </c>
      <c r="M3354" s="11">
        <v>64.0</v>
      </c>
      <c r="N3354" s="11">
        <v>37.0</v>
      </c>
      <c r="O3354" s="11">
        <v>42.0</v>
      </c>
      <c r="P3354" s="11">
        <v>46.0</v>
      </c>
      <c r="Q3354" s="43">
        <v>58.0</v>
      </c>
      <c r="R3354" s="25" t="s">
        <v>185</v>
      </c>
      <c r="S3354" s="11"/>
      <c r="T3354" s="11" t="s">
        <v>185</v>
      </c>
      <c r="U3354" s="23" t="s">
        <v>185</v>
      </c>
      <c r="V3354" s="25"/>
      <c r="W3354" s="11"/>
      <c r="X3354" s="23" t="s">
        <v>410</v>
      </c>
      <c r="Y3354" s="29"/>
      <c r="Z3354" s="25">
        <v>36.0</v>
      </c>
      <c r="AA3354" s="11">
        <v>30.0</v>
      </c>
      <c r="AB3354" s="11">
        <v>76.0</v>
      </c>
      <c r="AC3354" s="11">
        <v>72.0</v>
      </c>
      <c r="AD3354" s="23">
        <v>83.0</v>
      </c>
      <c r="AE3354" s="29" t="s">
        <v>141</v>
      </c>
      <c r="AF3354" s="25">
        <v>1532.0</v>
      </c>
      <c r="AG3354" s="11">
        <v>1544.0</v>
      </c>
      <c r="AH3354" s="11">
        <v>1591.0</v>
      </c>
      <c r="AI3354" s="23"/>
      <c r="AJ3354" s="29"/>
      <c r="AK3354" s="25"/>
      <c r="AL3354" s="11"/>
      <c r="AM3354" s="23"/>
      <c r="AN3354" s="25"/>
      <c r="AO3354" s="23"/>
      <c r="AP3354" s="25"/>
      <c r="AQ3354" s="11"/>
    </row>
    <row r="3355" ht="15.75" customHeight="1">
      <c r="A3355" s="11">
        <v>1003043.0</v>
      </c>
      <c r="B3355" s="23">
        <v>3355.0</v>
      </c>
      <c r="C3355" s="25" t="s">
        <v>16864</v>
      </c>
      <c r="D3355" s="16" t="s">
        <v>16865</v>
      </c>
      <c r="E3355" s="28" t="s">
        <v>16866</v>
      </c>
      <c r="F3355" s="29"/>
      <c r="G3355" s="31" t="s">
        <v>16867</v>
      </c>
      <c r="H3355" s="36">
        <f t="shared" si="1"/>
        <v>79</v>
      </c>
      <c r="I3355" s="11"/>
      <c r="J3355" s="28">
        <f t="shared" si="2"/>
        <v>0</v>
      </c>
      <c r="K3355" s="41">
        <f t="shared" si="3"/>
        <v>227</v>
      </c>
      <c r="L3355" s="25">
        <v>55.0</v>
      </c>
      <c r="M3355" s="11">
        <v>72.0</v>
      </c>
      <c r="N3355" s="11">
        <v>31.0</v>
      </c>
      <c r="O3355" s="11">
        <v>22.0</v>
      </c>
      <c r="P3355" s="11">
        <v>47.0</v>
      </c>
      <c r="Q3355" s="43">
        <v>50.0</v>
      </c>
      <c r="R3355" s="25"/>
      <c r="S3355" s="11"/>
      <c r="T3355" s="11"/>
      <c r="U3355" s="23" t="s">
        <v>185</v>
      </c>
      <c r="V3355" s="25"/>
      <c r="W3355" s="11"/>
      <c r="X3355" s="23" t="s">
        <v>136</v>
      </c>
      <c r="Y3355" s="29"/>
      <c r="Z3355" s="25">
        <v>36.0</v>
      </c>
      <c r="AA3355" s="11">
        <v>30.0</v>
      </c>
      <c r="AB3355" s="11">
        <v>31.0</v>
      </c>
      <c r="AC3355" s="11">
        <v>66.0</v>
      </c>
      <c r="AD3355" s="23">
        <v>82.0</v>
      </c>
      <c r="AE3355" s="29" t="s">
        <v>141</v>
      </c>
      <c r="AF3355" s="25">
        <v>1552.0</v>
      </c>
      <c r="AG3355" s="11">
        <v>1564.0</v>
      </c>
      <c r="AH3355" s="11">
        <v>1616.0</v>
      </c>
      <c r="AI3355" s="23"/>
      <c r="AJ3355" s="29" t="s">
        <v>16868</v>
      </c>
      <c r="AK3355" s="25">
        <v>1003042.0</v>
      </c>
      <c r="AL3355" s="11"/>
      <c r="AM3355" s="23"/>
      <c r="AN3355" s="25"/>
      <c r="AO3355" s="23"/>
      <c r="AP3355" s="25"/>
      <c r="AQ3355" s="11"/>
    </row>
    <row r="3356" ht="15.75" customHeight="1">
      <c r="A3356" s="11">
        <v>1003044.0</v>
      </c>
      <c r="B3356" s="23">
        <v>3356.0</v>
      </c>
      <c r="C3356" s="25" t="s">
        <v>16869</v>
      </c>
      <c r="D3356" s="16" t="s">
        <v>16870</v>
      </c>
      <c r="E3356" s="28" t="s">
        <v>16871</v>
      </c>
      <c r="F3356" s="29"/>
      <c r="G3356" s="31" t="s">
        <v>16872</v>
      </c>
      <c r="H3356" s="36">
        <f t="shared" si="1"/>
        <v>80</v>
      </c>
      <c r="I3356" s="11"/>
      <c r="J3356" s="28">
        <f t="shared" si="2"/>
        <v>0</v>
      </c>
      <c r="K3356" s="41">
        <f t="shared" si="3"/>
        <v>213</v>
      </c>
      <c r="L3356" s="25">
        <v>49.0</v>
      </c>
      <c r="M3356" s="11">
        <v>65.0</v>
      </c>
      <c r="N3356" s="11">
        <v>33.0</v>
      </c>
      <c r="O3356" s="11">
        <v>26.0</v>
      </c>
      <c r="P3356" s="11">
        <v>40.0</v>
      </c>
      <c r="Q3356" s="43">
        <v>52.0</v>
      </c>
      <c r="R3356" s="25"/>
      <c r="S3356" s="11"/>
      <c r="T3356" s="11"/>
      <c r="U3356" s="23"/>
      <c r="V3356" s="25"/>
      <c r="W3356" s="11"/>
      <c r="X3356" s="23"/>
      <c r="Y3356" s="29"/>
      <c r="Z3356" s="25">
        <v>41.0</v>
      </c>
      <c r="AA3356" s="11">
        <v>37.0</v>
      </c>
      <c r="AB3356" s="11">
        <v>35.0</v>
      </c>
      <c r="AC3356" s="11">
        <v>63.0</v>
      </c>
      <c r="AD3356" s="23">
        <v>82.0</v>
      </c>
      <c r="AE3356" s="29" t="s">
        <v>166</v>
      </c>
      <c r="AF3356" s="25">
        <v>1536.0</v>
      </c>
      <c r="AG3356" s="11">
        <v>1548.0</v>
      </c>
      <c r="AH3356" s="11">
        <v>1589.0</v>
      </c>
      <c r="AI3356" s="23"/>
      <c r="AJ3356" s="29"/>
      <c r="AK3356" s="25"/>
      <c r="AL3356" s="11"/>
      <c r="AM3356" s="23"/>
      <c r="AN3356" s="25"/>
      <c r="AO3356" s="23"/>
      <c r="AP3356" s="25"/>
      <c r="AQ3356" s="11"/>
    </row>
    <row r="3357" ht="15.75" customHeight="1">
      <c r="A3357" s="11">
        <v>1003045.0</v>
      </c>
      <c r="B3357" s="23">
        <v>3357.0</v>
      </c>
      <c r="C3357" s="25" t="s">
        <v>16873</v>
      </c>
      <c r="D3357" s="16" t="s">
        <v>16874</v>
      </c>
      <c r="E3357" s="28" t="s">
        <v>16875</v>
      </c>
      <c r="F3357" s="29"/>
      <c r="G3357" s="31" t="s">
        <v>16876</v>
      </c>
      <c r="H3357" s="36">
        <f t="shared" si="1"/>
        <v>61</v>
      </c>
      <c r="I3357" s="11"/>
      <c r="J3357" s="28">
        <f t="shared" si="2"/>
        <v>0</v>
      </c>
      <c r="K3357" s="41">
        <f t="shared" si="3"/>
        <v>326</v>
      </c>
      <c r="L3357" s="25">
        <v>60.0</v>
      </c>
      <c r="M3357" s="11">
        <v>71.0</v>
      </c>
      <c r="N3357" s="11">
        <v>63.0</v>
      </c>
      <c r="O3357" s="11">
        <v>57.0</v>
      </c>
      <c r="P3357" s="11">
        <v>75.0</v>
      </c>
      <c r="Q3357" s="43">
        <v>57.0</v>
      </c>
      <c r="R3357" s="25"/>
      <c r="S3357" s="11" t="s">
        <v>185</v>
      </c>
      <c r="T3357" s="11"/>
      <c r="U3357" s="23"/>
      <c r="V3357" s="25"/>
      <c r="W3357" s="11"/>
      <c r="X3357" s="23"/>
      <c r="Y3357" s="29"/>
      <c r="Z3357" s="25">
        <v>55.0</v>
      </c>
      <c r="AA3357" s="11">
        <v>57.0</v>
      </c>
      <c r="AB3357" s="11">
        <v>40.0</v>
      </c>
      <c r="AC3357" s="11">
        <v>62.0</v>
      </c>
      <c r="AD3357" s="23">
        <v>82.0</v>
      </c>
      <c r="AE3357" s="29" t="s">
        <v>270</v>
      </c>
      <c r="AF3357" s="25">
        <v>1488.0</v>
      </c>
      <c r="AG3357" s="11">
        <v>1500.0</v>
      </c>
      <c r="AH3357" s="11">
        <v>1552.0</v>
      </c>
      <c r="AI3357" s="23"/>
      <c r="AJ3357" s="29"/>
      <c r="AK3357" s="25"/>
      <c r="AL3357" s="11"/>
      <c r="AM3357" s="23"/>
      <c r="AN3357" s="25"/>
      <c r="AO3357" s="23"/>
      <c r="AP3357" s="25"/>
      <c r="AQ3357" s="11"/>
    </row>
    <row r="3358" ht="15.75" customHeight="1">
      <c r="A3358" s="11">
        <v>1003046.0</v>
      </c>
      <c r="B3358" s="23">
        <v>3358.0</v>
      </c>
      <c r="C3358" s="25" t="s">
        <v>16877</v>
      </c>
      <c r="D3358" s="16" t="s">
        <v>16878</v>
      </c>
      <c r="E3358" s="28" t="s">
        <v>16879</v>
      </c>
      <c r="F3358" s="29"/>
      <c r="G3358" s="31" t="s">
        <v>16880</v>
      </c>
      <c r="H3358" s="36">
        <f t="shared" si="1"/>
        <v>55</v>
      </c>
      <c r="I3358" s="11"/>
      <c r="J3358" s="28">
        <f t="shared" si="2"/>
        <v>0</v>
      </c>
      <c r="K3358" s="41">
        <f t="shared" si="3"/>
        <v>223</v>
      </c>
      <c r="L3358" s="25">
        <v>40.0</v>
      </c>
      <c r="M3358" s="11">
        <v>67.0</v>
      </c>
      <c r="N3358" s="11">
        <v>35.0</v>
      </c>
      <c r="O3358" s="11">
        <v>31.0</v>
      </c>
      <c r="P3358" s="11">
        <v>50.0</v>
      </c>
      <c r="Q3358" s="43">
        <v>51.0</v>
      </c>
      <c r="R3358" s="25"/>
      <c r="S3358" s="11"/>
      <c r="T3358" s="11"/>
      <c r="U3358" s="23"/>
      <c r="V3358" s="25"/>
      <c r="W3358" s="11"/>
      <c r="X3358" s="23"/>
      <c r="Y3358" s="29"/>
      <c r="Z3358" s="25">
        <v>40.0</v>
      </c>
      <c r="AA3358" s="11">
        <v>36.0</v>
      </c>
      <c r="AB3358" s="11">
        <v>36.0</v>
      </c>
      <c r="AC3358" s="11">
        <v>61.0</v>
      </c>
      <c r="AD3358" s="23">
        <v>82.0</v>
      </c>
      <c r="AE3358" s="29" t="s">
        <v>166</v>
      </c>
      <c r="AF3358" s="25">
        <v>1529.0</v>
      </c>
      <c r="AG3358" s="11">
        <v>1541.0</v>
      </c>
      <c r="AH3358" s="11">
        <v>1572.0</v>
      </c>
      <c r="AI3358" s="23" t="s">
        <v>217</v>
      </c>
      <c r="AJ3358" s="29" t="s">
        <v>16881</v>
      </c>
      <c r="AK3358" s="25">
        <v>1003045.0</v>
      </c>
      <c r="AL3358" s="11"/>
      <c r="AM3358" s="23"/>
      <c r="AN3358" s="25"/>
      <c r="AO3358" s="23"/>
      <c r="AP3358" s="25"/>
      <c r="AQ3358" s="11"/>
    </row>
    <row r="3359" ht="15.75" customHeight="1">
      <c r="A3359" s="11">
        <v>1003047.0</v>
      </c>
      <c r="B3359" s="23">
        <v>3359.0</v>
      </c>
      <c r="C3359" s="25" t="s">
        <v>16882</v>
      </c>
      <c r="D3359" s="16" t="s">
        <v>16883</v>
      </c>
      <c r="E3359" s="28" t="s">
        <v>16884</v>
      </c>
      <c r="F3359" s="29"/>
      <c r="G3359" s="31" t="s">
        <v>16885</v>
      </c>
      <c r="H3359" s="36">
        <f t="shared" si="1"/>
        <v>76</v>
      </c>
      <c r="I3359" s="11"/>
      <c r="J3359" s="28">
        <f t="shared" si="2"/>
        <v>0</v>
      </c>
      <c r="K3359" s="41">
        <f t="shared" si="3"/>
        <v>281</v>
      </c>
      <c r="L3359" s="25">
        <v>66.0</v>
      </c>
      <c r="M3359" s="11">
        <v>62.0</v>
      </c>
      <c r="N3359" s="11">
        <v>50.0</v>
      </c>
      <c r="O3359" s="11">
        <v>39.0</v>
      </c>
      <c r="P3359" s="11">
        <v>64.0</v>
      </c>
      <c r="Q3359" s="43">
        <v>52.0</v>
      </c>
      <c r="R3359" s="25" t="s">
        <v>185</v>
      </c>
      <c r="S3359" s="11"/>
      <c r="T3359" s="11"/>
      <c r="U3359" s="23" t="s">
        <v>185</v>
      </c>
      <c r="V3359" s="25"/>
      <c r="W3359" s="11"/>
      <c r="X3359" s="23"/>
      <c r="Y3359" s="29"/>
      <c r="Z3359" s="25">
        <v>42.0</v>
      </c>
      <c r="AA3359" s="11">
        <v>39.0</v>
      </c>
      <c r="AB3359" s="11">
        <v>38.0</v>
      </c>
      <c r="AC3359" s="11">
        <v>59.0</v>
      </c>
      <c r="AD3359" s="23">
        <v>82.0</v>
      </c>
      <c r="AE3359" s="29" t="s">
        <v>166</v>
      </c>
      <c r="AF3359" s="25">
        <v>1540.0</v>
      </c>
      <c r="AG3359" s="11">
        <v>1552.0</v>
      </c>
      <c r="AH3359" s="11">
        <v>1583.0</v>
      </c>
      <c r="AI3359" s="23"/>
      <c r="AJ3359" s="29" t="s">
        <v>16886</v>
      </c>
      <c r="AK3359" s="25">
        <v>1003046.0</v>
      </c>
      <c r="AL3359" s="11"/>
      <c r="AM3359" s="23"/>
      <c r="AN3359" s="25"/>
      <c r="AO3359" s="23"/>
      <c r="AP3359" s="25"/>
      <c r="AQ3359" s="11"/>
    </row>
    <row r="3360" ht="15.75" customHeight="1">
      <c r="A3360" s="11">
        <v>1003048.0</v>
      </c>
      <c r="B3360" s="23">
        <v>3360.0</v>
      </c>
      <c r="C3360" s="25" t="s">
        <v>16887</v>
      </c>
      <c r="D3360" s="16" t="s">
        <v>16888</v>
      </c>
      <c r="E3360" s="28" t="s">
        <v>16889</v>
      </c>
      <c r="F3360" s="29"/>
      <c r="G3360" s="31" t="s">
        <v>16890</v>
      </c>
      <c r="H3360" s="36">
        <f t="shared" si="1"/>
        <v>76</v>
      </c>
      <c r="I3360" s="11"/>
      <c r="J3360" s="28">
        <f t="shared" si="2"/>
        <v>0</v>
      </c>
      <c r="K3360" s="41">
        <f t="shared" si="3"/>
        <v>257</v>
      </c>
      <c r="L3360" s="25">
        <v>37.0</v>
      </c>
      <c r="M3360" s="11">
        <v>38.0</v>
      </c>
      <c r="N3360" s="11">
        <v>73.0</v>
      </c>
      <c r="O3360" s="11">
        <v>62.0</v>
      </c>
      <c r="P3360" s="11">
        <v>47.0</v>
      </c>
      <c r="Q3360" s="43">
        <v>56.0</v>
      </c>
      <c r="R3360" s="25"/>
      <c r="S3360" s="11"/>
      <c r="T3360" s="11"/>
      <c r="U3360" s="23"/>
      <c r="V3360" s="25"/>
      <c r="W3360" s="11"/>
      <c r="X3360" s="23"/>
      <c r="Y3360" s="29"/>
      <c r="Z3360" s="25">
        <v>50.0</v>
      </c>
      <c r="AA3360" s="11">
        <v>50.0</v>
      </c>
      <c r="AB3360" s="11">
        <v>35.0</v>
      </c>
      <c r="AC3360" s="11">
        <v>67.0</v>
      </c>
      <c r="AD3360" s="23">
        <v>94.0</v>
      </c>
      <c r="AE3360" s="29" t="s">
        <v>270</v>
      </c>
      <c r="AF3360" s="25">
        <v>1495.0</v>
      </c>
      <c r="AG3360" s="11">
        <v>1507.0</v>
      </c>
      <c r="AH3360" s="11">
        <v>1556.0</v>
      </c>
      <c r="AI3360" s="23"/>
      <c r="AJ3360" s="29" t="s">
        <v>16891</v>
      </c>
      <c r="AK3360" s="25"/>
      <c r="AL3360" s="11"/>
      <c r="AM3360" s="23"/>
      <c r="AN3360" s="25"/>
      <c r="AO3360" s="23"/>
      <c r="AP3360" s="25"/>
      <c r="AQ3360" s="11"/>
    </row>
    <row r="3361" ht="15.75" customHeight="1">
      <c r="A3361" s="11">
        <v>1003049.0</v>
      </c>
      <c r="B3361" s="23">
        <v>3361.0</v>
      </c>
      <c r="C3361" s="25" t="s">
        <v>16892</v>
      </c>
      <c r="D3361" s="16" t="s">
        <v>16893</v>
      </c>
      <c r="E3361" s="28" t="s">
        <v>16894</v>
      </c>
      <c r="F3361" s="29"/>
      <c r="G3361" s="25"/>
      <c r="H3361" s="36" t="str">
        <f t="shared" si="1"/>
        <v/>
      </c>
      <c r="I3361" s="11"/>
      <c r="J3361" s="28">
        <f t="shared" si="2"/>
        <v>0</v>
      </c>
      <c r="K3361" s="41">
        <f t="shared" si="3"/>
        <v>0</v>
      </c>
      <c r="L3361" s="25">
        <v>0.0</v>
      </c>
      <c r="M3361" s="11">
        <v>0.0</v>
      </c>
      <c r="N3361" s="11">
        <v>0.0</v>
      </c>
      <c r="O3361" s="11">
        <v>0.0</v>
      </c>
      <c r="P3361" s="11">
        <v>0.0</v>
      </c>
      <c r="Q3361" s="23">
        <v>0.0</v>
      </c>
      <c r="R3361" s="25"/>
      <c r="S3361" s="11"/>
      <c r="T3361" s="11"/>
      <c r="U3361" s="23"/>
      <c r="V3361" s="25"/>
      <c r="W3361" s="11"/>
      <c r="X3361" s="23"/>
      <c r="Y3361" s="29"/>
      <c r="Z3361" s="25">
        <v>0.0</v>
      </c>
      <c r="AA3361" s="11">
        <v>0.0</v>
      </c>
      <c r="AB3361" s="11">
        <v>0.0</v>
      </c>
      <c r="AC3361" s="11">
        <v>0.0</v>
      </c>
      <c r="AD3361" s="23">
        <v>0.0</v>
      </c>
      <c r="AE3361" s="29" t="s">
        <v>239</v>
      </c>
      <c r="AF3361" s="25">
        <v>1470.0</v>
      </c>
      <c r="AG3361" s="11">
        <v>9999.0</v>
      </c>
      <c r="AH3361" s="11">
        <v>1520.0</v>
      </c>
      <c r="AI3361" s="23"/>
      <c r="AJ3361" s="29" t="s">
        <v>16895</v>
      </c>
      <c r="AK3361" s="25">
        <v>1003048.0</v>
      </c>
      <c r="AL3361" s="11"/>
      <c r="AM3361" s="23"/>
      <c r="AN3361" s="25"/>
      <c r="AO3361" s="23"/>
      <c r="AP3361" s="25"/>
      <c r="AQ3361" s="11"/>
    </row>
    <row r="3362" ht="15.75" customHeight="1">
      <c r="A3362" s="11">
        <v>1003050.0</v>
      </c>
      <c r="B3362" s="23">
        <v>3362.0</v>
      </c>
      <c r="C3362" s="25" t="s">
        <v>16896</v>
      </c>
      <c r="D3362" s="16" t="s">
        <v>16897</v>
      </c>
      <c r="E3362" s="28" t="s">
        <v>16898</v>
      </c>
      <c r="F3362" s="29"/>
      <c r="G3362" s="25"/>
      <c r="H3362" s="36" t="str">
        <f t="shared" si="1"/>
        <v/>
      </c>
      <c r="I3362" s="11"/>
      <c r="J3362" s="28">
        <f t="shared" si="2"/>
        <v>0</v>
      </c>
      <c r="K3362" s="41">
        <f t="shared" si="3"/>
        <v>0</v>
      </c>
      <c r="L3362" s="25">
        <v>0.0</v>
      </c>
      <c r="M3362" s="11">
        <v>0.0</v>
      </c>
      <c r="N3362" s="11">
        <v>0.0</v>
      </c>
      <c r="O3362" s="11">
        <v>0.0</v>
      </c>
      <c r="P3362" s="11">
        <v>0.0</v>
      </c>
      <c r="Q3362" s="23">
        <v>0.0</v>
      </c>
      <c r="R3362" s="25"/>
      <c r="S3362" s="11"/>
      <c r="T3362" s="11"/>
      <c r="U3362" s="23"/>
      <c r="V3362" s="25"/>
      <c r="W3362" s="11"/>
      <c r="X3362" s="23"/>
      <c r="Y3362" s="29"/>
      <c r="Z3362" s="25">
        <v>0.0</v>
      </c>
      <c r="AA3362" s="11">
        <v>0.0</v>
      </c>
      <c r="AB3362" s="11">
        <v>0.0</v>
      </c>
      <c r="AC3362" s="11">
        <v>0.0</v>
      </c>
      <c r="AD3362" s="23">
        <v>0.0</v>
      </c>
      <c r="AE3362" s="29" t="s">
        <v>239</v>
      </c>
      <c r="AF3362" s="25">
        <v>1500.0</v>
      </c>
      <c r="AG3362" s="11">
        <v>9999.0</v>
      </c>
      <c r="AH3362" s="11">
        <v>1570.0</v>
      </c>
      <c r="AI3362" s="23"/>
      <c r="AJ3362" s="29" t="s">
        <v>16899</v>
      </c>
      <c r="AK3362" s="25">
        <v>1003049.0</v>
      </c>
      <c r="AL3362" s="11"/>
      <c r="AM3362" s="23"/>
      <c r="AN3362" s="25"/>
      <c r="AO3362" s="23"/>
      <c r="AP3362" s="25"/>
      <c r="AQ3362" s="11"/>
    </row>
    <row r="3363" ht="15.75" customHeight="1">
      <c r="A3363" s="11">
        <v>1003051.0</v>
      </c>
      <c r="B3363" s="23">
        <v>3363.0</v>
      </c>
      <c r="C3363" s="25" t="s">
        <v>16900</v>
      </c>
      <c r="D3363" s="16" t="s">
        <v>16901</v>
      </c>
      <c r="E3363" s="28" t="s">
        <v>16902</v>
      </c>
      <c r="F3363" s="29"/>
      <c r="G3363" s="31" t="s">
        <v>16903</v>
      </c>
      <c r="H3363" s="36">
        <f t="shared" si="1"/>
        <v>80</v>
      </c>
      <c r="I3363" s="11"/>
      <c r="J3363" s="28">
        <f t="shared" si="2"/>
        <v>0</v>
      </c>
      <c r="K3363" s="41">
        <f t="shared" si="3"/>
        <v>358</v>
      </c>
      <c r="L3363" s="25">
        <v>74.0</v>
      </c>
      <c r="M3363" s="11">
        <v>72.0</v>
      </c>
      <c r="N3363" s="11">
        <v>82.0</v>
      </c>
      <c r="O3363" s="11">
        <v>65.0</v>
      </c>
      <c r="P3363" s="11">
        <v>65.0</v>
      </c>
      <c r="Q3363" s="43">
        <v>42.0</v>
      </c>
      <c r="R3363" s="25" t="s">
        <v>232</v>
      </c>
      <c r="S3363" s="11"/>
      <c r="T3363" s="11"/>
      <c r="U3363" s="23"/>
      <c r="V3363" s="25"/>
      <c r="W3363" s="11"/>
      <c r="X3363" s="23"/>
      <c r="Y3363" s="29"/>
      <c r="Z3363" s="25">
        <v>57.0</v>
      </c>
      <c r="AA3363" s="11">
        <v>60.0</v>
      </c>
      <c r="AB3363" s="11">
        <v>51.0</v>
      </c>
      <c r="AC3363" s="11">
        <v>38.0</v>
      </c>
      <c r="AD3363" s="23">
        <v>90.0</v>
      </c>
      <c r="AE3363" s="29" t="s">
        <v>166</v>
      </c>
      <c r="AF3363" s="25">
        <v>1533.0</v>
      </c>
      <c r="AG3363" s="11">
        <v>1545.0</v>
      </c>
      <c r="AH3363" s="11">
        <v>1590.0</v>
      </c>
      <c r="AI3363" s="23" t="s">
        <v>217</v>
      </c>
      <c r="AJ3363" s="29" t="s">
        <v>16904</v>
      </c>
      <c r="AK3363" s="25">
        <v>1003050.0</v>
      </c>
      <c r="AL3363" s="11"/>
      <c r="AM3363" s="23"/>
      <c r="AN3363" s="25"/>
      <c r="AO3363" s="23"/>
      <c r="AP3363" s="25"/>
      <c r="AQ3363" s="11"/>
    </row>
    <row r="3364" ht="15.75" customHeight="1">
      <c r="A3364" s="11">
        <v>1003052.0</v>
      </c>
      <c r="B3364" s="23">
        <v>3364.0</v>
      </c>
      <c r="C3364" s="25" t="s">
        <v>16905</v>
      </c>
      <c r="D3364" s="16" t="s">
        <v>16906</v>
      </c>
      <c r="E3364" s="28" t="s">
        <v>16907</v>
      </c>
      <c r="F3364" s="29"/>
      <c r="G3364" s="31" t="s">
        <v>16908</v>
      </c>
      <c r="H3364" s="36">
        <f t="shared" si="1"/>
        <v>66</v>
      </c>
      <c r="I3364" s="11"/>
      <c r="J3364" s="28">
        <f t="shared" si="2"/>
        <v>0</v>
      </c>
      <c r="K3364" s="41">
        <f t="shared" si="3"/>
        <v>234</v>
      </c>
      <c r="L3364" s="25">
        <v>31.0</v>
      </c>
      <c r="M3364" s="11">
        <v>51.0</v>
      </c>
      <c r="N3364" s="11">
        <v>54.0</v>
      </c>
      <c r="O3364" s="11">
        <v>51.0</v>
      </c>
      <c r="P3364" s="11">
        <v>47.0</v>
      </c>
      <c r="Q3364" s="43">
        <v>48.0</v>
      </c>
      <c r="R3364" s="25"/>
      <c r="S3364" s="11"/>
      <c r="T3364" s="11"/>
      <c r="U3364" s="23"/>
      <c r="V3364" s="25"/>
      <c r="W3364" s="11"/>
      <c r="X3364" s="23"/>
      <c r="Y3364" s="29"/>
      <c r="Z3364" s="25">
        <v>36.0</v>
      </c>
      <c r="AA3364" s="11">
        <v>30.0</v>
      </c>
      <c r="AB3364" s="11">
        <v>50.0</v>
      </c>
      <c r="AC3364" s="11">
        <v>38.0</v>
      </c>
      <c r="AD3364" s="23">
        <v>95.0</v>
      </c>
      <c r="AE3364" s="29" t="s">
        <v>166</v>
      </c>
      <c r="AF3364" s="25">
        <v>1571.0</v>
      </c>
      <c r="AG3364" s="11">
        <v>1583.0</v>
      </c>
      <c r="AH3364" s="11">
        <v>1651.0</v>
      </c>
      <c r="AI3364" s="23"/>
      <c r="AJ3364" s="29" t="s">
        <v>16909</v>
      </c>
      <c r="AK3364" s="25">
        <v>1003051.0</v>
      </c>
      <c r="AL3364" s="11"/>
      <c r="AM3364" s="23"/>
      <c r="AN3364" s="25"/>
      <c r="AO3364" s="23"/>
      <c r="AP3364" s="25"/>
      <c r="AQ3364" s="11"/>
    </row>
    <row r="3365" ht="15.75" customHeight="1">
      <c r="A3365" s="11">
        <v>1003053.0</v>
      </c>
      <c r="B3365" s="23">
        <v>3365.0</v>
      </c>
      <c r="C3365" s="25" t="s">
        <v>16910</v>
      </c>
      <c r="D3365" s="16" t="s">
        <v>16911</v>
      </c>
      <c r="E3365" s="28" t="s">
        <v>16912</v>
      </c>
      <c r="F3365" s="29"/>
      <c r="G3365" s="31" t="s">
        <v>16913</v>
      </c>
      <c r="H3365" s="36">
        <f t="shared" si="1"/>
        <v>75</v>
      </c>
      <c r="I3365" s="11"/>
      <c r="J3365" s="28">
        <f t="shared" si="2"/>
        <v>0</v>
      </c>
      <c r="K3365" s="41">
        <f t="shared" si="3"/>
        <v>288</v>
      </c>
      <c r="L3365" s="25">
        <v>54.0</v>
      </c>
      <c r="M3365" s="11">
        <v>36.0</v>
      </c>
      <c r="N3365" s="11">
        <v>76.0</v>
      </c>
      <c r="O3365" s="11">
        <v>68.0</v>
      </c>
      <c r="P3365" s="11">
        <v>54.0</v>
      </c>
      <c r="Q3365" s="43">
        <v>56.0</v>
      </c>
      <c r="R3365" s="25"/>
      <c r="S3365" s="11"/>
      <c r="T3365" s="11"/>
      <c r="U3365" s="23"/>
      <c r="V3365" s="25"/>
      <c r="W3365" s="11"/>
      <c r="X3365" s="23"/>
      <c r="Y3365" s="29"/>
      <c r="Z3365" s="25">
        <v>53.0</v>
      </c>
      <c r="AA3365" s="11">
        <v>55.0</v>
      </c>
      <c r="AB3365" s="11">
        <v>48.0</v>
      </c>
      <c r="AC3365" s="11">
        <v>50.0</v>
      </c>
      <c r="AD3365" s="23">
        <v>96.0</v>
      </c>
      <c r="AE3365" s="29" t="s">
        <v>270</v>
      </c>
      <c r="AF3365" s="25">
        <v>1552.0</v>
      </c>
      <c r="AG3365" s="11">
        <v>1564.0</v>
      </c>
      <c r="AH3365" s="11">
        <v>1642.0</v>
      </c>
      <c r="AI3365" s="23"/>
      <c r="AJ3365" s="29" t="s">
        <v>16914</v>
      </c>
      <c r="AK3365" s="25"/>
      <c r="AL3365" s="11">
        <v>1003051.0</v>
      </c>
      <c r="AM3365" s="23"/>
      <c r="AN3365" s="25"/>
      <c r="AO3365" s="23"/>
      <c r="AP3365" s="25"/>
      <c r="AQ3365" s="11"/>
    </row>
    <row r="3366" ht="15.75" customHeight="1">
      <c r="A3366" s="11">
        <v>1003054.0</v>
      </c>
      <c r="B3366" s="23">
        <v>3366.0</v>
      </c>
      <c r="C3366" s="25" t="s">
        <v>16915</v>
      </c>
      <c r="D3366" s="16" t="s">
        <v>16916</v>
      </c>
      <c r="E3366" s="28" t="s">
        <v>16917</v>
      </c>
      <c r="F3366" s="29"/>
      <c r="G3366" s="31"/>
      <c r="H3366" s="36" t="str">
        <f t="shared" si="1"/>
        <v/>
      </c>
      <c r="I3366" s="11"/>
      <c r="J3366" s="28">
        <f t="shared" si="2"/>
        <v>0</v>
      </c>
      <c r="K3366" s="41">
        <f t="shared" si="3"/>
        <v>353</v>
      </c>
      <c r="L3366" s="25">
        <v>76.0</v>
      </c>
      <c r="M3366" s="11">
        <v>67.0</v>
      </c>
      <c r="N3366" s="11">
        <v>60.0</v>
      </c>
      <c r="O3366" s="11">
        <v>71.0</v>
      </c>
      <c r="P3366" s="11">
        <v>79.0</v>
      </c>
      <c r="Q3366" s="43">
        <v>53.0</v>
      </c>
      <c r="R3366" s="25" t="s">
        <v>232</v>
      </c>
      <c r="S3366" s="11" t="s">
        <v>185</v>
      </c>
      <c r="T3366" s="11" t="s">
        <v>185</v>
      </c>
      <c r="U3366" s="23"/>
      <c r="V3366" s="25"/>
      <c r="W3366" s="11"/>
      <c r="X3366" s="23"/>
      <c r="Y3366" s="29"/>
      <c r="Z3366" s="25">
        <v>43.0</v>
      </c>
      <c r="AA3366" s="11">
        <v>40.0</v>
      </c>
      <c r="AB3366" s="11">
        <v>33.0</v>
      </c>
      <c r="AC3366" s="11">
        <v>67.0</v>
      </c>
      <c r="AD3366" s="23">
        <v>82.0</v>
      </c>
      <c r="AE3366" s="29" t="s">
        <v>239</v>
      </c>
      <c r="AF3366" s="25">
        <v>1519.0</v>
      </c>
      <c r="AG3366" s="11">
        <v>1531.0</v>
      </c>
      <c r="AH3366" s="11">
        <v>1590.0</v>
      </c>
      <c r="AI3366" s="23"/>
      <c r="AJ3366" s="29"/>
      <c r="AK3366" s="25"/>
      <c r="AL3366" s="11"/>
      <c r="AM3366" s="23"/>
      <c r="AN3366" s="25"/>
      <c r="AO3366" s="23"/>
      <c r="AP3366" s="25"/>
      <c r="AQ3366" s="11"/>
    </row>
    <row r="3367" ht="15.75" customHeight="1">
      <c r="A3367" s="11">
        <v>1003055.0</v>
      </c>
      <c r="B3367" s="23">
        <v>3367.0</v>
      </c>
      <c r="C3367" s="25" t="s">
        <v>16918</v>
      </c>
      <c r="D3367" s="16" t="s">
        <v>16919</v>
      </c>
      <c r="E3367" s="28" t="s">
        <v>16920</v>
      </c>
      <c r="F3367" s="29"/>
      <c r="G3367" s="31" t="s">
        <v>16921</v>
      </c>
      <c r="H3367" s="36">
        <f t="shared" si="1"/>
        <v>69</v>
      </c>
      <c r="I3367" s="11"/>
      <c r="J3367" s="28">
        <f t="shared" si="2"/>
        <v>0</v>
      </c>
      <c r="K3367" s="41">
        <f t="shared" si="3"/>
        <v>303</v>
      </c>
      <c r="L3367" s="25">
        <v>58.0</v>
      </c>
      <c r="M3367" s="11">
        <v>59.0</v>
      </c>
      <c r="N3367" s="11">
        <v>61.0</v>
      </c>
      <c r="O3367" s="11">
        <v>67.0</v>
      </c>
      <c r="P3367" s="11">
        <v>58.0</v>
      </c>
      <c r="Q3367" s="43">
        <v>46.0</v>
      </c>
      <c r="R3367" s="25" t="s">
        <v>185</v>
      </c>
      <c r="S3367" s="11"/>
      <c r="T3367" s="11"/>
      <c r="U3367" s="23"/>
      <c r="V3367" s="25"/>
      <c r="W3367" s="11"/>
      <c r="X3367" s="23"/>
      <c r="Y3367" s="29"/>
      <c r="Z3367" s="25">
        <v>50.0</v>
      </c>
      <c r="AA3367" s="11">
        <v>50.0</v>
      </c>
      <c r="AB3367" s="11">
        <v>47.0</v>
      </c>
      <c r="AC3367" s="11">
        <v>50.0</v>
      </c>
      <c r="AD3367" s="23">
        <v>84.0</v>
      </c>
      <c r="AE3367" s="29" t="s">
        <v>270</v>
      </c>
      <c r="AF3367" s="25">
        <v>1494.0</v>
      </c>
      <c r="AG3367" s="11">
        <v>1506.0</v>
      </c>
      <c r="AH3367" s="11">
        <v>1564.0</v>
      </c>
      <c r="AI3367" s="23"/>
      <c r="AJ3367" s="29"/>
      <c r="AK3367" s="25"/>
      <c r="AL3367" s="11"/>
      <c r="AM3367" s="23"/>
      <c r="AN3367" s="25"/>
      <c r="AO3367" s="23"/>
      <c r="AP3367" s="25"/>
      <c r="AQ3367" s="11"/>
    </row>
    <row r="3368" ht="15.75" customHeight="1">
      <c r="A3368" s="11">
        <v>1003056.0</v>
      </c>
      <c r="B3368" s="23">
        <v>3368.0</v>
      </c>
      <c r="C3368" s="25" t="s">
        <v>16922</v>
      </c>
      <c r="D3368" s="16" t="s">
        <v>16923</v>
      </c>
      <c r="E3368" s="28" t="s">
        <v>16924</v>
      </c>
      <c r="F3368" s="29"/>
      <c r="G3368" s="31" t="s">
        <v>16925</v>
      </c>
      <c r="H3368" s="36">
        <f t="shared" si="1"/>
        <v>54</v>
      </c>
      <c r="I3368" s="11"/>
      <c r="J3368" s="28">
        <f t="shared" si="2"/>
        <v>0</v>
      </c>
      <c r="K3368" s="41">
        <f t="shared" si="3"/>
        <v>261</v>
      </c>
      <c r="L3368" s="25">
        <v>51.0</v>
      </c>
      <c r="M3368" s="11">
        <v>51.0</v>
      </c>
      <c r="N3368" s="11">
        <v>57.0</v>
      </c>
      <c r="O3368" s="11">
        <v>56.0</v>
      </c>
      <c r="P3368" s="11">
        <v>46.0</v>
      </c>
      <c r="Q3368" s="43">
        <v>50.0</v>
      </c>
      <c r="R3368" s="25"/>
      <c r="S3368" s="11"/>
      <c r="T3368" s="11"/>
      <c r="U3368" s="23"/>
      <c r="V3368" s="25"/>
      <c r="W3368" s="11"/>
      <c r="X3368" s="23"/>
      <c r="Y3368" s="29"/>
      <c r="Z3368" s="25">
        <v>50.0</v>
      </c>
      <c r="AA3368" s="11">
        <v>50.0</v>
      </c>
      <c r="AB3368" s="11">
        <v>44.0</v>
      </c>
      <c r="AC3368" s="11">
        <v>55.0</v>
      </c>
      <c r="AD3368" s="23">
        <v>84.0</v>
      </c>
      <c r="AE3368" s="29" t="s">
        <v>270</v>
      </c>
      <c r="AF3368" s="25">
        <v>1532.0</v>
      </c>
      <c r="AG3368" s="11">
        <v>1544.0</v>
      </c>
      <c r="AH3368" s="11">
        <v>1580.0</v>
      </c>
      <c r="AI3368" s="23"/>
      <c r="AJ3368" s="29" t="s">
        <v>16926</v>
      </c>
      <c r="AK3368" s="25">
        <v>1003055.0</v>
      </c>
      <c r="AL3368" s="11"/>
      <c r="AM3368" s="23"/>
      <c r="AN3368" s="25"/>
      <c r="AO3368" s="23"/>
      <c r="AP3368" s="25"/>
      <c r="AQ3368" s="11"/>
    </row>
    <row r="3369" ht="15.75" customHeight="1">
      <c r="A3369" s="11">
        <v>1003057.0</v>
      </c>
      <c r="B3369" s="23">
        <v>3369.0</v>
      </c>
      <c r="C3369" s="25" t="s">
        <v>16927</v>
      </c>
      <c r="D3369" s="16" t="s">
        <v>16928</v>
      </c>
      <c r="E3369" s="28" t="s">
        <v>16929</v>
      </c>
      <c r="F3369" s="29"/>
      <c r="G3369" s="31" t="s">
        <v>16930</v>
      </c>
      <c r="H3369" s="36">
        <f t="shared" si="1"/>
        <v>75</v>
      </c>
      <c r="I3369" s="11"/>
      <c r="J3369" s="28">
        <f t="shared" si="2"/>
        <v>0</v>
      </c>
      <c r="K3369" s="41">
        <f t="shared" si="3"/>
        <v>260</v>
      </c>
      <c r="L3369" s="25">
        <v>57.0</v>
      </c>
      <c r="M3369" s="11">
        <v>74.0</v>
      </c>
      <c r="N3369" s="11">
        <v>37.0</v>
      </c>
      <c r="O3369" s="11">
        <v>41.0</v>
      </c>
      <c r="P3369" s="11">
        <v>51.0</v>
      </c>
      <c r="Q3369" s="43">
        <v>59.0</v>
      </c>
      <c r="R3369" s="25"/>
      <c r="S3369" s="11" t="s">
        <v>185</v>
      </c>
      <c r="T3369" s="11"/>
      <c r="U3369" s="23"/>
      <c r="V3369" s="25"/>
      <c r="W3369" s="11"/>
      <c r="X3369" s="23"/>
      <c r="Y3369" s="29"/>
      <c r="Z3369" s="25">
        <v>71.0</v>
      </c>
      <c r="AA3369" s="11">
        <v>80.0</v>
      </c>
      <c r="AB3369" s="11">
        <v>43.0</v>
      </c>
      <c r="AC3369" s="11">
        <v>67.0</v>
      </c>
      <c r="AD3369" s="23">
        <v>77.0</v>
      </c>
      <c r="AE3369" s="29" t="s">
        <v>141</v>
      </c>
      <c r="AF3369" s="25">
        <v>1509.0</v>
      </c>
      <c r="AG3369" s="11">
        <v>1521.0</v>
      </c>
      <c r="AH3369" s="11">
        <v>1564.0</v>
      </c>
      <c r="AI3369" s="23"/>
      <c r="AJ3369" s="29" t="s">
        <v>16931</v>
      </c>
      <c r="AK3369" s="25"/>
      <c r="AL3369" s="11"/>
      <c r="AM3369" s="23"/>
      <c r="AN3369" s="25"/>
      <c r="AO3369" s="23"/>
      <c r="AP3369" s="25"/>
      <c r="AQ3369" s="11"/>
    </row>
    <row r="3370" ht="15.75" customHeight="1">
      <c r="A3370" s="11">
        <v>1003058.0</v>
      </c>
      <c r="B3370" s="23">
        <v>3370.0</v>
      </c>
      <c r="C3370" s="25" t="s">
        <v>16932</v>
      </c>
      <c r="D3370" s="16" t="s">
        <v>16933</v>
      </c>
      <c r="E3370" s="28" t="s">
        <v>16934</v>
      </c>
      <c r="F3370" s="29"/>
      <c r="G3370" s="31" t="s">
        <v>16935</v>
      </c>
      <c r="H3370" s="36">
        <f t="shared" si="1"/>
        <v>80</v>
      </c>
      <c r="I3370" s="11"/>
      <c r="J3370" s="28">
        <f t="shared" si="2"/>
        <v>0</v>
      </c>
      <c r="K3370" s="41">
        <f t="shared" si="3"/>
        <v>237</v>
      </c>
      <c r="L3370" s="25">
        <v>55.0</v>
      </c>
      <c r="M3370" s="11">
        <v>65.0</v>
      </c>
      <c r="N3370" s="11">
        <v>40.0</v>
      </c>
      <c r="O3370" s="11">
        <v>32.0</v>
      </c>
      <c r="P3370" s="11">
        <v>45.0</v>
      </c>
      <c r="Q3370" s="43">
        <v>52.0</v>
      </c>
      <c r="R3370" s="25"/>
      <c r="S3370" s="11"/>
      <c r="T3370" s="11"/>
      <c r="U3370" s="23"/>
      <c r="V3370" s="25"/>
      <c r="W3370" s="11"/>
      <c r="X3370" s="23"/>
      <c r="Y3370" s="29"/>
      <c r="Z3370" s="25">
        <v>40.0</v>
      </c>
      <c r="AA3370" s="11">
        <v>36.0</v>
      </c>
      <c r="AB3370" s="11">
        <v>32.0</v>
      </c>
      <c r="AC3370" s="11">
        <v>67.0</v>
      </c>
      <c r="AD3370" s="23">
        <v>82.0</v>
      </c>
      <c r="AE3370" s="29" t="s">
        <v>270</v>
      </c>
      <c r="AF3370" s="25">
        <v>1516.0</v>
      </c>
      <c r="AG3370" s="11">
        <v>1528.0</v>
      </c>
      <c r="AH3370" s="11">
        <v>1564.0</v>
      </c>
      <c r="AI3370" s="23"/>
      <c r="AJ3370" s="29"/>
      <c r="AK3370" s="25"/>
      <c r="AL3370" s="11"/>
      <c r="AM3370" s="23"/>
      <c r="AN3370" s="25"/>
      <c r="AO3370" s="23"/>
      <c r="AP3370" s="25"/>
      <c r="AQ3370" s="11"/>
    </row>
    <row r="3371" ht="15.75" customHeight="1">
      <c r="A3371" s="11">
        <v>1003059.0</v>
      </c>
      <c r="B3371" s="23">
        <v>3371.0</v>
      </c>
      <c r="C3371" s="25" t="s">
        <v>16936</v>
      </c>
      <c r="D3371" s="16" t="s">
        <v>16937</v>
      </c>
      <c r="E3371" s="28" t="s">
        <v>16938</v>
      </c>
      <c r="F3371" s="29"/>
      <c r="G3371" s="31" t="s">
        <v>16939</v>
      </c>
      <c r="H3371" s="36">
        <f t="shared" si="1"/>
        <v>79</v>
      </c>
      <c r="I3371" s="11"/>
      <c r="J3371" s="28">
        <f t="shared" si="2"/>
        <v>0</v>
      </c>
      <c r="K3371" s="41">
        <f t="shared" si="3"/>
        <v>235</v>
      </c>
      <c r="L3371" s="25">
        <v>60.0</v>
      </c>
      <c r="M3371" s="11">
        <v>58.0</v>
      </c>
      <c r="N3371" s="11">
        <v>35.0</v>
      </c>
      <c r="O3371" s="11">
        <v>37.0</v>
      </c>
      <c r="P3371" s="11">
        <v>45.0</v>
      </c>
      <c r="Q3371" s="43">
        <v>57.0</v>
      </c>
      <c r="R3371" s="25"/>
      <c r="S3371" s="11"/>
      <c r="T3371" s="11"/>
      <c r="U3371" s="23"/>
      <c r="V3371" s="25"/>
      <c r="W3371" s="11"/>
      <c r="X3371" s="23"/>
      <c r="Y3371" s="29"/>
      <c r="Z3371" s="25">
        <v>50.0</v>
      </c>
      <c r="AA3371" s="11">
        <v>50.0</v>
      </c>
      <c r="AB3371" s="11">
        <v>27.0</v>
      </c>
      <c r="AC3371" s="11">
        <v>78.0</v>
      </c>
      <c r="AD3371" s="23">
        <v>88.0</v>
      </c>
      <c r="AE3371" s="29" t="s">
        <v>141</v>
      </c>
      <c r="AF3371" s="25">
        <v>1548.0</v>
      </c>
      <c r="AG3371" s="11">
        <v>1560.0</v>
      </c>
      <c r="AH3371" s="11">
        <v>1590.0</v>
      </c>
      <c r="AI3371" s="23"/>
      <c r="AJ3371" s="29"/>
      <c r="AK3371" s="25"/>
      <c r="AL3371" s="11"/>
      <c r="AM3371" s="23"/>
      <c r="AN3371" s="25"/>
      <c r="AO3371" s="23"/>
      <c r="AP3371" s="25"/>
      <c r="AQ3371" s="11"/>
    </row>
    <row r="3372" ht="15.75" customHeight="1">
      <c r="A3372" s="11">
        <v>1003060.0</v>
      </c>
      <c r="B3372" s="23">
        <v>3372.0</v>
      </c>
      <c r="C3372" s="25" t="s">
        <v>16940</v>
      </c>
      <c r="D3372" s="16" t="s">
        <v>16941</v>
      </c>
      <c r="E3372" s="28" t="s">
        <v>16942</v>
      </c>
      <c r="F3372" s="29"/>
      <c r="G3372" s="31" t="s">
        <v>16943</v>
      </c>
      <c r="H3372" s="36">
        <f t="shared" si="1"/>
        <v>78</v>
      </c>
      <c r="I3372" s="11"/>
      <c r="J3372" s="28">
        <f t="shared" si="2"/>
        <v>0</v>
      </c>
      <c r="K3372" s="41">
        <f t="shared" si="3"/>
        <v>196</v>
      </c>
      <c r="L3372" s="25">
        <v>53.0</v>
      </c>
      <c r="M3372" s="11">
        <v>59.0</v>
      </c>
      <c r="N3372" s="11">
        <v>28.0</v>
      </c>
      <c r="O3372" s="11">
        <v>26.0</v>
      </c>
      <c r="P3372" s="11">
        <v>30.0</v>
      </c>
      <c r="Q3372" s="43">
        <v>52.0</v>
      </c>
      <c r="R3372" s="25"/>
      <c r="S3372" s="11" t="s">
        <v>232</v>
      </c>
      <c r="T3372" s="11"/>
      <c r="U3372" s="23"/>
      <c r="V3372" s="25"/>
      <c r="W3372" s="11"/>
      <c r="X3372" s="23"/>
      <c r="Y3372" s="29"/>
      <c r="Z3372" s="25">
        <v>43.0</v>
      </c>
      <c r="AA3372" s="11">
        <v>40.0</v>
      </c>
      <c r="AB3372" s="11">
        <v>45.0</v>
      </c>
      <c r="AC3372" s="11">
        <v>50.0</v>
      </c>
      <c r="AD3372" s="23">
        <v>88.0</v>
      </c>
      <c r="AE3372" s="29" t="s">
        <v>141</v>
      </c>
      <c r="AF3372" s="25">
        <v>1570.0</v>
      </c>
      <c r="AG3372" s="11">
        <v>1582.0</v>
      </c>
      <c r="AH3372" s="11">
        <v>1634.0</v>
      </c>
      <c r="AI3372" s="23"/>
      <c r="AJ3372" s="29" t="s">
        <v>16944</v>
      </c>
      <c r="AK3372" s="25">
        <v>1003059.0</v>
      </c>
      <c r="AL3372" s="11"/>
      <c r="AM3372" s="23"/>
      <c r="AN3372" s="25"/>
      <c r="AO3372" s="23"/>
      <c r="AP3372" s="25"/>
      <c r="AQ3372" s="11"/>
    </row>
    <row r="3373" ht="15.75" customHeight="1">
      <c r="A3373" s="11">
        <v>1003061.0</v>
      </c>
      <c r="B3373" s="23">
        <v>3373.0</v>
      </c>
      <c r="C3373" s="25" t="s">
        <v>16945</v>
      </c>
      <c r="D3373" s="16" t="s">
        <v>16946</v>
      </c>
      <c r="E3373" s="28" t="s">
        <v>16947</v>
      </c>
      <c r="F3373" s="29"/>
      <c r="G3373" s="31" t="s">
        <v>16948</v>
      </c>
      <c r="H3373" s="36">
        <f t="shared" si="1"/>
        <v>48</v>
      </c>
      <c r="I3373" s="11"/>
      <c r="J3373" s="28">
        <f t="shared" si="2"/>
        <v>0</v>
      </c>
      <c r="K3373" s="41">
        <f t="shared" si="3"/>
        <v>236</v>
      </c>
      <c r="L3373" s="25">
        <v>39.0</v>
      </c>
      <c r="M3373" s="11">
        <v>32.0</v>
      </c>
      <c r="N3373" s="11">
        <v>57.0</v>
      </c>
      <c r="O3373" s="11">
        <v>61.0</v>
      </c>
      <c r="P3373" s="11">
        <v>47.0</v>
      </c>
      <c r="Q3373" s="43">
        <v>57.0</v>
      </c>
      <c r="R3373" s="25"/>
      <c r="S3373" s="11"/>
      <c r="T3373" s="11"/>
      <c r="U3373" s="23"/>
      <c r="V3373" s="25"/>
      <c r="W3373" s="11"/>
      <c r="X3373" s="23"/>
      <c r="Y3373" s="29"/>
      <c r="Z3373" s="25">
        <v>64.0</v>
      </c>
      <c r="AA3373" s="11">
        <v>70.0</v>
      </c>
      <c r="AB3373" s="11">
        <v>44.0</v>
      </c>
      <c r="AC3373" s="11">
        <v>62.0</v>
      </c>
      <c r="AD3373" s="23">
        <v>82.0</v>
      </c>
      <c r="AE3373" s="29" t="s">
        <v>166</v>
      </c>
      <c r="AF3373" s="25">
        <v>1527.0</v>
      </c>
      <c r="AG3373" s="11">
        <v>1539.0</v>
      </c>
      <c r="AH3373" s="11">
        <v>1575.0</v>
      </c>
      <c r="AI3373" s="23"/>
      <c r="AJ3373" s="29" t="s">
        <v>16949</v>
      </c>
      <c r="AK3373" s="25"/>
      <c r="AL3373" s="11"/>
      <c r="AM3373" s="23"/>
      <c r="AN3373" s="25"/>
      <c r="AO3373" s="23"/>
      <c r="AP3373" s="25"/>
      <c r="AQ3373" s="11"/>
    </row>
    <row r="3374" ht="15.75" customHeight="1">
      <c r="A3374" s="11">
        <v>1003062.0</v>
      </c>
      <c r="B3374" s="23">
        <v>3374.0</v>
      </c>
      <c r="C3374" s="25" t="s">
        <v>16950</v>
      </c>
      <c r="D3374" s="16" t="s">
        <v>16951</v>
      </c>
      <c r="E3374" s="28" t="s">
        <v>16952</v>
      </c>
      <c r="F3374" s="29"/>
      <c r="G3374" s="31" t="s">
        <v>16953</v>
      </c>
      <c r="H3374" s="36">
        <f t="shared" si="1"/>
        <v>80</v>
      </c>
      <c r="I3374" s="11"/>
      <c r="J3374" s="28">
        <f t="shared" si="2"/>
        <v>0</v>
      </c>
      <c r="K3374" s="41">
        <f t="shared" si="3"/>
        <v>285</v>
      </c>
      <c r="L3374" s="25">
        <v>59.0</v>
      </c>
      <c r="M3374" s="11">
        <v>70.0</v>
      </c>
      <c r="N3374" s="11">
        <v>41.0</v>
      </c>
      <c r="O3374" s="11">
        <v>49.0</v>
      </c>
      <c r="P3374" s="11">
        <v>66.0</v>
      </c>
      <c r="Q3374" s="43">
        <v>51.0</v>
      </c>
      <c r="R3374" s="25"/>
      <c r="S3374" s="11"/>
      <c r="T3374" s="11"/>
      <c r="U3374" s="23" t="s">
        <v>185</v>
      </c>
      <c r="V3374" s="25"/>
      <c r="W3374" s="11"/>
      <c r="X3374" s="23"/>
      <c r="Y3374" s="29"/>
      <c r="Z3374" s="25">
        <v>38.0</v>
      </c>
      <c r="AA3374" s="11">
        <v>33.0</v>
      </c>
      <c r="AB3374" s="11">
        <v>27.0</v>
      </c>
      <c r="AC3374" s="11">
        <v>72.0</v>
      </c>
      <c r="AD3374" s="23">
        <v>82.0</v>
      </c>
      <c r="AE3374" s="29" t="s">
        <v>166</v>
      </c>
      <c r="AF3374" s="25">
        <v>1551.0</v>
      </c>
      <c r="AG3374" s="11">
        <v>1563.0</v>
      </c>
      <c r="AH3374" s="11">
        <v>1623.0</v>
      </c>
      <c r="AI3374" s="23"/>
      <c r="AJ3374" s="29" t="s">
        <v>16954</v>
      </c>
      <c r="AK3374" s="25"/>
      <c r="AL3374" s="11"/>
      <c r="AM3374" s="23"/>
      <c r="AN3374" s="25"/>
      <c r="AO3374" s="23"/>
      <c r="AP3374" s="25"/>
      <c r="AQ3374" s="11"/>
    </row>
    <row r="3375" ht="15.75" customHeight="1">
      <c r="A3375" s="11">
        <v>1003063.0</v>
      </c>
      <c r="B3375" s="23">
        <v>3375.0</v>
      </c>
      <c r="C3375" s="25" t="s">
        <v>16955</v>
      </c>
      <c r="D3375" s="16" t="s">
        <v>16956</v>
      </c>
      <c r="E3375" s="28" t="s">
        <v>16957</v>
      </c>
      <c r="F3375" s="29"/>
      <c r="G3375" s="31" t="s">
        <v>16958</v>
      </c>
      <c r="H3375" s="36">
        <f t="shared" si="1"/>
        <v>60</v>
      </c>
      <c r="I3375" s="11"/>
      <c r="J3375" s="28">
        <f t="shared" si="2"/>
        <v>0</v>
      </c>
      <c r="K3375" s="41">
        <f t="shared" si="3"/>
        <v>271</v>
      </c>
      <c r="L3375" s="25">
        <v>61.0</v>
      </c>
      <c r="M3375" s="11">
        <v>51.0</v>
      </c>
      <c r="N3375" s="11">
        <v>53.0</v>
      </c>
      <c r="O3375" s="11">
        <v>53.0</v>
      </c>
      <c r="P3375" s="11">
        <v>53.0</v>
      </c>
      <c r="Q3375" s="43">
        <v>39.0</v>
      </c>
      <c r="R3375" s="25"/>
      <c r="S3375" s="11"/>
      <c r="T3375" s="11"/>
      <c r="U3375" s="23" t="s">
        <v>185</v>
      </c>
      <c r="V3375" s="25"/>
      <c r="W3375" s="11"/>
      <c r="X3375" s="23" t="s">
        <v>232</v>
      </c>
      <c r="Y3375" s="29"/>
      <c r="Z3375" s="25">
        <v>43.0</v>
      </c>
      <c r="AA3375" s="11">
        <v>40.0</v>
      </c>
      <c r="AB3375" s="11">
        <v>37.0</v>
      </c>
      <c r="AC3375" s="11">
        <v>61.0</v>
      </c>
      <c r="AD3375" s="23">
        <v>82.0</v>
      </c>
      <c r="AE3375" s="29" t="s">
        <v>166</v>
      </c>
      <c r="AF3375" s="25">
        <v>1540.0</v>
      </c>
      <c r="AG3375" s="11">
        <v>1552.0</v>
      </c>
      <c r="AH3375" s="11">
        <v>1580.0</v>
      </c>
      <c r="AI3375" s="23"/>
      <c r="AJ3375" s="29" t="s">
        <v>16959</v>
      </c>
      <c r="AK3375" s="25"/>
      <c r="AL3375" s="11"/>
      <c r="AM3375" s="23"/>
      <c r="AN3375" s="25"/>
      <c r="AO3375" s="23"/>
      <c r="AP3375" s="25"/>
      <c r="AQ3375" s="11"/>
    </row>
    <row r="3376" ht="15.75" customHeight="1">
      <c r="A3376" s="11">
        <v>1003064.0</v>
      </c>
      <c r="B3376" s="23">
        <v>3376.0</v>
      </c>
      <c r="C3376" s="25" t="s">
        <v>16960</v>
      </c>
      <c r="D3376" s="16" t="s">
        <v>16961</v>
      </c>
      <c r="E3376" s="28" t="s">
        <v>16962</v>
      </c>
      <c r="F3376" s="29"/>
      <c r="G3376" s="31" t="s">
        <v>16963</v>
      </c>
      <c r="H3376" s="36">
        <f t="shared" si="1"/>
        <v>76</v>
      </c>
      <c r="I3376" s="11"/>
      <c r="J3376" s="28">
        <f t="shared" si="2"/>
        <v>0</v>
      </c>
      <c r="K3376" s="41">
        <f t="shared" si="3"/>
        <v>266</v>
      </c>
      <c r="L3376" s="25">
        <v>33.0</v>
      </c>
      <c r="M3376" s="11">
        <v>38.0</v>
      </c>
      <c r="N3376" s="11">
        <v>68.0</v>
      </c>
      <c r="O3376" s="11">
        <v>67.0</v>
      </c>
      <c r="P3376" s="11">
        <v>60.0</v>
      </c>
      <c r="Q3376" s="43">
        <v>56.0</v>
      </c>
      <c r="R3376" s="25"/>
      <c r="S3376" s="11"/>
      <c r="T3376" s="11"/>
      <c r="U3376" s="23"/>
      <c r="V3376" s="25"/>
      <c r="W3376" s="11"/>
      <c r="X3376" s="23"/>
      <c r="Y3376" s="29"/>
      <c r="Z3376" s="25">
        <v>50.0</v>
      </c>
      <c r="AA3376" s="11">
        <v>50.0</v>
      </c>
      <c r="AB3376" s="11">
        <v>35.0</v>
      </c>
      <c r="AC3376" s="11">
        <v>67.0</v>
      </c>
      <c r="AD3376" s="23">
        <v>90.0</v>
      </c>
      <c r="AE3376" s="29" t="s">
        <v>270</v>
      </c>
      <c r="AF3376" s="25">
        <v>1542.0</v>
      </c>
      <c r="AG3376" s="11">
        <v>1554.0</v>
      </c>
      <c r="AH3376" s="11">
        <v>1595.0</v>
      </c>
      <c r="AI3376" s="23"/>
      <c r="AJ3376" s="29" t="s">
        <v>16964</v>
      </c>
      <c r="AK3376" s="25"/>
      <c r="AL3376" s="11"/>
      <c r="AM3376" s="23"/>
      <c r="AN3376" s="25"/>
      <c r="AO3376" s="23"/>
      <c r="AP3376" s="25"/>
      <c r="AQ3376" s="11"/>
    </row>
    <row r="3377" ht="15.75" customHeight="1">
      <c r="A3377" s="11">
        <v>1003065.0</v>
      </c>
      <c r="B3377" s="23">
        <v>3377.0</v>
      </c>
      <c r="C3377" s="25" t="s">
        <v>16965</v>
      </c>
      <c r="D3377" s="16" t="s">
        <v>16966</v>
      </c>
      <c r="E3377" s="28" t="s">
        <v>16967</v>
      </c>
      <c r="F3377" s="29"/>
      <c r="G3377" s="31"/>
      <c r="H3377" s="36" t="str">
        <f t="shared" si="1"/>
        <v/>
      </c>
      <c r="I3377" s="11"/>
      <c r="J3377" s="28">
        <f t="shared" si="2"/>
        <v>0</v>
      </c>
      <c r="K3377" s="41">
        <f t="shared" si="3"/>
        <v>250</v>
      </c>
      <c r="L3377" s="25">
        <v>50.0</v>
      </c>
      <c r="M3377" s="11">
        <v>39.0</v>
      </c>
      <c r="N3377" s="11">
        <v>52.0</v>
      </c>
      <c r="O3377" s="11">
        <v>54.0</v>
      </c>
      <c r="P3377" s="11">
        <v>55.0</v>
      </c>
      <c r="Q3377" s="43">
        <v>45.0</v>
      </c>
      <c r="R3377" s="25"/>
      <c r="S3377" s="11"/>
      <c r="T3377" s="11"/>
      <c r="U3377" s="23"/>
      <c r="V3377" s="25"/>
      <c r="W3377" s="11"/>
      <c r="X3377" s="23"/>
      <c r="Y3377" s="29"/>
      <c r="Z3377" s="25">
        <v>29.0</v>
      </c>
      <c r="AA3377" s="11">
        <v>21.0</v>
      </c>
      <c r="AB3377" s="11">
        <v>44.0</v>
      </c>
      <c r="AC3377" s="11">
        <v>44.0</v>
      </c>
      <c r="AD3377" s="23">
        <v>65.0</v>
      </c>
      <c r="AE3377" s="29" t="s">
        <v>166</v>
      </c>
      <c r="AF3377" s="25">
        <v>1515.0</v>
      </c>
      <c r="AG3377" s="11">
        <v>1527.0</v>
      </c>
      <c r="AH3377" s="11">
        <v>1555.0</v>
      </c>
      <c r="AI3377" s="23"/>
      <c r="AJ3377" s="29" t="s">
        <v>16968</v>
      </c>
      <c r="AK3377" s="25"/>
      <c r="AL3377" s="11"/>
      <c r="AM3377" s="23"/>
      <c r="AN3377" s="25"/>
      <c r="AO3377" s="23"/>
      <c r="AP3377" s="25"/>
      <c r="AQ3377" s="11"/>
    </row>
    <row r="3378" ht="15.75" customHeight="1">
      <c r="A3378" s="11">
        <v>1003066.0</v>
      </c>
      <c r="B3378" s="23">
        <v>3378.0</v>
      </c>
      <c r="C3378" s="25" t="s">
        <v>16969</v>
      </c>
      <c r="D3378" s="16" t="s">
        <v>16970</v>
      </c>
      <c r="E3378" s="28" t="s">
        <v>16971</v>
      </c>
      <c r="F3378" s="29"/>
      <c r="G3378" s="31" t="s">
        <v>16972</v>
      </c>
      <c r="H3378" s="36">
        <f t="shared" si="1"/>
        <v>78</v>
      </c>
      <c r="I3378" s="11"/>
      <c r="J3378" s="28">
        <f t="shared" si="2"/>
        <v>0</v>
      </c>
      <c r="K3378" s="41">
        <f t="shared" si="3"/>
        <v>273</v>
      </c>
      <c r="L3378" s="25">
        <v>55.0</v>
      </c>
      <c r="M3378" s="11">
        <v>54.0</v>
      </c>
      <c r="N3378" s="11">
        <v>49.0</v>
      </c>
      <c r="O3378" s="11">
        <v>55.0</v>
      </c>
      <c r="P3378" s="11">
        <v>60.0</v>
      </c>
      <c r="Q3378" s="43">
        <v>49.0</v>
      </c>
      <c r="R3378" s="25" t="s">
        <v>185</v>
      </c>
      <c r="S3378" s="11" t="s">
        <v>185</v>
      </c>
      <c r="T3378" s="11"/>
      <c r="U3378" s="23"/>
      <c r="V3378" s="25"/>
      <c r="W3378" s="11"/>
      <c r="X3378" s="23"/>
      <c r="Y3378" s="29"/>
      <c r="Z3378" s="25">
        <v>25.0</v>
      </c>
      <c r="AA3378" s="11">
        <v>16.0</v>
      </c>
      <c r="AB3378" s="11">
        <v>51.0</v>
      </c>
      <c r="AC3378" s="11">
        <v>32.0</v>
      </c>
      <c r="AD3378" s="23">
        <v>76.0</v>
      </c>
      <c r="AE3378" s="29" t="s">
        <v>166</v>
      </c>
      <c r="AF3378" s="25">
        <v>1559.0</v>
      </c>
      <c r="AG3378" s="11">
        <v>1571.0</v>
      </c>
      <c r="AH3378" s="11">
        <v>1616.0</v>
      </c>
      <c r="AI3378" s="23"/>
      <c r="AJ3378" s="29" t="s">
        <v>16973</v>
      </c>
      <c r="AK3378" s="25">
        <v>1003065.0</v>
      </c>
      <c r="AL3378" s="11"/>
      <c r="AM3378" s="23"/>
      <c r="AN3378" s="25"/>
      <c r="AO3378" s="23"/>
      <c r="AP3378" s="25"/>
      <c r="AQ3378" s="11"/>
    </row>
    <row r="3379" ht="15.75" customHeight="1">
      <c r="A3379" s="11">
        <v>1003067.0</v>
      </c>
      <c r="B3379" s="23">
        <v>3379.0</v>
      </c>
      <c r="C3379" s="25" t="s">
        <v>16974</v>
      </c>
      <c r="D3379" s="16" t="s">
        <v>16975</v>
      </c>
      <c r="E3379" s="28" t="s">
        <v>16976</v>
      </c>
      <c r="F3379" s="29"/>
      <c r="G3379" s="31" t="s">
        <v>16977</v>
      </c>
      <c r="H3379" s="36">
        <f t="shared" si="1"/>
        <v>79</v>
      </c>
      <c r="I3379" s="11"/>
      <c r="J3379" s="28">
        <f t="shared" si="2"/>
        <v>0</v>
      </c>
      <c r="K3379" s="41">
        <f t="shared" si="3"/>
        <v>293</v>
      </c>
      <c r="L3379" s="25">
        <v>29.0</v>
      </c>
      <c r="M3379" s="11">
        <v>28.0</v>
      </c>
      <c r="N3379" s="11">
        <v>80.0</v>
      </c>
      <c r="O3379" s="11">
        <v>81.0</v>
      </c>
      <c r="P3379" s="11">
        <v>75.0</v>
      </c>
      <c r="Q3379" s="43">
        <v>43.0</v>
      </c>
      <c r="R3379" s="25"/>
      <c r="S3379" s="11"/>
      <c r="T3379" s="11"/>
      <c r="U3379" s="23"/>
      <c r="V3379" s="25"/>
      <c r="W3379" s="11"/>
      <c r="X3379" s="23"/>
      <c r="Y3379" s="29"/>
      <c r="Z3379" s="25">
        <v>36.0</v>
      </c>
      <c r="AA3379" s="11">
        <v>30.0</v>
      </c>
      <c r="AB3379" s="11">
        <v>50.0</v>
      </c>
      <c r="AC3379" s="11">
        <v>5.0</v>
      </c>
      <c r="AD3379" s="23">
        <v>17.0</v>
      </c>
      <c r="AE3379" s="29" t="s">
        <v>270</v>
      </c>
      <c r="AF3379" s="25">
        <v>1540.0</v>
      </c>
      <c r="AG3379" s="11">
        <v>1552.0</v>
      </c>
      <c r="AH3379" s="11">
        <v>1590.0</v>
      </c>
      <c r="AI3379" s="23" t="s">
        <v>217</v>
      </c>
      <c r="AJ3379" s="29"/>
      <c r="AK3379" s="25"/>
      <c r="AL3379" s="11"/>
      <c r="AM3379" s="23"/>
      <c r="AN3379" s="25"/>
      <c r="AO3379" s="23"/>
      <c r="AP3379" s="25"/>
      <c r="AQ3379" s="11"/>
    </row>
    <row r="3380" ht="15.75" customHeight="1">
      <c r="A3380" s="11">
        <v>1003068.0</v>
      </c>
      <c r="B3380" s="23">
        <v>3380.0</v>
      </c>
      <c r="C3380" s="25" t="s">
        <v>16978</v>
      </c>
      <c r="D3380" s="16" t="s">
        <v>16979</v>
      </c>
      <c r="E3380" s="28" t="s">
        <v>16980</v>
      </c>
      <c r="F3380" s="29"/>
      <c r="G3380" s="31" t="s">
        <v>16981</v>
      </c>
      <c r="H3380" s="36">
        <f t="shared" si="1"/>
        <v>79</v>
      </c>
      <c r="I3380" s="11"/>
      <c r="J3380" s="28">
        <f t="shared" si="2"/>
        <v>0</v>
      </c>
      <c r="K3380" s="41">
        <f t="shared" si="3"/>
        <v>223</v>
      </c>
      <c r="L3380" s="25">
        <v>43.0</v>
      </c>
      <c r="M3380" s="11">
        <v>54.0</v>
      </c>
      <c r="N3380" s="11">
        <v>38.0</v>
      </c>
      <c r="O3380" s="11">
        <v>40.0</v>
      </c>
      <c r="P3380" s="11">
        <v>48.0</v>
      </c>
      <c r="Q3380" s="43">
        <v>33.0</v>
      </c>
      <c r="R3380" s="25"/>
      <c r="S3380" s="11"/>
      <c r="T3380" s="11"/>
      <c r="U3380" s="23"/>
      <c r="V3380" s="25"/>
      <c r="W3380" s="11"/>
      <c r="X3380" s="23"/>
      <c r="Y3380" s="29"/>
      <c r="Z3380" s="25">
        <v>50.0</v>
      </c>
      <c r="AA3380" s="11">
        <v>50.0</v>
      </c>
      <c r="AB3380" s="11">
        <v>72.0</v>
      </c>
      <c r="AC3380" s="11">
        <v>15.0</v>
      </c>
      <c r="AD3380" s="23">
        <v>67.0</v>
      </c>
      <c r="AE3380" s="29" t="s">
        <v>166</v>
      </c>
      <c r="AF3380" s="25">
        <v>1556.0</v>
      </c>
      <c r="AG3380" s="11">
        <v>1568.0</v>
      </c>
      <c r="AH3380" s="11">
        <v>1590.0</v>
      </c>
      <c r="AI3380" s="23" t="s">
        <v>217</v>
      </c>
      <c r="AJ3380" s="29" t="s">
        <v>16982</v>
      </c>
      <c r="AK3380" s="25">
        <v>1003067.0</v>
      </c>
      <c r="AL3380" s="11">
        <v>1003038.0</v>
      </c>
      <c r="AM3380" s="23"/>
      <c r="AN3380" s="25"/>
      <c r="AO3380" s="23"/>
      <c r="AP3380" s="25"/>
      <c r="AQ3380" s="11"/>
    </row>
    <row r="3381" ht="15.75" customHeight="1">
      <c r="A3381" s="11">
        <v>1003069.0</v>
      </c>
      <c r="B3381" s="23">
        <v>3381.0</v>
      </c>
      <c r="C3381" s="25" t="s">
        <v>16983</v>
      </c>
      <c r="D3381" s="16" t="s">
        <v>16984</v>
      </c>
      <c r="E3381" s="28" t="s">
        <v>16985</v>
      </c>
      <c r="F3381" s="29"/>
      <c r="G3381" s="31" t="s">
        <v>16986</v>
      </c>
      <c r="H3381" s="36">
        <f t="shared" si="1"/>
        <v>79</v>
      </c>
      <c r="I3381" s="11"/>
      <c r="J3381" s="28">
        <f t="shared" si="2"/>
        <v>0</v>
      </c>
      <c r="K3381" s="41">
        <f t="shared" si="3"/>
        <v>232</v>
      </c>
      <c r="L3381" s="25">
        <v>39.0</v>
      </c>
      <c r="M3381" s="11">
        <v>24.0</v>
      </c>
      <c r="N3381" s="11">
        <v>58.0</v>
      </c>
      <c r="O3381" s="11">
        <v>61.0</v>
      </c>
      <c r="P3381" s="11">
        <v>50.0</v>
      </c>
      <c r="Q3381" s="43">
        <v>52.0</v>
      </c>
      <c r="R3381" s="25"/>
      <c r="S3381" s="11"/>
      <c r="T3381" s="11"/>
      <c r="U3381" s="23"/>
      <c r="V3381" s="25"/>
      <c r="W3381" s="11"/>
      <c r="X3381" s="23"/>
      <c r="Y3381" s="29"/>
      <c r="Z3381" s="25">
        <v>76.0</v>
      </c>
      <c r="AA3381" s="11">
        <v>87.0</v>
      </c>
      <c r="AB3381" s="11">
        <v>13.0</v>
      </c>
      <c r="AC3381" s="11">
        <v>78.0</v>
      </c>
      <c r="AD3381" s="23">
        <v>80.0</v>
      </c>
      <c r="AE3381" s="29" t="s">
        <v>141</v>
      </c>
      <c r="AF3381" s="25">
        <v>1560.0</v>
      </c>
      <c r="AG3381" s="11">
        <v>1572.0</v>
      </c>
      <c r="AH3381" s="11">
        <v>1611.0</v>
      </c>
      <c r="AI3381" s="23"/>
      <c r="AJ3381" s="29" t="s">
        <v>16987</v>
      </c>
      <c r="AK3381" s="25">
        <v>1003067.0</v>
      </c>
      <c r="AL3381" s="11"/>
      <c r="AM3381" s="23"/>
      <c r="AN3381" s="25"/>
      <c r="AO3381" s="23"/>
      <c r="AP3381" s="25"/>
      <c r="AQ3381" s="11"/>
    </row>
    <row r="3382" ht="15.75" customHeight="1">
      <c r="A3382" s="11">
        <v>1003070.0</v>
      </c>
      <c r="B3382" s="23">
        <v>3382.0</v>
      </c>
      <c r="C3382" s="25" t="s">
        <v>16988</v>
      </c>
      <c r="D3382" s="16" t="s">
        <v>16989</v>
      </c>
      <c r="E3382" s="28" t="s">
        <v>16990</v>
      </c>
      <c r="F3382" s="29"/>
      <c r="G3382" s="31" t="s">
        <v>16991</v>
      </c>
      <c r="H3382" s="36">
        <f t="shared" si="1"/>
        <v>72</v>
      </c>
      <c r="I3382" s="11"/>
      <c r="J3382" s="28">
        <f t="shared" si="2"/>
        <v>0</v>
      </c>
      <c r="K3382" s="41">
        <f t="shared" si="3"/>
        <v>255</v>
      </c>
      <c r="L3382" s="25">
        <v>38.0</v>
      </c>
      <c r="M3382" s="11">
        <v>39.0</v>
      </c>
      <c r="N3382" s="11">
        <v>59.0</v>
      </c>
      <c r="O3382" s="11">
        <v>62.0</v>
      </c>
      <c r="P3382" s="11">
        <v>57.0</v>
      </c>
      <c r="Q3382" s="43">
        <v>58.0</v>
      </c>
      <c r="R3382" s="25"/>
      <c r="S3382" s="11"/>
      <c r="T3382" s="11"/>
      <c r="U3382" s="23"/>
      <c r="V3382" s="25"/>
      <c r="W3382" s="11"/>
      <c r="X3382" s="23"/>
      <c r="Y3382" s="29"/>
      <c r="Z3382" s="25">
        <v>66.0</v>
      </c>
      <c r="AA3382" s="11">
        <v>73.0</v>
      </c>
      <c r="AB3382" s="11">
        <v>46.0</v>
      </c>
      <c r="AC3382" s="11">
        <v>59.0</v>
      </c>
      <c r="AD3382" s="23">
        <v>82.0</v>
      </c>
      <c r="AE3382" s="29" t="s">
        <v>270</v>
      </c>
      <c r="AF3382" s="25">
        <v>1512.0</v>
      </c>
      <c r="AG3382" s="11">
        <v>1524.0</v>
      </c>
      <c r="AH3382" s="11">
        <v>1566.0</v>
      </c>
      <c r="AI3382" s="23"/>
      <c r="AJ3382" s="29" t="s">
        <v>16992</v>
      </c>
      <c r="AK3382" s="25"/>
      <c r="AL3382" s="11"/>
      <c r="AM3382" s="23"/>
      <c r="AN3382" s="25"/>
      <c r="AO3382" s="23"/>
      <c r="AP3382" s="25"/>
      <c r="AQ3382" s="11"/>
    </row>
    <row r="3383" ht="15.75" customHeight="1">
      <c r="A3383" s="11">
        <v>1003071.0</v>
      </c>
      <c r="B3383" s="23">
        <v>3383.0</v>
      </c>
      <c r="C3383" s="25" t="s">
        <v>16993</v>
      </c>
      <c r="D3383" s="16" t="s">
        <v>16994</v>
      </c>
      <c r="E3383" s="28" t="s">
        <v>16995</v>
      </c>
      <c r="F3383" s="29"/>
      <c r="G3383" s="31" t="s">
        <v>16996</v>
      </c>
      <c r="H3383" s="36">
        <f t="shared" si="1"/>
        <v>72</v>
      </c>
      <c r="I3383" s="11"/>
      <c r="J3383" s="28">
        <f t="shared" si="2"/>
        <v>0</v>
      </c>
      <c r="K3383" s="41">
        <f t="shared" si="3"/>
        <v>295</v>
      </c>
      <c r="L3383" s="25">
        <v>57.0</v>
      </c>
      <c r="M3383" s="11">
        <v>60.0</v>
      </c>
      <c r="N3383" s="11">
        <v>65.0</v>
      </c>
      <c r="O3383" s="11">
        <v>58.0</v>
      </c>
      <c r="P3383" s="11">
        <v>55.0</v>
      </c>
      <c r="Q3383" s="43">
        <v>51.0</v>
      </c>
      <c r="R3383" s="25"/>
      <c r="S3383" s="11"/>
      <c r="T3383" s="11"/>
      <c r="U3383" s="23"/>
      <c r="V3383" s="25"/>
      <c r="W3383" s="11"/>
      <c r="X3383" s="23"/>
      <c r="Y3383" s="29"/>
      <c r="Z3383" s="25">
        <v>39.0</v>
      </c>
      <c r="AA3383" s="11">
        <v>35.0</v>
      </c>
      <c r="AB3383" s="11">
        <v>33.0</v>
      </c>
      <c r="AC3383" s="11">
        <v>64.0</v>
      </c>
      <c r="AD3383" s="23">
        <v>82.0</v>
      </c>
      <c r="AE3383" s="29" t="s">
        <v>166</v>
      </c>
      <c r="AF3383" s="25">
        <v>1537.0</v>
      </c>
      <c r="AG3383" s="11">
        <v>1549.0</v>
      </c>
      <c r="AH3383" s="11">
        <v>1590.0</v>
      </c>
      <c r="AI3383" s="23" t="s">
        <v>217</v>
      </c>
      <c r="AJ3383" s="29" t="s">
        <v>16997</v>
      </c>
      <c r="AK3383" s="25">
        <v>1003070.0</v>
      </c>
      <c r="AL3383" s="11"/>
      <c r="AM3383" s="23"/>
      <c r="AN3383" s="25"/>
      <c r="AO3383" s="23"/>
      <c r="AP3383" s="25"/>
      <c r="AQ3383" s="11"/>
    </row>
    <row r="3384" ht="15.75" customHeight="1">
      <c r="A3384" s="11">
        <v>1003072.0</v>
      </c>
      <c r="B3384" s="23">
        <v>3384.0</v>
      </c>
      <c r="C3384" s="25" t="s">
        <v>16998</v>
      </c>
      <c r="D3384" s="16" t="s">
        <v>16999</v>
      </c>
      <c r="E3384" s="28" t="s">
        <v>17000</v>
      </c>
      <c r="F3384" s="29"/>
      <c r="G3384" s="31" t="s">
        <v>17001</v>
      </c>
      <c r="H3384" s="36">
        <f t="shared" si="1"/>
        <v>76</v>
      </c>
      <c r="I3384" s="11"/>
      <c r="J3384" s="28">
        <f t="shared" si="2"/>
        <v>0</v>
      </c>
      <c r="K3384" s="41">
        <f t="shared" si="3"/>
        <v>297</v>
      </c>
      <c r="L3384" s="25">
        <v>69.0</v>
      </c>
      <c r="M3384" s="11">
        <v>81.0</v>
      </c>
      <c r="N3384" s="11">
        <v>44.0</v>
      </c>
      <c r="O3384" s="11">
        <v>42.0</v>
      </c>
      <c r="P3384" s="11">
        <v>61.0</v>
      </c>
      <c r="Q3384" s="43">
        <v>53.0</v>
      </c>
      <c r="R3384" s="25" t="s">
        <v>185</v>
      </c>
      <c r="S3384" s="11" t="s">
        <v>232</v>
      </c>
      <c r="T3384" s="11"/>
      <c r="U3384" s="23" t="s">
        <v>185</v>
      </c>
      <c r="V3384" s="25"/>
      <c r="W3384" s="11"/>
      <c r="X3384" s="23"/>
      <c r="Y3384" s="29" t="s">
        <v>550</v>
      </c>
      <c r="Z3384" s="25">
        <v>42.0</v>
      </c>
      <c r="AA3384" s="11">
        <v>39.0</v>
      </c>
      <c r="AB3384" s="11">
        <v>33.0</v>
      </c>
      <c r="AC3384" s="11">
        <v>66.0</v>
      </c>
      <c r="AD3384" s="23">
        <v>82.0</v>
      </c>
      <c r="AE3384" s="29" t="s">
        <v>166</v>
      </c>
      <c r="AF3384" s="25">
        <v>1540.0</v>
      </c>
      <c r="AG3384" s="11">
        <v>1552.0</v>
      </c>
      <c r="AH3384" s="11">
        <v>1609.0</v>
      </c>
      <c r="AI3384" s="23"/>
      <c r="AJ3384" s="29" t="s">
        <v>16997</v>
      </c>
      <c r="AK3384" s="25">
        <v>1003070.0</v>
      </c>
      <c r="AL3384" s="11"/>
      <c r="AM3384" s="23"/>
      <c r="AN3384" s="25"/>
      <c r="AO3384" s="23"/>
      <c r="AP3384" s="25"/>
      <c r="AQ3384" s="11"/>
    </row>
    <row r="3385" ht="15.75" customHeight="1">
      <c r="A3385" s="11">
        <v>1003073.0</v>
      </c>
      <c r="B3385" s="23">
        <v>3385.0</v>
      </c>
      <c r="C3385" s="25" t="s">
        <v>17002</v>
      </c>
      <c r="D3385" s="16" t="s">
        <v>17003</v>
      </c>
      <c r="E3385" s="28" t="s">
        <v>17004</v>
      </c>
      <c r="F3385" s="29"/>
      <c r="G3385" s="31" t="s">
        <v>17005</v>
      </c>
      <c r="H3385" s="36">
        <f t="shared" si="1"/>
        <v>62</v>
      </c>
      <c r="I3385" s="11"/>
      <c r="J3385" s="28">
        <f t="shared" si="2"/>
        <v>0</v>
      </c>
      <c r="K3385" s="41">
        <f t="shared" si="3"/>
        <v>287</v>
      </c>
      <c r="L3385" s="25">
        <v>70.0</v>
      </c>
      <c r="M3385" s="11">
        <v>57.0</v>
      </c>
      <c r="N3385" s="11">
        <v>52.0</v>
      </c>
      <c r="O3385" s="11">
        <v>54.0</v>
      </c>
      <c r="P3385" s="11">
        <v>54.0</v>
      </c>
      <c r="Q3385" s="43">
        <v>48.0</v>
      </c>
      <c r="R3385" s="25"/>
      <c r="S3385" s="11"/>
      <c r="T3385" s="11"/>
      <c r="U3385" s="23"/>
      <c r="V3385" s="25"/>
      <c r="W3385" s="11"/>
      <c r="X3385" s="23"/>
      <c r="Y3385" s="29"/>
      <c r="Z3385" s="25">
        <v>20.0</v>
      </c>
      <c r="AA3385" s="11">
        <v>8.0</v>
      </c>
      <c r="AB3385" s="11">
        <v>22.0</v>
      </c>
      <c r="AC3385" s="11">
        <v>71.0</v>
      </c>
      <c r="AD3385" s="23">
        <v>82.0</v>
      </c>
      <c r="AE3385" s="29" t="s">
        <v>270</v>
      </c>
      <c r="AF3385" s="25">
        <v>1518.0</v>
      </c>
      <c r="AG3385" s="11">
        <v>1530.0</v>
      </c>
      <c r="AH3385" s="11">
        <v>1590.0</v>
      </c>
      <c r="AI3385" s="23" t="s">
        <v>217</v>
      </c>
      <c r="AJ3385" s="29"/>
      <c r="AK3385" s="25"/>
      <c r="AL3385" s="11"/>
      <c r="AM3385" s="23"/>
      <c r="AN3385" s="25"/>
      <c r="AO3385" s="23"/>
      <c r="AP3385" s="25"/>
      <c r="AQ3385" s="11"/>
    </row>
    <row r="3386" ht="15.75" customHeight="1">
      <c r="A3386" s="11">
        <v>1003074.0</v>
      </c>
      <c r="B3386" s="23">
        <v>3386.0</v>
      </c>
      <c r="C3386" s="25" t="s">
        <v>17006</v>
      </c>
      <c r="D3386" s="16" t="s">
        <v>17007</v>
      </c>
      <c r="E3386" s="28" t="s">
        <v>17008</v>
      </c>
      <c r="F3386" s="29"/>
      <c r="G3386" s="31" t="s">
        <v>17009</v>
      </c>
      <c r="H3386" s="36">
        <f t="shared" si="1"/>
        <v>75</v>
      </c>
      <c r="I3386" s="11"/>
      <c r="J3386" s="28">
        <f t="shared" si="2"/>
        <v>0</v>
      </c>
      <c r="K3386" s="41">
        <f t="shared" si="3"/>
        <v>248</v>
      </c>
      <c r="L3386" s="25">
        <v>25.0</v>
      </c>
      <c r="M3386" s="11">
        <v>17.0</v>
      </c>
      <c r="N3386" s="11">
        <v>73.0</v>
      </c>
      <c r="O3386" s="11">
        <v>69.0</v>
      </c>
      <c r="P3386" s="11">
        <v>64.0</v>
      </c>
      <c r="Q3386" s="43">
        <v>57.0</v>
      </c>
      <c r="R3386" s="25"/>
      <c r="S3386" s="11"/>
      <c r="T3386" s="11"/>
      <c r="U3386" s="23"/>
      <c r="V3386" s="25"/>
      <c r="W3386" s="11"/>
      <c r="X3386" s="23"/>
      <c r="Y3386" s="29"/>
      <c r="Z3386" s="25">
        <v>52.0</v>
      </c>
      <c r="AA3386" s="11">
        <v>53.0</v>
      </c>
      <c r="AB3386" s="11">
        <v>38.0</v>
      </c>
      <c r="AC3386" s="11">
        <v>64.0</v>
      </c>
      <c r="AD3386" s="23">
        <v>87.0</v>
      </c>
      <c r="AE3386" s="29" t="s">
        <v>270</v>
      </c>
      <c r="AF3386" s="25">
        <v>1529.0</v>
      </c>
      <c r="AG3386" s="11">
        <v>1541.0</v>
      </c>
      <c r="AH3386" s="11">
        <v>1603.0</v>
      </c>
      <c r="AI3386" s="23"/>
      <c r="AJ3386" s="29" t="s">
        <v>17010</v>
      </c>
      <c r="AK3386" s="25"/>
      <c r="AL3386" s="11"/>
      <c r="AM3386" s="23"/>
      <c r="AN3386" s="25"/>
      <c r="AO3386" s="23"/>
      <c r="AP3386" s="25"/>
      <c r="AQ3386" s="11"/>
    </row>
    <row r="3387" ht="15.75" customHeight="1">
      <c r="A3387" s="11">
        <v>1065001.0</v>
      </c>
      <c r="B3387" s="23">
        <v>3387.0</v>
      </c>
      <c r="C3387" s="25" t="s">
        <v>17011</v>
      </c>
      <c r="D3387" s="16" t="s">
        <v>17012</v>
      </c>
      <c r="E3387" s="28" t="s">
        <v>17013</v>
      </c>
      <c r="F3387" s="29"/>
      <c r="G3387" s="31" t="s">
        <v>17014</v>
      </c>
      <c r="H3387" s="36">
        <f t="shared" si="1"/>
        <v>65</v>
      </c>
      <c r="I3387" s="11"/>
      <c r="J3387" s="28">
        <f t="shared" si="2"/>
        <v>0</v>
      </c>
      <c r="K3387" s="41">
        <f t="shared" si="3"/>
        <v>294</v>
      </c>
      <c r="L3387" s="25">
        <v>68.0</v>
      </c>
      <c r="M3387" s="11">
        <v>64.0</v>
      </c>
      <c r="N3387" s="11">
        <v>44.0</v>
      </c>
      <c r="O3387" s="11">
        <v>56.0</v>
      </c>
      <c r="P3387" s="11">
        <v>62.0</v>
      </c>
      <c r="Q3387" s="43">
        <v>58.0</v>
      </c>
      <c r="R3387" s="25"/>
      <c r="S3387" s="11"/>
      <c r="T3387" s="11"/>
      <c r="U3387" s="23" t="s">
        <v>185</v>
      </c>
      <c r="V3387" s="25"/>
      <c r="W3387" s="11"/>
      <c r="X3387" s="23" t="s">
        <v>136</v>
      </c>
      <c r="Y3387" s="29"/>
      <c r="Z3387" s="25">
        <v>54.0</v>
      </c>
      <c r="AA3387" s="11">
        <v>56.0</v>
      </c>
      <c r="AB3387" s="11">
        <v>65.0</v>
      </c>
      <c r="AC3387" s="11">
        <v>35.0</v>
      </c>
      <c r="AD3387" s="23">
        <v>15.0</v>
      </c>
      <c r="AE3387" s="29" t="s">
        <v>166</v>
      </c>
      <c r="AF3387" s="25">
        <v>1514.0</v>
      </c>
      <c r="AG3387" s="11">
        <v>1526.0</v>
      </c>
      <c r="AH3387" s="11">
        <v>1574.0</v>
      </c>
      <c r="AI3387" s="23"/>
      <c r="AJ3387" s="29"/>
      <c r="AK3387" s="25"/>
      <c r="AL3387" s="11"/>
      <c r="AM3387" s="23"/>
      <c r="AN3387" s="25"/>
      <c r="AO3387" s="23"/>
      <c r="AP3387" s="25"/>
      <c r="AQ3387" s="11"/>
    </row>
    <row r="3388" ht="15.75" customHeight="1">
      <c r="A3388" s="11">
        <v>1065002.0</v>
      </c>
      <c r="B3388" s="23">
        <v>3388.0</v>
      </c>
      <c r="C3388" s="25" t="s">
        <v>17015</v>
      </c>
      <c r="D3388" s="16" t="s">
        <v>17016</v>
      </c>
      <c r="E3388" s="28" t="s">
        <v>17017</v>
      </c>
      <c r="F3388" s="29"/>
      <c r="G3388" s="31" t="s">
        <v>17018</v>
      </c>
      <c r="H3388" s="36">
        <f t="shared" si="1"/>
        <v>72</v>
      </c>
      <c r="I3388" s="11"/>
      <c r="J3388" s="28">
        <f t="shared" si="2"/>
        <v>0</v>
      </c>
      <c r="K3388" s="41">
        <f t="shared" si="3"/>
        <v>248</v>
      </c>
      <c r="L3388" s="25">
        <v>49.0</v>
      </c>
      <c r="M3388" s="11">
        <v>40.0</v>
      </c>
      <c r="N3388" s="11">
        <v>57.0</v>
      </c>
      <c r="O3388" s="11">
        <v>54.0</v>
      </c>
      <c r="P3388" s="11">
        <v>48.0</v>
      </c>
      <c r="Q3388" s="43">
        <v>47.0</v>
      </c>
      <c r="R3388" s="25"/>
      <c r="S3388" s="11"/>
      <c r="T3388" s="11"/>
      <c r="U3388" s="23"/>
      <c r="V3388" s="25"/>
      <c r="W3388" s="11"/>
      <c r="X3388" s="23" t="s">
        <v>136</v>
      </c>
      <c r="Y3388" s="29"/>
      <c r="Z3388" s="25">
        <v>36.0</v>
      </c>
      <c r="AA3388" s="11">
        <v>30.0</v>
      </c>
      <c r="AB3388" s="11">
        <v>27.0</v>
      </c>
      <c r="AC3388" s="11">
        <v>58.0</v>
      </c>
      <c r="AD3388" s="23">
        <v>15.0</v>
      </c>
      <c r="AE3388" s="29" t="s">
        <v>270</v>
      </c>
      <c r="AF3388" s="25">
        <v>1545.0</v>
      </c>
      <c r="AG3388" s="11">
        <v>1557.0</v>
      </c>
      <c r="AH3388" s="11">
        <v>1574.0</v>
      </c>
      <c r="AI3388" s="23"/>
      <c r="AJ3388" s="29" t="s">
        <v>17019</v>
      </c>
      <c r="AK3388" s="25">
        <v>1065001.0</v>
      </c>
      <c r="AL3388" s="11"/>
      <c r="AM3388" s="23"/>
      <c r="AN3388" s="25"/>
      <c r="AO3388" s="23"/>
      <c r="AP3388" s="25"/>
      <c r="AQ3388" s="11"/>
    </row>
    <row r="3389" ht="15.75" customHeight="1">
      <c r="A3389" s="11">
        <v>1065003.0</v>
      </c>
      <c r="B3389" s="23">
        <v>3389.0</v>
      </c>
      <c r="C3389" s="25" t="s">
        <v>17020</v>
      </c>
      <c r="D3389" s="16" t="s">
        <v>17021</v>
      </c>
      <c r="E3389" s="28" t="s">
        <v>17022</v>
      </c>
      <c r="F3389" s="29" t="s">
        <v>17023</v>
      </c>
      <c r="G3389" s="31" t="s">
        <v>17024</v>
      </c>
      <c r="H3389" s="36">
        <f t="shared" si="1"/>
        <v>79</v>
      </c>
      <c r="I3389" s="11"/>
      <c r="J3389" s="28">
        <f t="shared" si="2"/>
        <v>0</v>
      </c>
      <c r="K3389" s="41">
        <f t="shared" si="3"/>
        <v>302</v>
      </c>
      <c r="L3389" s="25">
        <v>66.0</v>
      </c>
      <c r="M3389" s="11">
        <v>68.0</v>
      </c>
      <c r="N3389" s="11">
        <v>50.0</v>
      </c>
      <c r="O3389" s="11">
        <v>59.0</v>
      </c>
      <c r="P3389" s="11">
        <v>59.0</v>
      </c>
      <c r="Q3389" s="43">
        <v>63.0</v>
      </c>
      <c r="R3389" s="25"/>
      <c r="S3389" s="11"/>
      <c r="T3389" s="11"/>
      <c r="U3389" s="23" t="s">
        <v>185</v>
      </c>
      <c r="V3389" s="25"/>
      <c r="W3389" s="11"/>
      <c r="X3389" s="23" t="s">
        <v>136</v>
      </c>
      <c r="Y3389" s="29"/>
      <c r="Z3389" s="25">
        <v>57.0</v>
      </c>
      <c r="AA3389" s="11">
        <v>60.0</v>
      </c>
      <c r="AB3389" s="11">
        <v>57.0</v>
      </c>
      <c r="AC3389" s="11">
        <v>69.0</v>
      </c>
      <c r="AD3389" s="23">
        <v>15.0</v>
      </c>
      <c r="AE3389" s="29" t="s">
        <v>166</v>
      </c>
      <c r="AF3389" s="25">
        <v>1549.0</v>
      </c>
      <c r="AG3389" s="11">
        <v>1561.0</v>
      </c>
      <c r="AH3389" s="11">
        <v>1615.0</v>
      </c>
      <c r="AI3389" s="23"/>
      <c r="AJ3389" s="29" t="s">
        <v>17025</v>
      </c>
      <c r="AK3389" s="25">
        <v>1065001.0</v>
      </c>
      <c r="AL3389" s="11"/>
      <c r="AM3389" s="23"/>
      <c r="AN3389" s="25"/>
      <c r="AO3389" s="23"/>
      <c r="AP3389" s="25"/>
      <c r="AQ3389" s="11"/>
    </row>
    <row r="3390" ht="15.75" customHeight="1">
      <c r="A3390" s="11">
        <v>1065004.0</v>
      </c>
      <c r="B3390" s="23">
        <v>3390.0</v>
      </c>
      <c r="C3390" s="25" t="s">
        <v>17026</v>
      </c>
      <c r="D3390" s="16" t="s">
        <v>17027</v>
      </c>
      <c r="E3390" s="28" t="s">
        <v>17028</v>
      </c>
      <c r="F3390" s="29"/>
      <c r="G3390" s="31" t="s">
        <v>17029</v>
      </c>
      <c r="H3390" s="36">
        <f t="shared" si="1"/>
        <v>74</v>
      </c>
      <c r="I3390" s="11"/>
      <c r="J3390" s="28">
        <f t="shared" si="2"/>
        <v>0</v>
      </c>
      <c r="K3390" s="41">
        <f t="shared" si="3"/>
        <v>295</v>
      </c>
      <c r="L3390" s="25">
        <v>64.0</v>
      </c>
      <c r="M3390" s="11">
        <v>62.0</v>
      </c>
      <c r="N3390" s="11">
        <v>52.0</v>
      </c>
      <c r="O3390" s="11">
        <v>61.0</v>
      </c>
      <c r="P3390" s="11">
        <v>56.0</v>
      </c>
      <c r="Q3390" s="43">
        <v>57.0</v>
      </c>
      <c r="R3390" s="25" t="s">
        <v>185</v>
      </c>
      <c r="S3390" s="11"/>
      <c r="T3390" s="11"/>
      <c r="U3390" s="23"/>
      <c r="V3390" s="25"/>
      <c r="W3390" s="11"/>
      <c r="X3390" s="23" t="s">
        <v>136</v>
      </c>
      <c r="Y3390" s="29"/>
      <c r="Z3390" s="25">
        <v>36.0</v>
      </c>
      <c r="AA3390" s="11">
        <v>30.0</v>
      </c>
      <c r="AB3390" s="11">
        <v>49.0</v>
      </c>
      <c r="AC3390" s="11">
        <v>60.0</v>
      </c>
      <c r="AD3390" s="23">
        <v>15.0</v>
      </c>
      <c r="AE3390" s="29" t="s">
        <v>141</v>
      </c>
      <c r="AF3390" s="25">
        <v>1575.0</v>
      </c>
      <c r="AG3390" s="11">
        <v>1587.0</v>
      </c>
      <c r="AH3390" s="11">
        <v>1657.0</v>
      </c>
      <c r="AI3390" s="23"/>
      <c r="AJ3390" s="29" t="s">
        <v>17030</v>
      </c>
      <c r="AK3390" s="25">
        <v>1065003.0</v>
      </c>
      <c r="AL3390" s="11"/>
      <c r="AM3390" s="23"/>
      <c r="AN3390" s="25"/>
      <c r="AO3390" s="23"/>
      <c r="AP3390" s="25"/>
      <c r="AQ3390" s="11"/>
    </row>
    <row r="3391" ht="15.75" customHeight="1">
      <c r="A3391" s="11">
        <v>1065005.0</v>
      </c>
      <c r="B3391" s="23">
        <v>3391.0</v>
      </c>
      <c r="C3391" s="25" t="s">
        <v>17031</v>
      </c>
      <c r="D3391" s="16" t="s">
        <v>17032</v>
      </c>
      <c r="E3391" s="28" t="s">
        <v>17033</v>
      </c>
      <c r="F3391" s="29"/>
      <c r="G3391" s="31" t="s">
        <v>17034</v>
      </c>
      <c r="H3391" s="36">
        <f t="shared" si="1"/>
        <v>70</v>
      </c>
      <c r="I3391" s="11"/>
      <c r="J3391" s="28">
        <f t="shared" si="2"/>
        <v>0</v>
      </c>
      <c r="K3391" s="41">
        <f t="shared" si="3"/>
        <v>221</v>
      </c>
      <c r="L3391" s="25">
        <v>62.0</v>
      </c>
      <c r="M3391" s="11">
        <v>68.0</v>
      </c>
      <c r="N3391" s="11">
        <v>28.0</v>
      </c>
      <c r="O3391" s="11">
        <v>22.0</v>
      </c>
      <c r="P3391" s="11">
        <v>41.0</v>
      </c>
      <c r="Q3391" s="43">
        <v>42.0</v>
      </c>
      <c r="R3391" s="25" t="s">
        <v>185</v>
      </c>
      <c r="S3391" s="11"/>
      <c r="T3391" s="11"/>
      <c r="U3391" s="23" t="s">
        <v>185</v>
      </c>
      <c r="V3391" s="25"/>
      <c r="W3391" s="11"/>
      <c r="X3391" s="23" t="s">
        <v>232</v>
      </c>
      <c r="Y3391" s="29"/>
      <c r="Z3391" s="25">
        <v>26.0</v>
      </c>
      <c r="AA3391" s="11">
        <v>16.0</v>
      </c>
      <c r="AB3391" s="11">
        <v>78.0</v>
      </c>
      <c r="AC3391" s="11">
        <v>45.0</v>
      </c>
      <c r="AD3391" s="23">
        <v>16.0</v>
      </c>
      <c r="AE3391" s="29" t="s">
        <v>141</v>
      </c>
      <c r="AF3391" s="25">
        <v>1576.0</v>
      </c>
      <c r="AG3391" s="11">
        <v>1588.0</v>
      </c>
      <c r="AH3391" s="11">
        <v>1645.0</v>
      </c>
      <c r="AI3391" s="23"/>
      <c r="AJ3391" s="29" t="s">
        <v>17030</v>
      </c>
      <c r="AK3391" s="25">
        <v>1065003.0</v>
      </c>
      <c r="AL3391" s="11"/>
      <c r="AM3391" s="23"/>
      <c r="AN3391" s="25"/>
      <c r="AO3391" s="23"/>
      <c r="AP3391" s="25"/>
      <c r="AQ3391" s="11"/>
    </row>
    <row r="3392" ht="15.75" customHeight="1">
      <c r="A3392" s="11">
        <v>1065006.0</v>
      </c>
      <c r="B3392" s="23">
        <v>3392.0</v>
      </c>
      <c r="C3392" s="25" t="s">
        <v>17035</v>
      </c>
      <c r="D3392" s="16" t="s">
        <v>17036</v>
      </c>
      <c r="E3392" s="28" t="s">
        <v>17037</v>
      </c>
      <c r="F3392" s="29"/>
      <c r="G3392" s="31" t="s">
        <v>17038</v>
      </c>
      <c r="H3392" s="36">
        <f t="shared" si="1"/>
        <v>62</v>
      </c>
      <c r="I3392" s="11"/>
      <c r="J3392" s="28">
        <f t="shared" si="2"/>
        <v>0</v>
      </c>
      <c r="K3392" s="41">
        <f t="shared" si="3"/>
        <v>239</v>
      </c>
      <c r="L3392" s="25">
        <v>58.0</v>
      </c>
      <c r="M3392" s="11">
        <v>57.0</v>
      </c>
      <c r="N3392" s="11">
        <v>42.0</v>
      </c>
      <c r="O3392" s="11">
        <v>40.0</v>
      </c>
      <c r="P3392" s="11">
        <v>42.0</v>
      </c>
      <c r="Q3392" s="43">
        <v>48.0</v>
      </c>
      <c r="R3392" s="25"/>
      <c r="S3392" s="11"/>
      <c r="T3392" s="11"/>
      <c r="U3392" s="23"/>
      <c r="V3392" s="25"/>
      <c r="W3392" s="11"/>
      <c r="X3392" s="23" t="s">
        <v>232</v>
      </c>
      <c r="Y3392" s="29"/>
      <c r="Z3392" s="25">
        <v>36.0</v>
      </c>
      <c r="AA3392" s="11">
        <v>30.0</v>
      </c>
      <c r="AB3392" s="11">
        <v>47.0</v>
      </c>
      <c r="AC3392" s="11">
        <v>48.0</v>
      </c>
      <c r="AD3392" s="23">
        <v>16.0</v>
      </c>
      <c r="AE3392" s="29" t="s">
        <v>166</v>
      </c>
      <c r="AF3392" s="25">
        <v>1582.0</v>
      </c>
      <c r="AG3392" s="11">
        <v>1594.0</v>
      </c>
      <c r="AH3392" s="11">
        <v>1665.0</v>
      </c>
      <c r="AI3392" s="23"/>
      <c r="AJ3392" s="29" t="s">
        <v>17039</v>
      </c>
      <c r="AK3392" s="25">
        <v>1065003.0</v>
      </c>
      <c r="AL3392" s="11"/>
      <c r="AM3392" s="23"/>
      <c r="AN3392" s="25"/>
      <c r="AO3392" s="23"/>
      <c r="AP3392" s="25"/>
      <c r="AQ3392" s="11"/>
    </row>
    <row r="3393" ht="15.75" customHeight="1">
      <c r="A3393" s="11">
        <v>1065007.0</v>
      </c>
      <c r="B3393" s="23">
        <v>3393.0</v>
      </c>
      <c r="C3393" s="25" t="s">
        <v>17040</v>
      </c>
      <c r="D3393" s="16" t="s">
        <v>17041</v>
      </c>
      <c r="E3393" s="28" t="s">
        <v>17042</v>
      </c>
      <c r="F3393" s="29"/>
      <c r="G3393" s="31" t="s">
        <v>17043</v>
      </c>
      <c r="H3393" s="36">
        <f t="shared" si="1"/>
        <v>77</v>
      </c>
      <c r="I3393" s="11"/>
      <c r="J3393" s="28">
        <f t="shared" si="2"/>
        <v>0</v>
      </c>
      <c r="K3393" s="41">
        <f t="shared" si="3"/>
        <v>225</v>
      </c>
      <c r="L3393" s="25">
        <v>39.0</v>
      </c>
      <c r="M3393" s="11">
        <v>36.0</v>
      </c>
      <c r="N3393" s="11">
        <v>56.0</v>
      </c>
      <c r="O3393" s="11">
        <v>54.0</v>
      </c>
      <c r="P3393" s="11">
        <v>40.0</v>
      </c>
      <c r="Q3393" s="43">
        <v>48.0</v>
      </c>
      <c r="R3393" s="25"/>
      <c r="S3393" s="11"/>
      <c r="T3393" s="11"/>
      <c r="U3393" s="23"/>
      <c r="V3393" s="25"/>
      <c r="W3393" s="11"/>
      <c r="X3393" s="23"/>
      <c r="Y3393" s="29"/>
      <c r="Z3393" s="25">
        <v>50.0</v>
      </c>
      <c r="AA3393" s="11">
        <v>50.0</v>
      </c>
      <c r="AB3393" s="11">
        <v>48.0</v>
      </c>
      <c r="AC3393" s="11">
        <v>48.0</v>
      </c>
      <c r="AD3393" s="23">
        <v>17.0</v>
      </c>
      <c r="AE3393" s="29" t="s">
        <v>166</v>
      </c>
      <c r="AF3393" s="25">
        <v>1514.0</v>
      </c>
      <c r="AG3393" s="11">
        <v>1526.0</v>
      </c>
      <c r="AH3393" s="11">
        <v>1571.0</v>
      </c>
      <c r="AI3393" s="23"/>
      <c r="AJ3393" s="29"/>
      <c r="AK3393" s="25"/>
      <c r="AL3393" s="11"/>
      <c r="AM3393" s="23"/>
      <c r="AN3393" s="25"/>
      <c r="AO3393" s="23"/>
      <c r="AP3393" s="25"/>
      <c r="AQ3393" s="11"/>
    </row>
    <row r="3394" ht="15.75" customHeight="1">
      <c r="A3394" s="11">
        <v>1065008.0</v>
      </c>
      <c r="B3394" s="23">
        <v>3394.0</v>
      </c>
      <c r="C3394" s="25" t="s">
        <v>17044</v>
      </c>
      <c r="D3394" s="16" t="s">
        <v>17045</v>
      </c>
      <c r="E3394" s="28" t="s">
        <v>17046</v>
      </c>
      <c r="F3394" s="29"/>
      <c r="G3394" s="31"/>
      <c r="H3394" s="36" t="str">
        <f t="shared" si="1"/>
        <v/>
      </c>
      <c r="I3394" s="11"/>
      <c r="J3394" s="28">
        <f t="shared" si="2"/>
        <v>0</v>
      </c>
      <c r="K3394" s="41">
        <f t="shared" si="3"/>
        <v>186</v>
      </c>
      <c r="L3394" s="25">
        <v>40.0</v>
      </c>
      <c r="M3394" s="11">
        <v>44.0</v>
      </c>
      <c r="N3394" s="11">
        <v>33.0</v>
      </c>
      <c r="O3394" s="11">
        <v>32.0</v>
      </c>
      <c r="P3394" s="11">
        <v>37.0</v>
      </c>
      <c r="Q3394" s="43">
        <v>44.0</v>
      </c>
      <c r="R3394" s="25"/>
      <c r="S3394" s="11"/>
      <c r="T3394" s="11"/>
      <c r="U3394" s="23"/>
      <c r="V3394" s="25"/>
      <c r="W3394" s="11"/>
      <c r="X3394" s="23"/>
      <c r="Y3394" s="29"/>
      <c r="Z3394" s="25">
        <v>50.0</v>
      </c>
      <c r="AA3394" s="11">
        <v>50.0</v>
      </c>
      <c r="AB3394" s="11">
        <v>40.0</v>
      </c>
      <c r="AC3394" s="11">
        <v>60.0</v>
      </c>
      <c r="AD3394" s="23">
        <v>17.0</v>
      </c>
      <c r="AE3394" s="29" t="s">
        <v>166</v>
      </c>
      <c r="AF3394" s="25">
        <v>1536.0</v>
      </c>
      <c r="AG3394" s="11">
        <v>1548.0</v>
      </c>
      <c r="AH3394" s="11">
        <v>1597.0</v>
      </c>
      <c r="AI3394" s="23"/>
      <c r="AJ3394" s="29" t="s">
        <v>17047</v>
      </c>
      <c r="AK3394" s="25">
        <v>1065007.0</v>
      </c>
      <c r="AL3394" s="11"/>
      <c r="AM3394" s="23"/>
      <c r="AN3394" s="25"/>
      <c r="AO3394" s="23"/>
      <c r="AP3394" s="25"/>
      <c r="AQ3394" s="11"/>
    </row>
    <row r="3395" ht="15.75" customHeight="1">
      <c r="A3395" s="11">
        <v>1065009.0</v>
      </c>
      <c r="B3395" s="23">
        <v>3395.0</v>
      </c>
      <c r="C3395" s="25" t="s">
        <v>17048</v>
      </c>
      <c r="D3395" s="16" t="s">
        <v>17049</v>
      </c>
      <c r="E3395" s="28" t="s">
        <v>17050</v>
      </c>
      <c r="F3395" s="29"/>
      <c r="G3395" s="25"/>
      <c r="H3395" s="36" t="str">
        <f t="shared" si="1"/>
        <v/>
      </c>
      <c r="I3395" s="11"/>
      <c r="J3395" s="28">
        <f t="shared" si="2"/>
        <v>0</v>
      </c>
      <c r="K3395" s="41">
        <f t="shared" si="3"/>
        <v>177</v>
      </c>
      <c r="L3395" s="25">
        <v>18.0</v>
      </c>
      <c r="M3395" s="11">
        <v>22.0</v>
      </c>
      <c r="N3395" s="11">
        <v>48.0</v>
      </c>
      <c r="O3395" s="11">
        <v>46.0</v>
      </c>
      <c r="P3395" s="11">
        <v>43.0</v>
      </c>
      <c r="Q3395" s="43">
        <v>41.0</v>
      </c>
      <c r="R3395" s="25"/>
      <c r="S3395" s="11"/>
      <c r="T3395" s="11"/>
      <c r="U3395" s="23"/>
      <c r="V3395" s="25"/>
      <c r="W3395" s="11"/>
      <c r="X3395" s="23"/>
      <c r="Y3395" s="29"/>
      <c r="Z3395" s="25">
        <v>50.0</v>
      </c>
      <c r="AA3395" s="11">
        <v>50.0</v>
      </c>
      <c r="AB3395" s="11">
        <v>54.0</v>
      </c>
      <c r="AC3395" s="11">
        <v>40.0</v>
      </c>
      <c r="AD3395" s="23">
        <v>17.0</v>
      </c>
      <c r="AE3395" s="29" t="s">
        <v>166</v>
      </c>
      <c r="AF3395" s="25">
        <v>1555.0</v>
      </c>
      <c r="AG3395" s="11">
        <v>1567.0</v>
      </c>
      <c r="AH3395" s="11">
        <v>1619.0</v>
      </c>
      <c r="AI3395" s="23"/>
      <c r="AJ3395" s="29" t="s">
        <v>17051</v>
      </c>
      <c r="AK3395" s="25">
        <v>1065008.0</v>
      </c>
      <c r="AL3395" s="11"/>
      <c r="AM3395" s="23"/>
      <c r="AN3395" s="25"/>
      <c r="AO3395" s="23"/>
      <c r="AP3395" s="25"/>
      <c r="AQ3395" s="11"/>
    </row>
    <row r="3396" ht="15.75" customHeight="1">
      <c r="A3396" s="11">
        <v>1065010.0</v>
      </c>
      <c r="B3396" s="23">
        <v>3396.0</v>
      </c>
      <c r="C3396" s="25" t="s">
        <v>17052</v>
      </c>
      <c r="D3396" s="16" t="s">
        <v>17053</v>
      </c>
      <c r="E3396" s="28" t="s">
        <v>17054</v>
      </c>
      <c r="F3396" s="29"/>
      <c r="G3396" s="31" t="s">
        <v>17055</v>
      </c>
      <c r="H3396" s="36">
        <f t="shared" si="1"/>
        <v>64</v>
      </c>
      <c r="I3396" s="11"/>
      <c r="J3396" s="28">
        <f t="shared" si="2"/>
        <v>0</v>
      </c>
      <c r="K3396" s="41">
        <f t="shared" si="3"/>
        <v>213</v>
      </c>
      <c r="L3396" s="25">
        <v>38.0</v>
      </c>
      <c r="M3396" s="11">
        <v>38.0</v>
      </c>
      <c r="N3396" s="11">
        <v>51.0</v>
      </c>
      <c r="O3396" s="11">
        <v>48.0</v>
      </c>
      <c r="P3396" s="11">
        <v>38.0</v>
      </c>
      <c r="Q3396" s="43">
        <v>48.0</v>
      </c>
      <c r="R3396" s="25"/>
      <c r="S3396" s="11"/>
      <c r="T3396" s="11"/>
      <c r="U3396" s="23"/>
      <c r="V3396" s="25"/>
      <c r="W3396" s="11"/>
      <c r="X3396" s="23"/>
      <c r="Y3396" s="29"/>
      <c r="Z3396" s="25">
        <v>54.0</v>
      </c>
      <c r="AA3396" s="11">
        <v>56.0</v>
      </c>
      <c r="AB3396" s="11">
        <v>51.0</v>
      </c>
      <c r="AC3396" s="11">
        <v>51.0</v>
      </c>
      <c r="AD3396" s="23">
        <v>18.0</v>
      </c>
      <c r="AE3396" s="29" t="s">
        <v>141</v>
      </c>
      <c r="AF3396" s="25">
        <v>1524.0</v>
      </c>
      <c r="AG3396" s="11">
        <v>1536.0</v>
      </c>
      <c r="AH3396" s="11">
        <v>1590.0</v>
      </c>
      <c r="AI3396" s="23"/>
      <c r="AJ3396" s="29" t="s">
        <v>17056</v>
      </c>
      <c r="AK3396" s="25"/>
      <c r="AL3396" s="11"/>
      <c r="AM3396" s="23"/>
      <c r="AN3396" s="25"/>
      <c r="AO3396" s="23"/>
      <c r="AP3396" s="25"/>
      <c r="AQ3396" s="11"/>
    </row>
    <row r="3397" ht="15.75" customHeight="1">
      <c r="A3397" s="11">
        <v>1065011.0</v>
      </c>
      <c r="B3397" s="23">
        <v>3397.0</v>
      </c>
      <c r="C3397" s="25" t="s">
        <v>17057</v>
      </c>
      <c r="D3397" s="16" t="s">
        <v>17058</v>
      </c>
      <c r="E3397" s="28" t="s">
        <v>17059</v>
      </c>
      <c r="F3397" s="29"/>
      <c r="G3397" s="25"/>
      <c r="H3397" s="36" t="str">
        <f t="shared" si="1"/>
        <v/>
      </c>
      <c r="I3397" s="11"/>
      <c r="J3397" s="28">
        <f t="shared" si="2"/>
        <v>0</v>
      </c>
      <c r="K3397" s="41">
        <f t="shared" si="3"/>
        <v>209</v>
      </c>
      <c r="L3397" s="25">
        <v>44.0</v>
      </c>
      <c r="M3397" s="11">
        <v>51.0</v>
      </c>
      <c r="N3397" s="11">
        <v>24.0</v>
      </c>
      <c r="O3397" s="11">
        <v>43.0</v>
      </c>
      <c r="P3397" s="11">
        <v>47.0</v>
      </c>
      <c r="Q3397" s="43">
        <v>47.0</v>
      </c>
      <c r="R3397" s="25"/>
      <c r="S3397" s="11"/>
      <c r="T3397" s="11"/>
      <c r="U3397" s="23"/>
      <c r="V3397" s="25"/>
      <c r="W3397" s="11"/>
      <c r="X3397" s="23"/>
      <c r="Y3397" s="29"/>
      <c r="Z3397" s="25">
        <v>57.0</v>
      </c>
      <c r="AA3397" s="11">
        <v>60.0</v>
      </c>
      <c r="AB3397" s="11">
        <v>52.0</v>
      </c>
      <c r="AC3397" s="11">
        <v>46.0</v>
      </c>
      <c r="AD3397" s="23">
        <v>18.0</v>
      </c>
      <c r="AE3397" s="29" t="s">
        <v>166</v>
      </c>
      <c r="AF3397" s="25">
        <v>1546.0</v>
      </c>
      <c r="AG3397" s="11">
        <v>1558.0</v>
      </c>
      <c r="AH3397" s="11">
        <v>1600.0</v>
      </c>
      <c r="AI3397" s="23" t="s">
        <v>217</v>
      </c>
      <c r="AJ3397" s="29" t="s">
        <v>17060</v>
      </c>
      <c r="AK3397" s="25">
        <v>1065010.0</v>
      </c>
      <c r="AL3397" s="11"/>
      <c r="AM3397" s="23"/>
      <c r="AN3397" s="25"/>
      <c r="AO3397" s="23"/>
      <c r="AP3397" s="25"/>
      <c r="AQ3397" s="11"/>
    </row>
    <row r="3398" ht="15.75" customHeight="1">
      <c r="A3398" s="11">
        <v>1065012.0</v>
      </c>
      <c r="B3398" s="23">
        <v>3398.0</v>
      </c>
      <c r="C3398" s="25" t="s">
        <v>17061</v>
      </c>
      <c r="D3398" s="16" t="s">
        <v>17062</v>
      </c>
      <c r="E3398" s="28" t="s">
        <v>17063</v>
      </c>
      <c r="F3398" s="29"/>
      <c r="G3398" s="25"/>
      <c r="H3398" s="36" t="str">
        <f t="shared" si="1"/>
        <v/>
      </c>
      <c r="I3398" s="11"/>
      <c r="J3398" s="28">
        <f t="shared" si="2"/>
        <v>0</v>
      </c>
      <c r="K3398" s="41">
        <f t="shared" si="3"/>
        <v>185</v>
      </c>
      <c r="L3398" s="25">
        <v>28.0</v>
      </c>
      <c r="M3398" s="11">
        <v>29.0</v>
      </c>
      <c r="N3398" s="11">
        <v>51.0</v>
      </c>
      <c r="O3398" s="11">
        <v>46.0</v>
      </c>
      <c r="P3398" s="11">
        <v>31.0</v>
      </c>
      <c r="Q3398" s="43">
        <v>44.0</v>
      </c>
      <c r="R3398" s="25"/>
      <c r="S3398" s="11"/>
      <c r="T3398" s="11"/>
      <c r="U3398" s="23"/>
      <c r="V3398" s="25"/>
      <c r="W3398" s="11"/>
      <c r="X3398" s="23"/>
      <c r="Y3398" s="29"/>
      <c r="Z3398" s="25">
        <v>57.0</v>
      </c>
      <c r="AA3398" s="11">
        <v>60.0</v>
      </c>
      <c r="AB3398" s="11">
        <v>53.0</v>
      </c>
      <c r="AC3398" s="11">
        <v>45.0</v>
      </c>
      <c r="AD3398" s="23">
        <v>18.0</v>
      </c>
      <c r="AE3398" s="29" t="s">
        <v>166</v>
      </c>
      <c r="AF3398" s="25">
        <v>1551.0</v>
      </c>
      <c r="AG3398" s="11">
        <v>1563.0</v>
      </c>
      <c r="AH3398" s="11">
        <v>1600.0</v>
      </c>
      <c r="AI3398" s="23" t="s">
        <v>217</v>
      </c>
      <c r="AJ3398" s="29" t="s">
        <v>17060</v>
      </c>
      <c r="AK3398" s="25">
        <v>1065010.0</v>
      </c>
      <c r="AL3398" s="11"/>
      <c r="AM3398" s="23"/>
      <c r="AN3398" s="25"/>
      <c r="AO3398" s="23"/>
      <c r="AP3398" s="25"/>
      <c r="AQ3398" s="11"/>
    </row>
    <row r="3399" ht="15.75" customHeight="1">
      <c r="A3399" s="11">
        <v>1065013.0</v>
      </c>
      <c r="B3399" s="23">
        <v>3399.0</v>
      </c>
      <c r="C3399" s="25" t="s">
        <v>17064</v>
      </c>
      <c r="D3399" s="16" t="s">
        <v>17065</v>
      </c>
      <c r="E3399" s="28" t="s">
        <v>17066</v>
      </c>
      <c r="F3399" s="29"/>
      <c r="G3399" s="25"/>
      <c r="H3399" s="36" t="str">
        <f t="shared" si="1"/>
        <v/>
      </c>
      <c r="I3399" s="11"/>
      <c r="J3399" s="28">
        <f t="shared" si="2"/>
        <v>0</v>
      </c>
      <c r="K3399" s="41">
        <f t="shared" si="3"/>
        <v>219</v>
      </c>
      <c r="L3399" s="25">
        <v>23.0</v>
      </c>
      <c r="M3399" s="11">
        <v>32.0</v>
      </c>
      <c r="N3399" s="11">
        <v>42.0</v>
      </c>
      <c r="O3399" s="11">
        <v>61.0</v>
      </c>
      <c r="P3399" s="11">
        <v>61.0</v>
      </c>
      <c r="Q3399" s="43">
        <v>50.0</v>
      </c>
      <c r="R3399" s="25"/>
      <c r="S3399" s="11"/>
      <c r="T3399" s="11"/>
      <c r="U3399" s="23"/>
      <c r="V3399" s="25"/>
      <c r="W3399" s="11"/>
      <c r="X3399" s="23"/>
      <c r="Y3399" s="29"/>
      <c r="Z3399" s="25">
        <v>57.0</v>
      </c>
      <c r="AA3399" s="11">
        <v>60.0</v>
      </c>
      <c r="AB3399" s="11">
        <v>53.0</v>
      </c>
      <c r="AC3399" s="11">
        <v>58.0</v>
      </c>
      <c r="AD3399" s="23">
        <v>13.0</v>
      </c>
      <c r="AE3399" s="29" t="s">
        <v>270</v>
      </c>
      <c r="AF3399" s="25">
        <v>1542.0</v>
      </c>
      <c r="AG3399" s="11">
        <v>1554.0</v>
      </c>
      <c r="AH3399" s="11">
        <v>1615.0</v>
      </c>
      <c r="AI3399" s="23" t="s">
        <v>217</v>
      </c>
      <c r="AJ3399" s="29"/>
      <c r="AK3399" s="25"/>
      <c r="AL3399" s="11"/>
      <c r="AM3399" s="23"/>
      <c r="AN3399" s="25"/>
      <c r="AO3399" s="23"/>
      <c r="AP3399" s="25"/>
      <c r="AQ3399" s="11"/>
    </row>
    <row r="3400" ht="15.75" customHeight="1">
      <c r="A3400" s="11">
        <v>1065014.0</v>
      </c>
      <c r="B3400" s="23">
        <v>3400.0</v>
      </c>
      <c r="C3400" s="25" t="s">
        <v>17067</v>
      </c>
      <c r="D3400" s="16" t="s">
        <v>17068</v>
      </c>
      <c r="E3400" s="28" t="s">
        <v>17069</v>
      </c>
      <c r="F3400" s="29"/>
      <c r="G3400" s="25"/>
      <c r="H3400" s="36" t="str">
        <f t="shared" si="1"/>
        <v/>
      </c>
      <c r="I3400" s="11"/>
      <c r="J3400" s="28">
        <f t="shared" si="2"/>
        <v>0</v>
      </c>
      <c r="K3400" s="41">
        <f t="shared" si="3"/>
        <v>215</v>
      </c>
      <c r="L3400" s="25">
        <v>33.0</v>
      </c>
      <c r="M3400" s="11">
        <v>29.0</v>
      </c>
      <c r="N3400" s="11">
        <v>55.0</v>
      </c>
      <c r="O3400" s="11">
        <v>51.0</v>
      </c>
      <c r="P3400" s="11">
        <v>47.0</v>
      </c>
      <c r="Q3400" s="43">
        <v>47.0</v>
      </c>
      <c r="R3400" s="25"/>
      <c r="S3400" s="11"/>
      <c r="T3400" s="11"/>
      <c r="U3400" s="23"/>
      <c r="V3400" s="25"/>
      <c r="W3400" s="11"/>
      <c r="X3400" s="23"/>
      <c r="Y3400" s="29"/>
      <c r="Z3400" s="25">
        <v>48.0</v>
      </c>
      <c r="AA3400" s="11">
        <v>47.0</v>
      </c>
      <c r="AB3400" s="11">
        <v>48.0</v>
      </c>
      <c r="AC3400" s="11">
        <v>48.0</v>
      </c>
      <c r="AD3400" s="23">
        <v>12.0</v>
      </c>
      <c r="AE3400" s="29" t="s">
        <v>270</v>
      </c>
      <c r="AF3400" s="25">
        <v>1532.0</v>
      </c>
      <c r="AG3400" s="11">
        <v>1544.0</v>
      </c>
      <c r="AH3400" s="11">
        <v>1580.0</v>
      </c>
      <c r="AI3400" s="23"/>
      <c r="AJ3400" s="29" t="s">
        <v>17070</v>
      </c>
      <c r="AK3400" s="25"/>
      <c r="AL3400" s="11"/>
      <c r="AM3400" s="23"/>
      <c r="AN3400" s="25"/>
      <c r="AO3400" s="23"/>
      <c r="AP3400" s="25"/>
      <c r="AQ3400" s="11"/>
    </row>
    <row r="3401" ht="15.75" customHeight="1">
      <c r="A3401" s="11">
        <v>1065015.0</v>
      </c>
      <c r="B3401" s="23">
        <v>3401.0</v>
      </c>
      <c r="C3401" s="25" t="s">
        <v>17071</v>
      </c>
      <c r="D3401" s="16" t="s">
        <v>17072</v>
      </c>
      <c r="E3401" s="28" t="s">
        <v>17073</v>
      </c>
      <c r="F3401" s="29"/>
      <c r="G3401" s="31" t="s">
        <v>17074</v>
      </c>
      <c r="H3401" s="36">
        <f t="shared" si="1"/>
        <v>78</v>
      </c>
      <c r="I3401" s="11"/>
      <c r="J3401" s="28">
        <f t="shared" si="2"/>
        <v>0</v>
      </c>
      <c r="K3401" s="41">
        <f t="shared" si="3"/>
        <v>236</v>
      </c>
      <c r="L3401" s="25">
        <v>37.0</v>
      </c>
      <c r="M3401" s="11">
        <v>41.0</v>
      </c>
      <c r="N3401" s="11">
        <v>57.0</v>
      </c>
      <c r="O3401" s="11">
        <v>55.0</v>
      </c>
      <c r="P3401" s="11">
        <v>46.0</v>
      </c>
      <c r="Q3401" s="43">
        <v>51.0</v>
      </c>
      <c r="R3401" s="25"/>
      <c r="S3401" s="11"/>
      <c r="T3401" s="11"/>
      <c r="U3401" s="23"/>
      <c r="V3401" s="25"/>
      <c r="W3401" s="11"/>
      <c r="X3401" s="23"/>
      <c r="Y3401" s="29"/>
      <c r="Z3401" s="25">
        <v>48.0</v>
      </c>
      <c r="AA3401" s="11">
        <v>47.0</v>
      </c>
      <c r="AB3401" s="11">
        <v>38.0</v>
      </c>
      <c r="AC3401" s="11">
        <v>62.0</v>
      </c>
      <c r="AD3401" s="23">
        <v>12.0</v>
      </c>
      <c r="AE3401" s="29" t="s">
        <v>270</v>
      </c>
      <c r="AF3401" s="25">
        <v>1558.0</v>
      </c>
      <c r="AG3401" s="11">
        <v>1570.0</v>
      </c>
      <c r="AH3401" s="11">
        <v>1634.0</v>
      </c>
      <c r="AI3401" s="23"/>
      <c r="AJ3401" s="29" t="s">
        <v>17075</v>
      </c>
      <c r="AK3401" s="25">
        <v>1065014.0</v>
      </c>
      <c r="AL3401" s="11"/>
      <c r="AM3401" s="23"/>
      <c r="AN3401" s="25"/>
      <c r="AO3401" s="23"/>
      <c r="AP3401" s="25"/>
      <c r="AQ3401" s="11"/>
    </row>
    <row r="3402" ht="15.75" customHeight="1">
      <c r="A3402" s="11">
        <v>1019001.0</v>
      </c>
      <c r="B3402" s="23">
        <v>3402.0</v>
      </c>
      <c r="C3402" s="25" t="s">
        <v>17076</v>
      </c>
      <c r="D3402" s="16" t="s">
        <v>17077</v>
      </c>
      <c r="E3402" s="28" t="s">
        <v>17078</v>
      </c>
      <c r="F3402" s="29"/>
      <c r="G3402" s="25"/>
      <c r="H3402" s="36" t="str">
        <f t="shared" si="1"/>
        <v/>
      </c>
      <c r="I3402" s="11"/>
      <c r="J3402" s="28">
        <f t="shared" si="2"/>
        <v>0</v>
      </c>
      <c r="K3402" s="41">
        <f t="shared" si="3"/>
        <v>0</v>
      </c>
      <c r="L3402" s="25">
        <v>0.0</v>
      </c>
      <c r="M3402" s="11">
        <v>0.0</v>
      </c>
      <c r="N3402" s="11">
        <v>0.0</v>
      </c>
      <c r="O3402" s="11">
        <v>0.0</v>
      </c>
      <c r="P3402" s="11">
        <v>0.0</v>
      </c>
      <c r="Q3402" s="23">
        <v>0.0</v>
      </c>
      <c r="R3402" s="25"/>
      <c r="S3402" s="11"/>
      <c r="T3402" s="11"/>
      <c r="U3402" s="23"/>
      <c r="V3402" s="25"/>
      <c r="W3402" s="11"/>
      <c r="X3402" s="23"/>
      <c r="Y3402" s="29"/>
      <c r="Z3402" s="25">
        <v>0.0</v>
      </c>
      <c r="AA3402" s="11">
        <v>0.0</v>
      </c>
      <c r="AB3402" s="11">
        <v>0.0</v>
      </c>
      <c r="AC3402" s="11">
        <v>0.0</v>
      </c>
      <c r="AD3402" s="23">
        <v>53.0</v>
      </c>
      <c r="AE3402" s="29" t="s">
        <v>239</v>
      </c>
      <c r="AF3402" s="25">
        <v>1415.0</v>
      </c>
      <c r="AG3402" s="11">
        <v>9999.0</v>
      </c>
      <c r="AH3402" s="11">
        <v>1499.0</v>
      </c>
      <c r="AI3402" s="23"/>
      <c r="AJ3402" s="29"/>
      <c r="AK3402" s="25"/>
      <c r="AL3402" s="11"/>
      <c r="AM3402" s="23"/>
      <c r="AN3402" s="25"/>
      <c r="AO3402" s="23"/>
      <c r="AP3402" s="25"/>
      <c r="AQ3402" s="11"/>
    </row>
    <row r="3403" ht="15.75" customHeight="1">
      <c r="A3403" s="11">
        <v>1019002.0</v>
      </c>
      <c r="B3403" s="23">
        <v>3403.0</v>
      </c>
      <c r="C3403" s="25" t="s">
        <v>17079</v>
      </c>
      <c r="D3403" s="16" t="s">
        <v>17080</v>
      </c>
      <c r="E3403" s="28" t="s">
        <v>17081</v>
      </c>
      <c r="F3403" s="29"/>
      <c r="G3403" s="25"/>
      <c r="H3403" s="36" t="str">
        <f t="shared" si="1"/>
        <v/>
      </c>
      <c r="I3403" s="11"/>
      <c r="J3403" s="28">
        <f t="shared" si="2"/>
        <v>0</v>
      </c>
      <c r="K3403" s="41">
        <f t="shared" si="3"/>
        <v>0</v>
      </c>
      <c r="L3403" s="25">
        <v>0.0</v>
      </c>
      <c r="M3403" s="11">
        <v>0.0</v>
      </c>
      <c r="N3403" s="11">
        <v>0.0</v>
      </c>
      <c r="O3403" s="11">
        <v>0.0</v>
      </c>
      <c r="P3403" s="11">
        <v>0.0</v>
      </c>
      <c r="Q3403" s="23">
        <v>0.0</v>
      </c>
      <c r="R3403" s="25"/>
      <c r="S3403" s="11"/>
      <c r="T3403" s="11"/>
      <c r="U3403" s="23"/>
      <c r="V3403" s="25"/>
      <c r="W3403" s="11"/>
      <c r="X3403" s="23"/>
      <c r="Y3403" s="29"/>
      <c r="Z3403" s="25">
        <v>0.0</v>
      </c>
      <c r="AA3403" s="11">
        <v>0.0</v>
      </c>
      <c r="AB3403" s="11">
        <v>0.0</v>
      </c>
      <c r="AC3403" s="11">
        <v>0.0</v>
      </c>
      <c r="AD3403" s="23">
        <v>53.0</v>
      </c>
      <c r="AE3403" s="29" t="s">
        <v>239</v>
      </c>
      <c r="AF3403" s="25">
        <v>1458.0</v>
      </c>
      <c r="AG3403" s="11">
        <v>9999.0</v>
      </c>
      <c r="AH3403" s="11">
        <v>1525.0</v>
      </c>
      <c r="AI3403" s="23"/>
      <c r="AJ3403" s="29" t="s">
        <v>17082</v>
      </c>
      <c r="AK3403" s="25">
        <v>1019001.0</v>
      </c>
      <c r="AL3403" s="11"/>
      <c r="AM3403" s="23"/>
      <c r="AN3403" s="25"/>
      <c r="AO3403" s="23"/>
      <c r="AP3403" s="25"/>
      <c r="AQ3403" s="11"/>
    </row>
    <row r="3404" ht="15.75" customHeight="1">
      <c r="A3404" s="11">
        <v>1019003.0</v>
      </c>
      <c r="B3404" s="23">
        <v>3404.0</v>
      </c>
      <c r="C3404" s="25" t="s">
        <v>17083</v>
      </c>
      <c r="D3404" s="16" t="s">
        <v>17084</v>
      </c>
      <c r="E3404" s="28" t="s">
        <v>17085</v>
      </c>
      <c r="F3404" s="29"/>
      <c r="G3404" s="25"/>
      <c r="H3404" s="36" t="str">
        <f t="shared" si="1"/>
        <v/>
      </c>
      <c r="I3404" s="11"/>
      <c r="J3404" s="28">
        <f t="shared" si="2"/>
        <v>0</v>
      </c>
      <c r="K3404" s="41">
        <f t="shared" si="3"/>
        <v>0</v>
      </c>
      <c r="L3404" s="25">
        <v>0.0</v>
      </c>
      <c r="M3404" s="11">
        <v>0.0</v>
      </c>
      <c r="N3404" s="11">
        <v>0.0</v>
      </c>
      <c r="O3404" s="11">
        <v>0.0</v>
      </c>
      <c r="P3404" s="11">
        <v>0.0</v>
      </c>
      <c r="Q3404" s="23">
        <v>0.0</v>
      </c>
      <c r="R3404" s="25"/>
      <c r="S3404" s="11"/>
      <c r="T3404" s="11"/>
      <c r="U3404" s="23"/>
      <c r="V3404" s="25"/>
      <c r="W3404" s="11"/>
      <c r="X3404" s="23"/>
      <c r="Y3404" s="29"/>
      <c r="Z3404" s="25">
        <v>0.0</v>
      </c>
      <c r="AA3404" s="11">
        <v>0.0</v>
      </c>
      <c r="AB3404" s="11">
        <v>0.0</v>
      </c>
      <c r="AC3404" s="11">
        <v>0.0</v>
      </c>
      <c r="AD3404" s="23">
        <v>53.0</v>
      </c>
      <c r="AE3404" s="29" t="s">
        <v>239</v>
      </c>
      <c r="AF3404" s="25">
        <v>1491.0</v>
      </c>
      <c r="AG3404" s="11">
        <v>9999.0</v>
      </c>
      <c r="AH3404" s="11">
        <v>1521.0</v>
      </c>
      <c r="AI3404" s="23"/>
      <c r="AJ3404" s="29" t="s">
        <v>17086</v>
      </c>
      <c r="AK3404" s="25">
        <v>1019002.0</v>
      </c>
      <c r="AL3404" s="11"/>
      <c r="AM3404" s="23"/>
      <c r="AN3404" s="25"/>
      <c r="AO3404" s="23"/>
      <c r="AP3404" s="25"/>
      <c r="AQ3404" s="11"/>
    </row>
    <row r="3405" ht="15.75" customHeight="1">
      <c r="A3405" s="11">
        <v>1019004.0</v>
      </c>
      <c r="B3405" s="23">
        <v>3405.0</v>
      </c>
      <c r="C3405" s="25" t="s">
        <v>17087</v>
      </c>
      <c r="D3405" s="16" t="s">
        <v>17088</v>
      </c>
      <c r="E3405" s="28" t="s">
        <v>17089</v>
      </c>
      <c r="F3405" s="29"/>
      <c r="G3405" s="31" t="s">
        <v>17090</v>
      </c>
      <c r="H3405" s="36">
        <f t="shared" si="1"/>
        <v>78</v>
      </c>
      <c r="I3405" s="11"/>
      <c r="J3405" s="28">
        <f t="shared" si="2"/>
        <v>0</v>
      </c>
      <c r="K3405" s="41">
        <f t="shared" si="3"/>
        <v>316</v>
      </c>
      <c r="L3405" s="25">
        <v>64.0</v>
      </c>
      <c r="M3405" s="11">
        <v>21.0</v>
      </c>
      <c r="N3405" s="11">
        <v>82.0</v>
      </c>
      <c r="O3405" s="11">
        <v>84.0</v>
      </c>
      <c r="P3405" s="11">
        <v>65.0</v>
      </c>
      <c r="Q3405" s="43">
        <v>73.0</v>
      </c>
      <c r="R3405" s="25"/>
      <c r="S3405" s="11"/>
      <c r="T3405" s="11"/>
      <c r="U3405" s="23"/>
      <c r="V3405" s="25"/>
      <c r="W3405" s="11"/>
      <c r="X3405" s="23"/>
      <c r="Y3405" s="29" t="s">
        <v>2430</v>
      </c>
      <c r="Z3405" s="25">
        <v>22.0</v>
      </c>
      <c r="AA3405" s="11">
        <v>11.0</v>
      </c>
      <c r="AB3405" s="11">
        <v>22.0</v>
      </c>
      <c r="AC3405" s="11">
        <v>72.0</v>
      </c>
      <c r="AD3405" s="23">
        <v>53.0</v>
      </c>
      <c r="AE3405" s="29" t="s">
        <v>270</v>
      </c>
      <c r="AF3405" s="25">
        <v>1516.0</v>
      </c>
      <c r="AG3405" s="11">
        <v>1525.0</v>
      </c>
      <c r="AH3405" s="11">
        <v>1554.0</v>
      </c>
      <c r="AI3405" s="23"/>
      <c r="AJ3405" s="29" t="s">
        <v>17091</v>
      </c>
      <c r="AK3405" s="25">
        <v>1019003.0</v>
      </c>
      <c r="AL3405" s="11"/>
      <c r="AM3405" s="23"/>
      <c r="AN3405" s="25"/>
      <c r="AO3405" s="23"/>
      <c r="AP3405" s="25"/>
      <c r="AQ3405" s="11"/>
    </row>
    <row r="3406" ht="15.75" customHeight="1">
      <c r="A3406" s="11">
        <v>1019005.0</v>
      </c>
      <c r="B3406" s="23">
        <v>3406.0</v>
      </c>
      <c r="C3406" s="25" t="s">
        <v>17092</v>
      </c>
      <c r="D3406" s="16" t="s">
        <v>17093</v>
      </c>
      <c r="E3406" s="28" t="s">
        <v>17094</v>
      </c>
      <c r="F3406" s="29"/>
      <c r="G3406" s="31" t="s">
        <v>17095</v>
      </c>
      <c r="H3406" s="36">
        <f t="shared" si="1"/>
        <v>76</v>
      </c>
      <c r="I3406" s="11"/>
      <c r="J3406" s="28">
        <f t="shared" si="2"/>
        <v>0</v>
      </c>
      <c r="K3406" s="41">
        <f t="shared" si="3"/>
        <v>409</v>
      </c>
      <c r="L3406" s="25">
        <v>83.0</v>
      </c>
      <c r="M3406" s="11">
        <v>57.0</v>
      </c>
      <c r="N3406" s="11">
        <v>91.0</v>
      </c>
      <c r="O3406" s="11">
        <v>94.0</v>
      </c>
      <c r="P3406" s="11">
        <v>84.0</v>
      </c>
      <c r="Q3406" s="43">
        <v>86.0</v>
      </c>
      <c r="R3406" s="25" t="s">
        <v>232</v>
      </c>
      <c r="S3406" s="11"/>
      <c r="T3406" s="11" t="s">
        <v>136</v>
      </c>
      <c r="U3406" s="23"/>
      <c r="V3406" s="25"/>
      <c r="W3406" s="11"/>
      <c r="X3406" s="23"/>
      <c r="Y3406" s="29"/>
      <c r="Z3406" s="25">
        <v>18.0</v>
      </c>
      <c r="AA3406" s="11">
        <v>5.0</v>
      </c>
      <c r="AB3406" s="11">
        <v>80.0</v>
      </c>
      <c r="AC3406" s="11">
        <v>68.0</v>
      </c>
      <c r="AD3406" s="23">
        <v>53.0</v>
      </c>
      <c r="AE3406" s="29" t="s">
        <v>270</v>
      </c>
      <c r="AF3406" s="25">
        <v>1543.0</v>
      </c>
      <c r="AG3406" s="11">
        <v>1555.0</v>
      </c>
      <c r="AH3406" s="11">
        <v>1592.0</v>
      </c>
      <c r="AI3406" s="23"/>
      <c r="AJ3406" s="29" t="s">
        <v>17096</v>
      </c>
      <c r="AK3406" s="25">
        <v>1019004.0</v>
      </c>
      <c r="AL3406" s="11"/>
      <c r="AM3406" s="23"/>
      <c r="AN3406" s="25"/>
      <c r="AO3406" s="23"/>
      <c r="AP3406" s="25" t="s">
        <v>17097</v>
      </c>
      <c r="AQ3406" s="11"/>
    </row>
    <row r="3407" ht="15.75" customHeight="1">
      <c r="A3407" s="11">
        <v>1019006.0</v>
      </c>
      <c r="B3407" s="23">
        <v>3407.0</v>
      </c>
      <c r="C3407" s="25" t="s">
        <v>17098</v>
      </c>
      <c r="D3407" s="16" t="s">
        <v>17099</v>
      </c>
      <c r="E3407" s="28" t="s">
        <v>17100</v>
      </c>
      <c r="F3407" s="29"/>
      <c r="G3407" s="31" t="s">
        <v>17101</v>
      </c>
      <c r="H3407" s="36">
        <f t="shared" si="1"/>
        <v>79</v>
      </c>
      <c r="I3407" s="11"/>
      <c r="J3407" s="28">
        <f t="shared" si="2"/>
        <v>0</v>
      </c>
      <c r="K3407" s="41">
        <f t="shared" si="3"/>
        <v>322</v>
      </c>
      <c r="L3407" s="25">
        <v>67.0</v>
      </c>
      <c r="M3407" s="11">
        <v>58.0</v>
      </c>
      <c r="N3407" s="11">
        <v>58.0</v>
      </c>
      <c r="O3407" s="11">
        <v>68.0</v>
      </c>
      <c r="P3407" s="11">
        <v>71.0</v>
      </c>
      <c r="Q3407" s="43">
        <v>77.0</v>
      </c>
      <c r="R3407" s="25" t="s">
        <v>232</v>
      </c>
      <c r="S3407" s="11"/>
      <c r="T3407" s="11" t="s">
        <v>232</v>
      </c>
      <c r="U3407" s="23" t="s">
        <v>185</v>
      </c>
      <c r="V3407" s="25"/>
      <c r="W3407" s="11"/>
      <c r="X3407" s="23"/>
      <c r="Y3407" s="29"/>
      <c r="Z3407" s="25">
        <v>18.0</v>
      </c>
      <c r="AA3407" s="11">
        <v>6.0</v>
      </c>
      <c r="AB3407" s="11">
        <v>74.0</v>
      </c>
      <c r="AC3407" s="11">
        <v>35.0</v>
      </c>
      <c r="AD3407" s="23">
        <v>45.0</v>
      </c>
      <c r="AE3407" s="29" t="s">
        <v>141</v>
      </c>
      <c r="AF3407" s="25">
        <v>1558.0</v>
      </c>
      <c r="AG3407" s="11">
        <v>1570.0</v>
      </c>
      <c r="AH3407" s="11">
        <v>1614.0</v>
      </c>
      <c r="AI3407" s="23"/>
      <c r="AJ3407" s="29" t="s">
        <v>17102</v>
      </c>
      <c r="AK3407" s="25">
        <v>1019005.0</v>
      </c>
      <c r="AL3407" s="11"/>
      <c r="AM3407" s="23"/>
      <c r="AN3407" s="25"/>
      <c r="AO3407" s="23"/>
      <c r="AP3407" s="25"/>
      <c r="AQ3407" s="11"/>
    </row>
    <row r="3408" ht="15.75" customHeight="1">
      <c r="A3408" s="11">
        <v>1019007.0</v>
      </c>
      <c r="B3408" s="23">
        <v>3408.0</v>
      </c>
      <c r="C3408" s="25" t="s">
        <v>17103</v>
      </c>
      <c r="D3408" s="16" t="s">
        <v>17104</v>
      </c>
      <c r="E3408" s="28" t="s">
        <v>17105</v>
      </c>
      <c r="F3408" s="29"/>
      <c r="G3408" s="31" t="s">
        <v>17106</v>
      </c>
      <c r="H3408" s="36">
        <f t="shared" si="1"/>
        <v>75</v>
      </c>
      <c r="I3408" s="11"/>
      <c r="J3408" s="28">
        <f t="shared" si="2"/>
        <v>0</v>
      </c>
      <c r="K3408" s="41">
        <f t="shared" si="3"/>
        <v>270</v>
      </c>
      <c r="L3408" s="25">
        <v>60.0</v>
      </c>
      <c r="M3408" s="11">
        <v>35.0</v>
      </c>
      <c r="N3408" s="11">
        <v>55.0</v>
      </c>
      <c r="O3408" s="11">
        <v>60.0</v>
      </c>
      <c r="P3408" s="11">
        <v>60.0</v>
      </c>
      <c r="Q3408" s="43">
        <v>63.0</v>
      </c>
      <c r="R3408" s="25"/>
      <c r="S3408" s="11"/>
      <c r="T3408" s="11"/>
      <c r="U3408" s="23"/>
      <c r="V3408" s="25"/>
      <c r="W3408" s="11"/>
      <c r="X3408" s="23"/>
      <c r="Y3408" s="29"/>
      <c r="Z3408" s="25">
        <v>36.0</v>
      </c>
      <c r="AA3408" s="11">
        <v>30.0</v>
      </c>
      <c r="AB3408" s="11">
        <v>62.0</v>
      </c>
      <c r="AC3408" s="11">
        <v>36.0</v>
      </c>
      <c r="AD3408" s="23">
        <v>45.0</v>
      </c>
      <c r="AE3408" s="29" t="s">
        <v>166</v>
      </c>
      <c r="AF3408" s="25">
        <v>1604.0</v>
      </c>
      <c r="AG3408" s="11">
        <v>1616.0</v>
      </c>
      <c r="AH3408" s="11">
        <v>1658.0</v>
      </c>
      <c r="AI3408" s="23"/>
      <c r="AJ3408" s="29" t="s">
        <v>17107</v>
      </c>
      <c r="AK3408" s="25">
        <v>1019006.0</v>
      </c>
      <c r="AL3408" s="11"/>
      <c r="AM3408" s="23"/>
      <c r="AN3408" s="25"/>
      <c r="AO3408" s="23"/>
      <c r="AP3408" s="25"/>
      <c r="AQ3408" s="11"/>
    </row>
    <row r="3409" ht="15.75" customHeight="1">
      <c r="A3409" s="11">
        <v>1019008.0</v>
      </c>
      <c r="B3409" s="23">
        <v>3409.0</v>
      </c>
      <c r="C3409" s="25" t="s">
        <v>17108</v>
      </c>
      <c r="D3409" s="16" t="s">
        <v>17109</v>
      </c>
      <c r="E3409" s="28" t="s">
        <v>17110</v>
      </c>
      <c r="F3409" s="29"/>
      <c r="G3409" s="31" t="s">
        <v>17111</v>
      </c>
      <c r="H3409" s="36">
        <f t="shared" si="1"/>
        <v>78</v>
      </c>
      <c r="I3409" s="11"/>
      <c r="J3409" s="28">
        <f t="shared" si="2"/>
        <v>0</v>
      </c>
      <c r="K3409" s="41">
        <f t="shared" si="3"/>
        <v>281</v>
      </c>
      <c r="L3409" s="25">
        <v>50.0</v>
      </c>
      <c r="M3409" s="11">
        <v>18.0</v>
      </c>
      <c r="N3409" s="11">
        <v>62.0</v>
      </c>
      <c r="O3409" s="11">
        <v>83.0</v>
      </c>
      <c r="P3409" s="11">
        <v>68.0</v>
      </c>
      <c r="Q3409" s="43">
        <v>59.0</v>
      </c>
      <c r="R3409" s="25"/>
      <c r="S3409" s="11"/>
      <c r="T3409" s="11"/>
      <c r="U3409" s="23"/>
      <c r="V3409" s="25"/>
      <c r="W3409" s="11"/>
      <c r="X3409" s="23"/>
      <c r="Y3409" s="29"/>
      <c r="Z3409" s="25">
        <v>20.0</v>
      </c>
      <c r="AA3409" s="11">
        <v>8.0</v>
      </c>
      <c r="AB3409" s="11">
        <v>25.0</v>
      </c>
      <c r="AC3409" s="11">
        <v>82.0</v>
      </c>
      <c r="AD3409" s="23">
        <v>62.0</v>
      </c>
      <c r="AE3409" s="29" t="s">
        <v>270</v>
      </c>
      <c r="AF3409" s="25">
        <v>1564.0</v>
      </c>
      <c r="AG3409" s="11">
        <v>1576.0</v>
      </c>
      <c r="AH3409" s="11">
        <v>1599.0</v>
      </c>
      <c r="AI3409" s="23"/>
      <c r="AJ3409" s="29" t="s">
        <v>17112</v>
      </c>
      <c r="AK3409" s="25">
        <v>1019005.0</v>
      </c>
      <c r="AL3409" s="11">
        <v>1019020.0</v>
      </c>
      <c r="AM3409" s="23"/>
      <c r="AN3409" s="25"/>
      <c r="AO3409" s="23"/>
      <c r="AP3409" s="25"/>
      <c r="AQ3409" s="11"/>
    </row>
    <row r="3410" ht="15.75" customHeight="1">
      <c r="A3410" s="11">
        <v>1019009.0</v>
      </c>
      <c r="B3410" s="23">
        <v>3410.0</v>
      </c>
      <c r="C3410" s="25" t="s">
        <v>17113</v>
      </c>
      <c r="D3410" s="16" t="s">
        <v>17114</v>
      </c>
      <c r="E3410" s="28" t="s">
        <v>17115</v>
      </c>
      <c r="F3410" s="29"/>
      <c r="G3410" s="31" t="s">
        <v>17116</v>
      </c>
      <c r="H3410" s="36">
        <f t="shared" si="1"/>
        <v>68</v>
      </c>
      <c r="I3410" s="11"/>
      <c r="J3410" s="28">
        <f t="shared" si="2"/>
        <v>0</v>
      </c>
      <c r="K3410" s="41">
        <f t="shared" si="3"/>
        <v>235</v>
      </c>
      <c r="L3410" s="25">
        <v>46.0</v>
      </c>
      <c r="M3410" s="11">
        <v>7.0</v>
      </c>
      <c r="N3410" s="11">
        <v>57.0</v>
      </c>
      <c r="O3410" s="11">
        <v>70.0</v>
      </c>
      <c r="P3410" s="11">
        <v>55.0</v>
      </c>
      <c r="Q3410" s="43">
        <v>57.0</v>
      </c>
      <c r="R3410" s="25"/>
      <c r="S3410" s="11"/>
      <c r="T3410" s="11"/>
      <c r="U3410" s="23"/>
      <c r="V3410" s="25"/>
      <c r="W3410" s="11"/>
      <c r="X3410" s="23"/>
      <c r="Y3410" s="29"/>
      <c r="Z3410" s="25">
        <v>36.0</v>
      </c>
      <c r="AA3410" s="11">
        <v>30.0</v>
      </c>
      <c r="AB3410" s="11">
        <v>77.0</v>
      </c>
      <c r="AC3410" s="11">
        <v>30.0</v>
      </c>
      <c r="AD3410" s="23">
        <v>62.0</v>
      </c>
      <c r="AE3410" s="29" t="s">
        <v>270</v>
      </c>
      <c r="AF3410" s="25">
        <v>1585.0</v>
      </c>
      <c r="AG3410" s="11">
        <v>1597.0</v>
      </c>
      <c r="AH3410" s="11">
        <v>1622.0</v>
      </c>
      <c r="AI3410" s="23"/>
      <c r="AJ3410" s="29" t="s">
        <v>17117</v>
      </c>
      <c r="AK3410" s="25">
        <v>1019008.0</v>
      </c>
      <c r="AL3410" s="11"/>
      <c r="AM3410" s="23"/>
      <c r="AN3410" s="25"/>
      <c r="AO3410" s="23"/>
      <c r="AP3410" s="25"/>
      <c r="AQ3410" s="11"/>
    </row>
    <row r="3411" ht="15.75" customHeight="1">
      <c r="A3411" s="11">
        <v>1019010.0</v>
      </c>
      <c r="B3411" s="23">
        <v>3411.0</v>
      </c>
      <c r="C3411" s="25" t="s">
        <v>17118</v>
      </c>
      <c r="D3411" s="16" t="s">
        <v>17119</v>
      </c>
      <c r="E3411" s="28" t="s">
        <v>17120</v>
      </c>
      <c r="F3411" s="29"/>
      <c r="G3411" s="31" t="s">
        <v>17121</v>
      </c>
      <c r="H3411" s="36">
        <f t="shared" si="1"/>
        <v>75</v>
      </c>
      <c r="I3411" s="11"/>
      <c r="J3411" s="28">
        <f t="shared" si="2"/>
        <v>0</v>
      </c>
      <c r="K3411" s="41">
        <f t="shared" si="3"/>
        <v>303</v>
      </c>
      <c r="L3411" s="25">
        <v>68.0</v>
      </c>
      <c r="M3411" s="11">
        <v>13.0</v>
      </c>
      <c r="N3411" s="11">
        <v>74.0</v>
      </c>
      <c r="O3411" s="11">
        <v>77.0</v>
      </c>
      <c r="P3411" s="11">
        <v>71.0</v>
      </c>
      <c r="Q3411" s="43">
        <v>59.0</v>
      </c>
      <c r="R3411" s="25"/>
      <c r="S3411" s="11"/>
      <c r="T3411" s="11"/>
      <c r="U3411" s="23"/>
      <c r="V3411" s="25"/>
      <c r="W3411" s="11"/>
      <c r="X3411" s="23"/>
      <c r="Y3411" s="29"/>
      <c r="Z3411" s="25">
        <v>20.0</v>
      </c>
      <c r="AA3411" s="11">
        <v>8.0</v>
      </c>
      <c r="AB3411" s="11">
        <v>24.0</v>
      </c>
      <c r="AC3411" s="11">
        <v>68.0</v>
      </c>
      <c r="AD3411" s="23">
        <v>60.0</v>
      </c>
      <c r="AE3411" s="29" t="s">
        <v>270</v>
      </c>
      <c r="AF3411" s="25">
        <v>1577.0</v>
      </c>
      <c r="AG3411" s="11">
        <v>1589.0</v>
      </c>
      <c r="AH3411" s="11">
        <v>1631.0</v>
      </c>
      <c r="AI3411" s="23"/>
      <c r="AJ3411" s="29" t="s">
        <v>17122</v>
      </c>
      <c r="AK3411" s="25">
        <v>1019005.0</v>
      </c>
      <c r="AL3411" s="11"/>
      <c r="AM3411" s="23"/>
      <c r="AN3411" s="25"/>
      <c r="AO3411" s="23"/>
      <c r="AP3411" s="25"/>
      <c r="AQ3411" s="11"/>
    </row>
    <row r="3412" ht="15.75" customHeight="1">
      <c r="A3412" s="11">
        <v>1019011.0</v>
      </c>
      <c r="B3412" s="23">
        <v>3412.0</v>
      </c>
      <c r="C3412" s="25" t="s">
        <v>17123</v>
      </c>
      <c r="D3412" s="16" t="s">
        <v>17124</v>
      </c>
      <c r="E3412" s="28" t="s">
        <v>17125</v>
      </c>
      <c r="F3412" s="29"/>
      <c r="G3412" s="31" t="s">
        <v>17126</v>
      </c>
      <c r="H3412" s="36">
        <f t="shared" si="1"/>
        <v>76.5</v>
      </c>
      <c r="I3412" s="11"/>
      <c r="J3412" s="28">
        <f t="shared" si="2"/>
        <v>0</v>
      </c>
      <c r="K3412" s="41">
        <f t="shared" si="3"/>
        <v>291</v>
      </c>
      <c r="L3412" s="25">
        <v>60.0</v>
      </c>
      <c r="M3412" s="11">
        <v>9.0</v>
      </c>
      <c r="N3412" s="11">
        <v>68.0</v>
      </c>
      <c r="O3412" s="11">
        <v>80.0</v>
      </c>
      <c r="P3412" s="11">
        <v>74.0</v>
      </c>
      <c r="Q3412" s="43">
        <v>61.0</v>
      </c>
      <c r="R3412" s="25"/>
      <c r="S3412" s="11"/>
      <c r="T3412" s="11"/>
      <c r="U3412" s="23"/>
      <c r="V3412" s="25"/>
      <c r="W3412" s="11"/>
      <c r="X3412" s="23"/>
      <c r="Y3412" s="29"/>
      <c r="Z3412" s="25">
        <v>50.0</v>
      </c>
      <c r="AA3412" s="11">
        <v>50.0</v>
      </c>
      <c r="AB3412" s="11">
        <v>32.0</v>
      </c>
      <c r="AC3412" s="11">
        <v>72.0</v>
      </c>
      <c r="AD3412" s="23">
        <v>60.0</v>
      </c>
      <c r="AE3412" s="29" t="s">
        <v>239</v>
      </c>
      <c r="AF3412" s="25">
        <v>1613.0</v>
      </c>
      <c r="AG3412" s="11">
        <v>1625.0</v>
      </c>
      <c r="AH3412" s="11">
        <v>1662.0</v>
      </c>
      <c r="AI3412" s="23"/>
      <c r="AJ3412" s="29" t="s">
        <v>17127</v>
      </c>
      <c r="AK3412" s="25">
        <v>1019010.0</v>
      </c>
      <c r="AL3412" s="11"/>
      <c r="AM3412" s="23"/>
      <c r="AN3412" s="25"/>
      <c r="AO3412" s="23"/>
      <c r="AP3412" s="25"/>
      <c r="AQ3412" s="11"/>
    </row>
    <row r="3413" ht="15.75" customHeight="1">
      <c r="A3413" s="11">
        <v>1019012.0</v>
      </c>
      <c r="B3413" s="23">
        <v>3413.0</v>
      </c>
      <c r="C3413" s="25" t="s">
        <v>17128</v>
      </c>
      <c r="D3413" s="16" t="s">
        <v>17129</v>
      </c>
      <c r="E3413" s="28" t="s">
        <v>17130</v>
      </c>
      <c r="F3413" s="29"/>
      <c r="G3413" s="31" t="s">
        <v>17131</v>
      </c>
      <c r="H3413" s="36">
        <f t="shared" si="1"/>
        <v>77</v>
      </c>
      <c r="I3413" s="11"/>
      <c r="J3413" s="28">
        <f t="shared" si="2"/>
        <v>0</v>
      </c>
      <c r="K3413" s="41">
        <f t="shared" si="3"/>
        <v>353</v>
      </c>
      <c r="L3413" s="25">
        <v>73.0</v>
      </c>
      <c r="M3413" s="11">
        <v>70.0</v>
      </c>
      <c r="N3413" s="11">
        <v>77.0</v>
      </c>
      <c r="O3413" s="11">
        <v>71.0</v>
      </c>
      <c r="P3413" s="11">
        <v>62.0</v>
      </c>
      <c r="Q3413" s="43">
        <v>41.0</v>
      </c>
      <c r="R3413" s="25"/>
      <c r="S3413" s="11"/>
      <c r="T3413" s="11" t="s">
        <v>136</v>
      </c>
      <c r="U3413" s="23"/>
      <c r="V3413" s="25"/>
      <c r="W3413" s="11"/>
      <c r="X3413" s="23"/>
      <c r="Y3413" s="29"/>
      <c r="Z3413" s="25">
        <v>22.0</v>
      </c>
      <c r="AA3413" s="11">
        <v>11.0</v>
      </c>
      <c r="AB3413" s="11">
        <v>53.0</v>
      </c>
      <c r="AC3413" s="11">
        <v>27.0</v>
      </c>
      <c r="AD3413" s="23">
        <v>64.0</v>
      </c>
      <c r="AE3413" s="29" t="s">
        <v>270</v>
      </c>
      <c r="AF3413" s="25">
        <v>1464.0</v>
      </c>
      <c r="AG3413" s="11">
        <v>1476.0</v>
      </c>
      <c r="AH3413" s="11">
        <v>1550.0</v>
      </c>
      <c r="AI3413" s="23"/>
      <c r="AJ3413" s="29" t="s">
        <v>17082</v>
      </c>
      <c r="AK3413" s="25">
        <v>1019001.0</v>
      </c>
      <c r="AL3413" s="11"/>
      <c r="AM3413" s="23"/>
      <c r="AN3413" s="25"/>
      <c r="AO3413" s="23"/>
      <c r="AP3413" s="25"/>
      <c r="AQ3413" s="11"/>
    </row>
    <row r="3414" ht="15.75" customHeight="1">
      <c r="A3414" s="11">
        <v>1019013.0</v>
      </c>
      <c r="B3414" s="23">
        <v>3414.0</v>
      </c>
      <c r="C3414" s="25" t="s">
        <v>17132</v>
      </c>
      <c r="D3414" s="16" t="s">
        <v>17133</v>
      </c>
      <c r="E3414" s="28" t="s">
        <v>17134</v>
      </c>
      <c r="F3414" s="29"/>
      <c r="G3414" s="31" t="s">
        <v>17135</v>
      </c>
      <c r="H3414" s="36">
        <f t="shared" si="1"/>
        <v>59</v>
      </c>
      <c r="I3414" s="11"/>
      <c r="J3414" s="28">
        <f t="shared" si="2"/>
        <v>0</v>
      </c>
      <c r="K3414" s="41">
        <f t="shared" si="3"/>
        <v>221</v>
      </c>
      <c r="L3414" s="25">
        <v>35.0</v>
      </c>
      <c r="M3414" s="11">
        <v>30.0</v>
      </c>
      <c r="N3414" s="11">
        <v>45.0</v>
      </c>
      <c r="O3414" s="11">
        <v>54.0</v>
      </c>
      <c r="P3414" s="11">
        <v>57.0</v>
      </c>
      <c r="Q3414" s="43">
        <v>41.0</v>
      </c>
      <c r="R3414" s="25"/>
      <c r="S3414" s="11"/>
      <c r="T3414" s="11"/>
      <c r="U3414" s="23"/>
      <c r="V3414" s="25"/>
      <c r="W3414" s="11"/>
      <c r="X3414" s="23"/>
      <c r="Y3414" s="29"/>
      <c r="Z3414" s="25">
        <v>20.0</v>
      </c>
      <c r="AA3414" s="11">
        <v>8.0</v>
      </c>
      <c r="AB3414" s="11">
        <v>39.0</v>
      </c>
      <c r="AC3414" s="11">
        <v>46.0</v>
      </c>
      <c r="AD3414" s="23">
        <v>64.0</v>
      </c>
      <c r="AE3414" s="29" t="s">
        <v>270</v>
      </c>
      <c r="AF3414" s="25">
        <v>1496.0</v>
      </c>
      <c r="AG3414" s="11">
        <v>1508.0</v>
      </c>
      <c r="AH3414" s="11">
        <v>1536.0</v>
      </c>
      <c r="AI3414" s="23"/>
      <c r="AJ3414" s="29" t="s">
        <v>17136</v>
      </c>
      <c r="AK3414" s="25">
        <v>1019012.0</v>
      </c>
      <c r="AL3414" s="11"/>
      <c r="AM3414" s="23"/>
      <c r="AN3414" s="25"/>
      <c r="AO3414" s="23"/>
      <c r="AP3414" s="25"/>
      <c r="AQ3414" s="11"/>
    </row>
    <row r="3415" ht="15.75" customHeight="1">
      <c r="A3415" s="11">
        <v>1019014.0</v>
      </c>
      <c r="B3415" s="23">
        <v>3415.0</v>
      </c>
      <c r="C3415" s="25" t="s">
        <v>17137</v>
      </c>
      <c r="D3415" s="16" t="s">
        <v>17138</v>
      </c>
      <c r="E3415" s="28" t="s">
        <v>17139</v>
      </c>
      <c r="F3415" s="29"/>
      <c r="G3415" s="31" t="s">
        <v>17140</v>
      </c>
      <c r="H3415" s="36">
        <f t="shared" si="1"/>
        <v>78</v>
      </c>
      <c r="I3415" s="11"/>
      <c r="J3415" s="28">
        <f t="shared" si="2"/>
        <v>0</v>
      </c>
      <c r="K3415" s="41">
        <f t="shared" si="3"/>
        <v>294</v>
      </c>
      <c r="L3415" s="25">
        <v>56.0</v>
      </c>
      <c r="M3415" s="11">
        <v>51.0</v>
      </c>
      <c r="N3415" s="11">
        <v>68.0</v>
      </c>
      <c r="O3415" s="11">
        <v>63.0</v>
      </c>
      <c r="P3415" s="11">
        <v>56.0</v>
      </c>
      <c r="Q3415" s="43">
        <v>67.0</v>
      </c>
      <c r="R3415" s="25" t="s">
        <v>185</v>
      </c>
      <c r="S3415" s="11"/>
      <c r="T3415" s="11" t="s">
        <v>185</v>
      </c>
      <c r="U3415" s="23"/>
      <c r="V3415" s="25"/>
      <c r="W3415" s="11"/>
      <c r="X3415" s="23" t="s">
        <v>232</v>
      </c>
      <c r="Y3415" s="29"/>
      <c r="Z3415" s="25">
        <v>18.0</v>
      </c>
      <c r="AA3415" s="11">
        <v>5.0</v>
      </c>
      <c r="AB3415" s="11">
        <v>11.0</v>
      </c>
      <c r="AC3415" s="11">
        <v>65.0</v>
      </c>
      <c r="AD3415" s="23">
        <v>64.0</v>
      </c>
      <c r="AE3415" s="29" t="s">
        <v>166</v>
      </c>
      <c r="AF3415" s="25">
        <v>1516.0</v>
      </c>
      <c r="AG3415" s="11">
        <v>1528.0</v>
      </c>
      <c r="AH3415" s="11">
        <v>1564.0</v>
      </c>
      <c r="AI3415" s="23"/>
      <c r="AJ3415" s="29" t="s">
        <v>17141</v>
      </c>
      <c r="AK3415" s="25">
        <v>1019013.0</v>
      </c>
      <c r="AL3415" s="11"/>
      <c r="AM3415" s="23"/>
      <c r="AN3415" s="25"/>
      <c r="AO3415" s="23"/>
      <c r="AP3415" s="25"/>
      <c r="AQ3415" s="11"/>
    </row>
    <row r="3416" ht="15.75" customHeight="1">
      <c r="A3416" s="11">
        <v>1019015.0</v>
      </c>
      <c r="B3416" s="23">
        <v>3416.0</v>
      </c>
      <c r="C3416" s="25" t="s">
        <v>17142</v>
      </c>
      <c r="D3416" s="16" t="s">
        <v>17143</v>
      </c>
      <c r="E3416" s="28" t="s">
        <v>17144</v>
      </c>
      <c r="F3416" s="29"/>
      <c r="G3416" s="31" t="s">
        <v>17145</v>
      </c>
      <c r="H3416" s="36">
        <f t="shared" si="1"/>
        <v>78</v>
      </c>
      <c r="I3416" s="11"/>
      <c r="J3416" s="28">
        <f t="shared" si="2"/>
        <v>0</v>
      </c>
      <c r="K3416" s="41">
        <f t="shared" si="3"/>
        <v>277</v>
      </c>
      <c r="L3416" s="25">
        <v>69.0</v>
      </c>
      <c r="M3416" s="11">
        <v>55.0</v>
      </c>
      <c r="N3416" s="11">
        <v>55.0</v>
      </c>
      <c r="O3416" s="11">
        <v>51.0</v>
      </c>
      <c r="P3416" s="11">
        <v>47.0</v>
      </c>
      <c r="Q3416" s="43">
        <v>42.0</v>
      </c>
      <c r="R3416" s="25"/>
      <c r="S3416" s="11"/>
      <c r="T3416" s="11"/>
      <c r="U3416" s="23"/>
      <c r="V3416" s="25"/>
      <c r="W3416" s="11"/>
      <c r="X3416" s="23"/>
      <c r="Y3416" s="29"/>
      <c r="Z3416" s="25">
        <v>18.0</v>
      </c>
      <c r="AA3416" s="11">
        <v>6.0</v>
      </c>
      <c r="AB3416" s="11">
        <v>28.0</v>
      </c>
      <c r="AC3416" s="11">
        <v>61.0</v>
      </c>
      <c r="AD3416" s="23">
        <v>64.0</v>
      </c>
      <c r="AE3416" s="29" t="s">
        <v>270</v>
      </c>
      <c r="AF3416" s="25">
        <v>1537.0</v>
      </c>
      <c r="AG3416" s="11">
        <v>1549.0</v>
      </c>
      <c r="AH3416" s="11">
        <v>1571.0</v>
      </c>
      <c r="AI3416" s="23" t="s">
        <v>217</v>
      </c>
      <c r="AJ3416" s="29" t="s">
        <v>17146</v>
      </c>
      <c r="AK3416" s="25">
        <v>1019014.0</v>
      </c>
      <c r="AL3416" s="11"/>
      <c r="AM3416" s="23"/>
      <c r="AN3416" s="25"/>
      <c r="AO3416" s="23"/>
      <c r="AP3416" s="25"/>
      <c r="AQ3416" s="11"/>
    </row>
    <row r="3417" ht="15.75" customHeight="1">
      <c r="A3417" s="11">
        <v>1019016.0</v>
      </c>
      <c r="B3417" s="23">
        <v>3417.0</v>
      </c>
      <c r="C3417" s="25" t="s">
        <v>17147</v>
      </c>
      <c r="D3417" s="16" t="s">
        <v>17148</v>
      </c>
      <c r="E3417" s="28" t="s">
        <v>17149</v>
      </c>
      <c r="F3417" s="29"/>
      <c r="G3417" s="31" t="s">
        <v>17150</v>
      </c>
      <c r="H3417" s="36">
        <f t="shared" si="1"/>
        <v>77</v>
      </c>
      <c r="I3417" s="11"/>
      <c r="J3417" s="28">
        <f t="shared" si="2"/>
        <v>0</v>
      </c>
      <c r="K3417" s="41">
        <f t="shared" si="3"/>
        <v>343</v>
      </c>
      <c r="L3417" s="25">
        <v>73.0</v>
      </c>
      <c r="M3417" s="11">
        <v>63.0</v>
      </c>
      <c r="N3417" s="11">
        <v>66.0</v>
      </c>
      <c r="O3417" s="11">
        <v>71.0</v>
      </c>
      <c r="P3417" s="11">
        <v>70.0</v>
      </c>
      <c r="Q3417" s="43">
        <v>40.0</v>
      </c>
      <c r="R3417" s="25" t="s">
        <v>232</v>
      </c>
      <c r="S3417" s="11"/>
      <c r="T3417" s="11"/>
      <c r="U3417" s="23"/>
      <c r="V3417" s="25"/>
      <c r="W3417" s="11"/>
      <c r="X3417" s="23"/>
      <c r="Y3417" s="29"/>
      <c r="Z3417" s="25">
        <v>18.0</v>
      </c>
      <c r="AA3417" s="11">
        <v>6.0</v>
      </c>
      <c r="AB3417" s="11">
        <v>44.0</v>
      </c>
      <c r="AC3417" s="11">
        <v>38.0</v>
      </c>
      <c r="AD3417" s="23">
        <v>67.0</v>
      </c>
      <c r="AE3417" s="29" t="s">
        <v>166</v>
      </c>
      <c r="AF3417" s="25">
        <v>1468.0</v>
      </c>
      <c r="AG3417" s="11">
        <v>1480.0</v>
      </c>
      <c r="AH3417" s="11">
        <v>1543.0</v>
      </c>
      <c r="AI3417" s="23"/>
      <c r="AJ3417" s="29" t="s">
        <v>17082</v>
      </c>
      <c r="AK3417" s="25">
        <v>1019001.0</v>
      </c>
      <c r="AL3417" s="11"/>
      <c r="AM3417" s="23"/>
      <c r="AN3417" s="25"/>
      <c r="AO3417" s="23"/>
      <c r="AP3417" s="25"/>
      <c r="AQ3417" s="11"/>
    </row>
    <row r="3418" ht="15.75" customHeight="1">
      <c r="A3418" s="11">
        <v>1019017.0</v>
      </c>
      <c r="B3418" s="23">
        <v>3418.0</v>
      </c>
      <c r="C3418" s="25" t="s">
        <v>17151</v>
      </c>
      <c r="D3418" s="16" t="s">
        <v>17152</v>
      </c>
      <c r="E3418" s="28" t="s">
        <v>17153</v>
      </c>
      <c r="F3418" s="29"/>
      <c r="G3418" s="25"/>
      <c r="H3418" s="36" t="str">
        <f t="shared" si="1"/>
        <v/>
      </c>
      <c r="I3418" s="11"/>
      <c r="J3418" s="28">
        <f t="shared" si="2"/>
        <v>0</v>
      </c>
      <c r="K3418" s="41">
        <f t="shared" si="3"/>
        <v>245</v>
      </c>
      <c r="L3418" s="25">
        <v>62.0</v>
      </c>
      <c r="M3418" s="11">
        <v>65.0</v>
      </c>
      <c r="N3418" s="11">
        <v>37.0</v>
      </c>
      <c r="O3418" s="11">
        <v>34.0</v>
      </c>
      <c r="P3418" s="11">
        <v>47.0</v>
      </c>
      <c r="Q3418" s="43">
        <v>50.0</v>
      </c>
      <c r="R3418" s="25" t="s">
        <v>185</v>
      </c>
      <c r="S3418" s="11"/>
      <c r="T3418" s="11"/>
      <c r="U3418" s="23"/>
      <c r="V3418" s="25"/>
      <c r="W3418" s="11"/>
      <c r="X3418" s="23"/>
      <c r="Y3418" s="29"/>
      <c r="Z3418" s="25">
        <v>20.0</v>
      </c>
      <c r="AA3418" s="11">
        <v>8.0</v>
      </c>
      <c r="AB3418" s="11">
        <v>5.0</v>
      </c>
      <c r="AC3418" s="11">
        <v>95.0</v>
      </c>
      <c r="AD3418" s="23">
        <v>50.0</v>
      </c>
      <c r="AE3418" s="29" t="s">
        <v>166</v>
      </c>
      <c r="AF3418" s="25">
        <v>1529.0</v>
      </c>
      <c r="AG3418" s="11">
        <v>1541.0</v>
      </c>
      <c r="AH3418" s="11">
        <v>1599.0</v>
      </c>
      <c r="AI3418" s="23"/>
      <c r="AJ3418" s="29"/>
      <c r="AK3418" s="25"/>
      <c r="AL3418" s="11"/>
      <c r="AM3418" s="23"/>
      <c r="AN3418" s="25"/>
      <c r="AO3418" s="23"/>
      <c r="AP3418" s="25"/>
      <c r="AQ3418" s="11"/>
    </row>
    <row r="3419" ht="15.75" customHeight="1">
      <c r="A3419" s="11">
        <v>1019018.0</v>
      </c>
      <c r="B3419" s="23">
        <v>3419.0</v>
      </c>
      <c r="C3419" s="25" t="s">
        <v>17154</v>
      </c>
      <c r="D3419" s="16" t="s">
        <v>17155</v>
      </c>
      <c r="E3419" s="28" t="s">
        <v>17156</v>
      </c>
      <c r="F3419" s="29"/>
      <c r="G3419" s="31" t="s">
        <v>17157</v>
      </c>
      <c r="H3419" s="36">
        <f t="shared" si="1"/>
        <v>80</v>
      </c>
      <c r="I3419" s="11"/>
      <c r="J3419" s="28">
        <f t="shared" si="2"/>
        <v>0</v>
      </c>
      <c r="K3419" s="41">
        <f t="shared" si="3"/>
        <v>228</v>
      </c>
      <c r="L3419" s="25">
        <v>59.0</v>
      </c>
      <c r="M3419" s="11">
        <v>55.0</v>
      </c>
      <c r="N3419" s="11">
        <v>40.0</v>
      </c>
      <c r="O3419" s="11">
        <v>40.0</v>
      </c>
      <c r="P3419" s="11">
        <v>34.0</v>
      </c>
      <c r="Q3419" s="43">
        <v>48.0</v>
      </c>
      <c r="R3419" s="25"/>
      <c r="S3419" s="11"/>
      <c r="T3419" s="11"/>
      <c r="U3419" s="23"/>
      <c r="V3419" s="25"/>
      <c r="W3419" s="11"/>
      <c r="X3419" s="23"/>
      <c r="Y3419" s="29"/>
      <c r="Z3419" s="25">
        <v>22.0</v>
      </c>
      <c r="AA3419" s="11">
        <v>11.0</v>
      </c>
      <c r="AB3419" s="11">
        <v>37.0</v>
      </c>
      <c r="AC3419" s="11">
        <v>50.0</v>
      </c>
      <c r="AD3419" s="23">
        <v>61.0</v>
      </c>
      <c r="AE3419" s="29" t="s">
        <v>166</v>
      </c>
      <c r="AF3419" s="25">
        <v>1536.0</v>
      </c>
      <c r="AG3419" s="11">
        <v>1548.0</v>
      </c>
      <c r="AH3419" s="11">
        <v>1571.0</v>
      </c>
      <c r="AI3419" s="23"/>
      <c r="AJ3419" s="29"/>
      <c r="AK3419" s="25"/>
      <c r="AL3419" s="11"/>
      <c r="AM3419" s="23"/>
      <c r="AN3419" s="25"/>
      <c r="AO3419" s="23"/>
      <c r="AP3419" s="25"/>
      <c r="AQ3419" s="11"/>
    </row>
    <row r="3420" ht="15.75" customHeight="1">
      <c r="A3420" s="11">
        <v>1019019.0</v>
      </c>
      <c r="B3420" s="23">
        <v>3420.0</v>
      </c>
      <c r="C3420" s="25" t="s">
        <v>17158</v>
      </c>
      <c r="D3420" s="16" t="s">
        <v>17159</v>
      </c>
      <c r="E3420" s="28" t="s">
        <v>17160</v>
      </c>
      <c r="F3420" s="29"/>
      <c r="G3420" s="31" t="s">
        <v>17161</v>
      </c>
      <c r="H3420" s="36">
        <f t="shared" si="1"/>
        <v>78</v>
      </c>
      <c r="I3420" s="11"/>
      <c r="J3420" s="28">
        <f t="shared" si="2"/>
        <v>0</v>
      </c>
      <c r="K3420" s="41">
        <f t="shared" si="3"/>
        <v>193</v>
      </c>
      <c r="L3420" s="25">
        <v>20.0</v>
      </c>
      <c r="M3420" s="11">
        <v>8.0</v>
      </c>
      <c r="N3420" s="11">
        <v>45.0</v>
      </c>
      <c r="O3420" s="11">
        <v>69.0</v>
      </c>
      <c r="P3420" s="11">
        <v>51.0</v>
      </c>
      <c r="Q3420" s="43">
        <v>56.0</v>
      </c>
      <c r="R3420" s="25"/>
      <c r="S3420" s="11"/>
      <c r="T3420" s="11"/>
      <c r="U3420" s="23"/>
      <c r="V3420" s="25"/>
      <c r="W3420" s="11"/>
      <c r="X3420" s="23"/>
      <c r="Y3420" s="29"/>
      <c r="Z3420" s="25">
        <v>18.0</v>
      </c>
      <c r="AA3420" s="11">
        <v>5.0</v>
      </c>
      <c r="AB3420" s="11">
        <v>30.0</v>
      </c>
      <c r="AC3420" s="11">
        <v>58.0</v>
      </c>
      <c r="AD3420" s="23">
        <v>63.0</v>
      </c>
      <c r="AE3420" s="29" t="s">
        <v>270</v>
      </c>
      <c r="AF3420" s="25">
        <v>1481.0</v>
      </c>
      <c r="AG3420" s="11">
        <v>1493.0</v>
      </c>
      <c r="AH3420" s="11">
        <v>1552.0</v>
      </c>
      <c r="AI3420" s="23"/>
      <c r="AJ3420" s="29"/>
      <c r="AK3420" s="25"/>
      <c r="AL3420" s="11"/>
      <c r="AM3420" s="23"/>
      <c r="AN3420" s="25"/>
      <c r="AO3420" s="23"/>
      <c r="AP3420" s="25"/>
      <c r="AQ3420" s="11"/>
    </row>
    <row r="3421" ht="15.75" customHeight="1">
      <c r="A3421" s="11">
        <v>1019020.0</v>
      </c>
      <c r="B3421" s="23">
        <v>3421.0</v>
      </c>
      <c r="C3421" s="25" t="s">
        <v>17162</v>
      </c>
      <c r="D3421" s="16" t="s">
        <v>17163</v>
      </c>
      <c r="E3421" s="28" t="s">
        <v>17164</v>
      </c>
      <c r="F3421" s="29"/>
      <c r="G3421" s="31" t="s">
        <v>17165</v>
      </c>
      <c r="H3421" s="36">
        <f t="shared" si="1"/>
        <v>68</v>
      </c>
      <c r="I3421" s="11"/>
      <c r="J3421" s="28">
        <f t="shared" si="2"/>
        <v>0</v>
      </c>
      <c r="K3421" s="41">
        <f t="shared" si="3"/>
        <v>165</v>
      </c>
      <c r="L3421" s="25">
        <v>16.0</v>
      </c>
      <c r="M3421" s="11">
        <v>7.0</v>
      </c>
      <c r="N3421" s="11">
        <v>36.0</v>
      </c>
      <c r="O3421" s="11">
        <v>58.0</v>
      </c>
      <c r="P3421" s="11">
        <v>48.0</v>
      </c>
      <c r="Q3421" s="43">
        <v>55.0</v>
      </c>
      <c r="R3421" s="25"/>
      <c r="S3421" s="11"/>
      <c r="T3421" s="11"/>
      <c r="U3421" s="23"/>
      <c r="V3421" s="25"/>
      <c r="W3421" s="11"/>
      <c r="X3421" s="23"/>
      <c r="Y3421" s="29"/>
      <c r="Z3421" s="25">
        <v>18.0</v>
      </c>
      <c r="AA3421" s="11">
        <v>5.0</v>
      </c>
      <c r="AB3421" s="11">
        <v>41.0</v>
      </c>
      <c r="AC3421" s="11">
        <v>42.0</v>
      </c>
      <c r="AD3421" s="23">
        <v>63.0</v>
      </c>
      <c r="AE3421" s="29" t="s">
        <v>270</v>
      </c>
      <c r="AF3421" s="25">
        <v>1535.0</v>
      </c>
      <c r="AG3421" s="11">
        <v>1547.0</v>
      </c>
      <c r="AH3421" s="11">
        <v>1568.0</v>
      </c>
      <c r="AI3421" s="23"/>
      <c r="AJ3421" s="29" t="s">
        <v>17166</v>
      </c>
      <c r="AK3421" s="25">
        <v>1019019.0</v>
      </c>
      <c r="AL3421" s="11"/>
      <c r="AM3421" s="23"/>
      <c r="AN3421" s="25"/>
      <c r="AO3421" s="23"/>
      <c r="AP3421" s="25"/>
      <c r="AQ3421" s="11"/>
    </row>
    <row r="3422" ht="15.75" customHeight="1">
      <c r="A3422" s="11">
        <v>1019021.0</v>
      </c>
      <c r="B3422" s="23">
        <v>3422.0</v>
      </c>
      <c r="C3422" s="25" t="s">
        <v>17167</v>
      </c>
      <c r="D3422" s="16" t="s">
        <v>17168</v>
      </c>
      <c r="E3422" s="28" t="s">
        <v>17169</v>
      </c>
      <c r="F3422" s="29"/>
      <c r="G3422" s="31" t="s">
        <v>17170</v>
      </c>
      <c r="H3422" s="36">
        <f t="shared" si="1"/>
        <v>73</v>
      </c>
      <c r="I3422" s="11"/>
      <c r="J3422" s="28">
        <f t="shared" si="2"/>
        <v>0</v>
      </c>
      <c r="K3422" s="41">
        <f t="shared" si="3"/>
        <v>294</v>
      </c>
      <c r="L3422" s="25">
        <v>62.0</v>
      </c>
      <c r="M3422" s="11">
        <v>52.0</v>
      </c>
      <c r="N3422" s="11">
        <v>54.0</v>
      </c>
      <c r="O3422" s="11">
        <v>66.0</v>
      </c>
      <c r="P3422" s="11">
        <v>60.0</v>
      </c>
      <c r="Q3422" s="43">
        <v>48.0</v>
      </c>
      <c r="R3422" s="25" t="s">
        <v>185</v>
      </c>
      <c r="S3422" s="11"/>
      <c r="T3422" s="11" t="s">
        <v>185</v>
      </c>
      <c r="U3422" s="23"/>
      <c r="V3422" s="25"/>
      <c r="W3422" s="11"/>
      <c r="X3422" s="23"/>
      <c r="Y3422" s="29"/>
      <c r="Z3422" s="25">
        <v>22.0</v>
      </c>
      <c r="AA3422" s="11">
        <v>11.0</v>
      </c>
      <c r="AB3422" s="11">
        <v>70.0</v>
      </c>
      <c r="AC3422" s="11">
        <v>32.0</v>
      </c>
      <c r="AD3422" s="23">
        <v>51.0</v>
      </c>
      <c r="AE3422" s="29" t="s">
        <v>141</v>
      </c>
      <c r="AF3422" s="25">
        <v>1517.0</v>
      </c>
      <c r="AG3422" s="11">
        <v>1529.0</v>
      </c>
      <c r="AH3422" s="11">
        <v>1581.0</v>
      </c>
      <c r="AI3422" s="23"/>
      <c r="AJ3422" s="29"/>
      <c r="AK3422" s="25"/>
      <c r="AL3422" s="11"/>
      <c r="AM3422" s="23"/>
      <c r="AN3422" s="25"/>
      <c r="AO3422" s="23"/>
      <c r="AP3422" s="25"/>
      <c r="AQ3422" s="11"/>
    </row>
    <row r="3423" ht="15.75" customHeight="1">
      <c r="A3423" s="11">
        <v>1019022.0</v>
      </c>
      <c r="B3423" s="23">
        <v>3423.0</v>
      </c>
      <c r="C3423" s="25" t="s">
        <v>17171</v>
      </c>
      <c r="D3423" s="16" t="s">
        <v>17172</v>
      </c>
      <c r="E3423" s="28" t="s">
        <v>17173</v>
      </c>
      <c r="F3423" s="29"/>
      <c r="G3423" s="31" t="s">
        <v>17174</v>
      </c>
      <c r="H3423" s="36">
        <f t="shared" si="1"/>
        <v>79</v>
      </c>
      <c r="I3423" s="11"/>
      <c r="J3423" s="28">
        <f t="shared" si="2"/>
        <v>0</v>
      </c>
      <c r="K3423" s="41">
        <f t="shared" si="3"/>
        <v>183</v>
      </c>
      <c r="L3423" s="25">
        <v>24.0</v>
      </c>
      <c r="M3423" s="11">
        <v>10.0</v>
      </c>
      <c r="N3423" s="11">
        <v>41.0</v>
      </c>
      <c r="O3423" s="11">
        <v>57.0</v>
      </c>
      <c r="P3423" s="11">
        <v>51.0</v>
      </c>
      <c r="Q3423" s="43">
        <v>43.0</v>
      </c>
      <c r="R3423" s="25"/>
      <c r="S3423" s="11"/>
      <c r="T3423" s="11"/>
      <c r="U3423" s="23"/>
      <c r="V3423" s="25"/>
      <c r="W3423" s="11"/>
      <c r="X3423" s="23"/>
      <c r="Y3423" s="29"/>
      <c r="Z3423" s="25">
        <v>18.0</v>
      </c>
      <c r="AA3423" s="11">
        <v>5.0</v>
      </c>
      <c r="AB3423" s="11">
        <v>4.0</v>
      </c>
      <c r="AC3423" s="11">
        <v>95.0</v>
      </c>
      <c r="AD3423" s="23">
        <v>50.0</v>
      </c>
      <c r="AE3423" s="29" t="s">
        <v>239</v>
      </c>
      <c r="AF3423" s="25">
        <v>1532.0</v>
      </c>
      <c r="AG3423" s="11">
        <v>1544.0</v>
      </c>
      <c r="AH3423" s="11">
        <v>1603.0</v>
      </c>
      <c r="AI3423" s="23"/>
      <c r="AJ3423" s="29"/>
      <c r="AK3423" s="25"/>
      <c r="AL3423" s="11"/>
      <c r="AM3423" s="23"/>
      <c r="AN3423" s="25"/>
      <c r="AO3423" s="23"/>
      <c r="AP3423" s="25"/>
      <c r="AQ3423" s="11"/>
    </row>
    <row r="3424" ht="15.75" customHeight="1">
      <c r="A3424" s="11">
        <v>1019023.0</v>
      </c>
      <c r="B3424" s="23">
        <v>3424.0</v>
      </c>
      <c r="C3424" s="25" t="s">
        <v>17175</v>
      </c>
      <c r="D3424" s="16" t="s">
        <v>17176</v>
      </c>
      <c r="E3424" s="28" t="s">
        <v>17177</v>
      </c>
      <c r="F3424" s="29"/>
      <c r="G3424" s="25"/>
      <c r="H3424" s="36" t="str">
        <f t="shared" si="1"/>
        <v/>
      </c>
      <c r="I3424" s="11"/>
      <c r="J3424" s="28">
        <f t="shared" si="2"/>
        <v>0</v>
      </c>
      <c r="K3424" s="41">
        <f t="shared" si="3"/>
        <v>0</v>
      </c>
      <c r="L3424" s="25">
        <v>0.0</v>
      </c>
      <c r="M3424" s="11">
        <v>0.0</v>
      </c>
      <c r="N3424" s="11">
        <v>0.0</v>
      </c>
      <c r="O3424" s="11">
        <v>0.0</v>
      </c>
      <c r="P3424" s="11">
        <v>0.0</v>
      </c>
      <c r="Q3424" s="23">
        <v>0.0</v>
      </c>
      <c r="R3424" s="25"/>
      <c r="S3424" s="11"/>
      <c r="T3424" s="11"/>
      <c r="U3424" s="23"/>
      <c r="V3424" s="25"/>
      <c r="W3424" s="11"/>
      <c r="X3424" s="23"/>
      <c r="Y3424" s="29"/>
      <c r="Z3424" s="25">
        <v>0.0</v>
      </c>
      <c r="AA3424" s="11">
        <v>0.0</v>
      </c>
      <c r="AB3424" s="11">
        <v>0.0</v>
      </c>
      <c r="AC3424" s="11">
        <v>0.0</v>
      </c>
      <c r="AD3424" s="23">
        <v>0.0</v>
      </c>
      <c r="AE3424" s="29" t="s">
        <v>239</v>
      </c>
      <c r="AF3424" s="25">
        <v>1500.0</v>
      </c>
      <c r="AG3424" s="11">
        <v>9999.0</v>
      </c>
      <c r="AH3424" s="11">
        <v>1530.0</v>
      </c>
      <c r="AI3424" s="23"/>
      <c r="AJ3424" s="29"/>
      <c r="AK3424" s="25"/>
      <c r="AL3424" s="11"/>
      <c r="AM3424" s="23"/>
      <c r="AN3424" s="25"/>
      <c r="AO3424" s="23"/>
      <c r="AP3424" s="25"/>
      <c r="AQ3424" s="11"/>
    </row>
    <row r="3425" ht="15.75" customHeight="1">
      <c r="A3425" s="11">
        <v>1019024.0</v>
      </c>
      <c r="B3425" s="23">
        <v>3425.0</v>
      </c>
      <c r="C3425" s="25" t="s">
        <v>17178</v>
      </c>
      <c r="D3425" s="16" t="s">
        <v>17179</v>
      </c>
      <c r="E3425" s="28" t="s">
        <v>17180</v>
      </c>
      <c r="F3425" s="29"/>
      <c r="G3425" s="25"/>
      <c r="H3425" s="36" t="str">
        <f t="shared" si="1"/>
        <v/>
      </c>
      <c r="I3425" s="11"/>
      <c r="J3425" s="28">
        <f t="shared" si="2"/>
        <v>0</v>
      </c>
      <c r="K3425" s="41">
        <f t="shared" si="3"/>
        <v>0</v>
      </c>
      <c r="L3425" s="25">
        <v>0.0</v>
      </c>
      <c r="M3425" s="11">
        <v>0.0</v>
      </c>
      <c r="N3425" s="11">
        <v>0.0</v>
      </c>
      <c r="O3425" s="11">
        <v>0.0</v>
      </c>
      <c r="P3425" s="11">
        <v>0.0</v>
      </c>
      <c r="Q3425" s="23">
        <v>0.0</v>
      </c>
      <c r="R3425" s="25"/>
      <c r="S3425" s="11"/>
      <c r="T3425" s="11"/>
      <c r="U3425" s="23"/>
      <c r="V3425" s="25"/>
      <c r="W3425" s="11"/>
      <c r="X3425" s="23"/>
      <c r="Y3425" s="29"/>
      <c r="Z3425" s="25">
        <v>0.0</v>
      </c>
      <c r="AA3425" s="11">
        <v>0.0</v>
      </c>
      <c r="AB3425" s="11">
        <v>0.0</v>
      </c>
      <c r="AC3425" s="11">
        <v>0.0</v>
      </c>
      <c r="AD3425" s="23">
        <v>0.0</v>
      </c>
      <c r="AE3425" s="29" t="s">
        <v>239</v>
      </c>
      <c r="AF3425" s="25">
        <v>1500.0</v>
      </c>
      <c r="AG3425" s="11">
        <v>9999.0</v>
      </c>
      <c r="AH3425" s="11">
        <v>1530.0</v>
      </c>
      <c r="AI3425" s="23"/>
      <c r="AJ3425" s="29" t="s">
        <v>17181</v>
      </c>
      <c r="AK3425" s="25">
        <v>1019023.0</v>
      </c>
      <c r="AL3425" s="11"/>
      <c r="AM3425" s="23"/>
      <c r="AN3425" s="25"/>
      <c r="AO3425" s="23"/>
      <c r="AP3425" s="25"/>
      <c r="AQ3425" s="11"/>
    </row>
    <row r="3426" ht="15.75" customHeight="1">
      <c r="A3426" s="11">
        <v>1019025.0</v>
      </c>
      <c r="B3426" s="23">
        <v>3426.0</v>
      </c>
      <c r="C3426" s="25" t="s">
        <v>17182</v>
      </c>
      <c r="D3426" s="16" t="s">
        <v>17183</v>
      </c>
      <c r="E3426" s="28" t="s">
        <v>17184</v>
      </c>
      <c r="F3426" s="29"/>
      <c r="G3426" s="31" t="s">
        <v>17185</v>
      </c>
      <c r="H3426" s="36">
        <f t="shared" si="1"/>
        <v>74</v>
      </c>
      <c r="I3426" s="11"/>
      <c r="J3426" s="28">
        <f t="shared" si="2"/>
        <v>0</v>
      </c>
      <c r="K3426" s="41">
        <f t="shared" si="3"/>
        <v>325</v>
      </c>
      <c r="L3426" s="25">
        <v>59.0</v>
      </c>
      <c r="M3426" s="11">
        <v>46.0</v>
      </c>
      <c r="N3426" s="11">
        <v>74.0</v>
      </c>
      <c r="O3426" s="11">
        <v>75.0</v>
      </c>
      <c r="P3426" s="11">
        <v>71.0</v>
      </c>
      <c r="Q3426" s="43">
        <v>49.0</v>
      </c>
      <c r="R3426" s="25"/>
      <c r="S3426" s="11"/>
      <c r="T3426" s="11"/>
      <c r="U3426" s="23"/>
      <c r="V3426" s="25"/>
      <c r="W3426" s="11"/>
      <c r="X3426" s="23"/>
      <c r="Y3426" s="29"/>
      <c r="Z3426" s="25">
        <v>22.0</v>
      </c>
      <c r="AA3426" s="11">
        <v>11.0</v>
      </c>
      <c r="AB3426" s="11">
        <v>27.0</v>
      </c>
      <c r="AC3426" s="11">
        <v>64.0</v>
      </c>
      <c r="AD3426" s="23">
        <v>53.0</v>
      </c>
      <c r="AE3426" s="29" t="s">
        <v>239</v>
      </c>
      <c r="AF3426" s="25">
        <v>1476.0</v>
      </c>
      <c r="AG3426" s="11">
        <v>1488.0</v>
      </c>
      <c r="AH3426" s="11">
        <v>1541.0</v>
      </c>
      <c r="AI3426" s="23"/>
      <c r="AJ3426" s="29" t="s">
        <v>17186</v>
      </c>
      <c r="AK3426" s="25">
        <v>1019024.0</v>
      </c>
      <c r="AL3426" s="11"/>
      <c r="AM3426" s="23"/>
      <c r="AN3426" s="25"/>
      <c r="AO3426" s="23"/>
      <c r="AP3426" s="25"/>
      <c r="AQ3426" s="11"/>
    </row>
    <row r="3427" ht="15.75" customHeight="1">
      <c r="A3427" s="11">
        <v>1019026.0</v>
      </c>
      <c r="B3427" s="23">
        <v>3427.0</v>
      </c>
      <c r="C3427" s="25" t="s">
        <v>17187</v>
      </c>
      <c r="D3427" s="16" t="s">
        <v>17188</v>
      </c>
      <c r="E3427" s="28" t="s">
        <v>17189</v>
      </c>
      <c r="F3427" s="29"/>
      <c r="G3427" s="31" t="s">
        <v>17190</v>
      </c>
      <c r="H3427" s="36">
        <f t="shared" si="1"/>
        <v>73</v>
      </c>
      <c r="I3427" s="11"/>
      <c r="J3427" s="28">
        <f t="shared" si="2"/>
        <v>0</v>
      </c>
      <c r="K3427" s="41">
        <f t="shared" si="3"/>
        <v>270</v>
      </c>
      <c r="L3427" s="25">
        <v>47.0</v>
      </c>
      <c r="M3427" s="11">
        <v>44.0</v>
      </c>
      <c r="N3427" s="11">
        <v>57.0</v>
      </c>
      <c r="O3427" s="11">
        <v>61.0</v>
      </c>
      <c r="P3427" s="11">
        <v>61.0</v>
      </c>
      <c r="Q3427" s="43">
        <v>48.0</v>
      </c>
      <c r="R3427" s="25"/>
      <c r="S3427" s="11"/>
      <c r="T3427" s="11"/>
      <c r="U3427" s="23"/>
      <c r="V3427" s="25"/>
      <c r="W3427" s="11"/>
      <c r="X3427" s="23"/>
      <c r="Y3427" s="29"/>
      <c r="Z3427" s="25">
        <v>22.0</v>
      </c>
      <c r="AA3427" s="11">
        <v>11.0</v>
      </c>
      <c r="AB3427" s="11">
        <v>30.0</v>
      </c>
      <c r="AC3427" s="11">
        <v>60.0</v>
      </c>
      <c r="AD3427" s="23">
        <v>47.0</v>
      </c>
      <c r="AE3427" s="29" t="s">
        <v>270</v>
      </c>
      <c r="AF3427" s="25">
        <v>1510.0</v>
      </c>
      <c r="AG3427" s="11">
        <v>1522.0</v>
      </c>
      <c r="AH3427" s="11">
        <v>1549.0</v>
      </c>
      <c r="AI3427" s="23"/>
      <c r="AJ3427" s="29" t="s">
        <v>17191</v>
      </c>
      <c r="AK3427" s="25"/>
      <c r="AL3427" s="11"/>
      <c r="AM3427" s="23"/>
      <c r="AN3427" s="25"/>
      <c r="AO3427" s="23"/>
      <c r="AP3427" s="25"/>
      <c r="AQ3427" s="11"/>
    </row>
    <row r="3428" ht="15.75" customHeight="1">
      <c r="A3428" s="11">
        <v>1019027.0</v>
      </c>
      <c r="B3428" s="23">
        <v>3428.0</v>
      </c>
      <c r="C3428" s="25" t="s">
        <v>17192</v>
      </c>
      <c r="D3428" s="16" t="s">
        <v>17193</v>
      </c>
      <c r="E3428" s="28" t="s">
        <v>17194</v>
      </c>
      <c r="F3428" s="29"/>
      <c r="G3428" s="31" t="s">
        <v>17195</v>
      </c>
      <c r="H3428" s="36">
        <f t="shared" si="1"/>
        <v>72</v>
      </c>
      <c r="I3428" s="11"/>
      <c r="J3428" s="28">
        <f t="shared" si="2"/>
        <v>0</v>
      </c>
      <c r="K3428" s="41">
        <f t="shared" si="3"/>
        <v>273</v>
      </c>
      <c r="L3428" s="25">
        <v>61.0</v>
      </c>
      <c r="M3428" s="11">
        <v>61.0</v>
      </c>
      <c r="N3428" s="11">
        <v>58.0</v>
      </c>
      <c r="O3428" s="11">
        <v>53.0</v>
      </c>
      <c r="P3428" s="11">
        <v>40.0</v>
      </c>
      <c r="Q3428" s="43">
        <v>48.0</v>
      </c>
      <c r="R3428" s="25"/>
      <c r="S3428" s="11"/>
      <c r="T3428" s="11"/>
      <c r="U3428" s="23" t="s">
        <v>185</v>
      </c>
      <c r="V3428" s="25"/>
      <c r="W3428" s="11"/>
      <c r="X3428" s="23"/>
      <c r="Y3428" s="29"/>
      <c r="Z3428" s="25">
        <v>22.0</v>
      </c>
      <c r="AA3428" s="11">
        <v>11.0</v>
      </c>
      <c r="AB3428" s="11">
        <v>30.0</v>
      </c>
      <c r="AC3428" s="11">
        <v>60.0</v>
      </c>
      <c r="AD3428" s="23">
        <v>45.0</v>
      </c>
      <c r="AE3428" s="29" t="s">
        <v>166</v>
      </c>
      <c r="AF3428" s="25">
        <v>1539.0</v>
      </c>
      <c r="AG3428" s="11">
        <v>1551.0</v>
      </c>
      <c r="AH3428" s="11">
        <v>1571.0</v>
      </c>
      <c r="AI3428" s="23"/>
      <c r="AJ3428" s="29" t="s">
        <v>17196</v>
      </c>
      <c r="AK3428" s="25"/>
      <c r="AL3428" s="11"/>
      <c r="AM3428" s="23"/>
      <c r="AN3428" s="25"/>
      <c r="AO3428" s="23"/>
      <c r="AP3428" s="25"/>
      <c r="AQ3428" s="11"/>
    </row>
    <row r="3429" ht="15.75" customHeight="1">
      <c r="A3429" s="11">
        <v>1019028.0</v>
      </c>
      <c r="B3429" s="23">
        <v>3429.0</v>
      </c>
      <c r="C3429" s="25" t="s">
        <v>17197</v>
      </c>
      <c r="D3429" s="16" t="s">
        <v>17198</v>
      </c>
      <c r="E3429" s="28" t="s">
        <v>17199</v>
      </c>
      <c r="F3429" s="29"/>
      <c r="G3429" s="31" t="s">
        <v>17200</v>
      </c>
      <c r="H3429" s="36">
        <f t="shared" si="1"/>
        <v>79</v>
      </c>
      <c r="I3429" s="11"/>
      <c r="J3429" s="28">
        <f t="shared" si="2"/>
        <v>0</v>
      </c>
      <c r="K3429" s="41">
        <f t="shared" si="3"/>
        <v>217</v>
      </c>
      <c r="L3429" s="25">
        <v>45.0</v>
      </c>
      <c r="M3429" s="11">
        <v>35.0</v>
      </c>
      <c r="N3429" s="11">
        <v>50.0</v>
      </c>
      <c r="O3429" s="11">
        <v>53.0</v>
      </c>
      <c r="P3429" s="11">
        <v>34.0</v>
      </c>
      <c r="Q3429" s="43">
        <v>47.0</v>
      </c>
      <c r="R3429" s="25"/>
      <c r="S3429" s="11"/>
      <c r="T3429" s="11"/>
      <c r="U3429" s="23"/>
      <c r="V3429" s="25"/>
      <c r="W3429" s="11"/>
      <c r="X3429" s="23"/>
      <c r="Y3429" s="29"/>
      <c r="Z3429" s="25">
        <v>22.0</v>
      </c>
      <c r="AA3429" s="11">
        <v>11.0</v>
      </c>
      <c r="AB3429" s="11">
        <v>48.0</v>
      </c>
      <c r="AC3429" s="11">
        <v>35.0</v>
      </c>
      <c r="AD3429" s="23">
        <v>47.0</v>
      </c>
      <c r="AE3429" s="29" t="s">
        <v>270</v>
      </c>
      <c r="AF3429" s="25">
        <v>1547.0</v>
      </c>
      <c r="AG3429" s="11">
        <v>1559.0</v>
      </c>
      <c r="AH3429" s="11">
        <v>1616.0</v>
      </c>
      <c r="AI3429" s="23"/>
      <c r="AJ3429" s="29" t="s">
        <v>17201</v>
      </c>
      <c r="AK3429" s="25">
        <v>1019026.0</v>
      </c>
      <c r="AL3429" s="11"/>
      <c r="AM3429" s="23"/>
      <c r="AN3429" s="25"/>
      <c r="AO3429" s="23"/>
      <c r="AP3429" s="25"/>
      <c r="AQ3429" s="11"/>
    </row>
    <row r="3430" ht="15.75" customHeight="1">
      <c r="A3430" s="11">
        <v>1019029.0</v>
      </c>
      <c r="B3430" s="23">
        <v>3430.0</v>
      </c>
      <c r="C3430" s="25" t="s">
        <v>17202</v>
      </c>
      <c r="D3430" s="16" t="s">
        <v>17203</v>
      </c>
      <c r="E3430" s="28" t="s">
        <v>17204</v>
      </c>
      <c r="F3430" s="29"/>
      <c r="G3430" s="31" t="s">
        <v>17205</v>
      </c>
      <c r="H3430" s="36">
        <f t="shared" si="1"/>
        <v>76</v>
      </c>
      <c r="I3430" s="11"/>
      <c r="J3430" s="28">
        <f t="shared" si="2"/>
        <v>0</v>
      </c>
      <c r="K3430" s="41">
        <f t="shared" si="3"/>
        <v>315</v>
      </c>
      <c r="L3430" s="25">
        <v>68.0</v>
      </c>
      <c r="M3430" s="11">
        <v>73.0</v>
      </c>
      <c r="N3430" s="11">
        <v>60.0</v>
      </c>
      <c r="O3430" s="11">
        <v>57.0</v>
      </c>
      <c r="P3430" s="11">
        <v>57.0</v>
      </c>
      <c r="Q3430" s="43">
        <v>57.0</v>
      </c>
      <c r="R3430" s="25"/>
      <c r="S3430" s="11"/>
      <c r="T3430" s="11" t="s">
        <v>185</v>
      </c>
      <c r="U3430" s="23" t="s">
        <v>185</v>
      </c>
      <c r="V3430" s="25"/>
      <c r="W3430" s="11"/>
      <c r="X3430" s="23"/>
      <c r="Y3430" s="29"/>
      <c r="Z3430" s="25">
        <v>22.0</v>
      </c>
      <c r="AA3430" s="11">
        <v>11.0</v>
      </c>
      <c r="AB3430" s="11">
        <v>23.0</v>
      </c>
      <c r="AC3430" s="11">
        <v>70.0</v>
      </c>
      <c r="AD3430" s="23">
        <v>50.0</v>
      </c>
      <c r="AE3430" s="29" t="s">
        <v>141</v>
      </c>
      <c r="AF3430" s="25">
        <v>1549.0</v>
      </c>
      <c r="AG3430" s="11">
        <v>1561.0</v>
      </c>
      <c r="AH3430" s="11">
        <v>1574.0</v>
      </c>
      <c r="AI3430" s="23"/>
      <c r="AJ3430" s="29" t="s">
        <v>17206</v>
      </c>
      <c r="AK3430" s="25">
        <v>1019026.0</v>
      </c>
      <c r="AL3430" s="11"/>
      <c r="AM3430" s="23"/>
      <c r="AN3430" s="25"/>
      <c r="AO3430" s="23"/>
      <c r="AP3430" s="25"/>
      <c r="AQ3430" s="11"/>
    </row>
    <row r="3431" ht="15.75" customHeight="1">
      <c r="A3431" s="11">
        <v>1019030.0</v>
      </c>
      <c r="B3431" s="23">
        <v>3431.0</v>
      </c>
      <c r="C3431" s="25" t="s">
        <v>17207</v>
      </c>
      <c r="D3431" s="16" t="s">
        <v>17208</v>
      </c>
      <c r="E3431" s="28" t="s">
        <v>17209</v>
      </c>
      <c r="F3431" s="29"/>
      <c r="G3431" s="31" t="s">
        <v>17210</v>
      </c>
      <c r="H3431" s="36">
        <f t="shared" si="1"/>
        <v>79</v>
      </c>
      <c r="I3431" s="11"/>
      <c r="J3431" s="28">
        <f t="shared" si="2"/>
        <v>0</v>
      </c>
      <c r="K3431" s="41">
        <f t="shared" si="3"/>
        <v>279</v>
      </c>
      <c r="L3431" s="25">
        <v>48.0</v>
      </c>
      <c r="M3431" s="11">
        <v>55.0</v>
      </c>
      <c r="N3431" s="11">
        <v>61.0</v>
      </c>
      <c r="O3431" s="11">
        <v>60.0</v>
      </c>
      <c r="P3431" s="11">
        <v>55.0</v>
      </c>
      <c r="Q3431" s="43">
        <v>50.0</v>
      </c>
      <c r="R3431" s="25"/>
      <c r="S3431" s="11"/>
      <c r="T3431" s="11"/>
      <c r="U3431" s="23"/>
      <c r="V3431" s="25"/>
      <c r="W3431" s="11"/>
      <c r="X3431" s="23"/>
      <c r="Y3431" s="29"/>
      <c r="Z3431" s="25">
        <v>22.0</v>
      </c>
      <c r="AA3431" s="11">
        <v>11.0</v>
      </c>
      <c r="AB3431" s="11">
        <v>18.0</v>
      </c>
      <c r="AC3431" s="11">
        <v>78.0</v>
      </c>
      <c r="AD3431" s="23">
        <v>0.0</v>
      </c>
      <c r="AE3431" s="29" t="s">
        <v>239</v>
      </c>
      <c r="AF3431" s="25">
        <v>1513.0</v>
      </c>
      <c r="AG3431" s="11">
        <v>1525.0</v>
      </c>
      <c r="AH3431" s="11">
        <v>1552.0</v>
      </c>
      <c r="AI3431" s="23"/>
      <c r="AJ3431" s="29" t="s">
        <v>17211</v>
      </c>
      <c r="AK3431" s="25">
        <v>1019025.0</v>
      </c>
      <c r="AL3431" s="11"/>
      <c r="AM3431" s="23"/>
      <c r="AN3431" s="25"/>
      <c r="AO3431" s="23"/>
      <c r="AP3431" s="25"/>
      <c r="AQ3431" s="11"/>
    </row>
    <row r="3432" ht="15.75" customHeight="1">
      <c r="A3432" s="11">
        <v>1019031.0</v>
      </c>
      <c r="B3432" s="23">
        <v>3432.0</v>
      </c>
      <c r="C3432" s="25" t="s">
        <v>17212</v>
      </c>
      <c r="D3432" s="16" t="s">
        <v>17213</v>
      </c>
      <c r="E3432" s="28" t="s">
        <v>17214</v>
      </c>
      <c r="F3432" s="29"/>
      <c r="G3432" s="31" t="s">
        <v>17215</v>
      </c>
      <c r="H3432" s="36">
        <f t="shared" si="1"/>
        <v>79</v>
      </c>
      <c r="I3432" s="11"/>
      <c r="J3432" s="28">
        <f t="shared" si="2"/>
        <v>0</v>
      </c>
      <c r="K3432" s="41">
        <f t="shared" si="3"/>
        <v>270</v>
      </c>
      <c r="L3432" s="25">
        <v>47.0</v>
      </c>
      <c r="M3432" s="11">
        <v>45.0</v>
      </c>
      <c r="N3432" s="11">
        <v>64.0</v>
      </c>
      <c r="O3432" s="11">
        <v>61.0</v>
      </c>
      <c r="P3432" s="11">
        <v>53.0</v>
      </c>
      <c r="Q3432" s="43">
        <v>51.0</v>
      </c>
      <c r="R3432" s="25"/>
      <c r="S3432" s="11"/>
      <c r="T3432" s="11"/>
      <c r="U3432" s="23"/>
      <c r="V3432" s="25"/>
      <c r="W3432" s="11"/>
      <c r="X3432" s="23"/>
      <c r="Y3432" s="29"/>
      <c r="Z3432" s="25">
        <v>29.0</v>
      </c>
      <c r="AA3432" s="11">
        <v>21.0</v>
      </c>
      <c r="AB3432" s="11">
        <v>36.0</v>
      </c>
      <c r="AC3432" s="11">
        <v>55.0</v>
      </c>
      <c r="AD3432" s="23">
        <v>52.0</v>
      </c>
      <c r="AE3432" s="29" t="s">
        <v>270</v>
      </c>
      <c r="AF3432" s="25">
        <v>1552.0</v>
      </c>
      <c r="AG3432" s="11">
        <v>1564.0</v>
      </c>
      <c r="AH3432" s="11">
        <v>1609.0</v>
      </c>
      <c r="AI3432" s="23"/>
      <c r="AJ3432" s="29" t="s">
        <v>17216</v>
      </c>
      <c r="AK3432" s="25">
        <v>1019030.0</v>
      </c>
      <c r="AL3432" s="11"/>
      <c r="AM3432" s="23"/>
      <c r="AN3432" s="25"/>
      <c r="AO3432" s="23"/>
      <c r="AP3432" s="25"/>
      <c r="AQ3432" s="11"/>
    </row>
    <row r="3433" ht="15.75" customHeight="1">
      <c r="A3433" s="11">
        <v>1019032.0</v>
      </c>
      <c r="B3433" s="23">
        <v>3433.0</v>
      </c>
      <c r="C3433" s="25" t="s">
        <v>17217</v>
      </c>
      <c r="D3433" s="16" t="s">
        <v>17218</v>
      </c>
      <c r="E3433" s="28" t="s">
        <v>17219</v>
      </c>
      <c r="F3433" s="29"/>
      <c r="G3433" s="31" t="s">
        <v>17220</v>
      </c>
      <c r="H3433" s="36">
        <f t="shared" si="1"/>
        <v>74</v>
      </c>
      <c r="I3433" s="11"/>
      <c r="J3433" s="28">
        <f t="shared" si="2"/>
        <v>0</v>
      </c>
      <c r="K3433" s="41">
        <f t="shared" si="3"/>
        <v>277</v>
      </c>
      <c r="L3433" s="25">
        <v>56.0</v>
      </c>
      <c r="M3433" s="11">
        <v>52.0</v>
      </c>
      <c r="N3433" s="11">
        <v>60.0</v>
      </c>
      <c r="O3433" s="11">
        <v>54.0</v>
      </c>
      <c r="P3433" s="11">
        <v>55.0</v>
      </c>
      <c r="Q3433" s="43">
        <v>60.0</v>
      </c>
      <c r="R3433" s="25"/>
      <c r="S3433" s="11"/>
      <c r="T3433" s="11"/>
      <c r="U3433" s="23"/>
      <c r="V3433" s="25"/>
      <c r="W3433" s="11"/>
      <c r="X3433" s="23"/>
      <c r="Y3433" s="29"/>
      <c r="Z3433" s="25">
        <v>67.0</v>
      </c>
      <c r="AA3433" s="11">
        <v>74.0</v>
      </c>
      <c r="AB3433" s="11">
        <v>67.0</v>
      </c>
      <c r="AC3433" s="11">
        <v>45.0</v>
      </c>
      <c r="AD3433" s="23">
        <v>87.0</v>
      </c>
      <c r="AE3433" s="29" t="s">
        <v>270</v>
      </c>
      <c r="AF3433" s="25">
        <v>1586.0</v>
      </c>
      <c r="AG3433" s="11">
        <v>1598.0</v>
      </c>
      <c r="AH3433" s="11">
        <v>1631.0</v>
      </c>
      <c r="AI3433" s="23"/>
      <c r="AJ3433" s="29" t="s">
        <v>17221</v>
      </c>
      <c r="AK3433" s="25">
        <v>1019031.0</v>
      </c>
      <c r="AL3433" s="11">
        <v>1006034.0</v>
      </c>
      <c r="AM3433" s="23"/>
      <c r="AN3433" s="25"/>
      <c r="AO3433" s="23"/>
      <c r="AP3433" s="25"/>
      <c r="AQ3433" s="11"/>
    </row>
    <row r="3434" ht="15.75" customHeight="1">
      <c r="A3434" s="11">
        <v>1019033.0</v>
      </c>
      <c r="B3434" s="23">
        <v>3434.0</v>
      </c>
      <c r="C3434" s="25" t="s">
        <v>17222</v>
      </c>
      <c r="D3434" s="16" t="s">
        <v>17223</v>
      </c>
      <c r="E3434" s="28" t="s">
        <v>17224</v>
      </c>
      <c r="F3434" s="29"/>
      <c r="G3434" s="25"/>
      <c r="H3434" s="36" t="str">
        <f t="shared" si="1"/>
        <v/>
      </c>
      <c r="I3434" s="11"/>
      <c r="J3434" s="28">
        <f t="shared" si="2"/>
        <v>0</v>
      </c>
      <c r="K3434" s="41">
        <f t="shared" si="3"/>
        <v>0</v>
      </c>
      <c r="L3434" s="25">
        <v>0.0</v>
      </c>
      <c r="M3434" s="11">
        <v>0.0</v>
      </c>
      <c r="N3434" s="11">
        <v>0.0</v>
      </c>
      <c r="O3434" s="11">
        <v>0.0</v>
      </c>
      <c r="P3434" s="11">
        <v>0.0</v>
      </c>
      <c r="Q3434" s="23">
        <v>0.0</v>
      </c>
      <c r="R3434" s="25"/>
      <c r="S3434" s="11"/>
      <c r="T3434" s="11"/>
      <c r="U3434" s="23"/>
      <c r="V3434" s="25"/>
      <c r="W3434" s="11"/>
      <c r="X3434" s="23"/>
      <c r="Y3434" s="29"/>
      <c r="Z3434" s="25">
        <v>0.0</v>
      </c>
      <c r="AA3434" s="11">
        <v>0.0</v>
      </c>
      <c r="AB3434" s="11">
        <v>0.0</v>
      </c>
      <c r="AC3434" s="11">
        <v>0.0</v>
      </c>
      <c r="AD3434" s="23">
        <v>0.0</v>
      </c>
      <c r="AE3434" s="29" t="s">
        <v>239</v>
      </c>
      <c r="AF3434" s="25">
        <v>1500.0</v>
      </c>
      <c r="AG3434" s="11">
        <v>9999.0</v>
      </c>
      <c r="AH3434" s="11">
        <v>1530.0</v>
      </c>
      <c r="AI3434" s="23"/>
      <c r="AJ3434" s="29" t="s">
        <v>17225</v>
      </c>
      <c r="AK3434" s="25">
        <v>1019025.0</v>
      </c>
      <c r="AL3434" s="11"/>
      <c r="AM3434" s="23"/>
      <c r="AN3434" s="25"/>
      <c r="AO3434" s="23"/>
      <c r="AP3434" s="25"/>
      <c r="AQ3434" s="11"/>
    </row>
    <row r="3435" ht="15.75" customHeight="1">
      <c r="A3435" s="11">
        <v>1019034.0</v>
      </c>
      <c r="B3435" s="23">
        <v>3435.0</v>
      </c>
      <c r="C3435" s="25" t="s">
        <v>17226</v>
      </c>
      <c r="D3435" s="16" t="s">
        <v>17227</v>
      </c>
      <c r="E3435" s="28" t="s">
        <v>17228</v>
      </c>
      <c r="F3435" s="29"/>
      <c r="G3435" s="31" t="s">
        <v>17229</v>
      </c>
      <c r="H3435" s="36">
        <f t="shared" si="1"/>
        <v>66</v>
      </c>
      <c r="I3435" s="11"/>
      <c r="J3435" s="28">
        <f t="shared" si="2"/>
        <v>0</v>
      </c>
      <c r="K3435" s="41">
        <f t="shared" si="3"/>
        <v>321</v>
      </c>
      <c r="L3435" s="25">
        <v>69.0</v>
      </c>
      <c r="M3435" s="11">
        <v>54.0</v>
      </c>
      <c r="N3435" s="11">
        <v>65.0</v>
      </c>
      <c r="O3435" s="11">
        <v>71.0</v>
      </c>
      <c r="P3435" s="11">
        <v>62.0</v>
      </c>
      <c r="Q3435" s="43">
        <v>49.0</v>
      </c>
      <c r="R3435" s="25"/>
      <c r="S3435" s="11"/>
      <c r="T3435" s="11"/>
      <c r="U3435" s="23"/>
      <c r="V3435" s="25"/>
      <c r="W3435" s="11"/>
      <c r="X3435" s="23"/>
      <c r="Y3435" s="29"/>
      <c r="Z3435" s="25">
        <v>32.0</v>
      </c>
      <c r="AA3435" s="11">
        <v>25.0</v>
      </c>
      <c r="AB3435" s="11">
        <v>27.0</v>
      </c>
      <c r="AC3435" s="11">
        <v>70.0</v>
      </c>
      <c r="AD3435" s="23">
        <v>48.0</v>
      </c>
      <c r="AE3435" s="29" t="s">
        <v>270</v>
      </c>
      <c r="AF3435" s="25">
        <v>1523.0</v>
      </c>
      <c r="AG3435" s="11">
        <v>1535.0</v>
      </c>
      <c r="AH3435" s="11">
        <v>1579.0</v>
      </c>
      <c r="AI3435" s="23"/>
      <c r="AJ3435" s="29" t="s">
        <v>17230</v>
      </c>
      <c r="AK3435" s="25">
        <v>1019033.0</v>
      </c>
      <c r="AL3435" s="11"/>
      <c r="AM3435" s="23"/>
      <c r="AN3435" s="25"/>
      <c r="AO3435" s="23"/>
      <c r="AP3435" s="25"/>
      <c r="AQ3435" s="11"/>
    </row>
    <row r="3436" ht="15.75" customHeight="1">
      <c r="A3436" s="11">
        <v>1019035.0</v>
      </c>
      <c r="B3436" s="23">
        <v>3436.0</v>
      </c>
      <c r="C3436" s="25" t="s">
        <v>17231</v>
      </c>
      <c r="D3436" s="16" t="s">
        <v>17232</v>
      </c>
      <c r="E3436" s="28" t="s">
        <v>17233</v>
      </c>
      <c r="F3436" s="29"/>
      <c r="G3436" s="31" t="s">
        <v>17234</v>
      </c>
      <c r="H3436" s="36">
        <f t="shared" si="1"/>
        <v>73</v>
      </c>
      <c r="I3436" s="11"/>
      <c r="J3436" s="28">
        <f t="shared" si="2"/>
        <v>0</v>
      </c>
      <c r="K3436" s="41">
        <f t="shared" si="3"/>
        <v>304</v>
      </c>
      <c r="L3436" s="25">
        <v>66.0</v>
      </c>
      <c r="M3436" s="11">
        <v>51.0</v>
      </c>
      <c r="N3436" s="11">
        <v>59.0</v>
      </c>
      <c r="O3436" s="11">
        <v>64.0</v>
      </c>
      <c r="P3436" s="11">
        <v>64.0</v>
      </c>
      <c r="Q3436" s="43">
        <v>53.0</v>
      </c>
      <c r="R3436" s="25"/>
      <c r="S3436" s="11"/>
      <c r="T3436" s="11"/>
      <c r="U3436" s="23"/>
      <c r="V3436" s="25"/>
      <c r="W3436" s="11"/>
      <c r="X3436" s="23"/>
      <c r="Y3436" s="29"/>
      <c r="Z3436" s="25">
        <v>64.0</v>
      </c>
      <c r="AA3436" s="11">
        <v>70.0</v>
      </c>
      <c r="AB3436" s="11">
        <v>38.0</v>
      </c>
      <c r="AC3436" s="11">
        <v>70.0</v>
      </c>
      <c r="AD3436" s="23">
        <v>47.0</v>
      </c>
      <c r="AE3436" s="29" t="s">
        <v>166</v>
      </c>
      <c r="AF3436" s="25">
        <v>1554.0</v>
      </c>
      <c r="AG3436" s="11">
        <v>1566.0</v>
      </c>
      <c r="AH3436" s="11">
        <v>1597.0</v>
      </c>
      <c r="AI3436" s="23"/>
      <c r="AJ3436" s="29" t="s">
        <v>17235</v>
      </c>
      <c r="AK3436" s="25">
        <v>1019034.0</v>
      </c>
      <c r="AL3436" s="11"/>
      <c r="AM3436" s="23"/>
      <c r="AN3436" s="25"/>
      <c r="AO3436" s="23"/>
      <c r="AP3436" s="25"/>
      <c r="AQ3436" s="11"/>
    </row>
    <row r="3437" ht="15.75" customHeight="1">
      <c r="A3437" s="11">
        <v>1019036.0</v>
      </c>
      <c r="B3437" s="23">
        <v>3437.0</v>
      </c>
      <c r="C3437" s="25" t="s">
        <v>17236</v>
      </c>
      <c r="D3437" s="16" t="s">
        <v>17237</v>
      </c>
      <c r="E3437" s="28" t="s">
        <v>17238</v>
      </c>
      <c r="F3437" s="29"/>
      <c r="G3437" s="25"/>
      <c r="H3437" s="36" t="str">
        <f t="shared" si="1"/>
        <v/>
      </c>
      <c r="I3437" s="11"/>
      <c r="J3437" s="28">
        <f t="shared" si="2"/>
        <v>0</v>
      </c>
      <c r="K3437" s="41">
        <f t="shared" si="3"/>
        <v>0</v>
      </c>
      <c r="L3437" s="25">
        <v>0.0</v>
      </c>
      <c r="M3437" s="11">
        <v>0.0</v>
      </c>
      <c r="N3437" s="11">
        <v>0.0</v>
      </c>
      <c r="O3437" s="11">
        <v>0.0</v>
      </c>
      <c r="P3437" s="11">
        <v>0.0</v>
      </c>
      <c r="Q3437" s="23">
        <v>0.0</v>
      </c>
      <c r="R3437" s="25"/>
      <c r="S3437" s="11"/>
      <c r="T3437" s="11"/>
      <c r="U3437" s="23"/>
      <c r="V3437" s="25"/>
      <c r="W3437" s="11"/>
      <c r="X3437" s="23"/>
      <c r="Y3437" s="29"/>
      <c r="Z3437" s="25">
        <v>0.0</v>
      </c>
      <c r="AA3437" s="11">
        <v>0.0</v>
      </c>
      <c r="AB3437" s="11">
        <v>0.0</v>
      </c>
      <c r="AC3437" s="11">
        <v>0.0</v>
      </c>
      <c r="AD3437" s="23">
        <v>0.0</v>
      </c>
      <c r="AE3437" s="29" t="s">
        <v>239</v>
      </c>
      <c r="AF3437" s="25">
        <v>1500.0</v>
      </c>
      <c r="AG3437" s="11">
        <v>9999.0</v>
      </c>
      <c r="AH3437" s="11">
        <v>1530.0</v>
      </c>
      <c r="AI3437" s="23"/>
      <c r="AJ3437" s="29" t="s">
        <v>17239</v>
      </c>
      <c r="AK3437" s="25">
        <v>1019023.0</v>
      </c>
      <c r="AL3437" s="11"/>
      <c r="AM3437" s="23"/>
      <c r="AN3437" s="25"/>
      <c r="AO3437" s="23"/>
      <c r="AP3437" s="25"/>
      <c r="AQ3437" s="11"/>
    </row>
    <row r="3438" ht="15.75" customHeight="1">
      <c r="A3438" s="11">
        <v>1019037.0</v>
      </c>
      <c r="B3438" s="23">
        <v>3438.0</v>
      </c>
      <c r="C3438" s="25" t="s">
        <v>17240</v>
      </c>
      <c r="D3438" s="16" t="s">
        <v>17241</v>
      </c>
      <c r="E3438" s="28" t="s">
        <v>17242</v>
      </c>
      <c r="F3438" s="29"/>
      <c r="G3438" s="25"/>
      <c r="H3438" s="36" t="str">
        <f t="shared" si="1"/>
        <v/>
      </c>
      <c r="I3438" s="11"/>
      <c r="J3438" s="28">
        <f t="shared" si="2"/>
        <v>0</v>
      </c>
      <c r="K3438" s="41">
        <f t="shared" si="3"/>
        <v>0</v>
      </c>
      <c r="L3438" s="25">
        <v>0.0</v>
      </c>
      <c r="M3438" s="11">
        <v>0.0</v>
      </c>
      <c r="N3438" s="11">
        <v>0.0</v>
      </c>
      <c r="O3438" s="11">
        <v>0.0</v>
      </c>
      <c r="P3438" s="11">
        <v>0.0</v>
      </c>
      <c r="Q3438" s="23">
        <v>0.0</v>
      </c>
      <c r="R3438" s="25"/>
      <c r="S3438" s="11"/>
      <c r="T3438" s="11"/>
      <c r="U3438" s="23"/>
      <c r="V3438" s="25"/>
      <c r="W3438" s="11"/>
      <c r="X3438" s="23"/>
      <c r="Y3438" s="29"/>
      <c r="Z3438" s="25">
        <v>0.0</v>
      </c>
      <c r="AA3438" s="11">
        <v>0.0</v>
      </c>
      <c r="AB3438" s="11">
        <v>0.0</v>
      </c>
      <c r="AC3438" s="11">
        <v>0.0</v>
      </c>
      <c r="AD3438" s="23">
        <v>0.0</v>
      </c>
      <c r="AE3438" s="29" t="s">
        <v>239</v>
      </c>
      <c r="AF3438" s="25">
        <v>1500.0</v>
      </c>
      <c r="AG3438" s="11">
        <v>9999.0</v>
      </c>
      <c r="AH3438" s="11">
        <v>1530.0</v>
      </c>
      <c r="AI3438" s="23"/>
      <c r="AJ3438" s="29" t="s">
        <v>17243</v>
      </c>
      <c r="AK3438" s="25">
        <v>1019036.0</v>
      </c>
      <c r="AL3438" s="11"/>
      <c r="AM3438" s="23"/>
      <c r="AN3438" s="25"/>
      <c r="AO3438" s="23"/>
      <c r="AP3438" s="25"/>
      <c r="AQ3438" s="11"/>
    </row>
    <row r="3439" ht="15.75" customHeight="1">
      <c r="A3439" s="11">
        <v>1019038.0</v>
      </c>
      <c r="B3439" s="23">
        <v>3439.0</v>
      </c>
      <c r="C3439" s="25" t="s">
        <v>17244</v>
      </c>
      <c r="D3439" s="16" t="s">
        <v>17218</v>
      </c>
      <c r="E3439" s="28" t="s">
        <v>17245</v>
      </c>
      <c r="F3439" s="29"/>
      <c r="G3439" s="25"/>
      <c r="H3439" s="36" t="str">
        <f t="shared" si="1"/>
        <v/>
      </c>
      <c r="I3439" s="11"/>
      <c r="J3439" s="28">
        <f t="shared" si="2"/>
        <v>0</v>
      </c>
      <c r="K3439" s="41">
        <f t="shared" si="3"/>
        <v>279</v>
      </c>
      <c r="L3439" s="25">
        <v>56.0</v>
      </c>
      <c r="M3439" s="11">
        <v>31.0</v>
      </c>
      <c r="N3439" s="11">
        <v>68.0</v>
      </c>
      <c r="O3439" s="11">
        <v>65.0</v>
      </c>
      <c r="P3439" s="11">
        <v>59.0</v>
      </c>
      <c r="Q3439" s="43">
        <v>55.0</v>
      </c>
      <c r="R3439" s="25"/>
      <c r="S3439" s="11"/>
      <c r="T3439" s="11"/>
      <c r="U3439" s="23"/>
      <c r="V3439" s="25"/>
      <c r="W3439" s="11"/>
      <c r="X3439" s="23"/>
      <c r="Y3439" s="29"/>
      <c r="Z3439" s="25">
        <v>32.0</v>
      </c>
      <c r="AA3439" s="11">
        <v>25.0</v>
      </c>
      <c r="AB3439" s="11">
        <v>13.0</v>
      </c>
      <c r="AC3439" s="11">
        <v>90.0</v>
      </c>
      <c r="AD3439" s="23">
        <v>10.0</v>
      </c>
      <c r="AE3439" s="29" t="s">
        <v>270</v>
      </c>
      <c r="AF3439" s="25">
        <v>1516.0</v>
      </c>
      <c r="AG3439" s="11">
        <v>1528.0</v>
      </c>
      <c r="AH3439" s="11">
        <v>1580.0</v>
      </c>
      <c r="AI3439" s="23" t="s">
        <v>217</v>
      </c>
      <c r="AJ3439" s="29" t="s">
        <v>17246</v>
      </c>
      <c r="AK3439" s="25">
        <v>1019037.0</v>
      </c>
      <c r="AL3439" s="11"/>
      <c r="AM3439" s="23"/>
      <c r="AN3439" s="25"/>
      <c r="AO3439" s="23"/>
      <c r="AP3439" s="25"/>
      <c r="AQ3439" s="11"/>
    </row>
    <row r="3440" ht="15.75" customHeight="1">
      <c r="A3440" s="11">
        <v>1019039.0</v>
      </c>
      <c r="B3440" s="23">
        <v>3440.0</v>
      </c>
      <c r="C3440" s="25" t="s">
        <v>17247</v>
      </c>
      <c r="D3440" s="16" t="s">
        <v>17248</v>
      </c>
      <c r="E3440" s="28" t="s">
        <v>17249</v>
      </c>
      <c r="F3440" s="29"/>
      <c r="G3440" s="31" t="s">
        <v>17250</v>
      </c>
      <c r="H3440" s="36">
        <f t="shared" si="1"/>
        <v>75</v>
      </c>
      <c r="I3440" s="11"/>
      <c r="J3440" s="28">
        <f t="shared" si="2"/>
        <v>0</v>
      </c>
      <c r="K3440" s="41">
        <f t="shared" si="3"/>
        <v>379</v>
      </c>
      <c r="L3440" s="25">
        <v>80.0</v>
      </c>
      <c r="M3440" s="11">
        <v>72.0</v>
      </c>
      <c r="N3440" s="11">
        <v>78.0</v>
      </c>
      <c r="O3440" s="11">
        <v>80.0</v>
      </c>
      <c r="P3440" s="11">
        <v>69.0</v>
      </c>
      <c r="Q3440" s="43">
        <v>69.0</v>
      </c>
      <c r="R3440" s="25" t="s">
        <v>136</v>
      </c>
      <c r="S3440" s="11"/>
      <c r="T3440" s="11" t="s">
        <v>410</v>
      </c>
      <c r="U3440" s="23" t="s">
        <v>232</v>
      </c>
      <c r="V3440" s="25"/>
      <c r="W3440" s="11"/>
      <c r="X3440" s="23" t="s">
        <v>232</v>
      </c>
      <c r="Y3440" s="29"/>
      <c r="Z3440" s="25">
        <v>32.0</v>
      </c>
      <c r="AA3440" s="11">
        <v>25.0</v>
      </c>
      <c r="AB3440" s="11">
        <v>49.0</v>
      </c>
      <c r="AC3440" s="11">
        <v>90.0</v>
      </c>
      <c r="AD3440" s="23">
        <v>10.0</v>
      </c>
      <c r="AE3440" s="29" t="s">
        <v>141</v>
      </c>
      <c r="AF3440" s="25">
        <v>1537.0</v>
      </c>
      <c r="AG3440" s="11">
        <v>1549.0</v>
      </c>
      <c r="AH3440" s="11">
        <v>1626.0</v>
      </c>
      <c r="AI3440" s="23"/>
      <c r="AJ3440" s="29" t="s">
        <v>17251</v>
      </c>
      <c r="AK3440" s="25">
        <v>1019038.0</v>
      </c>
      <c r="AL3440" s="11">
        <v>1019027.0</v>
      </c>
      <c r="AM3440" s="23"/>
      <c r="AN3440" s="25"/>
      <c r="AO3440" s="23"/>
      <c r="AP3440" s="25"/>
      <c r="AQ3440" s="11"/>
    </row>
    <row r="3441" ht="15.75" customHeight="1">
      <c r="A3441" s="11">
        <v>1019040.0</v>
      </c>
      <c r="B3441" s="23">
        <v>3441.0</v>
      </c>
      <c r="C3441" s="25" t="s">
        <v>17252</v>
      </c>
      <c r="D3441" s="16" t="s">
        <v>17253</v>
      </c>
      <c r="E3441" s="28" t="s">
        <v>17254</v>
      </c>
      <c r="F3441" s="29"/>
      <c r="G3441" s="31" t="s">
        <v>17255</v>
      </c>
      <c r="H3441" s="36">
        <f t="shared" si="1"/>
        <v>80</v>
      </c>
      <c r="I3441" s="11"/>
      <c r="J3441" s="28">
        <f t="shared" si="2"/>
        <v>0</v>
      </c>
      <c r="K3441" s="41">
        <f t="shared" si="3"/>
        <v>286</v>
      </c>
      <c r="L3441" s="25">
        <v>58.0</v>
      </c>
      <c r="M3441" s="11">
        <v>39.0</v>
      </c>
      <c r="N3441" s="11">
        <v>63.0</v>
      </c>
      <c r="O3441" s="11">
        <v>68.0</v>
      </c>
      <c r="P3441" s="11">
        <v>58.0</v>
      </c>
      <c r="Q3441" s="43">
        <v>60.0</v>
      </c>
      <c r="R3441" s="25"/>
      <c r="S3441" s="11"/>
      <c r="T3441" s="11"/>
      <c r="U3441" s="23"/>
      <c r="V3441" s="25"/>
      <c r="W3441" s="11"/>
      <c r="X3441" s="23"/>
      <c r="Y3441" s="29"/>
      <c r="Z3441" s="25">
        <v>50.0</v>
      </c>
      <c r="AA3441" s="11">
        <v>50.0</v>
      </c>
      <c r="AB3441" s="11">
        <v>31.0</v>
      </c>
      <c r="AC3441" s="11">
        <v>88.0</v>
      </c>
      <c r="AD3441" s="23">
        <v>10.0</v>
      </c>
      <c r="AE3441" s="29" t="s">
        <v>270</v>
      </c>
      <c r="AF3441" s="25">
        <v>1556.0</v>
      </c>
      <c r="AG3441" s="11">
        <v>1568.0</v>
      </c>
      <c r="AH3441" s="11">
        <v>1628.0</v>
      </c>
      <c r="AI3441" s="23"/>
      <c r="AJ3441" s="29" t="s">
        <v>17256</v>
      </c>
      <c r="AK3441" s="25">
        <v>1019039.0</v>
      </c>
      <c r="AL3441" s="11"/>
      <c r="AM3441" s="23"/>
      <c r="AN3441" s="25"/>
      <c r="AO3441" s="23"/>
      <c r="AP3441" s="25"/>
      <c r="AQ3441" s="11"/>
    </row>
    <row r="3442" ht="15.75" customHeight="1">
      <c r="A3442" s="11">
        <v>1019041.0</v>
      </c>
      <c r="B3442" s="23">
        <v>3442.0</v>
      </c>
      <c r="C3442" s="25" t="s">
        <v>17257</v>
      </c>
      <c r="D3442" s="16" t="s">
        <v>17258</v>
      </c>
      <c r="E3442" s="28" t="s">
        <v>17259</v>
      </c>
      <c r="F3442" s="29"/>
      <c r="G3442" s="31" t="s">
        <v>17260</v>
      </c>
      <c r="H3442" s="36">
        <f t="shared" si="1"/>
        <v>76</v>
      </c>
      <c r="I3442" s="11"/>
      <c r="J3442" s="28">
        <f t="shared" si="2"/>
        <v>0</v>
      </c>
      <c r="K3442" s="41">
        <f t="shared" si="3"/>
        <v>241</v>
      </c>
      <c r="L3442" s="25">
        <v>42.0</v>
      </c>
      <c r="M3442" s="11">
        <v>57.0</v>
      </c>
      <c r="N3442" s="11">
        <v>42.0</v>
      </c>
      <c r="O3442" s="11">
        <v>59.0</v>
      </c>
      <c r="P3442" s="11">
        <v>41.0</v>
      </c>
      <c r="Q3442" s="43">
        <v>56.0</v>
      </c>
      <c r="R3442" s="25"/>
      <c r="S3442" s="11"/>
      <c r="T3442" s="11"/>
      <c r="U3442" s="23"/>
      <c r="V3442" s="25"/>
      <c r="W3442" s="11"/>
      <c r="X3442" s="23"/>
      <c r="Y3442" s="29"/>
      <c r="Z3442" s="25">
        <v>50.0</v>
      </c>
      <c r="AA3442" s="11">
        <v>50.0</v>
      </c>
      <c r="AB3442" s="11">
        <v>70.0</v>
      </c>
      <c r="AC3442" s="11">
        <v>27.0</v>
      </c>
      <c r="AD3442" s="23">
        <v>11.0</v>
      </c>
      <c r="AE3442" s="29" t="s">
        <v>141</v>
      </c>
      <c r="AF3442" s="25">
        <v>1585.0</v>
      </c>
      <c r="AG3442" s="11">
        <v>1597.0</v>
      </c>
      <c r="AH3442" s="11">
        <v>1646.0</v>
      </c>
      <c r="AI3442" s="23"/>
      <c r="AJ3442" s="29" t="s">
        <v>17256</v>
      </c>
      <c r="AK3442" s="25">
        <v>1019039.0</v>
      </c>
      <c r="AL3442" s="11"/>
      <c r="AM3442" s="23"/>
      <c r="AN3442" s="25"/>
      <c r="AO3442" s="23"/>
      <c r="AP3442" s="25"/>
      <c r="AQ3442" s="11"/>
    </row>
    <row r="3443" ht="15.75" customHeight="1">
      <c r="A3443" s="11">
        <v>1019042.0</v>
      </c>
      <c r="B3443" s="23">
        <v>3443.0</v>
      </c>
      <c r="C3443" s="25" t="s">
        <v>17261</v>
      </c>
      <c r="D3443" s="16" t="s">
        <v>17262</v>
      </c>
      <c r="E3443" s="28" t="s">
        <v>17263</v>
      </c>
      <c r="F3443" s="29"/>
      <c r="G3443" s="25"/>
      <c r="H3443" s="36" t="str">
        <f t="shared" si="1"/>
        <v/>
      </c>
      <c r="I3443" s="11"/>
      <c r="J3443" s="28">
        <f t="shared" si="2"/>
        <v>0</v>
      </c>
      <c r="K3443" s="41">
        <f t="shared" si="3"/>
        <v>0</v>
      </c>
      <c r="L3443" s="25">
        <v>0.0</v>
      </c>
      <c r="M3443" s="11">
        <v>0.0</v>
      </c>
      <c r="N3443" s="11">
        <v>0.0</v>
      </c>
      <c r="O3443" s="11">
        <v>0.0</v>
      </c>
      <c r="P3443" s="11">
        <v>0.0</v>
      </c>
      <c r="Q3443" s="23">
        <v>0.0</v>
      </c>
      <c r="R3443" s="25"/>
      <c r="S3443" s="11"/>
      <c r="T3443" s="11"/>
      <c r="U3443" s="23"/>
      <c r="V3443" s="25"/>
      <c r="W3443" s="11"/>
      <c r="X3443" s="23"/>
      <c r="Y3443" s="29"/>
      <c r="Z3443" s="25">
        <v>0.0</v>
      </c>
      <c r="AA3443" s="11">
        <v>0.0</v>
      </c>
      <c r="AB3443" s="11">
        <v>0.0</v>
      </c>
      <c r="AC3443" s="11">
        <v>0.0</v>
      </c>
      <c r="AD3443" s="23">
        <v>0.0</v>
      </c>
      <c r="AE3443" s="29" t="s">
        <v>239</v>
      </c>
      <c r="AF3443" s="25">
        <v>1500.0</v>
      </c>
      <c r="AG3443" s="11">
        <v>9999.0</v>
      </c>
      <c r="AH3443" s="11">
        <v>1530.0</v>
      </c>
      <c r="AI3443" s="23"/>
      <c r="AJ3443" s="29" t="s">
        <v>17264</v>
      </c>
      <c r="AK3443" s="25">
        <v>1019023.0</v>
      </c>
      <c r="AL3443" s="11"/>
      <c r="AM3443" s="23"/>
      <c r="AN3443" s="25"/>
      <c r="AO3443" s="23"/>
      <c r="AP3443" s="25"/>
      <c r="AQ3443" s="11"/>
    </row>
    <row r="3444" ht="15.75" customHeight="1">
      <c r="A3444" s="11">
        <v>1019043.0</v>
      </c>
      <c r="B3444" s="23">
        <v>3444.0</v>
      </c>
      <c r="C3444" s="25" t="s">
        <v>17265</v>
      </c>
      <c r="D3444" s="16" t="s">
        <v>17266</v>
      </c>
      <c r="E3444" s="28" t="s">
        <v>17267</v>
      </c>
      <c r="F3444" s="29"/>
      <c r="G3444" s="25"/>
      <c r="H3444" s="36" t="str">
        <f t="shared" si="1"/>
        <v/>
      </c>
      <c r="I3444" s="11"/>
      <c r="J3444" s="28">
        <f t="shared" si="2"/>
        <v>0</v>
      </c>
      <c r="K3444" s="41">
        <f t="shared" si="3"/>
        <v>0</v>
      </c>
      <c r="L3444" s="25">
        <v>0.0</v>
      </c>
      <c r="M3444" s="11">
        <v>0.0</v>
      </c>
      <c r="N3444" s="11">
        <v>0.0</v>
      </c>
      <c r="O3444" s="11">
        <v>0.0</v>
      </c>
      <c r="P3444" s="11">
        <v>0.0</v>
      </c>
      <c r="Q3444" s="23">
        <v>0.0</v>
      </c>
      <c r="R3444" s="25"/>
      <c r="S3444" s="11"/>
      <c r="T3444" s="11"/>
      <c r="U3444" s="23"/>
      <c r="V3444" s="25"/>
      <c r="W3444" s="11"/>
      <c r="X3444" s="23"/>
      <c r="Y3444" s="29"/>
      <c r="Z3444" s="25">
        <v>0.0</v>
      </c>
      <c r="AA3444" s="11">
        <v>0.0</v>
      </c>
      <c r="AB3444" s="11">
        <v>0.0</v>
      </c>
      <c r="AC3444" s="11">
        <v>0.0</v>
      </c>
      <c r="AD3444" s="23">
        <v>0.0</v>
      </c>
      <c r="AE3444" s="29" t="s">
        <v>239</v>
      </c>
      <c r="AF3444" s="25">
        <v>1500.0</v>
      </c>
      <c r="AG3444" s="11">
        <v>9999.0</v>
      </c>
      <c r="AH3444" s="11">
        <v>1530.0</v>
      </c>
      <c r="AI3444" s="23"/>
      <c r="AJ3444" s="29" t="s">
        <v>17268</v>
      </c>
      <c r="AK3444" s="25">
        <v>1019042.0</v>
      </c>
      <c r="AL3444" s="11"/>
      <c r="AM3444" s="23"/>
      <c r="AN3444" s="25"/>
      <c r="AO3444" s="23"/>
      <c r="AP3444" s="25"/>
      <c r="AQ3444" s="11"/>
    </row>
    <row r="3445" ht="15.75" customHeight="1">
      <c r="A3445" s="11">
        <v>1019044.0</v>
      </c>
      <c r="B3445" s="23">
        <v>3445.0</v>
      </c>
      <c r="C3445" s="25" t="s">
        <v>17269</v>
      </c>
      <c r="D3445" s="16" t="s">
        <v>17270</v>
      </c>
      <c r="E3445" s="28" t="s">
        <v>17271</v>
      </c>
      <c r="F3445" s="29"/>
      <c r="G3445" s="31" t="s">
        <v>17272</v>
      </c>
      <c r="H3445" s="36">
        <f t="shared" si="1"/>
        <v>76</v>
      </c>
      <c r="I3445" s="11"/>
      <c r="J3445" s="28">
        <f t="shared" si="2"/>
        <v>0</v>
      </c>
      <c r="K3445" s="41">
        <f t="shared" si="3"/>
        <v>284</v>
      </c>
      <c r="L3445" s="25">
        <v>66.0</v>
      </c>
      <c r="M3445" s="11">
        <v>54.0</v>
      </c>
      <c r="N3445" s="11">
        <v>50.0</v>
      </c>
      <c r="O3445" s="11">
        <v>56.0</v>
      </c>
      <c r="P3445" s="11">
        <v>58.0</v>
      </c>
      <c r="Q3445" s="43">
        <v>66.0</v>
      </c>
      <c r="R3445" s="25"/>
      <c r="S3445" s="11"/>
      <c r="T3445" s="11" t="s">
        <v>136</v>
      </c>
      <c r="U3445" s="23"/>
      <c r="V3445" s="25"/>
      <c r="W3445" s="11"/>
      <c r="X3445" s="23"/>
      <c r="Y3445" s="29"/>
      <c r="Z3445" s="25">
        <v>29.0</v>
      </c>
      <c r="AA3445" s="11">
        <v>21.0</v>
      </c>
      <c r="AB3445" s="11">
        <v>56.0</v>
      </c>
      <c r="AC3445" s="11">
        <v>54.0</v>
      </c>
      <c r="AD3445" s="23">
        <v>50.0</v>
      </c>
      <c r="AE3445" s="29" t="s">
        <v>166</v>
      </c>
      <c r="AF3445" s="25">
        <v>1516.0</v>
      </c>
      <c r="AG3445" s="11">
        <v>1528.0</v>
      </c>
      <c r="AH3445" s="11">
        <v>1575.0</v>
      </c>
      <c r="AI3445" s="23"/>
      <c r="AJ3445" s="29" t="s">
        <v>17273</v>
      </c>
      <c r="AK3445" s="25">
        <v>1019043.0</v>
      </c>
      <c r="AL3445" s="11"/>
      <c r="AM3445" s="23"/>
      <c r="AN3445" s="25"/>
      <c r="AO3445" s="23"/>
      <c r="AP3445" s="25"/>
      <c r="AQ3445" s="11"/>
    </row>
    <row r="3446" ht="15.75" customHeight="1">
      <c r="A3446" s="11">
        <v>1019045.0</v>
      </c>
      <c r="B3446" s="23">
        <v>3446.0</v>
      </c>
      <c r="C3446" s="25" t="s">
        <v>17274</v>
      </c>
      <c r="D3446" s="16" t="s">
        <v>17275</v>
      </c>
      <c r="E3446" s="28" t="s">
        <v>17276</v>
      </c>
      <c r="F3446" s="29"/>
      <c r="G3446" s="31" t="s">
        <v>17277</v>
      </c>
      <c r="H3446" s="36">
        <f t="shared" si="1"/>
        <v>74</v>
      </c>
      <c r="I3446" s="11"/>
      <c r="J3446" s="28">
        <f t="shared" si="2"/>
        <v>0</v>
      </c>
      <c r="K3446" s="41">
        <f t="shared" si="3"/>
        <v>324</v>
      </c>
      <c r="L3446" s="25">
        <v>63.0</v>
      </c>
      <c r="M3446" s="11">
        <v>47.0</v>
      </c>
      <c r="N3446" s="11">
        <v>68.0</v>
      </c>
      <c r="O3446" s="11">
        <v>77.0</v>
      </c>
      <c r="P3446" s="11">
        <v>69.0</v>
      </c>
      <c r="Q3446" s="43">
        <v>70.0</v>
      </c>
      <c r="R3446" s="25" t="s">
        <v>185</v>
      </c>
      <c r="S3446" s="11"/>
      <c r="T3446" s="11" t="s">
        <v>232</v>
      </c>
      <c r="U3446" s="23" t="s">
        <v>185</v>
      </c>
      <c r="V3446" s="25"/>
      <c r="W3446" s="11"/>
      <c r="X3446" s="23"/>
      <c r="Y3446" s="29"/>
      <c r="Z3446" s="25">
        <v>29.0</v>
      </c>
      <c r="AA3446" s="11">
        <v>21.0</v>
      </c>
      <c r="AB3446" s="11">
        <v>28.0</v>
      </c>
      <c r="AC3446" s="11">
        <v>67.0</v>
      </c>
      <c r="AD3446" s="23">
        <v>51.0</v>
      </c>
      <c r="AE3446" s="29" t="s">
        <v>166</v>
      </c>
      <c r="AF3446" s="25">
        <v>1551.0</v>
      </c>
      <c r="AG3446" s="11">
        <v>1563.0</v>
      </c>
      <c r="AH3446" s="11">
        <v>1616.0</v>
      </c>
      <c r="AI3446" s="23"/>
      <c r="AJ3446" s="29" t="s">
        <v>17278</v>
      </c>
      <c r="AK3446" s="25">
        <v>1019044.0</v>
      </c>
      <c r="AL3446" s="11">
        <v>1019027.0</v>
      </c>
      <c r="AM3446" s="23"/>
      <c r="AN3446" s="25"/>
      <c r="AO3446" s="23"/>
      <c r="AP3446" s="25"/>
      <c r="AQ3446" s="11"/>
    </row>
    <row r="3447" ht="15.75" customHeight="1">
      <c r="A3447" s="11">
        <v>1019046.0</v>
      </c>
      <c r="B3447" s="23">
        <v>3447.0</v>
      </c>
      <c r="C3447" s="25" t="s">
        <v>17279</v>
      </c>
      <c r="D3447" s="16" t="s">
        <v>17280</v>
      </c>
      <c r="E3447" s="28" t="s">
        <v>17281</v>
      </c>
      <c r="F3447" s="29"/>
      <c r="G3447" s="31" t="s">
        <v>17282</v>
      </c>
      <c r="H3447" s="36">
        <f t="shared" si="1"/>
        <v>77</v>
      </c>
      <c r="I3447" s="11"/>
      <c r="J3447" s="28">
        <f t="shared" si="2"/>
        <v>0</v>
      </c>
      <c r="K3447" s="41">
        <f t="shared" si="3"/>
        <v>329</v>
      </c>
      <c r="L3447" s="25">
        <v>71.0</v>
      </c>
      <c r="M3447" s="11">
        <v>73.0</v>
      </c>
      <c r="N3447" s="11">
        <v>65.0</v>
      </c>
      <c r="O3447" s="11">
        <v>63.0</v>
      </c>
      <c r="P3447" s="11">
        <v>57.0</v>
      </c>
      <c r="Q3447" s="43">
        <v>49.0</v>
      </c>
      <c r="R3447" s="25" t="s">
        <v>185</v>
      </c>
      <c r="S3447" s="11"/>
      <c r="T3447" s="11" t="s">
        <v>232</v>
      </c>
      <c r="U3447" s="23"/>
      <c r="V3447" s="25"/>
      <c r="W3447" s="11"/>
      <c r="X3447" s="23"/>
      <c r="Y3447" s="29"/>
      <c r="Z3447" s="25">
        <v>25.0</v>
      </c>
      <c r="AA3447" s="11">
        <v>16.0</v>
      </c>
      <c r="AB3447" s="11">
        <v>39.0</v>
      </c>
      <c r="AC3447" s="11">
        <v>50.0</v>
      </c>
      <c r="AD3447" s="23">
        <v>50.0</v>
      </c>
      <c r="AE3447" s="29" t="s">
        <v>166</v>
      </c>
      <c r="AF3447" s="25">
        <v>1517.0</v>
      </c>
      <c r="AG3447" s="11">
        <v>1529.0</v>
      </c>
      <c r="AH3447" s="11">
        <v>1575.0</v>
      </c>
      <c r="AI3447" s="23"/>
      <c r="AJ3447" s="29"/>
      <c r="AK3447" s="25"/>
      <c r="AL3447" s="11"/>
      <c r="AM3447" s="23"/>
      <c r="AN3447" s="25"/>
      <c r="AO3447" s="23"/>
      <c r="AP3447" s="25"/>
      <c r="AQ3447" s="11"/>
    </row>
    <row r="3448" ht="15.75" customHeight="1">
      <c r="A3448" s="11">
        <v>1019047.0</v>
      </c>
      <c r="B3448" s="23">
        <v>3448.0</v>
      </c>
      <c r="C3448" s="25" t="s">
        <v>17283</v>
      </c>
      <c r="D3448" s="16" t="s">
        <v>17284</v>
      </c>
      <c r="E3448" s="28" t="s">
        <v>17285</v>
      </c>
      <c r="F3448" s="29"/>
      <c r="G3448" s="31" t="s">
        <v>17286</v>
      </c>
      <c r="H3448" s="36">
        <f t="shared" si="1"/>
        <v>67</v>
      </c>
      <c r="I3448" s="11"/>
      <c r="J3448" s="28">
        <f t="shared" si="2"/>
        <v>0</v>
      </c>
      <c r="K3448" s="41">
        <f t="shared" si="3"/>
        <v>231</v>
      </c>
      <c r="L3448" s="25">
        <v>52.0</v>
      </c>
      <c r="M3448" s="11">
        <v>56.0</v>
      </c>
      <c r="N3448" s="11">
        <v>32.0</v>
      </c>
      <c r="O3448" s="11">
        <v>40.0</v>
      </c>
      <c r="P3448" s="11">
        <v>51.0</v>
      </c>
      <c r="Q3448" s="43">
        <v>51.0</v>
      </c>
      <c r="R3448" s="25"/>
      <c r="S3448" s="11"/>
      <c r="T3448" s="11" t="s">
        <v>232</v>
      </c>
      <c r="U3448" s="23"/>
      <c r="V3448" s="25"/>
      <c r="W3448" s="11"/>
      <c r="X3448" s="23"/>
      <c r="Y3448" s="29"/>
      <c r="Z3448" s="25">
        <v>36.0</v>
      </c>
      <c r="AA3448" s="11">
        <v>30.0</v>
      </c>
      <c r="AB3448" s="11">
        <v>50.0</v>
      </c>
      <c r="AC3448" s="11">
        <v>50.0</v>
      </c>
      <c r="AD3448" s="23">
        <v>51.0</v>
      </c>
      <c r="AE3448" s="29" t="s">
        <v>166</v>
      </c>
      <c r="AF3448" s="25">
        <v>1541.0</v>
      </c>
      <c r="AG3448" s="11">
        <v>1553.0</v>
      </c>
      <c r="AH3448" s="11">
        <v>1580.0</v>
      </c>
      <c r="AI3448" s="23"/>
      <c r="AJ3448" s="29"/>
      <c r="AK3448" s="25"/>
      <c r="AL3448" s="11"/>
      <c r="AM3448" s="23"/>
      <c r="AN3448" s="25"/>
      <c r="AO3448" s="23"/>
      <c r="AP3448" s="25"/>
      <c r="AQ3448" s="11"/>
    </row>
    <row r="3449" ht="15.75" customHeight="1">
      <c r="A3449" s="11">
        <v>1019048.0</v>
      </c>
      <c r="B3449" s="23">
        <v>3449.0</v>
      </c>
      <c r="C3449" s="25" t="s">
        <v>17287</v>
      </c>
      <c r="D3449" s="16" t="s">
        <v>17288</v>
      </c>
      <c r="E3449" s="28" t="s">
        <v>17289</v>
      </c>
      <c r="F3449" s="29"/>
      <c r="G3449" s="31" t="s">
        <v>17290</v>
      </c>
      <c r="H3449" s="36">
        <f t="shared" si="1"/>
        <v>76</v>
      </c>
      <c r="I3449" s="11"/>
      <c r="J3449" s="28">
        <f t="shared" si="2"/>
        <v>0</v>
      </c>
      <c r="K3449" s="41">
        <f t="shared" si="3"/>
        <v>245</v>
      </c>
      <c r="L3449" s="25">
        <v>48.0</v>
      </c>
      <c r="M3449" s="11">
        <v>53.0</v>
      </c>
      <c r="N3449" s="11">
        <v>54.0</v>
      </c>
      <c r="O3449" s="11">
        <v>48.0</v>
      </c>
      <c r="P3449" s="11">
        <v>42.0</v>
      </c>
      <c r="Q3449" s="43">
        <v>47.0</v>
      </c>
      <c r="R3449" s="25" t="s">
        <v>185</v>
      </c>
      <c r="S3449" s="11"/>
      <c r="T3449" s="11" t="s">
        <v>185</v>
      </c>
      <c r="U3449" s="23"/>
      <c r="V3449" s="25"/>
      <c r="W3449" s="11"/>
      <c r="X3449" s="23"/>
      <c r="Y3449" s="29"/>
      <c r="Z3449" s="25">
        <v>29.0</v>
      </c>
      <c r="AA3449" s="11">
        <v>21.0</v>
      </c>
      <c r="AB3449" s="11">
        <v>32.0</v>
      </c>
      <c r="AC3449" s="11">
        <v>61.0</v>
      </c>
      <c r="AD3449" s="23">
        <v>87.0</v>
      </c>
      <c r="AE3449" s="29" t="s">
        <v>141</v>
      </c>
      <c r="AF3449" s="25">
        <v>1516.0</v>
      </c>
      <c r="AG3449" s="11">
        <v>1528.0</v>
      </c>
      <c r="AH3449" s="11">
        <v>1570.0</v>
      </c>
      <c r="AI3449" s="23" t="s">
        <v>217</v>
      </c>
      <c r="AJ3449" s="29"/>
      <c r="AK3449" s="25"/>
      <c r="AL3449" s="11"/>
      <c r="AM3449" s="23"/>
      <c r="AN3449" s="25"/>
      <c r="AO3449" s="23"/>
      <c r="AP3449" s="25"/>
      <c r="AQ3449" s="11"/>
    </row>
    <row r="3450" ht="15.75" customHeight="1">
      <c r="A3450" s="11">
        <v>1056001.0</v>
      </c>
      <c r="B3450" s="23">
        <v>3450.0</v>
      </c>
      <c r="C3450" s="25" t="s">
        <v>17291</v>
      </c>
      <c r="D3450" s="16" t="s">
        <v>17292</v>
      </c>
      <c r="E3450" s="28" t="s">
        <v>17293</v>
      </c>
      <c r="F3450" s="29"/>
      <c r="G3450" s="31" t="s">
        <v>17294</v>
      </c>
      <c r="H3450" s="36">
        <f t="shared" si="1"/>
        <v>60</v>
      </c>
      <c r="I3450" s="11"/>
      <c r="J3450" s="28">
        <f t="shared" si="2"/>
        <v>0</v>
      </c>
      <c r="K3450" s="41">
        <f t="shared" si="3"/>
        <v>278</v>
      </c>
      <c r="L3450" s="25">
        <v>40.0</v>
      </c>
      <c r="M3450" s="11">
        <v>36.0</v>
      </c>
      <c r="N3450" s="11">
        <v>70.0</v>
      </c>
      <c r="O3450" s="11">
        <v>69.0</v>
      </c>
      <c r="P3450" s="11">
        <v>63.0</v>
      </c>
      <c r="Q3450" s="43">
        <v>63.0</v>
      </c>
      <c r="R3450" s="25"/>
      <c r="S3450" s="11"/>
      <c r="T3450" s="11"/>
      <c r="U3450" s="23"/>
      <c r="V3450" s="25"/>
      <c r="W3450" s="11"/>
      <c r="X3450" s="23"/>
      <c r="Y3450" s="29"/>
      <c r="Z3450" s="25">
        <v>71.0</v>
      </c>
      <c r="AA3450" s="11">
        <v>80.0</v>
      </c>
      <c r="AB3450" s="11">
        <v>63.0</v>
      </c>
      <c r="AC3450" s="11">
        <v>38.0</v>
      </c>
      <c r="AD3450" s="23">
        <v>24.0</v>
      </c>
      <c r="AE3450" s="29" t="s">
        <v>270</v>
      </c>
      <c r="AF3450" s="25">
        <v>1495.0</v>
      </c>
      <c r="AG3450" s="11">
        <v>1507.0</v>
      </c>
      <c r="AH3450" s="11">
        <v>1541.0</v>
      </c>
      <c r="AI3450" s="23"/>
      <c r="AJ3450" s="29" t="s">
        <v>17295</v>
      </c>
      <c r="AK3450" s="25"/>
      <c r="AL3450" s="11"/>
      <c r="AM3450" s="23"/>
      <c r="AN3450" s="25"/>
      <c r="AO3450" s="23"/>
      <c r="AP3450" s="25"/>
      <c r="AQ3450" s="11"/>
    </row>
    <row r="3451" ht="15.75" customHeight="1">
      <c r="A3451" s="11">
        <v>1056002.0</v>
      </c>
      <c r="B3451" s="23">
        <v>3451.0</v>
      </c>
      <c r="C3451" s="25" t="s">
        <v>17296</v>
      </c>
      <c r="D3451" s="16" t="s">
        <v>17297</v>
      </c>
      <c r="E3451" s="28" t="s">
        <v>17298</v>
      </c>
      <c r="F3451" s="29" t="s">
        <v>17299</v>
      </c>
      <c r="G3451" s="31" t="s">
        <v>17300</v>
      </c>
      <c r="H3451" s="36">
        <f t="shared" si="1"/>
        <v>76</v>
      </c>
      <c r="I3451" s="11" t="s">
        <v>17300</v>
      </c>
      <c r="J3451" s="28">
        <f t="shared" si="2"/>
        <v>76</v>
      </c>
      <c r="K3451" s="41">
        <f t="shared" si="3"/>
        <v>336</v>
      </c>
      <c r="L3451" s="25">
        <v>62.0</v>
      </c>
      <c r="M3451" s="11">
        <v>55.0</v>
      </c>
      <c r="N3451" s="11">
        <v>78.0</v>
      </c>
      <c r="O3451" s="11">
        <v>80.0</v>
      </c>
      <c r="P3451" s="11">
        <v>61.0</v>
      </c>
      <c r="Q3451" s="43">
        <v>59.0</v>
      </c>
      <c r="R3451" s="25" t="s">
        <v>185</v>
      </c>
      <c r="S3451" s="11"/>
      <c r="T3451" s="11" t="s">
        <v>232</v>
      </c>
      <c r="U3451" s="23" t="s">
        <v>185</v>
      </c>
      <c r="V3451" s="25"/>
      <c r="W3451" s="11"/>
      <c r="X3451" s="23" t="s">
        <v>232</v>
      </c>
      <c r="Y3451" s="29"/>
      <c r="Z3451" s="25">
        <v>71.0</v>
      </c>
      <c r="AA3451" s="11">
        <v>80.0</v>
      </c>
      <c r="AB3451" s="11">
        <v>63.0</v>
      </c>
      <c r="AC3451" s="11">
        <v>38.0</v>
      </c>
      <c r="AD3451" s="23">
        <v>22.0</v>
      </c>
      <c r="AE3451" s="29" t="s">
        <v>270</v>
      </c>
      <c r="AF3451" s="25">
        <v>1529.0</v>
      </c>
      <c r="AG3451" s="11">
        <v>1541.0</v>
      </c>
      <c r="AH3451" s="11">
        <v>1599.0</v>
      </c>
      <c r="AI3451" s="23"/>
      <c r="AJ3451" s="29" t="s">
        <v>17301</v>
      </c>
      <c r="AK3451" s="25">
        <v>1056001.0</v>
      </c>
      <c r="AL3451" s="11"/>
      <c r="AM3451" s="23"/>
      <c r="AN3451" s="25"/>
      <c r="AO3451" s="23"/>
      <c r="AP3451" s="25"/>
      <c r="AQ3451" s="11"/>
    </row>
    <row r="3452" ht="15.75" customHeight="1">
      <c r="A3452" s="11">
        <v>1056003.0</v>
      </c>
      <c r="B3452" s="23">
        <v>3452.0</v>
      </c>
      <c r="C3452" s="25" t="s">
        <v>17302</v>
      </c>
      <c r="D3452" s="16" t="s">
        <v>17303</v>
      </c>
      <c r="E3452" s="28" t="s">
        <v>17304</v>
      </c>
      <c r="F3452" s="29"/>
      <c r="G3452" s="31" t="s">
        <v>17305</v>
      </c>
      <c r="H3452" s="36">
        <f t="shared" si="1"/>
        <v>74</v>
      </c>
      <c r="I3452" s="11" t="s">
        <v>17305</v>
      </c>
      <c r="J3452" s="28">
        <f t="shared" si="2"/>
        <v>74</v>
      </c>
      <c r="K3452" s="41">
        <f t="shared" si="3"/>
        <v>374</v>
      </c>
      <c r="L3452" s="25">
        <v>74.0</v>
      </c>
      <c r="M3452" s="11">
        <v>79.0</v>
      </c>
      <c r="N3452" s="11">
        <v>72.0</v>
      </c>
      <c r="O3452" s="11">
        <v>83.0</v>
      </c>
      <c r="P3452" s="11">
        <v>66.0</v>
      </c>
      <c r="Q3452" s="43">
        <v>70.0</v>
      </c>
      <c r="R3452" s="25"/>
      <c r="S3452" s="11"/>
      <c r="T3452" s="11" t="s">
        <v>232</v>
      </c>
      <c r="U3452" s="23" t="s">
        <v>185</v>
      </c>
      <c r="V3452" s="25" t="s">
        <v>232</v>
      </c>
      <c r="W3452" s="11"/>
      <c r="X3452" s="23" t="s">
        <v>136</v>
      </c>
      <c r="Y3452" s="29"/>
      <c r="Z3452" s="25">
        <v>71.0</v>
      </c>
      <c r="AA3452" s="11">
        <v>80.0</v>
      </c>
      <c r="AB3452" s="11">
        <v>55.0</v>
      </c>
      <c r="AC3452" s="11">
        <v>50.0</v>
      </c>
      <c r="AD3452" s="23">
        <v>22.0</v>
      </c>
      <c r="AE3452" s="29" t="s">
        <v>166</v>
      </c>
      <c r="AF3452" s="25">
        <v>1549.0</v>
      </c>
      <c r="AG3452" s="11">
        <v>1561.0</v>
      </c>
      <c r="AH3452" s="11">
        <v>1614.0</v>
      </c>
      <c r="AI3452" s="23"/>
      <c r="AJ3452" s="29" t="s">
        <v>17306</v>
      </c>
      <c r="AK3452" s="25">
        <v>1056002.0</v>
      </c>
      <c r="AL3452" s="11"/>
      <c r="AM3452" s="23"/>
      <c r="AN3452" s="25"/>
      <c r="AO3452" s="23"/>
      <c r="AP3452" s="25"/>
      <c r="AQ3452" s="11"/>
    </row>
    <row r="3453" ht="15.75" customHeight="1">
      <c r="A3453" s="11">
        <v>1056004.0</v>
      </c>
      <c r="B3453" s="23">
        <v>3453.0</v>
      </c>
      <c r="C3453" s="25" t="s">
        <v>17307</v>
      </c>
      <c r="D3453" s="16" t="s">
        <v>17308</v>
      </c>
      <c r="E3453" s="28" t="s">
        <v>17309</v>
      </c>
      <c r="F3453" s="29"/>
      <c r="G3453" s="31" t="s">
        <v>17310</v>
      </c>
      <c r="H3453" s="36">
        <f t="shared" si="1"/>
        <v>78</v>
      </c>
      <c r="I3453" s="11"/>
      <c r="J3453" s="28">
        <f t="shared" si="2"/>
        <v>0</v>
      </c>
      <c r="K3453" s="41">
        <f t="shared" si="3"/>
        <v>222</v>
      </c>
      <c r="L3453" s="25">
        <v>47.0</v>
      </c>
      <c r="M3453" s="11">
        <v>37.0</v>
      </c>
      <c r="N3453" s="11">
        <v>45.0</v>
      </c>
      <c r="O3453" s="11">
        <v>51.0</v>
      </c>
      <c r="P3453" s="11">
        <v>42.0</v>
      </c>
      <c r="Q3453" s="43">
        <v>55.0</v>
      </c>
      <c r="R3453" s="25"/>
      <c r="S3453" s="11"/>
      <c r="T3453" s="11"/>
      <c r="U3453" s="23"/>
      <c r="V3453" s="25"/>
      <c r="W3453" s="11"/>
      <c r="X3453" s="23"/>
      <c r="Y3453" s="29"/>
      <c r="Z3453" s="25">
        <v>71.0</v>
      </c>
      <c r="AA3453" s="11">
        <v>80.0</v>
      </c>
      <c r="AB3453" s="11">
        <v>51.0</v>
      </c>
      <c r="AC3453" s="11">
        <v>55.0</v>
      </c>
      <c r="AD3453" s="23">
        <v>22.0</v>
      </c>
      <c r="AE3453" s="29" t="s">
        <v>270</v>
      </c>
      <c r="AF3453" s="25">
        <v>1571.0</v>
      </c>
      <c r="AG3453" s="11">
        <v>1583.0</v>
      </c>
      <c r="AH3453" s="11">
        <v>1601.0</v>
      </c>
      <c r="AI3453" s="23"/>
      <c r="AJ3453" s="29" t="s">
        <v>17311</v>
      </c>
      <c r="AK3453" s="25">
        <v>1056003.0</v>
      </c>
      <c r="AL3453" s="11"/>
      <c r="AM3453" s="23"/>
      <c r="AN3453" s="25"/>
      <c r="AO3453" s="23"/>
      <c r="AP3453" s="25"/>
      <c r="AQ3453" s="11"/>
    </row>
    <row r="3454" ht="15.75" customHeight="1">
      <c r="A3454" s="11">
        <v>1056005.0</v>
      </c>
      <c r="B3454" s="23">
        <v>3454.0</v>
      </c>
      <c r="C3454" s="25" t="s">
        <v>17296</v>
      </c>
      <c r="D3454" s="16" t="s">
        <v>17297</v>
      </c>
      <c r="E3454" s="28" t="s">
        <v>17312</v>
      </c>
      <c r="F3454" s="29"/>
      <c r="G3454" s="31" t="s">
        <v>17313</v>
      </c>
      <c r="H3454" s="36">
        <f t="shared" si="1"/>
        <v>72</v>
      </c>
      <c r="I3454" s="11"/>
      <c r="J3454" s="28">
        <f t="shared" si="2"/>
        <v>0</v>
      </c>
      <c r="K3454" s="41">
        <f t="shared" si="3"/>
        <v>223</v>
      </c>
      <c r="L3454" s="25">
        <v>40.0</v>
      </c>
      <c r="M3454" s="11">
        <v>22.0</v>
      </c>
      <c r="N3454" s="11">
        <v>52.0</v>
      </c>
      <c r="O3454" s="11">
        <v>59.0</v>
      </c>
      <c r="P3454" s="11">
        <v>50.0</v>
      </c>
      <c r="Q3454" s="43">
        <v>59.0</v>
      </c>
      <c r="R3454" s="25"/>
      <c r="S3454" s="11"/>
      <c r="T3454" s="11"/>
      <c r="U3454" s="23"/>
      <c r="V3454" s="25"/>
      <c r="W3454" s="11"/>
      <c r="X3454" s="23"/>
      <c r="Y3454" s="29"/>
      <c r="Z3454" s="25">
        <v>71.0</v>
      </c>
      <c r="AA3454" s="11">
        <v>80.0</v>
      </c>
      <c r="AB3454" s="11">
        <v>63.0</v>
      </c>
      <c r="AC3454" s="11">
        <v>38.0</v>
      </c>
      <c r="AD3454" s="23">
        <v>22.0</v>
      </c>
      <c r="AE3454" s="29" t="s">
        <v>270</v>
      </c>
      <c r="AF3454" s="25">
        <v>1592.0</v>
      </c>
      <c r="AG3454" s="11">
        <v>1604.0</v>
      </c>
      <c r="AH3454" s="11">
        <v>1637.0</v>
      </c>
      <c r="AI3454" s="23"/>
      <c r="AJ3454" s="29" t="s">
        <v>17314</v>
      </c>
      <c r="AK3454" s="25">
        <v>1056004.0</v>
      </c>
      <c r="AL3454" s="11"/>
      <c r="AM3454" s="23"/>
      <c r="AN3454" s="25"/>
      <c r="AO3454" s="23"/>
      <c r="AP3454" s="25"/>
      <c r="AQ3454" s="11"/>
    </row>
    <row r="3455" ht="15.75" customHeight="1">
      <c r="A3455" s="11">
        <v>1056006.0</v>
      </c>
      <c r="B3455" s="23">
        <v>3455.0</v>
      </c>
      <c r="C3455" s="25" t="s">
        <v>17315</v>
      </c>
      <c r="D3455" s="16" t="s">
        <v>17303</v>
      </c>
      <c r="E3455" s="28" t="s">
        <v>17316</v>
      </c>
      <c r="F3455" s="29"/>
      <c r="G3455" s="31" t="s">
        <v>17317</v>
      </c>
      <c r="H3455" s="36">
        <f t="shared" si="1"/>
        <v>76.5</v>
      </c>
      <c r="I3455" s="11"/>
      <c r="J3455" s="28">
        <f t="shared" si="2"/>
        <v>0</v>
      </c>
      <c r="K3455" s="41">
        <f t="shared" si="3"/>
        <v>290</v>
      </c>
      <c r="L3455" s="25">
        <v>48.0</v>
      </c>
      <c r="M3455" s="11">
        <v>41.0</v>
      </c>
      <c r="N3455" s="11">
        <v>75.0</v>
      </c>
      <c r="O3455" s="11">
        <v>67.0</v>
      </c>
      <c r="P3455" s="11">
        <v>59.0</v>
      </c>
      <c r="Q3455" s="43">
        <v>66.0</v>
      </c>
      <c r="R3455" s="25"/>
      <c r="S3455" s="11"/>
      <c r="T3455" s="11"/>
      <c r="U3455" s="23"/>
      <c r="V3455" s="25"/>
      <c r="W3455" s="11"/>
      <c r="X3455" s="23"/>
      <c r="Y3455" s="29"/>
      <c r="Z3455" s="25">
        <v>71.0</v>
      </c>
      <c r="AA3455" s="11">
        <v>80.0</v>
      </c>
      <c r="AB3455" s="11">
        <v>43.0</v>
      </c>
      <c r="AC3455" s="11">
        <v>67.0</v>
      </c>
      <c r="AD3455" s="23">
        <v>22.0</v>
      </c>
      <c r="AE3455" s="29" t="s">
        <v>270</v>
      </c>
      <c r="AF3455" s="25">
        <v>1622.0</v>
      </c>
      <c r="AG3455" s="11">
        <v>1634.0</v>
      </c>
      <c r="AH3455" s="11">
        <v>1703.0</v>
      </c>
      <c r="AI3455" s="23"/>
      <c r="AJ3455" s="29" t="s">
        <v>17318</v>
      </c>
      <c r="AK3455" s="25">
        <v>1056005.0</v>
      </c>
      <c r="AL3455" s="11"/>
      <c r="AM3455" s="23"/>
      <c r="AN3455" s="25"/>
      <c r="AO3455" s="23"/>
      <c r="AP3455" s="25"/>
      <c r="AQ3455" s="11"/>
    </row>
    <row r="3456" ht="15.75" customHeight="1">
      <c r="A3456" s="11">
        <v>1056007.0</v>
      </c>
      <c r="B3456" s="23">
        <v>3456.0</v>
      </c>
      <c r="C3456" s="25" t="s">
        <v>17319</v>
      </c>
      <c r="D3456" s="16" t="s">
        <v>17320</v>
      </c>
      <c r="E3456" s="28" t="s">
        <v>17321</v>
      </c>
      <c r="F3456" s="29"/>
      <c r="G3456" s="31" t="s">
        <v>17322</v>
      </c>
      <c r="H3456" s="36">
        <f t="shared" si="1"/>
        <v>70</v>
      </c>
      <c r="I3456" s="11"/>
      <c r="J3456" s="28">
        <f t="shared" si="2"/>
        <v>0</v>
      </c>
      <c r="K3456" s="41">
        <f t="shared" si="3"/>
        <v>196</v>
      </c>
      <c r="L3456" s="25">
        <v>53.0</v>
      </c>
      <c r="M3456" s="11">
        <v>62.0</v>
      </c>
      <c r="N3456" s="11">
        <v>26.0</v>
      </c>
      <c r="O3456" s="11">
        <v>29.0</v>
      </c>
      <c r="P3456" s="11">
        <v>26.0</v>
      </c>
      <c r="Q3456" s="43">
        <v>56.0</v>
      </c>
      <c r="R3456" s="25"/>
      <c r="S3456" s="11"/>
      <c r="T3456" s="11"/>
      <c r="U3456" s="23"/>
      <c r="V3456" s="25"/>
      <c r="W3456" s="11"/>
      <c r="X3456" s="23"/>
      <c r="Y3456" s="29"/>
      <c r="Z3456" s="25">
        <v>50.0</v>
      </c>
      <c r="AA3456" s="11">
        <v>50.0</v>
      </c>
      <c r="AB3456" s="11">
        <v>48.0</v>
      </c>
      <c r="AC3456" s="11">
        <v>55.0</v>
      </c>
      <c r="AD3456" s="23">
        <v>32.0</v>
      </c>
      <c r="AE3456" s="29" t="s">
        <v>166</v>
      </c>
      <c r="AF3456" s="25">
        <v>1550.0</v>
      </c>
      <c r="AG3456" s="11">
        <v>1562.0</v>
      </c>
      <c r="AH3456" s="11">
        <v>1598.0</v>
      </c>
      <c r="AI3456" s="23"/>
      <c r="AJ3456" s="29" t="s">
        <v>17323</v>
      </c>
      <c r="AK3456" s="25">
        <v>1056002.0</v>
      </c>
      <c r="AL3456" s="11">
        <v>1057012.0</v>
      </c>
      <c r="AM3456" s="23"/>
      <c r="AN3456" s="25"/>
      <c r="AO3456" s="23"/>
      <c r="AP3456" s="25"/>
      <c r="AQ3456" s="11"/>
    </row>
    <row r="3457" ht="15.75" customHeight="1">
      <c r="A3457" s="11">
        <v>1056008.0</v>
      </c>
      <c r="B3457" s="23">
        <v>3457.0</v>
      </c>
      <c r="C3457" s="25" t="s">
        <v>17324</v>
      </c>
      <c r="D3457" s="16" t="s">
        <v>17325</v>
      </c>
      <c r="E3457" s="28" t="s">
        <v>17326</v>
      </c>
      <c r="F3457" s="29"/>
      <c r="G3457" s="31" t="s">
        <v>17327</v>
      </c>
      <c r="H3457" s="36">
        <f t="shared" si="1"/>
        <v>76</v>
      </c>
      <c r="I3457" s="11"/>
      <c r="J3457" s="28">
        <f t="shared" si="2"/>
        <v>0</v>
      </c>
      <c r="K3457" s="41">
        <f t="shared" si="3"/>
        <v>254</v>
      </c>
      <c r="L3457" s="25">
        <v>58.0</v>
      </c>
      <c r="M3457" s="11">
        <v>64.0</v>
      </c>
      <c r="N3457" s="11">
        <v>40.0</v>
      </c>
      <c r="O3457" s="11">
        <v>34.0</v>
      </c>
      <c r="P3457" s="11">
        <v>58.0</v>
      </c>
      <c r="Q3457" s="43">
        <v>56.0</v>
      </c>
      <c r="R3457" s="25"/>
      <c r="S3457" s="11"/>
      <c r="T3457" s="11"/>
      <c r="U3457" s="23"/>
      <c r="V3457" s="25"/>
      <c r="W3457" s="11"/>
      <c r="X3457" s="23"/>
      <c r="Y3457" s="29"/>
      <c r="Z3457" s="25">
        <v>50.0</v>
      </c>
      <c r="AA3457" s="11">
        <v>50.0</v>
      </c>
      <c r="AB3457" s="11">
        <v>72.0</v>
      </c>
      <c r="AC3457" s="11">
        <v>30.0</v>
      </c>
      <c r="AD3457" s="23">
        <v>11.0</v>
      </c>
      <c r="AE3457" s="29" t="s">
        <v>141</v>
      </c>
      <c r="AF3457" s="25">
        <v>1550.0</v>
      </c>
      <c r="AG3457" s="11">
        <v>1562.0</v>
      </c>
      <c r="AH3457" s="11">
        <v>1574.0</v>
      </c>
      <c r="AI3457" s="23" t="s">
        <v>217</v>
      </c>
      <c r="AJ3457" s="29" t="s">
        <v>17328</v>
      </c>
      <c r="AK3457" s="25">
        <v>1056002.0</v>
      </c>
      <c r="AL3457" s="11">
        <v>1056017.0</v>
      </c>
      <c r="AM3457" s="23"/>
      <c r="AN3457" s="25"/>
      <c r="AO3457" s="23"/>
      <c r="AP3457" s="25"/>
      <c r="AQ3457" s="11"/>
    </row>
    <row r="3458" ht="15.75" customHeight="1">
      <c r="A3458" s="11">
        <v>1056009.0</v>
      </c>
      <c r="B3458" s="23">
        <v>3458.0</v>
      </c>
      <c r="C3458" s="25" t="s">
        <v>17329</v>
      </c>
      <c r="D3458" s="16" t="s">
        <v>17330</v>
      </c>
      <c r="E3458" s="28" t="s">
        <v>17331</v>
      </c>
      <c r="F3458" s="29"/>
      <c r="G3458" s="31" t="s">
        <v>17332</v>
      </c>
      <c r="H3458" s="36">
        <f t="shared" si="1"/>
        <v>55</v>
      </c>
      <c r="I3458" s="11"/>
      <c r="J3458" s="28">
        <f t="shared" si="2"/>
        <v>0</v>
      </c>
      <c r="K3458" s="41">
        <f t="shared" si="3"/>
        <v>197</v>
      </c>
      <c r="L3458" s="25">
        <v>42.0</v>
      </c>
      <c r="M3458" s="11">
        <v>52.0</v>
      </c>
      <c r="N3458" s="11">
        <v>31.0</v>
      </c>
      <c r="O3458" s="11">
        <v>35.0</v>
      </c>
      <c r="P3458" s="11">
        <v>37.0</v>
      </c>
      <c r="Q3458" s="43">
        <v>55.0</v>
      </c>
      <c r="R3458" s="25"/>
      <c r="S3458" s="11"/>
      <c r="T3458" s="11"/>
      <c r="U3458" s="23"/>
      <c r="V3458" s="25"/>
      <c r="W3458" s="11"/>
      <c r="X3458" s="23"/>
      <c r="Y3458" s="29"/>
      <c r="Z3458" s="25">
        <v>50.0</v>
      </c>
      <c r="AA3458" s="11">
        <v>50.0</v>
      </c>
      <c r="AB3458" s="11">
        <v>45.0</v>
      </c>
      <c r="AC3458" s="11">
        <v>53.0</v>
      </c>
      <c r="AD3458" s="23">
        <v>11.0</v>
      </c>
      <c r="AE3458" s="29" t="s">
        <v>270</v>
      </c>
      <c r="AF3458" s="25">
        <v>1571.0</v>
      </c>
      <c r="AG3458" s="11">
        <v>1583.0</v>
      </c>
      <c r="AH3458" s="11">
        <v>1593.0</v>
      </c>
      <c r="AI3458" s="23" t="s">
        <v>217</v>
      </c>
      <c r="AJ3458" s="29" t="s">
        <v>17333</v>
      </c>
      <c r="AK3458" s="25">
        <v>1056008.0</v>
      </c>
      <c r="AL3458" s="11"/>
      <c r="AM3458" s="23"/>
      <c r="AN3458" s="25"/>
      <c r="AO3458" s="23"/>
      <c r="AP3458" s="25"/>
      <c r="AQ3458" s="11"/>
    </row>
    <row r="3459" ht="15.75" customHeight="1">
      <c r="A3459" s="11">
        <v>1056010.0</v>
      </c>
      <c r="B3459" s="23">
        <v>3459.0</v>
      </c>
      <c r="C3459" s="25" t="s">
        <v>17334</v>
      </c>
      <c r="D3459" s="16" t="s">
        <v>17335</v>
      </c>
      <c r="E3459" s="28" t="s">
        <v>17336</v>
      </c>
      <c r="F3459" s="29"/>
      <c r="G3459" s="31" t="s">
        <v>17337</v>
      </c>
      <c r="H3459" s="36">
        <f t="shared" si="1"/>
        <v>76</v>
      </c>
      <c r="I3459" s="11"/>
      <c r="J3459" s="28">
        <f t="shared" si="2"/>
        <v>0</v>
      </c>
      <c r="K3459" s="41">
        <f t="shared" si="3"/>
        <v>280</v>
      </c>
      <c r="L3459" s="25">
        <v>62.0</v>
      </c>
      <c r="M3459" s="11">
        <v>49.0</v>
      </c>
      <c r="N3459" s="11">
        <v>58.0</v>
      </c>
      <c r="O3459" s="11">
        <v>57.0</v>
      </c>
      <c r="P3459" s="11">
        <v>54.0</v>
      </c>
      <c r="Q3459" s="43">
        <v>54.0</v>
      </c>
      <c r="R3459" s="25"/>
      <c r="S3459" s="11"/>
      <c r="T3459" s="11"/>
      <c r="U3459" s="23"/>
      <c r="V3459" s="25"/>
      <c r="W3459" s="11"/>
      <c r="X3459" s="23"/>
      <c r="Y3459" s="29"/>
      <c r="Z3459" s="25">
        <v>71.0</v>
      </c>
      <c r="AA3459" s="11">
        <v>80.0</v>
      </c>
      <c r="AB3459" s="11">
        <v>60.0</v>
      </c>
      <c r="AC3459" s="11">
        <v>42.0</v>
      </c>
      <c r="AD3459" s="23">
        <v>20.0</v>
      </c>
      <c r="AE3459" s="29" t="s">
        <v>270</v>
      </c>
      <c r="AF3459" s="25">
        <v>1508.0</v>
      </c>
      <c r="AG3459" s="11">
        <v>1520.0</v>
      </c>
      <c r="AH3459" s="11">
        <v>1557.0</v>
      </c>
      <c r="AI3459" s="23"/>
      <c r="AJ3459" s="29"/>
      <c r="AK3459" s="25"/>
      <c r="AL3459" s="11"/>
      <c r="AM3459" s="23"/>
      <c r="AN3459" s="25"/>
      <c r="AO3459" s="23"/>
      <c r="AP3459" s="25"/>
      <c r="AQ3459" s="11"/>
    </row>
    <row r="3460" ht="15.75" customHeight="1">
      <c r="A3460" s="11">
        <v>1056011.0</v>
      </c>
      <c r="B3460" s="23">
        <v>3460.0</v>
      </c>
      <c r="C3460" s="25" t="s">
        <v>17338</v>
      </c>
      <c r="D3460" s="16" t="s">
        <v>17339</v>
      </c>
      <c r="E3460" s="28" t="s">
        <v>17340</v>
      </c>
      <c r="F3460" s="29"/>
      <c r="G3460" s="31" t="s">
        <v>17341</v>
      </c>
      <c r="H3460" s="36">
        <f t="shared" si="1"/>
        <v>76</v>
      </c>
      <c r="I3460" s="11"/>
      <c r="J3460" s="28">
        <f t="shared" si="2"/>
        <v>0</v>
      </c>
      <c r="K3460" s="41">
        <f t="shared" si="3"/>
        <v>275</v>
      </c>
      <c r="L3460" s="25">
        <v>51.0</v>
      </c>
      <c r="M3460" s="11">
        <v>44.0</v>
      </c>
      <c r="N3460" s="11">
        <v>59.0</v>
      </c>
      <c r="O3460" s="11">
        <v>58.0</v>
      </c>
      <c r="P3460" s="11">
        <v>63.0</v>
      </c>
      <c r="Q3460" s="43">
        <v>40.0</v>
      </c>
      <c r="R3460" s="25" t="s">
        <v>185</v>
      </c>
      <c r="S3460" s="11"/>
      <c r="T3460" s="11" t="s">
        <v>185</v>
      </c>
      <c r="U3460" s="23"/>
      <c r="V3460" s="25"/>
      <c r="W3460" s="11"/>
      <c r="X3460" s="23" t="s">
        <v>232</v>
      </c>
      <c r="Y3460" s="29"/>
      <c r="Z3460" s="25">
        <v>67.0</v>
      </c>
      <c r="AA3460" s="11">
        <v>75.0</v>
      </c>
      <c r="AB3460" s="11">
        <v>29.0</v>
      </c>
      <c r="AC3460" s="11">
        <v>84.0</v>
      </c>
      <c r="AD3460" s="23">
        <v>24.0</v>
      </c>
      <c r="AE3460" s="29" t="s">
        <v>239</v>
      </c>
      <c r="AF3460" s="25">
        <v>1532.0</v>
      </c>
      <c r="AG3460" s="11">
        <v>1544.0</v>
      </c>
      <c r="AH3460" s="11">
        <v>1582.0</v>
      </c>
      <c r="AI3460" s="23"/>
      <c r="AJ3460" s="29" t="s">
        <v>17342</v>
      </c>
      <c r="AK3460" s="25">
        <v>1056010.0</v>
      </c>
      <c r="AL3460" s="11"/>
      <c r="AM3460" s="23"/>
      <c r="AN3460" s="25"/>
      <c r="AO3460" s="23"/>
      <c r="AP3460" s="25"/>
      <c r="AQ3460" s="11"/>
    </row>
    <row r="3461" ht="15.75" customHeight="1">
      <c r="A3461" s="11">
        <v>1056012.0</v>
      </c>
      <c r="B3461" s="23">
        <v>3461.0</v>
      </c>
      <c r="C3461" s="25" t="s">
        <v>17343</v>
      </c>
      <c r="D3461" s="16" t="s">
        <v>17344</v>
      </c>
      <c r="E3461" s="28" t="s">
        <v>17345</v>
      </c>
      <c r="F3461" s="29"/>
      <c r="G3461" s="31" t="s">
        <v>17346</v>
      </c>
      <c r="H3461" s="36">
        <f t="shared" si="1"/>
        <v>66</v>
      </c>
      <c r="I3461" s="11"/>
      <c r="J3461" s="28">
        <f t="shared" si="2"/>
        <v>0</v>
      </c>
      <c r="K3461" s="41">
        <f t="shared" si="3"/>
        <v>268</v>
      </c>
      <c r="L3461" s="25">
        <v>40.0</v>
      </c>
      <c r="M3461" s="11">
        <v>38.0</v>
      </c>
      <c r="N3461" s="11">
        <v>69.0</v>
      </c>
      <c r="O3461" s="11">
        <v>65.0</v>
      </c>
      <c r="P3461" s="11">
        <v>56.0</v>
      </c>
      <c r="Q3461" s="43">
        <v>62.0</v>
      </c>
      <c r="R3461" s="25"/>
      <c r="S3461" s="11"/>
      <c r="T3461" s="11"/>
      <c r="U3461" s="23"/>
      <c r="V3461" s="25"/>
      <c r="W3461" s="11"/>
      <c r="X3461" s="23"/>
      <c r="Y3461" s="29"/>
      <c r="Z3461" s="25">
        <v>64.0</v>
      </c>
      <c r="AA3461" s="11">
        <v>70.0</v>
      </c>
      <c r="AB3461" s="11">
        <v>49.0</v>
      </c>
      <c r="AC3461" s="11">
        <v>55.0</v>
      </c>
      <c r="AD3461" s="23">
        <v>10.0</v>
      </c>
      <c r="AE3461" s="29" t="s">
        <v>239</v>
      </c>
      <c r="AF3461" s="25">
        <v>1580.0</v>
      </c>
      <c r="AG3461" s="11">
        <v>1592.0</v>
      </c>
      <c r="AH3461" s="11">
        <v>1624.0</v>
      </c>
      <c r="AI3461" s="23"/>
      <c r="AJ3461" s="29"/>
      <c r="AK3461" s="25"/>
      <c r="AL3461" s="11"/>
      <c r="AM3461" s="23"/>
      <c r="AN3461" s="25"/>
      <c r="AO3461" s="23"/>
      <c r="AP3461" s="25"/>
      <c r="AQ3461" s="11"/>
    </row>
    <row r="3462" ht="15.75" customHeight="1">
      <c r="A3462" s="11">
        <v>1056013.0</v>
      </c>
      <c r="B3462" s="23">
        <v>3462.0</v>
      </c>
      <c r="C3462" s="25" t="s">
        <v>17347</v>
      </c>
      <c r="D3462" s="16" t="s">
        <v>17348</v>
      </c>
      <c r="E3462" s="28" t="s">
        <v>17349</v>
      </c>
      <c r="F3462" s="29"/>
      <c r="G3462" s="25"/>
      <c r="H3462" s="36" t="str">
        <f t="shared" si="1"/>
        <v/>
      </c>
      <c r="I3462" s="11"/>
      <c r="J3462" s="28">
        <f t="shared" si="2"/>
        <v>0</v>
      </c>
      <c r="K3462" s="41">
        <f t="shared" si="3"/>
        <v>0</v>
      </c>
      <c r="L3462" s="25">
        <v>0.0</v>
      </c>
      <c r="M3462" s="11">
        <v>0.0</v>
      </c>
      <c r="N3462" s="11">
        <v>0.0</v>
      </c>
      <c r="O3462" s="11">
        <v>0.0</v>
      </c>
      <c r="P3462" s="11">
        <v>0.0</v>
      </c>
      <c r="Q3462" s="23">
        <v>0.0</v>
      </c>
      <c r="R3462" s="25"/>
      <c r="S3462" s="11"/>
      <c r="T3462" s="11"/>
      <c r="U3462" s="23"/>
      <c r="V3462" s="25"/>
      <c r="W3462" s="11"/>
      <c r="X3462" s="23"/>
      <c r="Y3462" s="29"/>
      <c r="Z3462" s="25">
        <v>0.0</v>
      </c>
      <c r="AA3462" s="11">
        <v>0.0</v>
      </c>
      <c r="AB3462" s="11">
        <v>0.0</v>
      </c>
      <c r="AC3462" s="11">
        <v>0.0</v>
      </c>
      <c r="AD3462" s="23">
        <v>0.0</v>
      </c>
      <c r="AE3462" s="29" t="s">
        <v>239</v>
      </c>
      <c r="AF3462" s="25">
        <v>1470.0</v>
      </c>
      <c r="AG3462" s="11">
        <v>9999.0</v>
      </c>
      <c r="AH3462" s="11">
        <v>1516.0</v>
      </c>
      <c r="AI3462" s="23"/>
      <c r="AJ3462" s="29"/>
      <c r="AK3462" s="25"/>
      <c r="AL3462" s="11"/>
      <c r="AM3462" s="23"/>
      <c r="AN3462" s="25"/>
      <c r="AO3462" s="23"/>
      <c r="AP3462" s="25"/>
      <c r="AQ3462" s="11"/>
    </row>
    <row r="3463" ht="15.75" customHeight="1">
      <c r="A3463" s="11">
        <v>1056014.0</v>
      </c>
      <c r="B3463" s="23">
        <v>3463.0</v>
      </c>
      <c r="C3463" s="25" t="s">
        <v>17350</v>
      </c>
      <c r="D3463" s="16" t="s">
        <v>17351</v>
      </c>
      <c r="E3463" s="28" t="s">
        <v>17352</v>
      </c>
      <c r="F3463" s="29"/>
      <c r="G3463" s="31" t="s">
        <v>17353</v>
      </c>
      <c r="H3463" s="36">
        <f t="shared" si="1"/>
        <v>80</v>
      </c>
      <c r="I3463" s="11"/>
      <c r="J3463" s="28">
        <f t="shared" si="2"/>
        <v>0</v>
      </c>
      <c r="K3463" s="41">
        <f t="shared" si="3"/>
        <v>209</v>
      </c>
      <c r="L3463" s="25">
        <v>49.0</v>
      </c>
      <c r="M3463" s="11">
        <v>63.0</v>
      </c>
      <c r="N3463" s="11">
        <v>32.0</v>
      </c>
      <c r="O3463" s="11">
        <v>31.0</v>
      </c>
      <c r="P3463" s="11">
        <v>34.0</v>
      </c>
      <c r="Q3463" s="43">
        <v>58.0</v>
      </c>
      <c r="R3463" s="25"/>
      <c r="S3463" s="11"/>
      <c r="T3463" s="11"/>
      <c r="U3463" s="23"/>
      <c r="V3463" s="25"/>
      <c r="W3463" s="11"/>
      <c r="X3463" s="23"/>
      <c r="Y3463" s="29"/>
      <c r="Z3463" s="25">
        <v>57.0</v>
      </c>
      <c r="AA3463" s="11">
        <v>60.0</v>
      </c>
      <c r="AB3463" s="11">
        <v>51.0</v>
      </c>
      <c r="AC3463" s="11">
        <v>58.0</v>
      </c>
      <c r="AD3463" s="23">
        <v>76.0</v>
      </c>
      <c r="AE3463" s="29" t="s">
        <v>141</v>
      </c>
      <c r="AF3463" s="25">
        <v>1509.0</v>
      </c>
      <c r="AG3463" s="11">
        <v>1521.0</v>
      </c>
      <c r="AH3463" s="11">
        <v>1576.0</v>
      </c>
      <c r="AI3463" s="23"/>
      <c r="AJ3463" s="29" t="s">
        <v>17354</v>
      </c>
      <c r="AK3463" s="25">
        <v>1056013.0</v>
      </c>
      <c r="AL3463" s="11"/>
      <c r="AM3463" s="23"/>
      <c r="AN3463" s="25"/>
      <c r="AO3463" s="23"/>
      <c r="AP3463" s="25"/>
      <c r="AQ3463" s="11"/>
    </row>
    <row r="3464" ht="15.75" customHeight="1">
      <c r="A3464" s="11">
        <v>1056015.0</v>
      </c>
      <c r="B3464" s="23">
        <v>3464.0</v>
      </c>
      <c r="C3464" s="25" t="s">
        <v>17355</v>
      </c>
      <c r="D3464" s="16" t="s">
        <v>17356</v>
      </c>
      <c r="E3464" s="28" t="s">
        <v>17357</v>
      </c>
      <c r="F3464" s="29"/>
      <c r="G3464" s="31" t="s">
        <v>17358</v>
      </c>
      <c r="H3464" s="36">
        <f t="shared" si="1"/>
        <v>71</v>
      </c>
      <c r="I3464" s="11"/>
      <c r="J3464" s="28">
        <f t="shared" si="2"/>
        <v>0</v>
      </c>
      <c r="K3464" s="41">
        <f t="shared" si="3"/>
        <v>167</v>
      </c>
      <c r="L3464" s="25">
        <v>20.0</v>
      </c>
      <c r="M3464" s="11">
        <v>30.0</v>
      </c>
      <c r="N3464" s="11">
        <v>43.0</v>
      </c>
      <c r="O3464" s="11">
        <v>41.0</v>
      </c>
      <c r="P3464" s="11">
        <v>33.0</v>
      </c>
      <c r="Q3464" s="43">
        <v>48.0</v>
      </c>
      <c r="R3464" s="25"/>
      <c r="S3464" s="11"/>
      <c r="T3464" s="11"/>
      <c r="U3464" s="23"/>
      <c r="V3464" s="25"/>
      <c r="W3464" s="11"/>
      <c r="X3464" s="23"/>
      <c r="Y3464" s="29"/>
      <c r="Z3464" s="25">
        <v>57.0</v>
      </c>
      <c r="AA3464" s="11">
        <v>60.0</v>
      </c>
      <c r="AB3464" s="11">
        <v>50.0</v>
      </c>
      <c r="AC3464" s="11">
        <v>50.0</v>
      </c>
      <c r="AD3464" s="23">
        <v>76.0</v>
      </c>
      <c r="AE3464" s="29" t="s">
        <v>141</v>
      </c>
      <c r="AF3464" s="25">
        <v>1545.0</v>
      </c>
      <c r="AG3464" s="11">
        <v>1557.0</v>
      </c>
      <c r="AH3464" s="11">
        <v>1626.0</v>
      </c>
      <c r="AI3464" s="23"/>
      <c r="AJ3464" s="29" t="s">
        <v>17359</v>
      </c>
      <c r="AK3464" s="25">
        <v>1056014.0</v>
      </c>
      <c r="AL3464" s="11"/>
      <c r="AM3464" s="23"/>
      <c r="AN3464" s="25"/>
      <c r="AO3464" s="23"/>
      <c r="AP3464" s="25"/>
      <c r="AQ3464" s="11"/>
    </row>
    <row r="3465" ht="15.75" customHeight="1">
      <c r="A3465" s="11">
        <v>1056016.0</v>
      </c>
      <c r="B3465" s="23">
        <v>3465.0</v>
      </c>
      <c r="C3465" s="25" t="s">
        <v>17360</v>
      </c>
      <c r="D3465" s="16" t="s">
        <v>17361</v>
      </c>
      <c r="E3465" s="28" t="s">
        <v>17362</v>
      </c>
      <c r="F3465" s="29"/>
      <c r="G3465" s="31" t="s">
        <v>17363</v>
      </c>
      <c r="H3465" s="36">
        <f t="shared" si="1"/>
        <v>53</v>
      </c>
      <c r="I3465" s="11"/>
      <c r="J3465" s="28">
        <f t="shared" si="2"/>
        <v>0</v>
      </c>
      <c r="K3465" s="41">
        <f t="shared" si="3"/>
        <v>196</v>
      </c>
      <c r="L3465" s="25">
        <v>35.0</v>
      </c>
      <c r="M3465" s="11">
        <v>41.0</v>
      </c>
      <c r="N3465" s="11">
        <v>36.0</v>
      </c>
      <c r="O3465" s="11">
        <v>47.0</v>
      </c>
      <c r="P3465" s="11">
        <v>37.0</v>
      </c>
      <c r="Q3465" s="43">
        <v>51.0</v>
      </c>
      <c r="R3465" s="25"/>
      <c r="S3465" s="11"/>
      <c r="T3465" s="11"/>
      <c r="U3465" s="23"/>
      <c r="V3465" s="25"/>
      <c r="W3465" s="11"/>
      <c r="X3465" s="23"/>
      <c r="Y3465" s="29"/>
      <c r="Z3465" s="25">
        <v>57.0</v>
      </c>
      <c r="AA3465" s="11">
        <v>60.0</v>
      </c>
      <c r="AB3465" s="11">
        <v>54.0</v>
      </c>
      <c r="AC3465" s="11">
        <v>44.0</v>
      </c>
      <c r="AD3465" s="23">
        <v>76.0</v>
      </c>
      <c r="AE3465" s="29" t="s">
        <v>166</v>
      </c>
      <c r="AF3465" s="25">
        <v>1521.0</v>
      </c>
      <c r="AG3465" s="11">
        <v>1533.0</v>
      </c>
      <c r="AH3465" s="11">
        <v>1571.0</v>
      </c>
      <c r="AI3465" s="23"/>
      <c r="AJ3465" s="29" t="s">
        <v>17354</v>
      </c>
      <c r="AK3465" s="25">
        <v>1056013.0</v>
      </c>
      <c r="AL3465" s="11"/>
      <c r="AM3465" s="23"/>
      <c r="AN3465" s="25"/>
      <c r="AO3465" s="23"/>
      <c r="AP3465" s="25"/>
      <c r="AQ3465" s="11"/>
    </row>
    <row r="3466" ht="15.75" customHeight="1">
      <c r="A3466" s="11">
        <v>1056017.0</v>
      </c>
      <c r="B3466" s="23">
        <v>3466.0</v>
      </c>
      <c r="C3466" s="25" t="s">
        <v>17324</v>
      </c>
      <c r="D3466" s="16" t="s">
        <v>17325</v>
      </c>
      <c r="E3466" s="28" t="s">
        <v>17326</v>
      </c>
      <c r="F3466" s="29" t="s">
        <v>17364</v>
      </c>
      <c r="G3466" s="31"/>
      <c r="H3466" s="36" t="str">
        <f t="shared" si="1"/>
        <v/>
      </c>
      <c r="I3466" s="11"/>
      <c r="J3466" s="28">
        <f t="shared" si="2"/>
        <v>0</v>
      </c>
      <c r="K3466" s="41">
        <f t="shared" si="3"/>
        <v>279</v>
      </c>
      <c r="L3466" s="25">
        <v>62.0</v>
      </c>
      <c r="M3466" s="11">
        <v>53.0</v>
      </c>
      <c r="N3466" s="11">
        <v>51.0</v>
      </c>
      <c r="O3466" s="11">
        <v>59.0</v>
      </c>
      <c r="P3466" s="11">
        <v>54.0</v>
      </c>
      <c r="Q3466" s="43">
        <v>60.0</v>
      </c>
      <c r="R3466" s="25"/>
      <c r="S3466" s="11"/>
      <c r="T3466" s="11"/>
      <c r="U3466" s="23"/>
      <c r="V3466" s="25"/>
      <c r="W3466" s="11"/>
      <c r="X3466" s="23"/>
      <c r="Y3466" s="29"/>
      <c r="Z3466" s="25">
        <v>57.0</v>
      </c>
      <c r="AA3466" s="11">
        <v>60.0</v>
      </c>
      <c r="AB3466" s="11">
        <v>34.0</v>
      </c>
      <c r="AC3466" s="11">
        <v>72.0</v>
      </c>
      <c r="AD3466" s="23">
        <v>11.0</v>
      </c>
      <c r="AE3466" s="29" t="s">
        <v>166</v>
      </c>
      <c r="AF3466" s="25">
        <v>1494.0</v>
      </c>
      <c r="AG3466" s="11">
        <v>1506.0</v>
      </c>
      <c r="AH3466" s="11">
        <v>1577.0</v>
      </c>
      <c r="AI3466" s="23"/>
      <c r="AJ3466" s="29"/>
      <c r="AK3466" s="25"/>
      <c r="AL3466" s="11"/>
      <c r="AM3466" s="23"/>
      <c r="AN3466" s="25"/>
      <c r="AO3466" s="23"/>
      <c r="AP3466" s="25"/>
      <c r="AQ3466" s="11"/>
    </row>
    <row r="3467" ht="15.75" customHeight="1">
      <c r="A3467" s="11">
        <v>1056201.0</v>
      </c>
      <c r="B3467" s="23">
        <v>3467.0</v>
      </c>
      <c r="C3467" s="25" t="s">
        <v>17365</v>
      </c>
      <c r="D3467" s="16" t="s">
        <v>17366</v>
      </c>
      <c r="E3467" s="28" t="s">
        <v>17367</v>
      </c>
      <c r="F3467" s="29"/>
      <c r="G3467" s="25"/>
      <c r="H3467" s="36" t="str">
        <f t="shared" si="1"/>
        <v/>
      </c>
      <c r="I3467" s="11"/>
      <c r="J3467" s="28">
        <f t="shared" si="2"/>
        <v>0</v>
      </c>
      <c r="K3467" s="41">
        <f t="shared" si="3"/>
        <v>0</v>
      </c>
      <c r="L3467" s="25">
        <v>0.0</v>
      </c>
      <c r="M3467" s="11">
        <v>0.0</v>
      </c>
      <c r="N3467" s="11">
        <v>0.0</v>
      </c>
      <c r="O3467" s="11">
        <v>0.0</v>
      </c>
      <c r="P3467" s="11">
        <v>0.0</v>
      </c>
      <c r="Q3467" s="23">
        <v>0.0</v>
      </c>
      <c r="R3467" s="25"/>
      <c r="S3467" s="11"/>
      <c r="T3467" s="11"/>
      <c r="U3467" s="23"/>
      <c r="V3467" s="25"/>
      <c r="W3467" s="11"/>
      <c r="X3467" s="23"/>
      <c r="Y3467" s="29"/>
      <c r="Z3467" s="25">
        <v>0.0</v>
      </c>
      <c r="AA3467" s="11">
        <v>0.0</v>
      </c>
      <c r="AB3467" s="11">
        <v>0.0</v>
      </c>
      <c r="AC3467" s="11">
        <v>0.0</v>
      </c>
      <c r="AD3467" s="23">
        <v>93.0</v>
      </c>
      <c r="AE3467" s="29" t="s">
        <v>239</v>
      </c>
      <c r="AF3467" s="25">
        <v>1475.0</v>
      </c>
      <c r="AG3467" s="11">
        <v>9999.0</v>
      </c>
      <c r="AH3467" s="11">
        <v>1530.0</v>
      </c>
      <c r="AI3467" s="23"/>
      <c r="AJ3467" s="29"/>
      <c r="AK3467" s="25"/>
      <c r="AL3467" s="11"/>
      <c r="AM3467" s="23"/>
      <c r="AN3467" s="25"/>
      <c r="AO3467" s="23"/>
      <c r="AP3467" s="25"/>
      <c r="AQ3467" s="11"/>
    </row>
    <row r="3468" ht="15.75" customHeight="1">
      <c r="A3468" s="11">
        <v>1056202.0</v>
      </c>
      <c r="B3468" s="23">
        <v>3468.0</v>
      </c>
      <c r="C3468" s="25" t="s">
        <v>17368</v>
      </c>
      <c r="D3468" s="16" t="s">
        <v>17369</v>
      </c>
      <c r="E3468" s="28" t="s">
        <v>17370</v>
      </c>
      <c r="F3468" s="29"/>
      <c r="G3468" s="31" t="s">
        <v>17371</v>
      </c>
      <c r="H3468" s="36">
        <f t="shared" si="1"/>
        <v>73</v>
      </c>
      <c r="I3468" s="11"/>
      <c r="J3468" s="28">
        <f t="shared" si="2"/>
        <v>0</v>
      </c>
      <c r="K3468" s="41">
        <f t="shared" si="3"/>
        <v>233</v>
      </c>
      <c r="L3468" s="25">
        <v>45.0</v>
      </c>
      <c r="M3468" s="11">
        <v>33.0</v>
      </c>
      <c r="N3468" s="11">
        <v>59.0</v>
      </c>
      <c r="O3468" s="11">
        <v>52.0</v>
      </c>
      <c r="P3468" s="11">
        <v>44.0</v>
      </c>
      <c r="Q3468" s="43">
        <v>45.0</v>
      </c>
      <c r="R3468" s="25"/>
      <c r="S3468" s="11"/>
      <c r="T3468" s="11"/>
      <c r="U3468" s="23"/>
      <c r="V3468" s="25"/>
      <c r="W3468" s="11"/>
      <c r="X3468" s="23"/>
      <c r="Y3468" s="29"/>
      <c r="Z3468" s="25">
        <v>26.0</v>
      </c>
      <c r="AA3468" s="11">
        <v>16.0</v>
      </c>
      <c r="AB3468" s="11">
        <v>32.0</v>
      </c>
      <c r="AC3468" s="11">
        <v>60.0</v>
      </c>
      <c r="AD3468" s="23">
        <v>93.0</v>
      </c>
      <c r="AE3468" s="29" t="s">
        <v>166</v>
      </c>
      <c r="AF3468" s="25">
        <v>1502.0</v>
      </c>
      <c r="AG3468" s="11">
        <v>1514.0</v>
      </c>
      <c r="AH3468" s="11">
        <v>1547.0</v>
      </c>
      <c r="AI3468" s="23"/>
      <c r="AJ3468" s="29" t="s">
        <v>17372</v>
      </c>
      <c r="AK3468" s="25">
        <v>1056201.0</v>
      </c>
      <c r="AL3468" s="11"/>
      <c r="AM3468" s="23"/>
      <c r="AN3468" s="25"/>
      <c r="AO3468" s="23"/>
      <c r="AP3468" s="25"/>
      <c r="AQ3468" s="11"/>
    </row>
    <row r="3469" ht="15.75" customHeight="1">
      <c r="A3469" s="11">
        <v>1056203.0</v>
      </c>
      <c r="B3469" s="23">
        <v>3469.0</v>
      </c>
      <c r="C3469" s="25" t="s">
        <v>17373</v>
      </c>
      <c r="D3469" s="16" t="s">
        <v>17374</v>
      </c>
      <c r="E3469" s="28" t="s">
        <v>17375</v>
      </c>
      <c r="F3469" s="29"/>
      <c r="G3469" s="25"/>
      <c r="H3469" s="36" t="str">
        <f t="shared" si="1"/>
        <v/>
      </c>
      <c r="I3469" s="11"/>
      <c r="J3469" s="28">
        <f t="shared" si="2"/>
        <v>0</v>
      </c>
      <c r="K3469" s="41">
        <f t="shared" si="3"/>
        <v>0</v>
      </c>
      <c r="L3469" s="25">
        <v>0.0</v>
      </c>
      <c r="M3469" s="11">
        <v>0.0</v>
      </c>
      <c r="N3469" s="11">
        <v>0.0</v>
      </c>
      <c r="O3469" s="11">
        <v>0.0</v>
      </c>
      <c r="P3469" s="11">
        <v>0.0</v>
      </c>
      <c r="Q3469" s="23">
        <v>0.0</v>
      </c>
      <c r="R3469" s="25"/>
      <c r="S3469" s="11"/>
      <c r="T3469" s="11"/>
      <c r="U3469" s="23"/>
      <c r="V3469" s="25"/>
      <c r="W3469" s="11"/>
      <c r="X3469" s="23"/>
      <c r="Y3469" s="29"/>
      <c r="Z3469" s="25">
        <v>0.0</v>
      </c>
      <c r="AA3469" s="11">
        <v>0.0</v>
      </c>
      <c r="AB3469" s="11">
        <v>0.0</v>
      </c>
      <c r="AC3469" s="11">
        <v>0.0</v>
      </c>
      <c r="AD3469" s="23">
        <v>0.0</v>
      </c>
      <c r="AE3469" s="29" t="s">
        <v>239</v>
      </c>
      <c r="AF3469" s="25">
        <v>1504.0</v>
      </c>
      <c r="AG3469" s="11">
        <v>9999.0</v>
      </c>
      <c r="AH3469" s="11">
        <v>1530.0</v>
      </c>
      <c r="AI3469" s="23"/>
      <c r="AJ3469" s="29"/>
      <c r="AK3469" s="25"/>
      <c r="AL3469" s="11"/>
      <c r="AM3469" s="23"/>
      <c r="AN3469" s="25"/>
      <c r="AO3469" s="23"/>
      <c r="AP3469" s="25"/>
      <c r="AQ3469" s="11"/>
    </row>
    <row r="3470" ht="15.75" customHeight="1">
      <c r="A3470" s="11">
        <v>1056204.0</v>
      </c>
      <c r="B3470" s="23">
        <v>3470.0</v>
      </c>
      <c r="C3470" s="25" t="s">
        <v>17376</v>
      </c>
      <c r="D3470" s="16" t="s">
        <v>17377</v>
      </c>
      <c r="E3470" s="28" t="s">
        <v>17378</v>
      </c>
      <c r="F3470" s="29"/>
      <c r="G3470" s="31" t="s">
        <v>17379</v>
      </c>
      <c r="H3470" s="36">
        <f t="shared" si="1"/>
        <v>80</v>
      </c>
      <c r="I3470" s="11"/>
      <c r="J3470" s="28">
        <f t="shared" si="2"/>
        <v>0</v>
      </c>
      <c r="K3470" s="41">
        <f t="shared" si="3"/>
        <v>127</v>
      </c>
      <c r="L3470" s="25">
        <v>30.0</v>
      </c>
      <c r="M3470" s="11">
        <v>26.0</v>
      </c>
      <c r="N3470" s="11">
        <v>23.0</v>
      </c>
      <c r="O3470" s="11">
        <v>31.0</v>
      </c>
      <c r="P3470" s="11">
        <v>17.0</v>
      </c>
      <c r="Q3470" s="43">
        <v>45.0</v>
      </c>
      <c r="R3470" s="25"/>
      <c r="S3470" s="11"/>
      <c r="T3470" s="11"/>
      <c r="U3470" s="23"/>
      <c r="V3470" s="25"/>
      <c r="W3470" s="11"/>
      <c r="X3470" s="23"/>
      <c r="Y3470" s="29"/>
      <c r="Z3470" s="25">
        <v>26.0</v>
      </c>
      <c r="AA3470" s="11">
        <v>16.0</v>
      </c>
      <c r="AB3470" s="11">
        <v>35.0</v>
      </c>
      <c r="AC3470" s="11">
        <v>55.0</v>
      </c>
      <c r="AD3470" s="23">
        <v>0.0</v>
      </c>
      <c r="AE3470" s="29" t="s">
        <v>270</v>
      </c>
      <c r="AF3470" s="25">
        <v>1530.0</v>
      </c>
      <c r="AG3470" s="11">
        <v>1542.0</v>
      </c>
      <c r="AH3470" s="11">
        <v>1570.0</v>
      </c>
      <c r="AI3470" s="23" t="s">
        <v>217</v>
      </c>
      <c r="AJ3470" s="29" t="s">
        <v>17380</v>
      </c>
      <c r="AK3470" s="25">
        <v>1056203.0</v>
      </c>
      <c r="AL3470" s="11"/>
      <c r="AM3470" s="23"/>
      <c r="AN3470" s="25"/>
      <c r="AO3470" s="23"/>
      <c r="AP3470" s="25"/>
      <c r="AQ3470" s="11"/>
    </row>
    <row r="3471" ht="15.75" customHeight="1">
      <c r="A3471" s="11">
        <v>1056205.0</v>
      </c>
      <c r="B3471" s="23">
        <v>3471.0</v>
      </c>
      <c r="C3471" s="25" t="s">
        <v>17381</v>
      </c>
      <c r="D3471" s="16" t="s">
        <v>17382</v>
      </c>
      <c r="E3471" s="28" t="s">
        <v>17383</v>
      </c>
      <c r="F3471" s="29"/>
      <c r="G3471" s="31" t="s">
        <v>17384</v>
      </c>
      <c r="H3471" s="36">
        <f t="shared" si="1"/>
        <v>60</v>
      </c>
      <c r="I3471" s="11"/>
      <c r="J3471" s="28">
        <f t="shared" si="2"/>
        <v>0</v>
      </c>
      <c r="K3471" s="41">
        <f t="shared" si="3"/>
        <v>199</v>
      </c>
      <c r="L3471" s="25">
        <v>38.0</v>
      </c>
      <c r="M3471" s="11">
        <v>19.0</v>
      </c>
      <c r="N3471" s="11">
        <v>64.0</v>
      </c>
      <c r="O3471" s="11">
        <v>42.0</v>
      </c>
      <c r="P3471" s="11">
        <v>36.0</v>
      </c>
      <c r="Q3471" s="43">
        <v>47.0</v>
      </c>
      <c r="R3471" s="25"/>
      <c r="S3471" s="11"/>
      <c r="T3471" s="11"/>
      <c r="U3471" s="23"/>
      <c r="V3471" s="25"/>
      <c r="W3471" s="11"/>
      <c r="X3471" s="23"/>
      <c r="Y3471" s="29"/>
      <c r="Z3471" s="25">
        <v>74.0</v>
      </c>
      <c r="AA3471" s="11">
        <v>85.0</v>
      </c>
      <c r="AB3471" s="11">
        <v>46.0</v>
      </c>
      <c r="AC3471" s="11">
        <v>64.0</v>
      </c>
      <c r="AD3471" s="23">
        <v>22.0</v>
      </c>
      <c r="AE3471" s="29" t="s">
        <v>166</v>
      </c>
      <c r="AF3471" s="25">
        <v>1501.0</v>
      </c>
      <c r="AG3471" s="11">
        <v>1513.0</v>
      </c>
      <c r="AH3471" s="11">
        <v>1564.0</v>
      </c>
      <c r="AI3471" s="23" t="s">
        <v>217</v>
      </c>
      <c r="AJ3471" s="29" t="s">
        <v>17385</v>
      </c>
      <c r="AK3471" s="25"/>
      <c r="AL3471" s="11"/>
      <c r="AM3471" s="23"/>
      <c r="AN3471" s="25"/>
      <c r="AO3471" s="23"/>
      <c r="AP3471" s="25"/>
      <c r="AQ3471" s="11"/>
    </row>
    <row r="3472" ht="15.75" customHeight="1">
      <c r="A3472" s="11">
        <v>1056206.0</v>
      </c>
      <c r="B3472" s="23">
        <v>3472.0</v>
      </c>
      <c r="C3472" s="25" t="s">
        <v>17386</v>
      </c>
      <c r="D3472" s="16" t="s">
        <v>17387</v>
      </c>
      <c r="E3472" s="28" t="s">
        <v>17388</v>
      </c>
      <c r="F3472" s="29"/>
      <c r="G3472" s="31" t="s">
        <v>17389</v>
      </c>
      <c r="H3472" s="36">
        <f t="shared" si="1"/>
        <v>72</v>
      </c>
      <c r="I3472" s="11"/>
      <c r="J3472" s="28">
        <f t="shared" si="2"/>
        <v>0</v>
      </c>
      <c r="K3472" s="41">
        <f t="shared" si="3"/>
        <v>260</v>
      </c>
      <c r="L3472" s="25">
        <v>32.0</v>
      </c>
      <c r="M3472" s="11">
        <v>50.0</v>
      </c>
      <c r="N3472" s="11">
        <v>54.0</v>
      </c>
      <c r="O3472" s="11">
        <v>60.0</v>
      </c>
      <c r="P3472" s="11">
        <v>64.0</v>
      </c>
      <c r="Q3472" s="43">
        <v>56.0</v>
      </c>
      <c r="R3472" s="25"/>
      <c r="S3472" s="11"/>
      <c r="T3472" s="11"/>
      <c r="U3472" s="23"/>
      <c r="V3472" s="25"/>
      <c r="W3472" s="11"/>
      <c r="X3472" s="23"/>
      <c r="Y3472" s="29"/>
      <c r="Z3472" s="25">
        <v>74.0</v>
      </c>
      <c r="AA3472" s="11">
        <v>85.0</v>
      </c>
      <c r="AB3472" s="11">
        <v>52.0</v>
      </c>
      <c r="AC3472" s="11">
        <v>55.0</v>
      </c>
      <c r="AD3472" s="23">
        <v>22.0</v>
      </c>
      <c r="AE3472" s="29" t="s">
        <v>166</v>
      </c>
      <c r="AF3472" s="25">
        <v>1532.0</v>
      </c>
      <c r="AG3472" s="11">
        <v>1544.0</v>
      </c>
      <c r="AH3472" s="11">
        <v>1593.0</v>
      </c>
      <c r="AI3472" s="23"/>
      <c r="AJ3472" s="29" t="s">
        <v>17390</v>
      </c>
      <c r="AK3472" s="25">
        <v>1056205.0</v>
      </c>
      <c r="AL3472" s="11"/>
      <c r="AM3472" s="23"/>
      <c r="AN3472" s="25"/>
      <c r="AO3472" s="23"/>
      <c r="AP3472" s="25"/>
      <c r="AQ3472" s="11"/>
    </row>
    <row r="3473" ht="15.75" customHeight="1">
      <c r="A3473" s="11">
        <v>1046001.0</v>
      </c>
      <c r="B3473" s="23">
        <v>3473.0</v>
      </c>
      <c r="C3473" s="25" t="s">
        <v>17391</v>
      </c>
      <c r="D3473" s="16" t="s">
        <v>17392</v>
      </c>
      <c r="E3473" s="28" t="s">
        <v>17393</v>
      </c>
      <c r="F3473" s="29"/>
      <c r="G3473" s="25"/>
      <c r="H3473" s="36" t="str">
        <f t="shared" si="1"/>
        <v/>
      </c>
      <c r="I3473" s="11"/>
      <c r="J3473" s="28">
        <f t="shared" si="2"/>
        <v>0</v>
      </c>
      <c r="K3473" s="41">
        <f t="shared" si="3"/>
        <v>0</v>
      </c>
      <c r="L3473" s="25">
        <v>0.0</v>
      </c>
      <c r="M3473" s="11">
        <v>0.0</v>
      </c>
      <c r="N3473" s="11">
        <v>0.0</v>
      </c>
      <c r="O3473" s="11">
        <v>0.0</v>
      </c>
      <c r="P3473" s="11">
        <v>0.0</v>
      </c>
      <c r="Q3473" s="23">
        <v>0.0</v>
      </c>
      <c r="R3473" s="25"/>
      <c r="S3473" s="11"/>
      <c r="T3473" s="11"/>
      <c r="U3473" s="23"/>
      <c r="V3473" s="25"/>
      <c r="W3473" s="11"/>
      <c r="X3473" s="23"/>
      <c r="Y3473" s="29"/>
      <c r="Z3473" s="25">
        <v>0.0</v>
      </c>
      <c r="AA3473" s="11">
        <v>0.0</v>
      </c>
      <c r="AB3473" s="11">
        <v>0.0</v>
      </c>
      <c r="AC3473" s="11">
        <v>0.0</v>
      </c>
      <c r="AD3473" s="23">
        <v>25.0</v>
      </c>
      <c r="AE3473" s="29" t="s">
        <v>239</v>
      </c>
      <c r="AF3473" s="25">
        <v>1482.0</v>
      </c>
      <c r="AG3473" s="11">
        <v>9999.0</v>
      </c>
      <c r="AH3473" s="11">
        <v>1532.0</v>
      </c>
      <c r="AI3473" s="23"/>
      <c r="AJ3473" s="29"/>
      <c r="AK3473" s="25"/>
      <c r="AL3473" s="11"/>
      <c r="AM3473" s="23"/>
      <c r="AN3473" s="25"/>
      <c r="AO3473" s="23"/>
      <c r="AP3473" s="25"/>
      <c r="AQ3473" s="11"/>
    </row>
    <row r="3474" ht="15.75" customHeight="1">
      <c r="A3474" s="11">
        <v>1046002.0</v>
      </c>
      <c r="B3474" s="23">
        <v>3474.0</v>
      </c>
      <c r="C3474" s="25" t="s">
        <v>17394</v>
      </c>
      <c r="D3474" s="16" t="s">
        <v>17395</v>
      </c>
      <c r="E3474" s="28" t="s">
        <v>17396</v>
      </c>
      <c r="F3474" s="29"/>
      <c r="G3474" s="31" t="s">
        <v>17397</v>
      </c>
      <c r="H3474" s="36">
        <f t="shared" si="1"/>
        <v>68</v>
      </c>
      <c r="I3474" s="11"/>
      <c r="J3474" s="28">
        <f t="shared" si="2"/>
        <v>0</v>
      </c>
      <c r="K3474" s="41">
        <f t="shared" si="3"/>
        <v>281</v>
      </c>
      <c r="L3474" s="25">
        <v>61.0</v>
      </c>
      <c r="M3474" s="11">
        <v>59.0</v>
      </c>
      <c r="N3474" s="11">
        <v>47.0</v>
      </c>
      <c r="O3474" s="11">
        <v>58.0</v>
      </c>
      <c r="P3474" s="11">
        <v>56.0</v>
      </c>
      <c r="Q3474" s="43">
        <v>54.0</v>
      </c>
      <c r="R3474" s="25"/>
      <c r="S3474" s="11"/>
      <c r="T3474" s="11"/>
      <c r="U3474" s="23"/>
      <c r="V3474" s="25"/>
      <c r="W3474" s="11"/>
      <c r="X3474" s="23"/>
      <c r="Y3474" s="29"/>
      <c r="Z3474" s="25">
        <v>43.0</v>
      </c>
      <c r="AA3474" s="11">
        <v>40.0</v>
      </c>
      <c r="AB3474" s="11">
        <v>42.0</v>
      </c>
      <c r="AC3474" s="11">
        <v>53.0</v>
      </c>
      <c r="AD3474" s="23">
        <v>25.0</v>
      </c>
      <c r="AE3474" s="29" t="s">
        <v>166</v>
      </c>
      <c r="AF3474" s="25">
        <v>1508.0</v>
      </c>
      <c r="AG3474" s="11">
        <v>1520.0</v>
      </c>
      <c r="AH3474" s="11">
        <v>1548.0</v>
      </c>
      <c r="AI3474" s="23"/>
      <c r="AJ3474" s="29" t="s">
        <v>17398</v>
      </c>
      <c r="AK3474" s="25">
        <v>1046001.0</v>
      </c>
      <c r="AL3474" s="11"/>
      <c r="AM3474" s="23"/>
      <c r="AN3474" s="25"/>
      <c r="AO3474" s="23"/>
      <c r="AP3474" s="25"/>
      <c r="AQ3474" s="11"/>
    </row>
    <row r="3475" ht="15.75" customHeight="1">
      <c r="A3475" s="11">
        <v>1046003.0</v>
      </c>
      <c r="B3475" s="23">
        <v>3475.0</v>
      </c>
      <c r="C3475" s="25" t="s">
        <v>17399</v>
      </c>
      <c r="D3475" s="16" t="s">
        <v>17400</v>
      </c>
      <c r="E3475" s="28" t="s">
        <v>17401</v>
      </c>
      <c r="F3475" s="29"/>
      <c r="G3475" s="31" t="s">
        <v>17402</v>
      </c>
      <c r="H3475" s="36">
        <f t="shared" si="1"/>
        <v>76</v>
      </c>
      <c r="I3475" s="11"/>
      <c r="J3475" s="28">
        <f t="shared" si="2"/>
        <v>0</v>
      </c>
      <c r="K3475" s="41">
        <f t="shared" si="3"/>
        <v>271</v>
      </c>
      <c r="L3475" s="25">
        <v>57.0</v>
      </c>
      <c r="M3475" s="11">
        <v>62.0</v>
      </c>
      <c r="N3475" s="11">
        <v>46.0</v>
      </c>
      <c r="O3475" s="11">
        <v>55.0</v>
      </c>
      <c r="P3475" s="11">
        <v>51.0</v>
      </c>
      <c r="Q3475" s="43">
        <v>52.0</v>
      </c>
      <c r="R3475" s="25"/>
      <c r="S3475" s="11"/>
      <c r="T3475" s="11"/>
      <c r="U3475" s="23"/>
      <c r="V3475" s="25"/>
      <c r="W3475" s="11"/>
      <c r="X3475" s="23"/>
      <c r="Y3475" s="29"/>
      <c r="Z3475" s="25">
        <v>43.0</v>
      </c>
      <c r="AA3475" s="11">
        <v>40.0</v>
      </c>
      <c r="AB3475" s="11">
        <v>49.0</v>
      </c>
      <c r="AC3475" s="11">
        <v>43.0</v>
      </c>
      <c r="AD3475" s="23">
        <v>25.0</v>
      </c>
      <c r="AE3475" s="29" t="s">
        <v>141</v>
      </c>
      <c r="AF3475" s="25">
        <v>1543.0</v>
      </c>
      <c r="AG3475" s="11">
        <v>1555.0</v>
      </c>
      <c r="AH3475" s="11">
        <v>1565.0</v>
      </c>
      <c r="AI3475" s="23" t="s">
        <v>217</v>
      </c>
      <c r="AJ3475" s="29" t="s">
        <v>17403</v>
      </c>
      <c r="AK3475" s="25">
        <v>1046002.0</v>
      </c>
      <c r="AL3475" s="11"/>
      <c r="AM3475" s="23"/>
      <c r="AN3475" s="25"/>
      <c r="AO3475" s="23"/>
      <c r="AP3475" s="25"/>
      <c r="AQ3475" s="11"/>
    </row>
    <row r="3476" ht="15.75" customHeight="1">
      <c r="A3476" s="11">
        <v>1046004.0</v>
      </c>
      <c r="B3476" s="23">
        <v>3476.0</v>
      </c>
      <c r="C3476" s="25" t="s">
        <v>17404</v>
      </c>
      <c r="D3476" s="16" t="s">
        <v>17400</v>
      </c>
      <c r="E3476" s="28" t="s">
        <v>17405</v>
      </c>
      <c r="F3476" s="29"/>
      <c r="G3476" s="31" t="s">
        <v>17406</v>
      </c>
      <c r="H3476" s="36">
        <f t="shared" si="1"/>
        <v>76</v>
      </c>
      <c r="I3476" s="11"/>
      <c r="J3476" s="28">
        <f t="shared" si="2"/>
        <v>0</v>
      </c>
      <c r="K3476" s="41">
        <f t="shared" si="3"/>
        <v>211</v>
      </c>
      <c r="L3476" s="25">
        <v>40.0</v>
      </c>
      <c r="M3476" s="11">
        <v>35.0</v>
      </c>
      <c r="N3476" s="11">
        <v>45.0</v>
      </c>
      <c r="O3476" s="11">
        <v>48.0</v>
      </c>
      <c r="P3476" s="11">
        <v>43.0</v>
      </c>
      <c r="Q3476" s="43">
        <v>45.0</v>
      </c>
      <c r="R3476" s="25"/>
      <c r="S3476" s="11"/>
      <c r="T3476" s="11"/>
      <c r="U3476" s="23"/>
      <c r="V3476" s="25"/>
      <c r="W3476" s="11"/>
      <c r="X3476" s="23"/>
      <c r="Y3476" s="29"/>
      <c r="Z3476" s="25">
        <v>48.0</v>
      </c>
      <c r="AA3476" s="11">
        <v>47.0</v>
      </c>
      <c r="AB3476" s="11">
        <v>20.0</v>
      </c>
      <c r="AC3476" s="11">
        <v>60.0</v>
      </c>
      <c r="AD3476" s="23">
        <v>25.0</v>
      </c>
      <c r="AE3476" s="29" t="s">
        <v>141</v>
      </c>
      <c r="AF3476" s="25">
        <v>1563.0</v>
      </c>
      <c r="AG3476" s="11">
        <v>1575.0</v>
      </c>
      <c r="AH3476" s="11">
        <v>1584.0</v>
      </c>
      <c r="AI3476" s="23" t="s">
        <v>217</v>
      </c>
      <c r="AJ3476" s="29" t="s">
        <v>17407</v>
      </c>
      <c r="AK3476" s="25">
        <v>1046003.0</v>
      </c>
      <c r="AL3476" s="11"/>
      <c r="AM3476" s="23"/>
      <c r="AN3476" s="25"/>
      <c r="AO3476" s="23"/>
      <c r="AP3476" s="25"/>
      <c r="AQ3476" s="11"/>
    </row>
    <row r="3477" ht="15.75" customHeight="1">
      <c r="A3477" s="11">
        <v>1046005.0</v>
      </c>
      <c r="B3477" s="23">
        <v>3477.0</v>
      </c>
      <c r="C3477" s="25" t="s">
        <v>17408</v>
      </c>
      <c r="D3477" s="16" t="s">
        <v>17409</v>
      </c>
      <c r="E3477" s="28" t="s">
        <v>17410</v>
      </c>
      <c r="F3477" s="29"/>
      <c r="G3477" s="31" t="s">
        <v>17411</v>
      </c>
      <c r="H3477" s="36">
        <f t="shared" si="1"/>
        <v>79</v>
      </c>
      <c r="I3477" s="11"/>
      <c r="J3477" s="28">
        <f t="shared" si="2"/>
        <v>0</v>
      </c>
      <c r="K3477" s="41">
        <f t="shared" si="3"/>
        <v>251</v>
      </c>
      <c r="L3477" s="25">
        <v>52.0</v>
      </c>
      <c r="M3477" s="11">
        <v>46.0</v>
      </c>
      <c r="N3477" s="11">
        <v>56.0</v>
      </c>
      <c r="O3477" s="11">
        <v>44.0</v>
      </c>
      <c r="P3477" s="11">
        <v>53.0</v>
      </c>
      <c r="Q3477" s="43">
        <v>49.0</v>
      </c>
      <c r="R3477" s="25"/>
      <c r="S3477" s="11"/>
      <c r="T3477" s="11"/>
      <c r="U3477" s="23"/>
      <c r="V3477" s="25"/>
      <c r="W3477" s="11"/>
      <c r="X3477" s="23"/>
      <c r="Y3477" s="29"/>
      <c r="Z3477" s="25">
        <v>43.0</v>
      </c>
      <c r="AA3477" s="11">
        <v>40.0</v>
      </c>
      <c r="AB3477" s="11">
        <v>53.0</v>
      </c>
      <c r="AC3477" s="11">
        <v>38.0</v>
      </c>
      <c r="AD3477" s="23">
        <v>26.0</v>
      </c>
      <c r="AE3477" s="29" t="s">
        <v>166</v>
      </c>
      <c r="AF3477" s="25">
        <v>1544.0</v>
      </c>
      <c r="AG3477" s="11">
        <v>1556.0</v>
      </c>
      <c r="AH3477" s="11">
        <v>1582.0</v>
      </c>
      <c r="AI3477" s="23"/>
      <c r="AJ3477" s="29" t="s">
        <v>17412</v>
      </c>
      <c r="AK3477" s="25">
        <v>1046002.0</v>
      </c>
      <c r="AL3477" s="11"/>
      <c r="AM3477" s="23"/>
      <c r="AN3477" s="25"/>
      <c r="AO3477" s="23"/>
      <c r="AP3477" s="25"/>
      <c r="AQ3477" s="11"/>
    </row>
    <row r="3478" ht="15.75" customHeight="1">
      <c r="A3478" s="11">
        <v>1046006.0</v>
      </c>
      <c r="B3478" s="23">
        <v>3478.0</v>
      </c>
      <c r="C3478" s="25" t="s">
        <v>17413</v>
      </c>
      <c r="D3478" s="16" t="s">
        <v>17414</v>
      </c>
      <c r="E3478" s="28" t="s">
        <v>17415</v>
      </c>
      <c r="F3478" s="29"/>
      <c r="G3478" s="31" t="s">
        <v>17416</v>
      </c>
      <c r="H3478" s="36">
        <f t="shared" si="1"/>
        <v>52</v>
      </c>
      <c r="I3478" s="11"/>
      <c r="J3478" s="28">
        <f t="shared" si="2"/>
        <v>0</v>
      </c>
      <c r="K3478" s="41">
        <f t="shared" si="3"/>
        <v>216</v>
      </c>
      <c r="L3478" s="25">
        <v>33.0</v>
      </c>
      <c r="M3478" s="11">
        <v>32.0</v>
      </c>
      <c r="N3478" s="11">
        <v>55.0</v>
      </c>
      <c r="O3478" s="11">
        <v>49.0</v>
      </c>
      <c r="P3478" s="11">
        <v>47.0</v>
      </c>
      <c r="Q3478" s="43">
        <v>43.0</v>
      </c>
      <c r="R3478" s="25"/>
      <c r="S3478" s="11"/>
      <c r="T3478" s="11"/>
      <c r="U3478" s="23"/>
      <c r="V3478" s="25"/>
      <c r="W3478" s="11"/>
      <c r="X3478" s="23"/>
      <c r="Y3478" s="29"/>
      <c r="Z3478" s="25">
        <v>36.0</v>
      </c>
      <c r="AA3478" s="11">
        <v>30.0</v>
      </c>
      <c r="AB3478" s="11">
        <v>20.0</v>
      </c>
      <c r="AC3478" s="11">
        <v>54.0</v>
      </c>
      <c r="AD3478" s="23">
        <v>20.0</v>
      </c>
      <c r="AE3478" s="29" t="s">
        <v>270</v>
      </c>
      <c r="AF3478" s="25">
        <v>1512.0</v>
      </c>
      <c r="AG3478" s="11">
        <v>1524.0</v>
      </c>
      <c r="AH3478" s="11">
        <v>1565.0</v>
      </c>
      <c r="AI3478" s="23"/>
      <c r="AJ3478" s="29" t="s">
        <v>17398</v>
      </c>
      <c r="AK3478" s="25">
        <v>1046001.0</v>
      </c>
      <c r="AL3478" s="11"/>
      <c r="AM3478" s="23"/>
      <c r="AN3478" s="25"/>
      <c r="AO3478" s="23"/>
      <c r="AP3478" s="25"/>
      <c r="AQ3478" s="11"/>
    </row>
    <row r="3479" ht="15.75" customHeight="1">
      <c r="A3479" s="11">
        <v>1046007.0</v>
      </c>
      <c r="B3479" s="23">
        <v>3479.0</v>
      </c>
      <c r="C3479" s="25" t="s">
        <v>17417</v>
      </c>
      <c r="D3479" s="16" t="s">
        <v>17418</v>
      </c>
      <c r="E3479" s="28" t="s">
        <v>17419</v>
      </c>
      <c r="F3479" s="29"/>
      <c r="G3479" s="31" t="s">
        <v>17420</v>
      </c>
      <c r="H3479" s="36">
        <f t="shared" si="1"/>
        <v>70</v>
      </c>
      <c r="I3479" s="11"/>
      <c r="J3479" s="28">
        <f t="shared" si="2"/>
        <v>0</v>
      </c>
      <c r="K3479" s="41">
        <f t="shared" si="3"/>
        <v>217</v>
      </c>
      <c r="L3479" s="25">
        <v>50.0</v>
      </c>
      <c r="M3479" s="11">
        <v>47.0</v>
      </c>
      <c r="N3479" s="11">
        <v>40.0</v>
      </c>
      <c r="O3479" s="11">
        <v>42.0</v>
      </c>
      <c r="P3479" s="11">
        <v>38.0</v>
      </c>
      <c r="Q3479" s="43">
        <v>45.0</v>
      </c>
      <c r="R3479" s="25"/>
      <c r="S3479" s="11"/>
      <c r="T3479" s="11"/>
      <c r="U3479" s="23"/>
      <c r="V3479" s="25"/>
      <c r="W3479" s="11"/>
      <c r="X3479" s="23"/>
      <c r="Y3479" s="29"/>
      <c r="Z3479" s="25">
        <v>43.0</v>
      </c>
      <c r="AA3479" s="11">
        <v>40.0</v>
      </c>
      <c r="AB3479" s="11">
        <v>45.0</v>
      </c>
      <c r="AC3479" s="11">
        <v>50.0</v>
      </c>
      <c r="AD3479" s="23">
        <v>27.0</v>
      </c>
      <c r="AE3479" s="29" t="s">
        <v>141</v>
      </c>
      <c r="AF3479" s="25">
        <v>1518.0</v>
      </c>
      <c r="AG3479" s="11">
        <v>1530.0</v>
      </c>
      <c r="AH3479" s="11">
        <v>1568.0</v>
      </c>
      <c r="AI3479" s="23" t="s">
        <v>217</v>
      </c>
      <c r="AJ3479" s="29" t="s">
        <v>17398</v>
      </c>
      <c r="AK3479" s="25">
        <v>1046001.0</v>
      </c>
      <c r="AL3479" s="11"/>
      <c r="AM3479" s="23"/>
      <c r="AN3479" s="25"/>
      <c r="AO3479" s="23"/>
      <c r="AP3479" s="25"/>
      <c r="AQ3479" s="11"/>
    </row>
    <row r="3480" ht="15.75" customHeight="1">
      <c r="A3480" s="11">
        <v>1046008.0</v>
      </c>
      <c r="B3480" s="23">
        <v>3480.0</v>
      </c>
      <c r="C3480" s="25" t="s">
        <v>17421</v>
      </c>
      <c r="D3480" s="16" t="s">
        <v>17422</v>
      </c>
      <c r="E3480" s="28" t="s">
        <v>17423</v>
      </c>
      <c r="F3480" s="29"/>
      <c r="G3480" s="31" t="s">
        <v>17424</v>
      </c>
      <c r="H3480" s="36">
        <f t="shared" si="1"/>
        <v>61</v>
      </c>
      <c r="I3480" s="11"/>
      <c r="J3480" s="28">
        <f t="shared" si="2"/>
        <v>0</v>
      </c>
      <c r="K3480" s="41">
        <f t="shared" si="3"/>
        <v>200</v>
      </c>
      <c r="L3480" s="25">
        <v>29.0</v>
      </c>
      <c r="M3480" s="11">
        <v>28.0</v>
      </c>
      <c r="N3480" s="11">
        <v>50.0</v>
      </c>
      <c r="O3480" s="11">
        <v>47.0</v>
      </c>
      <c r="P3480" s="11">
        <v>46.0</v>
      </c>
      <c r="Q3480" s="43">
        <v>45.0</v>
      </c>
      <c r="R3480" s="25"/>
      <c r="S3480" s="11"/>
      <c r="T3480" s="11"/>
      <c r="U3480" s="23"/>
      <c r="V3480" s="25"/>
      <c r="W3480" s="11"/>
      <c r="X3480" s="23"/>
      <c r="Y3480" s="29"/>
      <c r="Z3480" s="25">
        <v>43.0</v>
      </c>
      <c r="AA3480" s="11">
        <v>40.0</v>
      </c>
      <c r="AB3480" s="11">
        <v>25.0</v>
      </c>
      <c r="AC3480" s="11">
        <v>78.0</v>
      </c>
      <c r="AD3480" s="23">
        <v>26.0</v>
      </c>
      <c r="AE3480" s="29" t="s">
        <v>166</v>
      </c>
      <c r="AF3480" s="25">
        <v>1525.0</v>
      </c>
      <c r="AG3480" s="11">
        <v>1537.0</v>
      </c>
      <c r="AH3480" s="11">
        <v>1564.0</v>
      </c>
      <c r="AI3480" s="23"/>
      <c r="AJ3480" s="29"/>
      <c r="AK3480" s="25"/>
      <c r="AL3480" s="11"/>
      <c r="AM3480" s="23"/>
      <c r="AN3480" s="25"/>
      <c r="AO3480" s="23"/>
      <c r="AP3480" s="25"/>
      <c r="AQ3480" s="11"/>
    </row>
    <row r="3481" ht="15.75" customHeight="1">
      <c r="A3481" s="11">
        <v>1046009.0</v>
      </c>
      <c r="B3481" s="23">
        <v>3481.0</v>
      </c>
      <c r="C3481" s="25" t="s">
        <v>17425</v>
      </c>
      <c r="D3481" s="16" t="s">
        <v>17426</v>
      </c>
      <c r="E3481" s="28" t="s">
        <v>17427</v>
      </c>
      <c r="F3481" s="29"/>
      <c r="G3481" s="31" t="s">
        <v>17428</v>
      </c>
      <c r="H3481" s="36">
        <f t="shared" si="1"/>
        <v>63</v>
      </c>
      <c r="I3481" s="11"/>
      <c r="J3481" s="28">
        <f t="shared" si="2"/>
        <v>0</v>
      </c>
      <c r="K3481" s="41">
        <f t="shared" si="3"/>
        <v>311</v>
      </c>
      <c r="L3481" s="25">
        <v>65.0</v>
      </c>
      <c r="M3481" s="11">
        <v>52.0</v>
      </c>
      <c r="N3481" s="11">
        <v>63.0</v>
      </c>
      <c r="O3481" s="11">
        <v>67.0</v>
      </c>
      <c r="P3481" s="11">
        <v>64.0</v>
      </c>
      <c r="Q3481" s="43">
        <v>58.0</v>
      </c>
      <c r="R3481" s="25"/>
      <c r="S3481" s="11"/>
      <c r="T3481" s="11"/>
      <c r="U3481" s="23"/>
      <c r="V3481" s="25"/>
      <c r="W3481" s="11"/>
      <c r="X3481" s="23"/>
      <c r="Y3481" s="29"/>
      <c r="Z3481" s="25">
        <v>36.0</v>
      </c>
      <c r="AA3481" s="11">
        <v>30.0</v>
      </c>
      <c r="AB3481" s="11">
        <v>73.0</v>
      </c>
      <c r="AC3481" s="11">
        <v>64.0</v>
      </c>
      <c r="AD3481" s="23">
        <v>31.0</v>
      </c>
      <c r="AE3481" s="29" t="s">
        <v>166</v>
      </c>
      <c r="AF3481" s="25">
        <v>1506.0</v>
      </c>
      <c r="AG3481" s="11">
        <v>1518.0</v>
      </c>
      <c r="AH3481" s="11">
        <v>1580.0</v>
      </c>
      <c r="AI3481" s="23"/>
      <c r="AJ3481" s="29" t="s">
        <v>17429</v>
      </c>
      <c r="AK3481" s="25"/>
      <c r="AL3481" s="11"/>
      <c r="AM3481" s="23"/>
      <c r="AN3481" s="25"/>
      <c r="AO3481" s="23"/>
      <c r="AP3481" s="25"/>
      <c r="AQ3481" s="11"/>
    </row>
    <row r="3482" ht="15.75" customHeight="1">
      <c r="A3482" s="11">
        <v>1046010.0</v>
      </c>
      <c r="B3482" s="23">
        <v>3482.0</v>
      </c>
      <c r="C3482" s="25" t="s">
        <v>17430</v>
      </c>
      <c r="D3482" s="16" t="s">
        <v>17431</v>
      </c>
      <c r="E3482" s="28" t="s">
        <v>17432</v>
      </c>
      <c r="F3482" s="29"/>
      <c r="G3482" s="25"/>
      <c r="H3482" s="36" t="str">
        <f t="shared" si="1"/>
        <v/>
      </c>
      <c r="I3482" s="11"/>
      <c r="J3482" s="28">
        <f t="shared" si="2"/>
        <v>0</v>
      </c>
      <c r="K3482" s="41">
        <f t="shared" si="3"/>
        <v>0</v>
      </c>
      <c r="L3482" s="25">
        <v>0.0</v>
      </c>
      <c r="M3482" s="11">
        <v>0.0</v>
      </c>
      <c r="N3482" s="11">
        <v>0.0</v>
      </c>
      <c r="O3482" s="11">
        <v>0.0</v>
      </c>
      <c r="P3482" s="11">
        <v>0.0</v>
      </c>
      <c r="Q3482" s="23">
        <v>0.0</v>
      </c>
      <c r="R3482" s="25"/>
      <c r="S3482" s="11"/>
      <c r="T3482" s="11"/>
      <c r="U3482" s="23"/>
      <c r="V3482" s="25"/>
      <c r="W3482" s="11"/>
      <c r="X3482" s="23"/>
      <c r="Y3482" s="29"/>
      <c r="Z3482" s="25">
        <v>0.0</v>
      </c>
      <c r="AA3482" s="11">
        <v>0.0</v>
      </c>
      <c r="AB3482" s="11">
        <v>0.0</v>
      </c>
      <c r="AC3482" s="11">
        <v>0.0</v>
      </c>
      <c r="AD3482" s="23">
        <v>31.0</v>
      </c>
      <c r="AE3482" s="29" t="s">
        <v>239</v>
      </c>
      <c r="AF3482" s="25">
        <v>1525.0</v>
      </c>
      <c r="AG3482" s="11">
        <v>9999.0</v>
      </c>
      <c r="AH3482" s="11">
        <v>1547.0</v>
      </c>
      <c r="AI3482" s="23"/>
      <c r="AJ3482" s="29" t="s">
        <v>17433</v>
      </c>
      <c r="AK3482" s="25">
        <v>1046009.0</v>
      </c>
      <c r="AL3482" s="11"/>
      <c r="AM3482" s="23"/>
      <c r="AN3482" s="25"/>
      <c r="AO3482" s="23"/>
      <c r="AP3482" s="25"/>
      <c r="AQ3482" s="11"/>
    </row>
    <row r="3483" ht="15.75" customHeight="1">
      <c r="A3483" s="11">
        <v>1046011.0</v>
      </c>
      <c r="B3483" s="23">
        <v>3483.0</v>
      </c>
      <c r="C3483" s="25" t="s">
        <v>17434</v>
      </c>
      <c r="D3483" s="16" t="s">
        <v>17435</v>
      </c>
      <c r="E3483" s="28" t="s">
        <v>17436</v>
      </c>
      <c r="F3483" s="29"/>
      <c r="G3483" s="31" t="s">
        <v>17437</v>
      </c>
      <c r="H3483" s="36">
        <f t="shared" si="1"/>
        <v>80</v>
      </c>
      <c r="I3483" s="11"/>
      <c r="J3483" s="28">
        <f t="shared" si="2"/>
        <v>0</v>
      </c>
      <c r="K3483" s="41">
        <f t="shared" si="3"/>
        <v>292</v>
      </c>
      <c r="L3483" s="25">
        <v>60.0</v>
      </c>
      <c r="M3483" s="11">
        <v>63.0</v>
      </c>
      <c r="N3483" s="11">
        <v>52.0</v>
      </c>
      <c r="O3483" s="11">
        <v>56.0</v>
      </c>
      <c r="P3483" s="11">
        <v>61.0</v>
      </c>
      <c r="Q3483" s="43">
        <v>58.0</v>
      </c>
      <c r="R3483" s="25"/>
      <c r="S3483" s="11"/>
      <c r="T3483" s="11"/>
      <c r="U3483" s="23"/>
      <c r="V3483" s="25"/>
      <c r="W3483" s="11"/>
      <c r="X3483" s="23"/>
      <c r="Y3483" s="29"/>
      <c r="Z3483" s="25">
        <v>44.0</v>
      </c>
      <c r="AA3483" s="11">
        <v>42.0</v>
      </c>
      <c r="AB3483" s="11">
        <v>50.0</v>
      </c>
      <c r="AC3483" s="11">
        <v>72.0</v>
      </c>
      <c r="AD3483" s="23">
        <v>16.0</v>
      </c>
      <c r="AE3483" s="29" t="s">
        <v>166</v>
      </c>
      <c r="AF3483" s="25">
        <v>1546.0</v>
      </c>
      <c r="AG3483" s="11">
        <v>1558.0</v>
      </c>
      <c r="AH3483" s="11">
        <v>1584.0</v>
      </c>
      <c r="AI3483" s="23"/>
      <c r="AJ3483" s="29" t="s">
        <v>17438</v>
      </c>
      <c r="AK3483" s="25">
        <v>1046010.0</v>
      </c>
      <c r="AL3483" s="11"/>
      <c r="AM3483" s="23"/>
      <c r="AN3483" s="25"/>
      <c r="AO3483" s="23"/>
      <c r="AP3483" s="25"/>
      <c r="AQ3483" s="11"/>
    </row>
    <row r="3484" ht="15.75" customHeight="1">
      <c r="A3484" s="11">
        <v>1046012.0</v>
      </c>
      <c r="B3484" s="23">
        <v>3484.0</v>
      </c>
      <c r="C3484" s="25" t="s">
        <v>17439</v>
      </c>
      <c r="D3484" s="16" t="s">
        <v>17440</v>
      </c>
      <c r="E3484" s="28" t="s">
        <v>17441</v>
      </c>
      <c r="F3484" s="29"/>
      <c r="G3484" s="25"/>
      <c r="H3484" s="36" t="str">
        <f t="shared" si="1"/>
        <v/>
      </c>
      <c r="I3484" s="11"/>
      <c r="J3484" s="28">
        <f t="shared" si="2"/>
        <v>0</v>
      </c>
      <c r="K3484" s="41">
        <f t="shared" si="3"/>
        <v>269</v>
      </c>
      <c r="L3484" s="25">
        <v>58.0</v>
      </c>
      <c r="M3484" s="11">
        <v>66.0</v>
      </c>
      <c r="N3484" s="11">
        <v>46.0</v>
      </c>
      <c r="O3484" s="11">
        <v>47.0</v>
      </c>
      <c r="P3484" s="11">
        <v>52.0</v>
      </c>
      <c r="Q3484" s="43">
        <v>54.0</v>
      </c>
      <c r="R3484" s="25"/>
      <c r="S3484" s="11"/>
      <c r="T3484" s="11"/>
      <c r="U3484" s="23"/>
      <c r="V3484" s="25"/>
      <c r="W3484" s="11"/>
      <c r="X3484" s="23"/>
      <c r="Y3484" s="29"/>
      <c r="Z3484" s="25">
        <v>43.0</v>
      </c>
      <c r="AA3484" s="11">
        <v>40.0</v>
      </c>
      <c r="AB3484" s="11">
        <v>25.0</v>
      </c>
      <c r="AC3484" s="11">
        <v>78.0</v>
      </c>
      <c r="AD3484" s="23">
        <v>11.0</v>
      </c>
      <c r="AE3484" s="29" t="s">
        <v>141</v>
      </c>
      <c r="AF3484" s="25">
        <v>1537.0</v>
      </c>
      <c r="AG3484" s="11">
        <v>1549.0</v>
      </c>
      <c r="AH3484" s="11">
        <v>1590.0</v>
      </c>
      <c r="AI3484" s="23"/>
      <c r="AJ3484" s="29" t="s">
        <v>17442</v>
      </c>
      <c r="AK3484" s="25">
        <v>1046009.0</v>
      </c>
      <c r="AL3484" s="11"/>
      <c r="AM3484" s="23"/>
      <c r="AN3484" s="25"/>
      <c r="AO3484" s="23"/>
      <c r="AP3484" s="25"/>
      <c r="AQ3484" s="11"/>
    </row>
    <row r="3485" ht="15.75" customHeight="1">
      <c r="A3485" s="11">
        <v>1046013.0</v>
      </c>
      <c r="B3485" s="23">
        <v>3485.0</v>
      </c>
      <c r="C3485" s="25" t="s">
        <v>17443</v>
      </c>
      <c r="D3485" s="16" t="s">
        <v>17444</v>
      </c>
      <c r="E3485" s="28" t="s">
        <v>17445</v>
      </c>
      <c r="F3485" s="29"/>
      <c r="G3485" s="25"/>
      <c r="H3485" s="36" t="str">
        <f t="shared" si="1"/>
        <v/>
      </c>
      <c r="I3485" s="11"/>
      <c r="J3485" s="28">
        <f t="shared" si="2"/>
        <v>0</v>
      </c>
      <c r="K3485" s="41">
        <f t="shared" si="3"/>
        <v>0</v>
      </c>
      <c r="L3485" s="25">
        <v>0.0</v>
      </c>
      <c r="M3485" s="11">
        <v>0.0</v>
      </c>
      <c r="N3485" s="11">
        <v>0.0</v>
      </c>
      <c r="O3485" s="11">
        <v>0.0</v>
      </c>
      <c r="P3485" s="11">
        <v>0.0</v>
      </c>
      <c r="Q3485" s="23">
        <v>0.0</v>
      </c>
      <c r="R3485" s="25"/>
      <c r="S3485" s="11"/>
      <c r="T3485" s="11"/>
      <c r="U3485" s="23"/>
      <c r="V3485" s="25"/>
      <c r="W3485" s="11"/>
      <c r="X3485" s="23"/>
      <c r="Y3485" s="29"/>
      <c r="Z3485" s="25">
        <v>0.0</v>
      </c>
      <c r="AA3485" s="11">
        <v>0.0</v>
      </c>
      <c r="AB3485" s="11">
        <v>0.0</v>
      </c>
      <c r="AC3485" s="11">
        <v>0.0</v>
      </c>
      <c r="AD3485" s="23">
        <v>11.0</v>
      </c>
      <c r="AE3485" s="29" t="s">
        <v>239</v>
      </c>
      <c r="AF3485" s="25">
        <v>1561.0</v>
      </c>
      <c r="AG3485" s="11">
        <v>9999.0</v>
      </c>
      <c r="AH3485" s="11">
        <v>1618.0</v>
      </c>
      <c r="AI3485" s="23"/>
      <c r="AJ3485" s="29" t="s">
        <v>17446</v>
      </c>
      <c r="AK3485" s="25">
        <v>1046012.0</v>
      </c>
      <c r="AL3485" s="11"/>
      <c r="AM3485" s="23"/>
      <c r="AN3485" s="25"/>
      <c r="AO3485" s="23"/>
      <c r="AP3485" s="25"/>
      <c r="AQ3485" s="11"/>
    </row>
    <row r="3486" ht="15.75" customHeight="1">
      <c r="A3486" s="11">
        <v>1046014.0</v>
      </c>
      <c r="B3486" s="23">
        <v>3486.0</v>
      </c>
      <c r="C3486" s="25" t="s">
        <v>17447</v>
      </c>
      <c r="D3486" s="16" t="s">
        <v>17448</v>
      </c>
      <c r="E3486" s="28" t="s">
        <v>17449</v>
      </c>
      <c r="F3486" s="29"/>
      <c r="G3486" s="25"/>
      <c r="H3486" s="36" t="str">
        <f t="shared" si="1"/>
        <v/>
      </c>
      <c r="I3486" s="11"/>
      <c r="J3486" s="28">
        <f t="shared" si="2"/>
        <v>0</v>
      </c>
      <c r="K3486" s="41">
        <f t="shared" si="3"/>
        <v>273</v>
      </c>
      <c r="L3486" s="25">
        <v>59.0</v>
      </c>
      <c r="M3486" s="11">
        <v>51.0</v>
      </c>
      <c r="N3486" s="11">
        <v>58.0</v>
      </c>
      <c r="O3486" s="11">
        <v>55.0</v>
      </c>
      <c r="P3486" s="11">
        <v>50.0</v>
      </c>
      <c r="Q3486" s="43">
        <v>56.0</v>
      </c>
      <c r="R3486" s="25"/>
      <c r="S3486" s="11"/>
      <c r="T3486" s="11"/>
      <c r="U3486" s="23"/>
      <c r="V3486" s="25"/>
      <c r="W3486" s="11"/>
      <c r="X3486" s="23"/>
      <c r="Y3486" s="29"/>
      <c r="Z3486" s="25">
        <v>43.0</v>
      </c>
      <c r="AA3486" s="11">
        <v>40.0</v>
      </c>
      <c r="AB3486" s="11">
        <v>50.0</v>
      </c>
      <c r="AC3486" s="11">
        <v>80.0</v>
      </c>
      <c r="AD3486" s="23">
        <v>6.0</v>
      </c>
      <c r="AE3486" s="29" t="s">
        <v>141</v>
      </c>
      <c r="AF3486" s="25">
        <v>1543.0</v>
      </c>
      <c r="AG3486" s="11">
        <v>1555.0</v>
      </c>
      <c r="AH3486" s="11">
        <v>1605.0</v>
      </c>
      <c r="AI3486" s="23"/>
      <c r="AJ3486" s="29" t="s">
        <v>17442</v>
      </c>
      <c r="AK3486" s="25">
        <v>1046009.0</v>
      </c>
      <c r="AL3486" s="11"/>
      <c r="AM3486" s="23"/>
      <c r="AN3486" s="25"/>
      <c r="AO3486" s="23"/>
      <c r="AP3486" s="25"/>
      <c r="AQ3486" s="11"/>
    </row>
    <row r="3487" ht="15.75" customHeight="1">
      <c r="A3487" s="11">
        <v>1010001.0</v>
      </c>
      <c r="B3487" s="23">
        <v>3487.0</v>
      </c>
      <c r="C3487" s="25" t="s">
        <v>17450</v>
      </c>
      <c r="D3487" s="16" t="s">
        <v>17451</v>
      </c>
      <c r="E3487" s="28" t="s">
        <v>17452</v>
      </c>
      <c r="F3487" s="29"/>
      <c r="G3487" s="31" t="s">
        <v>17453</v>
      </c>
      <c r="H3487" s="36">
        <f t="shared" si="1"/>
        <v>64</v>
      </c>
      <c r="I3487" s="11"/>
      <c r="J3487" s="28">
        <f t="shared" si="2"/>
        <v>0</v>
      </c>
      <c r="K3487" s="41">
        <f t="shared" si="3"/>
        <v>317</v>
      </c>
      <c r="L3487" s="25">
        <v>63.0</v>
      </c>
      <c r="M3487" s="11">
        <v>55.0</v>
      </c>
      <c r="N3487" s="11">
        <v>71.0</v>
      </c>
      <c r="O3487" s="11">
        <v>68.0</v>
      </c>
      <c r="P3487" s="11">
        <v>60.0</v>
      </c>
      <c r="Q3487" s="43">
        <v>55.0</v>
      </c>
      <c r="R3487" s="25" t="s">
        <v>185</v>
      </c>
      <c r="S3487" s="11" t="s">
        <v>185</v>
      </c>
      <c r="T3487" s="11"/>
      <c r="U3487" s="23"/>
      <c r="V3487" s="25"/>
      <c r="W3487" s="11"/>
      <c r="X3487" s="23"/>
      <c r="Y3487" s="29"/>
      <c r="Z3487" s="25">
        <v>25.0</v>
      </c>
      <c r="AA3487" s="11">
        <v>16.0</v>
      </c>
      <c r="AB3487" s="11">
        <v>51.0</v>
      </c>
      <c r="AC3487" s="11">
        <v>32.0</v>
      </c>
      <c r="AD3487" s="23">
        <v>48.0</v>
      </c>
      <c r="AE3487" s="29" t="s">
        <v>166</v>
      </c>
      <c r="AF3487" s="25">
        <v>1497.0</v>
      </c>
      <c r="AG3487" s="11">
        <v>1509.0</v>
      </c>
      <c r="AH3487" s="11">
        <v>1554.0</v>
      </c>
      <c r="AI3487" s="23"/>
      <c r="AJ3487" s="29" t="s">
        <v>17454</v>
      </c>
      <c r="AK3487" s="25"/>
      <c r="AL3487" s="11"/>
      <c r="AM3487" s="23"/>
      <c r="AN3487" s="25"/>
      <c r="AO3487" s="23"/>
      <c r="AP3487" s="25"/>
      <c r="AQ3487" s="11"/>
    </row>
    <row r="3488" ht="15.75" customHeight="1">
      <c r="A3488" s="11">
        <v>1010002.0</v>
      </c>
      <c r="B3488" s="23">
        <v>3488.0</v>
      </c>
      <c r="C3488" s="25" t="s">
        <v>17455</v>
      </c>
      <c r="D3488" s="16" t="s">
        <v>17456</v>
      </c>
      <c r="E3488" s="28" t="s">
        <v>17457</v>
      </c>
      <c r="F3488" s="29" t="s">
        <v>17458</v>
      </c>
      <c r="G3488" s="31" t="s">
        <v>17459</v>
      </c>
      <c r="H3488" s="36">
        <f t="shared" si="1"/>
        <v>70</v>
      </c>
      <c r="I3488" s="11"/>
      <c r="J3488" s="28">
        <f t="shared" si="2"/>
        <v>0</v>
      </c>
      <c r="K3488" s="41">
        <f t="shared" si="3"/>
        <v>283</v>
      </c>
      <c r="L3488" s="25">
        <v>56.0</v>
      </c>
      <c r="M3488" s="11">
        <v>55.0</v>
      </c>
      <c r="N3488" s="11">
        <v>58.0</v>
      </c>
      <c r="O3488" s="11">
        <v>58.0</v>
      </c>
      <c r="P3488" s="11">
        <v>56.0</v>
      </c>
      <c r="Q3488" s="43">
        <v>50.0</v>
      </c>
      <c r="R3488" s="25"/>
      <c r="S3488" s="11"/>
      <c r="T3488" s="11"/>
      <c r="U3488" s="23"/>
      <c r="V3488" s="25"/>
      <c r="W3488" s="11"/>
      <c r="X3488" s="23"/>
      <c r="Y3488" s="29"/>
      <c r="Z3488" s="25">
        <v>26.0</v>
      </c>
      <c r="AA3488" s="11">
        <v>16.0</v>
      </c>
      <c r="AB3488" s="11">
        <v>49.0</v>
      </c>
      <c r="AC3488" s="11">
        <v>35.0</v>
      </c>
      <c r="AD3488" s="23">
        <v>48.0</v>
      </c>
      <c r="AE3488" s="29" t="s">
        <v>141</v>
      </c>
      <c r="AF3488" s="25">
        <v>1516.0</v>
      </c>
      <c r="AG3488" s="11">
        <v>1528.0</v>
      </c>
      <c r="AH3488" s="11">
        <v>1572.0</v>
      </c>
      <c r="AI3488" s="23"/>
      <c r="AJ3488" s="29" t="s">
        <v>17460</v>
      </c>
      <c r="AK3488" s="25">
        <v>1010001.0</v>
      </c>
      <c r="AL3488" s="11"/>
      <c r="AM3488" s="23"/>
      <c r="AN3488" s="25"/>
      <c r="AO3488" s="23"/>
      <c r="AP3488" s="25"/>
      <c r="AQ3488" s="11"/>
    </row>
    <row r="3489" ht="15.75" customHeight="1">
      <c r="A3489" s="11">
        <v>1010003.0</v>
      </c>
      <c r="B3489" s="23">
        <v>3489.0</v>
      </c>
      <c r="C3489" s="25" t="s">
        <v>17461</v>
      </c>
      <c r="D3489" s="16" t="s">
        <v>17462</v>
      </c>
      <c r="E3489" s="28" t="s">
        <v>17463</v>
      </c>
      <c r="F3489" s="29" t="s">
        <v>17464</v>
      </c>
      <c r="G3489" s="31" t="s">
        <v>17465</v>
      </c>
      <c r="H3489" s="36">
        <f t="shared" si="1"/>
        <v>80</v>
      </c>
      <c r="I3489" s="11"/>
      <c r="J3489" s="28">
        <f t="shared" si="2"/>
        <v>0</v>
      </c>
      <c r="K3489" s="41">
        <f t="shared" si="3"/>
        <v>363</v>
      </c>
      <c r="L3489" s="25">
        <v>73.0</v>
      </c>
      <c r="M3489" s="11">
        <v>77.0</v>
      </c>
      <c r="N3489" s="11">
        <v>68.0</v>
      </c>
      <c r="O3489" s="11">
        <v>75.0</v>
      </c>
      <c r="P3489" s="11">
        <v>70.0</v>
      </c>
      <c r="Q3489" s="43">
        <v>60.0</v>
      </c>
      <c r="R3489" s="25" t="s">
        <v>185</v>
      </c>
      <c r="S3489" s="11" t="s">
        <v>232</v>
      </c>
      <c r="T3489" s="11"/>
      <c r="U3489" s="23"/>
      <c r="V3489" s="25"/>
      <c r="W3489" s="11"/>
      <c r="X3489" s="23"/>
      <c r="Y3489" s="29"/>
      <c r="Z3489" s="25">
        <v>22.0</v>
      </c>
      <c r="AA3489" s="11">
        <v>11.0</v>
      </c>
      <c r="AB3489" s="11">
        <v>55.0</v>
      </c>
      <c r="AC3489" s="11">
        <v>47.0</v>
      </c>
      <c r="AD3489" s="23">
        <v>48.0</v>
      </c>
      <c r="AE3489" s="29" t="s">
        <v>166</v>
      </c>
      <c r="AF3489" s="25">
        <v>1540.0</v>
      </c>
      <c r="AG3489" s="11">
        <v>1552.0</v>
      </c>
      <c r="AH3489" s="11">
        <v>1587.0</v>
      </c>
      <c r="AI3489" s="23"/>
      <c r="AJ3489" s="29" t="s">
        <v>17466</v>
      </c>
      <c r="AK3489" s="25">
        <v>1010002.0</v>
      </c>
      <c r="AL3489" s="11"/>
      <c r="AM3489" s="23"/>
      <c r="AN3489" s="25"/>
      <c r="AO3489" s="23"/>
      <c r="AP3489" s="25"/>
      <c r="AQ3489" s="11"/>
    </row>
    <row r="3490" ht="15.75" customHeight="1">
      <c r="A3490" s="11">
        <v>1010005.0</v>
      </c>
      <c r="B3490" s="23">
        <v>3490.0</v>
      </c>
      <c r="C3490" s="25" t="s">
        <v>17467</v>
      </c>
      <c r="D3490" s="16" t="s">
        <v>17468</v>
      </c>
      <c r="E3490" s="28" t="s">
        <v>17469</v>
      </c>
      <c r="F3490" s="29"/>
      <c r="G3490" s="25"/>
      <c r="H3490" s="36" t="str">
        <f t="shared" si="1"/>
        <v/>
      </c>
      <c r="I3490" s="11"/>
      <c r="J3490" s="28">
        <f t="shared" si="2"/>
        <v>0</v>
      </c>
      <c r="K3490" s="41">
        <f t="shared" si="3"/>
        <v>192</v>
      </c>
      <c r="L3490" s="25">
        <v>46.0</v>
      </c>
      <c r="M3490" s="11">
        <v>46.0</v>
      </c>
      <c r="N3490" s="11">
        <v>32.0</v>
      </c>
      <c r="O3490" s="11">
        <v>29.0</v>
      </c>
      <c r="P3490" s="11">
        <v>39.0</v>
      </c>
      <c r="Q3490" s="43">
        <v>37.0</v>
      </c>
      <c r="R3490" s="25"/>
      <c r="S3490" s="11"/>
      <c r="T3490" s="11"/>
      <c r="U3490" s="23"/>
      <c r="V3490" s="25"/>
      <c r="W3490" s="11"/>
      <c r="X3490" s="23"/>
      <c r="Y3490" s="29"/>
      <c r="Z3490" s="25">
        <v>22.0</v>
      </c>
      <c r="AA3490" s="11">
        <v>11.0</v>
      </c>
      <c r="AB3490" s="11">
        <v>60.0</v>
      </c>
      <c r="AC3490" s="11">
        <v>55.0</v>
      </c>
      <c r="AD3490" s="23">
        <v>48.0</v>
      </c>
      <c r="AE3490" s="29" t="s">
        <v>166</v>
      </c>
      <c r="AF3490" s="25">
        <v>1559.0</v>
      </c>
      <c r="AG3490" s="11">
        <v>1571.0</v>
      </c>
      <c r="AH3490" s="11">
        <v>1583.0</v>
      </c>
      <c r="AI3490" s="23" t="s">
        <v>217</v>
      </c>
      <c r="AJ3490" s="29" t="s">
        <v>17470</v>
      </c>
      <c r="AK3490" s="25"/>
      <c r="AL3490" s="11"/>
      <c r="AM3490" s="23"/>
      <c r="AN3490" s="25"/>
      <c r="AO3490" s="23"/>
      <c r="AP3490" s="25"/>
      <c r="AQ3490" s="11"/>
    </row>
    <row r="3491" ht="15.75" customHeight="1">
      <c r="A3491" s="11">
        <v>1010006.0</v>
      </c>
      <c r="B3491" s="23">
        <v>3491.0</v>
      </c>
      <c r="C3491" s="25" t="s">
        <v>17471</v>
      </c>
      <c r="D3491" s="16" t="s">
        <v>17472</v>
      </c>
      <c r="E3491" s="28" t="s">
        <v>17473</v>
      </c>
      <c r="F3491" s="29"/>
      <c r="G3491" s="31" t="s">
        <v>17474</v>
      </c>
      <c r="H3491" s="36">
        <f t="shared" si="1"/>
        <v>80</v>
      </c>
      <c r="I3491" s="11"/>
      <c r="J3491" s="28">
        <f t="shared" si="2"/>
        <v>0</v>
      </c>
      <c r="K3491" s="41">
        <f t="shared" si="3"/>
        <v>218</v>
      </c>
      <c r="L3491" s="25">
        <v>55.0</v>
      </c>
      <c r="M3491" s="11">
        <v>48.0</v>
      </c>
      <c r="N3491" s="11">
        <v>41.0</v>
      </c>
      <c r="O3491" s="11">
        <v>45.0</v>
      </c>
      <c r="P3491" s="11">
        <v>29.0</v>
      </c>
      <c r="Q3491" s="43">
        <v>43.0</v>
      </c>
      <c r="R3491" s="25"/>
      <c r="S3491" s="11"/>
      <c r="T3491" s="11"/>
      <c r="U3491" s="23"/>
      <c r="V3491" s="25"/>
      <c r="W3491" s="11"/>
      <c r="X3491" s="23"/>
      <c r="Y3491" s="29"/>
      <c r="Z3491" s="25">
        <v>26.0</v>
      </c>
      <c r="AA3491" s="11">
        <v>16.0</v>
      </c>
      <c r="AB3491" s="11">
        <v>30.0</v>
      </c>
      <c r="AC3491" s="11">
        <v>62.0</v>
      </c>
      <c r="AD3491" s="23">
        <v>49.0</v>
      </c>
      <c r="AE3491" s="29" t="s">
        <v>166</v>
      </c>
      <c r="AF3491" s="25">
        <v>1561.0</v>
      </c>
      <c r="AG3491" s="11">
        <v>1573.0</v>
      </c>
      <c r="AH3491" s="11">
        <v>1585.0</v>
      </c>
      <c r="AI3491" s="23" t="s">
        <v>217</v>
      </c>
      <c r="AJ3491" s="29" t="s">
        <v>17475</v>
      </c>
      <c r="AK3491" s="25">
        <v>1010003.0</v>
      </c>
      <c r="AL3491" s="11"/>
      <c r="AM3491" s="23"/>
      <c r="AN3491" s="25"/>
      <c r="AO3491" s="23"/>
      <c r="AP3491" s="25"/>
      <c r="AQ3491" s="11"/>
    </row>
    <row r="3492" ht="15.75" customHeight="1">
      <c r="A3492" s="11">
        <v>1010007.0</v>
      </c>
      <c r="B3492" s="23">
        <v>3492.0</v>
      </c>
      <c r="C3492" s="25" t="s">
        <v>17476</v>
      </c>
      <c r="D3492" s="16" t="s">
        <v>17477</v>
      </c>
      <c r="E3492" s="28" t="s">
        <v>17478</v>
      </c>
      <c r="F3492" s="29"/>
      <c r="G3492" s="31" t="s">
        <v>17479</v>
      </c>
      <c r="H3492" s="36">
        <f t="shared" si="1"/>
        <v>74</v>
      </c>
      <c r="I3492" s="11"/>
      <c r="J3492" s="28">
        <f t="shared" si="2"/>
        <v>0</v>
      </c>
      <c r="K3492" s="41">
        <f t="shared" si="3"/>
        <v>191</v>
      </c>
      <c r="L3492" s="25">
        <v>31.0</v>
      </c>
      <c r="M3492" s="11">
        <v>39.0</v>
      </c>
      <c r="N3492" s="11">
        <v>42.0</v>
      </c>
      <c r="O3492" s="11">
        <v>44.0</v>
      </c>
      <c r="P3492" s="11">
        <v>35.0</v>
      </c>
      <c r="Q3492" s="43">
        <v>39.0</v>
      </c>
      <c r="R3492" s="25"/>
      <c r="S3492" s="11"/>
      <c r="T3492" s="11"/>
      <c r="U3492" s="23"/>
      <c r="V3492" s="25"/>
      <c r="W3492" s="11"/>
      <c r="X3492" s="23"/>
      <c r="Y3492" s="29"/>
      <c r="Z3492" s="25">
        <v>26.0</v>
      </c>
      <c r="AA3492" s="11">
        <v>16.0</v>
      </c>
      <c r="AB3492" s="11">
        <v>32.0</v>
      </c>
      <c r="AC3492" s="11">
        <v>59.0</v>
      </c>
      <c r="AD3492" s="23">
        <v>58.0</v>
      </c>
      <c r="AE3492" s="29" t="s">
        <v>270</v>
      </c>
      <c r="AF3492" s="25">
        <v>1562.0</v>
      </c>
      <c r="AG3492" s="11">
        <v>1574.0</v>
      </c>
      <c r="AH3492" s="11">
        <v>1585.0</v>
      </c>
      <c r="AI3492" s="23" t="s">
        <v>217</v>
      </c>
      <c r="AJ3492" s="29" t="s">
        <v>17480</v>
      </c>
      <c r="AK3492" s="25">
        <v>1010003.0</v>
      </c>
      <c r="AL3492" s="11">
        <v>1010004.0</v>
      </c>
      <c r="AM3492" s="23"/>
      <c r="AN3492" s="25"/>
      <c r="AO3492" s="23"/>
      <c r="AP3492" s="25"/>
      <c r="AQ3492" s="11"/>
    </row>
    <row r="3493" ht="15.75" customHeight="1">
      <c r="A3493" s="11">
        <v>1010008.0</v>
      </c>
      <c r="B3493" s="23">
        <v>3493.0</v>
      </c>
      <c r="C3493" s="25" t="s">
        <v>17481</v>
      </c>
      <c r="D3493" s="16" t="s">
        <v>17482</v>
      </c>
      <c r="E3493" s="28" t="s">
        <v>17483</v>
      </c>
      <c r="F3493" s="29"/>
      <c r="G3493" s="25"/>
      <c r="H3493" s="36" t="str">
        <f t="shared" si="1"/>
        <v/>
      </c>
      <c r="I3493" s="11"/>
      <c r="J3493" s="28">
        <f t="shared" si="2"/>
        <v>0</v>
      </c>
      <c r="K3493" s="41">
        <f t="shared" si="3"/>
        <v>185</v>
      </c>
      <c r="L3493" s="25">
        <v>40.0</v>
      </c>
      <c r="M3493" s="11">
        <v>39.0</v>
      </c>
      <c r="N3493" s="11">
        <v>33.0</v>
      </c>
      <c r="O3493" s="11">
        <v>38.0</v>
      </c>
      <c r="P3493" s="11">
        <v>35.0</v>
      </c>
      <c r="Q3493" s="43">
        <v>35.0</v>
      </c>
      <c r="R3493" s="25"/>
      <c r="S3493" s="11"/>
      <c r="T3493" s="11"/>
      <c r="U3493" s="23"/>
      <c r="V3493" s="25"/>
      <c r="W3493" s="11"/>
      <c r="X3493" s="23"/>
      <c r="Y3493" s="29"/>
      <c r="Z3493" s="25">
        <v>20.0</v>
      </c>
      <c r="AA3493" s="11">
        <v>8.0</v>
      </c>
      <c r="AB3493" s="11">
        <v>27.0</v>
      </c>
      <c r="AC3493" s="11">
        <v>64.0</v>
      </c>
      <c r="AD3493" s="23">
        <v>46.0</v>
      </c>
      <c r="AE3493" s="29" t="s">
        <v>166</v>
      </c>
      <c r="AF3493" s="25">
        <v>1563.0</v>
      </c>
      <c r="AG3493" s="11">
        <v>1575.0</v>
      </c>
      <c r="AH3493" s="11">
        <v>1585.0</v>
      </c>
      <c r="AI3493" s="23" t="s">
        <v>217</v>
      </c>
      <c r="AJ3493" s="29" t="s">
        <v>17484</v>
      </c>
      <c r="AK3493" s="25">
        <v>1010003.0</v>
      </c>
      <c r="AL3493" s="11"/>
      <c r="AM3493" s="23"/>
      <c r="AN3493" s="25"/>
      <c r="AO3493" s="23"/>
      <c r="AP3493" s="25"/>
      <c r="AQ3493" s="11"/>
    </row>
    <row r="3494" ht="15.75" customHeight="1">
      <c r="A3494" s="11">
        <v>1010009.0</v>
      </c>
      <c r="B3494" s="23">
        <v>3494.0</v>
      </c>
      <c r="C3494" s="25" t="s">
        <v>17485</v>
      </c>
      <c r="D3494" s="16" t="s">
        <v>17486</v>
      </c>
      <c r="E3494" s="28" t="s">
        <v>17487</v>
      </c>
      <c r="F3494" s="29"/>
      <c r="G3494" s="25"/>
      <c r="H3494" s="36" t="str">
        <f t="shared" si="1"/>
        <v/>
      </c>
      <c r="I3494" s="11"/>
      <c r="J3494" s="28">
        <f t="shared" si="2"/>
        <v>0</v>
      </c>
      <c r="K3494" s="41">
        <f t="shared" si="3"/>
        <v>184</v>
      </c>
      <c r="L3494" s="25">
        <v>40.0</v>
      </c>
      <c r="M3494" s="11">
        <v>35.0</v>
      </c>
      <c r="N3494" s="11">
        <v>41.0</v>
      </c>
      <c r="O3494" s="11">
        <v>34.0</v>
      </c>
      <c r="P3494" s="11">
        <v>34.0</v>
      </c>
      <c r="Q3494" s="43">
        <v>37.0</v>
      </c>
      <c r="R3494" s="25"/>
      <c r="S3494" s="11"/>
      <c r="T3494" s="11"/>
      <c r="U3494" s="23"/>
      <c r="V3494" s="25"/>
      <c r="W3494" s="11"/>
      <c r="X3494" s="23"/>
      <c r="Y3494" s="29"/>
      <c r="Z3494" s="25">
        <v>26.0</v>
      </c>
      <c r="AA3494" s="11">
        <v>16.0</v>
      </c>
      <c r="AB3494" s="11">
        <v>33.0</v>
      </c>
      <c r="AC3494" s="11">
        <v>58.0</v>
      </c>
      <c r="AD3494" s="23">
        <v>42.0</v>
      </c>
      <c r="AE3494" s="29" t="s">
        <v>270</v>
      </c>
      <c r="AF3494" s="25">
        <v>1565.0</v>
      </c>
      <c r="AG3494" s="11">
        <v>1577.0</v>
      </c>
      <c r="AH3494" s="11">
        <v>1585.0</v>
      </c>
      <c r="AI3494" s="23" t="s">
        <v>217</v>
      </c>
      <c r="AJ3494" s="29" t="s">
        <v>17488</v>
      </c>
      <c r="AK3494" s="25">
        <v>1010003.0</v>
      </c>
      <c r="AL3494" s="11">
        <v>1010017.0</v>
      </c>
      <c r="AM3494" s="23"/>
      <c r="AN3494" s="25"/>
      <c r="AO3494" s="23"/>
      <c r="AP3494" s="25"/>
      <c r="AQ3494" s="11"/>
    </row>
    <row r="3495" ht="15.75" customHeight="1">
      <c r="A3495" s="11">
        <v>1010010.0</v>
      </c>
      <c r="B3495" s="23">
        <v>3495.0</v>
      </c>
      <c r="C3495" s="25" t="s">
        <v>17489</v>
      </c>
      <c r="D3495" s="16" t="s">
        <v>17490</v>
      </c>
      <c r="E3495" s="28" t="s">
        <v>17491</v>
      </c>
      <c r="F3495" s="29"/>
      <c r="G3495" s="31" t="s">
        <v>17492</v>
      </c>
      <c r="H3495" s="36">
        <f t="shared" si="1"/>
        <v>41</v>
      </c>
      <c r="I3495" s="11" t="s">
        <v>17492</v>
      </c>
      <c r="J3495" s="28">
        <f t="shared" si="2"/>
        <v>41</v>
      </c>
      <c r="K3495" s="41">
        <f t="shared" si="3"/>
        <v>211</v>
      </c>
      <c r="L3495" s="25">
        <v>51.0</v>
      </c>
      <c r="M3495" s="11">
        <v>52.0</v>
      </c>
      <c r="N3495" s="11">
        <v>35.0</v>
      </c>
      <c r="O3495" s="11">
        <v>33.0</v>
      </c>
      <c r="P3495" s="11">
        <v>40.0</v>
      </c>
      <c r="Q3495" s="43">
        <v>44.0</v>
      </c>
      <c r="R3495" s="25"/>
      <c r="S3495" s="11"/>
      <c r="T3495" s="11"/>
      <c r="U3495" s="23"/>
      <c r="V3495" s="25"/>
      <c r="W3495" s="11"/>
      <c r="X3495" s="23"/>
      <c r="Y3495" s="29"/>
      <c r="Z3495" s="25">
        <v>36.0</v>
      </c>
      <c r="AA3495" s="11">
        <v>30.0</v>
      </c>
      <c r="AB3495" s="11">
        <v>39.0</v>
      </c>
      <c r="AC3495" s="11">
        <v>69.0</v>
      </c>
      <c r="AD3495" s="23">
        <v>50.0</v>
      </c>
      <c r="AE3495" s="29" t="s">
        <v>141</v>
      </c>
      <c r="AF3495" s="25">
        <v>1574.0</v>
      </c>
      <c r="AG3495" s="11">
        <v>1586.0</v>
      </c>
      <c r="AH3495" s="11">
        <v>1629.0</v>
      </c>
      <c r="AI3495" s="23"/>
      <c r="AJ3495" s="29" t="s">
        <v>17493</v>
      </c>
      <c r="AK3495" s="25">
        <v>1010003.0</v>
      </c>
      <c r="AL3495" s="11"/>
      <c r="AM3495" s="23"/>
      <c r="AN3495" s="25"/>
      <c r="AO3495" s="23"/>
      <c r="AP3495" s="25"/>
      <c r="AQ3495" s="11"/>
    </row>
    <row r="3496" ht="15.75" customHeight="1">
      <c r="A3496" s="11">
        <v>1010004.0</v>
      </c>
      <c r="B3496" s="23">
        <v>3496.0</v>
      </c>
      <c r="C3496" s="25" t="s">
        <v>17494</v>
      </c>
      <c r="D3496" s="16" t="s">
        <v>17495</v>
      </c>
      <c r="E3496" s="28" t="s">
        <v>17496</v>
      </c>
      <c r="F3496" s="29"/>
      <c r="G3496" s="31" t="s">
        <v>17497</v>
      </c>
      <c r="H3496" s="36">
        <f t="shared" si="1"/>
        <v>80</v>
      </c>
      <c r="I3496" s="11"/>
      <c r="J3496" s="28">
        <f t="shared" si="2"/>
        <v>0</v>
      </c>
      <c r="K3496" s="41">
        <f t="shared" si="3"/>
        <v>249</v>
      </c>
      <c r="L3496" s="25">
        <v>49.0</v>
      </c>
      <c r="M3496" s="11">
        <v>45.0</v>
      </c>
      <c r="N3496" s="11">
        <v>44.0</v>
      </c>
      <c r="O3496" s="11">
        <v>51.0</v>
      </c>
      <c r="P3496" s="11">
        <v>60.0</v>
      </c>
      <c r="Q3496" s="43">
        <v>43.0</v>
      </c>
      <c r="R3496" s="25"/>
      <c r="S3496" s="11"/>
      <c r="T3496" s="11"/>
      <c r="U3496" s="23"/>
      <c r="V3496" s="25"/>
      <c r="W3496" s="11"/>
      <c r="X3496" s="23"/>
      <c r="Y3496" s="29"/>
      <c r="Z3496" s="25">
        <v>22.0</v>
      </c>
      <c r="AA3496" s="11">
        <v>11.0</v>
      </c>
      <c r="AB3496" s="11">
        <v>56.0</v>
      </c>
      <c r="AC3496" s="11">
        <v>32.0</v>
      </c>
      <c r="AD3496" s="23">
        <v>58.0</v>
      </c>
      <c r="AE3496" s="29" t="s">
        <v>166</v>
      </c>
      <c r="AF3496" s="25">
        <v>1544.0</v>
      </c>
      <c r="AG3496" s="11">
        <v>1556.0</v>
      </c>
      <c r="AH3496" s="11">
        <v>1583.0</v>
      </c>
      <c r="AI3496" s="23" t="s">
        <v>217</v>
      </c>
      <c r="AJ3496" s="29" t="s">
        <v>17498</v>
      </c>
      <c r="AK3496" s="25">
        <v>1010002.0</v>
      </c>
      <c r="AL3496" s="11"/>
      <c r="AM3496" s="23"/>
      <c r="AN3496" s="25"/>
      <c r="AO3496" s="23"/>
      <c r="AP3496" s="25"/>
      <c r="AQ3496" s="11"/>
    </row>
    <row r="3497" ht="15.75" customHeight="1">
      <c r="A3497" s="11">
        <v>1010011.0</v>
      </c>
      <c r="B3497" s="23">
        <v>3497.0</v>
      </c>
      <c r="C3497" s="25" t="s">
        <v>17499</v>
      </c>
      <c r="D3497" s="16" t="s">
        <v>17500</v>
      </c>
      <c r="E3497" s="28" t="s">
        <v>17501</v>
      </c>
      <c r="F3497" s="29"/>
      <c r="G3497" s="25"/>
      <c r="H3497" s="36" t="str">
        <f t="shared" si="1"/>
        <v/>
      </c>
      <c r="I3497" s="11"/>
      <c r="J3497" s="28">
        <f t="shared" si="2"/>
        <v>0</v>
      </c>
      <c r="K3497" s="41">
        <f t="shared" si="3"/>
        <v>204</v>
      </c>
      <c r="L3497" s="25">
        <v>46.0</v>
      </c>
      <c r="M3497" s="11">
        <v>49.0</v>
      </c>
      <c r="N3497" s="11">
        <v>35.0</v>
      </c>
      <c r="O3497" s="11">
        <v>38.0</v>
      </c>
      <c r="P3497" s="11">
        <v>36.0</v>
      </c>
      <c r="Q3497" s="43">
        <v>36.0</v>
      </c>
      <c r="R3497" s="25"/>
      <c r="S3497" s="11"/>
      <c r="T3497" s="11"/>
      <c r="U3497" s="23"/>
      <c r="V3497" s="25"/>
      <c r="W3497" s="11"/>
      <c r="X3497" s="23"/>
      <c r="Y3497" s="29"/>
      <c r="Z3497" s="25">
        <v>18.0</v>
      </c>
      <c r="AA3497" s="11">
        <v>5.0</v>
      </c>
      <c r="AB3497" s="11">
        <v>59.0</v>
      </c>
      <c r="AC3497" s="11">
        <v>61.0</v>
      </c>
      <c r="AD3497" s="23">
        <v>52.0</v>
      </c>
      <c r="AE3497" s="29" t="s">
        <v>166</v>
      </c>
      <c r="AF3497" s="25">
        <v>1518.0</v>
      </c>
      <c r="AG3497" s="11">
        <v>1530.0</v>
      </c>
      <c r="AH3497" s="11">
        <v>1569.0</v>
      </c>
      <c r="AI3497" s="23"/>
      <c r="AJ3497" s="29"/>
      <c r="AK3497" s="25"/>
      <c r="AL3497" s="11"/>
      <c r="AM3497" s="23"/>
      <c r="AN3497" s="25"/>
      <c r="AO3497" s="23"/>
      <c r="AP3497" s="25"/>
      <c r="AQ3497" s="11"/>
    </row>
    <row r="3498" ht="15.75" customHeight="1">
      <c r="A3498" s="11">
        <v>1010012.0</v>
      </c>
      <c r="B3498" s="23">
        <v>3498.0</v>
      </c>
      <c r="C3498" s="25" t="s">
        <v>17502</v>
      </c>
      <c r="D3498" s="16" t="s">
        <v>17503</v>
      </c>
      <c r="E3498" s="28" t="s">
        <v>17504</v>
      </c>
      <c r="F3498" s="29"/>
      <c r="G3498" s="31" t="s">
        <v>17505</v>
      </c>
      <c r="H3498" s="36">
        <f t="shared" si="1"/>
        <v>79</v>
      </c>
      <c r="I3498" s="11"/>
      <c r="J3498" s="28">
        <f t="shared" si="2"/>
        <v>0</v>
      </c>
      <c r="K3498" s="41">
        <f t="shared" si="3"/>
        <v>222</v>
      </c>
      <c r="L3498" s="25">
        <v>27.0</v>
      </c>
      <c r="M3498" s="11">
        <v>41.0</v>
      </c>
      <c r="N3498" s="11">
        <v>44.0</v>
      </c>
      <c r="O3498" s="11">
        <v>51.0</v>
      </c>
      <c r="P3498" s="11">
        <v>59.0</v>
      </c>
      <c r="Q3498" s="43">
        <v>38.0</v>
      </c>
      <c r="R3498" s="25"/>
      <c r="S3498" s="11"/>
      <c r="T3498" s="11"/>
      <c r="U3498" s="23"/>
      <c r="V3498" s="25"/>
      <c r="W3498" s="11"/>
      <c r="X3498" s="23"/>
      <c r="Y3498" s="29"/>
      <c r="Z3498" s="25">
        <v>22.0</v>
      </c>
      <c r="AA3498" s="11">
        <v>11.0</v>
      </c>
      <c r="AB3498" s="11">
        <v>60.0</v>
      </c>
      <c r="AC3498" s="11">
        <v>12.0</v>
      </c>
      <c r="AD3498" s="23">
        <v>52.0</v>
      </c>
      <c r="AE3498" s="29" t="s">
        <v>166</v>
      </c>
      <c r="AF3498" s="25">
        <v>1546.0</v>
      </c>
      <c r="AG3498" s="11">
        <v>1558.0</v>
      </c>
      <c r="AH3498" s="11">
        <v>1585.0</v>
      </c>
      <c r="AI3498" s="23"/>
      <c r="AJ3498" s="29" t="s">
        <v>17506</v>
      </c>
      <c r="AK3498" s="25">
        <v>1010011.0</v>
      </c>
      <c r="AL3498" s="11">
        <v>1010003.0</v>
      </c>
      <c r="AM3498" s="23"/>
      <c r="AN3498" s="25"/>
      <c r="AO3498" s="23"/>
      <c r="AP3498" s="25"/>
      <c r="AQ3498" s="11"/>
    </row>
    <row r="3499" ht="15.75" customHeight="1">
      <c r="A3499" s="11">
        <v>1010013.0</v>
      </c>
      <c r="B3499" s="23">
        <v>3499.0</v>
      </c>
      <c r="C3499" s="25" t="s">
        <v>17507</v>
      </c>
      <c r="D3499" s="16" t="s">
        <v>17508</v>
      </c>
      <c r="E3499" s="28" t="s">
        <v>17509</v>
      </c>
      <c r="F3499" s="29"/>
      <c r="G3499" s="25"/>
      <c r="H3499" s="36" t="str">
        <f t="shared" si="1"/>
        <v/>
      </c>
      <c r="I3499" s="11"/>
      <c r="J3499" s="28">
        <f t="shared" si="2"/>
        <v>0</v>
      </c>
      <c r="K3499" s="41">
        <f t="shared" si="3"/>
        <v>0</v>
      </c>
      <c r="L3499" s="25">
        <v>0.0</v>
      </c>
      <c r="M3499" s="11">
        <v>0.0</v>
      </c>
      <c r="N3499" s="11">
        <v>0.0</v>
      </c>
      <c r="O3499" s="11">
        <v>0.0</v>
      </c>
      <c r="P3499" s="11">
        <v>0.0</v>
      </c>
      <c r="Q3499" s="23">
        <v>0.0</v>
      </c>
      <c r="R3499" s="25"/>
      <c r="S3499" s="11"/>
      <c r="T3499" s="11"/>
      <c r="U3499" s="23"/>
      <c r="V3499" s="25"/>
      <c r="W3499" s="11"/>
      <c r="X3499" s="23"/>
      <c r="Y3499" s="29"/>
      <c r="Z3499" s="25">
        <v>0.0</v>
      </c>
      <c r="AA3499" s="11">
        <v>0.0</v>
      </c>
      <c r="AB3499" s="11">
        <v>0.0</v>
      </c>
      <c r="AC3499" s="11">
        <v>0.0</v>
      </c>
      <c r="AD3499" s="23">
        <v>44.0</v>
      </c>
      <c r="AE3499" s="29" t="s">
        <v>239</v>
      </c>
      <c r="AF3499" s="25">
        <v>1470.0</v>
      </c>
      <c r="AG3499" s="11">
        <v>9999.0</v>
      </c>
      <c r="AH3499" s="11">
        <v>1518.0</v>
      </c>
      <c r="AI3499" s="23"/>
      <c r="AJ3499" s="29"/>
      <c r="AK3499" s="25"/>
      <c r="AL3499" s="11"/>
      <c r="AM3499" s="23"/>
      <c r="AN3499" s="25"/>
      <c r="AO3499" s="23"/>
      <c r="AP3499" s="25"/>
      <c r="AQ3499" s="11"/>
    </row>
    <row r="3500" ht="15.75" customHeight="1">
      <c r="A3500" s="11">
        <v>1010014.0</v>
      </c>
      <c r="B3500" s="23">
        <v>3500.0</v>
      </c>
      <c r="C3500" s="25" t="s">
        <v>17510</v>
      </c>
      <c r="D3500" s="16" t="s">
        <v>17511</v>
      </c>
      <c r="E3500" s="28" t="s">
        <v>17512</v>
      </c>
      <c r="F3500" s="29"/>
      <c r="G3500" s="25"/>
      <c r="H3500" s="36" t="str">
        <f t="shared" si="1"/>
        <v/>
      </c>
      <c r="I3500" s="11"/>
      <c r="J3500" s="28">
        <f t="shared" si="2"/>
        <v>0</v>
      </c>
      <c r="K3500" s="41">
        <f t="shared" si="3"/>
        <v>205</v>
      </c>
      <c r="L3500" s="25">
        <v>32.0</v>
      </c>
      <c r="M3500" s="11">
        <v>30.0</v>
      </c>
      <c r="N3500" s="11">
        <v>54.0</v>
      </c>
      <c r="O3500" s="11">
        <v>50.0</v>
      </c>
      <c r="P3500" s="11">
        <v>39.0</v>
      </c>
      <c r="Q3500" s="43">
        <v>39.0</v>
      </c>
      <c r="R3500" s="25"/>
      <c r="S3500" s="11"/>
      <c r="T3500" s="11"/>
      <c r="U3500" s="23"/>
      <c r="V3500" s="25"/>
      <c r="W3500" s="11"/>
      <c r="X3500" s="23"/>
      <c r="Y3500" s="29"/>
      <c r="Z3500" s="25">
        <v>22.0</v>
      </c>
      <c r="AA3500" s="11">
        <v>11.0</v>
      </c>
      <c r="AB3500" s="11">
        <v>39.0</v>
      </c>
      <c r="AC3500" s="11">
        <v>48.0</v>
      </c>
      <c r="AD3500" s="23">
        <v>44.0</v>
      </c>
      <c r="AE3500" s="29" t="s">
        <v>270</v>
      </c>
      <c r="AF3500" s="25">
        <v>1506.0</v>
      </c>
      <c r="AG3500" s="11">
        <v>1518.0</v>
      </c>
      <c r="AH3500" s="11">
        <v>1576.0</v>
      </c>
      <c r="AI3500" s="23"/>
      <c r="AJ3500" s="29" t="s">
        <v>17513</v>
      </c>
      <c r="AK3500" s="25">
        <v>1010013.0</v>
      </c>
      <c r="AL3500" s="11"/>
      <c r="AM3500" s="23"/>
      <c r="AN3500" s="25"/>
      <c r="AO3500" s="23"/>
      <c r="AP3500" s="25"/>
      <c r="AQ3500" s="11"/>
    </row>
    <row r="3501" ht="15.75" customHeight="1">
      <c r="A3501" s="11">
        <v>1010015.0</v>
      </c>
      <c r="B3501" s="23">
        <v>3501.0</v>
      </c>
      <c r="C3501" s="25" t="s">
        <v>17514</v>
      </c>
      <c r="D3501" s="16" t="s">
        <v>17515</v>
      </c>
      <c r="E3501" s="28" t="s">
        <v>17516</v>
      </c>
      <c r="F3501" s="29"/>
      <c r="G3501" s="25"/>
      <c r="H3501" s="36" t="str">
        <f t="shared" si="1"/>
        <v/>
      </c>
      <c r="I3501" s="11"/>
      <c r="J3501" s="28">
        <f t="shared" si="2"/>
        <v>0</v>
      </c>
      <c r="K3501" s="41">
        <f t="shared" si="3"/>
        <v>205</v>
      </c>
      <c r="L3501" s="25">
        <v>41.0</v>
      </c>
      <c r="M3501" s="11">
        <v>34.0</v>
      </c>
      <c r="N3501" s="11">
        <v>40.0</v>
      </c>
      <c r="O3501" s="11">
        <v>45.0</v>
      </c>
      <c r="P3501" s="11">
        <v>45.0</v>
      </c>
      <c r="Q3501" s="43">
        <v>52.0</v>
      </c>
      <c r="R3501" s="25"/>
      <c r="S3501" s="11"/>
      <c r="T3501" s="11"/>
      <c r="U3501" s="23"/>
      <c r="V3501" s="25"/>
      <c r="W3501" s="11"/>
      <c r="X3501" s="23"/>
      <c r="Y3501" s="29"/>
      <c r="Z3501" s="25">
        <v>20.0</v>
      </c>
      <c r="AA3501" s="11">
        <v>8.0</v>
      </c>
      <c r="AB3501" s="11">
        <v>30.0</v>
      </c>
      <c r="AC3501" s="11">
        <v>59.0</v>
      </c>
      <c r="AD3501" s="23">
        <v>43.0</v>
      </c>
      <c r="AE3501" s="29" t="s">
        <v>166</v>
      </c>
      <c r="AF3501" s="25">
        <v>1507.0</v>
      </c>
      <c r="AG3501" s="11">
        <v>1519.0</v>
      </c>
      <c r="AH3501" s="11">
        <v>1556.0</v>
      </c>
      <c r="AI3501" s="23"/>
      <c r="AJ3501" s="29" t="s">
        <v>17517</v>
      </c>
      <c r="AK3501" s="25">
        <v>1010013.0</v>
      </c>
      <c r="AL3501" s="11">
        <v>1010019.0</v>
      </c>
      <c r="AM3501" s="23"/>
      <c r="AN3501" s="25"/>
      <c r="AO3501" s="23"/>
      <c r="AP3501" s="25"/>
      <c r="AQ3501" s="11"/>
    </row>
    <row r="3502" ht="15.75" customHeight="1">
      <c r="A3502" s="11">
        <v>1010016.0</v>
      </c>
      <c r="B3502" s="23">
        <v>3502.0</v>
      </c>
      <c r="C3502" s="25" t="s">
        <v>17518</v>
      </c>
      <c r="D3502" s="16" t="s">
        <v>17519</v>
      </c>
      <c r="E3502" s="28" t="s">
        <v>17520</v>
      </c>
      <c r="F3502" s="29"/>
      <c r="G3502" s="31" t="s">
        <v>17521</v>
      </c>
      <c r="H3502" s="36">
        <f t="shared" si="1"/>
        <v>50</v>
      </c>
      <c r="I3502" s="11"/>
      <c r="J3502" s="28">
        <f t="shared" si="2"/>
        <v>0</v>
      </c>
      <c r="K3502" s="41">
        <f t="shared" si="3"/>
        <v>241</v>
      </c>
      <c r="L3502" s="25">
        <v>31.0</v>
      </c>
      <c r="M3502" s="11">
        <v>39.0</v>
      </c>
      <c r="N3502" s="11">
        <v>67.0</v>
      </c>
      <c r="O3502" s="11">
        <v>54.0</v>
      </c>
      <c r="P3502" s="11">
        <v>50.0</v>
      </c>
      <c r="Q3502" s="43">
        <v>45.0</v>
      </c>
      <c r="R3502" s="25"/>
      <c r="S3502" s="11"/>
      <c r="T3502" s="11"/>
      <c r="U3502" s="23"/>
      <c r="V3502" s="25"/>
      <c r="W3502" s="11"/>
      <c r="X3502" s="23"/>
      <c r="Y3502" s="29"/>
      <c r="Z3502" s="25">
        <v>22.0</v>
      </c>
      <c r="AA3502" s="11">
        <v>11.0</v>
      </c>
      <c r="AB3502" s="11">
        <v>29.0</v>
      </c>
      <c r="AC3502" s="11">
        <v>62.0</v>
      </c>
      <c r="AD3502" s="23">
        <v>43.0</v>
      </c>
      <c r="AE3502" s="29" t="s">
        <v>141</v>
      </c>
      <c r="AF3502" s="25">
        <v>1560.0</v>
      </c>
      <c r="AG3502" s="11">
        <v>1572.0</v>
      </c>
      <c r="AH3502" s="11">
        <v>1618.0</v>
      </c>
      <c r="AI3502" s="23"/>
      <c r="AJ3502" s="29" t="s">
        <v>17522</v>
      </c>
      <c r="AK3502" s="25">
        <v>1010015.0</v>
      </c>
      <c r="AL3502" s="11"/>
      <c r="AM3502" s="23"/>
      <c r="AN3502" s="25"/>
      <c r="AO3502" s="23"/>
      <c r="AP3502" s="25"/>
      <c r="AQ3502" s="11"/>
    </row>
    <row r="3503" ht="15.75" customHeight="1">
      <c r="A3503" s="11">
        <v>1010017.0</v>
      </c>
      <c r="B3503" s="23">
        <v>3503.0</v>
      </c>
      <c r="C3503" s="25" t="s">
        <v>17523</v>
      </c>
      <c r="D3503" s="16" t="s">
        <v>17524</v>
      </c>
      <c r="E3503" s="28" t="s">
        <v>17525</v>
      </c>
      <c r="F3503" s="29"/>
      <c r="G3503" s="25"/>
      <c r="H3503" s="36" t="str">
        <f t="shared" si="1"/>
        <v/>
      </c>
      <c r="I3503" s="11"/>
      <c r="J3503" s="28">
        <f t="shared" si="2"/>
        <v>0</v>
      </c>
      <c r="K3503" s="41">
        <f t="shared" si="3"/>
        <v>252</v>
      </c>
      <c r="L3503" s="25">
        <v>52.0</v>
      </c>
      <c r="M3503" s="11">
        <v>44.0</v>
      </c>
      <c r="N3503" s="11">
        <v>54.0</v>
      </c>
      <c r="O3503" s="11">
        <v>46.0</v>
      </c>
      <c r="P3503" s="11">
        <v>56.0</v>
      </c>
      <c r="Q3503" s="43">
        <v>47.0</v>
      </c>
      <c r="R3503" s="25"/>
      <c r="S3503" s="11"/>
      <c r="T3503" s="11"/>
      <c r="U3503" s="23"/>
      <c r="V3503" s="25"/>
      <c r="W3503" s="11"/>
      <c r="X3503" s="23"/>
      <c r="Y3503" s="29"/>
      <c r="Z3503" s="25">
        <v>26.0</v>
      </c>
      <c r="AA3503" s="11">
        <v>16.0</v>
      </c>
      <c r="AB3503" s="11">
        <v>35.0</v>
      </c>
      <c r="AC3503" s="11">
        <v>55.0</v>
      </c>
      <c r="AD3503" s="23">
        <v>42.0</v>
      </c>
      <c r="AE3503" s="29" t="s">
        <v>270</v>
      </c>
      <c r="AF3503" s="25">
        <v>1541.0</v>
      </c>
      <c r="AG3503" s="11">
        <v>1553.0</v>
      </c>
      <c r="AH3503" s="11">
        <v>1580.0</v>
      </c>
      <c r="AI3503" s="23"/>
      <c r="AJ3503" s="29" t="s">
        <v>17526</v>
      </c>
      <c r="AK3503" s="25"/>
      <c r="AL3503" s="11"/>
      <c r="AM3503" s="23"/>
      <c r="AN3503" s="25"/>
      <c r="AO3503" s="23"/>
      <c r="AP3503" s="25"/>
      <c r="AQ3503" s="11"/>
    </row>
    <row r="3504" ht="15.75" customHeight="1">
      <c r="A3504" s="11">
        <v>1010018.0</v>
      </c>
      <c r="B3504" s="23">
        <v>3504.0</v>
      </c>
      <c r="C3504" s="25" t="s">
        <v>17527</v>
      </c>
      <c r="D3504" s="16" t="s">
        <v>17528</v>
      </c>
      <c r="E3504" s="28" t="s">
        <v>17529</v>
      </c>
      <c r="F3504" s="29"/>
      <c r="G3504" s="31" t="s">
        <v>17530</v>
      </c>
      <c r="H3504" s="36">
        <f t="shared" si="1"/>
        <v>68</v>
      </c>
      <c r="I3504" s="11"/>
      <c r="J3504" s="28">
        <f t="shared" si="2"/>
        <v>0</v>
      </c>
      <c r="K3504" s="41">
        <f t="shared" si="3"/>
        <v>211</v>
      </c>
      <c r="L3504" s="25">
        <v>30.0</v>
      </c>
      <c r="M3504" s="11">
        <v>39.0</v>
      </c>
      <c r="N3504" s="11">
        <v>47.0</v>
      </c>
      <c r="O3504" s="11">
        <v>40.0</v>
      </c>
      <c r="P3504" s="11">
        <v>55.0</v>
      </c>
      <c r="Q3504" s="43">
        <v>41.0</v>
      </c>
      <c r="R3504" s="25"/>
      <c r="S3504" s="11"/>
      <c r="T3504" s="11"/>
      <c r="U3504" s="23"/>
      <c r="V3504" s="25"/>
      <c r="W3504" s="11"/>
      <c r="X3504" s="23"/>
      <c r="Y3504" s="29"/>
      <c r="Z3504" s="25">
        <v>26.0</v>
      </c>
      <c r="AA3504" s="11">
        <v>16.0</v>
      </c>
      <c r="AB3504" s="11">
        <v>38.0</v>
      </c>
      <c r="AC3504" s="11">
        <v>51.0</v>
      </c>
      <c r="AD3504" s="23">
        <v>48.0</v>
      </c>
      <c r="AE3504" s="29" t="s">
        <v>166</v>
      </c>
      <c r="AF3504" s="25">
        <v>1516.0</v>
      </c>
      <c r="AG3504" s="11">
        <v>1528.0</v>
      </c>
      <c r="AH3504" s="11">
        <v>1577.0</v>
      </c>
      <c r="AI3504" s="23"/>
      <c r="AJ3504" s="29"/>
      <c r="AK3504" s="25"/>
      <c r="AL3504" s="11"/>
      <c r="AM3504" s="23"/>
      <c r="AN3504" s="25"/>
      <c r="AO3504" s="23"/>
      <c r="AP3504" s="25"/>
      <c r="AQ3504" s="11"/>
    </row>
    <row r="3505" ht="15.75" customHeight="1">
      <c r="A3505" s="11">
        <v>1010019.0</v>
      </c>
      <c r="B3505" s="23">
        <v>3505.0</v>
      </c>
      <c r="C3505" s="25" t="s">
        <v>17531</v>
      </c>
      <c r="D3505" s="16" t="s">
        <v>17532</v>
      </c>
      <c r="E3505" s="28" t="s">
        <v>17533</v>
      </c>
      <c r="F3505" s="29"/>
      <c r="G3505" s="31" t="s">
        <v>17534</v>
      </c>
      <c r="H3505" s="36">
        <f t="shared" si="1"/>
        <v>79</v>
      </c>
      <c r="I3505" s="11"/>
      <c r="J3505" s="28">
        <f t="shared" si="2"/>
        <v>0</v>
      </c>
      <c r="K3505" s="41">
        <f t="shared" si="3"/>
        <v>186</v>
      </c>
      <c r="L3505" s="25">
        <v>36.0</v>
      </c>
      <c r="M3505" s="11">
        <v>20.0</v>
      </c>
      <c r="N3505" s="11">
        <v>35.0</v>
      </c>
      <c r="O3505" s="11">
        <v>48.0</v>
      </c>
      <c r="P3505" s="11">
        <v>47.0</v>
      </c>
      <c r="Q3505" s="43">
        <v>55.0</v>
      </c>
      <c r="R3505" s="25"/>
      <c r="S3505" s="11"/>
      <c r="T3505" s="11"/>
      <c r="U3505" s="23"/>
      <c r="V3505" s="25"/>
      <c r="W3505" s="11"/>
      <c r="X3505" s="23"/>
      <c r="Y3505" s="29"/>
      <c r="Z3505" s="25">
        <v>20.0</v>
      </c>
      <c r="AA3505" s="11">
        <v>8.0</v>
      </c>
      <c r="AB3505" s="11">
        <v>22.0</v>
      </c>
      <c r="AC3505" s="11">
        <v>64.0</v>
      </c>
      <c r="AD3505" s="23">
        <v>43.0</v>
      </c>
      <c r="AE3505" s="29" t="s">
        <v>270</v>
      </c>
      <c r="AF3505" s="25">
        <v>1452.0</v>
      </c>
      <c r="AG3505" s="11">
        <v>1464.0</v>
      </c>
      <c r="AH3505" s="11">
        <v>1535.0</v>
      </c>
      <c r="AI3505" s="23"/>
      <c r="AJ3505" s="29"/>
      <c r="AK3505" s="25"/>
      <c r="AL3505" s="11"/>
      <c r="AM3505" s="23"/>
      <c r="AN3505" s="25"/>
      <c r="AO3505" s="23"/>
      <c r="AP3505" s="25"/>
      <c r="AQ3505" s="11"/>
    </row>
    <row r="3506" ht="15.75" customHeight="1">
      <c r="A3506" s="11">
        <v>1010020.0</v>
      </c>
      <c r="B3506" s="23">
        <v>3506.0</v>
      </c>
      <c r="C3506" s="25" t="s">
        <v>17535</v>
      </c>
      <c r="D3506" s="16" t="s">
        <v>17536</v>
      </c>
      <c r="E3506" s="28" t="s">
        <v>17537</v>
      </c>
      <c r="F3506" s="29"/>
      <c r="G3506" s="31" t="s">
        <v>17538</v>
      </c>
      <c r="H3506" s="36">
        <f t="shared" si="1"/>
        <v>80</v>
      </c>
      <c r="I3506" s="11"/>
      <c r="J3506" s="28">
        <f t="shared" si="2"/>
        <v>0</v>
      </c>
      <c r="K3506" s="41">
        <f t="shared" si="3"/>
        <v>246</v>
      </c>
      <c r="L3506" s="25">
        <v>56.0</v>
      </c>
      <c r="M3506" s="11">
        <v>53.0</v>
      </c>
      <c r="N3506" s="11">
        <v>41.0</v>
      </c>
      <c r="O3506" s="11">
        <v>40.0</v>
      </c>
      <c r="P3506" s="11">
        <v>56.0</v>
      </c>
      <c r="Q3506" s="43">
        <v>45.0</v>
      </c>
      <c r="R3506" s="25"/>
      <c r="S3506" s="11"/>
      <c r="T3506" s="11"/>
      <c r="U3506" s="23"/>
      <c r="V3506" s="25"/>
      <c r="W3506" s="11"/>
      <c r="X3506" s="23"/>
      <c r="Y3506" s="29"/>
      <c r="Z3506" s="25">
        <v>26.0</v>
      </c>
      <c r="AA3506" s="11">
        <v>16.0</v>
      </c>
      <c r="AB3506" s="11">
        <v>66.0</v>
      </c>
      <c r="AC3506" s="11">
        <v>54.0</v>
      </c>
      <c r="AD3506" s="23">
        <v>49.0</v>
      </c>
      <c r="AE3506" s="29" t="s">
        <v>166</v>
      </c>
      <c r="AF3506" s="25">
        <v>1530.0</v>
      </c>
      <c r="AG3506" s="11">
        <v>1542.0</v>
      </c>
      <c r="AH3506" s="11">
        <v>1583.0</v>
      </c>
      <c r="AI3506" s="23" t="s">
        <v>217</v>
      </c>
      <c r="AJ3506" s="29"/>
      <c r="AK3506" s="25"/>
      <c r="AL3506" s="11"/>
      <c r="AM3506" s="23"/>
      <c r="AN3506" s="25"/>
      <c r="AO3506" s="23"/>
      <c r="AP3506" s="25"/>
      <c r="AQ3506" s="11"/>
    </row>
    <row r="3507" ht="15.75" customHeight="1">
      <c r="A3507" s="11">
        <v>1010021.0</v>
      </c>
      <c r="B3507" s="23">
        <v>3507.0</v>
      </c>
      <c r="C3507" s="25" t="s">
        <v>17539</v>
      </c>
      <c r="D3507" s="16" t="s">
        <v>17540</v>
      </c>
      <c r="E3507" s="28" t="s">
        <v>17541</v>
      </c>
      <c r="F3507" s="29"/>
      <c r="G3507" s="31" t="s">
        <v>17542</v>
      </c>
      <c r="H3507" s="36">
        <f t="shared" si="1"/>
        <v>70</v>
      </c>
      <c r="I3507" s="11"/>
      <c r="J3507" s="28">
        <f t="shared" si="2"/>
        <v>0</v>
      </c>
      <c r="K3507" s="41">
        <f t="shared" si="3"/>
        <v>204</v>
      </c>
      <c r="L3507" s="25">
        <v>48.0</v>
      </c>
      <c r="M3507" s="11">
        <v>47.0</v>
      </c>
      <c r="N3507" s="11">
        <v>35.0</v>
      </c>
      <c r="O3507" s="11">
        <v>34.0</v>
      </c>
      <c r="P3507" s="11">
        <v>40.0</v>
      </c>
      <c r="Q3507" s="43">
        <v>39.0</v>
      </c>
      <c r="R3507" s="25"/>
      <c r="S3507" s="11"/>
      <c r="T3507" s="11"/>
      <c r="U3507" s="23"/>
      <c r="V3507" s="25"/>
      <c r="W3507" s="11"/>
      <c r="X3507" s="23"/>
      <c r="Y3507" s="29"/>
      <c r="Z3507" s="25">
        <v>26.0</v>
      </c>
      <c r="AA3507" s="11">
        <v>16.0</v>
      </c>
      <c r="AB3507" s="11">
        <v>71.0</v>
      </c>
      <c r="AC3507" s="11">
        <v>47.0</v>
      </c>
      <c r="AD3507" s="23">
        <v>49.0</v>
      </c>
      <c r="AE3507" s="29" t="s">
        <v>166</v>
      </c>
      <c r="AF3507" s="25">
        <v>1554.0</v>
      </c>
      <c r="AG3507" s="11">
        <v>1566.0</v>
      </c>
      <c r="AH3507" s="11">
        <v>1596.0</v>
      </c>
      <c r="AI3507" s="23"/>
      <c r="AJ3507" s="29" t="s">
        <v>17543</v>
      </c>
      <c r="AK3507" s="25">
        <v>1010020.0</v>
      </c>
      <c r="AL3507" s="11"/>
      <c r="AM3507" s="23"/>
      <c r="AN3507" s="25"/>
      <c r="AO3507" s="23"/>
      <c r="AP3507" s="25"/>
      <c r="AQ3507" s="11"/>
    </row>
    <row r="3508" ht="15.75" customHeight="1">
      <c r="A3508" s="11">
        <v>1010022.0</v>
      </c>
      <c r="B3508" s="23">
        <v>3508.0</v>
      </c>
      <c r="C3508" s="25" t="s">
        <v>17544</v>
      </c>
      <c r="D3508" s="16" t="s">
        <v>17545</v>
      </c>
      <c r="E3508" s="28" t="s">
        <v>17546</v>
      </c>
      <c r="F3508" s="29"/>
      <c r="G3508" s="31" t="s">
        <v>17547</v>
      </c>
      <c r="H3508" s="36">
        <f t="shared" si="1"/>
        <v>73</v>
      </c>
      <c r="I3508" s="11"/>
      <c r="J3508" s="28">
        <f t="shared" si="2"/>
        <v>0</v>
      </c>
      <c r="K3508" s="41">
        <f t="shared" si="3"/>
        <v>291</v>
      </c>
      <c r="L3508" s="25">
        <v>46.0</v>
      </c>
      <c r="M3508" s="11">
        <v>23.0</v>
      </c>
      <c r="N3508" s="11">
        <v>76.0</v>
      </c>
      <c r="O3508" s="11">
        <v>76.0</v>
      </c>
      <c r="P3508" s="11">
        <v>70.0</v>
      </c>
      <c r="Q3508" s="43">
        <v>52.0</v>
      </c>
      <c r="R3508" s="25"/>
      <c r="S3508" s="11"/>
      <c r="T3508" s="11"/>
      <c r="U3508" s="23"/>
      <c r="V3508" s="25"/>
      <c r="W3508" s="11"/>
      <c r="X3508" s="23"/>
      <c r="Y3508" s="29"/>
      <c r="Z3508" s="25">
        <v>22.0</v>
      </c>
      <c r="AA3508" s="11">
        <v>11.0</v>
      </c>
      <c r="AB3508" s="11">
        <v>18.0</v>
      </c>
      <c r="AC3508" s="11">
        <v>78.0</v>
      </c>
      <c r="AD3508" s="23">
        <v>48.0</v>
      </c>
      <c r="AE3508" s="29" t="s">
        <v>239</v>
      </c>
      <c r="AF3508" s="25">
        <v>1512.0</v>
      </c>
      <c r="AG3508" s="11">
        <v>1524.0</v>
      </c>
      <c r="AH3508" s="11">
        <v>1552.0</v>
      </c>
      <c r="AI3508" s="23"/>
      <c r="AJ3508" s="29"/>
      <c r="AK3508" s="25"/>
      <c r="AL3508" s="11"/>
      <c r="AM3508" s="23"/>
      <c r="AN3508" s="25"/>
      <c r="AO3508" s="23"/>
      <c r="AP3508" s="25"/>
      <c r="AQ3508" s="11"/>
    </row>
    <row r="3509" ht="15.75" customHeight="1">
      <c r="A3509" s="11">
        <v>1045001.0</v>
      </c>
      <c r="B3509" s="23">
        <v>3509.0</v>
      </c>
      <c r="C3509" s="25" t="s">
        <v>17548</v>
      </c>
      <c r="D3509" s="16" t="s">
        <v>17549</v>
      </c>
      <c r="E3509" s="28" t="s">
        <v>17550</v>
      </c>
      <c r="F3509" s="29"/>
      <c r="G3509" s="25"/>
      <c r="H3509" s="36" t="str">
        <f t="shared" si="1"/>
        <v/>
      </c>
      <c r="I3509" s="11"/>
      <c r="J3509" s="28">
        <f t="shared" si="2"/>
        <v>0</v>
      </c>
      <c r="K3509" s="41">
        <f t="shared" si="3"/>
        <v>0</v>
      </c>
      <c r="L3509" s="25">
        <v>0.0</v>
      </c>
      <c r="M3509" s="11">
        <v>0.0</v>
      </c>
      <c r="N3509" s="11">
        <v>0.0</v>
      </c>
      <c r="O3509" s="11">
        <v>0.0</v>
      </c>
      <c r="P3509" s="11">
        <v>0.0</v>
      </c>
      <c r="Q3509" s="23">
        <v>0.0</v>
      </c>
      <c r="R3509" s="25"/>
      <c r="S3509" s="11"/>
      <c r="T3509" s="11"/>
      <c r="U3509" s="23"/>
      <c r="V3509" s="25"/>
      <c r="W3509" s="11"/>
      <c r="X3509" s="23"/>
      <c r="Y3509" s="29"/>
      <c r="Z3509" s="25">
        <v>0.0</v>
      </c>
      <c r="AA3509" s="11">
        <v>0.0</v>
      </c>
      <c r="AB3509" s="11">
        <v>0.0</v>
      </c>
      <c r="AC3509" s="11">
        <v>0.0</v>
      </c>
      <c r="AD3509" s="23">
        <v>54.0</v>
      </c>
      <c r="AE3509" s="29" t="s">
        <v>239</v>
      </c>
      <c r="AF3509" s="25">
        <v>1490.0</v>
      </c>
      <c r="AG3509" s="11">
        <v>9999.0</v>
      </c>
      <c r="AH3509" s="11">
        <v>1540.0</v>
      </c>
      <c r="AI3509" s="23"/>
      <c r="AJ3509" s="29"/>
      <c r="AK3509" s="25"/>
      <c r="AL3509" s="11"/>
      <c r="AM3509" s="23"/>
      <c r="AN3509" s="25"/>
      <c r="AO3509" s="23"/>
      <c r="AP3509" s="25"/>
      <c r="AQ3509" s="11"/>
    </row>
    <row r="3510" ht="15.75" customHeight="1">
      <c r="A3510" s="11">
        <v>1045002.0</v>
      </c>
      <c r="B3510" s="23">
        <v>3510.0</v>
      </c>
      <c r="C3510" s="25" t="s">
        <v>17551</v>
      </c>
      <c r="D3510" s="16" t="s">
        <v>17552</v>
      </c>
      <c r="E3510" s="28" t="s">
        <v>17553</v>
      </c>
      <c r="F3510" s="29"/>
      <c r="G3510" s="31" t="s">
        <v>17554</v>
      </c>
      <c r="H3510" s="36">
        <f t="shared" si="1"/>
        <v>75</v>
      </c>
      <c r="I3510" s="11"/>
      <c r="J3510" s="28">
        <f t="shared" si="2"/>
        <v>0</v>
      </c>
      <c r="K3510" s="41">
        <f t="shared" si="3"/>
        <v>318</v>
      </c>
      <c r="L3510" s="25">
        <v>72.0</v>
      </c>
      <c r="M3510" s="11">
        <v>67.0</v>
      </c>
      <c r="N3510" s="11">
        <v>55.0</v>
      </c>
      <c r="O3510" s="11">
        <v>62.0</v>
      </c>
      <c r="P3510" s="11">
        <v>62.0</v>
      </c>
      <c r="Q3510" s="43">
        <v>62.0</v>
      </c>
      <c r="R3510" s="25" t="s">
        <v>232</v>
      </c>
      <c r="S3510" s="11" t="s">
        <v>185</v>
      </c>
      <c r="T3510" s="11"/>
      <c r="U3510" s="23"/>
      <c r="V3510" s="25"/>
      <c r="W3510" s="11"/>
      <c r="X3510" s="23"/>
      <c r="Y3510" s="29"/>
      <c r="Z3510" s="25">
        <v>25.0</v>
      </c>
      <c r="AA3510" s="11">
        <v>16.0</v>
      </c>
      <c r="AB3510" s="11">
        <v>51.0</v>
      </c>
      <c r="AC3510" s="11">
        <v>32.0</v>
      </c>
      <c r="AD3510" s="23">
        <v>54.0</v>
      </c>
      <c r="AE3510" s="29" t="s">
        <v>166</v>
      </c>
      <c r="AF3510" s="25">
        <v>1513.0</v>
      </c>
      <c r="AG3510" s="11">
        <v>1525.0</v>
      </c>
      <c r="AH3510" s="11">
        <v>1566.0</v>
      </c>
      <c r="AI3510" s="23" t="s">
        <v>217</v>
      </c>
      <c r="AJ3510" s="29" t="s">
        <v>17555</v>
      </c>
      <c r="AK3510" s="25">
        <v>1045001.0</v>
      </c>
      <c r="AL3510" s="11"/>
      <c r="AM3510" s="23"/>
      <c r="AN3510" s="25"/>
      <c r="AO3510" s="23"/>
      <c r="AP3510" s="25"/>
      <c r="AQ3510" s="11"/>
    </row>
    <row r="3511" ht="15.75" customHeight="1">
      <c r="A3511" s="11">
        <v>1045003.0</v>
      </c>
      <c r="B3511" s="23">
        <v>3511.0</v>
      </c>
      <c r="C3511" s="25" t="s">
        <v>17556</v>
      </c>
      <c r="D3511" s="16" t="s">
        <v>17557</v>
      </c>
      <c r="E3511" s="28" t="s">
        <v>17558</v>
      </c>
      <c r="F3511" s="29"/>
      <c r="G3511" s="31" t="s">
        <v>17559</v>
      </c>
      <c r="H3511" s="36">
        <f t="shared" si="1"/>
        <v>78</v>
      </c>
      <c r="I3511" s="11"/>
      <c r="J3511" s="28">
        <f t="shared" si="2"/>
        <v>0</v>
      </c>
      <c r="K3511" s="41">
        <f t="shared" si="3"/>
        <v>180</v>
      </c>
      <c r="L3511" s="25">
        <v>36.0</v>
      </c>
      <c r="M3511" s="11">
        <v>34.0</v>
      </c>
      <c r="N3511" s="11">
        <v>42.0</v>
      </c>
      <c r="O3511" s="11">
        <v>35.0</v>
      </c>
      <c r="P3511" s="11">
        <v>33.0</v>
      </c>
      <c r="Q3511" s="43">
        <v>42.0</v>
      </c>
      <c r="R3511" s="25"/>
      <c r="S3511" s="11"/>
      <c r="T3511" s="11"/>
      <c r="U3511" s="23"/>
      <c r="V3511" s="25"/>
      <c r="W3511" s="11"/>
      <c r="X3511" s="23"/>
      <c r="Y3511" s="29"/>
      <c r="Z3511" s="25">
        <v>25.0</v>
      </c>
      <c r="AA3511" s="11">
        <v>16.0</v>
      </c>
      <c r="AB3511" s="11">
        <v>35.0</v>
      </c>
      <c r="AC3511" s="11">
        <v>55.0</v>
      </c>
      <c r="AD3511" s="23">
        <v>48.0</v>
      </c>
      <c r="AE3511" s="29" t="s">
        <v>166</v>
      </c>
      <c r="AF3511" s="25">
        <v>1538.0</v>
      </c>
      <c r="AG3511" s="11">
        <v>1550.0</v>
      </c>
      <c r="AH3511" s="11">
        <v>1571.0</v>
      </c>
      <c r="AI3511" s="23" t="s">
        <v>217</v>
      </c>
      <c r="AJ3511" s="29" t="s">
        <v>17560</v>
      </c>
      <c r="AK3511" s="25">
        <v>1045002.0</v>
      </c>
      <c r="AL3511" s="11">
        <v>1045018.0</v>
      </c>
      <c r="AM3511" s="23"/>
      <c r="AN3511" s="25"/>
      <c r="AO3511" s="23"/>
      <c r="AP3511" s="25"/>
      <c r="AQ3511" s="11"/>
    </row>
    <row r="3512" ht="15.75" customHeight="1">
      <c r="A3512" s="11">
        <v>1045004.0</v>
      </c>
      <c r="B3512" s="23">
        <v>3512.0</v>
      </c>
      <c r="C3512" s="25" t="s">
        <v>17561</v>
      </c>
      <c r="D3512" s="16" t="s">
        <v>17562</v>
      </c>
      <c r="E3512" s="28" t="s">
        <v>17563</v>
      </c>
      <c r="F3512" s="29"/>
      <c r="G3512" s="31" t="s">
        <v>17564</v>
      </c>
      <c r="H3512" s="36">
        <f t="shared" si="1"/>
        <v>80</v>
      </c>
      <c r="I3512" s="11"/>
      <c r="J3512" s="28">
        <f t="shared" si="2"/>
        <v>0</v>
      </c>
      <c r="K3512" s="41">
        <f t="shared" si="3"/>
        <v>253</v>
      </c>
      <c r="L3512" s="25">
        <v>48.0</v>
      </c>
      <c r="M3512" s="11">
        <v>52.0</v>
      </c>
      <c r="N3512" s="11">
        <v>44.0</v>
      </c>
      <c r="O3512" s="11">
        <v>51.0</v>
      </c>
      <c r="P3512" s="11">
        <v>58.0</v>
      </c>
      <c r="Q3512" s="43">
        <v>32.0</v>
      </c>
      <c r="R3512" s="25" t="s">
        <v>185</v>
      </c>
      <c r="S3512" s="11"/>
      <c r="T3512" s="11"/>
      <c r="U3512" s="23"/>
      <c r="V3512" s="25"/>
      <c r="W3512" s="11"/>
      <c r="X3512" s="23"/>
      <c r="Y3512" s="29"/>
      <c r="Z3512" s="25">
        <v>25.0</v>
      </c>
      <c r="AA3512" s="11">
        <v>16.0</v>
      </c>
      <c r="AB3512" s="11">
        <v>39.0</v>
      </c>
      <c r="AC3512" s="11">
        <v>50.0</v>
      </c>
      <c r="AD3512" s="23">
        <v>54.0</v>
      </c>
      <c r="AE3512" s="29" t="s">
        <v>166</v>
      </c>
      <c r="AF3512" s="25">
        <v>1541.0</v>
      </c>
      <c r="AG3512" s="11">
        <v>1553.0</v>
      </c>
      <c r="AH3512" s="11">
        <v>1575.0</v>
      </c>
      <c r="AI3512" s="23" t="s">
        <v>217</v>
      </c>
      <c r="AJ3512" s="29" t="s">
        <v>17565</v>
      </c>
      <c r="AK3512" s="25">
        <v>1045002.0</v>
      </c>
      <c r="AL3512" s="11"/>
      <c r="AM3512" s="23"/>
      <c r="AN3512" s="25"/>
      <c r="AO3512" s="23"/>
      <c r="AP3512" s="25"/>
      <c r="AQ3512" s="11"/>
    </row>
    <row r="3513" ht="15.75" customHeight="1">
      <c r="A3513" s="11">
        <v>1045005.0</v>
      </c>
      <c r="B3513" s="23">
        <v>3513.0</v>
      </c>
      <c r="C3513" s="25" t="s">
        <v>17566</v>
      </c>
      <c r="D3513" s="16" t="s">
        <v>17567</v>
      </c>
      <c r="E3513" s="28" t="s">
        <v>17568</v>
      </c>
      <c r="F3513" s="29"/>
      <c r="G3513" s="31" t="s">
        <v>17569</v>
      </c>
      <c r="H3513" s="36">
        <f t="shared" si="1"/>
        <v>66</v>
      </c>
      <c r="I3513" s="11"/>
      <c r="J3513" s="28">
        <f t="shared" si="2"/>
        <v>0</v>
      </c>
      <c r="K3513" s="41">
        <f t="shared" si="3"/>
        <v>304</v>
      </c>
      <c r="L3513" s="25">
        <v>65.0</v>
      </c>
      <c r="M3513" s="11">
        <v>58.0</v>
      </c>
      <c r="N3513" s="11">
        <v>58.0</v>
      </c>
      <c r="O3513" s="11">
        <v>63.0</v>
      </c>
      <c r="P3513" s="11">
        <v>60.0</v>
      </c>
      <c r="Q3513" s="43">
        <v>60.0</v>
      </c>
      <c r="R3513" s="25"/>
      <c r="S3513" s="11"/>
      <c r="T3513" s="11"/>
      <c r="U3513" s="23"/>
      <c r="V3513" s="25"/>
      <c r="W3513" s="11"/>
      <c r="X3513" s="23"/>
      <c r="Y3513" s="29"/>
      <c r="Z3513" s="25">
        <v>25.0</v>
      </c>
      <c r="AA3513" s="11">
        <v>16.0</v>
      </c>
      <c r="AB3513" s="11">
        <v>32.0</v>
      </c>
      <c r="AC3513" s="11">
        <v>32.0</v>
      </c>
      <c r="AD3513" s="23">
        <v>56.0</v>
      </c>
      <c r="AE3513" s="29" t="s">
        <v>270</v>
      </c>
      <c r="AF3513" s="25">
        <v>1532.0</v>
      </c>
      <c r="AG3513" s="11">
        <v>1544.0</v>
      </c>
      <c r="AH3513" s="11">
        <v>1609.0</v>
      </c>
      <c r="AI3513" s="23"/>
      <c r="AJ3513" s="29" t="s">
        <v>17555</v>
      </c>
      <c r="AK3513" s="25">
        <v>1045001.0</v>
      </c>
      <c r="AL3513" s="11"/>
      <c r="AM3513" s="23"/>
      <c r="AN3513" s="25"/>
      <c r="AO3513" s="23"/>
      <c r="AP3513" s="25"/>
      <c r="AQ3513" s="11"/>
    </row>
    <row r="3514" ht="15.75" customHeight="1">
      <c r="A3514" s="11">
        <v>1045006.0</v>
      </c>
      <c r="B3514" s="23">
        <v>3514.0</v>
      </c>
      <c r="C3514" s="25" t="s">
        <v>17570</v>
      </c>
      <c r="D3514" s="16" t="s">
        <v>17571</v>
      </c>
      <c r="E3514" s="28" t="s">
        <v>17572</v>
      </c>
      <c r="F3514" s="29"/>
      <c r="G3514" s="31" t="s">
        <v>17573</v>
      </c>
      <c r="H3514" s="36">
        <f t="shared" si="1"/>
        <v>71</v>
      </c>
      <c r="I3514" s="11"/>
      <c r="J3514" s="28">
        <f t="shared" si="2"/>
        <v>0</v>
      </c>
      <c r="K3514" s="41">
        <f t="shared" si="3"/>
        <v>262</v>
      </c>
      <c r="L3514" s="25">
        <v>54.0</v>
      </c>
      <c r="M3514" s="11">
        <v>56.0</v>
      </c>
      <c r="N3514" s="11">
        <v>46.0</v>
      </c>
      <c r="O3514" s="11">
        <v>57.0</v>
      </c>
      <c r="P3514" s="11">
        <v>49.0</v>
      </c>
      <c r="Q3514" s="43">
        <v>54.0</v>
      </c>
      <c r="R3514" s="25"/>
      <c r="S3514" s="11"/>
      <c r="T3514" s="11"/>
      <c r="U3514" s="23"/>
      <c r="V3514" s="25"/>
      <c r="W3514" s="11"/>
      <c r="X3514" s="23"/>
      <c r="Y3514" s="29"/>
      <c r="Z3514" s="25">
        <v>32.0</v>
      </c>
      <c r="AA3514" s="11">
        <v>25.0</v>
      </c>
      <c r="AB3514" s="11">
        <v>28.0</v>
      </c>
      <c r="AC3514" s="11">
        <v>40.0</v>
      </c>
      <c r="AD3514" s="23">
        <v>56.0</v>
      </c>
      <c r="AE3514" s="29" t="s">
        <v>166</v>
      </c>
      <c r="AF3514" s="25">
        <v>1555.0</v>
      </c>
      <c r="AG3514" s="11">
        <v>1567.0</v>
      </c>
      <c r="AH3514" s="11">
        <v>1627.0</v>
      </c>
      <c r="AI3514" s="23"/>
      <c r="AJ3514" s="29" t="s">
        <v>17574</v>
      </c>
      <c r="AK3514" s="25">
        <v>1045005.0</v>
      </c>
      <c r="AL3514" s="11"/>
      <c r="AM3514" s="23"/>
      <c r="AN3514" s="25"/>
      <c r="AO3514" s="23"/>
      <c r="AP3514" s="25"/>
      <c r="AQ3514" s="11"/>
    </row>
    <row r="3515" ht="15.75" customHeight="1">
      <c r="A3515" s="11">
        <v>1045007.0</v>
      </c>
      <c r="B3515" s="23">
        <v>3515.0</v>
      </c>
      <c r="C3515" s="25" t="s">
        <v>17575</v>
      </c>
      <c r="D3515" s="16" t="s">
        <v>17576</v>
      </c>
      <c r="E3515" s="28" t="s">
        <v>17577</v>
      </c>
      <c r="F3515" s="29"/>
      <c r="G3515" s="31" t="s">
        <v>17578</v>
      </c>
      <c r="H3515" s="36">
        <f t="shared" si="1"/>
        <v>58</v>
      </c>
      <c r="I3515" s="11"/>
      <c r="J3515" s="28">
        <f t="shared" si="2"/>
        <v>0</v>
      </c>
      <c r="K3515" s="41">
        <f t="shared" si="3"/>
        <v>118</v>
      </c>
      <c r="L3515" s="25">
        <v>14.0</v>
      </c>
      <c r="M3515" s="11">
        <v>6.0</v>
      </c>
      <c r="N3515" s="11">
        <v>44.0</v>
      </c>
      <c r="O3515" s="11">
        <v>32.0</v>
      </c>
      <c r="P3515" s="11">
        <v>22.0</v>
      </c>
      <c r="Q3515" s="43">
        <v>20.0</v>
      </c>
      <c r="R3515" s="25"/>
      <c r="S3515" s="11"/>
      <c r="T3515" s="11"/>
      <c r="U3515" s="23"/>
      <c r="V3515" s="25"/>
      <c r="W3515" s="11"/>
      <c r="X3515" s="23"/>
      <c r="Y3515" s="29"/>
      <c r="Z3515" s="25">
        <v>22.0</v>
      </c>
      <c r="AA3515" s="11">
        <v>11.0</v>
      </c>
      <c r="AB3515" s="11">
        <v>18.0</v>
      </c>
      <c r="AC3515" s="11">
        <v>35.0</v>
      </c>
      <c r="AD3515" s="23">
        <v>58.0</v>
      </c>
      <c r="AE3515" s="29" t="s">
        <v>239</v>
      </c>
      <c r="AF3515" s="25">
        <v>1525.0</v>
      </c>
      <c r="AG3515" s="11">
        <v>1537.0</v>
      </c>
      <c r="AH3515" s="11">
        <v>1596.0</v>
      </c>
      <c r="AI3515" s="23"/>
      <c r="AJ3515" s="29" t="s">
        <v>17565</v>
      </c>
      <c r="AK3515" s="25">
        <v>1045002.0</v>
      </c>
      <c r="AL3515" s="11"/>
      <c r="AM3515" s="23"/>
      <c r="AN3515" s="25"/>
      <c r="AO3515" s="23"/>
      <c r="AP3515" s="25"/>
      <c r="AQ3515" s="11"/>
    </row>
    <row r="3516" ht="15.75" customHeight="1">
      <c r="A3516" s="11">
        <v>1045008.0</v>
      </c>
      <c r="B3516" s="23">
        <v>3516.0</v>
      </c>
      <c r="C3516" s="25" t="s">
        <v>17579</v>
      </c>
      <c r="D3516" s="16" t="s">
        <v>17580</v>
      </c>
      <c r="E3516" s="28" t="s">
        <v>17581</v>
      </c>
      <c r="F3516" s="29"/>
      <c r="G3516" s="31" t="s">
        <v>17582</v>
      </c>
      <c r="H3516" s="36">
        <f t="shared" si="1"/>
        <v>66</v>
      </c>
      <c r="I3516" s="11"/>
      <c r="J3516" s="28">
        <f t="shared" si="2"/>
        <v>0</v>
      </c>
      <c r="K3516" s="41">
        <f t="shared" si="3"/>
        <v>243</v>
      </c>
      <c r="L3516" s="25">
        <v>50.0</v>
      </c>
      <c r="M3516" s="11">
        <v>59.0</v>
      </c>
      <c r="N3516" s="11">
        <v>44.0</v>
      </c>
      <c r="O3516" s="11">
        <v>42.0</v>
      </c>
      <c r="P3516" s="11">
        <v>48.0</v>
      </c>
      <c r="Q3516" s="43">
        <v>51.0</v>
      </c>
      <c r="R3516" s="25"/>
      <c r="S3516" s="11"/>
      <c r="T3516" s="11"/>
      <c r="U3516" s="23"/>
      <c r="V3516" s="25"/>
      <c r="W3516" s="11"/>
      <c r="X3516" s="23"/>
      <c r="Y3516" s="29"/>
      <c r="Z3516" s="25">
        <v>25.0</v>
      </c>
      <c r="AA3516" s="11">
        <v>16.0</v>
      </c>
      <c r="AB3516" s="11">
        <v>27.0</v>
      </c>
      <c r="AC3516" s="11">
        <v>67.0</v>
      </c>
      <c r="AD3516" s="23">
        <v>51.0</v>
      </c>
      <c r="AE3516" s="29" t="s">
        <v>141</v>
      </c>
      <c r="AF3516" s="25">
        <v>1548.0</v>
      </c>
      <c r="AG3516" s="11">
        <v>1560.0</v>
      </c>
      <c r="AH3516" s="11">
        <v>1575.0</v>
      </c>
      <c r="AI3516" s="23" t="s">
        <v>217</v>
      </c>
      <c r="AJ3516" s="29" t="s">
        <v>17565</v>
      </c>
      <c r="AK3516" s="25">
        <v>1045002.0</v>
      </c>
      <c r="AL3516" s="11"/>
      <c r="AM3516" s="23"/>
      <c r="AN3516" s="25"/>
      <c r="AO3516" s="23"/>
      <c r="AP3516" s="25"/>
      <c r="AQ3516" s="11"/>
    </row>
    <row r="3517" ht="15.75" customHeight="1">
      <c r="A3517" s="11">
        <v>1045009.0</v>
      </c>
      <c r="B3517" s="23">
        <v>3517.0</v>
      </c>
      <c r="C3517" s="25" t="s">
        <v>17583</v>
      </c>
      <c r="D3517" s="16" t="s">
        <v>17584</v>
      </c>
      <c r="E3517" s="28" t="s">
        <v>17585</v>
      </c>
      <c r="F3517" s="29"/>
      <c r="G3517" s="31" t="s">
        <v>17586</v>
      </c>
      <c r="H3517" s="36">
        <f t="shared" si="1"/>
        <v>78</v>
      </c>
      <c r="I3517" s="11"/>
      <c r="J3517" s="28">
        <f t="shared" si="2"/>
        <v>0</v>
      </c>
      <c r="K3517" s="41">
        <f t="shared" si="3"/>
        <v>250</v>
      </c>
      <c r="L3517" s="25">
        <v>62.0</v>
      </c>
      <c r="M3517" s="11">
        <v>57.0</v>
      </c>
      <c r="N3517" s="11">
        <v>41.0</v>
      </c>
      <c r="O3517" s="11">
        <v>40.0</v>
      </c>
      <c r="P3517" s="11">
        <v>50.0</v>
      </c>
      <c r="Q3517" s="43">
        <v>56.0</v>
      </c>
      <c r="R3517" s="25"/>
      <c r="S3517" s="11"/>
      <c r="T3517" s="11"/>
      <c r="U3517" s="23"/>
      <c r="V3517" s="25"/>
      <c r="W3517" s="11"/>
      <c r="X3517" s="23"/>
      <c r="Y3517" s="29"/>
      <c r="Z3517" s="25">
        <v>36.0</v>
      </c>
      <c r="AA3517" s="11">
        <v>30.0</v>
      </c>
      <c r="AB3517" s="11">
        <v>25.0</v>
      </c>
      <c r="AC3517" s="11">
        <v>74.0</v>
      </c>
      <c r="AD3517" s="23">
        <v>60.0</v>
      </c>
      <c r="AE3517" s="29" t="s">
        <v>166</v>
      </c>
      <c r="AF3517" s="25">
        <v>1556.0</v>
      </c>
      <c r="AG3517" s="11">
        <v>1568.0</v>
      </c>
      <c r="AH3517" s="11">
        <v>1575.0</v>
      </c>
      <c r="AI3517" s="23" t="s">
        <v>217</v>
      </c>
      <c r="AJ3517" s="29" t="s">
        <v>17587</v>
      </c>
      <c r="AK3517" s="25">
        <v>1045002.0</v>
      </c>
      <c r="AL3517" s="11"/>
      <c r="AM3517" s="23"/>
      <c r="AN3517" s="25"/>
      <c r="AO3517" s="23"/>
      <c r="AP3517" s="25"/>
      <c r="AQ3517" s="11"/>
    </row>
    <row r="3518" ht="15.75" customHeight="1">
      <c r="A3518" s="11">
        <v>1045010.0</v>
      </c>
      <c r="B3518" s="23">
        <v>3518.0</v>
      </c>
      <c r="C3518" s="25" t="s">
        <v>17588</v>
      </c>
      <c r="D3518" s="16" t="s">
        <v>17589</v>
      </c>
      <c r="E3518" s="28" t="s">
        <v>17590</v>
      </c>
      <c r="F3518" s="29"/>
      <c r="G3518" s="31" t="s">
        <v>17591</v>
      </c>
      <c r="H3518" s="36">
        <f t="shared" si="1"/>
        <v>80</v>
      </c>
      <c r="I3518" s="11"/>
      <c r="J3518" s="28">
        <f t="shared" si="2"/>
        <v>0</v>
      </c>
      <c r="K3518" s="41">
        <f t="shared" si="3"/>
        <v>243</v>
      </c>
      <c r="L3518" s="25">
        <v>50.0</v>
      </c>
      <c r="M3518" s="11">
        <v>43.0</v>
      </c>
      <c r="N3518" s="11">
        <v>47.0</v>
      </c>
      <c r="O3518" s="11">
        <v>50.0</v>
      </c>
      <c r="P3518" s="11">
        <v>53.0</v>
      </c>
      <c r="Q3518" s="43">
        <v>46.0</v>
      </c>
      <c r="R3518" s="25"/>
      <c r="S3518" s="11"/>
      <c r="T3518" s="11"/>
      <c r="U3518" s="23"/>
      <c r="V3518" s="25"/>
      <c r="W3518" s="11"/>
      <c r="X3518" s="23"/>
      <c r="Y3518" s="29"/>
      <c r="Z3518" s="25">
        <v>29.0</v>
      </c>
      <c r="AA3518" s="11">
        <v>21.0</v>
      </c>
      <c r="AB3518" s="11">
        <v>44.0</v>
      </c>
      <c r="AC3518" s="11">
        <v>44.0</v>
      </c>
      <c r="AD3518" s="23">
        <v>60.0</v>
      </c>
      <c r="AE3518" s="29" t="s">
        <v>141</v>
      </c>
      <c r="AF3518" s="25">
        <v>1509.0</v>
      </c>
      <c r="AG3518" s="11">
        <v>1521.0</v>
      </c>
      <c r="AH3518" s="11">
        <v>1567.0</v>
      </c>
      <c r="AI3518" s="23"/>
      <c r="AJ3518" s="29"/>
      <c r="AK3518" s="25"/>
      <c r="AL3518" s="11"/>
      <c r="AM3518" s="23"/>
      <c r="AN3518" s="25"/>
      <c r="AO3518" s="23"/>
      <c r="AP3518" s="25"/>
      <c r="AQ3518" s="11"/>
    </row>
    <row r="3519" ht="15.75" customHeight="1">
      <c r="A3519" s="11">
        <v>1045011.0</v>
      </c>
      <c r="B3519" s="23">
        <v>3519.0</v>
      </c>
      <c r="C3519" s="25" t="s">
        <v>17592</v>
      </c>
      <c r="D3519" s="16" t="s">
        <v>17593</v>
      </c>
      <c r="E3519" s="28" t="s">
        <v>17594</v>
      </c>
      <c r="F3519" s="29"/>
      <c r="G3519" s="31" t="s">
        <v>17595</v>
      </c>
      <c r="H3519" s="36">
        <f t="shared" si="1"/>
        <v>80</v>
      </c>
      <c r="I3519" s="11"/>
      <c r="J3519" s="28">
        <f t="shared" si="2"/>
        <v>0</v>
      </c>
      <c r="K3519" s="41">
        <f t="shared" si="3"/>
        <v>224</v>
      </c>
      <c r="L3519" s="25">
        <v>43.0</v>
      </c>
      <c r="M3519" s="11">
        <v>41.0</v>
      </c>
      <c r="N3519" s="11">
        <v>50.0</v>
      </c>
      <c r="O3519" s="11">
        <v>46.0</v>
      </c>
      <c r="P3519" s="11">
        <v>44.0</v>
      </c>
      <c r="Q3519" s="43">
        <v>43.0</v>
      </c>
      <c r="R3519" s="25"/>
      <c r="S3519" s="11"/>
      <c r="T3519" s="11"/>
      <c r="U3519" s="23"/>
      <c r="V3519" s="25"/>
      <c r="W3519" s="11"/>
      <c r="X3519" s="23"/>
      <c r="Y3519" s="29"/>
      <c r="Z3519" s="25">
        <v>29.0</v>
      </c>
      <c r="AA3519" s="11">
        <v>21.0</v>
      </c>
      <c r="AB3519" s="11">
        <v>44.0</v>
      </c>
      <c r="AC3519" s="11">
        <v>44.0</v>
      </c>
      <c r="AD3519" s="23">
        <v>60.0</v>
      </c>
      <c r="AE3519" s="29" t="s">
        <v>141</v>
      </c>
      <c r="AF3519" s="25">
        <v>1538.0</v>
      </c>
      <c r="AG3519" s="11">
        <v>1550.0</v>
      </c>
      <c r="AH3519" s="11">
        <v>1575.0</v>
      </c>
      <c r="AI3519" s="23" t="s">
        <v>217</v>
      </c>
      <c r="AJ3519" s="29" t="s">
        <v>17596</v>
      </c>
      <c r="AK3519" s="25">
        <v>1045010.0</v>
      </c>
      <c r="AL3519" s="11"/>
      <c r="AM3519" s="23"/>
      <c r="AN3519" s="25"/>
      <c r="AO3519" s="23"/>
      <c r="AP3519" s="25"/>
      <c r="AQ3519" s="11"/>
    </row>
    <row r="3520" ht="15.75" customHeight="1">
      <c r="A3520" s="11">
        <v>1045012.0</v>
      </c>
      <c r="B3520" s="23">
        <v>3520.0</v>
      </c>
      <c r="C3520" s="25" t="s">
        <v>17597</v>
      </c>
      <c r="D3520" s="16" t="s">
        <v>17598</v>
      </c>
      <c r="E3520" s="28" t="s">
        <v>17599</v>
      </c>
      <c r="F3520" s="29"/>
      <c r="G3520" s="31" t="s">
        <v>17600</v>
      </c>
      <c r="H3520" s="36">
        <f t="shared" si="1"/>
        <v>80</v>
      </c>
      <c r="I3520" s="11"/>
      <c r="J3520" s="28">
        <f t="shared" si="2"/>
        <v>0</v>
      </c>
      <c r="K3520" s="41">
        <f t="shared" si="3"/>
        <v>224</v>
      </c>
      <c r="L3520" s="25">
        <v>60.0</v>
      </c>
      <c r="M3520" s="11">
        <v>51.0</v>
      </c>
      <c r="N3520" s="11">
        <v>44.0</v>
      </c>
      <c r="O3520" s="11">
        <v>36.0</v>
      </c>
      <c r="P3520" s="11">
        <v>33.0</v>
      </c>
      <c r="Q3520" s="43">
        <v>44.0</v>
      </c>
      <c r="R3520" s="25"/>
      <c r="S3520" s="11"/>
      <c r="T3520" s="11"/>
      <c r="U3520" s="23"/>
      <c r="V3520" s="25"/>
      <c r="W3520" s="11"/>
      <c r="X3520" s="23"/>
      <c r="Y3520" s="29"/>
      <c r="Z3520" s="25">
        <v>29.0</v>
      </c>
      <c r="AA3520" s="11">
        <v>21.0</v>
      </c>
      <c r="AB3520" s="11">
        <v>32.0</v>
      </c>
      <c r="AC3520" s="11">
        <v>61.0</v>
      </c>
      <c r="AD3520" s="23">
        <v>59.0</v>
      </c>
      <c r="AE3520" s="29" t="s">
        <v>141</v>
      </c>
      <c r="AF3520" s="25">
        <v>1544.0</v>
      </c>
      <c r="AG3520" s="11">
        <v>1556.0</v>
      </c>
      <c r="AH3520" s="11">
        <v>1575.0</v>
      </c>
      <c r="AI3520" s="23" t="s">
        <v>217</v>
      </c>
      <c r="AJ3520" s="29"/>
      <c r="AK3520" s="25"/>
      <c r="AL3520" s="11"/>
      <c r="AM3520" s="23"/>
      <c r="AN3520" s="25"/>
      <c r="AO3520" s="23"/>
      <c r="AP3520" s="25"/>
      <c r="AQ3520" s="11"/>
    </row>
    <row r="3521" ht="15.75" customHeight="1">
      <c r="A3521" s="11">
        <v>1045013.0</v>
      </c>
      <c r="B3521" s="23">
        <v>3521.0</v>
      </c>
      <c r="C3521" s="25" t="s">
        <v>17601</v>
      </c>
      <c r="D3521" s="16" t="s">
        <v>17602</v>
      </c>
      <c r="E3521" s="28" t="s">
        <v>17603</v>
      </c>
      <c r="F3521" s="29"/>
      <c r="G3521" s="25"/>
      <c r="H3521" s="36" t="str">
        <f t="shared" si="1"/>
        <v/>
      </c>
      <c r="I3521" s="11"/>
      <c r="J3521" s="28">
        <f t="shared" si="2"/>
        <v>0</v>
      </c>
      <c r="K3521" s="41">
        <f t="shared" si="3"/>
        <v>288</v>
      </c>
      <c r="L3521" s="25">
        <v>67.0</v>
      </c>
      <c r="M3521" s="11">
        <v>61.0</v>
      </c>
      <c r="N3521" s="11">
        <v>54.0</v>
      </c>
      <c r="O3521" s="11">
        <v>52.0</v>
      </c>
      <c r="P3521" s="11">
        <v>54.0</v>
      </c>
      <c r="Q3521" s="43">
        <v>49.0</v>
      </c>
      <c r="R3521" s="25"/>
      <c r="S3521" s="11"/>
      <c r="T3521" s="11"/>
      <c r="U3521" s="23" t="s">
        <v>185</v>
      </c>
      <c r="V3521" s="25"/>
      <c r="W3521" s="11"/>
      <c r="X3521" s="23"/>
      <c r="Y3521" s="29"/>
      <c r="Z3521" s="25">
        <v>18.0</v>
      </c>
      <c r="AA3521" s="11">
        <v>5.0</v>
      </c>
      <c r="AB3521" s="11">
        <v>22.0</v>
      </c>
      <c r="AC3521" s="11">
        <v>70.0</v>
      </c>
      <c r="AD3521" s="23">
        <v>54.0</v>
      </c>
      <c r="AE3521" s="29" t="s">
        <v>141</v>
      </c>
      <c r="AF3521" s="25">
        <v>1511.0</v>
      </c>
      <c r="AG3521" s="11">
        <v>1523.0</v>
      </c>
      <c r="AH3521" s="11">
        <v>1567.0</v>
      </c>
      <c r="AI3521" s="23" t="s">
        <v>217</v>
      </c>
      <c r="AJ3521" s="29"/>
      <c r="AK3521" s="25"/>
      <c r="AL3521" s="11"/>
      <c r="AM3521" s="23"/>
      <c r="AN3521" s="25"/>
      <c r="AO3521" s="23"/>
      <c r="AP3521" s="25"/>
      <c r="AQ3521" s="11"/>
    </row>
    <row r="3522" ht="15.75" customHeight="1">
      <c r="A3522" s="11">
        <v>1045014.0</v>
      </c>
      <c r="B3522" s="23">
        <v>3522.0</v>
      </c>
      <c r="C3522" s="25" t="s">
        <v>17604</v>
      </c>
      <c r="D3522" s="16" t="s">
        <v>17605</v>
      </c>
      <c r="E3522" s="28" t="s">
        <v>17606</v>
      </c>
      <c r="F3522" s="29" t="s">
        <v>17607</v>
      </c>
      <c r="G3522" s="31" t="s">
        <v>17608</v>
      </c>
      <c r="H3522" s="36">
        <f t="shared" si="1"/>
        <v>70</v>
      </c>
      <c r="I3522" s="11"/>
      <c r="J3522" s="28">
        <f t="shared" si="2"/>
        <v>0</v>
      </c>
      <c r="K3522" s="41">
        <f t="shared" si="3"/>
        <v>235</v>
      </c>
      <c r="L3522" s="25">
        <v>48.0</v>
      </c>
      <c r="M3522" s="11">
        <v>75.0</v>
      </c>
      <c r="N3522" s="11">
        <v>33.0</v>
      </c>
      <c r="O3522" s="11">
        <v>40.0</v>
      </c>
      <c r="P3522" s="11">
        <v>39.0</v>
      </c>
      <c r="Q3522" s="43">
        <v>52.0</v>
      </c>
      <c r="R3522" s="25"/>
      <c r="S3522" s="11" t="s">
        <v>185</v>
      </c>
      <c r="T3522" s="11"/>
      <c r="U3522" s="23"/>
      <c r="V3522" s="25"/>
      <c r="W3522" s="11"/>
      <c r="X3522" s="23"/>
      <c r="Y3522" s="29"/>
      <c r="Z3522" s="25">
        <v>64.0</v>
      </c>
      <c r="AA3522" s="11">
        <v>70.0</v>
      </c>
      <c r="AB3522" s="11">
        <v>71.0</v>
      </c>
      <c r="AC3522" s="11">
        <v>45.0</v>
      </c>
      <c r="AD3522" s="23">
        <v>55.0</v>
      </c>
      <c r="AE3522" s="29" t="s">
        <v>141</v>
      </c>
      <c r="AF3522" s="25">
        <v>1535.0</v>
      </c>
      <c r="AG3522" s="11">
        <v>1547.0</v>
      </c>
      <c r="AH3522" s="11">
        <v>1582.0</v>
      </c>
      <c r="AI3522" s="23" t="s">
        <v>217</v>
      </c>
      <c r="AJ3522" s="29" t="s">
        <v>17609</v>
      </c>
      <c r="AK3522" s="25">
        <v>1045013.0</v>
      </c>
      <c r="AL3522" s="11"/>
      <c r="AM3522" s="23"/>
      <c r="AN3522" s="25"/>
      <c r="AO3522" s="23"/>
      <c r="AP3522" s="25"/>
      <c r="AQ3522" s="11"/>
    </row>
    <row r="3523" ht="15.75" customHeight="1">
      <c r="A3523" s="11">
        <v>1045015.0</v>
      </c>
      <c r="B3523" s="23">
        <v>3523.0</v>
      </c>
      <c r="C3523" s="25" t="s">
        <v>17610</v>
      </c>
      <c r="D3523" s="16" t="s">
        <v>17611</v>
      </c>
      <c r="E3523" s="28" t="s">
        <v>17612</v>
      </c>
      <c r="F3523" s="29"/>
      <c r="G3523" s="31" t="s">
        <v>17613</v>
      </c>
      <c r="H3523" s="36">
        <f t="shared" si="1"/>
        <v>67</v>
      </c>
      <c r="I3523" s="11"/>
      <c r="J3523" s="28">
        <f t="shared" si="2"/>
        <v>0</v>
      </c>
      <c r="K3523" s="41">
        <f t="shared" si="3"/>
        <v>301</v>
      </c>
      <c r="L3523" s="25">
        <v>73.0</v>
      </c>
      <c r="M3523" s="11">
        <v>68.0</v>
      </c>
      <c r="N3523" s="11">
        <v>46.0</v>
      </c>
      <c r="O3523" s="11">
        <v>55.0</v>
      </c>
      <c r="P3523" s="11">
        <v>59.0</v>
      </c>
      <c r="Q3523" s="43">
        <v>59.0</v>
      </c>
      <c r="R3523" s="25" t="s">
        <v>232</v>
      </c>
      <c r="S3523" s="11" t="s">
        <v>185</v>
      </c>
      <c r="T3523" s="11"/>
      <c r="U3523" s="23" t="s">
        <v>185</v>
      </c>
      <c r="V3523" s="25"/>
      <c r="W3523" s="11"/>
      <c r="X3523" s="23"/>
      <c r="Y3523" s="29"/>
      <c r="Z3523" s="25">
        <v>25.0</v>
      </c>
      <c r="AA3523" s="11">
        <v>16.0</v>
      </c>
      <c r="AB3523" s="11">
        <v>30.0</v>
      </c>
      <c r="AC3523" s="11">
        <v>77.0</v>
      </c>
      <c r="AD3523" s="23">
        <v>54.0</v>
      </c>
      <c r="AE3523" s="29" t="s">
        <v>141</v>
      </c>
      <c r="AF3523" s="25">
        <v>1537.0</v>
      </c>
      <c r="AG3523" s="11">
        <v>1549.0</v>
      </c>
      <c r="AH3523" s="11">
        <v>1582.0</v>
      </c>
      <c r="AI3523" s="23" t="s">
        <v>217</v>
      </c>
      <c r="AJ3523" s="29" t="s">
        <v>17609</v>
      </c>
      <c r="AK3523" s="25">
        <v>1045013.0</v>
      </c>
      <c r="AL3523" s="11"/>
      <c r="AM3523" s="23"/>
      <c r="AN3523" s="25"/>
      <c r="AO3523" s="23"/>
      <c r="AP3523" s="25"/>
      <c r="AQ3523" s="11"/>
    </row>
    <row r="3524" ht="15.75" customHeight="1">
      <c r="A3524" s="11">
        <v>1045016.0</v>
      </c>
      <c r="B3524" s="23">
        <v>3524.0</v>
      </c>
      <c r="C3524" s="25" t="s">
        <v>17614</v>
      </c>
      <c r="D3524" s="16" t="s">
        <v>17615</v>
      </c>
      <c r="E3524" s="28" t="s">
        <v>17616</v>
      </c>
      <c r="F3524" s="29"/>
      <c r="G3524" s="31" t="s">
        <v>17617</v>
      </c>
      <c r="H3524" s="36">
        <f t="shared" si="1"/>
        <v>74</v>
      </c>
      <c r="I3524" s="11"/>
      <c r="J3524" s="28">
        <f t="shared" si="2"/>
        <v>0</v>
      </c>
      <c r="K3524" s="41">
        <f t="shared" si="3"/>
        <v>218</v>
      </c>
      <c r="L3524" s="25">
        <v>55.0</v>
      </c>
      <c r="M3524" s="11">
        <v>56.0</v>
      </c>
      <c r="N3524" s="11">
        <v>37.0</v>
      </c>
      <c r="O3524" s="11">
        <v>37.0</v>
      </c>
      <c r="P3524" s="11">
        <v>33.0</v>
      </c>
      <c r="Q3524" s="43">
        <v>41.0</v>
      </c>
      <c r="R3524" s="25"/>
      <c r="S3524" s="11"/>
      <c r="T3524" s="11"/>
      <c r="U3524" s="23"/>
      <c r="V3524" s="25"/>
      <c r="W3524" s="11"/>
      <c r="X3524" s="23"/>
      <c r="Y3524" s="29"/>
      <c r="Z3524" s="25">
        <v>20.0</v>
      </c>
      <c r="AA3524" s="11">
        <v>8.0</v>
      </c>
      <c r="AB3524" s="11">
        <v>50.0</v>
      </c>
      <c r="AC3524" s="11">
        <v>75.0</v>
      </c>
      <c r="AD3524" s="23">
        <v>53.0</v>
      </c>
      <c r="AE3524" s="29" t="s">
        <v>141</v>
      </c>
      <c r="AF3524" s="25">
        <v>1562.0</v>
      </c>
      <c r="AG3524" s="11">
        <v>1574.0</v>
      </c>
      <c r="AH3524" s="11">
        <v>1600.0</v>
      </c>
      <c r="AI3524" s="23" t="s">
        <v>217</v>
      </c>
      <c r="AJ3524" s="29" t="s">
        <v>17618</v>
      </c>
      <c r="AK3524" s="25">
        <v>1045015.0</v>
      </c>
      <c r="AL3524" s="11"/>
      <c r="AM3524" s="23"/>
      <c r="AN3524" s="25"/>
      <c r="AO3524" s="23"/>
      <c r="AP3524" s="25"/>
      <c r="AQ3524" s="11"/>
    </row>
    <row r="3525" ht="15.75" customHeight="1">
      <c r="A3525" s="11">
        <v>1045017.0</v>
      </c>
      <c r="B3525" s="23">
        <v>3525.0</v>
      </c>
      <c r="C3525" s="25" t="s">
        <v>17619</v>
      </c>
      <c r="D3525" s="16" t="s">
        <v>17620</v>
      </c>
      <c r="E3525" s="28" t="s">
        <v>17621</v>
      </c>
      <c r="F3525" s="29"/>
      <c r="G3525" s="31" t="s">
        <v>17622</v>
      </c>
      <c r="H3525" s="36">
        <f t="shared" si="1"/>
        <v>59</v>
      </c>
      <c r="I3525" s="11"/>
      <c r="J3525" s="28">
        <f t="shared" si="2"/>
        <v>0</v>
      </c>
      <c r="K3525" s="41">
        <f t="shared" si="3"/>
        <v>296</v>
      </c>
      <c r="L3525" s="25">
        <v>53.0</v>
      </c>
      <c r="M3525" s="11">
        <v>57.0</v>
      </c>
      <c r="N3525" s="11">
        <v>70.0</v>
      </c>
      <c r="O3525" s="11">
        <v>58.0</v>
      </c>
      <c r="P3525" s="11">
        <v>58.0</v>
      </c>
      <c r="Q3525" s="43">
        <v>54.0</v>
      </c>
      <c r="R3525" s="25"/>
      <c r="S3525" s="11"/>
      <c r="T3525" s="11"/>
      <c r="U3525" s="23"/>
      <c r="V3525" s="25"/>
      <c r="W3525" s="11"/>
      <c r="X3525" s="23"/>
      <c r="Y3525" s="29"/>
      <c r="Z3525" s="25">
        <v>24.0</v>
      </c>
      <c r="AA3525" s="11">
        <v>14.0</v>
      </c>
      <c r="AB3525" s="11">
        <v>19.0</v>
      </c>
      <c r="AC3525" s="11">
        <v>85.0</v>
      </c>
      <c r="AD3525" s="23">
        <v>54.0</v>
      </c>
      <c r="AE3525" s="29" t="s">
        <v>270</v>
      </c>
      <c r="AF3525" s="25">
        <v>1571.0</v>
      </c>
      <c r="AG3525" s="11">
        <v>1583.0</v>
      </c>
      <c r="AH3525" s="11">
        <v>1649.0</v>
      </c>
      <c r="AI3525" s="23"/>
      <c r="AJ3525" s="29" t="s">
        <v>17618</v>
      </c>
      <c r="AK3525" s="25">
        <v>1045015.0</v>
      </c>
      <c r="AL3525" s="11"/>
      <c r="AM3525" s="23"/>
      <c r="AN3525" s="25"/>
      <c r="AO3525" s="23"/>
      <c r="AP3525" s="25"/>
      <c r="AQ3525" s="11"/>
    </row>
    <row r="3526" ht="15.75" customHeight="1">
      <c r="A3526" s="11">
        <v>1045018.0</v>
      </c>
      <c r="B3526" s="23">
        <v>3526.0</v>
      </c>
      <c r="C3526" s="25" t="s">
        <v>17623</v>
      </c>
      <c r="D3526" s="16" t="s">
        <v>17624</v>
      </c>
      <c r="E3526" s="28" t="s">
        <v>17625</v>
      </c>
      <c r="F3526" s="29"/>
      <c r="G3526" s="31" t="s">
        <v>17626</v>
      </c>
      <c r="H3526" s="36">
        <f t="shared" si="1"/>
        <v>67</v>
      </c>
      <c r="I3526" s="11"/>
      <c r="J3526" s="28">
        <f t="shared" si="2"/>
        <v>0</v>
      </c>
      <c r="K3526" s="41">
        <f t="shared" si="3"/>
        <v>266</v>
      </c>
      <c r="L3526" s="25">
        <v>55.0</v>
      </c>
      <c r="M3526" s="11">
        <v>35.0</v>
      </c>
      <c r="N3526" s="11">
        <v>54.0</v>
      </c>
      <c r="O3526" s="11">
        <v>59.0</v>
      </c>
      <c r="P3526" s="11">
        <v>63.0</v>
      </c>
      <c r="Q3526" s="43">
        <v>50.0</v>
      </c>
      <c r="R3526" s="25"/>
      <c r="S3526" s="11"/>
      <c r="T3526" s="11"/>
      <c r="U3526" s="23"/>
      <c r="V3526" s="25"/>
      <c r="W3526" s="11"/>
      <c r="X3526" s="23"/>
      <c r="Y3526" s="29"/>
      <c r="Z3526" s="25">
        <v>29.0</v>
      </c>
      <c r="AA3526" s="11">
        <v>21.0</v>
      </c>
      <c r="AB3526" s="11">
        <v>36.0</v>
      </c>
      <c r="AC3526" s="11">
        <v>55.0</v>
      </c>
      <c r="AD3526" s="23">
        <v>14.0</v>
      </c>
      <c r="AE3526" s="29" t="s">
        <v>166</v>
      </c>
      <c r="AF3526" s="25">
        <v>1478.0</v>
      </c>
      <c r="AG3526" s="11">
        <v>1490.0</v>
      </c>
      <c r="AH3526" s="11">
        <v>1564.0</v>
      </c>
      <c r="AI3526" s="23"/>
      <c r="AJ3526" s="29"/>
      <c r="AK3526" s="25"/>
      <c r="AL3526" s="11"/>
      <c r="AM3526" s="23"/>
      <c r="AN3526" s="25"/>
      <c r="AO3526" s="23"/>
      <c r="AP3526" s="25"/>
      <c r="AQ3526" s="11"/>
    </row>
    <row r="3527" ht="15.75" customHeight="1">
      <c r="A3527" s="11">
        <v>1045019.0</v>
      </c>
      <c r="B3527" s="23">
        <v>3527.0</v>
      </c>
      <c r="C3527" s="25" t="s">
        <v>17627</v>
      </c>
      <c r="D3527" s="16" t="s">
        <v>17628</v>
      </c>
      <c r="E3527" s="28" t="s">
        <v>17629</v>
      </c>
      <c r="F3527" s="29"/>
      <c r="G3527" s="31" t="s">
        <v>17630</v>
      </c>
      <c r="H3527" s="36">
        <f t="shared" si="1"/>
        <v>76</v>
      </c>
      <c r="I3527" s="11"/>
      <c r="J3527" s="28">
        <f t="shared" si="2"/>
        <v>0</v>
      </c>
      <c r="K3527" s="41">
        <f t="shared" si="3"/>
        <v>239</v>
      </c>
      <c r="L3527" s="25">
        <v>51.0</v>
      </c>
      <c r="M3527" s="11">
        <v>48.0</v>
      </c>
      <c r="N3527" s="11">
        <v>52.0</v>
      </c>
      <c r="O3527" s="11">
        <v>46.0</v>
      </c>
      <c r="P3527" s="11">
        <v>42.0</v>
      </c>
      <c r="Q3527" s="43">
        <v>46.0</v>
      </c>
      <c r="R3527" s="25"/>
      <c r="S3527" s="11"/>
      <c r="T3527" s="11"/>
      <c r="U3527" s="23"/>
      <c r="V3527" s="25"/>
      <c r="W3527" s="11"/>
      <c r="X3527" s="23"/>
      <c r="Y3527" s="29"/>
      <c r="Z3527" s="25">
        <v>29.0</v>
      </c>
      <c r="AA3527" s="11">
        <v>21.0</v>
      </c>
      <c r="AB3527" s="11">
        <v>36.0</v>
      </c>
      <c r="AC3527" s="11">
        <v>55.0</v>
      </c>
      <c r="AD3527" s="23">
        <v>14.0</v>
      </c>
      <c r="AE3527" s="29" t="s">
        <v>141</v>
      </c>
      <c r="AF3527" s="25">
        <v>1521.0</v>
      </c>
      <c r="AG3527" s="11">
        <v>1533.0</v>
      </c>
      <c r="AH3527" s="11">
        <v>1570.0</v>
      </c>
      <c r="AI3527" s="23" t="s">
        <v>217</v>
      </c>
      <c r="AJ3527" s="29" t="s">
        <v>17631</v>
      </c>
      <c r="AK3527" s="25">
        <v>1045018.0</v>
      </c>
      <c r="AL3527" s="11"/>
      <c r="AM3527" s="23"/>
      <c r="AN3527" s="25"/>
      <c r="AO3527" s="23"/>
      <c r="AP3527" s="25"/>
      <c r="AQ3527" s="11"/>
    </row>
    <row r="3528" ht="15.75" customHeight="1">
      <c r="A3528" s="11">
        <v>1045020.0</v>
      </c>
      <c r="B3528" s="23">
        <v>3528.0</v>
      </c>
      <c r="C3528" s="25" t="s">
        <v>17632</v>
      </c>
      <c r="D3528" s="16" t="s">
        <v>17633</v>
      </c>
      <c r="E3528" s="28" t="s">
        <v>17634</v>
      </c>
      <c r="F3528" s="29"/>
      <c r="G3528" s="31" t="s">
        <v>17635</v>
      </c>
      <c r="H3528" s="36">
        <f t="shared" si="1"/>
        <v>64</v>
      </c>
      <c r="I3528" s="11"/>
      <c r="J3528" s="28">
        <f t="shared" si="2"/>
        <v>0</v>
      </c>
      <c r="K3528" s="41">
        <f t="shared" si="3"/>
        <v>221</v>
      </c>
      <c r="L3528" s="25">
        <v>40.0</v>
      </c>
      <c r="M3528" s="11">
        <v>27.0</v>
      </c>
      <c r="N3528" s="11">
        <v>60.0</v>
      </c>
      <c r="O3528" s="11">
        <v>48.0</v>
      </c>
      <c r="P3528" s="11">
        <v>46.0</v>
      </c>
      <c r="Q3528" s="43">
        <v>44.0</v>
      </c>
      <c r="R3528" s="25"/>
      <c r="S3528" s="11"/>
      <c r="T3528" s="11"/>
      <c r="U3528" s="23"/>
      <c r="V3528" s="25"/>
      <c r="W3528" s="11"/>
      <c r="X3528" s="23"/>
      <c r="Y3528" s="29"/>
      <c r="Z3528" s="25">
        <v>32.0</v>
      </c>
      <c r="AA3528" s="11">
        <v>25.0</v>
      </c>
      <c r="AB3528" s="11">
        <v>43.0</v>
      </c>
      <c r="AC3528" s="11">
        <v>47.0</v>
      </c>
      <c r="AD3528" s="23">
        <v>57.0</v>
      </c>
      <c r="AE3528" s="29" t="s">
        <v>166</v>
      </c>
      <c r="AF3528" s="25">
        <v>1530.0</v>
      </c>
      <c r="AG3528" s="11">
        <v>1542.0</v>
      </c>
      <c r="AH3528" s="11">
        <v>1585.0</v>
      </c>
      <c r="AI3528" s="23"/>
      <c r="AJ3528" s="29"/>
      <c r="AK3528" s="25"/>
      <c r="AL3528" s="11"/>
      <c r="AM3528" s="23"/>
      <c r="AN3528" s="25"/>
      <c r="AO3528" s="23"/>
      <c r="AP3528" s="25"/>
      <c r="AQ3528" s="11"/>
    </row>
    <row r="3529" ht="15.75" customHeight="1">
      <c r="A3529" s="11">
        <v>1045021.0</v>
      </c>
      <c r="B3529" s="23">
        <v>3529.0</v>
      </c>
      <c r="C3529" s="25" t="s">
        <v>17636</v>
      </c>
      <c r="D3529" s="16" t="s">
        <v>17637</v>
      </c>
      <c r="E3529" s="28" t="s">
        <v>17638</v>
      </c>
      <c r="F3529" s="29"/>
      <c r="G3529" s="31" t="s">
        <v>17639</v>
      </c>
      <c r="H3529" s="36">
        <f t="shared" si="1"/>
        <v>68</v>
      </c>
      <c r="I3529" s="11"/>
      <c r="J3529" s="28">
        <f t="shared" si="2"/>
        <v>0</v>
      </c>
      <c r="K3529" s="41">
        <f t="shared" si="3"/>
        <v>174</v>
      </c>
      <c r="L3529" s="25">
        <v>38.0</v>
      </c>
      <c r="M3529" s="11">
        <v>43.0</v>
      </c>
      <c r="N3529" s="11">
        <v>32.0</v>
      </c>
      <c r="O3529" s="11">
        <v>29.0</v>
      </c>
      <c r="P3529" s="11">
        <v>32.0</v>
      </c>
      <c r="Q3529" s="43">
        <v>33.0</v>
      </c>
      <c r="R3529" s="25"/>
      <c r="S3529" s="11"/>
      <c r="T3529" s="11"/>
      <c r="U3529" s="23"/>
      <c r="V3529" s="25"/>
      <c r="W3529" s="11"/>
      <c r="X3529" s="23"/>
      <c r="Y3529" s="29"/>
      <c r="Z3529" s="25">
        <v>22.0</v>
      </c>
      <c r="AA3529" s="11">
        <v>11.0</v>
      </c>
      <c r="AB3529" s="11">
        <v>25.0</v>
      </c>
      <c r="AC3529" s="11">
        <v>39.0</v>
      </c>
      <c r="AD3529" s="23">
        <v>54.0</v>
      </c>
      <c r="AE3529" s="29" t="s">
        <v>166</v>
      </c>
      <c r="AF3529" s="25">
        <v>1545.0</v>
      </c>
      <c r="AG3529" s="11">
        <v>1557.0</v>
      </c>
      <c r="AH3529" s="11">
        <v>1594.0</v>
      </c>
      <c r="AI3529" s="23"/>
      <c r="AJ3529" s="29"/>
      <c r="AK3529" s="25"/>
      <c r="AL3529" s="11"/>
      <c r="AM3529" s="23"/>
      <c r="AN3529" s="25"/>
      <c r="AO3529" s="23"/>
      <c r="AP3529" s="25"/>
      <c r="AQ3529" s="11"/>
    </row>
    <row r="3530" ht="15.75" customHeight="1">
      <c r="A3530" s="11">
        <v>1045022.0</v>
      </c>
      <c r="B3530" s="23">
        <v>3530.0</v>
      </c>
      <c r="C3530" s="25" t="s">
        <v>17640</v>
      </c>
      <c r="D3530" s="16" t="s">
        <v>17641</v>
      </c>
      <c r="E3530" s="28" t="s">
        <v>17642</v>
      </c>
      <c r="F3530" s="29"/>
      <c r="G3530" s="25"/>
      <c r="H3530" s="36" t="str">
        <f t="shared" si="1"/>
        <v/>
      </c>
      <c r="I3530" s="11"/>
      <c r="J3530" s="28">
        <f t="shared" si="2"/>
        <v>0</v>
      </c>
      <c r="K3530" s="41">
        <f t="shared" si="3"/>
        <v>203</v>
      </c>
      <c r="L3530" s="25">
        <v>40.0</v>
      </c>
      <c r="M3530" s="11">
        <v>34.0</v>
      </c>
      <c r="N3530" s="11">
        <v>50.0</v>
      </c>
      <c r="O3530" s="11">
        <v>39.0</v>
      </c>
      <c r="P3530" s="11">
        <v>40.0</v>
      </c>
      <c r="Q3530" s="43">
        <v>39.0</v>
      </c>
      <c r="R3530" s="25"/>
      <c r="S3530" s="11"/>
      <c r="T3530" s="11"/>
      <c r="U3530" s="23"/>
      <c r="V3530" s="25"/>
      <c r="W3530" s="11"/>
      <c r="X3530" s="23"/>
      <c r="Y3530" s="29"/>
      <c r="Z3530" s="25">
        <v>22.0</v>
      </c>
      <c r="AA3530" s="11">
        <v>11.0</v>
      </c>
      <c r="AB3530" s="11">
        <v>27.0</v>
      </c>
      <c r="AC3530" s="11">
        <v>65.0</v>
      </c>
      <c r="AD3530" s="23">
        <v>51.0</v>
      </c>
      <c r="AE3530" s="29" t="s">
        <v>166</v>
      </c>
      <c r="AF3530" s="25">
        <v>1520.0</v>
      </c>
      <c r="AG3530" s="11">
        <v>1532.0</v>
      </c>
      <c r="AH3530" s="11">
        <v>1569.0</v>
      </c>
      <c r="AI3530" s="23"/>
      <c r="AJ3530" s="29" t="s">
        <v>17643</v>
      </c>
      <c r="AK3530" s="25"/>
      <c r="AL3530" s="11"/>
      <c r="AM3530" s="23"/>
      <c r="AN3530" s="25"/>
      <c r="AO3530" s="23"/>
      <c r="AP3530" s="25"/>
      <c r="AQ3530" s="11"/>
    </row>
    <row r="3531" ht="15.75" customHeight="1">
      <c r="A3531" s="11">
        <v>1045023.0</v>
      </c>
      <c r="B3531" s="23">
        <v>3531.0</v>
      </c>
      <c r="C3531" s="25" t="s">
        <v>17644</v>
      </c>
      <c r="D3531" s="16" t="s">
        <v>17645</v>
      </c>
      <c r="E3531" s="28" t="s">
        <v>17646</v>
      </c>
      <c r="F3531" s="29"/>
      <c r="G3531" s="31" t="s">
        <v>17647</v>
      </c>
      <c r="H3531" s="36">
        <f t="shared" si="1"/>
        <v>80</v>
      </c>
      <c r="I3531" s="11"/>
      <c r="J3531" s="28">
        <f t="shared" si="2"/>
        <v>0</v>
      </c>
      <c r="K3531" s="41">
        <f t="shared" si="3"/>
        <v>217</v>
      </c>
      <c r="L3531" s="25">
        <v>45.0</v>
      </c>
      <c r="M3531" s="11">
        <v>50.0</v>
      </c>
      <c r="N3531" s="11">
        <v>41.0</v>
      </c>
      <c r="O3531" s="11">
        <v>40.0</v>
      </c>
      <c r="P3531" s="11">
        <v>41.0</v>
      </c>
      <c r="Q3531" s="43">
        <v>44.0</v>
      </c>
      <c r="R3531" s="25"/>
      <c r="S3531" s="11"/>
      <c r="T3531" s="11"/>
      <c r="U3531" s="23"/>
      <c r="V3531" s="25"/>
      <c r="W3531" s="11"/>
      <c r="X3531" s="23"/>
      <c r="Y3531" s="29"/>
      <c r="Z3531" s="25">
        <v>28.0</v>
      </c>
      <c r="AA3531" s="11">
        <v>19.0</v>
      </c>
      <c r="AB3531" s="11">
        <v>24.0</v>
      </c>
      <c r="AC3531" s="11">
        <v>72.0</v>
      </c>
      <c r="AD3531" s="23">
        <v>51.0</v>
      </c>
      <c r="AE3531" s="29" t="s">
        <v>166</v>
      </c>
      <c r="AF3531" s="25">
        <v>1547.0</v>
      </c>
      <c r="AG3531" s="11">
        <v>1559.0</v>
      </c>
      <c r="AH3531" s="11">
        <v>1582.0</v>
      </c>
      <c r="AI3531" s="23" t="s">
        <v>217</v>
      </c>
      <c r="AJ3531" s="29" t="s">
        <v>17648</v>
      </c>
      <c r="AK3531" s="25">
        <v>1045022.0</v>
      </c>
      <c r="AL3531" s="11"/>
      <c r="AM3531" s="23"/>
      <c r="AN3531" s="25"/>
      <c r="AO3531" s="23"/>
      <c r="AP3531" s="25"/>
      <c r="AQ3531" s="11"/>
    </row>
    <row r="3532" ht="15.75" customHeight="1">
      <c r="A3532" s="11">
        <v>1020001.0</v>
      </c>
      <c r="B3532" s="23">
        <v>3532.0</v>
      </c>
      <c r="C3532" s="25" t="s">
        <v>17649</v>
      </c>
      <c r="D3532" s="16" t="s">
        <v>17650</v>
      </c>
      <c r="E3532" s="28" t="s">
        <v>17651</v>
      </c>
      <c r="F3532" s="29"/>
      <c r="G3532" s="25"/>
      <c r="H3532" s="36" t="str">
        <f t="shared" si="1"/>
        <v/>
      </c>
      <c r="I3532" s="11"/>
      <c r="J3532" s="28">
        <f t="shared" si="2"/>
        <v>0</v>
      </c>
      <c r="K3532" s="41">
        <f t="shared" si="3"/>
        <v>0</v>
      </c>
      <c r="L3532" s="25">
        <v>0.0</v>
      </c>
      <c r="M3532" s="11">
        <v>0.0</v>
      </c>
      <c r="N3532" s="11">
        <v>0.0</v>
      </c>
      <c r="O3532" s="11">
        <v>0.0</v>
      </c>
      <c r="P3532" s="11">
        <v>0.0</v>
      </c>
      <c r="Q3532" s="23">
        <v>0.0</v>
      </c>
      <c r="R3532" s="25"/>
      <c r="S3532" s="11"/>
      <c r="T3532" s="11"/>
      <c r="U3532" s="23"/>
      <c r="V3532" s="25"/>
      <c r="W3532" s="11"/>
      <c r="X3532" s="23"/>
      <c r="Y3532" s="29"/>
      <c r="Z3532" s="25">
        <v>0.0</v>
      </c>
      <c r="AA3532" s="11">
        <v>0.0</v>
      </c>
      <c r="AB3532" s="11">
        <v>0.0</v>
      </c>
      <c r="AC3532" s="11">
        <v>0.0</v>
      </c>
      <c r="AD3532" s="23">
        <v>56.0</v>
      </c>
      <c r="AE3532" s="29" t="s">
        <v>239</v>
      </c>
      <c r="AF3532" s="25">
        <v>1425.0</v>
      </c>
      <c r="AG3532" s="11">
        <v>9999.0</v>
      </c>
      <c r="AH3532" s="11">
        <v>1500.0</v>
      </c>
      <c r="AI3532" s="23"/>
      <c r="AJ3532" s="29"/>
      <c r="AK3532" s="25"/>
      <c r="AL3532" s="11"/>
      <c r="AM3532" s="23"/>
      <c r="AN3532" s="25"/>
      <c r="AO3532" s="23"/>
      <c r="AP3532" s="25"/>
      <c r="AQ3532" s="11"/>
    </row>
    <row r="3533" ht="15.75" customHeight="1">
      <c r="A3533" s="11">
        <v>1020002.0</v>
      </c>
      <c r="B3533" s="23">
        <v>3533.0</v>
      </c>
      <c r="C3533" s="25" t="s">
        <v>17652</v>
      </c>
      <c r="D3533" s="16" t="s">
        <v>17653</v>
      </c>
      <c r="E3533" s="28" t="s">
        <v>17654</v>
      </c>
      <c r="F3533" s="29"/>
      <c r="G3533" s="25"/>
      <c r="H3533" s="36" t="str">
        <f t="shared" si="1"/>
        <v/>
      </c>
      <c r="I3533" s="11"/>
      <c r="J3533" s="28">
        <f t="shared" si="2"/>
        <v>0</v>
      </c>
      <c r="K3533" s="41">
        <f t="shared" si="3"/>
        <v>0</v>
      </c>
      <c r="L3533" s="25">
        <v>0.0</v>
      </c>
      <c r="M3533" s="11">
        <v>0.0</v>
      </c>
      <c r="N3533" s="11">
        <v>0.0</v>
      </c>
      <c r="O3533" s="11">
        <v>0.0</v>
      </c>
      <c r="P3533" s="11">
        <v>0.0</v>
      </c>
      <c r="Q3533" s="23">
        <v>0.0</v>
      </c>
      <c r="R3533" s="25"/>
      <c r="S3533" s="11"/>
      <c r="T3533" s="11"/>
      <c r="U3533" s="23"/>
      <c r="V3533" s="25"/>
      <c r="W3533" s="11"/>
      <c r="X3533" s="23"/>
      <c r="Y3533" s="29"/>
      <c r="Z3533" s="25">
        <v>0.0</v>
      </c>
      <c r="AA3533" s="11">
        <v>0.0</v>
      </c>
      <c r="AB3533" s="11">
        <v>0.0</v>
      </c>
      <c r="AC3533" s="11">
        <v>0.0</v>
      </c>
      <c r="AD3533" s="23">
        <v>56.0</v>
      </c>
      <c r="AE3533" s="29" t="s">
        <v>239</v>
      </c>
      <c r="AF3533" s="25">
        <v>1458.0</v>
      </c>
      <c r="AG3533" s="11">
        <v>9999.0</v>
      </c>
      <c r="AH3533" s="11">
        <v>1520.0</v>
      </c>
      <c r="AI3533" s="23"/>
      <c r="AJ3533" s="29" t="s">
        <v>17655</v>
      </c>
      <c r="AK3533" s="25">
        <v>1020001.0</v>
      </c>
      <c r="AL3533" s="11"/>
      <c r="AM3533" s="23"/>
      <c r="AN3533" s="25"/>
      <c r="AO3533" s="23"/>
      <c r="AP3533" s="25"/>
      <c r="AQ3533" s="11"/>
    </row>
    <row r="3534" ht="15.75" customHeight="1">
      <c r="A3534" s="11">
        <v>1020003.0</v>
      </c>
      <c r="B3534" s="23">
        <v>3534.0</v>
      </c>
      <c r="C3534" s="25" t="s">
        <v>17656</v>
      </c>
      <c r="D3534" s="16" t="s">
        <v>17657</v>
      </c>
      <c r="E3534" s="28" t="s">
        <v>17658</v>
      </c>
      <c r="F3534" s="29"/>
      <c r="G3534" s="25"/>
      <c r="H3534" s="36" t="str">
        <f t="shared" si="1"/>
        <v/>
      </c>
      <c r="I3534" s="11"/>
      <c r="J3534" s="28">
        <f t="shared" si="2"/>
        <v>0</v>
      </c>
      <c r="K3534" s="41">
        <f t="shared" si="3"/>
        <v>0</v>
      </c>
      <c r="L3534" s="25">
        <v>0.0</v>
      </c>
      <c r="M3534" s="11">
        <v>0.0</v>
      </c>
      <c r="N3534" s="11">
        <v>0.0</v>
      </c>
      <c r="O3534" s="11">
        <v>0.0</v>
      </c>
      <c r="P3534" s="11">
        <v>0.0</v>
      </c>
      <c r="Q3534" s="23">
        <v>0.0</v>
      </c>
      <c r="R3534" s="25"/>
      <c r="S3534" s="11"/>
      <c r="T3534" s="11"/>
      <c r="U3534" s="23"/>
      <c r="V3534" s="25"/>
      <c r="W3534" s="11"/>
      <c r="X3534" s="23"/>
      <c r="Y3534" s="29"/>
      <c r="Z3534" s="25">
        <v>0.0</v>
      </c>
      <c r="AA3534" s="11">
        <v>0.0</v>
      </c>
      <c r="AB3534" s="11">
        <v>0.0</v>
      </c>
      <c r="AC3534" s="11">
        <v>0.0</v>
      </c>
      <c r="AD3534" s="23">
        <v>56.0</v>
      </c>
      <c r="AE3534" s="29" t="s">
        <v>239</v>
      </c>
      <c r="AF3534" s="25">
        <v>1479.0</v>
      </c>
      <c r="AG3534" s="11">
        <v>9999.0</v>
      </c>
      <c r="AH3534" s="11">
        <v>1509.0</v>
      </c>
      <c r="AI3534" s="23"/>
      <c r="AJ3534" s="29" t="s">
        <v>17659</v>
      </c>
      <c r="AK3534" s="25">
        <v>1020002.0</v>
      </c>
      <c r="AL3534" s="11"/>
      <c r="AM3534" s="23"/>
      <c r="AN3534" s="25"/>
      <c r="AO3534" s="23"/>
      <c r="AP3534" s="25"/>
      <c r="AQ3534" s="11"/>
    </row>
    <row r="3535" ht="15.75" customHeight="1">
      <c r="A3535" s="11">
        <v>1020004.0</v>
      </c>
      <c r="B3535" s="23">
        <v>3535.0</v>
      </c>
      <c r="C3535" s="25" t="s">
        <v>17660</v>
      </c>
      <c r="D3535" s="16" t="s">
        <v>17661</v>
      </c>
      <c r="E3535" s="28" t="s">
        <v>17662</v>
      </c>
      <c r="F3535" s="29"/>
      <c r="G3535" s="25"/>
      <c r="H3535" s="36" t="str">
        <f t="shared" si="1"/>
        <v/>
      </c>
      <c r="I3535" s="11"/>
      <c r="J3535" s="28">
        <f t="shared" si="2"/>
        <v>0</v>
      </c>
      <c r="K3535" s="41">
        <f t="shared" si="3"/>
        <v>0</v>
      </c>
      <c r="L3535" s="25">
        <v>0.0</v>
      </c>
      <c r="M3535" s="11">
        <v>0.0</v>
      </c>
      <c r="N3535" s="11">
        <v>0.0</v>
      </c>
      <c r="O3535" s="11">
        <v>0.0</v>
      </c>
      <c r="P3535" s="11">
        <v>0.0</v>
      </c>
      <c r="Q3535" s="23">
        <v>0.0</v>
      </c>
      <c r="R3535" s="25"/>
      <c r="S3535" s="11"/>
      <c r="T3535" s="11"/>
      <c r="U3535" s="23"/>
      <c r="V3535" s="25"/>
      <c r="W3535" s="11"/>
      <c r="X3535" s="23"/>
      <c r="Y3535" s="29"/>
      <c r="Z3535" s="25">
        <v>0.0</v>
      </c>
      <c r="AA3535" s="11">
        <v>0.0</v>
      </c>
      <c r="AB3535" s="11">
        <v>0.0</v>
      </c>
      <c r="AC3535" s="11">
        <v>0.0</v>
      </c>
      <c r="AD3535" s="23">
        <v>56.0</v>
      </c>
      <c r="AE3535" s="29" t="s">
        <v>239</v>
      </c>
      <c r="AF3535" s="25">
        <v>1501.0</v>
      </c>
      <c r="AG3535" s="11">
        <v>9999.0</v>
      </c>
      <c r="AH3535" s="11">
        <v>1531.0</v>
      </c>
      <c r="AI3535" s="23"/>
      <c r="AJ3535" s="29" t="s">
        <v>17663</v>
      </c>
      <c r="AK3535" s="25">
        <v>1020003.0</v>
      </c>
      <c r="AL3535" s="11"/>
      <c r="AM3535" s="23"/>
      <c r="AN3535" s="25"/>
      <c r="AO3535" s="23"/>
      <c r="AP3535" s="25"/>
      <c r="AQ3535" s="11"/>
    </row>
    <row r="3536" ht="15.75" customHeight="1">
      <c r="A3536" s="11">
        <v>1020005.0</v>
      </c>
      <c r="B3536" s="23">
        <v>3536.0</v>
      </c>
      <c r="C3536" s="25" t="s">
        <v>17664</v>
      </c>
      <c r="D3536" s="16" t="s">
        <v>17665</v>
      </c>
      <c r="E3536" s="28" t="s">
        <v>17666</v>
      </c>
      <c r="F3536" s="29"/>
      <c r="G3536" s="31" t="s">
        <v>17667</v>
      </c>
      <c r="H3536" s="36">
        <f t="shared" si="1"/>
        <v>79</v>
      </c>
      <c r="I3536" s="11"/>
      <c r="J3536" s="28">
        <f t="shared" si="2"/>
        <v>0</v>
      </c>
      <c r="K3536" s="41">
        <f t="shared" si="3"/>
        <v>456</v>
      </c>
      <c r="L3536" s="25">
        <v>95.0</v>
      </c>
      <c r="M3536" s="6">
        <v>81.0</v>
      </c>
      <c r="N3536" s="11">
        <v>93.0</v>
      </c>
      <c r="O3536" s="11">
        <v>94.0</v>
      </c>
      <c r="P3536" s="11">
        <v>93.0</v>
      </c>
      <c r="Q3536" s="43">
        <v>94.0</v>
      </c>
      <c r="R3536" s="25" t="s">
        <v>136</v>
      </c>
      <c r="S3536" s="11" t="s">
        <v>232</v>
      </c>
      <c r="T3536" s="11"/>
      <c r="U3536" s="23" t="s">
        <v>232</v>
      </c>
      <c r="V3536" s="25"/>
      <c r="W3536" s="11"/>
      <c r="X3536" s="23"/>
      <c r="Y3536" s="29"/>
      <c r="Z3536" s="25">
        <v>36.0</v>
      </c>
      <c r="AA3536" s="11">
        <v>30.0</v>
      </c>
      <c r="AB3536" s="11">
        <v>90.0</v>
      </c>
      <c r="AC3536" s="11">
        <v>15.0</v>
      </c>
      <c r="AD3536" s="23">
        <v>56.0</v>
      </c>
      <c r="AE3536" s="29" t="s">
        <v>166</v>
      </c>
      <c r="AF3536" s="25">
        <v>1523.0</v>
      </c>
      <c r="AG3536" s="11">
        <v>1535.0</v>
      </c>
      <c r="AH3536" s="11">
        <v>1564.0</v>
      </c>
      <c r="AI3536" s="23"/>
      <c r="AJ3536" s="29" t="s">
        <v>17668</v>
      </c>
      <c r="AK3536" s="25">
        <v>1020004.0</v>
      </c>
      <c r="AL3536" s="11"/>
      <c r="AM3536" s="23"/>
      <c r="AN3536" s="25"/>
      <c r="AO3536" s="23"/>
      <c r="AP3536" s="25" t="s">
        <v>17669</v>
      </c>
      <c r="AQ3536" s="11" t="s">
        <v>17670</v>
      </c>
    </row>
    <row r="3537" ht="15.75" customHeight="1">
      <c r="A3537" s="11">
        <v>1020006.0</v>
      </c>
      <c r="B3537" s="23">
        <v>3537.0</v>
      </c>
      <c r="C3537" s="25" t="s">
        <v>17671</v>
      </c>
      <c r="D3537" s="16" t="s">
        <v>17672</v>
      </c>
      <c r="E3537" s="28" t="s">
        <v>17673</v>
      </c>
      <c r="F3537" s="29"/>
      <c r="G3537" s="31" t="s">
        <v>17674</v>
      </c>
      <c r="H3537" s="36">
        <f t="shared" si="1"/>
        <v>71</v>
      </c>
      <c r="I3537" s="11"/>
      <c r="J3537" s="28">
        <f t="shared" si="2"/>
        <v>0</v>
      </c>
      <c r="K3537" s="41">
        <f t="shared" si="3"/>
        <v>341</v>
      </c>
      <c r="L3537" s="25">
        <v>72.0</v>
      </c>
      <c r="M3537" s="11">
        <v>59.0</v>
      </c>
      <c r="N3537" s="11">
        <v>72.0</v>
      </c>
      <c r="O3537" s="11">
        <v>71.0</v>
      </c>
      <c r="P3537" s="11">
        <v>67.0</v>
      </c>
      <c r="Q3537" s="43">
        <v>67.0</v>
      </c>
      <c r="R3537" s="25" t="s">
        <v>232</v>
      </c>
      <c r="S3537" s="11"/>
      <c r="T3537" s="11" t="s">
        <v>185</v>
      </c>
      <c r="U3537" s="23"/>
      <c r="V3537" s="25"/>
      <c r="W3537" s="11"/>
      <c r="X3537" s="23"/>
      <c r="Y3537" s="29"/>
      <c r="Z3537" s="25">
        <v>36.0</v>
      </c>
      <c r="AA3537" s="11">
        <v>30.0</v>
      </c>
      <c r="AB3537" s="11">
        <v>37.0</v>
      </c>
      <c r="AC3537" s="11">
        <v>54.0</v>
      </c>
      <c r="AD3537" s="23">
        <v>56.0</v>
      </c>
      <c r="AE3537" s="29" t="s">
        <v>270</v>
      </c>
      <c r="AF3537" s="25">
        <v>1542.0</v>
      </c>
      <c r="AG3537" s="11">
        <v>1554.0</v>
      </c>
      <c r="AH3537" s="11">
        <v>1563.0</v>
      </c>
      <c r="AI3537" s="23"/>
      <c r="AJ3537" s="29" t="s">
        <v>17675</v>
      </c>
      <c r="AK3537" s="25">
        <v>1020005.0</v>
      </c>
      <c r="AL3537" s="11"/>
      <c r="AM3537" s="23"/>
      <c r="AN3537" s="25"/>
      <c r="AO3537" s="23"/>
      <c r="AP3537" s="25"/>
      <c r="AQ3537" s="11"/>
    </row>
    <row r="3538" ht="15.75" customHeight="1">
      <c r="A3538" s="11">
        <v>1020008.0</v>
      </c>
      <c r="B3538" s="23">
        <v>3539.0</v>
      </c>
      <c r="C3538" s="25" t="s">
        <v>17676</v>
      </c>
      <c r="D3538" s="16" t="s">
        <v>17677</v>
      </c>
      <c r="E3538" s="28" t="s">
        <v>17678</v>
      </c>
      <c r="F3538" s="29" t="s">
        <v>17679</v>
      </c>
      <c r="G3538" s="31" t="s">
        <v>17680</v>
      </c>
      <c r="H3538" s="36">
        <f t="shared" si="1"/>
        <v>78</v>
      </c>
      <c r="I3538" s="11"/>
      <c r="J3538" s="28">
        <f t="shared" si="2"/>
        <v>0</v>
      </c>
      <c r="K3538" s="41">
        <f t="shared" si="3"/>
        <v>389</v>
      </c>
      <c r="L3538" s="31">
        <v>80.0</v>
      </c>
      <c r="M3538" s="6">
        <v>74.0</v>
      </c>
      <c r="N3538" s="11">
        <v>83.0</v>
      </c>
      <c r="O3538" s="11">
        <v>82.0</v>
      </c>
      <c r="P3538" s="11">
        <v>70.0</v>
      </c>
      <c r="Q3538" s="43">
        <v>74.0</v>
      </c>
      <c r="R3538" s="31" t="s">
        <v>232</v>
      </c>
      <c r="S3538" s="6" t="s">
        <v>185</v>
      </c>
      <c r="T3538" s="11"/>
      <c r="U3538" s="23"/>
      <c r="V3538" s="25"/>
      <c r="W3538" s="11"/>
      <c r="X3538" s="23"/>
      <c r="Y3538" s="29"/>
      <c r="Z3538" s="25">
        <v>36.0</v>
      </c>
      <c r="AA3538" s="11">
        <v>30.0</v>
      </c>
      <c r="AB3538" s="11">
        <v>64.0</v>
      </c>
      <c r="AC3538" s="11">
        <v>64.0</v>
      </c>
      <c r="AD3538" s="23">
        <v>58.0</v>
      </c>
      <c r="AE3538" s="29" t="s">
        <v>166</v>
      </c>
      <c r="AF3538" s="25">
        <v>1527.0</v>
      </c>
      <c r="AG3538" s="11">
        <v>1539.0</v>
      </c>
      <c r="AH3538" s="11">
        <v>1562.0</v>
      </c>
      <c r="AI3538" s="23" t="s">
        <v>217</v>
      </c>
      <c r="AJ3538" s="29" t="s">
        <v>17681</v>
      </c>
      <c r="AK3538" s="25">
        <v>1020004.0</v>
      </c>
      <c r="AL3538" s="11"/>
      <c r="AM3538" s="23"/>
      <c r="AN3538" s="25"/>
      <c r="AO3538" s="23"/>
      <c r="AP3538" s="25"/>
      <c r="AQ3538" s="11"/>
    </row>
    <row r="3539" ht="15.75" customHeight="1">
      <c r="A3539" s="11">
        <v>1020009.0</v>
      </c>
      <c r="B3539" s="23">
        <v>3540.0</v>
      </c>
      <c r="C3539" s="25" t="s">
        <v>17682</v>
      </c>
      <c r="D3539" s="16" t="s">
        <v>17683</v>
      </c>
      <c r="E3539" s="28" t="s">
        <v>17684</v>
      </c>
      <c r="F3539" s="29"/>
      <c r="G3539" s="31" t="s">
        <v>17685</v>
      </c>
      <c r="H3539" s="36">
        <f t="shared" si="1"/>
        <v>79</v>
      </c>
      <c r="I3539" s="11"/>
      <c r="J3539" s="28">
        <f t="shared" si="2"/>
        <v>0</v>
      </c>
      <c r="K3539" s="41">
        <f t="shared" si="3"/>
        <v>132</v>
      </c>
      <c r="L3539" s="25">
        <v>25.0</v>
      </c>
      <c r="M3539" s="11">
        <v>40.0</v>
      </c>
      <c r="N3539" s="11">
        <v>18.0</v>
      </c>
      <c r="O3539" s="11">
        <v>21.0</v>
      </c>
      <c r="P3539" s="11">
        <v>28.0</v>
      </c>
      <c r="Q3539" s="43">
        <v>11.0</v>
      </c>
      <c r="R3539" s="25"/>
      <c r="S3539" s="11"/>
      <c r="T3539" s="11"/>
      <c r="U3539" s="23"/>
      <c r="V3539" s="25"/>
      <c r="W3539" s="11"/>
      <c r="X3539" s="23"/>
      <c r="Y3539" s="29"/>
      <c r="Z3539" s="25">
        <v>50.0</v>
      </c>
      <c r="AA3539" s="11">
        <v>50.0</v>
      </c>
      <c r="AB3539" s="11">
        <v>47.0</v>
      </c>
      <c r="AC3539" s="11">
        <v>50.0</v>
      </c>
      <c r="AD3539" s="23">
        <v>58.0</v>
      </c>
      <c r="AE3539" s="29" t="s">
        <v>141</v>
      </c>
      <c r="AF3539" s="25">
        <v>1553.0</v>
      </c>
      <c r="AG3539" s="11">
        <v>1565.0</v>
      </c>
      <c r="AH3539" s="11">
        <v>1577.0</v>
      </c>
      <c r="AI3539" s="23"/>
      <c r="AJ3539" s="29" t="s">
        <v>17686</v>
      </c>
      <c r="AK3539" s="25">
        <v>1020008.0</v>
      </c>
      <c r="AL3539" s="11"/>
      <c r="AM3539" s="23">
        <v>19.0</v>
      </c>
      <c r="AN3539" s="25"/>
      <c r="AO3539" s="23"/>
      <c r="AP3539" s="25"/>
      <c r="AQ3539" s="11"/>
    </row>
    <row r="3540" ht="15.75" customHeight="1">
      <c r="A3540" s="11">
        <v>1020010.0</v>
      </c>
      <c r="B3540" s="23">
        <v>3541.0</v>
      </c>
      <c r="C3540" s="25" t="s">
        <v>17687</v>
      </c>
      <c r="D3540" s="16" t="s">
        <v>17688</v>
      </c>
      <c r="E3540" s="28" t="s">
        <v>17689</v>
      </c>
      <c r="F3540" s="29"/>
      <c r="G3540" s="31" t="s">
        <v>17690</v>
      </c>
      <c r="H3540" s="36">
        <f t="shared" si="1"/>
        <v>79</v>
      </c>
      <c r="I3540" s="11"/>
      <c r="J3540" s="28">
        <f t="shared" si="2"/>
        <v>0</v>
      </c>
      <c r="K3540" s="41">
        <f t="shared" si="3"/>
        <v>271</v>
      </c>
      <c r="L3540" s="25">
        <v>65.0</v>
      </c>
      <c r="M3540" s="11">
        <v>66.0</v>
      </c>
      <c r="N3540" s="11">
        <v>46.0</v>
      </c>
      <c r="O3540" s="11">
        <v>45.0</v>
      </c>
      <c r="P3540" s="11">
        <v>49.0</v>
      </c>
      <c r="Q3540" s="43">
        <v>58.0</v>
      </c>
      <c r="R3540" s="25" t="s">
        <v>185</v>
      </c>
      <c r="S3540" s="11"/>
      <c r="T3540" s="11" t="s">
        <v>185</v>
      </c>
      <c r="U3540" s="23"/>
      <c r="V3540" s="25"/>
      <c r="W3540" s="11"/>
      <c r="X3540" s="23"/>
      <c r="Y3540" s="29"/>
      <c r="Z3540" s="25">
        <v>50.0</v>
      </c>
      <c r="AA3540" s="11">
        <v>50.0</v>
      </c>
      <c r="AB3540" s="11">
        <v>47.0</v>
      </c>
      <c r="AC3540" s="11">
        <v>50.0</v>
      </c>
      <c r="AD3540" s="23">
        <v>50.0</v>
      </c>
      <c r="AE3540" s="29" t="s">
        <v>141</v>
      </c>
      <c r="AF3540" s="25">
        <v>1554.0</v>
      </c>
      <c r="AG3540" s="11">
        <v>1566.0</v>
      </c>
      <c r="AH3540" s="11">
        <v>1586.0</v>
      </c>
      <c r="AI3540" s="23" t="s">
        <v>217</v>
      </c>
      <c r="AJ3540" s="29" t="s">
        <v>17691</v>
      </c>
      <c r="AK3540" s="25">
        <v>1020008.0</v>
      </c>
      <c r="AL3540" s="11">
        <v>1020013.0</v>
      </c>
      <c r="AM3540" s="23"/>
      <c r="AN3540" s="25"/>
      <c r="AO3540" s="23"/>
      <c r="AP3540" s="25"/>
      <c r="AQ3540" s="11"/>
    </row>
    <row r="3541" ht="15.75" customHeight="1">
      <c r="A3541" s="11">
        <v>1020011.0</v>
      </c>
      <c r="B3541" s="23">
        <v>3542.0</v>
      </c>
      <c r="C3541" s="25" t="s">
        <v>17692</v>
      </c>
      <c r="D3541" s="16" t="s">
        <v>17693</v>
      </c>
      <c r="E3541" s="28" t="s">
        <v>17694</v>
      </c>
      <c r="F3541" s="29"/>
      <c r="G3541" s="31" t="s">
        <v>17695</v>
      </c>
      <c r="H3541" s="36">
        <f t="shared" si="1"/>
        <v>79</v>
      </c>
      <c r="I3541" s="11"/>
      <c r="J3541" s="28">
        <f t="shared" si="2"/>
        <v>0</v>
      </c>
      <c r="K3541" s="41">
        <f t="shared" si="3"/>
        <v>352</v>
      </c>
      <c r="L3541" s="25">
        <v>72.0</v>
      </c>
      <c r="M3541" s="11">
        <v>64.0</v>
      </c>
      <c r="N3541" s="11">
        <v>78.0</v>
      </c>
      <c r="O3541" s="11">
        <v>74.0</v>
      </c>
      <c r="P3541" s="11">
        <v>64.0</v>
      </c>
      <c r="Q3541" s="43">
        <v>76.0</v>
      </c>
      <c r="R3541" s="25" t="s">
        <v>185</v>
      </c>
      <c r="S3541" s="11" t="s">
        <v>185</v>
      </c>
      <c r="T3541" s="11" t="s">
        <v>185</v>
      </c>
      <c r="U3541" s="23" t="s">
        <v>185</v>
      </c>
      <c r="V3541" s="25"/>
      <c r="W3541" s="11"/>
      <c r="X3541" s="23" t="s">
        <v>136</v>
      </c>
      <c r="Y3541" s="29"/>
      <c r="Z3541" s="25">
        <v>50.0</v>
      </c>
      <c r="AA3541" s="11">
        <v>50.0</v>
      </c>
      <c r="AB3541" s="11">
        <v>22.0</v>
      </c>
      <c r="AC3541" s="11">
        <v>64.0</v>
      </c>
      <c r="AD3541" s="23">
        <v>48.0</v>
      </c>
      <c r="AE3541" s="29" t="s">
        <v>270</v>
      </c>
      <c r="AF3541" s="25">
        <v>1530.0</v>
      </c>
      <c r="AG3541" s="11">
        <v>1542.0</v>
      </c>
      <c r="AH3541" s="11">
        <v>1564.0</v>
      </c>
      <c r="AI3541" s="23" t="s">
        <v>217</v>
      </c>
      <c r="AJ3541" s="29" t="s">
        <v>17668</v>
      </c>
      <c r="AK3541" s="25">
        <v>1020004.0</v>
      </c>
      <c r="AL3541" s="11"/>
      <c r="AM3541" s="23"/>
      <c r="AN3541" s="25"/>
      <c r="AO3541" s="23"/>
      <c r="AP3541" s="25"/>
      <c r="AQ3541" s="11"/>
    </row>
    <row r="3542" ht="15.75" customHeight="1">
      <c r="A3542" s="11">
        <v>1020012.0</v>
      </c>
      <c r="B3542" s="23">
        <v>3543.0</v>
      </c>
      <c r="C3542" s="25" t="s">
        <v>17696</v>
      </c>
      <c r="D3542" s="16" t="s">
        <v>17697</v>
      </c>
      <c r="E3542" s="28" t="s">
        <v>17698</v>
      </c>
      <c r="F3542" s="29"/>
      <c r="G3542" s="31" t="s">
        <v>17699</v>
      </c>
      <c r="H3542" s="36">
        <f t="shared" si="1"/>
        <v>74</v>
      </c>
      <c r="I3542" s="11"/>
      <c r="J3542" s="28">
        <f t="shared" si="2"/>
        <v>0</v>
      </c>
      <c r="K3542" s="41">
        <f t="shared" si="3"/>
        <v>254</v>
      </c>
      <c r="L3542" s="25">
        <v>51.0</v>
      </c>
      <c r="M3542" s="11">
        <v>55.0</v>
      </c>
      <c r="N3542" s="11">
        <v>47.0</v>
      </c>
      <c r="O3542" s="11">
        <v>53.0</v>
      </c>
      <c r="P3542" s="11">
        <v>48.0</v>
      </c>
      <c r="Q3542" s="43">
        <v>54.0</v>
      </c>
      <c r="R3542" s="25" t="s">
        <v>185</v>
      </c>
      <c r="S3542" s="11"/>
      <c r="T3542" s="11" t="s">
        <v>185</v>
      </c>
      <c r="U3542" s="23" t="s">
        <v>185</v>
      </c>
      <c r="V3542" s="25"/>
      <c r="W3542" s="11"/>
      <c r="X3542" s="23" t="s">
        <v>136</v>
      </c>
      <c r="Y3542" s="29"/>
      <c r="Z3542" s="25">
        <v>50.0</v>
      </c>
      <c r="AA3542" s="11">
        <v>50.0</v>
      </c>
      <c r="AB3542" s="11">
        <v>39.0</v>
      </c>
      <c r="AC3542" s="11">
        <v>61.0</v>
      </c>
      <c r="AD3542" s="23">
        <v>48.0</v>
      </c>
      <c r="AE3542" s="29" t="s">
        <v>166</v>
      </c>
      <c r="AF3542" s="25">
        <v>1549.0</v>
      </c>
      <c r="AG3542" s="11">
        <v>1561.0</v>
      </c>
      <c r="AH3542" s="11">
        <v>1578.0</v>
      </c>
      <c r="AI3542" s="23"/>
      <c r="AJ3542" s="29" t="s">
        <v>17700</v>
      </c>
      <c r="AK3542" s="25">
        <v>1020011.0</v>
      </c>
      <c r="AL3542" s="11"/>
      <c r="AM3542" s="23"/>
      <c r="AN3542" s="25"/>
      <c r="AO3542" s="23"/>
      <c r="AP3542" s="25"/>
      <c r="AQ3542" s="11"/>
    </row>
    <row r="3543" ht="15.75" customHeight="1">
      <c r="A3543" s="11">
        <v>1020013.0</v>
      </c>
      <c r="B3543" s="23">
        <v>3544.0</v>
      </c>
      <c r="C3543" s="25" t="s">
        <v>17701</v>
      </c>
      <c r="D3543" s="16" t="s">
        <v>17702</v>
      </c>
      <c r="E3543" s="28" t="s">
        <v>17703</v>
      </c>
      <c r="F3543" s="29"/>
      <c r="G3543" s="31" t="s">
        <v>17704</v>
      </c>
      <c r="H3543" s="36">
        <f t="shared" si="1"/>
        <v>80</v>
      </c>
      <c r="I3543" s="11"/>
      <c r="J3543" s="28">
        <f t="shared" si="2"/>
        <v>0</v>
      </c>
      <c r="K3543" s="41">
        <f t="shared" si="3"/>
        <v>348</v>
      </c>
      <c r="L3543" s="25">
        <v>79.0</v>
      </c>
      <c r="M3543" s="11">
        <v>88.0</v>
      </c>
      <c r="N3543" s="11">
        <v>66.0</v>
      </c>
      <c r="O3543" s="11">
        <v>55.0</v>
      </c>
      <c r="P3543" s="11">
        <v>60.0</v>
      </c>
      <c r="Q3543" s="43">
        <v>66.0</v>
      </c>
      <c r="R3543" s="25" t="s">
        <v>232</v>
      </c>
      <c r="S3543" s="11" t="s">
        <v>185</v>
      </c>
      <c r="T3543" s="11"/>
      <c r="U3543" s="23" t="s">
        <v>232</v>
      </c>
      <c r="V3543" s="25"/>
      <c r="W3543" s="11"/>
      <c r="X3543" s="23" t="s">
        <v>232</v>
      </c>
      <c r="Y3543" s="29" t="s">
        <v>550</v>
      </c>
      <c r="Z3543" s="25">
        <v>43.0</v>
      </c>
      <c r="AA3543" s="11">
        <v>40.0</v>
      </c>
      <c r="AB3543" s="11">
        <v>68.0</v>
      </c>
      <c r="AC3543" s="11">
        <v>52.0</v>
      </c>
      <c r="AD3543" s="23">
        <v>52.0</v>
      </c>
      <c r="AE3543" s="29" t="s">
        <v>166</v>
      </c>
      <c r="AF3543" s="25">
        <v>1532.0</v>
      </c>
      <c r="AG3543" s="11">
        <v>1544.0</v>
      </c>
      <c r="AH3543" s="11">
        <v>1561.0</v>
      </c>
      <c r="AI3543" s="23"/>
      <c r="AJ3543" s="29" t="s">
        <v>17705</v>
      </c>
      <c r="AK3543" s="25">
        <v>1020004.0</v>
      </c>
      <c r="AL3543" s="11">
        <v>1020041.0</v>
      </c>
      <c r="AM3543" s="23"/>
      <c r="AN3543" s="25"/>
      <c r="AO3543" s="23"/>
      <c r="AP3543" s="25"/>
      <c r="AQ3543" s="11"/>
    </row>
    <row r="3544" ht="15.75" customHeight="1">
      <c r="A3544" s="11">
        <v>1020014.0</v>
      </c>
      <c r="B3544" s="23">
        <v>3545.0</v>
      </c>
      <c r="C3544" s="25" t="s">
        <v>17706</v>
      </c>
      <c r="D3544" s="16" t="s">
        <v>17707</v>
      </c>
      <c r="E3544" s="28" t="s">
        <v>17708</v>
      </c>
      <c r="F3544" s="29" t="s">
        <v>17709</v>
      </c>
      <c r="G3544" s="31" t="s">
        <v>17710</v>
      </c>
      <c r="H3544" s="36">
        <f t="shared" si="1"/>
        <v>80</v>
      </c>
      <c r="I3544" s="11"/>
      <c r="J3544" s="28">
        <f t="shared" si="2"/>
        <v>0</v>
      </c>
      <c r="K3544" s="41">
        <f t="shared" si="3"/>
        <v>249</v>
      </c>
      <c r="L3544" s="25">
        <v>54.0</v>
      </c>
      <c r="M3544" s="11">
        <v>65.0</v>
      </c>
      <c r="N3544" s="11">
        <v>47.0</v>
      </c>
      <c r="O3544" s="11">
        <v>42.0</v>
      </c>
      <c r="P3544" s="11">
        <v>41.0</v>
      </c>
      <c r="Q3544" s="43">
        <v>56.0</v>
      </c>
      <c r="R3544" s="25"/>
      <c r="S3544" s="11"/>
      <c r="T3544" s="11"/>
      <c r="U3544" s="23"/>
      <c r="V3544" s="25"/>
      <c r="W3544" s="11"/>
      <c r="X3544" s="23"/>
      <c r="Y3544" s="29"/>
      <c r="Z3544" s="25">
        <v>43.0</v>
      </c>
      <c r="AA3544" s="11">
        <v>40.0</v>
      </c>
      <c r="AB3544" s="11">
        <v>41.0</v>
      </c>
      <c r="AC3544" s="11">
        <v>55.0</v>
      </c>
      <c r="AD3544" s="23">
        <v>56.0</v>
      </c>
      <c r="AE3544" s="29" t="s">
        <v>166</v>
      </c>
      <c r="AF3544" s="25">
        <v>1549.0</v>
      </c>
      <c r="AG3544" s="11">
        <v>1561.0</v>
      </c>
      <c r="AH3544" s="11">
        <v>1573.0</v>
      </c>
      <c r="AI3544" s="23" t="s">
        <v>217</v>
      </c>
      <c r="AJ3544" s="29" t="s">
        <v>17711</v>
      </c>
      <c r="AK3544" s="25">
        <v>1020013.0</v>
      </c>
      <c r="AL3544" s="11">
        <v>1020005.0</v>
      </c>
      <c r="AM3544" s="23"/>
      <c r="AN3544" s="25"/>
      <c r="AO3544" s="23"/>
      <c r="AP3544" s="25"/>
      <c r="AQ3544" s="11"/>
    </row>
    <row r="3545" ht="15.75" customHeight="1">
      <c r="A3545" s="11">
        <v>1020015.0</v>
      </c>
      <c r="B3545" s="23">
        <v>3546.0</v>
      </c>
      <c r="C3545" s="25" t="s">
        <v>17712</v>
      </c>
      <c r="D3545" s="16" t="s">
        <v>17713</v>
      </c>
      <c r="E3545" s="28" t="s">
        <v>17714</v>
      </c>
      <c r="F3545" s="29"/>
      <c r="G3545" s="31" t="s">
        <v>17715</v>
      </c>
      <c r="H3545" s="36">
        <f t="shared" si="1"/>
        <v>71</v>
      </c>
      <c r="I3545" s="11"/>
      <c r="J3545" s="28">
        <f t="shared" si="2"/>
        <v>0</v>
      </c>
      <c r="K3545" s="41">
        <f t="shared" si="3"/>
        <v>275</v>
      </c>
      <c r="L3545" s="25">
        <v>54.0</v>
      </c>
      <c r="M3545" s="11">
        <v>49.0</v>
      </c>
      <c r="N3545" s="11">
        <v>61.0</v>
      </c>
      <c r="O3545" s="11">
        <v>54.0</v>
      </c>
      <c r="P3545" s="11">
        <v>57.0</v>
      </c>
      <c r="Q3545" s="43">
        <v>54.0</v>
      </c>
      <c r="R3545" s="25"/>
      <c r="S3545" s="11"/>
      <c r="T3545" s="11"/>
      <c r="U3545" s="23"/>
      <c r="V3545" s="25"/>
      <c r="W3545" s="11"/>
      <c r="X3545" s="23"/>
      <c r="Y3545" s="29"/>
      <c r="Z3545" s="25">
        <v>24.0</v>
      </c>
      <c r="AA3545" s="11">
        <v>14.0</v>
      </c>
      <c r="AB3545" s="11">
        <v>32.0</v>
      </c>
      <c r="AC3545" s="11">
        <v>58.0</v>
      </c>
      <c r="AD3545" s="23">
        <v>52.0</v>
      </c>
      <c r="AE3545" s="29" t="s">
        <v>270</v>
      </c>
      <c r="AF3545" s="25">
        <v>1553.0</v>
      </c>
      <c r="AG3545" s="11">
        <v>1565.0</v>
      </c>
      <c r="AH3545" s="11">
        <v>1587.0</v>
      </c>
      <c r="AI3545" s="23" t="s">
        <v>217</v>
      </c>
      <c r="AJ3545" s="29" t="s">
        <v>17716</v>
      </c>
      <c r="AK3545" s="25">
        <v>1020013.0</v>
      </c>
      <c r="AL3545" s="11"/>
      <c r="AM3545" s="23"/>
      <c r="AN3545" s="25"/>
      <c r="AO3545" s="23"/>
      <c r="AP3545" s="25"/>
      <c r="AQ3545" s="11"/>
    </row>
    <row r="3546" ht="15.75" customHeight="1">
      <c r="A3546" s="11">
        <v>1020016.0</v>
      </c>
      <c r="B3546" s="23">
        <v>3547.0</v>
      </c>
      <c r="C3546" s="25" t="s">
        <v>17717</v>
      </c>
      <c r="D3546" s="16" t="s">
        <v>17718</v>
      </c>
      <c r="E3546" s="28" t="s">
        <v>17719</v>
      </c>
      <c r="F3546" s="29"/>
      <c r="G3546" s="25"/>
      <c r="H3546" s="36" t="str">
        <f t="shared" si="1"/>
        <v/>
      </c>
      <c r="I3546" s="11"/>
      <c r="J3546" s="28">
        <f t="shared" si="2"/>
        <v>0</v>
      </c>
      <c r="K3546" s="41">
        <f t="shared" si="3"/>
        <v>309</v>
      </c>
      <c r="L3546" s="25">
        <v>67.0</v>
      </c>
      <c r="M3546" s="11">
        <v>63.0</v>
      </c>
      <c r="N3546" s="11">
        <v>57.0</v>
      </c>
      <c r="O3546" s="11">
        <v>63.0</v>
      </c>
      <c r="P3546" s="11">
        <v>59.0</v>
      </c>
      <c r="Q3546" s="43">
        <v>55.0</v>
      </c>
      <c r="R3546" s="25" t="s">
        <v>185</v>
      </c>
      <c r="S3546" s="11"/>
      <c r="T3546" s="11"/>
      <c r="U3546" s="23"/>
      <c r="V3546" s="25"/>
      <c r="W3546" s="11"/>
      <c r="X3546" s="23"/>
      <c r="Y3546" s="29"/>
      <c r="Z3546" s="25">
        <v>48.0</v>
      </c>
      <c r="AA3546" s="11">
        <v>47.0</v>
      </c>
      <c r="AB3546" s="11">
        <v>33.0</v>
      </c>
      <c r="AC3546" s="11">
        <v>69.0</v>
      </c>
      <c r="AD3546" s="23">
        <v>61.0</v>
      </c>
      <c r="AE3546" s="29" t="s">
        <v>141</v>
      </c>
      <c r="AF3546" s="25">
        <v>1530.0</v>
      </c>
      <c r="AG3546" s="11">
        <v>1542.0</v>
      </c>
      <c r="AH3546" s="11">
        <v>1553.0</v>
      </c>
      <c r="AI3546" s="23"/>
      <c r="AJ3546" s="29" t="s">
        <v>17668</v>
      </c>
      <c r="AK3546" s="25">
        <v>1020004.0</v>
      </c>
      <c r="AL3546" s="11"/>
      <c r="AM3546" s="23"/>
      <c r="AN3546" s="25"/>
      <c r="AO3546" s="23"/>
      <c r="AP3546" s="25"/>
      <c r="AQ3546" s="11"/>
    </row>
    <row r="3547" ht="15.75" customHeight="1">
      <c r="A3547" s="11">
        <v>1020017.0</v>
      </c>
      <c r="B3547" s="23">
        <v>3548.0</v>
      </c>
      <c r="C3547" s="25" t="s">
        <v>17720</v>
      </c>
      <c r="D3547" s="16" t="s">
        <v>17721</v>
      </c>
      <c r="E3547" s="28" t="s">
        <v>17722</v>
      </c>
      <c r="F3547" s="29"/>
      <c r="G3547" s="31" t="s">
        <v>17723</v>
      </c>
      <c r="H3547" s="36">
        <f t="shared" si="1"/>
        <v>72</v>
      </c>
      <c r="I3547" s="11"/>
      <c r="J3547" s="28">
        <f t="shared" si="2"/>
        <v>0</v>
      </c>
      <c r="K3547" s="41">
        <f t="shared" si="3"/>
        <v>300</v>
      </c>
      <c r="L3547" s="25">
        <v>39.0</v>
      </c>
      <c r="M3547" s="11">
        <v>40.0</v>
      </c>
      <c r="N3547" s="11">
        <v>72.0</v>
      </c>
      <c r="O3547" s="11">
        <v>74.0</v>
      </c>
      <c r="P3547" s="11">
        <v>75.0</v>
      </c>
      <c r="Q3547" s="43">
        <v>51.0</v>
      </c>
      <c r="R3547" s="25"/>
      <c r="S3547" s="11"/>
      <c r="T3547" s="11"/>
      <c r="U3547" s="23"/>
      <c r="V3547" s="25"/>
      <c r="W3547" s="11"/>
      <c r="X3547" s="23"/>
      <c r="Y3547" s="29"/>
      <c r="Z3547" s="25">
        <v>50.0</v>
      </c>
      <c r="AA3547" s="11">
        <v>50.0</v>
      </c>
      <c r="AB3547" s="11">
        <v>42.0</v>
      </c>
      <c r="AC3547" s="11">
        <v>31.0</v>
      </c>
      <c r="AD3547" s="23">
        <v>75.0</v>
      </c>
      <c r="AE3547" s="29" t="s">
        <v>270</v>
      </c>
      <c r="AF3547" s="25">
        <v>1508.0</v>
      </c>
      <c r="AG3547" s="11">
        <v>1520.0</v>
      </c>
      <c r="AH3547" s="11">
        <v>1587.0</v>
      </c>
      <c r="AI3547" s="23"/>
      <c r="AJ3547" s="29" t="s">
        <v>17663</v>
      </c>
      <c r="AK3547" s="25">
        <v>1020003.0</v>
      </c>
      <c r="AL3547" s="11"/>
      <c r="AM3547" s="23"/>
      <c r="AN3547" s="25"/>
      <c r="AO3547" s="23"/>
      <c r="AP3547" s="25"/>
      <c r="AQ3547" s="11"/>
    </row>
    <row r="3548" ht="15.75" customHeight="1">
      <c r="A3548" s="11">
        <v>1020018.0</v>
      </c>
      <c r="B3548" s="23">
        <v>3549.0</v>
      </c>
      <c r="C3548" s="25" t="s">
        <v>17724</v>
      </c>
      <c r="D3548" s="16" t="s">
        <v>17725</v>
      </c>
      <c r="E3548" s="28" t="s">
        <v>17726</v>
      </c>
      <c r="F3548" s="29"/>
      <c r="G3548" s="31" t="s">
        <v>17727</v>
      </c>
      <c r="H3548" s="36">
        <f t="shared" si="1"/>
        <v>80</v>
      </c>
      <c r="I3548" s="11"/>
      <c r="J3548" s="28">
        <f t="shared" si="2"/>
        <v>0</v>
      </c>
      <c r="K3548" s="41">
        <f t="shared" si="3"/>
        <v>291</v>
      </c>
      <c r="L3548" s="25">
        <v>63.0</v>
      </c>
      <c r="M3548" s="11">
        <v>63.0</v>
      </c>
      <c r="N3548" s="11">
        <v>56.0</v>
      </c>
      <c r="O3548" s="11">
        <v>49.0</v>
      </c>
      <c r="P3548" s="11">
        <v>60.0</v>
      </c>
      <c r="Q3548" s="43">
        <v>52.0</v>
      </c>
      <c r="R3548" s="25"/>
      <c r="S3548" s="11" t="s">
        <v>185</v>
      </c>
      <c r="T3548" s="11"/>
      <c r="U3548" s="23"/>
      <c r="V3548" s="25"/>
      <c r="W3548" s="11"/>
      <c r="X3548" s="23"/>
      <c r="Y3548" s="29"/>
      <c r="Z3548" s="25">
        <v>32.0</v>
      </c>
      <c r="AA3548" s="11">
        <v>25.0</v>
      </c>
      <c r="AB3548" s="11">
        <v>44.0</v>
      </c>
      <c r="AC3548" s="11">
        <v>46.0</v>
      </c>
      <c r="AD3548" s="23">
        <v>75.0</v>
      </c>
      <c r="AE3548" s="29" t="s">
        <v>141</v>
      </c>
      <c r="AF3548" s="25">
        <v>1533.0</v>
      </c>
      <c r="AG3548" s="11">
        <v>1545.0</v>
      </c>
      <c r="AH3548" s="11">
        <v>1582.0</v>
      </c>
      <c r="AI3548" s="23" t="s">
        <v>217</v>
      </c>
      <c r="AJ3548" s="29" t="s">
        <v>17728</v>
      </c>
      <c r="AK3548" s="25">
        <v>1020017.0</v>
      </c>
      <c r="AL3548" s="11"/>
      <c r="AM3548" s="23"/>
      <c r="AN3548" s="25"/>
      <c r="AO3548" s="23"/>
      <c r="AP3548" s="25"/>
      <c r="AQ3548" s="11"/>
    </row>
    <row r="3549" ht="15.75" customHeight="1">
      <c r="A3549" s="11">
        <v>1020019.0</v>
      </c>
      <c r="B3549" s="23">
        <v>3550.0</v>
      </c>
      <c r="C3549" s="25" t="s">
        <v>17729</v>
      </c>
      <c r="D3549" s="16" t="s">
        <v>17730</v>
      </c>
      <c r="E3549" s="28" t="s">
        <v>17731</v>
      </c>
      <c r="F3549" s="29"/>
      <c r="G3549" s="25"/>
      <c r="H3549" s="36" t="str">
        <f t="shared" si="1"/>
        <v/>
      </c>
      <c r="I3549" s="11"/>
      <c r="J3549" s="28">
        <f t="shared" si="2"/>
        <v>0</v>
      </c>
      <c r="K3549" s="41">
        <f t="shared" si="3"/>
        <v>0</v>
      </c>
      <c r="L3549" s="25">
        <v>0.0</v>
      </c>
      <c r="M3549" s="11">
        <v>0.0</v>
      </c>
      <c r="N3549" s="11">
        <v>0.0</v>
      </c>
      <c r="O3549" s="11">
        <v>0.0</v>
      </c>
      <c r="P3549" s="11">
        <v>0.0</v>
      </c>
      <c r="Q3549" s="23">
        <v>0.0</v>
      </c>
      <c r="R3549" s="25"/>
      <c r="S3549" s="11"/>
      <c r="T3549" s="11"/>
      <c r="U3549" s="23"/>
      <c r="V3549" s="25"/>
      <c r="W3549" s="11"/>
      <c r="X3549" s="23"/>
      <c r="Y3549" s="29"/>
      <c r="Z3549" s="25">
        <v>0.0</v>
      </c>
      <c r="AA3549" s="11">
        <v>0.0</v>
      </c>
      <c r="AB3549" s="11">
        <v>0.0</v>
      </c>
      <c r="AC3549" s="11">
        <v>0.0</v>
      </c>
      <c r="AD3549" s="23">
        <v>0.0</v>
      </c>
      <c r="AE3549" s="29" t="s">
        <v>239</v>
      </c>
      <c r="AF3549" s="25">
        <v>1481.0</v>
      </c>
      <c r="AG3549" s="11">
        <v>9999.0</v>
      </c>
      <c r="AH3549" s="11">
        <v>1520.0</v>
      </c>
      <c r="AI3549" s="23"/>
      <c r="AJ3549" s="29" t="s">
        <v>17659</v>
      </c>
      <c r="AK3549" s="25">
        <v>1020002.0</v>
      </c>
      <c r="AL3549" s="11"/>
      <c r="AM3549" s="23"/>
      <c r="AN3549" s="25"/>
      <c r="AO3549" s="23"/>
      <c r="AP3549" s="25"/>
      <c r="AQ3549" s="11"/>
    </row>
    <row r="3550" ht="15.75" customHeight="1">
      <c r="A3550" s="11">
        <v>1020020.0</v>
      </c>
      <c r="B3550" s="23">
        <v>3551.0</v>
      </c>
      <c r="C3550" s="25" t="s">
        <v>17732</v>
      </c>
      <c r="D3550" s="16" t="s">
        <v>17733</v>
      </c>
      <c r="E3550" s="28" t="s">
        <v>17734</v>
      </c>
      <c r="F3550" s="29"/>
      <c r="G3550" s="25"/>
      <c r="H3550" s="36" t="str">
        <f t="shared" si="1"/>
        <v/>
      </c>
      <c r="I3550" s="11"/>
      <c r="J3550" s="28">
        <f t="shared" si="2"/>
        <v>0</v>
      </c>
      <c r="K3550" s="41">
        <f t="shared" si="3"/>
        <v>0</v>
      </c>
      <c r="L3550" s="25">
        <v>0.0</v>
      </c>
      <c r="M3550" s="11">
        <v>0.0</v>
      </c>
      <c r="N3550" s="11">
        <v>0.0</v>
      </c>
      <c r="O3550" s="11">
        <v>0.0</v>
      </c>
      <c r="P3550" s="11">
        <v>0.0</v>
      </c>
      <c r="Q3550" s="23">
        <v>0.0</v>
      </c>
      <c r="R3550" s="25"/>
      <c r="S3550" s="11"/>
      <c r="T3550" s="11"/>
      <c r="U3550" s="23"/>
      <c r="V3550" s="25"/>
      <c r="W3550" s="11"/>
      <c r="X3550" s="23"/>
      <c r="Y3550" s="29"/>
      <c r="Z3550" s="25">
        <v>0.0</v>
      </c>
      <c r="AA3550" s="11">
        <v>0.0</v>
      </c>
      <c r="AB3550" s="11">
        <v>0.0</v>
      </c>
      <c r="AC3550" s="11">
        <v>0.0</v>
      </c>
      <c r="AD3550" s="23">
        <v>0.0</v>
      </c>
      <c r="AE3550" s="29" t="s">
        <v>239</v>
      </c>
      <c r="AF3550" s="25">
        <v>1470.0</v>
      </c>
      <c r="AG3550" s="11">
        <v>9999.0</v>
      </c>
      <c r="AH3550" s="11">
        <v>1540.0</v>
      </c>
      <c r="AI3550" s="23"/>
      <c r="AJ3550" s="29" t="s">
        <v>17735</v>
      </c>
      <c r="AK3550" s="25">
        <v>1020001.0</v>
      </c>
      <c r="AL3550" s="11"/>
      <c r="AM3550" s="23"/>
      <c r="AN3550" s="25"/>
      <c r="AO3550" s="23"/>
      <c r="AP3550" s="25"/>
      <c r="AQ3550" s="11"/>
    </row>
    <row r="3551" ht="15.75" customHeight="1">
      <c r="A3551" s="11">
        <v>1020021.0</v>
      </c>
      <c r="B3551" s="23">
        <v>3552.0</v>
      </c>
      <c r="C3551" s="25" t="s">
        <v>17736</v>
      </c>
      <c r="D3551" s="16" t="s">
        <v>17737</v>
      </c>
      <c r="E3551" s="28" t="s">
        <v>17738</v>
      </c>
      <c r="F3551" s="29"/>
      <c r="G3551" s="31" t="s">
        <v>17739</v>
      </c>
      <c r="H3551" s="36">
        <f t="shared" si="1"/>
        <v>73</v>
      </c>
      <c r="I3551" s="11"/>
      <c r="J3551" s="28">
        <f t="shared" si="2"/>
        <v>0</v>
      </c>
      <c r="K3551" s="41">
        <f t="shared" si="3"/>
        <v>343</v>
      </c>
      <c r="L3551" s="25">
        <v>75.0</v>
      </c>
      <c r="M3551" s="11">
        <v>59.0</v>
      </c>
      <c r="N3551" s="11">
        <v>68.0</v>
      </c>
      <c r="O3551" s="11">
        <v>72.0</v>
      </c>
      <c r="P3551" s="11">
        <v>69.0</v>
      </c>
      <c r="Q3551" s="43">
        <v>52.0</v>
      </c>
      <c r="R3551" s="25" t="s">
        <v>185</v>
      </c>
      <c r="S3551" s="11"/>
      <c r="T3551" s="11" t="s">
        <v>185</v>
      </c>
      <c r="U3551" s="23"/>
      <c r="V3551" s="25"/>
      <c r="W3551" s="11"/>
      <c r="X3551" s="23"/>
      <c r="Y3551" s="29"/>
      <c r="Z3551" s="25">
        <v>36.0</v>
      </c>
      <c r="AA3551" s="11">
        <v>30.0</v>
      </c>
      <c r="AB3551" s="11">
        <v>68.0</v>
      </c>
      <c r="AC3551" s="11">
        <v>48.0</v>
      </c>
      <c r="AD3551" s="23">
        <v>50.0</v>
      </c>
      <c r="AE3551" s="29" t="s">
        <v>141</v>
      </c>
      <c r="AF3551" s="25">
        <v>1516.0</v>
      </c>
      <c r="AG3551" s="11">
        <v>1528.0</v>
      </c>
      <c r="AH3551" s="11">
        <v>1570.0</v>
      </c>
      <c r="AI3551" s="23" t="s">
        <v>217</v>
      </c>
      <c r="AJ3551" s="29" t="s">
        <v>17740</v>
      </c>
      <c r="AK3551" s="25">
        <v>1020019.0</v>
      </c>
      <c r="AL3551" s="11"/>
      <c r="AM3551" s="23"/>
      <c r="AN3551" s="25"/>
      <c r="AO3551" s="23"/>
      <c r="AP3551" s="25"/>
      <c r="AQ3551" s="11"/>
    </row>
    <row r="3552" ht="15.75" customHeight="1">
      <c r="A3552" s="11">
        <v>1020022.0</v>
      </c>
      <c r="B3552" s="23">
        <v>3553.0</v>
      </c>
      <c r="C3552" s="25" t="s">
        <v>17741</v>
      </c>
      <c r="D3552" s="16" t="s">
        <v>17742</v>
      </c>
      <c r="E3552" s="28" t="s">
        <v>17743</v>
      </c>
      <c r="F3552" s="29"/>
      <c r="G3552" s="31" t="s">
        <v>17744</v>
      </c>
      <c r="H3552" s="36">
        <f t="shared" si="1"/>
        <v>77</v>
      </c>
      <c r="I3552" s="11"/>
      <c r="J3552" s="28">
        <f t="shared" si="2"/>
        <v>0</v>
      </c>
      <c r="K3552" s="41">
        <f t="shared" si="3"/>
        <v>273</v>
      </c>
      <c r="L3552" s="25">
        <v>58.0</v>
      </c>
      <c r="M3552" s="11">
        <v>65.0</v>
      </c>
      <c r="N3552" s="11">
        <v>48.0</v>
      </c>
      <c r="O3552" s="11">
        <v>45.0</v>
      </c>
      <c r="P3552" s="11">
        <v>57.0</v>
      </c>
      <c r="Q3552" s="43">
        <v>51.0</v>
      </c>
      <c r="R3552" s="25"/>
      <c r="S3552" s="11"/>
      <c r="T3552" s="11"/>
      <c r="U3552" s="23"/>
      <c r="V3552" s="25"/>
      <c r="W3552" s="11"/>
      <c r="X3552" s="23"/>
      <c r="Y3552" s="29"/>
      <c r="Z3552" s="25">
        <v>45.0</v>
      </c>
      <c r="AA3552" s="11">
        <v>43.0</v>
      </c>
      <c r="AB3552" s="11">
        <v>53.0</v>
      </c>
      <c r="AC3552" s="11">
        <v>54.0</v>
      </c>
      <c r="AD3552" s="23">
        <v>50.0</v>
      </c>
      <c r="AE3552" s="29" t="s">
        <v>166</v>
      </c>
      <c r="AF3552" s="25">
        <v>1535.0</v>
      </c>
      <c r="AG3552" s="11">
        <v>1547.0</v>
      </c>
      <c r="AH3552" s="11">
        <v>1570.0</v>
      </c>
      <c r="AI3552" s="23" t="s">
        <v>217</v>
      </c>
      <c r="AJ3552" s="29" t="s">
        <v>17745</v>
      </c>
      <c r="AK3552" s="25">
        <v>1020021.0</v>
      </c>
      <c r="AL3552" s="11"/>
      <c r="AM3552" s="23"/>
      <c r="AN3552" s="25"/>
      <c r="AO3552" s="23"/>
      <c r="AP3552" s="25"/>
      <c r="AQ3552" s="11"/>
    </row>
    <row r="3553" ht="15.75" customHeight="1">
      <c r="A3553" s="11">
        <v>1020023.0</v>
      </c>
      <c r="B3553" s="23">
        <v>3554.0</v>
      </c>
      <c r="C3553" s="25" t="s">
        <v>17746</v>
      </c>
      <c r="D3553" s="16" t="s">
        <v>17747</v>
      </c>
      <c r="E3553" s="28" t="s">
        <v>17748</v>
      </c>
      <c r="F3553" s="29"/>
      <c r="G3553" s="31" t="s">
        <v>17749</v>
      </c>
      <c r="H3553" s="36">
        <f t="shared" si="1"/>
        <v>80</v>
      </c>
      <c r="I3553" s="11"/>
      <c r="J3553" s="28">
        <f t="shared" si="2"/>
        <v>0</v>
      </c>
      <c r="K3553" s="41">
        <f t="shared" si="3"/>
        <v>354</v>
      </c>
      <c r="L3553" s="25">
        <v>68.0</v>
      </c>
      <c r="M3553" s="11">
        <v>53.0</v>
      </c>
      <c r="N3553" s="11">
        <v>74.0</v>
      </c>
      <c r="O3553" s="11">
        <v>85.0</v>
      </c>
      <c r="P3553" s="11">
        <v>74.0</v>
      </c>
      <c r="Q3553" s="43">
        <v>71.0</v>
      </c>
      <c r="R3553" s="25" t="s">
        <v>185</v>
      </c>
      <c r="S3553" s="11"/>
      <c r="T3553" s="11"/>
      <c r="U3553" s="23"/>
      <c r="V3553" s="25"/>
      <c r="W3553" s="11"/>
      <c r="X3553" s="23"/>
      <c r="Y3553" s="29"/>
      <c r="Z3553" s="25">
        <v>25.0</v>
      </c>
      <c r="AA3553" s="11">
        <v>16.0</v>
      </c>
      <c r="AB3553" s="11">
        <v>43.0</v>
      </c>
      <c r="AC3553" s="11">
        <v>44.0</v>
      </c>
      <c r="AD3553" s="23">
        <v>60.0</v>
      </c>
      <c r="AE3553" s="29" t="s">
        <v>166</v>
      </c>
      <c r="AF3553" s="25">
        <v>1508.0</v>
      </c>
      <c r="AG3553" s="11">
        <v>1520.0</v>
      </c>
      <c r="AH3553" s="11">
        <v>1549.0</v>
      </c>
      <c r="AI3553" s="23"/>
      <c r="AJ3553" s="29" t="s">
        <v>17750</v>
      </c>
      <c r="AK3553" s="25">
        <v>1020020.0</v>
      </c>
      <c r="AL3553" s="11"/>
      <c r="AM3553" s="23"/>
      <c r="AN3553" s="25"/>
      <c r="AO3553" s="23"/>
      <c r="AP3553" s="25"/>
      <c r="AQ3553" s="11"/>
    </row>
    <row r="3554" ht="15.75" customHeight="1">
      <c r="A3554" s="11">
        <v>1020024.0</v>
      </c>
      <c r="B3554" s="23">
        <v>3555.0</v>
      </c>
      <c r="C3554" s="25" t="s">
        <v>17751</v>
      </c>
      <c r="D3554" s="16" t="s">
        <v>17752</v>
      </c>
      <c r="E3554" s="28" t="s">
        <v>17753</v>
      </c>
      <c r="F3554" s="29" t="s">
        <v>17754</v>
      </c>
      <c r="G3554" s="31" t="s">
        <v>17755</v>
      </c>
      <c r="H3554" s="36">
        <f t="shared" si="1"/>
        <v>79</v>
      </c>
      <c r="I3554" s="11"/>
      <c r="J3554" s="28">
        <f t="shared" si="2"/>
        <v>0</v>
      </c>
      <c r="K3554" s="41">
        <f t="shared" si="3"/>
        <v>304</v>
      </c>
      <c r="L3554" s="25">
        <v>69.0</v>
      </c>
      <c r="M3554" s="11">
        <v>73.0</v>
      </c>
      <c r="N3554" s="11">
        <v>52.0</v>
      </c>
      <c r="O3554" s="11">
        <v>55.0</v>
      </c>
      <c r="P3554" s="11">
        <v>55.0</v>
      </c>
      <c r="Q3554" s="43">
        <v>57.0</v>
      </c>
      <c r="R3554" s="25" t="s">
        <v>185</v>
      </c>
      <c r="S3554" s="11"/>
      <c r="T3554" s="11"/>
      <c r="U3554" s="23"/>
      <c r="V3554" s="25"/>
      <c r="W3554" s="11" t="s">
        <v>185</v>
      </c>
      <c r="X3554" s="23"/>
      <c r="Y3554" s="29"/>
      <c r="Z3554" s="25">
        <v>36.0</v>
      </c>
      <c r="AA3554" s="11">
        <v>30.0</v>
      </c>
      <c r="AB3554" s="11">
        <v>34.0</v>
      </c>
      <c r="AC3554" s="11">
        <v>62.0</v>
      </c>
      <c r="AD3554" s="23">
        <v>41.0</v>
      </c>
      <c r="AE3554" s="29" t="s">
        <v>141</v>
      </c>
      <c r="AF3554" s="25">
        <v>1528.0</v>
      </c>
      <c r="AG3554" s="11">
        <v>1540.0</v>
      </c>
      <c r="AH3554" s="11">
        <v>1615.0</v>
      </c>
      <c r="AI3554" s="23" t="s">
        <v>217</v>
      </c>
      <c r="AJ3554" s="29" t="s">
        <v>17756</v>
      </c>
      <c r="AK3554" s="25">
        <v>1020023.0</v>
      </c>
      <c r="AL3554" s="11"/>
      <c r="AM3554" s="23"/>
      <c r="AN3554" s="25"/>
      <c r="AO3554" s="23"/>
      <c r="AP3554" s="25"/>
      <c r="AQ3554" s="11"/>
    </row>
    <row r="3555" ht="15.75" customHeight="1">
      <c r="A3555" s="11">
        <v>1020025.0</v>
      </c>
      <c r="B3555" s="23">
        <v>3556.0</v>
      </c>
      <c r="C3555" s="25" t="s">
        <v>17757</v>
      </c>
      <c r="D3555" s="16" t="s">
        <v>17758</v>
      </c>
      <c r="E3555" s="28" t="s">
        <v>17759</v>
      </c>
      <c r="F3555" s="29" t="s">
        <v>17760</v>
      </c>
      <c r="G3555" s="31" t="s">
        <v>17761</v>
      </c>
      <c r="H3555" s="36">
        <f t="shared" si="1"/>
        <v>77</v>
      </c>
      <c r="I3555" s="11"/>
      <c r="J3555" s="28">
        <f t="shared" si="2"/>
        <v>0</v>
      </c>
      <c r="K3555" s="41">
        <f t="shared" si="3"/>
        <v>294</v>
      </c>
      <c r="L3555" s="25">
        <v>62.0</v>
      </c>
      <c r="M3555" s="11">
        <v>68.0</v>
      </c>
      <c r="N3555" s="11">
        <v>52.0</v>
      </c>
      <c r="O3555" s="11">
        <v>49.0</v>
      </c>
      <c r="P3555" s="11">
        <v>63.0</v>
      </c>
      <c r="Q3555" s="43">
        <v>58.0</v>
      </c>
      <c r="R3555" s="25" t="s">
        <v>232</v>
      </c>
      <c r="S3555" s="11" t="s">
        <v>232</v>
      </c>
      <c r="T3555" s="11" t="s">
        <v>185</v>
      </c>
      <c r="U3555" s="23"/>
      <c r="V3555" s="25"/>
      <c r="W3555" s="11" t="s">
        <v>185</v>
      </c>
      <c r="X3555" s="23"/>
      <c r="Y3555" s="29"/>
      <c r="Z3555" s="25">
        <v>36.0</v>
      </c>
      <c r="AA3555" s="11">
        <v>30.0</v>
      </c>
      <c r="AB3555" s="11">
        <v>29.0</v>
      </c>
      <c r="AC3555" s="11">
        <v>68.0</v>
      </c>
      <c r="AD3555" s="23">
        <v>45.0</v>
      </c>
      <c r="AE3555" s="29" t="s">
        <v>141</v>
      </c>
      <c r="AF3555" s="25">
        <v>1536.0</v>
      </c>
      <c r="AG3555" s="11">
        <v>1548.0</v>
      </c>
      <c r="AH3555" s="11">
        <v>1632.0</v>
      </c>
      <c r="AI3555" s="23"/>
      <c r="AJ3555" s="29" t="s">
        <v>17762</v>
      </c>
      <c r="AK3555" s="25">
        <v>1020023.0</v>
      </c>
      <c r="AL3555" s="11"/>
      <c r="AM3555" s="23"/>
      <c r="AN3555" s="25"/>
      <c r="AO3555" s="23"/>
      <c r="AP3555" s="25"/>
      <c r="AQ3555" s="11"/>
    </row>
    <row r="3556" ht="15.75" customHeight="1">
      <c r="A3556" s="11">
        <v>1020026.0</v>
      </c>
      <c r="B3556" s="23">
        <v>3557.0</v>
      </c>
      <c r="C3556" s="25" t="s">
        <v>17763</v>
      </c>
      <c r="D3556" s="16" t="s">
        <v>17764</v>
      </c>
      <c r="E3556" s="28" t="s">
        <v>17765</v>
      </c>
      <c r="F3556" s="29"/>
      <c r="G3556" s="31" t="s">
        <v>17766</v>
      </c>
      <c r="H3556" s="36">
        <f t="shared" si="1"/>
        <v>77</v>
      </c>
      <c r="I3556" s="11"/>
      <c r="J3556" s="28">
        <f t="shared" si="2"/>
        <v>0</v>
      </c>
      <c r="K3556" s="41">
        <f t="shared" si="3"/>
        <v>244</v>
      </c>
      <c r="L3556" s="25">
        <v>47.0</v>
      </c>
      <c r="M3556" s="11">
        <v>60.0</v>
      </c>
      <c r="N3556" s="11">
        <v>46.0</v>
      </c>
      <c r="O3556" s="11">
        <v>44.0</v>
      </c>
      <c r="P3556" s="11">
        <v>47.0</v>
      </c>
      <c r="Q3556" s="43">
        <v>53.0</v>
      </c>
      <c r="R3556" s="25"/>
      <c r="S3556" s="11"/>
      <c r="T3556" s="11"/>
      <c r="U3556" s="23"/>
      <c r="V3556" s="25"/>
      <c r="W3556" s="11"/>
      <c r="X3556" s="23"/>
      <c r="Y3556" s="29"/>
      <c r="Z3556" s="25">
        <v>38.0</v>
      </c>
      <c r="AA3556" s="11">
        <v>33.0</v>
      </c>
      <c r="AB3556" s="11">
        <v>36.0</v>
      </c>
      <c r="AC3556" s="11">
        <v>59.0</v>
      </c>
      <c r="AD3556" s="23">
        <v>45.0</v>
      </c>
      <c r="AE3556" s="29" t="s">
        <v>166</v>
      </c>
      <c r="AF3556" s="25">
        <v>1568.0</v>
      </c>
      <c r="AG3556" s="11">
        <v>1580.0</v>
      </c>
      <c r="AH3556" s="11">
        <v>1634.0</v>
      </c>
      <c r="AI3556" s="23"/>
      <c r="AJ3556" s="29" t="s">
        <v>17767</v>
      </c>
      <c r="AK3556" s="25">
        <v>1020025.0</v>
      </c>
      <c r="AL3556" s="11"/>
      <c r="AM3556" s="23"/>
      <c r="AN3556" s="25"/>
      <c r="AO3556" s="23"/>
      <c r="AP3556" s="25"/>
      <c r="AQ3556" s="11"/>
    </row>
    <row r="3557" ht="15.75" customHeight="1">
      <c r="A3557" s="11">
        <v>1020027.0</v>
      </c>
      <c r="B3557" s="23">
        <v>3558.0</v>
      </c>
      <c r="C3557" s="25" t="s">
        <v>17768</v>
      </c>
      <c r="D3557" s="16" t="s">
        <v>17769</v>
      </c>
      <c r="E3557" s="28" t="s">
        <v>17770</v>
      </c>
      <c r="F3557" s="29"/>
      <c r="G3557" s="31" t="s">
        <v>17771</v>
      </c>
      <c r="H3557" s="36">
        <f t="shared" si="1"/>
        <v>76</v>
      </c>
      <c r="I3557" s="11"/>
      <c r="J3557" s="28">
        <f t="shared" si="2"/>
        <v>0</v>
      </c>
      <c r="K3557" s="41">
        <f t="shared" si="3"/>
        <v>201</v>
      </c>
      <c r="L3557" s="25">
        <v>6.0</v>
      </c>
      <c r="M3557" s="11">
        <v>2.0</v>
      </c>
      <c r="N3557" s="11">
        <v>64.0</v>
      </c>
      <c r="O3557" s="11">
        <v>72.0</v>
      </c>
      <c r="P3557" s="11">
        <v>57.0</v>
      </c>
      <c r="Q3557" s="43">
        <v>63.0</v>
      </c>
      <c r="R3557" s="25"/>
      <c r="S3557" s="11"/>
      <c r="T3557" s="11"/>
      <c r="U3557" s="23"/>
      <c r="V3557" s="25"/>
      <c r="W3557" s="11"/>
      <c r="X3557" s="23"/>
      <c r="Y3557" s="29"/>
      <c r="Z3557" s="25">
        <v>36.0</v>
      </c>
      <c r="AA3557" s="11">
        <v>30.0</v>
      </c>
      <c r="AB3557" s="11">
        <v>21.0</v>
      </c>
      <c r="AC3557" s="11">
        <v>80.0</v>
      </c>
      <c r="AD3557" s="23">
        <v>47.0</v>
      </c>
      <c r="AE3557" s="29" t="s">
        <v>239</v>
      </c>
      <c r="AF3557" s="25">
        <v>1504.0</v>
      </c>
      <c r="AG3557" s="11">
        <v>1516.0</v>
      </c>
      <c r="AH3557" s="11">
        <v>1575.0</v>
      </c>
      <c r="AI3557" s="23"/>
      <c r="AJ3557" s="29"/>
      <c r="AK3557" s="25"/>
      <c r="AL3557" s="11"/>
      <c r="AM3557" s="23"/>
      <c r="AN3557" s="25"/>
      <c r="AO3557" s="23"/>
      <c r="AP3557" s="25"/>
      <c r="AQ3557" s="11"/>
    </row>
    <row r="3558" ht="15.75" customHeight="1">
      <c r="A3558" s="11">
        <v>1020028.0</v>
      </c>
      <c r="B3558" s="23">
        <v>3559.0</v>
      </c>
      <c r="C3558" s="25" t="s">
        <v>17772</v>
      </c>
      <c r="D3558" s="16" t="s">
        <v>17773</v>
      </c>
      <c r="E3558" s="28" t="s">
        <v>17774</v>
      </c>
      <c r="F3558" s="29"/>
      <c r="G3558" s="31" t="s">
        <v>17775</v>
      </c>
      <c r="H3558" s="36">
        <f t="shared" si="1"/>
        <v>80</v>
      </c>
      <c r="I3558" s="11"/>
      <c r="J3558" s="28">
        <f t="shared" si="2"/>
        <v>0</v>
      </c>
      <c r="K3558" s="41">
        <f t="shared" si="3"/>
        <v>236</v>
      </c>
      <c r="L3558" s="25">
        <v>63.0</v>
      </c>
      <c r="M3558" s="11">
        <v>56.0</v>
      </c>
      <c r="N3558" s="11">
        <v>34.0</v>
      </c>
      <c r="O3558" s="11">
        <v>38.0</v>
      </c>
      <c r="P3558" s="11">
        <v>45.0</v>
      </c>
      <c r="Q3558" s="43">
        <v>46.0</v>
      </c>
      <c r="R3558" s="25" t="s">
        <v>185</v>
      </c>
      <c r="S3558" s="11" t="s">
        <v>185</v>
      </c>
      <c r="T3558" s="11"/>
      <c r="U3558" s="23"/>
      <c r="V3558" s="25"/>
      <c r="W3558" s="11"/>
      <c r="X3558" s="23"/>
      <c r="Y3558" s="29"/>
      <c r="Z3558" s="25">
        <v>36.0</v>
      </c>
      <c r="AA3558" s="11">
        <v>30.0</v>
      </c>
      <c r="AB3558" s="11">
        <v>66.0</v>
      </c>
      <c r="AC3558" s="11">
        <v>28.0</v>
      </c>
      <c r="AD3558" s="23">
        <v>63.0</v>
      </c>
      <c r="AE3558" s="29" t="s">
        <v>166</v>
      </c>
      <c r="AF3558" s="25">
        <v>1528.0</v>
      </c>
      <c r="AG3558" s="11">
        <v>1540.0</v>
      </c>
      <c r="AH3558" s="11">
        <v>1582.0</v>
      </c>
      <c r="AI3558" s="23"/>
      <c r="AJ3558" s="29"/>
      <c r="AK3558" s="25"/>
      <c r="AL3558" s="11"/>
      <c r="AM3558" s="23"/>
      <c r="AN3558" s="25"/>
      <c r="AO3558" s="23"/>
      <c r="AP3558" s="25"/>
      <c r="AQ3558" s="11"/>
    </row>
    <row r="3559" ht="15.75" customHeight="1">
      <c r="A3559" s="11">
        <v>1020029.0</v>
      </c>
      <c r="B3559" s="23">
        <v>3560.0</v>
      </c>
      <c r="C3559" s="25" t="s">
        <v>17776</v>
      </c>
      <c r="D3559" s="16" t="s">
        <v>17777</v>
      </c>
      <c r="E3559" s="28" t="s">
        <v>17778</v>
      </c>
      <c r="F3559" s="29"/>
      <c r="G3559" s="31" t="s">
        <v>17779</v>
      </c>
      <c r="H3559" s="36">
        <f t="shared" si="1"/>
        <v>77</v>
      </c>
      <c r="I3559" s="11"/>
      <c r="J3559" s="28">
        <f t="shared" si="2"/>
        <v>0</v>
      </c>
      <c r="K3559" s="41">
        <f t="shared" si="3"/>
        <v>315</v>
      </c>
      <c r="L3559" s="25">
        <v>71.0</v>
      </c>
      <c r="M3559" s="11">
        <v>63.0</v>
      </c>
      <c r="N3559" s="11">
        <v>63.0</v>
      </c>
      <c r="O3559" s="11">
        <v>57.0</v>
      </c>
      <c r="P3559" s="11">
        <v>61.0</v>
      </c>
      <c r="Q3559" s="43">
        <v>49.0</v>
      </c>
      <c r="R3559" s="25"/>
      <c r="S3559" s="11"/>
      <c r="T3559" s="11" t="s">
        <v>185</v>
      </c>
      <c r="U3559" s="23"/>
      <c r="V3559" s="25"/>
      <c r="W3559" s="11"/>
      <c r="X3559" s="23"/>
      <c r="Y3559" s="29"/>
      <c r="Z3559" s="25">
        <v>36.0</v>
      </c>
      <c r="AA3559" s="11">
        <v>30.0</v>
      </c>
      <c r="AB3559" s="11">
        <v>65.0</v>
      </c>
      <c r="AC3559" s="11">
        <v>58.0</v>
      </c>
      <c r="AD3559" s="23">
        <v>51.0</v>
      </c>
      <c r="AE3559" s="29" t="s">
        <v>141</v>
      </c>
      <c r="AF3559" s="25">
        <v>1529.0</v>
      </c>
      <c r="AG3559" s="11">
        <v>1541.0</v>
      </c>
      <c r="AH3559" s="11">
        <v>1573.0</v>
      </c>
      <c r="AI3559" s="23"/>
      <c r="AJ3559" s="29" t="s">
        <v>17780</v>
      </c>
      <c r="AK3559" s="25"/>
      <c r="AL3559" s="11"/>
      <c r="AM3559" s="23"/>
      <c r="AN3559" s="25"/>
      <c r="AO3559" s="23"/>
      <c r="AP3559" s="25"/>
      <c r="AQ3559" s="11"/>
    </row>
    <row r="3560" ht="15.75" customHeight="1">
      <c r="A3560" s="11">
        <v>1020030.0</v>
      </c>
      <c r="B3560" s="23">
        <v>3561.0</v>
      </c>
      <c r="C3560" s="25" t="s">
        <v>17781</v>
      </c>
      <c r="D3560" s="16" t="s">
        <v>17782</v>
      </c>
      <c r="E3560" s="28" t="s">
        <v>17783</v>
      </c>
      <c r="F3560" s="29"/>
      <c r="G3560" s="31" t="s">
        <v>17784</v>
      </c>
      <c r="H3560" s="36">
        <f t="shared" si="1"/>
        <v>80</v>
      </c>
      <c r="I3560" s="11"/>
      <c r="J3560" s="28">
        <f t="shared" si="2"/>
        <v>0</v>
      </c>
      <c r="K3560" s="41">
        <f t="shared" si="3"/>
        <v>242</v>
      </c>
      <c r="L3560" s="25">
        <v>56.0</v>
      </c>
      <c r="M3560" s="11">
        <v>64.0</v>
      </c>
      <c r="N3560" s="11">
        <v>40.0</v>
      </c>
      <c r="O3560" s="11">
        <v>34.0</v>
      </c>
      <c r="P3560" s="11">
        <v>48.0</v>
      </c>
      <c r="Q3560" s="43">
        <v>53.0</v>
      </c>
      <c r="R3560" s="25"/>
      <c r="S3560" s="11"/>
      <c r="T3560" s="11"/>
      <c r="U3560" s="23"/>
      <c r="V3560" s="25"/>
      <c r="W3560" s="11"/>
      <c r="X3560" s="23"/>
      <c r="Y3560" s="29"/>
      <c r="Z3560" s="25">
        <v>21.0</v>
      </c>
      <c r="AA3560" s="11">
        <v>9.0</v>
      </c>
      <c r="AB3560" s="11">
        <v>26.0</v>
      </c>
      <c r="AC3560" s="11">
        <v>66.0</v>
      </c>
      <c r="AD3560" s="23">
        <v>90.0</v>
      </c>
      <c r="AE3560" s="29" t="s">
        <v>270</v>
      </c>
      <c r="AF3560" s="25">
        <v>1512.0</v>
      </c>
      <c r="AG3560" s="11">
        <v>1524.0</v>
      </c>
      <c r="AH3560" s="11">
        <v>1577.0</v>
      </c>
      <c r="AI3560" s="23" t="s">
        <v>217</v>
      </c>
      <c r="AJ3560" s="29"/>
      <c r="AK3560" s="25"/>
      <c r="AL3560" s="11"/>
      <c r="AM3560" s="23"/>
      <c r="AN3560" s="25"/>
      <c r="AO3560" s="23"/>
      <c r="AP3560" s="25"/>
      <c r="AQ3560" s="11"/>
    </row>
    <row r="3561" ht="15.75" customHeight="1">
      <c r="A3561" s="11">
        <v>1020031.0</v>
      </c>
      <c r="B3561" s="23">
        <v>3562.0</v>
      </c>
      <c r="C3561" s="25" t="s">
        <v>17785</v>
      </c>
      <c r="D3561" s="16" t="s">
        <v>17786</v>
      </c>
      <c r="E3561" s="28" t="s">
        <v>17787</v>
      </c>
      <c r="F3561" s="29"/>
      <c r="G3561" s="31" t="s">
        <v>17788</v>
      </c>
      <c r="H3561" s="36">
        <f t="shared" si="1"/>
        <v>76</v>
      </c>
      <c r="I3561" s="11"/>
      <c r="J3561" s="28">
        <f t="shared" si="2"/>
        <v>0</v>
      </c>
      <c r="K3561" s="41">
        <f t="shared" si="3"/>
        <v>243</v>
      </c>
      <c r="L3561" s="25">
        <v>34.0</v>
      </c>
      <c r="M3561" s="11">
        <v>20.0</v>
      </c>
      <c r="N3561" s="11">
        <v>69.0</v>
      </c>
      <c r="O3561" s="11">
        <v>63.0</v>
      </c>
      <c r="P3561" s="11">
        <v>57.0</v>
      </c>
      <c r="Q3561" s="43">
        <v>54.0</v>
      </c>
      <c r="R3561" s="25"/>
      <c r="S3561" s="11"/>
      <c r="T3561" s="11"/>
      <c r="U3561" s="23"/>
      <c r="V3561" s="25"/>
      <c r="W3561" s="11"/>
      <c r="X3561" s="23"/>
      <c r="Y3561" s="29"/>
      <c r="Z3561" s="25">
        <v>46.0</v>
      </c>
      <c r="AA3561" s="11">
        <v>44.0</v>
      </c>
      <c r="AB3561" s="11">
        <v>41.0</v>
      </c>
      <c r="AC3561" s="11">
        <v>57.0</v>
      </c>
      <c r="AD3561" s="23">
        <v>60.0</v>
      </c>
      <c r="AE3561" s="29" t="s">
        <v>239</v>
      </c>
      <c r="AF3561" s="25">
        <v>1510.0</v>
      </c>
      <c r="AG3561" s="11">
        <v>1522.0</v>
      </c>
      <c r="AH3561" s="11">
        <v>1570.0</v>
      </c>
      <c r="AI3561" s="23"/>
      <c r="AJ3561" s="29"/>
      <c r="AK3561" s="25"/>
      <c r="AL3561" s="11"/>
      <c r="AM3561" s="23"/>
      <c r="AN3561" s="25"/>
      <c r="AO3561" s="23"/>
      <c r="AP3561" s="25"/>
      <c r="AQ3561" s="11"/>
    </row>
    <row r="3562" ht="15.75" customHeight="1">
      <c r="A3562" s="11">
        <v>1020032.0</v>
      </c>
      <c r="B3562" s="23">
        <v>3563.0</v>
      </c>
      <c r="C3562" s="25" t="s">
        <v>17789</v>
      </c>
      <c r="D3562" s="16" t="s">
        <v>17790</v>
      </c>
      <c r="E3562" s="28" t="s">
        <v>17791</v>
      </c>
      <c r="F3562" s="29"/>
      <c r="G3562" s="25"/>
      <c r="H3562" s="36" t="str">
        <f t="shared" si="1"/>
        <v/>
      </c>
      <c r="I3562" s="11"/>
      <c r="J3562" s="28">
        <f t="shared" si="2"/>
        <v>0</v>
      </c>
      <c r="K3562" s="41">
        <f t="shared" si="3"/>
        <v>196</v>
      </c>
      <c r="L3562" s="25">
        <v>40.0</v>
      </c>
      <c r="M3562" s="11">
        <v>52.0</v>
      </c>
      <c r="N3562" s="11">
        <v>40.0</v>
      </c>
      <c r="O3562" s="11">
        <v>29.0</v>
      </c>
      <c r="P3562" s="11">
        <v>35.0</v>
      </c>
      <c r="Q3562" s="43">
        <v>45.0</v>
      </c>
      <c r="R3562" s="25"/>
      <c r="S3562" s="11"/>
      <c r="T3562" s="11"/>
      <c r="U3562" s="23"/>
      <c r="V3562" s="25"/>
      <c r="W3562" s="11"/>
      <c r="X3562" s="23"/>
      <c r="Y3562" s="29"/>
      <c r="Z3562" s="25">
        <v>23.0</v>
      </c>
      <c r="AA3562" s="11">
        <v>12.0</v>
      </c>
      <c r="AB3562" s="11">
        <v>16.0</v>
      </c>
      <c r="AC3562" s="11">
        <v>81.0</v>
      </c>
      <c r="AD3562" s="23">
        <v>57.0</v>
      </c>
      <c r="AE3562" s="29" t="s">
        <v>166</v>
      </c>
      <c r="AF3562" s="25">
        <v>1539.0</v>
      </c>
      <c r="AG3562" s="11">
        <v>1551.0</v>
      </c>
      <c r="AH3562" s="11">
        <v>1579.0</v>
      </c>
      <c r="AI3562" s="23" t="s">
        <v>217</v>
      </c>
      <c r="AJ3562" s="29"/>
      <c r="AK3562" s="25"/>
      <c r="AL3562" s="11"/>
      <c r="AM3562" s="23"/>
      <c r="AN3562" s="25"/>
      <c r="AO3562" s="23"/>
      <c r="AP3562" s="25"/>
      <c r="AQ3562" s="11"/>
    </row>
    <row r="3563" ht="15.75" customHeight="1">
      <c r="A3563" s="11">
        <v>1020033.0</v>
      </c>
      <c r="B3563" s="23">
        <v>3564.0</v>
      </c>
      <c r="C3563" s="25" t="s">
        <v>17792</v>
      </c>
      <c r="D3563" s="16" t="s">
        <v>17793</v>
      </c>
      <c r="E3563" s="28" t="s">
        <v>17794</v>
      </c>
      <c r="F3563" s="29"/>
      <c r="G3563" s="31" t="s">
        <v>17795</v>
      </c>
      <c r="H3563" s="36">
        <f t="shared" si="1"/>
        <v>80</v>
      </c>
      <c r="I3563" s="11"/>
      <c r="J3563" s="28">
        <f t="shared" si="2"/>
        <v>0</v>
      </c>
      <c r="K3563" s="41">
        <f t="shared" si="3"/>
        <v>234</v>
      </c>
      <c r="L3563" s="25">
        <v>44.0</v>
      </c>
      <c r="M3563" s="11">
        <v>46.0</v>
      </c>
      <c r="N3563" s="11">
        <v>48.0</v>
      </c>
      <c r="O3563" s="11">
        <v>48.0</v>
      </c>
      <c r="P3563" s="11">
        <v>48.0</v>
      </c>
      <c r="Q3563" s="43">
        <v>49.0</v>
      </c>
      <c r="R3563" s="25"/>
      <c r="S3563" s="11"/>
      <c r="T3563" s="11"/>
      <c r="U3563" s="23"/>
      <c r="V3563" s="25"/>
      <c r="W3563" s="11"/>
      <c r="X3563" s="23"/>
      <c r="Y3563" s="29"/>
      <c r="Z3563" s="25">
        <v>36.0</v>
      </c>
      <c r="AA3563" s="11">
        <v>30.0</v>
      </c>
      <c r="AB3563" s="11">
        <v>29.0</v>
      </c>
      <c r="AC3563" s="11">
        <v>65.0</v>
      </c>
      <c r="AD3563" s="23">
        <v>59.0</v>
      </c>
      <c r="AE3563" s="29" t="s">
        <v>166</v>
      </c>
      <c r="AF3563" s="25">
        <v>1541.0</v>
      </c>
      <c r="AG3563" s="11">
        <v>1553.0</v>
      </c>
      <c r="AH3563" s="11">
        <v>1582.0</v>
      </c>
      <c r="AI3563" s="23" t="s">
        <v>217</v>
      </c>
      <c r="AJ3563" s="29"/>
      <c r="AK3563" s="25"/>
      <c r="AL3563" s="11"/>
      <c r="AM3563" s="23"/>
      <c r="AN3563" s="25"/>
      <c r="AO3563" s="23"/>
      <c r="AP3563" s="25"/>
      <c r="AQ3563" s="11"/>
    </row>
    <row r="3564" ht="15.75" customHeight="1">
      <c r="A3564" s="11">
        <v>1020034.0</v>
      </c>
      <c r="B3564" s="23">
        <v>3565.0</v>
      </c>
      <c r="C3564" s="25" t="s">
        <v>17796</v>
      </c>
      <c r="D3564" s="16" t="s">
        <v>17797</v>
      </c>
      <c r="E3564" s="28" t="s">
        <v>17798</v>
      </c>
      <c r="F3564" s="29"/>
      <c r="G3564" s="31" t="s">
        <v>17799</v>
      </c>
      <c r="H3564" s="36">
        <f t="shared" si="1"/>
        <v>42</v>
      </c>
      <c r="I3564" s="11"/>
      <c r="J3564" s="28">
        <f t="shared" si="2"/>
        <v>0</v>
      </c>
      <c r="K3564" s="41">
        <f t="shared" si="3"/>
        <v>170</v>
      </c>
      <c r="L3564" s="25">
        <v>33.0</v>
      </c>
      <c r="M3564" s="11">
        <v>67.0</v>
      </c>
      <c r="N3564" s="11">
        <v>22.0</v>
      </c>
      <c r="O3564" s="11">
        <v>22.0</v>
      </c>
      <c r="P3564" s="11">
        <v>26.0</v>
      </c>
      <c r="Q3564" s="43">
        <v>44.0</v>
      </c>
      <c r="R3564" s="25"/>
      <c r="S3564" s="11"/>
      <c r="T3564" s="11"/>
      <c r="U3564" s="23" t="s">
        <v>185</v>
      </c>
      <c r="V3564" s="25" t="s">
        <v>185</v>
      </c>
      <c r="W3564" s="11"/>
      <c r="X3564" s="23"/>
      <c r="Y3564" s="29"/>
      <c r="Z3564" s="25">
        <v>36.0</v>
      </c>
      <c r="AA3564" s="11">
        <v>30.0</v>
      </c>
      <c r="AB3564" s="11">
        <v>30.0</v>
      </c>
      <c r="AC3564" s="11">
        <v>67.0</v>
      </c>
      <c r="AD3564" s="23">
        <v>48.0</v>
      </c>
      <c r="AE3564" s="29" t="s">
        <v>141</v>
      </c>
      <c r="AF3564" s="25">
        <v>1548.0</v>
      </c>
      <c r="AG3564" s="11">
        <v>1560.0</v>
      </c>
      <c r="AH3564" s="11">
        <v>1582.0</v>
      </c>
      <c r="AI3564" s="23" t="s">
        <v>217</v>
      </c>
      <c r="AJ3564" s="29" t="s">
        <v>17800</v>
      </c>
      <c r="AK3564" s="25"/>
      <c r="AL3564" s="11"/>
      <c r="AM3564" s="23"/>
      <c r="AN3564" s="25"/>
      <c r="AO3564" s="23"/>
      <c r="AP3564" s="25"/>
      <c r="AQ3564" s="11"/>
    </row>
    <row r="3565" ht="15.75" customHeight="1">
      <c r="A3565" s="11">
        <v>1020035.0</v>
      </c>
      <c r="B3565" s="23">
        <v>3566.0</v>
      </c>
      <c r="C3565" s="25" t="s">
        <v>17801</v>
      </c>
      <c r="D3565" s="16" t="s">
        <v>17802</v>
      </c>
      <c r="E3565" s="28" t="s">
        <v>17803</v>
      </c>
      <c r="F3565" s="29"/>
      <c r="G3565" s="31" t="s">
        <v>17804</v>
      </c>
      <c r="H3565" s="36">
        <f t="shared" si="1"/>
        <v>42</v>
      </c>
      <c r="I3565" s="11"/>
      <c r="J3565" s="28">
        <f t="shared" si="2"/>
        <v>0</v>
      </c>
      <c r="K3565" s="41">
        <f t="shared" si="3"/>
        <v>303</v>
      </c>
      <c r="L3565" s="25">
        <v>61.0</v>
      </c>
      <c r="M3565" s="11">
        <v>59.0</v>
      </c>
      <c r="N3565" s="11">
        <v>61.0</v>
      </c>
      <c r="O3565" s="11">
        <v>59.0</v>
      </c>
      <c r="P3565" s="11">
        <v>63.0</v>
      </c>
      <c r="Q3565" s="43">
        <v>54.0</v>
      </c>
      <c r="R3565" s="25"/>
      <c r="S3565" s="11"/>
      <c r="T3565" s="11"/>
      <c r="U3565" s="23"/>
      <c r="V3565" s="25"/>
      <c r="W3565" s="11"/>
      <c r="X3565" s="23"/>
      <c r="Y3565" s="29"/>
      <c r="Z3565" s="25">
        <v>32.0</v>
      </c>
      <c r="AA3565" s="11">
        <v>25.0</v>
      </c>
      <c r="AB3565" s="11">
        <v>22.0</v>
      </c>
      <c r="AC3565" s="11">
        <v>77.0</v>
      </c>
      <c r="AD3565" s="23">
        <v>55.0</v>
      </c>
      <c r="AE3565" s="29" t="s">
        <v>166</v>
      </c>
      <c r="AF3565" s="25">
        <v>1494.0</v>
      </c>
      <c r="AG3565" s="11">
        <v>1506.0</v>
      </c>
      <c r="AH3565" s="11">
        <v>1561.0</v>
      </c>
      <c r="AI3565" s="23"/>
      <c r="AJ3565" s="29"/>
      <c r="AK3565" s="25"/>
      <c r="AL3565" s="11"/>
      <c r="AM3565" s="23"/>
      <c r="AN3565" s="25"/>
      <c r="AO3565" s="23"/>
      <c r="AP3565" s="25"/>
      <c r="AQ3565" s="11"/>
    </row>
    <row r="3566" ht="15.75" customHeight="1">
      <c r="A3566" s="11">
        <v>1020036.0</v>
      </c>
      <c r="B3566" s="23">
        <v>3567.0</v>
      </c>
      <c r="C3566" s="25" t="s">
        <v>17805</v>
      </c>
      <c r="D3566" s="16" t="s">
        <v>17806</v>
      </c>
      <c r="E3566" s="28" t="s">
        <v>17807</v>
      </c>
      <c r="F3566" s="29"/>
      <c r="G3566" s="31" t="s">
        <v>17808</v>
      </c>
      <c r="H3566" s="36">
        <f t="shared" si="1"/>
        <v>79</v>
      </c>
      <c r="I3566" s="11"/>
      <c r="J3566" s="28">
        <f t="shared" si="2"/>
        <v>0</v>
      </c>
      <c r="K3566" s="41">
        <f t="shared" si="3"/>
        <v>352</v>
      </c>
      <c r="L3566" s="25">
        <v>68.0</v>
      </c>
      <c r="M3566" s="11">
        <v>71.0</v>
      </c>
      <c r="N3566" s="11">
        <v>76.0</v>
      </c>
      <c r="O3566" s="11">
        <v>66.0</v>
      </c>
      <c r="P3566" s="11">
        <v>71.0</v>
      </c>
      <c r="Q3566" s="43">
        <v>62.0</v>
      </c>
      <c r="R3566" s="25"/>
      <c r="S3566" s="11"/>
      <c r="T3566" s="11"/>
      <c r="U3566" s="23" t="s">
        <v>185</v>
      </c>
      <c r="V3566" s="25"/>
      <c r="W3566" s="11"/>
      <c r="X3566" s="23"/>
      <c r="Y3566" s="29"/>
      <c r="Z3566" s="25">
        <v>78.0</v>
      </c>
      <c r="AA3566" s="11">
        <v>90.0</v>
      </c>
      <c r="AB3566" s="11">
        <v>40.0</v>
      </c>
      <c r="AC3566" s="11">
        <v>74.0</v>
      </c>
      <c r="AD3566" s="23">
        <v>55.0</v>
      </c>
      <c r="AE3566" s="29" t="s">
        <v>239</v>
      </c>
      <c r="AF3566" s="25">
        <v>1513.0</v>
      </c>
      <c r="AG3566" s="11">
        <v>1525.0</v>
      </c>
      <c r="AH3566" s="11">
        <v>1573.0</v>
      </c>
      <c r="AI3566" s="23" t="s">
        <v>217</v>
      </c>
      <c r="AJ3566" s="29" t="s">
        <v>17809</v>
      </c>
      <c r="AK3566" s="25">
        <v>1020035.0</v>
      </c>
      <c r="AL3566" s="11"/>
      <c r="AM3566" s="23"/>
      <c r="AN3566" s="25"/>
      <c r="AO3566" s="23"/>
      <c r="AP3566" s="25"/>
      <c r="AQ3566" s="11"/>
    </row>
    <row r="3567" ht="15.75" customHeight="1">
      <c r="A3567" s="11">
        <v>1020037.0</v>
      </c>
      <c r="B3567" s="23">
        <v>3568.0</v>
      </c>
      <c r="C3567" s="25" t="s">
        <v>17810</v>
      </c>
      <c r="D3567" s="16" t="s">
        <v>17811</v>
      </c>
      <c r="E3567" s="28" t="s">
        <v>17812</v>
      </c>
      <c r="F3567" s="29"/>
      <c r="G3567" s="31" t="s">
        <v>17813</v>
      </c>
      <c r="H3567" s="36">
        <f t="shared" si="1"/>
        <v>80</v>
      </c>
      <c r="I3567" s="11"/>
      <c r="J3567" s="28">
        <f t="shared" si="2"/>
        <v>0</v>
      </c>
      <c r="K3567" s="41">
        <f t="shared" si="3"/>
        <v>275</v>
      </c>
      <c r="L3567" s="25">
        <v>60.0</v>
      </c>
      <c r="M3567" s="11">
        <v>65.0</v>
      </c>
      <c r="N3567" s="11">
        <v>52.0</v>
      </c>
      <c r="O3567" s="11">
        <v>45.0</v>
      </c>
      <c r="P3567" s="11">
        <v>53.0</v>
      </c>
      <c r="Q3567" s="43">
        <v>58.0</v>
      </c>
      <c r="R3567" s="25" t="s">
        <v>185</v>
      </c>
      <c r="S3567" s="11"/>
      <c r="T3567" s="11"/>
      <c r="U3567" s="23"/>
      <c r="V3567" s="25"/>
      <c r="W3567" s="11"/>
      <c r="X3567" s="23"/>
      <c r="Y3567" s="29"/>
      <c r="Z3567" s="25">
        <v>64.0</v>
      </c>
      <c r="AA3567" s="11">
        <v>70.0</v>
      </c>
      <c r="AB3567" s="11">
        <v>37.0</v>
      </c>
      <c r="AC3567" s="11">
        <v>71.0</v>
      </c>
      <c r="AD3567" s="23">
        <v>55.0</v>
      </c>
      <c r="AE3567" s="29" t="s">
        <v>166</v>
      </c>
      <c r="AF3567" s="25">
        <v>1555.0</v>
      </c>
      <c r="AG3567" s="11">
        <v>1567.0</v>
      </c>
      <c r="AH3567" s="11">
        <v>1573.0</v>
      </c>
      <c r="AI3567" s="23" t="s">
        <v>217</v>
      </c>
      <c r="AJ3567" s="29" t="s">
        <v>17814</v>
      </c>
      <c r="AK3567" s="25">
        <v>1020036.0</v>
      </c>
      <c r="AL3567" s="11"/>
      <c r="AM3567" s="23"/>
      <c r="AN3567" s="25"/>
      <c r="AO3567" s="23"/>
      <c r="AP3567" s="25"/>
      <c r="AQ3567" s="11"/>
    </row>
    <row r="3568" ht="15.75" customHeight="1">
      <c r="A3568" s="11">
        <v>1020038.0</v>
      </c>
      <c r="B3568" s="23">
        <v>3569.0</v>
      </c>
      <c r="C3568" s="25" t="s">
        <v>17815</v>
      </c>
      <c r="D3568" s="16" t="s">
        <v>17816</v>
      </c>
      <c r="E3568" s="28" t="s">
        <v>17817</v>
      </c>
      <c r="F3568" s="29" t="s">
        <v>17818</v>
      </c>
      <c r="G3568" s="31" t="s">
        <v>17819</v>
      </c>
      <c r="H3568" s="36">
        <f t="shared" si="1"/>
        <v>68</v>
      </c>
      <c r="I3568" s="11"/>
      <c r="J3568" s="28">
        <f t="shared" si="2"/>
        <v>0</v>
      </c>
      <c r="K3568" s="41">
        <f t="shared" si="3"/>
        <v>260</v>
      </c>
      <c r="L3568" s="25">
        <v>51.0</v>
      </c>
      <c r="M3568" s="11">
        <v>36.0</v>
      </c>
      <c r="N3568" s="11">
        <v>63.0</v>
      </c>
      <c r="O3568" s="11">
        <v>51.0</v>
      </c>
      <c r="P3568" s="11">
        <v>59.0</v>
      </c>
      <c r="Q3568" s="43">
        <v>53.0</v>
      </c>
      <c r="R3568" s="25"/>
      <c r="S3568" s="11"/>
      <c r="T3568" s="11"/>
      <c r="U3568" s="23"/>
      <c r="V3568" s="25"/>
      <c r="W3568" s="11"/>
      <c r="X3568" s="23"/>
      <c r="Y3568" s="29"/>
      <c r="Z3568" s="25">
        <v>28.0</v>
      </c>
      <c r="AA3568" s="11">
        <v>19.0</v>
      </c>
      <c r="AB3568" s="11">
        <v>39.0</v>
      </c>
      <c r="AC3568" s="11">
        <v>51.0</v>
      </c>
      <c r="AD3568" s="23">
        <v>64.0</v>
      </c>
      <c r="AE3568" s="29" t="s">
        <v>270</v>
      </c>
      <c r="AF3568" s="25">
        <v>1526.0</v>
      </c>
      <c r="AG3568" s="11">
        <v>1538.0</v>
      </c>
      <c r="AH3568" s="11">
        <v>1586.0</v>
      </c>
      <c r="AI3568" s="23"/>
      <c r="AJ3568" s="29" t="s">
        <v>17820</v>
      </c>
      <c r="AK3568" s="25"/>
      <c r="AL3568" s="11"/>
      <c r="AM3568" s="23"/>
      <c r="AN3568" s="25"/>
      <c r="AO3568" s="23"/>
      <c r="AP3568" s="25"/>
      <c r="AQ3568" s="11"/>
    </row>
    <row r="3569" ht="15.75" customHeight="1">
      <c r="A3569" s="11">
        <v>1020039.0</v>
      </c>
      <c r="B3569" s="23">
        <v>3570.0</v>
      </c>
      <c r="C3569" s="25" t="s">
        <v>17821</v>
      </c>
      <c r="D3569" s="16" t="s">
        <v>17822</v>
      </c>
      <c r="E3569" s="28" t="s">
        <v>17823</v>
      </c>
      <c r="F3569" s="29"/>
      <c r="G3569" s="31" t="s">
        <v>17824</v>
      </c>
      <c r="H3569" s="36">
        <f t="shared" si="1"/>
        <v>74</v>
      </c>
      <c r="I3569" s="11"/>
      <c r="J3569" s="28">
        <f t="shared" si="2"/>
        <v>0</v>
      </c>
      <c r="K3569" s="41">
        <f t="shared" si="3"/>
        <v>190</v>
      </c>
      <c r="L3569" s="25">
        <v>40.0</v>
      </c>
      <c r="M3569" s="11">
        <v>31.0</v>
      </c>
      <c r="N3569" s="11">
        <v>41.0</v>
      </c>
      <c r="O3569" s="11">
        <v>46.0</v>
      </c>
      <c r="P3569" s="11">
        <v>32.0</v>
      </c>
      <c r="Q3569" s="43">
        <v>48.0</v>
      </c>
      <c r="R3569" s="25"/>
      <c r="S3569" s="11"/>
      <c r="T3569" s="11"/>
      <c r="U3569" s="23"/>
      <c r="V3569" s="25"/>
      <c r="W3569" s="11"/>
      <c r="X3569" s="23"/>
      <c r="Y3569" s="29"/>
      <c r="Z3569" s="25">
        <v>30.0</v>
      </c>
      <c r="AA3569" s="11">
        <v>22.0</v>
      </c>
      <c r="AB3569" s="11">
        <v>21.0</v>
      </c>
      <c r="AC3569" s="11">
        <v>77.0</v>
      </c>
      <c r="AD3569" s="23">
        <v>64.0</v>
      </c>
      <c r="AE3569" s="29" t="s">
        <v>166</v>
      </c>
      <c r="AF3569" s="25">
        <v>1548.0</v>
      </c>
      <c r="AG3569" s="11">
        <v>1560.0</v>
      </c>
      <c r="AH3569" s="11">
        <v>1576.0</v>
      </c>
      <c r="AI3569" s="23" t="s">
        <v>217</v>
      </c>
      <c r="AJ3569" s="29" t="s">
        <v>17825</v>
      </c>
      <c r="AK3569" s="25">
        <v>1020038.0</v>
      </c>
      <c r="AL3569" s="11"/>
      <c r="AM3569" s="23"/>
      <c r="AN3569" s="25"/>
      <c r="AO3569" s="23"/>
      <c r="AP3569" s="25"/>
      <c r="AQ3569" s="11"/>
    </row>
    <row r="3570" ht="15.75" customHeight="1">
      <c r="A3570" s="11">
        <v>1020040.0</v>
      </c>
      <c r="B3570" s="23">
        <v>3571.0</v>
      </c>
      <c r="C3570" s="25" t="s">
        <v>17826</v>
      </c>
      <c r="D3570" s="16" t="s">
        <v>17827</v>
      </c>
      <c r="E3570" s="28" t="s">
        <v>17828</v>
      </c>
      <c r="F3570" s="29" t="s">
        <v>17829</v>
      </c>
      <c r="G3570" s="31" t="s">
        <v>17830</v>
      </c>
      <c r="H3570" s="36">
        <f t="shared" si="1"/>
        <v>66</v>
      </c>
      <c r="I3570" s="11"/>
      <c r="J3570" s="28">
        <f t="shared" si="2"/>
        <v>0</v>
      </c>
      <c r="K3570" s="41">
        <f t="shared" si="3"/>
        <v>214</v>
      </c>
      <c r="L3570" s="25">
        <v>64.0</v>
      </c>
      <c r="M3570" s="11">
        <v>46.0</v>
      </c>
      <c r="N3570" s="11">
        <v>24.0</v>
      </c>
      <c r="O3570" s="11">
        <v>30.0</v>
      </c>
      <c r="P3570" s="11">
        <v>50.0</v>
      </c>
      <c r="Q3570" s="43">
        <v>46.0</v>
      </c>
      <c r="R3570" s="25"/>
      <c r="S3570" s="11"/>
      <c r="T3570" s="11"/>
      <c r="U3570" s="23"/>
      <c r="V3570" s="25"/>
      <c r="W3570" s="11"/>
      <c r="X3570" s="23"/>
      <c r="Y3570" s="29"/>
      <c r="Z3570" s="25">
        <v>29.0</v>
      </c>
      <c r="AA3570" s="11">
        <v>21.0</v>
      </c>
      <c r="AB3570" s="11">
        <v>40.0</v>
      </c>
      <c r="AC3570" s="11">
        <v>50.0</v>
      </c>
      <c r="AD3570" s="23">
        <v>63.0</v>
      </c>
      <c r="AE3570" s="29" t="s">
        <v>141</v>
      </c>
      <c r="AF3570" s="25">
        <v>1543.0</v>
      </c>
      <c r="AG3570" s="11">
        <v>1555.0</v>
      </c>
      <c r="AH3570" s="11">
        <v>1582.0</v>
      </c>
      <c r="AI3570" s="23" t="s">
        <v>217</v>
      </c>
      <c r="AJ3570" s="29"/>
      <c r="AK3570" s="25"/>
      <c r="AL3570" s="11"/>
      <c r="AM3570" s="23"/>
      <c r="AN3570" s="25"/>
      <c r="AO3570" s="23"/>
      <c r="AP3570" s="25"/>
      <c r="AQ3570" s="11"/>
    </row>
    <row r="3571" ht="15.75" customHeight="1">
      <c r="A3571" s="11">
        <v>1020041.0</v>
      </c>
      <c r="B3571" s="23">
        <v>3572.0</v>
      </c>
      <c r="C3571" s="25" t="s">
        <v>17831</v>
      </c>
      <c r="D3571" s="16" t="s">
        <v>17832</v>
      </c>
      <c r="E3571" s="28" t="s">
        <v>17833</v>
      </c>
      <c r="F3571" s="29"/>
      <c r="G3571" s="31" t="s">
        <v>17834</v>
      </c>
      <c r="H3571" s="36">
        <f t="shared" si="1"/>
        <v>47</v>
      </c>
      <c r="I3571" s="11"/>
      <c r="J3571" s="28">
        <f t="shared" si="2"/>
        <v>0</v>
      </c>
      <c r="K3571" s="41">
        <f t="shared" si="3"/>
        <v>291</v>
      </c>
      <c r="L3571" s="25">
        <v>59.0</v>
      </c>
      <c r="M3571" s="11">
        <v>60.0</v>
      </c>
      <c r="N3571" s="11">
        <v>66.0</v>
      </c>
      <c r="O3571" s="11">
        <v>58.0</v>
      </c>
      <c r="P3571" s="11">
        <v>48.0</v>
      </c>
      <c r="Q3571" s="43">
        <v>51.0</v>
      </c>
      <c r="R3571" s="25" t="s">
        <v>185</v>
      </c>
      <c r="S3571" s="11"/>
      <c r="T3571" s="11"/>
      <c r="U3571" s="23"/>
      <c r="V3571" s="25"/>
      <c r="W3571" s="11"/>
      <c r="X3571" s="23"/>
      <c r="Y3571" s="29"/>
      <c r="Z3571" s="25">
        <v>36.0</v>
      </c>
      <c r="AA3571" s="11">
        <v>30.0</v>
      </c>
      <c r="AB3571" s="11">
        <v>22.0</v>
      </c>
      <c r="AC3571" s="11">
        <v>78.0</v>
      </c>
      <c r="AD3571" s="23">
        <v>53.0</v>
      </c>
      <c r="AE3571" s="29" t="s">
        <v>141</v>
      </c>
      <c r="AF3571" s="25">
        <v>1510.0</v>
      </c>
      <c r="AG3571" s="11">
        <v>1522.0</v>
      </c>
      <c r="AH3571" s="11">
        <v>1559.0</v>
      </c>
      <c r="AI3571" s="23"/>
      <c r="AJ3571" s="29"/>
      <c r="AK3571" s="25"/>
      <c r="AL3571" s="11"/>
      <c r="AM3571" s="23"/>
      <c r="AN3571" s="25"/>
      <c r="AO3571" s="23"/>
      <c r="AP3571" s="25"/>
      <c r="AQ3571" s="11"/>
    </row>
    <row r="3572" ht="15.75" customHeight="1">
      <c r="A3572" s="11">
        <v>1020042.0</v>
      </c>
      <c r="B3572" s="23">
        <v>3573.0</v>
      </c>
      <c r="C3572" s="25" t="s">
        <v>17835</v>
      </c>
      <c r="D3572" s="16" t="s">
        <v>17836</v>
      </c>
      <c r="E3572" s="28" t="s">
        <v>17837</v>
      </c>
      <c r="F3572" s="29"/>
      <c r="G3572" s="31" t="s">
        <v>17838</v>
      </c>
      <c r="H3572" s="36">
        <f t="shared" si="1"/>
        <v>67</v>
      </c>
      <c r="I3572" s="11"/>
      <c r="J3572" s="28">
        <f t="shared" si="2"/>
        <v>0</v>
      </c>
      <c r="K3572" s="41">
        <f t="shared" si="3"/>
        <v>248</v>
      </c>
      <c r="L3572" s="25">
        <v>23.0</v>
      </c>
      <c r="M3572" s="11">
        <v>14.0</v>
      </c>
      <c r="N3572" s="11">
        <v>75.0</v>
      </c>
      <c r="O3572" s="11">
        <v>68.0</v>
      </c>
      <c r="P3572" s="11">
        <v>68.0</v>
      </c>
      <c r="Q3572" s="43">
        <v>57.0</v>
      </c>
      <c r="R3572" s="25"/>
      <c r="S3572" s="11"/>
      <c r="T3572" s="11"/>
      <c r="U3572" s="23"/>
      <c r="V3572" s="25"/>
      <c r="W3572" s="11"/>
      <c r="X3572" s="23"/>
      <c r="Y3572" s="29"/>
      <c r="Z3572" s="25">
        <v>18.0</v>
      </c>
      <c r="AA3572" s="11">
        <v>5.0</v>
      </c>
      <c r="AB3572" s="11">
        <v>22.0</v>
      </c>
      <c r="AC3572" s="11">
        <v>69.0</v>
      </c>
      <c r="AD3572" s="23">
        <v>60.0</v>
      </c>
      <c r="AE3572" s="29" t="s">
        <v>239</v>
      </c>
      <c r="AF3572" s="25">
        <v>1510.0</v>
      </c>
      <c r="AG3572" s="11">
        <v>1522.0</v>
      </c>
      <c r="AH3572" s="11">
        <v>1563.0</v>
      </c>
      <c r="AI3572" s="23"/>
      <c r="AJ3572" s="29"/>
      <c r="AK3572" s="25"/>
      <c r="AL3572" s="11"/>
      <c r="AM3572" s="23"/>
      <c r="AN3572" s="25"/>
      <c r="AO3572" s="23"/>
      <c r="AP3572" s="25"/>
      <c r="AQ3572" s="11"/>
    </row>
    <row r="3573" ht="15.75" customHeight="1">
      <c r="A3573" s="11">
        <v>1020043.0</v>
      </c>
      <c r="B3573" s="23">
        <v>3574.0</v>
      </c>
      <c r="C3573" s="25" t="s">
        <v>17839</v>
      </c>
      <c r="D3573" s="16" t="s">
        <v>17840</v>
      </c>
      <c r="E3573" s="28" t="s">
        <v>17841</v>
      </c>
      <c r="F3573" s="29"/>
      <c r="G3573" s="31" t="s">
        <v>17842</v>
      </c>
      <c r="H3573" s="36">
        <f t="shared" si="1"/>
        <v>51</v>
      </c>
      <c r="I3573" s="11"/>
      <c r="J3573" s="28">
        <f t="shared" si="2"/>
        <v>0</v>
      </c>
      <c r="K3573" s="41">
        <f t="shared" si="3"/>
        <v>313</v>
      </c>
      <c r="L3573" s="25">
        <v>64.0</v>
      </c>
      <c r="M3573" s="11">
        <v>70.0</v>
      </c>
      <c r="N3573" s="11">
        <v>57.0</v>
      </c>
      <c r="O3573" s="11">
        <v>61.0</v>
      </c>
      <c r="P3573" s="11">
        <v>61.0</v>
      </c>
      <c r="Q3573" s="43">
        <v>65.0</v>
      </c>
      <c r="R3573" s="25" t="s">
        <v>185</v>
      </c>
      <c r="S3573" s="11"/>
      <c r="T3573" s="11"/>
      <c r="U3573" s="23" t="s">
        <v>185</v>
      </c>
      <c r="V3573" s="25"/>
      <c r="W3573" s="11"/>
      <c r="X3573" s="23"/>
      <c r="Y3573" s="29"/>
      <c r="Z3573" s="25">
        <v>69.0</v>
      </c>
      <c r="AA3573" s="11">
        <v>77.0</v>
      </c>
      <c r="AB3573" s="11">
        <v>46.0</v>
      </c>
      <c r="AC3573" s="11">
        <v>61.0</v>
      </c>
      <c r="AD3573" s="23">
        <v>58.0</v>
      </c>
      <c r="AE3573" s="29" t="s">
        <v>166</v>
      </c>
      <c r="AF3573" s="25">
        <v>1526.0</v>
      </c>
      <c r="AG3573" s="11">
        <v>1538.0</v>
      </c>
      <c r="AH3573" s="11">
        <v>1582.0</v>
      </c>
      <c r="AI3573" s="23" t="s">
        <v>217</v>
      </c>
      <c r="AJ3573" s="29"/>
      <c r="AK3573" s="25"/>
      <c r="AL3573" s="11"/>
      <c r="AM3573" s="23"/>
      <c r="AN3573" s="25"/>
      <c r="AO3573" s="23"/>
      <c r="AP3573" s="25"/>
      <c r="AQ3573" s="11"/>
    </row>
    <row r="3574" ht="15.75" customHeight="1">
      <c r="A3574" s="11">
        <v>1020044.0</v>
      </c>
      <c r="B3574" s="23">
        <v>3575.0</v>
      </c>
      <c r="C3574" s="25" t="s">
        <v>17843</v>
      </c>
      <c r="D3574" s="16" t="s">
        <v>17844</v>
      </c>
      <c r="E3574" s="28" t="s">
        <v>17845</v>
      </c>
      <c r="F3574" s="29"/>
      <c r="G3574" s="31" t="s">
        <v>17846</v>
      </c>
      <c r="H3574" s="36">
        <f t="shared" si="1"/>
        <v>76</v>
      </c>
      <c r="I3574" s="11"/>
      <c r="J3574" s="28">
        <f t="shared" si="2"/>
        <v>0</v>
      </c>
      <c r="K3574" s="41">
        <f t="shared" si="3"/>
        <v>196</v>
      </c>
      <c r="L3574" s="25">
        <v>51.0</v>
      </c>
      <c r="M3574" s="11">
        <v>42.0</v>
      </c>
      <c r="N3574" s="11">
        <v>36.0</v>
      </c>
      <c r="O3574" s="11">
        <v>32.0</v>
      </c>
      <c r="P3574" s="11">
        <v>35.0</v>
      </c>
      <c r="Q3574" s="43">
        <v>41.0</v>
      </c>
      <c r="R3574" s="25"/>
      <c r="S3574" s="11"/>
      <c r="T3574" s="11"/>
      <c r="U3574" s="23"/>
      <c r="V3574" s="25"/>
      <c r="W3574" s="11"/>
      <c r="X3574" s="23"/>
      <c r="Y3574" s="29"/>
      <c r="Z3574" s="25">
        <v>22.0</v>
      </c>
      <c r="AA3574" s="11">
        <v>11.0</v>
      </c>
      <c r="AB3574" s="11">
        <v>53.0</v>
      </c>
      <c r="AC3574" s="11">
        <v>27.0</v>
      </c>
      <c r="AD3574" s="23">
        <v>25.0</v>
      </c>
      <c r="AE3574" s="29" t="s">
        <v>141</v>
      </c>
      <c r="AF3574" s="25">
        <v>1523.0</v>
      </c>
      <c r="AG3574" s="11">
        <v>1535.0</v>
      </c>
      <c r="AH3574" s="11">
        <v>1582.0</v>
      </c>
      <c r="AI3574" s="23" t="s">
        <v>217</v>
      </c>
      <c r="AJ3574" s="29"/>
      <c r="AK3574" s="25"/>
      <c r="AL3574" s="11"/>
      <c r="AM3574" s="23"/>
      <c r="AN3574" s="25"/>
      <c r="AO3574" s="23"/>
      <c r="AP3574" s="25"/>
      <c r="AQ3574" s="11"/>
    </row>
    <row r="3575" ht="15.75" customHeight="1">
      <c r="A3575" s="11">
        <v>1020045.0</v>
      </c>
      <c r="B3575" s="23">
        <v>3576.0</v>
      </c>
      <c r="C3575" s="25" t="s">
        <v>17847</v>
      </c>
      <c r="D3575" s="16" t="s">
        <v>17848</v>
      </c>
      <c r="E3575" s="28" t="s">
        <v>17849</v>
      </c>
      <c r="F3575" s="29"/>
      <c r="G3575" s="31" t="s">
        <v>17850</v>
      </c>
      <c r="H3575" s="36">
        <f t="shared" si="1"/>
        <v>79</v>
      </c>
      <c r="I3575" s="11"/>
      <c r="J3575" s="28">
        <f t="shared" si="2"/>
        <v>0</v>
      </c>
      <c r="K3575" s="41">
        <f t="shared" si="3"/>
        <v>254</v>
      </c>
      <c r="L3575" s="25">
        <v>61.0</v>
      </c>
      <c r="M3575" s="11">
        <v>68.0</v>
      </c>
      <c r="N3575" s="11">
        <v>41.0</v>
      </c>
      <c r="O3575" s="11">
        <v>31.0</v>
      </c>
      <c r="P3575" s="11">
        <v>53.0</v>
      </c>
      <c r="Q3575" s="43">
        <v>61.0</v>
      </c>
      <c r="R3575" s="25"/>
      <c r="S3575" s="11" t="s">
        <v>185</v>
      </c>
      <c r="T3575" s="11"/>
      <c r="U3575" s="23"/>
      <c r="V3575" s="25"/>
      <c r="W3575" s="11"/>
      <c r="X3575" s="23"/>
      <c r="Y3575" s="29"/>
      <c r="Z3575" s="25">
        <v>51.0</v>
      </c>
      <c r="AA3575" s="11">
        <v>51.0</v>
      </c>
      <c r="AB3575" s="11">
        <v>36.0</v>
      </c>
      <c r="AC3575" s="11">
        <v>66.0</v>
      </c>
      <c r="AD3575" s="23">
        <v>70.0</v>
      </c>
      <c r="AE3575" s="29" t="s">
        <v>141</v>
      </c>
      <c r="AF3575" s="25">
        <v>1515.0</v>
      </c>
      <c r="AG3575" s="11">
        <v>1527.0</v>
      </c>
      <c r="AH3575" s="11">
        <v>1594.0</v>
      </c>
      <c r="AI3575" s="23"/>
      <c r="AJ3575" s="29" t="s">
        <v>17851</v>
      </c>
      <c r="AK3575" s="25"/>
      <c r="AL3575" s="11"/>
      <c r="AM3575" s="23"/>
      <c r="AN3575" s="25"/>
      <c r="AO3575" s="23"/>
      <c r="AP3575" s="25"/>
      <c r="AQ3575" s="11"/>
    </row>
    <row r="3576" ht="15.75" customHeight="1">
      <c r="A3576" s="11">
        <v>1020046.0</v>
      </c>
      <c r="B3576" s="23">
        <v>3577.0</v>
      </c>
      <c r="C3576" s="25" t="s">
        <v>17852</v>
      </c>
      <c r="D3576" s="16" t="s">
        <v>17853</v>
      </c>
      <c r="E3576" s="28" t="s">
        <v>17854</v>
      </c>
      <c r="F3576" s="29"/>
      <c r="G3576" s="31" t="s">
        <v>17855</v>
      </c>
      <c r="H3576" s="36">
        <f t="shared" si="1"/>
        <v>69</v>
      </c>
      <c r="I3576" s="11"/>
      <c r="J3576" s="28">
        <f t="shared" si="2"/>
        <v>0</v>
      </c>
      <c r="K3576" s="41">
        <f t="shared" si="3"/>
        <v>238</v>
      </c>
      <c r="L3576" s="25">
        <v>59.0</v>
      </c>
      <c r="M3576" s="11">
        <v>65.0</v>
      </c>
      <c r="N3576" s="11">
        <v>38.0</v>
      </c>
      <c r="O3576" s="11">
        <v>29.0</v>
      </c>
      <c r="P3576" s="11">
        <v>47.0</v>
      </c>
      <c r="Q3576" s="43">
        <v>57.0</v>
      </c>
      <c r="R3576" s="25" t="s">
        <v>185</v>
      </c>
      <c r="S3576" s="11"/>
      <c r="T3576" s="11" t="s">
        <v>185</v>
      </c>
      <c r="U3576" s="23" t="s">
        <v>185</v>
      </c>
      <c r="V3576" s="25"/>
      <c r="W3576" s="11"/>
      <c r="X3576" s="23" t="s">
        <v>232</v>
      </c>
      <c r="Y3576" s="29"/>
      <c r="Z3576" s="25">
        <v>56.0</v>
      </c>
      <c r="AA3576" s="11">
        <v>59.0</v>
      </c>
      <c r="AB3576" s="11">
        <v>32.0</v>
      </c>
      <c r="AC3576" s="11">
        <v>74.0</v>
      </c>
      <c r="AD3576" s="23">
        <v>85.0</v>
      </c>
      <c r="AE3576" s="29" t="s">
        <v>166</v>
      </c>
      <c r="AF3576" s="25">
        <v>1542.0</v>
      </c>
      <c r="AG3576" s="11">
        <v>1554.0</v>
      </c>
      <c r="AH3576" s="11">
        <v>1592.0</v>
      </c>
      <c r="AI3576" s="23" t="s">
        <v>217</v>
      </c>
      <c r="AJ3576" s="29" t="s">
        <v>17856</v>
      </c>
      <c r="AK3576" s="25">
        <v>1020045.0</v>
      </c>
      <c r="AL3576" s="11"/>
      <c r="AM3576" s="23"/>
      <c r="AN3576" s="25"/>
      <c r="AO3576" s="23"/>
      <c r="AP3576" s="25"/>
      <c r="AQ3576" s="11"/>
    </row>
    <row r="3577" ht="15.75" customHeight="1">
      <c r="A3577" s="11">
        <v>1020047.0</v>
      </c>
      <c r="B3577" s="23">
        <v>3578.0</v>
      </c>
      <c r="C3577" s="25" t="s">
        <v>17857</v>
      </c>
      <c r="D3577" s="16" t="s">
        <v>17858</v>
      </c>
      <c r="E3577" s="28" t="s">
        <v>17859</v>
      </c>
      <c r="F3577" s="29"/>
      <c r="G3577" s="25"/>
      <c r="H3577" s="36" t="str">
        <f t="shared" si="1"/>
        <v/>
      </c>
      <c r="I3577" s="11"/>
      <c r="J3577" s="28">
        <f t="shared" si="2"/>
        <v>0</v>
      </c>
      <c r="K3577" s="41">
        <f t="shared" si="3"/>
        <v>208</v>
      </c>
      <c r="L3577" s="25">
        <v>30.0</v>
      </c>
      <c r="M3577" s="11">
        <v>33.0</v>
      </c>
      <c r="N3577" s="11">
        <v>50.0</v>
      </c>
      <c r="O3577" s="11">
        <v>48.0</v>
      </c>
      <c r="P3577" s="11">
        <v>47.0</v>
      </c>
      <c r="Q3577" s="43">
        <v>45.0</v>
      </c>
      <c r="R3577" s="25"/>
      <c r="S3577" s="11"/>
      <c r="T3577" s="11"/>
      <c r="U3577" s="23"/>
      <c r="V3577" s="25"/>
      <c r="W3577" s="11"/>
      <c r="X3577" s="23"/>
      <c r="Y3577" s="29"/>
      <c r="Z3577" s="25">
        <v>25.0</v>
      </c>
      <c r="AA3577" s="11">
        <v>16.0</v>
      </c>
      <c r="AB3577" s="11">
        <v>35.0</v>
      </c>
      <c r="AC3577" s="11">
        <v>55.0</v>
      </c>
      <c r="AD3577" s="23">
        <v>18.0</v>
      </c>
      <c r="AE3577" s="29" t="s">
        <v>141</v>
      </c>
      <c r="AF3577" s="25">
        <v>1511.0</v>
      </c>
      <c r="AG3577" s="11">
        <v>1523.0</v>
      </c>
      <c r="AH3577" s="11">
        <v>1565.0</v>
      </c>
      <c r="AI3577" s="23"/>
      <c r="AJ3577" s="29"/>
      <c r="AK3577" s="25"/>
      <c r="AL3577" s="11"/>
      <c r="AM3577" s="23"/>
      <c r="AN3577" s="25"/>
      <c r="AO3577" s="23"/>
      <c r="AP3577" s="25"/>
      <c r="AQ3577" s="11"/>
    </row>
    <row r="3578" ht="15.75" customHeight="1">
      <c r="A3578" s="11">
        <v>1020048.0</v>
      </c>
      <c r="B3578" s="23">
        <v>3579.0</v>
      </c>
      <c r="C3578" s="25" t="s">
        <v>17860</v>
      </c>
      <c r="D3578" s="16" t="s">
        <v>17861</v>
      </c>
      <c r="E3578" s="28" t="s">
        <v>17862</v>
      </c>
      <c r="F3578" s="29"/>
      <c r="G3578" s="31" t="s">
        <v>17863</v>
      </c>
      <c r="H3578" s="36">
        <f t="shared" si="1"/>
        <v>75</v>
      </c>
      <c r="I3578" s="11"/>
      <c r="J3578" s="28">
        <f t="shared" si="2"/>
        <v>0</v>
      </c>
      <c r="K3578" s="41">
        <f t="shared" si="3"/>
        <v>305</v>
      </c>
      <c r="L3578" s="25">
        <v>47.0</v>
      </c>
      <c r="M3578" s="11">
        <v>66.0</v>
      </c>
      <c r="N3578" s="11">
        <v>64.0</v>
      </c>
      <c r="O3578" s="11">
        <v>69.0</v>
      </c>
      <c r="P3578" s="11">
        <v>59.0</v>
      </c>
      <c r="Q3578" s="43">
        <v>52.0</v>
      </c>
      <c r="R3578" s="25"/>
      <c r="S3578" s="11" t="s">
        <v>185</v>
      </c>
      <c r="T3578" s="11" t="s">
        <v>185</v>
      </c>
      <c r="U3578" s="23"/>
      <c r="V3578" s="25"/>
      <c r="W3578" s="11"/>
      <c r="X3578" s="23"/>
      <c r="Y3578" s="29"/>
      <c r="Z3578" s="25">
        <v>36.0</v>
      </c>
      <c r="AA3578" s="11">
        <v>30.0</v>
      </c>
      <c r="AB3578" s="11">
        <v>15.0</v>
      </c>
      <c r="AC3578" s="11">
        <v>89.0</v>
      </c>
      <c r="AD3578" s="23">
        <v>15.0</v>
      </c>
      <c r="AE3578" s="29" t="s">
        <v>141</v>
      </c>
      <c r="AF3578" s="25">
        <v>1535.0</v>
      </c>
      <c r="AG3578" s="11">
        <v>1547.0</v>
      </c>
      <c r="AH3578" s="11">
        <v>1615.0</v>
      </c>
      <c r="AI3578" s="23" t="s">
        <v>217</v>
      </c>
      <c r="AJ3578" s="29"/>
      <c r="AK3578" s="25"/>
      <c r="AL3578" s="11"/>
      <c r="AM3578" s="23"/>
      <c r="AN3578" s="25"/>
      <c r="AO3578" s="23"/>
      <c r="AP3578" s="25"/>
      <c r="AQ3578" s="11"/>
    </row>
    <row r="3579" ht="15.75" customHeight="1">
      <c r="A3579" s="11">
        <v>1205001.0</v>
      </c>
      <c r="B3579" s="23">
        <v>3580.0</v>
      </c>
      <c r="C3579" s="25" t="s">
        <v>17864</v>
      </c>
      <c r="D3579" s="16" t="s">
        <v>17865</v>
      </c>
      <c r="E3579" s="28" t="s">
        <v>17866</v>
      </c>
      <c r="F3579" s="29"/>
      <c r="G3579" s="25"/>
      <c r="H3579" s="36" t="str">
        <f t="shared" si="1"/>
        <v/>
      </c>
      <c r="I3579" s="11"/>
      <c r="J3579" s="28">
        <f t="shared" si="2"/>
        <v>0</v>
      </c>
      <c r="K3579" s="41">
        <f t="shared" si="3"/>
        <v>0</v>
      </c>
      <c r="L3579" s="25">
        <v>0.0</v>
      </c>
      <c r="M3579" s="11">
        <v>0.0</v>
      </c>
      <c r="N3579" s="11">
        <v>0.0</v>
      </c>
      <c r="O3579" s="11">
        <v>0.0</v>
      </c>
      <c r="P3579" s="11">
        <v>0.0</v>
      </c>
      <c r="Q3579" s="23">
        <v>0.0</v>
      </c>
      <c r="R3579" s="25"/>
      <c r="S3579" s="11"/>
      <c r="T3579" s="11"/>
      <c r="U3579" s="23"/>
      <c r="V3579" s="25"/>
      <c r="W3579" s="11"/>
      <c r="X3579" s="23"/>
      <c r="Y3579" s="29"/>
      <c r="Z3579" s="25">
        <v>0.0</v>
      </c>
      <c r="AA3579" s="11">
        <v>0.0</v>
      </c>
      <c r="AB3579" s="11">
        <v>0.0</v>
      </c>
      <c r="AC3579" s="11">
        <v>0.0</v>
      </c>
      <c r="AD3579" s="23">
        <v>45.0</v>
      </c>
      <c r="AE3579" s="29" t="s">
        <v>239</v>
      </c>
      <c r="AF3579" s="25">
        <v>1466.0</v>
      </c>
      <c r="AG3579" s="11">
        <v>9999.0</v>
      </c>
      <c r="AH3579" s="11">
        <v>1507.0</v>
      </c>
      <c r="AI3579" s="23"/>
      <c r="AJ3579" s="29"/>
      <c r="AK3579" s="25"/>
      <c r="AL3579" s="11"/>
      <c r="AM3579" s="23"/>
      <c r="AN3579" s="25"/>
      <c r="AO3579" s="23"/>
      <c r="AP3579" s="25"/>
      <c r="AQ3579" s="11"/>
    </row>
    <row r="3580" ht="15.75" customHeight="1">
      <c r="A3580" s="11">
        <v>1205002.0</v>
      </c>
      <c r="B3580" s="23">
        <v>3581.0</v>
      </c>
      <c r="C3580" s="25" t="s">
        <v>17867</v>
      </c>
      <c r="D3580" s="16" t="s">
        <v>17868</v>
      </c>
      <c r="E3580" s="28" t="s">
        <v>17869</v>
      </c>
      <c r="F3580" s="29"/>
      <c r="G3580" s="25"/>
      <c r="H3580" s="36" t="str">
        <f t="shared" si="1"/>
        <v/>
      </c>
      <c r="I3580" s="11"/>
      <c r="J3580" s="28">
        <f t="shared" si="2"/>
        <v>0</v>
      </c>
      <c r="K3580" s="41">
        <f t="shared" si="3"/>
        <v>0</v>
      </c>
      <c r="L3580" s="25">
        <v>0.0</v>
      </c>
      <c r="M3580" s="11">
        <v>0.0</v>
      </c>
      <c r="N3580" s="11">
        <v>0.0</v>
      </c>
      <c r="O3580" s="11">
        <v>0.0</v>
      </c>
      <c r="P3580" s="11">
        <v>0.0</v>
      </c>
      <c r="Q3580" s="23">
        <v>0.0</v>
      </c>
      <c r="R3580" s="25"/>
      <c r="S3580" s="11"/>
      <c r="T3580" s="11"/>
      <c r="U3580" s="23"/>
      <c r="V3580" s="25"/>
      <c r="W3580" s="11"/>
      <c r="X3580" s="23"/>
      <c r="Y3580" s="29"/>
      <c r="Z3580" s="25">
        <v>0.0</v>
      </c>
      <c r="AA3580" s="11">
        <v>0.0</v>
      </c>
      <c r="AB3580" s="11">
        <v>0.0</v>
      </c>
      <c r="AC3580" s="11">
        <v>0.0</v>
      </c>
      <c r="AD3580" s="23">
        <v>47.0</v>
      </c>
      <c r="AE3580" s="29" t="s">
        <v>239</v>
      </c>
      <c r="AF3580" s="25">
        <v>1468.0</v>
      </c>
      <c r="AG3580" s="11">
        <v>9999.0</v>
      </c>
      <c r="AH3580" s="11">
        <v>1495.0</v>
      </c>
      <c r="AI3580" s="23"/>
      <c r="AJ3580" s="29"/>
      <c r="AK3580" s="25"/>
      <c r="AL3580" s="11"/>
      <c r="AM3580" s="23"/>
      <c r="AN3580" s="25"/>
      <c r="AO3580" s="23"/>
      <c r="AP3580" s="25"/>
      <c r="AQ3580" s="11"/>
    </row>
    <row r="3581" ht="15.75" customHeight="1">
      <c r="A3581" s="11">
        <v>1205003.0</v>
      </c>
      <c r="B3581" s="23">
        <v>3582.0</v>
      </c>
      <c r="C3581" s="25" t="s">
        <v>17870</v>
      </c>
      <c r="D3581" s="16" t="s">
        <v>17871</v>
      </c>
      <c r="E3581" s="28" t="s">
        <v>17872</v>
      </c>
      <c r="F3581" s="29"/>
      <c r="G3581" s="25"/>
      <c r="H3581" s="36" t="str">
        <f t="shared" si="1"/>
        <v/>
      </c>
      <c r="I3581" s="11"/>
      <c r="J3581" s="28">
        <f t="shared" si="2"/>
        <v>0</v>
      </c>
      <c r="K3581" s="41">
        <f t="shared" si="3"/>
        <v>0</v>
      </c>
      <c r="L3581" s="25">
        <v>0.0</v>
      </c>
      <c r="M3581" s="11">
        <v>0.0</v>
      </c>
      <c r="N3581" s="11">
        <v>0.0</v>
      </c>
      <c r="O3581" s="11">
        <v>0.0</v>
      </c>
      <c r="P3581" s="11">
        <v>0.0</v>
      </c>
      <c r="Q3581" s="23">
        <v>0.0</v>
      </c>
      <c r="R3581" s="25"/>
      <c r="S3581" s="11"/>
      <c r="T3581" s="11"/>
      <c r="U3581" s="23"/>
      <c r="V3581" s="25"/>
      <c r="W3581" s="11"/>
      <c r="X3581" s="23"/>
      <c r="Y3581" s="29"/>
      <c r="Z3581" s="25">
        <v>0.0</v>
      </c>
      <c r="AA3581" s="11">
        <v>0.0</v>
      </c>
      <c r="AB3581" s="11">
        <v>0.0</v>
      </c>
      <c r="AC3581" s="11">
        <v>0.0</v>
      </c>
      <c r="AD3581" s="23">
        <v>47.0</v>
      </c>
      <c r="AE3581" s="29" t="s">
        <v>239</v>
      </c>
      <c r="AF3581" s="25">
        <v>1486.0</v>
      </c>
      <c r="AG3581" s="11">
        <v>9999.0</v>
      </c>
      <c r="AH3581" s="11">
        <v>1533.0</v>
      </c>
      <c r="AI3581" s="23"/>
      <c r="AJ3581" s="29" t="s">
        <v>17873</v>
      </c>
      <c r="AK3581" s="25">
        <v>1205002.0</v>
      </c>
      <c r="AL3581" s="11"/>
      <c r="AM3581" s="23"/>
      <c r="AN3581" s="25"/>
      <c r="AO3581" s="23"/>
      <c r="AP3581" s="25"/>
      <c r="AQ3581" s="11"/>
    </row>
    <row r="3582" ht="15.75" customHeight="1">
      <c r="A3582" s="11">
        <v>1205004.0</v>
      </c>
      <c r="B3582" s="23">
        <v>3583.0</v>
      </c>
      <c r="C3582" s="25" t="s">
        <v>17874</v>
      </c>
      <c r="D3582" s="16" t="s">
        <v>17875</v>
      </c>
      <c r="E3582" s="28" t="s">
        <v>17876</v>
      </c>
      <c r="F3582" s="29"/>
      <c r="G3582" s="31" t="s">
        <v>17877</v>
      </c>
      <c r="H3582" s="36">
        <f t="shared" si="1"/>
        <v>70</v>
      </c>
      <c r="I3582" s="11"/>
      <c r="J3582" s="28">
        <f t="shared" si="2"/>
        <v>0</v>
      </c>
      <c r="K3582" s="41">
        <f t="shared" si="3"/>
        <v>286</v>
      </c>
      <c r="L3582" s="25">
        <v>51.0</v>
      </c>
      <c r="M3582" s="11">
        <v>45.0</v>
      </c>
      <c r="N3582" s="11">
        <v>71.0</v>
      </c>
      <c r="O3582" s="11">
        <v>65.0</v>
      </c>
      <c r="P3582" s="11">
        <v>54.0</v>
      </c>
      <c r="Q3582" s="43">
        <v>75.0</v>
      </c>
      <c r="R3582" s="25"/>
      <c r="S3582" s="11"/>
      <c r="T3582" s="11"/>
      <c r="U3582" s="23"/>
      <c r="V3582" s="25"/>
      <c r="W3582" s="11"/>
      <c r="X3582" s="23"/>
      <c r="Y3582" s="29"/>
      <c r="Z3582" s="25">
        <v>25.0</v>
      </c>
      <c r="AA3582" s="11">
        <v>16.0</v>
      </c>
      <c r="AB3582" s="11">
        <v>35.0</v>
      </c>
      <c r="AC3582" s="11">
        <v>55.0</v>
      </c>
      <c r="AD3582" s="23">
        <v>47.0</v>
      </c>
      <c r="AE3582" s="29" t="s">
        <v>166</v>
      </c>
      <c r="AF3582" s="25">
        <v>1516.0</v>
      </c>
      <c r="AG3582" s="11">
        <v>1528.0</v>
      </c>
      <c r="AH3582" s="11">
        <v>1553.0</v>
      </c>
      <c r="AI3582" s="23"/>
      <c r="AJ3582" s="29" t="s">
        <v>17878</v>
      </c>
      <c r="AK3582" s="25">
        <v>1205003.0</v>
      </c>
      <c r="AL3582" s="11"/>
      <c r="AM3582" s="23"/>
      <c r="AN3582" s="25"/>
      <c r="AO3582" s="23"/>
      <c r="AP3582" s="25"/>
      <c r="AQ3582" s="11"/>
    </row>
    <row r="3583" ht="15.75" customHeight="1">
      <c r="A3583" s="11">
        <v>1205005.0</v>
      </c>
      <c r="B3583" s="23">
        <v>3584.0</v>
      </c>
      <c r="C3583" s="25" t="s">
        <v>17879</v>
      </c>
      <c r="D3583" s="16" t="s">
        <v>17880</v>
      </c>
      <c r="E3583" s="28" t="s">
        <v>17881</v>
      </c>
      <c r="F3583" s="29"/>
      <c r="G3583" s="31" t="s">
        <v>17882</v>
      </c>
      <c r="H3583" s="36">
        <f t="shared" si="1"/>
        <v>70</v>
      </c>
      <c r="I3583" s="11"/>
      <c r="J3583" s="28">
        <f t="shared" si="2"/>
        <v>0</v>
      </c>
      <c r="K3583" s="41">
        <f t="shared" si="3"/>
        <v>167</v>
      </c>
      <c r="L3583" s="25">
        <v>32.0</v>
      </c>
      <c r="M3583" s="11">
        <v>32.0</v>
      </c>
      <c r="N3583" s="11">
        <v>39.0</v>
      </c>
      <c r="O3583" s="11">
        <v>32.0</v>
      </c>
      <c r="P3583" s="11">
        <v>32.0</v>
      </c>
      <c r="Q3583" s="43">
        <v>68.0</v>
      </c>
      <c r="R3583" s="25"/>
      <c r="S3583" s="11"/>
      <c r="T3583" s="11"/>
      <c r="U3583" s="23"/>
      <c r="V3583" s="25"/>
      <c r="W3583" s="11"/>
      <c r="X3583" s="23"/>
      <c r="Y3583" s="29"/>
      <c r="Z3583" s="25">
        <v>29.0</v>
      </c>
      <c r="AA3583" s="11">
        <v>21.0</v>
      </c>
      <c r="AB3583" s="11">
        <v>30.0</v>
      </c>
      <c r="AC3583" s="11">
        <v>28.0</v>
      </c>
      <c r="AD3583" s="23">
        <v>47.0</v>
      </c>
      <c r="AE3583" s="29" t="s">
        <v>141</v>
      </c>
      <c r="AF3583" s="25">
        <v>1538.0</v>
      </c>
      <c r="AG3583" s="11">
        <v>1550.0</v>
      </c>
      <c r="AH3583" s="11">
        <v>1582.0</v>
      </c>
      <c r="AI3583" s="23"/>
      <c r="AJ3583" s="29" t="s">
        <v>17883</v>
      </c>
      <c r="AK3583" s="25">
        <v>1205004.0</v>
      </c>
      <c r="AL3583" s="11"/>
      <c r="AM3583" s="23">
        <v>19.0</v>
      </c>
      <c r="AN3583" s="25"/>
      <c r="AO3583" s="23"/>
      <c r="AP3583" s="25"/>
      <c r="AQ3583" s="11"/>
    </row>
    <row r="3584" ht="15.75" customHeight="1">
      <c r="A3584" s="11">
        <v>1205006.0</v>
      </c>
      <c r="B3584" s="23">
        <v>3585.0</v>
      </c>
      <c r="C3584" s="25" t="s">
        <v>17884</v>
      </c>
      <c r="D3584" s="16" t="s">
        <v>17885</v>
      </c>
      <c r="E3584" s="28" t="s">
        <v>17886</v>
      </c>
      <c r="F3584" s="29"/>
      <c r="G3584" s="25"/>
      <c r="H3584" s="36" t="str">
        <f t="shared" si="1"/>
        <v/>
      </c>
      <c r="I3584" s="11"/>
      <c r="J3584" s="28">
        <f t="shared" si="2"/>
        <v>0</v>
      </c>
      <c r="K3584" s="41">
        <f t="shared" si="3"/>
        <v>0</v>
      </c>
      <c r="L3584" s="25">
        <v>0.0</v>
      </c>
      <c r="M3584" s="11">
        <v>0.0</v>
      </c>
      <c r="N3584" s="11">
        <v>0.0</v>
      </c>
      <c r="O3584" s="11">
        <v>0.0</v>
      </c>
      <c r="P3584" s="11">
        <v>0.0</v>
      </c>
      <c r="Q3584" s="23">
        <v>0.0</v>
      </c>
      <c r="R3584" s="25"/>
      <c r="S3584" s="11"/>
      <c r="T3584" s="11"/>
      <c r="U3584" s="23"/>
      <c r="V3584" s="25"/>
      <c r="W3584" s="11"/>
      <c r="X3584" s="23"/>
      <c r="Y3584" s="29"/>
      <c r="Z3584" s="25">
        <v>0.0</v>
      </c>
      <c r="AA3584" s="11">
        <v>0.0</v>
      </c>
      <c r="AB3584" s="11">
        <v>0.0</v>
      </c>
      <c r="AC3584" s="11">
        <v>0.0</v>
      </c>
      <c r="AD3584" s="23">
        <v>48.0</v>
      </c>
      <c r="AE3584" s="29" t="s">
        <v>239</v>
      </c>
      <c r="AF3584" s="25">
        <v>1489.0</v>
      </c>
      <c r="AG3584" s="11">
        <v>9999.0</v>
      </c>
      <c r="AH3584" s="11">
        <v>1520.0</v>
      </c>
      <c r="AI3584" s="23"/>
      <c r="AJ3584" s="29" t="s">
        <v>17887</v>
      </c>
      <c r="AK3584" s="25">
        <v>1205002.0</v>
      </c>
      <c r="AL3584" s="11">
        <v>1205001.0</v>
      </c>
      <c r="AM3584" s="23"/>
      <c r="AN3584" s="25"/>
      <c r="AO3584" s="23"/>
      <c r="AP3584" s="25"/>
      <c r="AQ3584" s="11"/>
    </row>
    <row r="3585" ht="15.75" customHeight="1">
      <c r="A3585" s="11">
        <v>1205007.0</v>
      </c>
      <c r="B3585" s="23">
        <v>3586.0</v>
      </c>
      <c r="C3585" s="25" t="s">
        <v>17888</v>
      </c>
      <c r="D3585" s="16" t="s">
        <v>17889</v>
      </c>
      <c r="E3585" s="28" t="s">
        <v>17890</v>
      </c>
      <c r="F3585" s="29"/>
      <c r="G3585" s="31" t="s">
        <v>17891</v>
      </c>
      <c r="H3585" s="36">
        <f t="shared" si="1"/>
        <v>71</v>
      </c>
      <c r="I3585" s="11"/>
      <c r="J3585" s="28">
        <f t="shared" si="2"/>
        <v>0</v>
      </c>
      <c r="K3585" s="41">
        <f t="shared" si="3"/>
        <v>276</v>
      </c>
      <c r="L3585" s="25">
        <v>56.0</v>
      </c>
      <c r="M3585" s="11">
        <v>45.0</v>
      </c>
      <c r="N3585" s="11">
        <v>69.0</v>
      </c>
      <c r="O3585" s="11">
        <v>59.0</v>
      </c>
      <c r="P3585" s="11">
        <v>47.0</v>
      </c>
      <c r="Q3585" s="43">
        <v>80.0</v>
      </c>
      <c r="R3585" s="25"/>
      <c r="S3585" s="11"/>
      <c r="T3585" s="11"/>
      <c r="U3585" s="23"/>
      <c r="V3585" s="25"/>
      <c r="W3585" s="11"/>
      <c r="X3585" s="23"/>
      <c r="Y3585" s="29"/>
      <c r="Z3585" s="25">
        <v>25.0</v>
      </c>
      <c r="AA3585" s="11">
        <v>16.0</v>
      </c>
      <c r="AB3585" s="11">
        <v>55.0</v>
      </c>
      <c r="AC3585" s="11">
        <v>27.0</v>
      </c>
      <c r="AD3585" s="23">
        <v>48.0</v>
      </c>
      <c r="AE3585" s="29" t="s">
        <v>141</v>
      </c>
      <c r="AF3585" s="25">
        <v>1514.0</v>
      </c>
      <c r="AG3585" s="11">
        <v>1526.0</v>
      </c>
      <c r="AH3585" s="11">
        <v>1563.0</v>
      </c>
      <c r="AI3585" s="23"/>
      <c r="AJ3585" s="29" t="s">
        <v>17892</v>
      </c>
      <c r="AK3585" s="25">
        <v>1205006.0</v>
      </c>
      <c r="AL3585" s="11"/>
      <c r="AM3585" s="23"/>
      <c r="AN3585" s="25"/>
      <c r="AO3585" s="23"/>
      <c r="AP3585" s="25"/>
      <c r="AQ3585" s="11"/>
    </row>
    <row r="3586" ht="15.75" customHeight="1">
      <c r="A3586" s="11">
        <v>1205008.0</v>
      </c>
      <c r="B3586" s="23">
        <v>3587.0</v>
      </c>
      <c r="C3586" s="25" t="s">
        <v>17893</v>
      </c>
      <c r="D3586" s="16" t="s">
        <v>17894</v>
      </c>
      <c r="E3586" s="28" t="s">
        <v>17895</v>
      </c>
      <c r="F3586" s="29" t="s">
        <v>17896</v>
      </c>
      <c r="G3586" s="31" t="s">
        <v>17897</v>
      </c>
      <c r="H3586" s="36">
        <f t="shared" si="1"/>
        <v>80</v>
      </c>
      <c r="I3586" s="11"/>
      <c r="J3586" s="28">
        <f t="shared" si="2"/>
        <v>0</v>
      </c>
      <c r="K3586" s="41">
        <f t="shared" si="3"/>
        <v>169</v>
      </c>
      <c r="L3586" s="25">
        <v>23.0</v>
      </c>
      <c r="M3586" s="11">
        <v>22.0</v>
      </c>
      <c r="N3586" s="11">
        <v>34.0</v>
      </c>
      <c r="O3586" s="11">
        <v>62.0</v>
      </c>
      <c r="P3586" s="11">
        <v>28.0</v>
      </c>
      <c r="Q3586" s="43">
        <v>79.0</v>
      </c>
      <c r="R3586" s="25"/>
      <c r="S3586" s="11"/>
      <c r="T3586" s="11"/>
      <c r="U3586" s="23"/>
      <c r="V3586" s="25"/>
      <c r="W3586" s="11"/>
      <c r="X3586" s="23"/>
      <c r="Y3586" s="29"/>
      <c r="Z3586" s="25">
        <v>22.0</v>
      </c>
      <c r="AA3586" s="11">
        <v>11.0</v>
      </c>
      <c r="AB3586" s="11">
        <v>25.0</v>
      </c>
      <c r="AC3586" s="11">
        <v>67.0</v>
      </c>
      <c r="AD3586" s="23">
        <v>48.0</v>
      </c>
      <c r="AE3586" s="29" t="s">
        <v>166</v>
      </c>
      <c r="AF3586" s="25">
        <v>1548.0</v>
      </c>
      <c r="AG3586" s="11">
        <v>1560.0</v>
      </c>
      <c r="AH3586" s="11">
        <v>1592.0</v>
      </c>
      <c r="AI3586" s="23"/>
      <c r="AJ3586" s="29" t="s">
        <v>17898</v>
      </c>
      <c r="AK3586" s="25">
        <v>1205007.0</v>
      </c>
      <c r="AL3586" s="11"/>
      <c r="AM3586" s="23"/>
      <c r="AN3586" s="25"/>
      <c r="AO3586" s="23"/>
      <c r="AP3586" s="25"/>
      <c r="AQ3586" s="11"/>
    </row>
    <row r="3587" ht="15.75" customHeight="1">
      <c r="A3587" s="11">
        <v>1205009.0</v>
      </c>
      <c r="B3587" s="23">
        <v>3588.0</v>
      </c>
      <c r="C3587" s="25" t="s">
        <v>17899</v>
      </c>
      <c r="D3587" s="16" t="s">
        <v>17900</v>
      </c>
      <c r="E3587" s="28" t="s">
        <v>17901</v>
      </c>
      <c r="F3587" s="29"/>
      <c r="G3587" s="31" t="s">
        <v>17902</v>
      </c>
      <c r="H3587" s="36">
        <f t="shared" si="1"/>
        <v>40</v>
      </c>
      <c r="I3587" s="11"/>
      <c r="J3587" s="28">
        <f t="shared" si="2"/>
        <v>0</v>
      </c>
      <c r="K3587" s="41">
        <f t="shared" si="3"/>
        <v>233</v>
      </c>
      <c r="L3587" s="25">
        <v>39.0</v>
      </c>
      <c r="M3587" s="11">
        <v>52.0</v>
      </c>
      <c r="N3587" s="11">
        <v>47.0</v>
      </c>
      <c r="O3587" s="11">
        <v>59.0</v>
      </c>
      <c r="P3587" s="11">
        <v>36.0</v>
      </c>
      <c r="Q3587" s="43">
        <v>64.0</v>
      </c>
      <c r="R3587" s="25"/>
      <c r="S3587" s="11"/>
      <c r="T3587" s="11"/>
      <c r="U3587" s="23"/>
      <c r="V3587" s="25"/>
      <c r="W3587" s="11"/>
      <c r="X3587" s="23"/>
      <c r="Y3587" s="29"/>
      <c r="Z3587" s="25">
        <v>22.0</v>
      </c>
      <c r="AA3587" s="11">
        <v>11.0</v>
      </c>
      <c r="AB3587" s="11">
        <v>30.0</v>
      </c>
      <c r="AC3587" s="11">
        <v>61.0</v>
      </c>
      <c r="AD3587" s="23">
        <v>48.0</v>
      </c>
      <c r="AE3587" s="29" t="s">
        <v>166</v>
      </c>
      <c r="AF3587" s="25">
        <v>1581.0</v>
      </c>
      <c r="AG3587" s="11">
        <v>1593.0</v>
      </c>
      <c r="AH3587" s="11">
        <v>1628.0</v>
      </c>
      <c r="AI3587" s="23"/>
      <c r="AJ3587" s="29" t="s">
        <v>17903</v>
      </c>
      <c r="AK3587" s="25">
        <v>1205008.0</v>
      </c>
      <c r="AL3587" s="11"/>
      <c r="AM3587" s="23"/>
      <c r="AN3587" s="25"/>
      <c r="AO3587" s="23"/>
      <c r="AP3587" s="25"/>
      <c r="AQ3587" s="11"/>
    </row>
    <row r="3588" ht="15.75" customHeight="1">
      <c r="A3588" s="11">
        <v>1205010.0</v>
      </c>
      <c r="B3588" s="23">
        <v>3589.0</v>
      </c>
      <c r="C3588" s="25" t="s">
        <v>17904</v>
      </c>
      <c r="D3588" s="16" t="s">
        <v>17905</v>
      </c>
      <c r="E3588" s="28" t="s">
        <v>17906</v>
      </c>
      <c r="F3588" s="29"/>
      <c r="G3588" s="25"/>
      <c r="H3588" s="36" t="str">
        <f t="shared" si="1"/>
        <v/>
      </c>
      <c r="I3588" s="11"/>
      <c r="J3588" s="28">
        <f t="shared" si="2"/>
        <v>0</v>
      </c>
      <c r="K3588" s="41">
        <f t="shared" si="3"/>
        <v>0</v>
      </c>
      <c r="L3588" s="25">
        <v>0.0</v>
      </c>
      <c r="M3588" s="11">
        <v>0.0</v>
      </c>
      <c r="N3588" s="11">
        <v>0.0</v>
      </c>
      <c r="O3588" s="11">
        <v>0.0</v>
      </c>
      <c r="P3588" s="11">
        <v>0.0</v>
      </c>
      <c r="Q3588" s="23">
        <v>0.0</v>
      </c>
      <c r="R3588" s="25"/>
      <c r="S3588" s="11"/>
      <c r="T3588" s="11"/>
      <c r="U3588" s="23"/>
      <c r="V3588" s="25"/>
      <c r="W3588" s="11"/>
      <c r="X3588" s="23"/>
      <c r="Y3588" s="29"/>
      <c r="Z3588" s="25">
        <v>0.0</v>
      </c>
      <c r="AA3588" s="11">
        <v>0.0</v>
      </c>
      <c r="AB3588" s="11">
        <v>0.0</v>
      </c>
      <c r="AC3588" s="11">
        <v>0.0</v>
      </c>
      <c r="AD3588" s="23">
        <v>45.0</v>
      </c>
      <c r="AE3588" s="29" t="s">
        <v>239</v>
      </c>
      <c r="AF3588" s="25">
        <v>1456.0</v>
      </c>
      <c r="AG3588" s="11">
        <v>9999.0</v>
      </c>
      <c r="AH3588" s="11">
        <v>1518.0</v>
      </c>
      <c r="AI3588" s="23"/>
      <c r="AJ3588" s="29" t="s">
        <v>17907</v>
      </c>
      <c r="AK3588" s="25"/>
      <c r="AL3588" s="11"/>
      <c r="AM3588" s="23"/>
      <c r="AN3588" s="25"/>
      <c r="AO3588" s="23"/>
      <c r="AP3588" s="25"/>
      <c r="AQ3588" s="11"/>
    </row>
    <row r="3589" ht="15.75" customHeight="1">
      <c r="A3589" s="11">
        <v>1205011.0</v>
      </c>
      <c r="B3589" s="23">
        <v>3590.0</v>
      </c>
      <c r="C3589" s="25" t="s">
        <v>17908</v>
      </c>
      <c r="D3589" s="16" t="s">
        <v>17909</v>
      </c>
      <c r="E3589" s="28" t="s">
        <v>17910</v>
      </c>
      <c r="F3589" s="29"/>
      <c r="G3589" s="25"/>
      <c r="H3589" s="36" t="str">
        <f t="shared" si="1"/>
        <v/>
      </c>
      <c r="I3589" s="11"/>
      <c r="J3589" s="28">
        <f t="shared" si="2"/>
        <v>0</v>
      </c>
      <c r="K3589" s="41">
        <f t="shared" si="3"/>
        <v>0</v>
      </c>
      <c r="L3589" s="25">
        <v>0.0</v>
      </c>
      <c r="M3589" s="11">
        <v>0.0</v>
      </c>
      <c r="N3589" s="11">
        <v>0.0</v>
      </c>
      <c r="O3589" s="11">
        <v>0.0</v>
      </c>
      <c r="P3589" s="11">
        <v>0.0</v>
      </c>
      <c r="Q3589" s="23">
        <v>0.0</v>
      </c>
      <c r="R3589" s="25"/>
      <c r="S3589" s="11"/>
      <c r="T3589" s="11"/>
      <c r="U3589" s="23"/>
      <c r="V3589" s="25"/>
      <c r="W3589" s="11"/>
      <c r="X3589" s="23"/>
      <c r="Y3589" s="29"/>
      <c r="Z3589" s="25">
        <v>0.0</v>
      </c>
      <c r="AA3589" s="11">
        <v>0.0</v>
      </c>
      <c r="AB3589" s="11">
        <v>0.0</v>
      </c>
      <c r="AC3589" s="11">
        <v>0.0</v>
      </c>
      <c r="AD3589" s="23">
        <v>45.0</v>
      </c>
      <c r="AE3589" s="29" t="s">
        <v>239</v>
      </c>
      <c r="AF3589" s="25">
        <v>1484.0</v>
      </c>
      <c r="AG3589" s="11">
        <v>9999.0</v>
      </c>
      <c r="AH3589" s="11">
        <v>1531.0</v>
      </c>
      <c r="AI3589" s="23" t="s">
        <v>217</v>
      </c>
      <c r="AJ3589" s="29" t="s">
        <v>17911</v>
      </c>
      <c r="AK3589" s="25">
        <v>1205010.0</v>
      </c>
      <c r="AL3589" s="11">
        <v>1205001.0</v>
      </c>
      <c r="AM3589" s="23"/>
      <c r="AN3589" s="25"/>
      <c r="AO3589" s="23"/>
      <c r="AP3589" s="25"/>
      <c r="AQ3589" s="11"/>
    </row>
    <row r="3590" ht="15.75" customHeight="1">
      <c r="A3590" s="11">
        <v>1205012.0</v>
      </c>
      <c r="B3590" s="23">
        <v>3591.0</v>
      </c>
      <c r="C3590" s="25" t="s">
        <v>17912</v>
      </c>
      <c r="D3590" s="16" t="s">
        <v>17913</v>
      </c>
      <c r="E3590" s="28" t="s">
        <v>17914</v>
      </c>
      <c r="F3590" s="29"/>
      <c r="G3590" s="25"/>
      <c r="H3590" s="36" t="str">
        <f t="shared" si="1"/>
        <v/>
      </c>
      <c r="I3590" s="11"/>
      <c r="J3590" s="28">
        <f t="shared" si="2"/>
        <v>0</v>
      </c>
      <c r="K3590" s="41">
        <f t="shared" si="3"/>
        <v>227</v>
      </c>
      <c r="L3590" s="25">
        <v>38.0</v>
      </c>
      <c r="M3590" s="11">
        <v>31.0</v>
      </c>
      <c r="N3590" s="11">
        <v>57.0</v>
      </c>
      <c r="O3590" s="11">
        <v>53.0</v>
      </c>
      <c r="P3590" s="11">
        <v>48.0</v>
      </c>
      <c r="Q3590" s="43">
        <v>60.0</v>
      </c>
      <c r="R3590" s="25"/>
      <c r="S3590" s="11"/>
      <c r="T3590" s="11"/>
      <c r="U3590" s="23"/>
      <c r="V3590" s="25"/>
      <c r="W3590" s="11"/>
      <c r="X3590" s="23"/>
      <c r="Y3590" s="29"/>
      <c r="Z3590" s="25">
        <v>26.0</v>
      </c>
      <c r="AA3590" s="11">
        <v>16.0</v>
      </c>
      <c r="AB3590" s="11">
        <v>36.0</v>
      </c>
      <c r="AC3590" s="11">
        <v>54.0</v>
      </c>
      <c r="AD3590" s="23">
        <v>45.0</v>
      </c>
      <c r="AE3590" s="29" t="s">
        <v>270</v>
      </c>
      <c r="AF3590" s="25">
        <v>1504.0</v>
      </c>
      <c r="AG3590" s="11">
        <v>1516.0</v>
      </c>
      <c r="AH3590" s="11">
        <v>1553.0</v>
      </c>
      <c r="AI3590" s="23"/>
      <c r="AJ3590" s="29" t="s">
        <v>17915</v>
      </c>
      <c r="AK3590" s="25">
        <v>1205010.0</v>
      </c>
      <c r="AL3590" s="11"/>
      <c r="AM3590" s="23"/>
      <c r="AN3590" s="25"/>
      <c r="AO3590" s="23"/>
      <c r="AP3590" s="25"/>
      <c r="AQ3590" s="11"/>
    </row>
    <row r="3591" ht="15.75" customHeight="1">
      <c r="A3591" s="11">
        <v>1205013.0</v>
      </c>
      <c r="B3591" s="23">
        <v>3592.0</v>
      </c>
      <c r="C3591" s="25" t="s">
        <v>17916</v>
      </c>
      <c r="D3591" s="16" t="s">
        <v>17917</v>
      </c>
      <c r="E3591" s="28" t="s">
        <v>17918</v>
      </c>
      <c r="F3591" s="29"/>
      <c r="G3591" s="25"/>
      <c r="H3591" s="36" t="str">
        <f t="shared" si="1"/>
        <v/>
      </c>
      <c r="I3591" s="11"/>
      <c r="J3591" s="28">
        <f t="shared" si="2"/>
        <v>0</v>
      </c>
      <c r="K3591" s="41">
        <f t="shared" si="3"/>
        <v>0</v>
      </c>
      <c r="L3591" s="25">
        <v>0.0</v>
      </c>
      <c r="M3591" s="11">
        <v>0.0</v>
      </c>
      <c r="N3591" s="11">
        <v>0.0</v>
      </c>
      <c r="O3591" s="11">
        <v>0.0</v>
      </c>
      <c r="P3591" s="11">
        <v>0.0</v>
      </c>
      <c r="Q3591" s="23">
        <v>0.0</v>
      </c>
      <c r="R3591" s="25"/>
      <c r="S3591" s="11"/>
      <c r="T3591" s="11"/>
      <c r="U3591" s="23"/>
      <c r="V3591" s="25"/>
      <c r="W3591" s="11"/>
      <c r="X3591" s="23"/>
      <c r="Y3591" s="29"/>
      <c r="Z3591" s="25">
        <v>0.0</v>
      </c>
      <c r="AA3591" s="11">
        <v>0.0</v>
      </c>
      <c r="AB3591" s="11">
        <v>0.0</v>
      </c>
      <c r="AC3591" s="11">
        <v>0.0</v>
      </c>
      <c r="AD3591" s="23">
        <v>46.0</v>
      </c>
      <c r="AE3591" s="29" t="s">
        <v>239</v>
      </c>
      <c r="AF3591" s="25">
        <v>1480.0</v>
      </c>
      <c r="AG3591" s="11">
        <v>9999.0</v>
      </c>
      <c r="AH3591" s="11">
        <v>1531.0</v>
      </c>
      <c r="AI3591" s="23"/>
      <c r="AJ3591" s="29" t="s">
        <v>17919</v>
      </c>
      <c r="AK3591" s="25"/>
      <c r="AL3591" s="11"/>
      <c r="AM3591" s="23"/>
      <c r="AN3591" s="25"/>
      <c r="AO3591" s="23"/>
      <c r="AP3591" s="25"/>
      <c r="AQ3591" s="11"/>
    </row>
    <row r="3592" ht="15.75" customHeight="1">
      <c r="A3592" s="11">
        <v>1205014.0</v>
      </c>
      <c r="B3592" s="23">
        <v>3593.0</v>
      </c>
      <c r="C3592" s="25" t="s">
        <v>17920</v>
      </c>
      <c r="D3592" s="16" t="s">
        <v>17921</v>
      </c>
      <c r="E3592" s="28" t="s">
        <v>17922</v>
      </c>
      <c r="F3592" s="29"/>
      <c r="G3592" s="31" t="s">
        <v>17923</v>
      </c>
      <c r="H3592" s="36">
        <f t="shared" si="1"/>
        <v>72</v>
      </c>
      <c r="I3592" s="11"/>
      <c r="J3592" s="28">
        <f t="shared" si="2"/>
        <v>0</v>
      </c>
      <c r="K3592" s="41">
        <f t="shared" si="3"/>
        <v>245</v>
      </c>
      <c r="L3592" s="25">
        <v>52.0</v>
      </c>
      <c r="M3592" s="11">
        <v>36.0</v>
      </c>
      <c r="N3592" s="11">
        <v>51.0</v>
      </c>
      <c r="O3592" s="11">
        <v>56.0</v>
      </c>
      <c r="P3592" s="11">
        <v>50.0</v>
      </c>
      <c r="Q3592" s="43">
        <v>70.0</v>
      </c>
      <c r="R3592" s="25" t="s">
        <v>185</v>
      </c>
      <c r="S3592" s="11"/>
      <c r="T3592" s="11"/>
      <c r="U3592" s="23" t="s">
        <v>185</v>
      </c>
      <c r="V3592" s="25"/>
      <c r="W3592" s="11"/>
      <c r="X3592" s="23"/>
      <c r="Y3592" s="29"/>
      <c r="Z3592" s="25">
        <v>25.0</v>
      </c>
      <c r="AA3592" s="11">
        <v>15.0</v>
      </c>
      <c r="AB3592" s="11">
        <v>40.0</v>
      </c>
      <c r="AC3592" s="11">
        <v>76.0</v>
      </c>
      <c r="AD3592" s="23">
        <v>45.0</v>
      </c>
      <c r="AE3592" s="29" t="s">
        <v>166</v>
      </c>
      <c r="AF3592" s="25">
        <v>1514.0</v>
      </c>
      <c r="AG3592" s="11">
        <v>1526.0</v>
      </c>
      <c r="AH3592" s="11">
        <v>1563.0</v>
      </c>
      <c r="AI3592" s="23"/>
      <c r="AJ3592" s="29" t="s">
        <v>17924</v>
      </c>
      <c r="AK3592" s="25">
        <v>1205013.0</v>
      </c>
      <c r="AL3592" s="11">
        <v>1205011.0</v>
      </c>
      <c r="AM3592" s="23"/>
      <c r="AN3592" s="25"/>
      <c r="AO3592" s="23"/>
      <c r="AP3592" s="25"/>
      <c r="AQ3592" s="11"/>
    </row>
    <row r="3593" ht="15.75" customHeight="1">
      <c r="A3593" s="11">
        <v>1205015.0</v>
      </c>
      <c r="B3593" s="23">
        <v>3594.0</v>
      </c>
      <c r="C3593" s="25" t="s">
        <v>17925</v>
      </c>
      <c r="D3593" s="16" t="s">
        <v>17926</v>
      </c>
      <c r="E3593" s="28" t="s">
        <v>17927</v>
      </c>
      <c r="F3593" s="29"/>
      <c r="G3593" s="31" t="s">
        <v>17928</v>
      </c>
      <c r="H3593" s="36">
        <f t="shared" si="1"/>
        <v>76</v>
      </c>
      <c r="I3593" s="11"/>
      <c r="J3593" s="28">
        <f t="shared" si="2"/>
        <v>0</v>
      </c>
      <c r="K3593" s="41">
        <f t="shared" si="3"/>
        <v>270</v>
      </c>
      <c r="L3593" s="25">
        <v>42.0</v>
      </c>
      <c r="M3593" s="11">
        <v>35.0</v>
      </c>
      <c r="N3593" s="11">
        <v>62.0</v>
      </c>
      <c r="O3593" s="11">
        <v>66.0</v>
      </c>
      <c r="P3593" s="11">
        <v>65.0</v>
      </c>
      <c r="Q3593" s="43">
        <v>69.0</v>
      </c>
      <c r="R3593" s="25"/>
      <c r="S3593" s="11"/>
      <c r="T3593" s="11"/>
      <c r="U3593" s="23"/>
      <c r="V3593" s="25"/>
      <c r="W3593" s="11"/>
      <c r="X3593" s="23"/>
      <c r="Y3593" s="29"/>
      <c r="Z3593" s="25">
        <v>25.0</v>
      </c>
      <c r="AA3593" s="11">
        <v>16.0</v>
      </c>
      <c r="AB3593" s="11">
        <v>39.0</v>
      </c>
      <c r="AC3593" s="11">
        <v>50.0</v>
      </c>
      <c r="AD3593" s="23">
        <v>46.0</v>
      </c>
      <c r="AE3593" s="29" t="s">
        <v>270</v>
      </c>
      <c r="AF3593" s="25">
        <v>1517.0</v>
      </c>
      <c r="AG3593" s="11">
        <v>1529.0</v>
      </c>
      <c r="AH3593" s="11">
        <v>1590.0</v>
      </c>
      <c r="AI3593" s="23"/>
      <c r="AJ3593" s="29" t="s">
        <v>17929</v>
      </c>
      <c r="AK3593" s="25">
        <v>1205013.0</v>
      </c>
      <c r="AL3593" s="11"/>
      <c r="AM3593" s="23"/>
      <c r="AN3593" s="25"/>
      <c r="AO3593" s="23"/>
      <c r="AP3593" s="25"/>
      <c r="AQ3593" s="11"/>
    </row>
    <row r="3594" ht="15.75" customHeight="1">
      <c r="A3594" s="11">
        <v>1205016.0</v>
      </c>
      <c r="B3594" s="23">
        <v>3595.0</v>
      </c>
      <c r="C3594" s="25" t="s">
        <v>17930</v>
      </c>
      <c r="D3594" s="16" t="s">
        <v>17931</v>
      </c>
      <c r="E3594" s="28" t="s">
        <v>17932</v>
      </c>
      <c r="F3594" s="29"/>
      <c r="G3594" s="31" t="s">
        <v>17933</v>
      </c>
      <c r="H3594" s="36">
        <f t="shared" si="1"/>
        <v>64</v>
      </c>
      <c r="I3594" s="11"/>
      <c r="J3594" s="28">
        <f t="shared" si="2"/>
        <v>0</v>
      </c>
      <c r="K3594" s="41">
        <f t="shared" si="3"/>
        <v>297</v>
      </c>
      <c r="L3594" s="25">
        <v>56.0</v>
      </c>
      <c r="M3594" s="11">
        <v>48.0</v>
      </c>
      <c r="N3594" s="11">
        <v>71.0</v>
      </c>
      <c r="O3594" s="11">
        <v>66.0</v>
      </c>
      <c r="P3594" s="11">
        <v>56.0</v>
      </c>
      <c r="Q3594" s="43">
        <v>71.0</v>
      </c>
      <c r="R3594" s="25"/>
      <c r="S3594" s="11"/>
      <c r="T3594" s="11"/>
      <c r="U3594" s="23"/>
      <c r="V3594" s="25"/>
      <c r="W3594" s="11"/>
      <c r="X3594" s="23"/>
      <c r="Y3594" s="29"/>
      <c r="Z3594" s="25">
        <v>25.0</v>
      </c>
      <c r="AA3594" s="11">
        <v>16.0</v>
      </c>
      <c r="AB3594" s="11">
        <v>27.0</v>
      </c>
      <c r="AC3594" s="11">
        <v>67.0</v>
      </c>
      <c r="AD3594" s="23">
        <v>38.0</v>
      </c>
      <c r="AE3594" s="29" t="s">
        <v>141</v>
      </c>
      <c r="AF3594" s="25">
        <v>1482.0</v>
      </c>
      <c r="AG3594" s="11">
        <v>1494.0</v>
      </c>
      <c r="AH3594" s="11">
        <v>1554.0</v>
      </c>
      <c r="AI3594" s="23"/>
      <c r="AJ3594" s="29" t="s">
        <v>17934</v>
      </c>
      <c r="AK3594" s="25"/>
      <c r="AL3594" s="11"/>
      <c r="AM3594" s="23"/>
      <c r="AN3594" s="25"/>
      <c r="AO3594" s="23"/>
      <c r="AP3594" s="25"/>
      <c r="AQ3594" s="11"/>
    </row>
    <row r="3595" ht="15.75" customHeight="1">
      <c r="A3595" s="11">
        <v>1205017.0</v>
      </c>
      <c r="B3595" s="23">
        <v>3596.0</v>
      </c>
      <c r="C3595" s="25" t="s">
        <v>17935</v>
      </c>
      <c r="D3595" s="16" t="s">
        <v>17936</v>
      </c>
      <c r="E3595" s="28" t="s">
        <v>17937</v>
      </c>
      <c r="F3595" s="29"/>
      <c r="G3595" s="25"/>
      <c r="H3595" s="36" t="str">
        <f t="shared" si="1"/>
        <v/>
      </c>
      <c r="I3595" s="11"/>
      <c r="J3595" s="28">
        <f t="shared" si="2"/>
        <v>0</v>
      </c>
      <c r="K3595" s="41">
        <f t="shared" si="3"/>
        <v>174</v>
      </c>
      <c r="L3595" s="25">
        <v>18.0</v>
      </c>
      <c r="M3595" s="11">
        <v>12.0</v>
      </c>
      <c r="N3595" s="11">
        <v>54.0</v>
      </c>
      <c r="O3595" s="11">
        <v>51.0</v>
      </c>
      <c r="P3595" s="11">
        <v>39.0</v>
      </c>
      <c r="Q3595" s="43">
        <v>77.0</v>
      </c>
      <c r="R3595" s="25"/>
      <c r="S3595" s="11"/>
      <c r="T3595" s="11"/>
      <c r="U3595" s="23"/>
      <c r="V3595" s="25"/>
      <c r="W3595" s="11"/>
      <c r="X3595" s="23"/>
      <c r="Y3595" s="29"/>
      <c r="Z3595" s="25">
        <v>16.0</v>
      </c>
      <c r="AA3595" s="11">
        <v>2.0</v>
      </c>
      <c r="AB3595" s="11">
        <v>13.0</v>
      </c>
      <c r="AC3595" s="11">
        <v>81.0</v>
      </c>
      <c r="AD3595" s="23">
        <v>38.0</v>
      </c>
      <c r="AE3595" s="29" t="s">
        <v>239</v>
      </c>
      <c r="AF3595" s="25">
        <v>1500.0</v>
      </c>
      <c r="AG3595" s="11">
        <v>1512.0</v>
      </c>
      <c r="AH3595" s="11">
        <v>1553.0</v>
      </c>
      <c r="AI3595" s="23"/>
      <c r="AJ3595" s="29" t="s">
        <v>17938</v>
      </c>
      <c r="AK3595" s="25">
        <v>1205016.0</v>
      </c>
      <c r="AL3595" s="11"/>
      <c r="AM3595" s="23"/>
      <c r="AN3595" s="25"/>
      <c r="AO3595" s="23"/>
      <c r="AP3595" s="25"/>
      <c r="AQ3595" s="11"/>
    </row>
    <row r="3596" ht="15.75" customHeight="1">
      <c r="A3596" s="11">
        <v>1205018.0</v>
      </c>
      <c r="B3596" s="23">
        <v>3597.0</v>
      </c>
      <c r="C3596" s="25" t="s">
        <v>17939</v>
      </c>
      <c r="D3596" s="16" t="s">
        <v>17940</v>
      </c>
      <c r="E3596" s="28" t="s">
        <v>17941</v>
      </c>
      <c r="F3596" s="29"/>
      <c r="G3596" s="25"/>
      <c r="H3596" s="36" t="str">
        <f t="shared" si="1"/>
        <v/>
      </c>
      <c r="I3596" s="11"/>
      <c r="J3596" s="28">
        <f t="shared" si="2"/>
        <v>0</v>
      </c>
      <c r="K3596" s="41">
        <f t="shared" si="3"/>
        <v>166</v>
      </c>
      <c r="L3596" s="25">
        <v>19.0</v>
      </c>
      <c r="M3596" s="11">
        <v>14.0</v>
      </c>
      <c r="N3596" s="11">
        <v>50.0</v>
      </c>
      <c r="O3596" s="11">
        <v>49.0</v>
      </c>
      <c r="P3596" s="11">
        <v>34.0</v>
      </c>
      <c r="Q3596" s="43">
        <v>71.0</v>
      </c>
      <c r="R3596" s="25"/>
      <c r="S3596" s="11"/>
      <c r="T3596" s="11"/>
      <c r="U3596" s="23"/>
      <c r="V3596" s="25"/>
      <c r="W3596" s="11"/>
      <c r="X3596" s="23"/>
      <c r="Y3596" s="29"/>
      <c r="Z3596" s="25">
        <v>21.0</v>
      </c>
      <c r="AA3596" s="11">
        <v>9.0</v>
      </c>
      <c r="AB3596" s="11">
        <v>21.0</v>
      </c>
      <c r="AC3596" s="11">
        <v>73.0</v>
      </c>
      <c r="AD3596" s="23">
        <v>38.0</v>
      </c>
      <c r="AE3596" s="29" t="s">
        <v>239</v>
      </c>
      <c r="AF3596" s="25">
        <v>1523.0</v>
      </c>
      <c r="AG3596" s="11">
        <v>1535.0</v>
      </c>
      <c r="AH3596" s="11">
        <v>1579.0</v>
      </c>
      <c r="AI3596" s="23"/>
      <c r="AJ3596" s="29" t="s">
        <v>17942</v>
      </c>
      <c r="AK3596" s="25">
        <v>1205017.0</v>
      </c>
      <c r="AL3596" s="11"/>
      <c r="AM3596" s="23"/>
      <c r="AN3596" s="25"/>
      <c r="AO3596" s="23"/>
      <c r="AP3596" s="25"/>
      <c r="AQ3596" s="11"/>
    </row>
    <row r="3597" ht="15.75" customHeight="1">
      <c r="A3597" s="11">
        <v>1205019.0</v>
      </c>
      <c r="B3597" s="23">
        <v>3598.0</v>
      </c>
      <c r="C3597" s="25" t="s">
        <v>17943</v>
      </c>
      <c r="D3597" s="16" t="s">
        <v>17944</v>
      </c>
      <c r="E3597" s="28" t="s">
        <v>17945</v>
      </c>
      <c r="F3597" s="29"/>
      <c r="G3597" s="31" t="s">
        <v>17946</v>
      </c>
      <c r="H3597" s="36">
        <f t="shared" si="1"/>
        <v>42</v>
      </c>
      <c r="I3597" s="11"/>
      <c r="J3597" s="28">
        <f t="shared" si="2"/>
        <v>0</v>
      </c>
      <c r="K3597" s="41">
        <f t="shared" si="3"/>
        <v>155</v>
      </c>
      <c r="L3597" s="25">
        <v>15.0</v>
      </c>
      <c r="M3597" s="11">
        <v>9.0</v>
      </c>
      <c r="N3597" s="11">
        <v>42.0</v>
      </c>
      <c r="O3597" s="11">
        <v>52.0</v>
      </c>
      <c r="P3597" s="11">
        <v>37.0</v>
      </c>
      <c r="Q3597" s="43">
        <v>64.0</v>
      </c>
      <c r="R3597" s="25"/>
      <c r="S3597" s="11"/>
      <c r="T3597" s="11"/>
      <c r="U3597" s="23"/>
      <c r="V3597" s="25"/>
      <c r="W3597" s="11"/>
      <c r="X3597" s="23"/>
      <c r="Y3597" s="29"/>
      <c r="Z3597" s="25">
        <v>27.0</v>
      </c>
      <c r="AA3597" s="11">
        <v>18.0</v>
      </c>
      <c r="AB3597" s="11">
        <v>29.0</v>
      </c>
      <c r="AC3597" s="11">
        <v>65.0</v>
      </c>
      <c r="AD3597" s="23">
        <v>38.0</v>
      </c>
      <c r="AE3597" s="29" t="s">
        <v>239</v>
      </c>
      <c r="AF3597" s="25">
        <v>1542.0</v>
      </c>
      <c r="AG3597" s="11">
        <v>1554.0</v>
      </c>
      <c r="AH3597" s="11">
        <v>1614.0</v>
      </c>
      <c r="AI3597" s="23"/>
      <c r="AJ3597" s="29" t="s">
        <v>17947</v>
      </c>
      <c r="AK3597" s="25">
        <v>1205018.0</v>
      </c>
      <c r="AL3597" s="11"/>
      <c r="AM3597" s="23"/>
      <c r="AN3597" s="25"/>
      <c r="AO3597" s="23"/>
      <c r="AP3597" s="25"/>
      <c r="AQ3597" s="11"/>
    </row>
    <row r="3598" ht="15.75" customHeight="1">
      <c r="A3598" s="11">
        <v>1205020.0</v>
      </c>
      <c r="B3598" s="23">
        <v>3599.0</v>
      </c>
      <c r="C3598" s="25" t="s">
        <v>17948</v>
      </c>
      <c r="D3598" s="16" t="s">
        <v>17949</v>
      </c>
      <c r="E3598" s="28" t="s">
        <v>17950</v>
      </c>
      <c r="F3598" s="29"/>
      <c r="G3598" s="25"/>
      <c r="H3598" s="36" t="str">
        <f t="shared" si="1"/>
        <v/>
      </c>
      <c r="I3598" s="11"/>
      <c r="J3598" s="28">
        <f t="shared" si="2"/>
        <v>0</v>
      </c>
      <c r="K3598" s="41">
        <f t="shared" si="3"/>
        <v>199</v>
      </c>
      <c r="L3598" s="25">
        <v>48.0</v>
      </c>
      <c r="M3598" s="11">
        <v>29.0</v>
      </c>
      <c r="N3598" s="11">
        <v>42.0</v>
      </c>
      <c r="O3598" s="11">
        <v>41.0</v>
      </c>
      <c r="P3598" s="11">
        <v>39.0</v>
      </c>
      <c r="Q3598" s="43">
        <v>70.0</v>
      </c>
      <c r="R3598" s="25"/>
      <c r="S3598" s="11"/>
      <c r="T3598" s="11"/>
      <c r="U3598" s="23"/>
      <c r="V3598" s="25"/>
      <c r="W3598" s="11"/>
      <c r="X3598" s="23"/>
      <c r="Y3598" s="29"/>
      <c r="Z3598" s="25">
        <v>26.0</v>
      </c>
      <c r="AA3598" s="11">
        <v>16.0</v>
      </c>
      <c r="AB3598" s="11">
        <v>28.0</v>
      </c>
      <c r="AC3598" s="11">
        <v>65.0</v>
      </c>
      <c r="AD3598" s="23">
        <v>40.0</v>
      </c>
      <c r="AE3598" s="29" t="s">
        <v>270</v>
      </c>
      <c r="AF3598" s="25">
        <v>1502.0</v>
      </c>
      <c r="AG3598" s="11">
        <v>1514.0</v>
      </c>
      <c r="AH3598" s="11">
        <v>1550.0</v>
      </c>
      <c r="AI3598" s="23"/>
      <c r="AJ3598" s="29" t="s">
        <v>17951</v>
      </c>
      <c r="AK3598" s="25">
        <v>1205016.0</v>
      </c>
      <c r="AL3598" s="11"/>
      <c r="AM3598" s="23"/>
      <c r="AN3598" s="25"/>
      <c r="AO3598" s="23"/>
      <c r="AP3598" s="25"/>
      <c r="AQ3598" s="11"/>
    </row>
    <row r="3599" ht="15.75" customHeight="1">
      <c r="A3599" s="11">
        <v>1205021.0</v>
      </c>
      <c r="B3599" s="23">
        <v>3600.0</v>
      </c>
      <c r="C3599" s="25" t="s">
        <v>17952</v>
      </c>
      <c r="D3599" s="16" t="s">
        <v>17953</v>
      </c>
      <c r="E3599" s="28" t="s">
        <v>17954</v>
      </c>
      <c r="F3599" s="29"/>
      <c r="G3599" s="31" t="s">
        <v>17955</v>
      </c>
      <c r="H3599" s="36">
        <f t="shared" si="1"/>
        <v>65</v>
      </c>
      <c r="I3599" s="11"/>
      <c r="J3599" s="28">
        <f t="shared" si="2"/>
        <v>0</v>
      </c>
      <c r="K3599" s="41">
        <f t="shared" si="3"/>
        <v>240</v>
      </c>
      <c r="L3599" s="25">
        <v>47.0</v>
      </c>
      <c r="M3599" s="11">
        <v>45.0</v>
      </c>
      <c r="N3599" s="11">
        <v>46.0</v>
      </c>
      <c r="O3599" s="11">
        <v>49.0</v>
      </c>
      <c r="P3599" s="11">
        <v>53.0</v>
      </c>
      <c r="Q3599" s="43">
        <v>48.0</v>
      </c>
      <c r="R3599" s="25"/>
      <c r="S3599" s="11"/>
      <c r="T3599" s="11"/>
      <c r="U3599" s="23"/>
      <c r="V3599" s="25"/>
      <c r="W3599" s="11"/>
      <c r="X3599" s="23"/>
      <c r="Y3599" s="29"/>
      <c r="Z3599" s="25">
        <v>36.0</v>
      </c>
      <c r="AA3599" s="11">
        <v>30.0</v>
      </c>
      <c r="AB3599" s="11">
        <v>46.0</v>
      </c>
      <c r="AC3599" s="11">
        <v>44.0</v>
      </c>
      <c r="AD3599" s="23">
        <v>48.0</v>
      </c>
      <c r="AE3599" s="29" t="s">
        <v>166</v>
      </c>
      <c r="AF3599" s="25">
        <v>1505.0</v>
      </c>
      <c r="AG3599" s="11">
        <v>1517.0</v>
      </c>
      <c r="AH3599" s="11">
        <v>1554.0</v>
      </c>
      <c r="AI3599" s="23"/>
      <c r="AJ3599" s="29"/>
      <c r="AK3599" s="25"/>
      <c r="AL3599" s="11"/>
      <c r="AM3599" s="23"/>
      <c r="AN3599" s="25"/>
      <c r="AO3599" s="23"/>
      <c r="AP3599" s="25"/>
      <c r="AQ3599" s="11"/>
    </row>
    <row r="3600" ht="15.75" customHeight="1">
      <c r="A3600" s="11">
        <v>1205022.0</v>
      </c>
      <c r="B3600" s="23">
        <v>3601.0</v>
      </c>
      <c r="C3600" s="25" t="s">
        <v>17956</v>
      </c>
      <c r="D3600" s="16" t="s">
        <v>17957</v>
      </c>
      <c r="E3600" s="28" t="s">
        <v>17958</v>
      </c>
      <c r="F3600" s="29"/>
      <c r="G3600" s="31" t="s">
        <v>17959</v>
      </c>
      <c r="H3600" s="36">
        <f t="shared" si="1"/>
        <v>80</v>
      </c>
      <c r="I3600" s="11"/>
      <c r="J3600" s="28">
        <f t="shared" si="2"/>
        <v>0</v>
      </c>
      <c r="K3600" s="41">
        <f t="shared" si="3"/>
        <v>225</v>
      </c>
      <c r="L3600" s="25">
        <v>53.0</v>
      </c>
      <c r="M3600" s="11">
        <v>39.0</v>
      </c>
      <c r="N3600" s="11">
        <v>41.0</v>
      </c>
      <c r="O3600" s="11">
        <v>43.0</v>
      </c>
      <c r="P3600" s="11">
        <v>49.0</v>
      </c>
      <c r="Q3600" s="43">
        <v>54.0</v>
      </c>
      <c r="R3600" s="25" t="s">
        <v>185</v>
      </c>
      <c r="S3600" s="11" t="s">
        <v>185</v>
      </c>
      <c r="T3600" s="11"/>
      <c r="U3600" s="23"/>
      <c r="V3600" s="25"/>
      <c r="W3600" s="11"/>
      <c r="X3600" s="23"/>
      <c r="Y3600" s="29"/>
      <c r="Z3600" s="25">
        <v>50.0</v>
      </c>
      <c r="AA3600" s="11">
        <v>50.0</v>
      </c>
      <c r="AB3600" s="11">
        <v>60.0</v>
      </c>
      <c r="AC3600" s="11">
        <v>32.0</v>
      </c>
      <c r="AD3600" s="23">
        <v>35.0</v>
      </c>
      <c r="AE3600" s="29" t="s">
        <v>141</v>
      </c>
      <c r="AF3600" s="25">
        <v>1494.0</v>
      </c>
      <c r="AG3600" s="11">
        <v>1506.0</v>
      </c>
      <c r="AH3600" s="11">
        <v>1553.0</v>
      </c>
      <c r="AI3600" s="23"/>
      <c r="AJ3600" s="29"/>
      <c r="AK3600" s="25"/>
      <c r="AL3600" s="11"/>
      <c r="AM3600" s="23"/>
      <c r="AN3600" s="25"/>
      <c r="AO3600" s="23"/>
      <c r="AP3600" s="25"/>
      <c r="AQ3600" s="11"/>
    </row>
    <row r="3601" ht="15.75" customHeight="1">
      <c r="A3601" s="11">
        <v>1202001.0</v>
      </c>
      <c r="B3601" s="23">
        <v>3602.0</v>
      </c>
      <c r="C3601" s="25" t="s">
        <v>17960</v>
      </c>
      <c r="D3601" s="16" t="s">
        <v>17961</v>
      </c>
      <c r="E3601" s="28" t="s">
        <v>774</v>
      </c>
      <c r="F3601" s="29"/>
      <c r="G3601" s="25"/>
      <c r="H3601" s="36" t="str">
        <f t="shared" si="1"/>
        <v/>
      </c>
      <c r="I3601" s="11"/>
      <c r="J3601" s="28">
        <f t="shared" si="2"/>
        <v>0</v>
      </c>
      <c r="K3601" s="41">
        <f t="shared" si="3"/>
        <v>0</v>
      </c>
      <c r="L3601" s="25">
        <v>0.0</v>
      </c>
      <c r="M3601" s="11">
        <v>0.0</v>
      </c>
      <c r="N3601" s="11">
        <v>0.0</v>
      </c>
      <c r="O3601" s="11">
        <v>0.0</v>
      </c>
      <c r="P3601" s="11">
        <v>0.0</v>
      </c>
      <c r="Q3601" s="23">
        <v>0.0</v>
      </c>
      <c r="R3601" s="25"/>
      <c r="S3601" s="11"/>
      <c r="T3601" s="11"/>
      <c r="U3601" s="23"/>
      <c r="V3601" s="25"/>
      <c r="W3601" s="11"/>
      <c r="X3601" s="23"/>
      <c r="Y3601" s="29"/>
      <c r="Z3601" s="25">
        <v>0.0</v>
      </c>
      <c r="AA3601" s="11">
        <v>0.0</v>
      </c>
      <c r="AB3601" s="11">
        <v>0.0</v>
      </c>
      <c r="AC3601" s="11">
        <v>0.0</v>
      </c>
      <c r="AD3601" s="23">
        <v>64.0</v>
      </c>
      <c r="AE3601" s="29" t="s">
        <v>239</v>
      </c>
      <c r="AF3601" s="25">
        <v>1440.0</v>
      </c>
      <c r="AG3601" s="11">
        <v>9999.0</v>
      </c>
      <c r="AH3601" s="11">
        <v>1490.0</v>
      </c>
      <c r="AI3601" s="23"/>
      <c r="AJ3601" s="124" t="s">
        <v>17962</v>
      </c>
      <c r="AK3601" s="25"/>
      <c r="AL3601" s="11"/>
      <c r="AM3601" s="23"/>
      <c r="AN3601" s="25"/>
      <c r="AO3601" s="23"/>
      <c r="AP3601" s="25"/>
      <c r="AQ3601" s="11"/>
    </row>
    <row r="3602" ht="15.75" customHeight="1">
      <c r="A3602" s="11">
        <v>1202002.0</v>
      </c>
      <c r="B3602" s="23">
        <v>3603.0</v>
      </c>
      <c r="C3602" s="25" t="s">
        <v>17963</v>
      </c>
      <c r="D3602" s="16" t="s">
        <v>17964</v>
      </c>
      <c r="E3602" s="28" t="s">
        <v>17965</v>
      </c>
      <c r="F3602" s="29"/>
      <c r="G3602" s="25"/>
      <c r="H3602" s="36" t="str">
        <f t="shared" si="1"/>
        <v/>
      </c>
      <c r="I3602" s="11"/>
      <c r="J3602" s="28">
        <f t="shared" si="2"/>
        <v>0</v>
      </c>
      <c r="K3602" s="41">
        <f t="shared" si="3"/>
        <v>0</v>
      </c>
      <c r="L3602" s="25">
        <v>0.0</v>
      </c>
      <c r="M3602" s="11">
        <v>0.0</v>
      </c>
      <c r="N3602" s="11">
        <v>0.0</v>
      </c>
      <c r="O3602" s="11">
        <v>0.0</v>
      </c>
      <c r="P3602" s="11">
        <v>0.0</v>
      </c>
      <c r="Q3602" s="23">
        <v>0.0</v>
      </c>
      <c r="R3602" s="25"/>
      <c r="S3602" s="11"/>
      <c r="T3602" s="11"/>
      <c r="U3602" s="23"/>
      <c r="V3602" s="25"/>
      <c r="W3602" s="11"/>
      <c r="X3602" s="23"/>
      <c r="Y3602" s="29"/>
      <c r="Z3602" s="25">
        <v>0.0</v>
      </c>
      <c r="AA3602" s="11">
        <v>0.0</v>
      </c>
      <c r="AB3602" s="11">
        <v>0.0</v>
      </c>
      <c r="AC3602" s="11">
        <v>0.0</v>
      </c>
      <c r="AD3602" s="23">
        <v>64.0</v>
      </c>
      <c r="AE3602" s="29" t="s">
        <v>239</v>
      </c>
      <c r="AF3602" s="25">
        <v>1470.0</v>
      </c>
      <c r="AG3602" s="11">
        <v>9999.0</v>
      </c>
      <c r="AH3602" s="11">
        <v>1520.0</v>
      </c>
      <c r="AI3602" s="23"/>
      <c r="AJ3602" s="124" t="s">
        <v>17966</v>
      </c>
      <c r="AK3602" s="25">
        <v>1202001.0</v>
      </c>
      <c r="AL3602" s="11"/>
      <c r="AM3602" s="23"/>
      <c r="AN3602" s="25"/>
      <c r="AO3602" s="23"/>
      <c r="AP3602" s="25"/>
      <c r="AQ3602" s="11"/>
    </row>
    <row r="3603" ht="15.75" customHeight="1">
      <c r="A3603" s="11">
        <v>1202003.0</v>
      </c>
      <c r="B3603" s="23">
        <v>3604.0</v>
      </c>
      <c r="C3603" s="25" t="s">
        <v>17967</v>
      </c>
      <c r="D3603" s="16" t="s">
        <v>17968</v>
      </c>
      <c r="E3603" s="28" t="s">
        <v>17969</v>
      </c>
      <c r="F3603" s="29"/>
      <c r="G3603" s="25"/>
      <c r="H3603" s="36" t="str">
        <f t="shared" si="1"/>
        <v/>
      </c>
      <c r="I3603" s="11"/>
      <c r="J3603" s="28">
        <f t="shared" si="2"/>
        <v>0</v>
      </c>
      <c r="K3603" s="41">
        <f t="shared" si="3"/>
        <v>0</v>
      </c>
      <c r="L3603" s="25">
        <v>0.0</v>
      </c>
      <c r="M3603" s="11">
        <v>0.0</v>
      </c>
      <c r="N3603" s="11">
        <v>0.0</v>
      </c>
      <c r="O3603" s="11">
        <v>0.0</v>
      </c>
      <c r="P3603" s="11">
        <v>0.0</v>
      </c>
      <c r="Q3603" s="23">
        <v>0.0</v>
      </c>
      <c r="R3603" s="25"/>
      <c r="S3603" s="11"/>
      <c r="T3603" s="11"/>
      <c r="U3603" s="23"/>
      <c r="V3603" s="25"/>
      <c r="W3603" s="11"/>
      <c r="X3603" s="23"/>
      <c r="Y3603" s="29"/>
      <c r="Z3603" s="25">
        <v>0.0</v>
      </c>
      <c r="AA3603" s="11">
        <v>0.0</v>
      </c>
      <c r="AB3603" s="11">
        <v>0.0</v>
      </c>
      <c r="AC3603" s="11">
        <v>0.0</v>
      </c>
      <c r="AD3603" s="23">
        <v>64.0</v>
      </c>
      <c r="AE3603" s="29" t="s">
        <v>239</v>
      </c>
      <c r="AF3603" s="25">
        <v>1490.0</v>
      </c>
      <c r="AG3603" s="11">
        <v>9999.0</v>
      </c>
      <c r="AH3603" s="11">
        <v>1540.0</v>
      </c>
      <c r="AI3603" s="23"/>
      <c r="AJ3603" s="124" t="s">
        <v>17970</v>
      </c>
      <c r="AK3603" s="25">
        <v>1202002.0</v>
      </c>
      <c r="AL3603" s="11"/>
      <c r="AM3603" s="23"/>
      <c r="AN3603" s="25"/>
      <c r="AO3603" s="23"/>
      <c r="AP3603" s="25"/>
      <c r="AQ3603" s="11"/>
    </row>
    <row r="3604" ht="15.75" customHeight="1">
      <c r="A3604" s="11">
        <v>1202004.0</v>
      </c>
      <c r="B3604" s="23">
        <v>3605.0</v>
      </c>
      <c r="C3604" s="25" t="s">
        <v>17971</v>
      </c>
      <c r="D3604" s="16" t="s">
        <v>17972</v>
      </c>
      <c r="E3604" s="28" t="s">
        <v>17973</v>
      </c>
      <c r="F3604" s="29"/>
      <c r="G3604" s="31" t="s">
        <v>17974</v>
      </c>
      <c r="H3604" s="36">
        <f t="shared" si="1"/>
        <v>73</v>
      </c>
      <c r="I3604" s="11"/>
      <c r="J3604" s="28">
        <f t="shared" si="2"/>
        <v>0</v>
      </c>
      <c r="K3604" s="41">
        <f t="shared" si="3"/>
        <v>410</v>
      </c>
      <c r="L3604" s="31">
        <v>70.0</v>
      </c>
      <c r="M3604" s="11">
        <v>80.0</v>
      </c>
      <c r="N3604" s="6">
        <v>79.0</v>
      </c>
      <c r="O3604" s="11">
        <v>92.0</v>
      </c>
      <c r="P3604" s="11">
        <v>89.0</v>
      </c>
      <c r="Q3604" s="43">
        <v>75.0</v>
      </c>
      <c r="R3604" s="25" t="s">
        <v>136</v>
      </c>
      <c r="S3604" s="11"/>
      <c r="T3604" s="11"/>
      <c r="U3604" s="23" t="s">
        <v>185</v>
      </c>
      <c r="V3604" s="25"/>
      <c r="W3604" s="11"/>
      <c r="X3604" s="23"/>
      <c r="Y3604" s="29"/>
      <c r="Z3604" s="25">
        <v>64.0</v>
      </c>
      <c r="AA3604" s="11">
        <v>70.0</v>
      </c>
      <c r="AB3604" s="11">
        <v>78.0</v>
      </c>
      <c r="AC3604" s="11">
        <v>61.0</v>
      </c>
      <c r="AD3604" s="23">
        <v>64.0</v>
      </c>
      <c r="AE3604" s="29" t="s">
        <v>270</v>
      </c>
      <c r="AF3604" s="25">
        <v>1508.0</v>
      </c>
      <c r="AG3604" s="11">
        <v>1520.0</v>
      </c>
      <c r="AH3604" s="11">
        <v>1577.0</v>
      </c>
      <c r="AI3604" s="23" t="s">
        <v>217</v>
      </c>
      <c r="AJ3604" s="29" t="s">
        <v>17975</v>
      </c>
      <c r="AK3604" s="25">
        <v>1202003.0</v>
      </c>
      <c r="AL3604" s="11"/>
      <c r="AM3604" s="23"/>
      <c r="AN3604" s="25"/>
      <c r="AO3604" s="23"/>
      <c r="AP3604" s="25" t="s">
        <v>17976</v>
      </c>
      <c r="AQ3604" s="11"/>
    </row>
    <row r="3605" ht="15.75" customHeight="1">
      <c r="A3605" s="11">
        <v>1202005.0</v>
      </c>
      <c r="B3605" s="23">
        <v>3606.0</v>
      </c>
      <c r="C3605" s="25" t="s">
        <v>17977</v>
      </c>
      <c r="D3605" s="16" t="s">
        <v>17978</v>
      </c>
      <c r="E3605" s="28" t="s">
        <v>17979</v>
      </c>
      <c r="F3605" s="29"/>
      <c r="G3605" s="31" t="s">
        <v>17980</v>
      </c>
      <c r="H3605" s="36">
        <f t="shared" si="1"/>
        <v>69</v>
      </c>
      <c r="I3605" s="11"/>
      <c r="J3605" s="28">
        <f t="shared" si="2"/>
        <v>0</v>
      </c>
      <c r="K3605" s="41">
        <f t="shared" si="3"/>
        <v>287</v>
      </c>
      <c r="L3605" s="25">
        <v>49.0</v>
      </c>
      <c r="M3605" s="11">
        <v>46.0</v>
      </c>
      <c r="N3605" s="11">
        <v>64.0</v>
      </c>
      <c r="O3605" s="11">
        <v>58.0</v>
      </c>
      <c r="P3605" s="11">
        <v>70.0</v>
      </c>
      <c r="Q3605" s="43">
        <v>55.0</v>
      </c>
      <c r="R3605" s="25"/>
      <c r="S3605" s="11"/>
      <c r="T3605" s="11" t="s">
        <v>232</v>
      </c>
      <c r="U3605" s="23" t="s">
        <v>185</v>
      </c>
      <c r="V3605" s="25"/>
      <c r="W3605" s="11"/>
      <c r="X3605" s="23"/>
      <c r="Y3605" s="29"/>
      <c r="Z3605" s="25">
        <v>50.0</v>
      </c>
      <c r="AA3605" s="11">
        <v>50.0</v>
      </c>
      <c r="AB3605" s="11">
        <v>72.0</v>
      </c>
      <c r="AC3605" s="11">
        <v>45.0</v>
      </c>
      <c r="AD3605" s="23">
        <v>64.0</v>
      </c>
      <c r="AE3605" s="29" t="s">
        <v>270</v>
      </c>
      <c r="AF3605" s="25">
        <v>1538.0</v>
      </c>
      <c r="AG3605" s="11">
        <v>1550.0</v>
      </c>
      <c r="AH3605" s="11">
        <v>1577.0</v>
      </c>
      <c r="AI3605" s="23" t="s">
        <v>217</v>
      </c>
      <c r="AJ3605" s="29" t="s">
        <v>17981</v>
      </c>
      <c r="AK3605" s="25">
        <v>1202004.0</v>
      </c>
      <c r="AL3605" s="11"/>
      <c r="AM3605" s="23"/>
      <c r="AN3605" s="25"/>
      <c r="AO3605" s="23"/>
      <c r="AP3605" s="25"/>
      <c r="AQ3605" s="11"/>
    </row>
    <row r="3606" ht="15.75" customHeight="1">
      <c r="A3606" s="11">
        <v>1202006.0</v>
      </c>
      <c r="B3606" s="23">
        <v>3607.0</v>
      </c>
      <c r="C3606" s="25" t="s">
        <v>17982</v>
      </c>
      <c r="D3606" s="16" t="s">
        <v>17983</v>
      </c>
      <c r="E3606" s="28" t="s">
        <v>17984</v>
      </c>
      <c r="F3606" s="29" t="s">
        <v>17985</v>
      </c>
      <c r="G3606" s="31" t="s">
        <v>17986</v>
      </c>
      <c r="H3606" s="36">
        <f t="shared" si="1"/>
        <v>71</v>
      </c>
      <c r="I3606" s="11"/>
      <c r="J3606" s="28">
        <f t="shared" si="2"/>
        <v>0</v>
      </c>
      <c r="K3606" s="41">
        <f t="shared" si="3"/>
        <v>305</v>
      </c>
      <c r="L3606" s="25">
        <v>77.0</v>
      </c>
      <c r="M3606" s="11">
        <v>70.0</v>
      </c>
      <c r="N3606" s="11">
        <v>46.0</v>
      </c>
      <c r="O3606" s="11">
        <v>52.0</v>
      </c>
      <c r="P3606" s="11">
        <v>60.0</v>
      </c>
      <c r="Q3606" s="43">
        <v>62.0</v>
      </c>
      <c r="R3606" s="25" t="s">
        <v>185</v>
      </c>
      <c r="S3606" s="11" t="s">
        <v>185</v>
      </c>
      <c r="T3606" s="11"/>
      <c r="U3606" s="23" t="s">
        <v>185</v>
      </c>
      <c r="V3606" s="25"/>
      <c r="W3606" s="11"/>
      <c r="X3606" s="23" t="s">
        <v>232</v>
      </c>
      <c r="Y3606" s="29"/>
      <c r="Z3606" s="25">
        <v>50.0</v>
      </c>
      <c r="AA3606" s="11">
        <v>50.0</v>
      </c>
      <c r="AB3606" s="11">
        <v>58.0</v>
      </c>
      <c r="AC3606" s="11">
        <v>80.0</v>
      </c>
      <c r="AD3606" s="23">
        <v>67.0</v>
      </c>
      <c r="AE3606" s="29" t="s">
        <v>141</v>
      </c>
      <c r="AF3606" s="25">
        <v>1516.0</v>
      </c>
      <c r="AG3606" s="11">
        <v>1528.0</v>
      </c>
      <c r="AH3606" s="11">
        <v>1565.0</v>
      </c>
      <c r="AI3606" s="23" t="s">
        <v>217</v>
      </c>
      <c r="AJ3606" s="29" t="s">
        <v>17975</v>
      </c>
      <c r="AK3606" s="25">
        <v>1202003.0</v>
      </c>
      <c r="AL3606" s="11"/>
      <c r="AM3606" s="23"/>
      <c r="AN3606" s="25"/>
      <c r="AO3606" s="23"/>
      <c r="AP3606" s="25"/>
      <c r="AQ3606" s="11"/>
    </row>
    <row r="3607" ht="15.75" customHeight="1">
      <c r="A3607" s="11">
        <v>1202007.0</v>
      </c>
      <c r="B3607" s="23">
        <v>3608.0</v>
      </c>
      <c r="C3607" s="25" t="s">
        <v>17987</v>
      </c>
      <c r="D3607" s="16" t="s">
        <v>17988</v>
      </c>
      <c r="E3607" s="28" t="s">
        <v>17989</v>
      </c>
      <c r="F3607" s="29" t="s">
        <v>17990</v>
      </c>
      <c r="G3607" s="31" t="s">
        <v>17991</v>
      </c>
      <c r="H3607" s="36">
        <f t="shared" si="1"/>
        <v>69</v>
      </c>
      <c r="I3607" s="11"/>
      <c r="J3607" s="28">
        <f t="shared" si="2"/>
        <v>0</v>
      </c>
      <c r="K3607" s="41">
        <f t="shared" si="3"/>
        <v>257</v>
      </c>
      <c r="L3607" s="25">
        <v>39.0</v>
      </c>
      <c r="M3607" s="11">
        <v>42.0</v>
      </c>
      <c r="N3607" s="11">
        <v>62.0</v>
      </c>
      <c r="O3607" s="11">
        <v>60.0</v>
      </c>
      <c r="P3607" s="11">
        <v>54.0</v>
      </c>
      <c r="Q3607" s="43">
        <v>50.0</v>
      </c>
      <c r="R3607" s="25"/>
      <c r="S3607" s="11"/>
      <c r="T3607" s="11"/>
      <c r="U3607" s="23"/>
      <c r="V3607" s="25"/>
      <c r="W3607" s="11"/>
      <c r="X3607" s="23"/>
      <c r="Y3607" s="29"/>
      <c r="Z3607" s="25">
        <v>71.0</v>
      </c>
      <c r="AA3607" s="11">
        <v>80.0</v>
      </c>
      <c r="AB3607" s="11">
        <v>47.0</v>
      </c>
      <c r="AC3607" s="11">
        <v>61.0</v>
      </c>
      <c r="AD3607" s="23">
        <v>67.0</v>
      </c>
      <c r="AE3607" s="29" t="s">
        <v>270</v>
      </c>
      <c r="AF3607" s="25">
        <v>1549.0</v>
      </c>
      <c r="AG3607" s="11">
        <v>1561.0</v>
      </c>
      <c r="AH3607" s="11">
        <v>1626.0</v>
      </c>
      <c r="AI3607" s="23"/>
      <c r="AJ3607" s="29" t="s">
        <v>17992</v>
      </c>
      <c r="AK3607" s="25">
        <v>1202006.0</v>
      </c>
      <c r="AL3607" s="11"/>
      <c r="AM3607" s="23"/>
      <c r="AN3607" s="25"/>
      <c r="AO3607" s="23"/>
      <c r="AP3607" s="25"/>
      <c r="AQ3607" s="11"/>
    </row>
    <row r="3608" ht="15.75" customHeight="1">
      <c r="A3608" s="11">
        <v>1202008.0</v>
      </c>
      <c r="B3608" s="23">
        <v>3609.0</v>
      </c>
      <c r="C3608" s="25" t="s">
        <v>17993</v>
      </c>
      <c r="D3608" s="16" t="s">
        <v>17994</v>
      </c>
      <c r="E3608" s="28" t="s">
        <v>17995</v>
      </c>
      <c r="F3608" s="29"/>
      <c r="G3608" s="25"/>
      <c r="H3608" s="36" t="str">
        <f t="shared" si="1"/>
        <v/>
      </c>
      <c r="I3608" s="11"/>
      <c r="J3608" s="28">
        <f t="shared" si="2"/>
        <v>0</v>
      </c>
      <c r="K3608" s="41">
        <f t="shared" si="3"/>
        <v>0</v>
      </c>
      <c r="L3608" s="25">
        <v>0.0</v>
      </c>
      <c r="M3608" s="11">
        <v>0.0</v>
      </c>
      <c r="N3608" s="11">
        <v>0.0</v>
      </c>
      <c r="O3608" s="11">
        <v>0.0</v>
      </c>
      <c r="P3608" s="11">
        <v>0.0</v>
      </c>
      <c r="Q3608" s="23">
        <v>0.0</v>
      </c>
      <c r="R3608" s="25"/>
      <c r="S3608" s="11"/>
      <c r="T3608" s="11"/>
      <c r="U3608" s="23"/>
      <c r="V3608" s="25"/>
      <c r="W3608" s="11"/>
      <c r="X3608" s="23"/>
      <c r="Y3608" s="29"/>
      <c r="Z3608" s="25">
        <v>0.0</v>
      </c>
      <c r="AA3608" s="11">
        <v>0.0</v>
      </c>
      <c r="AB3608" s="11">
        <v>0.0</v>
      </c>
      <c r="AC3608" s="11">
        <v>0.0</v>
      </c>
      <c r="AD3608" s="23">
        <v>69.0</v>
      </c>
      <c r="AE3608" s="29" t="s">
        <v>239</v>
      </c>
      <c r="AF3608" s="25">
        <v>1455.0</v>
      </c>
      <c r="AG3608" s="11">
        <v>9999.0</v>
      </c>
      <c r="AH3608" s="11">
        <v>1505.0</v>
      </c>
      <c r="AI3608" s="23"/>
      <c r="AJ3608" s="29" t="s">
        <v>17996</v>
      </c>
      <c r="AK3608" s="25"/>
      <c r="AL3608" s="11"/>
      <c r="AM3608" s="23"/>
      <c r="AN3608" s="25"/>
      <c r="AO3608" s="23"/>
      <c r="AP3608" s="25"/>
      <c r="AQ3608" s="11"/>
    </row>
    <row r="3609" ht="15.75" customHeight="1">
      <c r="A3609" s="11">
        <v>1202009.0</v>
      </c>
      <c r="B3609" s="23">
        <v>3610.0</v>
      </c>
      <c r="C3609" s="25" t="s">
        <v>17997</v>
      </c>
      <c r="D3609" s="16" t="s">
        <v>17998</v>
      </c>
      <c r="E3609" s="28" t="s">
        <v>17999</v>
      </c>
      <c r="F3609" s="29"/>
      <c r="G3609" s="31" t="s">
        <v>18000</v>
      </c>
      <c r="H3609" s="36">
        <f t="shared" si="1"/>
        <v>73</v>
      </c>
      <c r="I3609" s="11"/>
      <c r="J3609" s="28">
        <f t="shared" si="2"/>
        <v>0</v>
      </c>
      <c r="K3609" s="41">
        <f t="shared" si="3"/>
        <v>268</v>
      </c>
      <c r="L3609" s="25">
        <v>57.0</v>
      </c>
      <c r="M3609" s="11">
        <v>43.0</v>
      </c>
      <c r="N3609" s="11">
        <v>55.0</v>
      </c>
      <c r="O3609" s="11">
        <v>53.0</v>
      </c>
      <c r="P3609" s="11">
        <v>60.0</v>
      </c>
      <c r="Q3609" s="43">
        <v>54.0</v>
      </c>
      <c r="R3609" s="25"/>
      <c r="S3609" s="11"/>
      <c r="T3609" s="11"/>
      <c r="U3609" s="23"/>
      <c r="V3609" s="25"/>
      <c r="W3609" s="11"/>
      <c r="X3609" s="23"/>
      <c r="Y3609" s="29"/>
      <c r="Z3609" s="25">
        <v>36.0</v>
      </c>
      <c r="AA3609" s="11">
        <v>30.0</v>
      </c>
      <c r="AB3609" s="11">
        <v>39.0</v>
      </c>
      <c r="AC3609" s="11">
        <v>54.0</v>
      </c>
      <c r="AD3609" s="23">
        <v>69.0</v>
      </c>
      <c r="AE3609" s="29" t="s">
        <v>166</v>
      </c>
      <c r="AF3609" s="25">
        <v>1490.0</v>
      </c>
      <c r="AG3609" s="11">
        <v>1502.0</v>
      </c>
      <c r="AH3609" s="11">
        <v>1541.0</v>
      </c>
      <c r="AI3609" s="23"/>
      <c r="AJ3609" s="29" t="s">
        <v>18001</v>
      </c>
      <c r="AK3609" s="25">
        <v>1202008.0</v>
      </c>
      <c r="AL3609" s="11"/>
      <c r="AM3609" s="23">
        <v>18.0</v>
      </c>
      <c r="AN3609" s="25"/>
      <c r="AO3609" s="23"/>
      <c r="AP3609" s="25"/>
      <c r="AQ3609" s="11"/>
    </row>
    <row r="3610" ht="15.75" customHeight="1">
      <c r="A3610" s="11">
        <v>1202010.0</v>
      </c>
      <c r="B3610" s="23">
        <v>3611.0</v>
      </c>
      <c r="C3610" s="25" t="s">
        <v>18002</v>
      </c>
      <c r="D3610" s="16" t="s">
        <v>18003</v>
      </c>
      <c r="E3610" s="28" t="s">
        <v>18004</v>
      </c>
      <c r="F3610" s="29"/>
      <c r="G3610" s="31" t="s">
        <v>18005</v>
      </c>
      <c r="H3610" s="36">
        <f t="shared" si="1"/>
        <v>74</v>
      </c>
      <c r="I3610" s="11"/>
      <c r="J3610" s="28">
        <f t="shared" si="2"/>
        <v>0</v>
      </c>
      <c r="K3610" s="41">
        <f t="shared" si="3"/>
        <v>215</v>
      </c>
      <c r="L3610" s="25">
        <v>34.0</v>
      </c>
      <c r="M3610" s="11">
        <v>12.0</v>
      </c>
      <c r="N3610" s="11">
        <v>44.0</v>
      </c>
      <c r="O3610" s="11">
        <v>59.0</v>
      </c>
      <c r="P3610" s="11">
        <v>66.0</v>
      </c>
      <c r="Q3610" s="43">
        <v>39.0</v>
      </c>
      <c r="R3610" s="25"/>
      <c r="S3610" s="11"/>
      <c r="T3610" s="11"/>
      <c r="U3610" s="23"/>
      <c r="V3610" s="25"/>
      <c r="W3610" s="11"/>
      <c r="X3610" s="23"/>
      <c r="Y3610" s="29"/>
      <c r="Z3610" s="25">
        <v>20.0</v>
      </c>
      <c r="AA3610" s="11">
        <v>8.0</v>
      </c>
      <c r="AB3610" s="11">
        <v>41.0</v>
      </c>
      <c r="AC3610" s="11">
        <v>43.0</v>
      </c>
      <c r="AD3610" s="23">
        <v>69.0</v>
      </c>
      <c r="AE3610" s="29" t="s">
        <v>239</v>
      </c>
      <c r="AF3610" s="25">
        <v>1538.0</v>
      </c>
      <c r="AG3610" s="11">
        <v>1550.0</v>
      </c>
      <c r="AH3610" s="11">
        <v>1598.0</v>
      </c>
      <c r="AI3610" s="23"/>
      <c r="AJ3610" s="29" t="s">
        <v>18006</v>
      </c>
      <c r="AK3610" s="25">
        <v>1202009.0</v>
      </c>
      <c r="AL3610" s="11">
        <v>1202004.0</v>
      </c>
      <c r="AM3610" s="23"/>
      <c r="AN3610" s="25"/>
      <c r="AO3610" s="23"/>
      <c r="AP3610" s="25"/>
      <c r="AQ3610" s="11"/>
    </row>
    <row r="3611" ht="15.75" customHeight="1">
      <c r="A3611" s="11">
        <v>1202011.0</v>
      </c>
      <c r="B3611" s="23">
        <v>3612.0</v>
      </c>
      <c r="C3611" s="25" t="s">
        <v>18007</v>
      </c>
      <c r="D3611" s="16" t="s">
        <v>18008</v>
      </c>
      <c r="E3611" s="28" t="s">
        <v>18009</v>
      </c>
      <c r="F3611" s="29" t="s">
        <v>18010</v>
      </c>
      <c r="G3611" s="31" t="s">
        <v>18011</v>
      </c>
      <c r="H3611" s="36">
        <f t="shared" si="1"/>
        <v>71</v>
      </c>
      <c r="I3611" s="11"/>
      <c r="J3611" s="28">
        <f t="shared" si="2"/>
        <v>0</v>
      </c>
      <c r="K3611" s="41">
        <f t="shared" si="3"/>
        <v>209</v>
      </c>
      <c r="L3611" s="25">
        <v>22.0</v>
      </c>
      <c r="M3611" s="11">
        <v>11.0</v>
      </c>
      <c r="N3611" s="11">
        <v>43.0</v>
      </c>
      <c r="O3611" s="11">
        <v>61.0</v>
      </c>
      <c r="P3611" s="11">
        <v>72.0</v>
      </c>
      <c r="Q3611" s="43">
        <v>38.0</v>
      </c>
      <c r="R3611" s="25"/>
      <c r="S3611" s="11"/>
      <c r="T3611" s="11"/>
      <c r="U3611" s="23"/>
      <c r="V3611" s="25"/>
      <c r="W3611" s="11"/>
      <c r="X3611" s="23"/>
      <c r="Y3611" s="29"/>
      <c r="Z3611" s="25">
        <v>20.0</v>
      </c>
      <c r="AA3611" s="11">
        <v>8.0</v>
      </c>
      <c r="AB3611" s="11">
        <v>40.0</v>
      </c>
      <c r="AC3611" s="11">
        <v>45.0</v>
      </c>
      <c r="AD3611" s="23">
        <v>70.0</v>
      </c>
      <c r="AE3611" s="29" t="s">
        <v>239</v>
      </c>
      <c r="AF3611" s="25">
        <v>1571.0</v>
      </c>
      <c r="AG3611" s="11">
        <v>1583.0</v>
      </c>
      <c r="AH3611" s="11">
        <v>1654.0</v>
      </c>
      <c r="AI3611" s="23"/>
      <c r="AJ3611" s="29" t="s">
        <v>18012</v>
      </c>
      <c r="AK3611" s="25">
        <v>1202010.0</v>
      </c>
      <c r="AL3611" s="11"/>
      <c r="AM3611" s="23"/>
      <c r="AN3611" s="25"/>
      <c r="AO3611" s="23"/>
      <c r="AP3611" s="25"/>
      <c r="AQ3611" s="11"/>
    </row>
    <row r="3612" ht="15.75" customHeight="1">
      <c r="A3612" s="11">
        <v>1202012.0</v>
      </c>
      <c r="B3612" s="23">
        <v>3613.0</v>
      </c>
      <c r="C3612" s="25" t="s">
        <v>18013</v>
      </c>
      <c r="D3612" s="16" t="s">
        <v>18014</v>
      </c>
      <c r="E3612" s="28" t="s">
        <v>18015</v>
      </c>
      <c r="F3612" s="29"/>
      <c r="G3612" s="31" t="s">
        <v>18016</v>
      </c>
      <c r="H3612" s="36">
        <f t="shared" si="1"/>
        <v>80</v>
      </c>
      <c r="I3612" s="11"/>
      <c r="J3612" s="28">
        <f t="shared" si="2"/>
        <v>0</v>
      </c>
      <c r="K3612" s="41">
        <f t="shared" si="3"/>
        <v>182</v>
      </c>
      <c r="L3612" s="25">
        <v>38.0</v>
      </c>
      <c r="M3612" s="11">
        <v>51.0</v>
      </c>
      <c r="N3612" s="11">
        <v>32.0</v>
      </c>
      <c r="O3612" s="11">
        <v>31.0</v>
      </c>
      <c r="P3612" s="11">
        <v>30.0</v>
      </c>
      <c r="Q3612" s="43">
        <v>40.0</v>
      </c>
      <c r="R3612" s="25"/>
      <c r="S3612" s="11"/>
      <c r="T3612" s="11"/>
      <c r="U3612" s="23"/>
      <c r="V3612" s="25"/>
      <c r="W3612" s="11"/>
      <c r="X3612" s="23"/>
      <c r="Y3612" s="29"/>
      <c r="Z3612" s="25">
        <v>36.0</v>
      </c>
      <c r="AA3612" s="11">
        <v>30.0</v>
      </c>
      <c r="AB3612" s="11">
        <v>31.0</v>
      </c>
      <c r="AC3612" s="11">
        <v>66.0</v>
      </c>
      <c r="AD3612" s="23">
        <v>74.0</v>
      </c>
      <c r="AE3612" s="29" t="s">
        <v>141</v>
      </c>
      <c r="AF3612" s="25">
        <v>1551.0</v>
      </c>
      <c r="AG3612" s="11">
        <v>1563.0</v>
      </c>
      <c r="AH3612" s="11">
        <v>1577.0</v>
      </c>
      <c r="AI3612" s="23" t="s">
        <v>217</v>
      </c>
      <c r="AJ3612" s="29"/>
      <c r="AK3612" s="25"/>
      <c r="AL3612" s="11"/>
      <c r="AM3612" s="23"/>
      <c r="AN3612" s="25"/>
      <c r="AO3612" s="23"/>
      <c r="AP3612" s="25"/>
      <c r="AQ3612" s="11"/>
    </row>
    <row r="3613" ht="15.75" customHeight="1">
      <c r="A3613" s="11">
        <v>1202013.0</v>
      </c>
      <c r="B3613" s="23">
        <v>3614.0</v>
      </c>
      <c r="C3613" s="25" t="s">
        <v>18017</v>
      </c>
      <c r="D3613" s="16" t="s">
        <v>18018</v>
      </c>
      <c r="E3613" s="28" t="s">
        <v>18019</v>
      </c>
      <c r="F3613" s="29"/>
      <c r="G3613" s="31" t="s">
        <v>18020</v>
      </c>
      <c r="H3613" s="36">
        <f t="shared" si="1"/>
        <v>54</v>
      </c>
      <c r="I3613" s="11"/>
      <c r="J3613" s="28">
        <f t="shared" si="2"/>
        <v>0</v>
      </c>
      <c r="K3613" s="41">
        <f t="shared" si="3"/>
        <v>248</v>
      </c>
      <c r="L3613" s="25">
        <v>50.0</v>
      </c>
      <c r="M3613" s="11">
        <v>48.0</v>
      </c>
      <c r="N3613" s="11">
        <v>47.0</v>
      </c>
      <c r="O3613" s="11">
        <v>50.0</v>
      </c>
      <c r="P3613" s="11">
        <v>53.0</v>
      </c>
      <c r="Q3613" s="43">
        <v>63.0</v>
      </c>
      <c r="R3613" s="25"/>
      <c r="S3613" s="11"/>
      <c r="T3613" s="11"/>
      <c r="U3613" s="23"/>
      <c r="V3613" s="25"/>
      <c r="W3613" s="11"/>
      <c r="X3613" s="23"/>
      <c r="Y3613" s="29"/>
      <c r="Z3613" s="25">
        <v>64.0</v>
      </c>
      <c r="AA3613" s="11">
        <v>70.0</v>
      </c>
      <c r="AB3613" s="11">
        <v>37.0</v>
      </c>
      <c r="AC3613" s="11">
        <v>72.0</v>
      </c>
      <c r="AD3613" s="23">
        <v>73.0</v>
      </c>
      <c r="AE3613" s="29" t="s">
        <v>166</v>
      </c>
      <c r="AF3613" s="25">
        <v>1528.0</v>
      </c>
      <c r="AG3613" s="11">
        <v>1540.0</v>
      </c>
      <c r="AH3613" s="11">
        <v>1580.0</v>
      </c>
      <c r="AI3613" s="23" t="s">
        <v>217</v>
      </c>
      <c r="AJ3613" s="29"/>
      <c r="AK3613" s="25"/>
      <c r="AL3613" s="11"/>
      <c r="AM3613" s="23"/>
      <c r="AN3613" s="25"/>
      <c r="AO3613" s="23"/>
      <c r="AP3613" s="25"/>
      <c r="AQ3613" s="11"/>
    </row>
    <row r="3614" ht="15.75" customHeight="1">
      <c r="A3614" s="11">
        <v>1202014.0</v>
      </c>
      <c r="B3614" s="23">
        <v>3615.0</v>
      </c>
      <c r="C3614" s="25" t="s">
        <v>18021</v>
      </c>
      <c r="D3614" s="16" t="s">
        <v>18022</v>
      </c>
      <c r="E3614" s="28" t="s">
        <v>18023</v>
      </c>
      <c r="F3614" s="29"/>
      <c r="G3614" s="31" t="s">
        <v>18024</v>
      </c>
      <c r="H3614" s="36">
        <f t="shared" si="1"/>
        <v>78</v>
      </c>
      <c r="I3614" s="11"/>
      <c r="J3614" s="28">
        <f t="shared" si="2"/>
        <v>0</v>
      </c>
      <c r="K3614" s="41">
        <f t="shared" si="3"/>
        <v>193</v>
      </c>
      <c r="L3614" s="25">
        <v>35.0</v>
      </c>
      <c r="M3614" s="11">
        <v>43.0</v>
      </c>
      <c r="N3614" s="11">
        <v>40.0</v>
      </c>
      <c r="O3614" s="11">
        <v>39.0</v>
      </c>
      <c r="P3614" s="11">
        <v>36.0</v>
      </c>
      <c r="Q3614" s="43">
        <v>43.0</v>
      </c>
      <c r="R3614" s="25"/>
      <c r="S3614" s="11"/>
      <c r="T3614" s="11"/>
      <c r="U3614" s="23"/>
      <c r="V3614" s="25"/>
      <c r="W3614" s="11"/>
      <c r="X3614" s="23"/>
      <c r="Y3614" s="29"/>
      <c r="Z3614" s="25">
        <v>46.0</v>
      </c>
      <c r="AA3614" s="11">
        <v>44.0</v>
      </c>
      <c r="AB3614" s="11">
        <v>44.0</v>
      </c>
      <c r="AC3614" s="11">
        <v>52.0</v>
      </c>
      <c r="AD3614" s="23">
        <v>70.0</v>
      </c>
      <c r="AE3614" s="29" t="s">
        <v>166</v>
      </c>
      <c r="AF3614" s="25">
        <v>1522.0</v>
      </c>
      <c r="AG3614" s="11">
        <v>1534.0</v>
      </c>
      <c r="AH3614" s="11">
        <v>1601.0</v>
      </c>
      <c r="AI3614" s="23"/>
      <c r="AJ3614" s="29" t="s">
        <v>18025</v>
      </c>
      <c r="AK3614" s="25"/>
      <c r="AL3614" s="11"/>
      <c r="AM3614" s="23"/>
      <c r="AN3614" s="25"/>
      <c r="AO3614" s="23"/>
      <c r="AP3614" s="25"/>
      <c r="AQ3614" s="11"/>
    </row>
    <row r="3615" ht="15.75" customHeight="1">
      <c r="A3615" s="11">
        <v>1202015.0</v>
      </c>
      <c r="B3615" s="23">
        <v>3616.0</v>
      </c>
      <c r="C3615" s="25" t="s">
        <v>18026</v>
      </c>
      <c r="D3615" s="16" t="s">
        <v>18027</v>
      </c>
      <c r="E3615" s="28" t="s">
        <v>18028</v>
      </c>
      <c r="F3615" s="29"/>
      <c r="G3615" s="31" t="s">
        <v>18029</v>
      </c>
      <c r="H3615" s="36">
        <f t="shared" si="1"/>
        <v>72</v>
      </c>
      <c r="I3615" s="11"/>
      <c r="J3615" s="28">
        <f t="shared" si="2"/>
        <v>0</v>
      </c>
      <c r="K3615" s="41">
        <f t="shared" si="3"/>
        <v>258</v>
      </c>
      <c r="L3615" s="25">
        <v>31.0</v>
      </c>
      <c r="M3615" s="11">
        <v>26.0</v>
      </c>
      <c r="N3615" s="11">
        <v>82.0</v>
      </c>
      <c r="O3615" s="11">
        <v>68.0</v>
      </c>
      <c r="P3615" s="11">
        <v>51.0</v>
      </c>
      <c r="Q3615" s="43">
        <v>51.0</v>
      </c>
      <c r="R3615" s="25"/>
      <c r="S3615" s="11"/>
      <c r="T3615" s="11"/>
      <c r="U3615" s="23"/>
      <c r="V3615" s="25"/>
      <c r="W3615" s="11"/>
      <c r="X3615" s="23"/>
      <c r="Y3615" s="29"/>
      <c r="Z3615" s="25">
        <v>26.0</v>
      </c>
      <c r="AA3615" s="11">
        <v>16.0</v>
      </c>
      <c r="AB3615" s="11">
        <v>47.0</v>
      </c>
      <c r="AC3615" s="11">
        <v>38.0</v>
      </c>
      <c r="AD3615" s="23">
        <v>5.0</v>
      </c>
      <c r="AE3615" s="29" t="s">
        <v>166</v>
      </c>
      <c r="AF3615" s="25">
        <v>1520.0</v>
      </c>
      <c r="AG3615" s="11">
        <v>1532.0</v>
      </c>
      <c r="AH3615" s="11">
        <v>1596.0</v>
      </c>
      <c r="AI3615" s="23"/>
      <c r="AJ3615" s="29" t="s">
        <v>18030</v>
      </c>
      <c r="AK3615" s="25"/>
      <c r="AL3615" s="11"/>
      <c r="AM3615" s="23"/>
      <c r="AN3615" s="25"/>
      <c r="AO3615" s="23"/>
      <c r="AP3615" s="25"/>
      <c r="AQ3615" s="11"/>
    </row>
    <row r="3616" ht="15.75" customHeight="1">
      <c r="A3616" s="11">
        <v>1202016.0</v>
      </c>
      <c r="B3616" s="23">
        <v>3617.0</v>
      </c>
      <c r="C3616" s="25" t="s">
        <v>18031</v>
      </c>
      <c r="D3616" s="16" t="s">
        <v>18032</v>
      </c>
      <c r="E3616" s="28" t="s">
        <v>18033</v>
      </c>
      <c r="F3616" s="29"/>
      <c r="G3616" s="31" t="s">
        <v>18034</v>
      </c>
      <c r="H3616" s="36">
        <f t="shared" si="1"/>
        <v>77</v>
      </c>
      <c r="I3616" s="11"/>
      <c r="J3616" s="28">
        <f t="shared" si="2"/>
        <v>0</v>
      </c>
      <c r="K3616" s="41">
        <f t="shared" si="3"/>
        <v>254</v>
      </c>
      <c r="L3616" s="25">
        <v>44.0</v>
      </c>
      <c r="M3616" s="11">
        <v>47.0</v>
      </c>
      <c r="N3616" s="11">
        <v>53.0</v>
      </c>
      <c r="O3616" s="11">
        <v>55.0</v>
      </c>
      <c r="P3616" s="11">
        <v>55.0</v>
      </c>
      <c r="Q3616" s="43">
        <v>59.0</v>
      </c>
      <c r="R3616" s="25"/>
      <c r="S3616" s="11"/>
      <c r="T3616" s="11"/>
      <c r="U3616" s="23"/>
      <c r="V3616" s="25"/>
      <c r="W3616" s="11"/>
      <c r="X3616" s="23"/>
      <c r="Y3616" s="29"/>
      <c r="Z3616" s="25">
        <v>71.0</v>
      </c>
      <c r="AA3616" s="11">
        <v>80.0</v>
      </c>
      <c r="AB3616" s="11">
        <v>36.0</v>
      </c>
      <c r="AC3616" s="11">
        <v>32.0</v>
      </c>
      <c r="AD3616" s="23">
        <v>84.0</v>
      </c>
      <c r="AE3616" s="29" t="s">
        <v>270</v>
      </c>
      <c r="AF3616" s="25">
        <v>1524.0</v>
      </c>
      <c r="AG3616" s="11">
        <v>1536.0</v>
      </c>
      <c r="AH3616" s="11">
        <v>1595.0</v>
      </c>
      <c r="AI3616" s="23"/>
      <c r="AJ3616" s="29"/>
      <c r="AK3616" s="25"/>
      <c r="AL3616" s="11"/>
      <c r="AM3616" s="23"/>
      <c r="AN3616" s="25"/>
      <c r="AO3616" s="23"/>
      <c r="AP3616" s="25"/>
      <c r="AQ3616" s="11"/>
    </row>
    <row r="3617" ht="15.75" customHeight="1">
      <c r="A3617" s="11">
        <v>1202017.0</v>
      </c>
      <c r="B3617" s="23">
        <v>3618.0</v>
      </c>
      <c r="C3617" s="25" t="s">
        <v>18035</v>
      </c>
      <c r="D3617" s="16" t="s">
        <v>18036</v>
      </c>
      <c r="E3617" s="28" t="s">
        <v>18037</v>
      </c>
      <c r="F3617" s="29"/>
      <c r="G3617" s="31" t="s">
        <v>18038</v>
      </c>
      <c r="H3617" s="36">
        <f t="shared" si="1"/>
        <v>77</v>
      </c>
      <c r="I3617" s="11"/>
      <c r="J3617" s="28">
        <f t="shared" si="2"/>
        <v>0</v>
      </c>
      <c r="K3617" s="41">
        <f t="shared" si="3"/>
        <v>363</v>
      </c>
      <c r="L3617" s="25">
        <v>68.0</v>
      </c>
      <c r="M3617" s="11">
        <v>66.0</v>
      </c>
      <c r="N3617" s="11">
        <v>83.0</v>
      </c>
      <c r="O3617" s="11">
        <v>70.0</v>
      </c>
      <c r="P3617" s="11">
        <v>76.0</v>
      </c>
      <c r="Q3617" s="43">
        <v>65.0</v>
      </c>
      <c r="R3617" s="25" t="s">
        <v>185</v>
      </c>
      <c r="S3617" s="11"/>
      <c r="T3617" s="11" t="s">
        <v>232</v>
      </c>
      <c r="U3617" s="23"/>
      <c r="V3617" s="25"/>
      <c r="W3617" s="11"/>
      <c r="X3617" s="23"/>
      <c r="Y3617" s="29"/>
      <c r="Z3617" s="25">
        <v>71.0</v>
      </c>
      <c r="AA3617" s="11">
        <v>80.0</v>
      </c>
      <c r="AB3617" s="11">
        <v>55.0</v>
      </c>
      <c r="AC3617" s="11">
        <v>50.0</v>
      </c>
      <c r="AD3617" s="23">
        <v>91.0</v>
      </c>
      <c r="AE3617" s="29" t="s">
        <v>270</v>
      </c>
      <c r="AF3617" s="25">
        <v>1552.0</v>
      </c>
      <c r="AG3617" s="11">
        <v>1564.0</v>
      </c>
      <c r="AH3617" s="11">
        <v>1615.0</v>
      </c>
      <c r="AI3617" s="23" t="s">
        <v>217</v>
      </c>
      <c r="AJ3617" s="29" t="s">
        <v>18039</v>
      </c>
      <c r="AK3617" s="25">
        <v>1202016.0</v>
      </c>
      <c r="AL3617" s="11"/>
      <c r="AM3617" s="23"/>
      <c r="AN3617" s="25"/>
      <c r="AO3617" s="23"/>
      <c r="AP3617" s="25"/>
      <c r="AQ3617" s="11"/>
    </row>
    <row r="3618" ht="15.75" customHeight="1">
      <c r="A3618" s="11">
        <v>1202018.0</v>
      </c>
      <c r="B3618" s="23">
        <v>3619.0</v>
      </c>
      <c r="C3618" s="25" t="s">
        <v>18040</v>
      </c>
      <c r="D3618" s="16" t="s">
        <v>18041</v>
      </c>
      <c r="E3618" s="28" t="s">
        <v>18042</v>
      </c>
      <c r="F3618" s="29"/>
      <c r="G3618" s="31" t="s">
        <v>18043</v>
      </c>
      <c r="H3618" s="36">
        <f t="shared" si="1"/>
        <v>79</v>
      </c>
      <c r="I3618" s="11"/>
      <c r="J3618" s="28">
        <f t="shared" si="2"/>
        <v>0</v>
      </c>
      <c r="K3618" s="41">
        <f t="shared" si="3"/>
        <v>335</v>
      </c>
      <c r="L3618" s="25">
        <v>69.0</v>
      </c>
      <c r="M3618" s="11">
        <v>59.0</v>
      </c>
      <c r="N3618" s="11">
        <v>74.0</v>
      </c>
      <c r="O3618" s="11">
        <v>67.0</v>
      </c>
      <c r="P3618" s="11">
        <v>66.0</v>
      </c>
      <c r="Q3618" s="43">
        <v>61.0</v>
      </c>
      <c r="R3618" s="25" t="s">
        <v>185</v>
      </c>
      <c r="S3618" s="11"/>
      <c r="T3618" s="11"/>
      <c r="U3618" s="23"/>
      <c r="V3618" s="25"/>
      <c r="W3618" s="11"/>
      <c r="X3618" s="23"/>
      <c r="Y3618" s="29"/>
      <c r="Z3618" s="25">
        <v>50.0</v>
      </c>
      <c r="AA3618" s="11">
        <v>50.0</v>
      </c>
      <c r="AB3618" s="11">
        <v>37.0</v>
      </c>
      <c r="AC3618" s="11">
        <v>65.0</v>
      </c>
      <c r="AD3618" s="23">
        <v>78.0</v>
      </c>
      <c r="AE3618" s="29" t="s">
        <v>166</v>
      </c>
      <c r="AF3618" s="25">
        <v>1522.0</v>
      </c>
      <c r="AG3618" s="11">
        <v>1534.0</v>
      </c>
      <c r="AH3618" s="11">
        <v>1571.0</v>
      </c>
      <c r="AI3618" s="23" t="s">
        <v>217</v>
      </c>
      <c r="AJ3618" s="29"/>
      <c r="AK3618" s="25"/>
      <c r="AL3618" s="11"/>
      <c r="AM3618" s="23"/>
      <c r="AN3618" s="25"/>
      <c r="AO3618" s="23"/>
      <c r="AP3618" s="25"/>
      <c r="AQ3618" s="11"/>
    </row>
    <row r="3619" ht="15.75" customHeight="1">
      <c r="A3619" s="11">
        <v>1202019.0</v>
      </c>
      <c r="B3619" s="23">
        <v>3620.0</v>
      </c>
      <c r="C3619" s="25" t="s">
        <v>18044</v>
      </c>
      <c r="D3619" s="16" t="s">
        <v>18045</v>
      </c>
      <c r="E3619" s="28" t="s">
        <v>18046</v>
      </c>
      <c r="F3619" s="29"/>
      <c r="G3619" s="31" t="s">
        <v>18047</v>
      </c>
      <c r="H3619" s="36">
        <f t="shared" si="1"/>
        <v>74</v>
      </c>
      <c r="I3619" s="11"/>
      <c r="J3619" s="28">
        <f t="shared" si="2"/>
        <v>0</v>
      </c>
      <c r="K3619" s="41">
        <f t="shared" si="3"/>
        <v>236</v>
      </c>
      <c r="L3619" s="25">
        <v>45.0</v>
      </c>
      <c r="M3619" s="11">
        <v>38.0</v>
      </c>
      <c r="N3619" s="11">
        <v>54.0</v>
      </c>
      <c r="O3619" s="11">
        <v>48.0</v>
      </c>
      <c r="P3619" s="11">
        <v>51.0</v>
      </c>
      <c r="Q3619" s="43">
        <v>52.0</v>
      </c>
      <c r="R3619" s="25"/>
      <c r="S3619" s="11"/>
      <c r="T3619" s="11"/>
      <c r="U3619" s="23"/>
      <c r="V3619" s="25"/>
      <c r="W3619" s="11"/>
      <c r="X3619" s="23"/>
      <c r="Y3619" s="29"/>
      <c r="Z3619" s="25">
        <v>42.0</v>
      </c>
      <c r="AA3619" s="11">
        <v>39.0</v>
      </c>
      <c r="AB3619" s="11">
        <v>40.0</v>
      </c>
      <c r="AC3619" s="11">
        <v>56.0</v>
      </c>
      <c r="AD3619" s="23">
        <v>70.0</v>
      </c>
      <c r="AE3619" s="29" t="s">
        <v>166</v>
      </c>
      <c r="AF3619" s="25">
        <v>1528.0</v>
      </c>
      <c r="AG3619" s="11">
        <v>1540.0</v>
      </c>
      <c r="AH3619" s="11">
        <v>1590.0</v>
      </c>
      <c r="AI3619" s="23"/>
      <c r="AJ3619" s="29" t="s">
        <v>18048</v>
      </c>
      <c r="AK3619" s="25"/>
      <c r="AL3619" s="11"/>
      <c r="AM3619" s="23"/>
      <c r="AN3619" s="25"/>
      <c r="AO3619" s="23"/>
      <c r="AP3619" s="25"/>
      <c r="AQ3619" s="11"/>
    </row>
    <row r="3620" ht="15.75" customHeight="1">
      <c r="A3620" s="11">
        <v>1202020.0</v>
      </c>
      <c r="B3620" s="23">
        <v>3621.0</v>
      </c>
      <c r="C3620" s="25" t="s">
        <v>18049</v>
      </c>
      <c r="D3620" s="16" t="s">
        <v>18050</v>
      </c>
      <c r="E3620" s="28" t="s">
        <v>18051</v>
      </c>
      <c r="F3620" s="29"/>
      <c r="G3620" s="31" t="s">
        <v>18052</v>
      </c>
      <c r="H3620" s="36">
        <f t="shared" si="1"/>
        <v>78</v>
      </c>
      <c r="I3620" s="11"/>
      <c r="J3620" s="28">
        <f t="shared" si="2"/>
        <v>0</v>
      </c>
      <c r="K3620" s="41">
        <f t="shared" si="3"/>
        <v>285</v>
      </c>
      <c r="L3620" s="25">
        <v>53.0</v>
      </c>
      <c r="M3620" s="11">
        <v>61.0</v>
      </c>
      <c r="N3620" s="11">
        <v>51.0</v>
      </c>
      <c r="O3620" s="11">
        <v>60.0</v>
      </c>
      <c r="P3620" s="11">
        <v>60.0</v>
      </c>
      <c r="Q3620" s="43">
        <v>62.0</v>
      </c>
      <c r="R3620" s="25"/>
      <c r="S3620" s="11"/>
      <c r="T3620" s="11"/>
      <c r="U3620" s="23"/>
      <c r="V3620" s="25"/>
      <c r="W3620" s="11"/>
      <c r="X3620" s="23"/>
      <c r="Y3620" s="29"/>
      <c r="Z3620" s="25">
        <v>71.0</v>
      </c>
      <c r="AA3620" s="11">
        <v>80.0</v>
      </c>
      <c r="AB3620" s="11">
        <v>48.0</v>
      </c>
      <c r="AC3620" s="11">
        <v>60.0</v>
      </c>
      <c r="AD3620" s="23">
        <v>41.0</v>
      </c>
      <c r="AE3620" s="29" t="s">
        <v>270</v>
      </c>
      <c r="AF3620" s="25">
        <v>1551.0</v>
      </c>
      <c r="AG3620" s="11">
        <v>1563.0</v>
      </c>
      <c r="AH3620" s="11">
        <v>1631.0</v>
      </c>
      <c r="AI3620" s="23"/>
      <c r="AJ3620" s="29" t="s">
        <v>18053</v>
      </c>
      <c r="AK3620" s="25">
        <v>1202019.0</v>
      </c>
      <c r="AL3620" s="11">
        <v>1020024.0</v>
      </c>
      <c r="AM3620" s="23"/>
      <c r="AN3620" s="25"/>
      <c r="AO3620" s="23"/>
      <c r="AP3620" s="25"/>
      <c r="AQ3620" s="11"/>
    </row>
    <row r="3621" ht="15.75" customHeight="1">
      <c r="A3621" s="11">
        <v>1202021.0</v>
      </c>
      <c r="B3621" s="23">
        <v>3622.0</v>
      </c>
      <c r="C3621" s="25" t="s">
        <v>18054</v>
      </c>
      <c r="D3621" s="16" t="s">
        <v>18055</v>
      </c>
      <c r="E3621" s="28" t="s">
        <v>18056</v>
      </c>
      <c r="F3621" s="29"/>
      <c r="G3621" s="31" t="s">
        <v>18057</v>
      </c>
      <c r="H3621" s="36">
        <f t="shared" si="1"/>
        <v>77</v>
      </c>
      <c r="I3621" s="11"/>
      <c r="J3621" s="28">
        <f t="shared" si="2"/>
        <v>0</v>
      </c>
      <c r="K3621" s="41">
        <f t="shared" si="3"/>
        <v>222</v>
      </c>
      <c r="L3621" s="25">
        <v>44.0</v>
      </c>
      <c r="M3621" s="11">
        <v>55.0</v>
      </c>
      <c r="N3621" s="11">
        <v>40.0</v>
      </c>
      <c r="O3621" s="11">
        <v>41.0</v>
      </c>
      <c r="P3621" s="11">
        <v>42.0</v>
      </c>
      <c r="Q3621" s="43">
        <v>54.0</v>
      </c>
      <c r="R3621" s="25"/>
      <c r="S3621" s="11"/>
      <c r="T3621" s="11"/>
      <c r="U3621" s="23"/>
      <c r="V3621" s="25"/>
      <c r="W3621" s="11"/>
      <c r="X3621" s="23"/>
      <c r="Y3621" s="29"/>
      <c r="Z3621" s="25">
        <v>46.0</v>
      </c>
      <c r="AA3621" s="11">
        <v>44.0</v>
      </c>
      <c r="AB3621" s="11">
        <v>39.0</v>
      </c>
      <c r="AC3621" s="11">
        <v>59.0</v>
      </c>
      <c r="AD3621" s="23">
        <v>70.0</v>
      </c>
      <c r="AE3621" s="29" t="s">
        <v>166</v>
      </c>
      <c r="AF3621" s="25">
        <v>1559.0</v>
      </c>
      <c r="AG3621" s="11">
        <v>1571.0</v>
      </c>
      <c r="AH3621" s="11">
        <v>1618.0</v>
      </c>
      <c r="AI3621" s="23"/>
      <c r="AJ3621" s="29" t="s">
        <v>18058</v>
      </c>
      <c r="AK3621" s="25">
        <v>1202019.0</v>
      </c>
      <c r="AL3621" s="11"/>
      <c r="AM3621" s="23"/>
      <c r="AN3621" s="25"/>
      <c r="AO3621" s="23"/>
      <c r="AP3621" s="25"/>
      <c r="AQ3621" s="11"/>
    </row>
    <row r="3622" ht="15.75" customHeight="1">
      <c r="A3622" s="11">
        <v>1202022.0</v>
      </c>
      <c r="B3622" s="23">
        <v>3623.0</v>
      </c>
      <c r="C3622" s="25" t="s">
        <v>18059</v>
      </c>
      <c r="D3622" s="16" t="s">
        <v>18060</v>
      </c>
      <c r="E3622" s="28" t="s">
        <v>18061</v>
      </c>
      <c r="F3622" s="29"/>
      <c r="G3622" s="31" t="s">
        <v>18062</v>
      </c>
      <c r="H3622" s="36">
        <f t="shared" si="1"/>
        <v>48</v>
      </c>
      <c r="I3622" s="11"/>
      <c r="J3622" s="28">
        <f t="shared" si="2"/>
        <v>0</v>
      </c>
      <c r="K3622" s="41">
        <f t="shared" si="3"/>
        <v>250</v>
      </c>
      <c r="L3622" s="25">
        <v>42.0</v>
      </c>
      <c r="M3622" s="11">
        <v>38.0</v>
      </c>
      <c r="N3622" s="11">
        <v>62.0</v>
      </c>
      <c r="O3622" s="11">
        <v>54.0</v>
      </c>
      <c r="P3622" s="11">
        <v>54.0</v>
      </c>
      <c r="Q3622" s="43">
        <v>49.0</v>
      </c>
      <c r="R3622" s="25"/>
      <c r="S3622" s="11"/>
      <c r="T3622" s="11"/>
      <c r="U3622" s="23"/>
      <c r="V3622" s="25"/>
      <c r="W3622" s="11"/>
      <c r="X3622" s="23"/>
      <c r="Y3622" s="29"/>
      <c r="Z3622" s="25">
        <v>36.0</v>
      </c>
      <c r="AA3622" s="11">
        <v>30.0</v>
      </c>
      <c r="AB3622" s="11">
        <v>37.0</v>
      </c>
      <c r="AC3622" s="11">
        <v>57.0</v>
      </c>
      <c r="AD3622" s="23">
        <v>87.0</v>
      </c>
      <c r="AE3622" s="29" t="s">
        <v>270</v>
      </c>
      <c r="AF3622" s="25">
        <v>1502.0</v>
      </c>
      <c r="AG3622" s="11">
        <v>1514.0</v>
      </c>
      <c r="AH3622" s="11">
        <v>1570.0</v>
      </c>
      <c r="AI3622" s="23"/>
      <c r="AJ3622" s="29"/>
      <c r="AK3622" s="25"/>
      <c r="AL3622" s="11"/>
      <c r="AM3622" s="23"/>
      <c r="AN3622" s="25"/>
      <c r="AO3622" s="23"/>
      <c r="AP3622" s="25"/>
      <c r="AQ3622" s="11"/>
    </row>
    <row r="3623" ht="15.75" customHeight="1">
      <c r="A3623" s="11">
        <v>1202023.0</v>
      </c>
      <c r="B3623" s="23">
        <v>3624.0</v>
      </c>
      <c r="C3623" s="25" t="s">
        <v>18063</v>
      </c>
      <c r="D3623" s="16" t="s">
        <v>18064</v>
      </c>
      <c r="E3623" s="28" t="s">
        <v>18065</v>
      </c>
      <c r="F3623" s="29"/>
      <c r="G3623" s="31" t="s">
        <v>18066</v>
      </c>
      <c r="H3623" s="36">
        <f t="shared" si="1"/>
        <v>72</v>
      </c>
      <c r="I3623" s="11"/>
      <c r="J3623" s="28">
        <f t="shared" si="2"/>
        <v>0</v>
      </c>
      <c r="K3623" s="41">
        <f t="shared" si="3"/>
        <v>267</v>
      </c>
      <c r="L3623" s="25">
        <v>48.0</v>
      </c>
      <c r="M3623" s="11">
        <v>45.0</v>
      </c>
      <c r="N3623" s="11">
        <v>64.0</v>
      </c>
      <c r="O3623" s="11">
        <v>59.0</v>
      </c>
      <c r="P3623" s="11">
        <v>51.0</v>
      </c>
      <c r="Q3623" s="43">
        <v>50.0</v>
      </c>
      <c r="R3623" s="25"/>
      <c r="S3623" s="11"/>
      <c r="T3623" s="11"/>
      <c r="U3623" s="23"/>
      <c r="V3623" s="25"/>
      <c r="W3623" s="11"/>
      <c r="X3623" s="23"/>
      <c r="Y3623" s="29"/>
      <c r="Z3623" s="25">
        <v>36.0</v>
      </c>
      <c r="AA3623" s="11">
        <v>30.0</v>
      </c>
      <c r="AB3623" s="11">
        <v>33.0</v>
      </c>
      <c r="AC3623" s="11">
        <v>63.0</v>
      </c>
      <c r="AD3623" s="23">
        <v>87.0</v>
      </c>
      <c r="AE3623" s="29" t="s">
        <v>270</v>
      </c>
      <c r="AF3623" s="25">
        <v>1531.0</v>
      </c>
      <c r="AG3623" s="11">
        <v>1543.0</v>
      </c>
      <c r="AH3623" s="11">
        <v>1582.0</v>
      </c>
      <c r="AI3623" s="23" t="s">
        <v>217</v>
      </c>
      <c r="AJ3623" s="29" t="s">
        <v>18067</v>
      </c>
      <c r="AK3623" s="25">
        <v>1202022.0</v>
      </c>
      <c r="AL3623" s="11"/>
      <c r="AM3623" s="23"/>
      <c r="AN3623" s="25"/>
      <c r="AO3623" s="23"/>
      <c r="AP3623" s="25"/>
      <c r="AQ3623" s="11"/>
    </row>
    <row r="3624" ht="15.75" customHeight="1">
      <c r="A3624" s="11">
        <v>1202024.0</v>
      </c>
      <c r="B3624" s="23">
        <v>3625.0</v>
      </c>
      <c r="C3624" s="25" t="s">
        <v>18068</v>
      </c>
      <c r="D3624" s="16" t="s">
        <v>18069</v>
      </c>
      <c r="E3624" s="28" t="s">
        <v>18070</v>
      </c>
      <c r="F3624" s="29"/>
      <c r="G3624" s="31" t="s">
        <v>18071</v>
      </c>
      <c r="H3624" s="36">
        <f t="shared" si="1"/>
        <v>79</v>
      </c>
      <c r="I3624" s="11"/>
      <c r="J3624" s="28">
        <f t="shared" si="2"/>
        <v>0</v>
      </c>
      <c r="K3624" s="41">
        <f t="shared" si="3"/>
        <v>195</v>
      </c>
      <c r="L3624" s="25">
        <v>51.0</v>
      </c>
      <c r="M3624" s="11">
        <v>35.0</v>
      </c>
      <c r="N3624" s="11">
        <v>34.0</v>
      </c>
      <c r="O3624" s="11">
        <v>35.0</v>
      </c>
      <c r="P3624" s="11">
        <v>40.0</v>
      </c>
      <c r="Q3624" s="43">
        <v>44.0</v>
      </c>
      <c r="R3624" s="25"/>
      <c r="S3624" s="11"/>
      <c r="T3624" s="11"/>
      <c r="U3624" s="23"/>
      <c r="V3624" s="25"/>
      <c r="W3624" s="11"/>
      <c r="X3624" s="23"/>
      <c r="Y3624" s="29"/>
      <c r="Z3624" s="25">
        <v>22.0</v>
      </c>
      <c r="AA3624" s="11">
        <v>11.0</v>
      </c>
      <c r="AB3624" s="11">
        <v>25.0</v>
      </c>
      <c r="AC3624" s="11">
        <v>68.0</v>
      </c>
      <c r="AD3624" s="23">
        <v>74.0</v>
      </c>
      <c r="AE3624" s="29" t="s">
        <v>166</v>
      </c>
      <c r="AF3624" s="25">
        <v>1539.0</v>
      </c>
      <c r="AG3624" s="11">
        <v>1551.0</v>
      </c>
      <c r="AH3624" s="11">
        <v>1577.0</v>
      </c>
      <c r="AI3624" s="23" t="s">
        <v>217</v>
      </c>
      <c r="AJ3624" s="29"/>
      <c r="AK3624" s="25"/>
      <c r="AL3624" s="11"/>
      <c r="AM3624" s="23"/>
      <c r="AN3624" s="25"/>
      <c r="AO3624" s="23"/>
      <c r="AP3624" s="25"/>
      <c r="AQ3624" s="11"/>
    </row>
    <row r="3625" ht="15.75" customHeight="1">
      <c r="A3625" s="11">
        <v>1202025.0</v>
      </c>
      <c r="B3625" s="23">
        <v>3626.0</v>
      </c>
      <c r="C3625" s="25" t="s">
        <v>18072</v>
      </c>
      <c r="D3625" s="16" t="s">
        <v>18073</v>
      </c>
      <c r="E3625" s="28" t="s">
        <v>18074</v>
      </c>
      <c r="F3625" s="29"/>
      <c r="G3625" s="31" t="s">
        <v>18075</v>
      </c>
      <c r="H3625" s="36">
        <f t="shared" si="1"/>
        <v>77</v>
      </c>
      <c r="I3625" s="11"/>
      <c r="J3625" s="28">
        <f t="shared" si="2"/>
        <v>0</v>
      </c>
      <c r="K3625" s="41">
        <f t="shared" si="3"/>
        <v>325</v>
      </c>
      <c r="L3625" s="25">
        <v>63.0</v>
      </c>
      <c r="M3625" s="11">
        <v>74.0</v>
      </c>
      <c r="N3625" s="11">
        <v>63.0</v>
      </c>
      <c r="O3625" s="11">
        <v>70.0</v>
      </c>
      <c r="P3625" s="11">
        <v>55.0</v>
      </c>
      <c r="Q3625" s="43">
        <v>58.0</v>
      </c>
      <c r="R3625" s="25" t="s">
        <v>185</v>
      </c>
      <c r="S3625" s="11"/>
      <c r="T3625" s="11"/>
      <c r="U3625" s="23"/>
      <c r="V3625" s="25"/>
      <c r="W3625" s="11"/>
      <c r="X3625" s="23"/>
      <c r="Y3625" s="29"/>
      <c r="Z3625" s="25">
        <v>56.0</v>
      </c>
      <c r="AA3625" s="11">
        <v>59.0</v>
      </c>
      <c r="AB3625" s="11">
        <v>42.0</v>
      </c>
      <c r="AC3625" s="11">
        <v>60.0</v>
      </c>
      <c r="AD3625" s="23">
        <v>73.0</v>
      </c>
      <c r="AE3625" s="29" t="s">
        <v>166</v>
      </c>
      <c r="AF3625" s="25">
        <v>1535.0</v>
      </c>
      <c r="AG3625" s="11">
        <v>1547.0</v>
      </c>
      <c r="AH3625" s="11">
        <v>1572.0</v>
      </c>
      <c r="AI3625" s="23"/>
      <c r="AJ3625" s="29"/>
      <c r="AK3625" s="25"/>
      <c r="AL3625" s="11"/>
      <c r="AM3625" s="23"/>
      <c r="AN3625" s="25"/>
      <c r="AO3625" s="23"/>
      <c r="AP3625" s="25"/>
      <c r="AQ3625" s="11"/>
    </row>
    <row r="3626" ht="15.75" customHeight="1">
      <c r="A3626" s="11">
        <v>1202026.0</v>
      </c>
      <c r="B3626" s="23">
        <v>3627.0</v>
      </c>
      <c r="C3626" s="25" t="s">
        <v>18076</v>
      </c>
      <c r="D3626" s="16" t="s">
        <v>18077</v>
      </c>
      <c r="E3626" s="28" t="s">
        <v>18078</v>
      </c>
      <c r="F3626" s="29"/>
      <c r="G3626" s="31" t="s">
        <v>18079</v>
      </c>
      <c r="H3626" s="36">
        <f t="shared" si="1"/>
        <v>72</v>
      </c>
      <c r="I3626" s="11"/>
      <c r="J3626" s="28">
        <f t="shared" si="2"/>
        <v>0</v>
      </c>
      <c r="K3626" s="41">
        <f t="shared" si="3"/>
        <v>243</v>
      </c>
      <c r="L3626" s="25">
        <v>52.0</v>
      </c>
      <c r="M3626" s="11">
        <v>50.0</v>
      </c>
      <c r="N3626" s="11">
        <v>57.0</v>
      </c>
      <c r="O3626" s="11">
        <v>46.0</v>
      </c>
      <c r="P3626" s="11">
        <v>38.0</v>
      </c>
      <c r="Q3626" s="43">
        <v>59.0</v>
      </c>
      <c r="R3626" s="25"/>
      <c r="S3626" s="11"/>
      <c r="T3626" s="11"/>
      <c r="U3626" s="23"/>
      <c r="V3626" s="25"/>
      <c r="W3626" s="11"/>
      <c r="X3626" s="23"/>
      <c r="Y3626" s="29"/>
      <c r="Z3626" s="25">
        <v>67.0</v>
      </c>
      <c r="AA3626" s="11">
        <v>75.0</v>
      </c>
      <c r="AB3626" s="11">
        <v>46.0</v>
      </c>
      <c r="AC3626" s="11">
        <v>61.0</v>
      </c>
      <c r="AD3626" s="23">
        <v>73.0</v>
      </c>
      <c r="AE3626" s="29" t="s">
        <v>270</v>
      </c>
      <c r="AF3626" s="25">
        <v>1514.0</v>
      </c>
      <c r="AG3626" s="11">
        <v>1526.0</v>
      </c>
      <c r="AH3626" s="11">
        <v>1574.0</v>
      </c>
      <c r="AI3626" s="23"/>
      <c r="AJ3626" s="29"/>
      <c r="AK3626" s="25"/>
      <c r="AL3626" s="11"/>
      <c r="AM3626" s="23"/>
      <c r="AN3626" s="25"/>
      <c r="AO3626" s="23"/>
      <c r="AP3626" s="25"/>
      <c r="AQ3626" s="11"/>
    </row>
    <row r="3627" ht="15.75" customHeight="1">
      <c r="A3627" s="11">
        <v>1203001.0</v>
      </c>
      <c r="B3627" s="23">
        <v>3628.0</v>
      </c>
      <c r="C3627" s="25" t="s">
        <v>18080</v>
      </c>
      <c r="D3627" s="16" t="s">
        <v>18081</v>
      </c>
      <c r="E3627" s="28" t="s">
        <v>18082</v>
      </c>
      <c r="F3627" s="29"/>
      <c r="G3627" s="31" t="s">
        <v>18083</v>
      </c>
      <c r="H3627" s="36">
        <f t="shared" si="1"/>
        <v>71</v>
      </c>
      <c r="I3627" s="11"/>
      <c r="J3627" s="28">
        <f t="shared" si="2"/>
        <v>0</v>
      </c>
      <c r="K3627" s="41">
        <f t="shared" si="3"/>
        <v>273</v>
      </c>
      <c r="L3627" s="25">
        <v>59.0</v>
      </c>
      <c r="M3627" s="11">
        <v>46.0</v>
      </c>
      <c r="N3627" s="11">
        <v>62.0</v>
      </c>
      <c r="O3627" s="11">
        <v>57.0</v>
      </c>
      <c r="P3627" s="11">
        <v>49.0</v>
      </c>
      <c r="Q3627" s="43">
        <v>55.0</v>
      </c>
      <c r="R3627" s="25"/>
      <c r="S3627" s="11"/>
      <c r="T3627" s="11"/>
      <c r="U3627" s="23"/>
      <c r="V3627" s="25"/>
      <c r="W3627" s="11"/>
      <c r="X3627" s="23"/>
      <c r="Y3627" s="29"/>
      <c r="Z3627" s="25">
        <v>50.0</v>
      </c>
      <c r="AA3627" s="11">
        <v>50.0</v>
      </c>
      <c r="AB3627" s="11">
        <v>44.0</v>
      </c>
      <c r="AC3627" s="11">
        <v>55.0</v>
      </c>
      <c r="AD3627" s="23">
        <v>60.0</v>
      </c>
      <c r="AE3627" s="29" t="s">
        <v>141</v>
      </c>
      <c r="AF3627" s="25">
        <v>1493.0</v>
      </c>
      <c r="AG3627" s="11">
        <v>1505.0</v>
      </c>
      <c r="AH3627" s="11">
        <v>1548.0</v>
      </c>
      <c r="AI3627" s="23"/>
      <c r="AJ3627" s="29"/>
      <c r="AK3627" s="25"/>
      <c r="AL3627" s="11"/>
      <c r="AM3627" s="23"/>
      <c r="AN3627" s="25"/>
      <c r="AO3627" s="23"/>
      <c r="AP3627" s="25"/>
      <c r="AQ3627" s="11"/>
    </row>
    <row r="3628" ht="15.75" customHeight="1">
      <c r="A3628" s="11">
        <v>1203002.0</v>
      </c>
      <c r="B3628" s="23">
        <v>3629.0</v>
      </c>
      <c r="C3628" s="25" t="s">
        <v>18084</v>
      </c>
      <c r="D3628" s="16" t="s">
        <v>18085</v>
      </c>
      <c r="E3628" s="28" t="s">
        <v>18086</v>
      </c>
      <c r="F3628" s="29"/>
      <c r="G3628" s="31" t="s">
        <v>18087</v>
      </c>
      <c r="H3628" s="36">
        <f t="shared" si="1"/>
        <v>63</v>
      </c>
      <c r="I3628" s="11"/>
      <c r="J3628" s="28">
        <f t="shared" si="2"/>
        <v>0</v>
      </c>
      <c r="K3628" s="41">
        <f t="shared" si="3"/>
        <v>214</v>
      </c>
      <c r="L3628" s="25">
        <v>52.0</v>
      </c>
      <c r="M3628" s="11">
        <v>52.0</v>
      </c>
      <c r="N3628" s="11">
        <v>43.0</v>
      </c>
      <c r="O3628" s="11">
        <v>39.0</v>
      </c>
      <c r="P3628" s="11">
        <v>28.0</v>
      </c>
      <c r="Q3628" s="43">
        <v>29.0</v>
      </c>
      <c r="R3628" s="25"/>
      <c r="S3628" s="11"/>
      <c r="T3628" s="11"/>
      <c r="U3628" s="23"/>
      <c r="V3628" s="25"/>
      <c r="W3628" s="11"/>
      <c r="X3628" s="23"/>
      <c r="Y3628" s="29"/>
      <c r="Z3628" s="25">
        <v>50.0</v>
      </c>
      <c r="AA3628" s="11">
        <v>50.0</v>
      </c>
      <c r="AB3628" s="11">
        <v>72.0</v>
      </c>
      <c r="AC3628" s="11">
        <v>47.0</v>
      </c>
      <c r="AD3628" s="23">
        <v>60.0</v>
      </c>
      <c r="AE3628" s="29" t="s">
        <v>166</v>
      </c>
      <c r="AF3628" s="25">
        <v>1519.0</v>
      </c>
      <c r="AG3628" s="11">
        <v>1531.0</v>
      </c>
      <c r="AH3628" s="11">
        <v>1563.0</v>
      </c>
      <c r="AI3628" s="23"/>
      <c r="AJ3628" s="29" t="s">
        <v>18088</v>
      </c>
      <c r="AK3628" s="25">
        <v>1203001.0</v>
      </c>
      <c r="AL3628" s="11"/>
      <c r="AM3628" s="23"/>
      <c r="AN3628" s="25"/>
      <c r="AO3628" s="23"/>
      <c r="AP3628" s="25"/>
      <c r="AQ3628" s="11"/>
    </row>
    <row r="3629" ht="15.75" customHeight="1">
      <c r="A3629" s="11">
        <v>1203003.0</v>
      </c>
      <c r="B3629" s="23">
        <v>3630.0</v>
      </c>
      <c r="C3629" s="25" t="s">
        <v>18089</v>
      </c>
      <c r="D3629" s="16" t="s">
        <v>18090</v>
      </c>
      <c r="E3629" s="28" t="s">
        <v>18091</v>
      </c>
      <c r="F3629" s="29"/>
      <c r="G3629" s="31" t="s">
        <v>18092</v>
      </c>
      <c r="H3629" s="36">
        <f t="shared" si="1"/>
        <v>77</v>
      </c>
      <c r="I3629" s="11"/>
      <c r="J3629" s="28">
        <f t="shared" si="2"/>
        <v>0</v>
      </c>
      <c r="K3629" s="41">
        <f t="shared" si="3"/>
        <v>245</v>
      </c>
      <c r="L3629" s="25">
        <v>60.0</v>
      </c>
      <c r="M3629" s="11">
        <v>70.0</v>
      </c>
      <c r="N3629" s="11">
        <v>43.0</v>
      </c>
      <c r="O3629" s="11">
        <v>36.0</v>
      </c>
      <c r="P3629" s="11">
        <v>36.0</v>
      </c>
      <c r="Q3629" s="43">
        <v>58.0</v>
      </c>
      <c r="R3629" s="25" t="s">
        <v>185</v>
      </c>
      <c r="S3629" s="11"/>
      <c r="T3629" s="11"/>
      <c r="U3629" s="23"/>
      <c r="V3629" s="25"/>
      <c r="W3629" s="11"/>
      <c r="X3629" s="23"/>
      <c r="Y3629" s="29" t="s">
        <v>5506</v>
      </c>
      <c r="Z3629" s="25">
        <v>50.0</v>
      </c>
      <c r="AA3629" s="11">
        <v>50.0</v>
      </c>
      <c r="AB3629" s="11">
        <v>54.0</v>
      </c>
      <c r="AC3629" s="11">
        <v>54.0</v>
      </c>
      <c r="AD3629" s="23">
        <v>52.0</v>
      </c>
      <c r="AE3629" s="29" t="s">
        <v>166</v>
      </c>
      <c r="AF3629" s="25">
        <v>1539.0</v>
      </c>
      <c r="AG3629" s="11">
        <v>1551.0</v>
      </c>
      <c r="AH3629" s="11">
        <v>1578.0</v>
      </c>
      <c r="AI3629" s="23"/>
      <c r="AJ3629" s="29" t="s">
        <v>18093</v>
      </c>
      <c r="AK3629" s="25">
        <v>1203002.0</v>
      </c>
      <c r="AL3629" s="11"/>
      <c r="AM3629" s="23"/>
      <c r="AN3629" s="25"/>
      <c r="AO3629" s="23"/>
      <c r="AP3629" s="25"/>
      <c r="AQ3629" s="11"/>
    </row>
    <row r="3630" ht="15.75" customHeight="1">
      <c r="A3630" s="11">
        <v>1203004.0</v>
      </c>
      <c r="B3630" s="23">
        <v>3631.0</v>
      </c>
      <c r="C3630" s="25" t="s">
        <v>18094</v>
      </c>
      <c r="D3630" s="16" t="s">
        <v>18095</v>
      </c>
      <c r="E3630" s="28" t="s">
        <v>18096</v>
      </c>
      <c r="F3630" s="29"/>
      <c r="G3630" s="31" t="s">
        <v>18097</v>
      </c>
      <c r="H3630" s="36">
        <f t="shared" si="1"/>
        <v>76</v>
      </c>
      <c r="I3630" s="11"/>
      <c r="J3630" s="28">
        <f t="shared" si="2"/>
        <v>0</v>
      </c>
      <c r="K3630" s="41">
        <f t="shared" si="3"/>
        <v>246</v>
      </c>
      <c r="L3630" s="25">
        <v>54.0</v>
      </c>
      <c r="M3630" s="11">
        <v>53.0</v>
      </c>
      <c r="N3630" s="11">
        <v>50.0</v>
      </c>
      <c r="O3630" s="11">
        <v>47.0</v>
      </c>
      <c r="P3630" s="11">
        <v>42.0</v>
      </c>
      <c r="Q3630" s="43">
        <v>53.0</v>
      </c>
      <c r="R3630" s="25"/>
      <c r="S3630" s="11"/>
      <c r="T3630" s="11"/>
      <c r="U3630" s="23"/>
      <c r="V3630" s="25"/>
      <c r="W3630" s="11"/>
      <c r="X3630" s="23"/>
      <c r="Y3630" s="29"/>
      <c r="Z3630" s="25">
        <v>50.0</v>
      </c>
      <c r="AA3630" s="11">
        <v>50.0</v>
      </c>
      <c r="AB3630" s="11">
        <v>53.0</v>
      </c>
      <c r="AC3630" s="11">
        <v>35.0</v>
      </c>
      <c r="AD3630" s="23">
        <v>60.0</v>
      </c>
      <c r="AE3630" s="29" t="s">
        <v>166</v>
      </c>
      <c r="AF3630" s="25">
        <v>1544.0</v>
      </c>
      <c r="AG3630" s="11">
        <v>1556.0</v>
      </c>
      <c r="AH3630" s="11">
        <v>1603.0</v>
      </c>
      <c r="AI3630" s="23"/>
      <c r="AJ3630" s="29" t="s">
        <v>18093</v>
      </c>
      <c r="AK3630" s="25">
        <v>1203002.0</v>
      </c>
      <c r="AL3630" s="11"/>
      <c r="AM3630" s="23"/>
      <c r="AN3630" s="25"/>
      <c r="AO3630" s="23"/>
      <c r="AP3630" s="25"/>
      <c r="AQ3630" s="11"/>
    </row>
    <row r="3631" ht="15.75" customHeight="1">
      <c r="A3631" s="11">
        <v>1203005.0</v>
      </c>
      <c r="B3631" s="23">
        <v>3632.0</v>
      </c>
      <c r="C3631" s="25" t="s">
        <v>18098</v>
      </c>
      <c r="D3631" s="16" t="s">
        <v>18099</v>
      </c>
      <c r="E3631" s="28" t="s">
        <v>18100</v>
      </c>
      <c r="F3631" s="29"/>
      <c r="G3631" s="25"/>
      <c r="H3631" s="36" t="str">
        <f t="shared" si="1"/>
        <v/>
      </c>
      <c r="I3631" s="11"/>
      <c r="J3631" s="28">
        <f t="shared" si="2"/>
        <v>0</v>
      </c>
      <c r="K3631" s="41">
        <f t="shared" si="3"/>
        <v>0</v>
      </c>
      <c r="L3631" s="25">
        <v>0.0</v>
      </c>
      <c r="M3631" s="11">
        <v>0.0</v>
      </c>
      <c r="N3631" s="11">
        <v>0.0</v>
      </c>
      <c r="O3631" s="11">
        <v>0.0</v>
      </c>
      <c r="P3631" s="11">
        <v>0.0</v>
      </c>
      <c r="Q3631" s="23">
        <v>0.0</v>
      </c>
      <c r="R3631" s="25"/>
      <c r="S3631" s="11"/>
      <c r="T3631" s="11"/>
      <c r="U3631" s="23"/>
      <c r="V3631" s="25"/>
      <c r="W3631" s="11"/>
      <c r="X3631" s="23"/>
      <c r="Y3631" s="29"/>
      <c r="Z3631" s="25">
        <v>0.0</v>
      </c>
      <c r="AA3631" s="11">
        <v>0.0</v>
      </c>
      <c r="AB3631" s="11">
        <v>0.0</v>
      </c>
      <c r="AC3631" s="11">
        <v>0.0</v>
      </c>
      <c r="AD3631" s="23">
        <v>0.0</v>
      </c>
      <c r="AE3631" s="29" t="s">
        <v>239</v>
      </c>
      <c r="AF3631" s="25">
        <v>1000.0</v>
      </c>
      <c r="AG3631" s="11">
        <v>9999.0</v>
      </c>
      <c r="AH3631" s="11">
        <v>1050.0</v>
      </c>
      <c r="AI3631" s="23"/>
      <c r="AJ3631" s="29" t="s">
        <v>18101</v>
      </c>
      <c r="AK3631" s="25"/>
      <c r="AL3631" s="11"/>
      <c r="AM3631" s="23"/>
      <c r="AN3631" s="25"/>
      <c r="AO3631" s="23"/>
      <c r="AP3631" s="25"/>
      <c r="AQ3631" s="11"/>
    </row>
    <row r="3632" ht="15.75" customHeight="1">
      <c r="A3632" s="11">
        <v>1203006.0</v>
      </c>
      <c r="B3632" s="23">
        <v>3633.0</v>
      </c>
      <c r="C3632" s="25" t="s">
        <v>18102</v>
      </c>
      <c r="D3632" s="16" t="s">
        <v>18103</v>
      </c>
      <c r="E3632" s="28" t="s">
        <v>18104</v>
      </c>
      <c r="F3632" s="29"/>
      <c r="G3632" s="31" t="s">
        <v>18105</v>
      </c>
      <c r="H3632" s="36">
        <f t="shared" si="1"/>
        <v>79</v>
      </c>
      <c r="I3632" s="11"/>
      <c r="J3632" s="28">
        <f t="shared" si="2"/>
        <v>0</v>
      </c>
      <c r="K3632" s="41">
        <f t="shared" si="3"/>
        <v>349</v>
      </c>
      <c r="L3632" s="25">
        <v>80.0</v>
      </c>
      <c r="M3632" s="11">
        <v>72.0</v>
      </c>
      <c r="N3632" s="11">
        <v>63.0</v>
      </c>
      <c r="O3632" s="11">
        <v>69.0</v>
      </c>
      <c r="P3632" s="11">
        <v>65.0</v>
      </c>
      <c r="Q3632" s="43">
        <v>73.0</v>
      </c>
      <c r="R3632" s="25" t="s">
        <v>185</v>
      </c>
      <c r="S3632" s="11"/>
      <c r="T3632" s="11" t="s">
        <v>185</v>
      </c>
      <c r="U3632" s="23"/>
      <c r="V3632" s="25"/>
      <c r="W3632" s="11"/>
      <c r="X3632" s="23"/>
      <c r="Y3632" s="29"/>
      <c r="Z3632" s="25">
        <v>75.0</v>
      </c>
      <c r="AA3632" s="11">
        <v>86.0</v>
      </c>
      <c r="AB3632" s="11">
        <v>82.0</v>
      </c>
      <c r="AC3632" s="11">
        <v>25.0</v>
      </c>
      <c r="AD3632" s="23">
        <v>52.0</v>
      </c>
      <c r="AE3632" s="29" t="s">
        <v>166</v>
      </c>
      <c r="AF3632" s="25">
        <v>1535.0</v>
      </c>
      <c r="AG3632" s="11">
        <v>1547.0</v>
      </c>
      <c r="AH3632" s="11">
        <v>1586.0</v>
      </c>
      <c r="AI3632" s="23" t="s">
        <v>217</v>
      </c>
      <c r="AJ3632" s="29" t="s">
        <v>18106</v>
      </c>
      <c r="AK3632" s="25">
        <v>1203005.0</v>
      </c>
      <c r="AL3632" s="11"/>
      <c r="AM3632" s="23"/>
      <c r="AN3632" s="25"/>
      <c r="AO3632" s="23"/>
      <c r="AP3632" s="25"/>
      <c r="AQ3632" s="11"/>
    </row>
    <row r="3633" ht="15.75" customHeight="1">
      <c r="A3633" s="11">
        <v>1203007.0</v>
      </c>
      <c r="B3633" s="23">
        <v>3634.0</v>
      </c>
      <c r="C3633" s="25" t="s">
        <v>18107</v>
      </c>
      <c r="D3633" s="16" t="s">
        <v>18108</v>
      </c>
      <c r="E3633" s="28" t="s">
        <v>18109</v>
      </c>
      <c r="F3633" s="29"/>
      <c r="G3633" s="31" t="s">
        <v>18110</v>
      </c>
      <c r="H3633" s="36">
        <f t="shared" si="1"/>
        <v>78</v>
      </c>
      <c r="I3633" s="11"/>
      <c r="J3633" s="28">
        <f t="shared" si="2"/>
        <v>0</v>
      </c>
      <c r="K3633" s="41">
        <f t="shared" si="3"/>
        <v>181</v>
      </c>
      <c r="L3633" s="25">
        <v>42.0</v>
      </c>
      <c r="M3633" s="11">
        <v>33.0</v>
      </c>
      <c r="N3633" s="11">
        <v>38.0</v>
      </c>
      <c r="O3633" s="11">
        <v>34.0</v>
      </c>
      <c r="P3633" s="11">
        <v>34.0</v>
      </c>
      <c r="Q3633" s="43">
        <v>63.0</v>
      </c>
      <c r="R3633" s="25"/>
      <c r="S3633" s="11"/>
      <c r="T3633" s="11"/>
      <c r="U3633" s="23"/>
      <c r="V3633" s="25"/>
      <c r="W3633" s="11"/>
      <c r="X3633" s="23"/>
      <c r="Y3633" s="29"/>
      <c r="Z3633" s="25">
        <v>71.0</v>
      </c>
      <c r="AA3633" s="11">
        <v>80.0</v>
      </c>
      <c r="AB3633" s="11">
        <v>67.0</v>
      </c>
      <c r="AC3633" s="11">
        <v>32.0</v>
      </c>
      <c r="AD3633" s="23">
        <v>52.0</v>
      </c>
      <c r="AE3633" s="29" t="s">
        <v>141</v>
      </c>
      <c r="AF3633" s="25">
        <v>1561.0</v>
      </c>
      <c r="AG3633" s="11">
        <v>1573.0</v>
      </c>
      <c r="AH3633" s="11">
        <v>1599.0</v>
      </c>
      <c r="AI3633" s="23"/>
      <c r="AJ3633" s="29" t="s">
        <v>18111</v>
      </c>
      <c r="AK3633" s="25">
        <v>1203006.0</v>
      </c>
      <c r="AL3633" s="11"/>
      <c r="AM3633" s="23"/>
      <c r="AN3633" s="25"/>
      <c r="AO3633" s="23"/>
      <c r="AP3633" s="25"/>
      <c r="AQ3633" s="11"/>
    </row>
    <row r="3634" ht="15.75" customHeight="1">
      <c r="A3634" s="11">
        <v>1203008.0</v>
      </c>
      <c r="B3634" s="23">
        <v>3635.0</v>
      </c>
      <c r="C3634" s="25" t="s">
        <v>18112</v>
      </c>
      <c r="D3634" s="16" t="s">
        <v>18113</v>
      </c>
      <c r="E3634" s="28" t="s">
        <v>18114</v>
      </c>
      <c r="F3634" s="29"/>
      <c r="G3634" s="31" t="s">
        <v>18115</v>
      </c>
      <c r="H3634" s="36">
        <f t="shared" si="1"/>
        <v>78</v>
      </c>
      <c r="I3634" s="11"/>
      <c r="J3634" s="28">
        <f t="shared" si="2"/>
        <v>0</v>
      </c>
      <c r="K3634" s="41">
        <f t="shared" si="3"/>
        <v>178</v>
      </c>
      <c r="L3634" s="25">
        <v>46.0</v>
      </c>
      <c r="M3634" s="11">
        <v>42.0</v>
      </c>
      <c r="N3634" s="11">
        <v>30.0</v>
      </c>
      <c r="O3634" s="11">
        <v>27.0</v>
      </c>
      <c r="P3634" s="11">
        <v>33.0</v>
      </c>
      <c r="Q3634" s="43">
        <v>63.0</v>
      </c>
      <c r="R3634" s="25"/>
      <c r="S3634" s="11"/>
      <c r="T3634" s="11"/>
      <c r="U3634" s="23"/>
      <c r="V3634" s="25"/>
      <c r="W3634" s="11"/>
      <c r="X3634" s="23"/>
      <c r="Y3634" s="29"/>
      <c r="Z3634" s="25">
        <v>71.0</v>
      </c>
      <c r="AA3634" s="11">
        <v>80.0</v>
      </c>
      <c r="AB3634" s="11">
        <v>67.0</v>
      </c>
      <c r="AC3634" s="11">
        <v>32.0</v>
      </c>
      <c r="AD3634" s="23">
        <v>51.0</v>
      </c>
      <c r="AE3634" s="29" t="s">
        <v>141</v>
      </c>
      <c r="AF3634" s="25">
        <v>1535.0</v>
      </c>
      <c r="AG3634" s="11">
        <v>1547.0</v>
      </c>
      <c r="AH3634" s="11">
        <v>1610.0</v>
      </c>
      <c r="AI3634" s="23"/>
      <c r="AJ3634" s="29" t="s">
        <v>18106</v>
      </c>
      <c r="AK3634" s="25">
        <v>1203005.0</v>
      </c>
      <c r="AL3634" s="11"/>
      <c r="AM3634" s="23"/>
      <c r="AN3634" s="25"/>
      <c r="AO3634" s="23"/>
      <c r="AP3634" s="25"/>
      <c r="AQ3634" s="11"/>
    </row>
    <row r="3635" ht="15.75" customHeight="1">
      <c r="A3635" s="11">
        <v>1203009.0</v>
      </c>
      <c r="B3635" s="23">
        <v>3636.0</v>
      </c>
      <c r="C3635" s="25" t="s">
        <v>18116</v>
      </c>
      <c r="D3635" s="16" t="s">
        <v>18117</v>
      </c>
      <c r="E3635" s="28" t="s">
        <v>18118</v>
      </c>
      <c r="F3635" s="29"/>
      <c r="G3635" s="31" t="s">
        <v>18119</v>
      </c>
      <c r="H3635" s="36">
        <f t="shared" si="1"/>
        <v>78</v>
      </c>
      <c r="I3635" s="11"/>
      <c r="J3635" s="28">
        <f t="shared" si="2"/>
        <v>0</v>
      </c>
      <c r="K3635" s="41">
        <f t="shared" si="3"/>
        <v>272</v>
      </c>
      <c r="L3635" s="25">
        <v>51.0</v>
      </c>
      <c r="M3635" s="11">
        <v>51.0</v>
      </c>
      <c r="N3635" s="11">
        <v>62.0</v>
      </c>
      <c r="O3635" s="11">
        <v>55.0</v>
      </c>
      <c r="P3635" s="11">
        <v>53.0</v>
      </c>
      <c r="Q3635" s="43">
        <v>52.0</v>
      </c>
      <c r="R3635" s="25"/>
      <c r="S3635" s="11"/>
      <c r="T3635" s="11"/>
      <c r="U3635" s="23"/>
      <c r="V3635" s="25"/>
      <c r="W3635" s="11"/>
      <c r="X3635" s="23"/>
      <c r="Y3635" s="29"/>
      <c r="Z3635" s="25">
        <v>42.0</v>
      </c>
      <c r="AA3635" s="11">
        <v>39.0</v>
      </c>
      <c r="AB3635" s="11">
        <v>40.0</v>
      </c>
      <c r="AC3635" s="11">
        <v>56.0</v>
      </c>
      <c r="AD3635" s="23">
        <v>24.0</v>
      </c>
      <c r="AE3635" s="29" t="s">
        <v>270</v>
      </c>
      <c r="AF3635" s="25">
        <v>1530.0</v>
      </c>
      <c r="AG3635" s="11">
        <v>1542.0</v>
      </c>
      <c r="AH3635" s="11">
        <v>1595.0</v>
      </c>
      <c r="AI3635" s="23" t="s">
        <v>217</v>
      </c>
      <c r="AJ3635" s="29"/>
      <c r="AK3635" s="25"/>
      <c r="AL3635" s="11"/>
      <c r="AM3635" s="23"/>
      <c r="AN3635" s="25"/>
      <c r="AO3635" s="23"/>
      <c r="AP3635" s="25"/>
      <c r="AQ3635" s="11"/>
    </row>
    <row r="3636" ht="15.75" customHeight="1">
      <c r="A3636" s="11">
        <v>1203010.0</v>
      </c>
      <c r="B3636" s="23">
        <v>3637.0</v>
      </c>
      <c r="C3636" s="25" t="s">
        <v>18120</v>
      </c>
      <c r="D3636" s="16" t="s">
        <v>18121</v>
      </c>
      <c r="E3636" s="28" t="s">
        <v>18122</v>
      </c>
      <c r="F3636" s="29"/>
      <c r="G3636" s="31" t="s">
        <v>18123</v>
      </c>
      <c r="H3636" s="36">
        <f t="shared" si="1"/>
        <v>64</v>
      </c>
      <c r="I3636" s="11"/>
      <c r="J3636" s="28">
        <f t="shared" si="2"/>
        <v>0</v>
      </c>
      <c r="K3636" s="41">
        <f t="shared" si="3"/>
        <v>160</v>
      </c>
      <c r="L3636" s="25">
        <v>38.0</v>
      </c>
      <c r="M3636" s="11">
        <v>29.0</v>
      </c>
      <c r="N3636" s="11">
        <v>37.0</v>
      </c>
      <c r="O3636" s="11">
        <v>28.0</v>
      </c>
      <c r="P3636" s="11">
        <v>28.0</v>
      </c>
      <c r="Q3636" s="43">
        <v>52.0</v>
      </c>
      <c r="R3636" s="25"/>
      <c r="S3636" s="11"/>
      <c r="T3636" s="11"/>
      <c r="U3636" s="23"/>
      <c r="V3636" s="25"/>
      <c r="W3636" s="11"/>
      <c r="X3636" s="23"/>
      <c r="Y3636" s="29"/>
      <c r="Z3636" s="25">
        <v>67.0</v>
      </c>
      <c r="AA3636" s="11">
        <v>75.0</v>
      </c>
      <c r="AB3636" s="11">
        <v>57.0</v>
      </c>
      <c r="AC3636" s="11">
        <v>44.0</v>
      </c>
      <c r="AD3636" s="23">
        <v>52.0</v>
      </c>
      <c r="AE3636" s="29" t="s">
        <v>166</v>
      </c>
      <c r="AF3636" s="25">
        <v>1548.0</v>
      </c>
      <c r="AG3636" s="11">
        <v>1560.0</v>
      </c>
      <c r="AH3636" s="11">
        <v>1600.0</v>
      </c>
      <c r="AI3636" s="23" t="s">
        <v>217</v>
      </c>
      <c r="AJ3636" s="29"/>
      <c r="AK3636" s="25"/>
      <c r="AL3636" s="11"/>
      <c r="AM3636" s="23"/>
      <c r="AN3636" s="25"/>
      <c r="AO3636" s="23"/>
      <c r="AP3636" s="25"/>
      <c r="AQ3636" s="11"/>
    </row>
    <row r="3637" ht="15.75" customHeight="1">
      <c r="A3637" s="11">
        <v>1203011.0</v>
      </c>
      <c r="B3637" s="23">
        <v>3638.0</v>
      </c>
      <c r="C3637" s="25" t="s">
        <v>18124</v>
      </c>
      <c r="D3637" s="16" t="s">
        <v>18125</v>
      </c>
      <c r="E3637" s="28" t="s">
        <v>18126</v>
      </c>
      <c r="F3637" s="29"/>
      <c r="G3637" s="31" t="s">
        <v>18127</v>
      </c>
      <c r="H3637" s="36">
        <f t="shared" si="1"/>
        <v>76</v>
      </c>
      <c r="I3637" s="11"/>
      <c r="J3637" s="28">
        <f t="shared" si="2"/>
        <v>0</v>
      </c>
      <c r="K3637" s="41">
        <f t="shared" si="3"/>
        <v>255</v>
      </c>
      <c r="L3637" s="25">
        <v>62.0</v>
      </c>
      <c r="M3637" s="11">
        <v>53.0</v>
      </c>
      <c r="N3637" s="11">
        <v>50.0</v>
      </c>
      <c r="O3637" s="11">
        <v>47.0</v>
      </c>
      <c r="P3637" s="11">
        <v>43.0</v>
      </c>
      <c r="Q3637" s="43">
        <v>50.0</v>
      </c>
      <c r="R3637" s="25" t="s">
        <v>185</v>
      </c>
      <c r="S3637" s="11" t="s">
        <v>185</v>
      </c>
      <c r="T3637" s="11"/>
      <c r="U3637" s="23"/>
      <c r="V3637" s="25"/>
      <c r="W3637" s="11"/>
      <c r="X3637" s="23"/>
      <c r="Y3637" s="29"/>
      <c r="Z3637" s="25">
        <v>36.0</v>
      </c>
      <c r="AA3637" s="11">
        <v>30.0</v>
      </c>
      <c r="AB3637" s="11">
        <v>30.0</v>
      </c>
      <c r="AC3637" s="11">
        <v>67.0</v>
      </c>
      <c r="AD3637" s="23">
        <v>10.0</v>
      </c>
      <c r="AE3637" s="29" t="s">
        <v>141</v>
      </c>
      <c r="AF3637" s="25">
        <v>1546.0</v>
      </c>
      <c r="AG3637" s="11">
        <v>1558.0</v>
      </c>
      <c r="AH3637" s="11">
        <v>1615.0</v>
      </c>
      <c r="AI3637" s="23" t="s">
        <v>217</v>
      </c>
      <c r="AJ3637" s="29"/>
      <c r="AK3637" s="25"/>
      <c r="AL3637" s="11"/>
      <c r="AM3637" s="23"/>
      <c r="AN3637" s="25"/>
      <c r="AO3637" s="23"/>
      <c r="AP3637" s="25"/>
      <c r="AQ3637" s="11"/>
    </row>
    <row r="3638" ht="15.75" customHeight="1">
      <c r="A3638" s="11">
        <v>1203012.0</v>
      </c>
      <c r="B3638" s="23">
        <v>3639.0</v>
      </c>
      <c r="C3638" s="25" t="s">
        <v>18128</v>
      </c>
      <c r="D3638" s="16" t="s">
        <v>18129</v>
      </c>
      <c r="E3638" s="28" t="s">
        <v>18130</v>
      </c>
      <c r="F3638" s="29"/>
      <c r="G3638" s="31" t="s">
        <v>18131</v>
      </c>
      <c r="H3638" s="36">
        <f t="shared" si="1"/>
        <v>72</v>
      </c>
      <c r="I3638" s="11"/>
      <c r="J3638" s="28">
        <f t="shared" si="2"/>
        <v>0</v>
      </c>
      <c r="K3638" s="41">
        <f t="shared" si="3"/>
        <v>301</v>
      </c>
      <c r="L3638" s="25">
        <v>59.0</v>
      </c>
      <c r="M3638" s="11">
        <v>72.0</v>
      </c>
      <c r="N3638" s="11">
        <v>49.0</v>
      </c>
      <c r="O3638" s="11">
        <v>57.0</v>
      </c>
      <c r="P3638" s="11">
        <v>64.0</v>
      </c>
      <c r="Q3638" s="43">
        <v>51.0</v>
      </c>
      <c r="R3638" s="25"/>
      <c r="S3638" s="11"/>
      <c r="T3638" s="11" t="s">
        <v>185</v>
      </c>
      <c r="U3638" s="23"/>
      <c r="V3638" s="25"/>
      <c r="W3638" s="11"/>
      <c r="X3638" s="23"/>
      <c r="Y3638" s="29"/>
      <c r="Z3638" s="25">
        <v>24.0</v>
      </c>
      <c r="AA3638" s="11">
        <v>14.0</v>
      </c>
      <c r="AB3638" s="11">
        <v>30.0</v>
      </c>
      <c r="AC3638" s="11">
        <v>61.0</v>
      </c>
      <c r="AD3638" s="23">
        <v>5.0</v>
      </c>
      <c r="AE3638" s="29" t="s">
        <v>270</v>
      </c>
      <c r="AF3638" s="25">
        <v>1563.0</v>
      </c>
      <c r="AG3638" s="11">
        <v>1575.0</v>
      </c>
      <c r="AH3638" s="11">
        <v>1631.0</v>
      </c>
      <c r="AI3638" s="23"/>
      <c r="AJ3638" s="29" t="s">
        <v>18132</v>
      </c>
      <c r="AK3638" s="25"/>
      <c r="AL3638" s="11"/>
      <c r="AM3638" s="23"/>
      <c r="AN3638" s="25"/>
      <c r="AO3638" s="23"/>
      <c r="AP3638" s="25"/>
      <c r="AQ3638" s="11"/>
    </row>
    <row r="3639" ht="15.75" customHeight="1">
      <c r="A3639" s="11">
        <v>1203013.0</v>
      </c>
      <c r="B3639" s="23">
        <v>3640.0</v>
      </c>
      <c r="C3639" s="25" t="s">
        <v>18133</v>
      </c>
      <c r="D3639" s="16" t="s">
        <v>18134</v>
      </c>
      <c r="E3639" s="28" t="s">
        <v>18135</v>
      </c>
      <c r="F3639" s="29"/>
      <c r="G3639" s="31" t="s">
        <v>18136</v>
      </c>
      <c r="H3639" s="36">
        <f t="shared" si="1"/>
        <v>78</v>
      </c>
      <c r="I3639" s="11"/>
      <c r="J3639" s="28">
        <f t="shared" si="2"/>
        <v>0</v>
      </c>
      <c r="K3639" s="41">
        <f t="shared" si="3"/>
        <v>266</v>
      </c>
      <c r="L3639" s="25">
        <v>61.0</v>
      </c>
      <c r="M3639" s="11">
        <v>75.0</v>
      </c>
      <c r="N3639" s="11">
        <v>37.0</v>
      </c>
      <c r="O3639" s="11">
        <v>48.0</v>
      </c>
      <c r="P3639" s="11">
        <v>45.0</v>
      </c>
      <c r="Q3639" s="43">
        <v>38.0</v>
      </c>
      <c r="R3639" s="25" t="s">
        <v>232</v>
      </c>
      <c r="S3639" s="11"/>
      <c r="T3639" s="11" t="s">
        <v>185</v>
      </c>
      <c r="U3639" s="23" t="s">
        <v>185</v>
      </c>
      <c r="V3639" s="25"/>
      <c r="W3639" s="11"/>
      <c r="X3639" s="23"/>
      <c r="Y3639" s="29"/>
      <c r="Z3639" s="25">
        <v>36.0</v>
      </c>
      <c r="AA3639" s="11">
        <v>30.0</v>
      </c>
      <c r="AB3639" s="11">
        <v>39.0</v>
      </c>
      <c r="AC3639" s="11">
        <v>44.0</v>
      </c>
      <c r="AD3639" s="23">
        <v>49.0</v>
      </c>
      <c r="AE3639" s="29" t="s">
        <v>270</v>
      </c>
      <c r="AF3639" s="25">
        <v>1542.0</v>
      </c>
      <c r="AG3639" s="11">
        <v>1554.0</v>
      </c>
      <c r="AH3639" s="11">
        <v>1583.0</v>
      </c>
      <c r="AI3639" s="23" t="s">
        <v>217</v>
      </c>
      <c r="AJ3639" s="29"/>
      <c r="AK3639" s="25"/>
      <c r="AL3639" s="11"/>
      <c r="AM3639" s="23"/>
      <c r="AN3639" s="25"/>
      <c r="AO3639" s="23"/>
      <c r="AP3639" s="25"/>
      <c r="AQ3639" s="11"/>
    </row>
    <row r="3640" ht="15.75" customHeight="1">
      <c r="A3640" s="11">
        <v>1203014.0</v>
      </c>
      <c r="B3640" s="23">
        <v>3641.0</v>
      </c>
      <c r="C3640" s="25" t="s">
        <v>18137</v>
      </c>
      <c r="D3640" s="16" t="s">
        <v>18138</v>
      </c>
      <c r="E3640" s="28" t="s">
        <v>18139</v>
      </c>
      <c r="F3640" s="29"/>
      <c r="G3640" s="31" t="s">
        <v>18140</v>
      </c>
      <c r="H3640" s="36">
        <f t="shared" si="1"/>
        <v>77</v>
      </c>
      <c r="I3640" s="11"/>
      <c r="J3640" s="28">
        <f t="shared" si="2"/>
        <v>0</v>
      </c>
      <c r="K3640" s="41">
        <f t="shared" si="3"/>
        <v>199</v>
      </c>
      <c r="L3640" s="25">
        <v>50.0</v>
      </c>
      <c r="M3640" s="11">
        <v>67.0</v>
      </c>
      <c r="N3640" s="11">
        <v>29.0</v>
      </c>
      <c r="O3640" s="11">
        <v>24.0</v>
      </c>
      <c r="P3640" s="11">
        <v>29.0</v>
      </c>
      <c r="Q3640" s="43">
        <v>34.0</v>
      </c>
      <c r="R3640" s="25"/>
      <c r="S3640" s="11"/>
      <c r="T3640" s="11"/>
      <c r="U3640" s="23"/>
      <c r="V3640" s="25"/>
      <c r="W3640" s="11"/>
      <c r="X3640" s="23"/>
      <c r="Y3640" s="29"/>
      <c r="Z3640" s="25">
        <v>24.0</v>
      </c>
      <c r="AA3640" s="11">
        <v>14.0</v>
      </c>
      <c r="AB3640" s="11">
        <v>36.0</v>
      </c>
      <c r="AC3640" s="11">
        <v>53.0</v>
      </c>
      <c r="AD3640" s="23">
        <v>49.0</v>
      </c>
      <c r="AE3640" s="29" t="s">
        <v>141</v>
      </c>
      <c r="AF3640" s="25">
        <v>1568.0</v>
      </c>
      <c r="AG3640" s="11">
        <v>1580.0</v>
      </c>
      <c r="AH3640" s="11">
        <v>1592.0</v>
      </c>
      <c r="AI3640" s="23" t="s">
        <v>217</v>
      </c>
      <c r="AJ3640" s="29" t="s">
        <v>18141</v>
      </c>
      <c r="AK3640" s="25">
        <v>1203013.0</v>
      </c>
      <c r="AL3640" s="11"/>
      <c r="AM3640" s="23"/>
      <c r="AN3640" s="25"/>
      <c r="AO3640" s="23"/>
      <c r="AP3640" s="25"/>
      <c r="AQ3640" s="11"/>
    </row>
    <row r="3641" ht="15.75" customHeight="1">
      <c r="A3641" s="11">
        <v>1203015.0</v>
      </c>
      <c r="B3641" s="23">
        <v>3642.0</v>
      </c>
      <c r="C3641" s="25" t="s">
        <v>18142</v>
      </c>
      <c r="D3641" s="16" t="s">
        <v>18143</v>
      </c>
      <c r="E3641" s="28" t="s">
        <v>18144</v>
      </c>
      <c r="F3641" s="29"/>
      <c r="G3641" s="31" t="s">
        <v>18145</v>
      </c>
      <c r="H3641" s="36">
        <f t="shared" si="1"/>
        <v>70</v>
      </c>
      <c r="I3641" s="11"/>
      <c r="J3641" s="28">
        <f t="shared" si="2"/>
        <v>0</v>
      </c>
      <c r="K3641" s="41">
        <f t="shared" si="3"/>
        <v>293</v>
      </c>
      <c r="L3641" s="25">
        <v>66.0</v>
      </c>
      <c r="M3641" s="11">
        <v>66.0</v>
      </c>
      <c r="N3641" s="11">
        <v>55.0</v>
      </c>
      <c r="O3641" s="11">
        <v>54.0</v>
      </c>
      <c r="P3641" s="11">
        <v>52.0</v>
      </c>
      <c r="Q3641" s="43">
        <v>59.0</v>
      </c>
      <c r="R3641" s="25" t="s">
        <v>185</v>
      </c>
      <c r="S3641" s="11"/>
      <c r="T3641" s="11"/>
      <c r="U3641" s="23"/>
      <c r="V3641" s="25"/>
      <c r="W3641" s="11"/>
      <c r="X3641" s="23"/>
      <c r="Y3641" s="29"/>
      <c r="Z3641" s="25">
        <v>36.0</v>
      </c>
      <c r="AA3641" s="11">
        <v>30.0</v>
      </c>
      <c r="AB3641" s="11">
        <v>34.0</v>
      </c>
      <c r="AC3641" s="11">
        <v>61.0</v>
      </c>
      <c r="AD3641" s="23">
        <v>48.0</v>
      </c>
      <c r="AE3641" s="29" t="s">
        <v>141</v>
      </c>
      <c r="AF3641" s="25">
        <v>1570.0</v>
      </c>
      <c r="AG3641" s="11">
        <v>1582.0</v>
      </c>
      <c r="AH3641" s="11">
        <v>1612.0</v>
      </c>
      <c r="AI3641" s="23"/>
      <c r="AJ3641" s="29" t="s">
        <v>18141</v>
      </c>
      <c r="AK3641" s="25">
        <v>1203013.0</v>
      </c>
      <c r="AL3641" s="11"/>
      <c r="AM3641" s="23"/>
      <c r="AN3641" s="25"/>
      <c r="AO3641" s="23"/>
      <c r="AP3641" s="25"/>
      <c r="AQ3641" s="11"/>
    </row>
    <row r="3642" ht="15.75" customHeight="1">
      <c r="A3642" s="11">
        <v>1203016.0</v>
      </c>
      <c r="B3642" s="23">
        <v>3643.0</v>
      </c>
      <c r="C3642" s="25" t="s">
        <v>18146</v>
      </c>
      <c r="D3642" s="16" t="s">
        <v>18147</v>
      </c>
      <c r="E3642" s="28" t="s">
        <v>18148</v>
      </c>
      <c r="F3642" s="29"/>
      <c r="G3642" s="31" t="s">
        <v>18149</v>
      </c>
      <c r="H3642" s="36">
        <f t="shared" si="1"/>
        <v>71</v>
      </c>
      <c r="I3642" s="11"/>
      <c r="J3642" s="28">
        <f t="shared" si="2"/>
        <v>0</v>
      </c>
      <c r="K3642" s="41">
        <f t="shared" si="3"/>
        <v>231</v>
      </c>
      <c r="L3642" s="25">
        <v>42.0</v>
      </c>
      <c r="M3642" s="11">
        <v>37.0</v>
      </c>
      <c r="N3642" s="11">
        <v>54.0</v>
      </c>
      <c r="O3642" s="11">
        <v>50.0</v>
      </c>
      <c r="P3642" s="11">
        <v>48.0</v>
      </c>
      <c r="Q3642" s="43">
        <v>50.0</v>
      </c>
      <c r="R3642" s="25"/>
      <c r="S3642" s="11"/>
      <c r="T3642" s="11"/>
      <c r="U3642" s="23"/>
      <c r="V3642" s="25"/>
      <c r="W3642" s="11"/>
      <c r="X3642" s="23"/>
      <c r="Y3642" s="29"/>
      <c r="Z3642" s="25">
        <v>44.0</v>
      </c>
      <c r="AA3642" s="11">
        <v>42.0</v>
      </c>
      <c r="AB3642" s="11">
        <v>21.0</v>
      </c>
      <c r="AC3642" s="11">
        <v>85.0</v>
      </c>
      <c r="AD3642" s="23">
        <v>48.0</v>
      </c>
      <c r="AE3642" s="29" t="s">
        <v>270</v>
      </c>
      <c r="AF3642" s="25">
        <v>1594.0</v>
      </c>
      <c r="AG3642" s="11">
        <v>1606.0</v>
      </c>
      <c r="AH3642" s="11">
        <v>1653.0</v>
      </c>
      <c r="AI3642" s="23"/>
      <c r="AJ3642" s="29" t="s">
        <v>18150</v>
      </c>
      <c r="AK3642" s="25">
        <v>1203015.0</v>
      </c>
      <c r="AL3642" s="11"/>
      <c r="AM3642" s="23"/>
      <c r="AN3642" s="25"/>
      <c r="AO3642" s="23"/>
      <c r="AP3642" s="25"/>
      <c r="AQ3642" s="11"/>
    </row>
    <row r="3643" ht="15.75" customHeight="1">
      <c r="A3643" s="11">
        <v>1211001.0</v>
      </c>
      <c r="B3643" s="23">
        <v>3644.0</v>
      </c>
      <c r="C3643" s="25" t="s">
        <v>18151</v>
      </c>
      <c r="D3643" s="16" t="s">
        <v>18152</v>
      </c>
      <c r="E3643" s="28" t="s">
        <v>18153</v>
      </c>
      <c r="F3643" s="29"/>
      <c r="G3643" s="31" t="s">
        <v>18154</v>
      </c>
      <c r="H3643" s="36">
        <f t="shared" si="1"/>
        <v>80</v>
      </c>
      <c r="I3643" s="11"/>
      <c r="J3643" s="28">
        <f t="shared" si="2"/>
        <v>0</v>
      </c>
      <c r="K3643" s="41">
        <f t="shared" si="3"/>
        <v>360</v>
      </c>
      <c r="L3643" s="31">
        <v>82.0</v>
      </c>
      <c r="M3643" s="6">
        <v>89.0</v>
      </c>
      <c r="N3643" s="6">
        <v>57.0</v>
      </c>
      <c r="O3643" s="6">
        <v>63.0</v>
      </c>
      <c r="P3643" s="6">
        <v>69.0</v>
      </c>
      <c r="Q3643" s="43">
        <v>65.0</v>
      </c>
      <c r="R3643" s="25"/>
      <c r="S3643" s="11" t="s">
        <v>410</v>
      </c>
      <c r="T3643" s="11"/>
      <c r="U3643" s="23"/>
      <c r="V3643" s="25"/>
      <c r="W3643" s="11"/>
      <c r="X3643" s="23"/>
      <c r="Y3643" s="29" t="s">
        <v>2565</v>
      </c>
      <c r="Z3643" s="25">
        <v>25.0</v>
      </c>
      <c r="AA3643" s="11">
        <v>15.0</v>
      </c>
      <c r="AB3643" s="11">
        <v>71.0</v>
      </c>
      <c r="AC3643" s="11">
        <v>49.0</v>
      </c>
      <c r="AD3643" s="23">
        <v>25.0</v>
      </c>
      <c r="AE3643" s="29" t="s">
        <v>166</v>
      </c>
      <c r="AF3643" s="25">
        <v>1503.0</v>
      </c>
      <c r="AG3643" s="11">
        <v>1515.0</v>
      </c>
      <c r="AH3643" s="11">
        <v>1573.0</v>
      </c>
      <c r="AI3643" s="23"/>
      <c r="AJ3643" s="29"/>
      <c r="AK3643" s="25"/>
      <c r="AL3643" s="11"/>
      <c r="AM3643" s="23"/>
      <c r="AN3643" s="25"/>
      <c r="AO3643" s="23"/>
      <c r="AP3643" s="25"/>
      <c r="AQ3643" s="11"/>
    </row>
    <row r="3644" ht="15.75" customHeight="1">
      <c r="A3644" s="11">
        <v>1211002.0</v>
      </c>
      <c r="B3644" s="23">
        <v>3645.0</v>
      </c>
      <c r="C3644" s="25" t="s">
        <v>18155</v>
      </c>
      <c r="D3644" s="16" t="s">
        <v>18156</v>
      </c>
      <c r="E3644" s="28" t="s">
        <v>18157</v>
      </c>
      <c r="F3644" s="29"/>
      <c r="G3644" s="31" t="s">
        <v>18158</v>
      </c>
      <c r="H3644" s="36">
        <f t="shared" si="1"/>
        <v>74</v>
      </c>
      <c r="I3644" s="11"/>
      <c r="J3644" s="28">
        <f t="shared" si="2"/>
        <v>0</v>
      </c>
      <c r="K3644" s="41">
        <f t="shared" si="3"/>
        <v>312</v>
      </c>
      <c r="L3644" s="31">
        <v>61.0</v>
      </c>
      <c r="M3644" s="6">
        <v>67.0</v>
      </c>
      <c r="N3644" s="6">
        <v>60.0</v>
      </c>
      <c r="O3644" s="6">
        <v>65.0</v>
      </c>
      <c r="P3644" s="6">
        <v>59.0</v>
      </c>
      <c r="Q3644" s="43">
        <v>57.0</v>
      </c>
      <c r="R3644" s="25" t="s">
        <v>185</v>
      </c>
      <c r="S3644" s="11" t="s">
        <v>232</v>
      </c>
      <c r="T3644" s="11" t="s">
        <v>185</v>
      </c>
      <c r="U3644" s="23"/>
      <c r="V3644" s="25"/>
      <c r="W3644" s="11"/>
      <c r="X3644" s="23"/>
      <c r="Y3644" s="29"/>
      <c r="Z3644" s="25">
        <v>25.0</v>
      </c>
      <c r="AA3644" s="11">
        <v>16.0</v>
      </c>
      <c r="AB3644" s="11">
        <v>35.0</v>
      </c>
      <c r="AC3644" s="11">
        <v>55.0</v>
      </c>
      <c r="AD3644" s="23">
        <v>25.0</v>
      </c>
      <c r="AE3644" s="29" t="s">
        <v>166</v>
      </c>
      <c r="AF3644" s="25">
        <v>1546.0</v>
      </c>
      <c r="AG3644" s="11">
        <v>1558.0</v>
      </c>
      <c r="AH3644" s="11">
        <v>1603.0</v>
      </c>
      <c r="AI3644" s="23"/>
      <c r="AJ3644" s="29" t="s">
        <v>18159</v>
      </c>
      <c r="AK3644" s="25">
        <v>1211001.0</v>
      </c>
      <c r="AL3644" s="11"/>
      <c r="AM3644" s="23"/>
      <c r="AN3644" s="25"/>
      <c r="AO3644" s="23"/>
      <c r="AP3644" s="25"/>
      <c r="AQ3644" s="11"/>
    </row>
    <row r="3645" ht="15.75" customHeight="1">
      <c r="A3645" s="11">
        <v>1211003.0</v>
      </c>
      <c r="B3645" s="23">
        <v>3646.0</v>
      </c>
      <c r="C3645" s="25" t="s">
        <v>18160</v>
      </c>
      <c r="D3645" s="16" t="s">
        <v>18161</v>
      </c>
      <c r="E3645" s="28" t="s">
        <v>18162</v>
      </c>
      <c r="F3645" s="29"/>
      <c r="G3645" s="31"/>
      <c r="H3645" s="36" t="str">
        <f t="shared" si="1"/>
        <v/>
      </c>
      <c r="I3645" s="11"/>
      <c r="J3645" s="28">
        <f t="shared" si="2"/>
        <v>0</v>
      </c>
      <c r="K3645" s="41">
        <f t="shared" si="3"/>
        <v>254</v>
      </c>
      <c r="L3645" s="25">
        <v>67.0</v>
      </c>
      <c r="M3645" s="11">
        <v>68.0</v>
      </c>
      <c r="N3645" s="11">
        <v>44.0</v>
      </c>
      <c r="O3645" s="11">
        <v>38.0</v>
      </c>
      <c r="P3645" s="11">
        <v>37.0</v>
      </c>
      <c r="Q3645" s="43">
        <v>44.0</v>
      </c>
      <c r="R3645" s="25"/>
      <c r="S3645" s="11" t="s">
        <v>136</v>
      </c>
      <c r="T3645" s="11"/>
      <c r="U3645" s="23"/>
      <c r="V3645" s="25"/>
      <c r="W3645" s="11"/>
      <c r="X3645" s="23"/>
      <c r="Y3645" s="29"/>
      <c r="Z3645" s="25">
        <v>25.0</v>
      </c>
      <c r="AA3645" s="11">
        <v>16.0</v>
      </c>
      <c r="AB3645" s="11">
        <v>43.0</v>
      </c>
      <c r="AC3645" s="11">
        <v>44.0</v>
      </c>
      <c r="AD3645" s="23">
        <v>30.0</v>
      </c>
      <c r="AE3645" s="29" t="s">
        <v>141</v>
      </c>
      <c r="AF3645" s="25">
        <v>1509.0</v>
      </c>
      <c r="AG3645" s="11">
        <v>1521.0</v>
      </c>
      <c r="AH3645" s="11">
        <v>1558.0</v>
      </c>
      <c r="AI3645" s="23"/>
      <c r="AJ3645" s="29" t="s">
        <v>18163</v>
      </c>
      <c r="AK3645" s="25"/>
      <c r="AL3645" s="11"/>
      <c r="AM3645" s="23"/>
      <c r="AN3645" s="25"/>
      <c r="AO3645" s="23"/>
      <c r="AP3645" s="25"/>
      <c r="AQ3645" s="11"/>
    </row>
    <row r="3646" ht="15.75" customHeight="1">
      <c r="A3646" s="11">
        <v>1211004.0</v>
      </c>
      <c r="B3646" s="23">
        <v>3647.0</v>
      </c>
      <c r="C3646" s="25" t="s">
        <v>18164</v>
      </c>
      <c r="D3646" s="16" t="s">
        <v>18165</v>
      </c>
      <c r="E3646" s="28" t="s">
        <v>18166</v>
      </c>
      <c r="F3646" s="29"/>
      <c r="G3646" s="31" t="s">
        <v>18167</v>
      </c>
      <c r="H3646" s="36">
        <f t="shared" si="1"/>
        <v>46</v>
      </c>
      <c r="I3646" s="11"/>
      <c r="J3646" s="28">
        <f t="shared" si="2"/>
        <v>0</v>
      </c>
      <c r="K3646" s="41">
        <f t="shared" si="3"/>
        <v>277</v>
      </c>
      <c r="L3646" s="25">
        <v>51.0</v>
      </c>
      <c r="M3646" s="11">
        <v>41.0</v>
      </c>
      <c r="N3646" s="11">
        <v>58.0</v>
      </c>
      <c r="O3646" s="11">
        <v>63.0</v>
      </c>
      <c r="P3646" s="11">
        <v>64.0</v>
      </c>
      <c r="Q3646" s="43">
        <v>47.0</v>
      </c>
      <c r="R3646" s="25"/>
      <c r="S3646" s="11" t="s">
        <v>185</v>
      </c>
      <c r="T3646" s="11"/>
      <c r="U3646" s="23"/>
      <c r="V3646" s="25"/>
      <c r="W3646" s="11"/>
      <c r="X3646" s="23"/>
      <c r="Y3646" s="29"/>
      <c r="Z3646" s="25">
        <v>29.0</v>
      </c>
      <c r="AA3646" s="11">
        <v>21.0</v>
      </c>
      <c r="AB3646" s="11">
        <v>28.0</v>
      </c>
      <c r="AC3646" s="11">
        <v>67.0</v>
      </c>
      <c r="AD3646" s="23">
        <v>25.0</v>
      </c>
      <c r="AE3646" s="29" t="s">
        <v>166</v>
      </c>
      <c r="AF3646" s="25">
        <v>1493.0</v>
      </c>
      <c r="AG3646" s="11">
        <v>1505.0</v>
      </c>
      <c r="AH3646" s="11">
        <v>1560.0</v>
      </c>
      <c r="AI3646" s="23"/>
      <c r="AJ3646" s="29" t="s">
        <v>18168</v>
      </c>
      <c r="AK3646" s="25"/>
      <c r="AL3646" s="11"/>
      <c r="AM3646" s="23"/>
      <c r="AN3646" s="25"/>
      <c r="AO3646" s="23"/>
      <c r="AP3646" s="25"/>
      <c r="AQ3646" s="11"/>
    </row>
    <row r="3647" ht="15.75" customHeight="1">
      <c r="A3647" s="11">
        <v>1212001.0</v>
      </c>
      <c r="B3647" s="23">
        <v>3648.0</v>
      </c>
      <c r="C3647" s="25" t="s">
        <v>18169</v>
      </c>
      <c r="D3647" s="16" t="s">
        <v>18170</v>
      </c>
      <c r="E3647" s="28" t="s">
        <v>18171</v>
      </c>
      <c r="F3647" s="29"/>
      <c r="G3647" s="25"/>
      <c r="H3647" s="36" t="str">
        <f t="shared" si="1"/>
        <v/>
      </c>
      <c r="I3647" s="11"/>
      <c r="J3647" s="28">
        <f t="shared" si="2"/>
        <v>0</v>
      </c>
      <c r="K3647" s="41">
        <f t="shared" si="3"/>
        <v>0</v>
      </c>
      <c r="L3647" s="25">
        <v>0.0</v>
      </c>
      <c r="M3647" s="11">
        <v>0.0</v>
      </c>
      <c r="N3647" s="11">
        <v>0.0</v>
      </c>
      <c r="O3647" s="11">
        <v>0.0</v>
      </c>
      <c r="P3647" s="11">
        <v>0.0</v>
      </c>
      <c r="Q3647" s="23">
        <v>0.0</v>
      </c>
      <c r="R3647" s="25"/>
      <c r="S3647" s="11"/>
      <c r="T3647" s="11"/>
      <c r="U3647" s="23"/>
      <c r="V3647" s="25"/>
      <c r="W3647" s="11"/>
      <c r="X3647" s="23"/>
      <c r="Y3647" s="29"/>
      <c r="Z3647" s="25">
        <v>0.0</v>
      </c>
      <c r="AA3647" s="11">
        <v>0.0</v>
      </c>
      <c r="AB3647" s="11">
        <v>0.0</v>
      </c>
      <c r="AC3647" s="11">
        <v>0.0</v>
      </c>
      <c r="AD3647" s="23">
        <v>36.0</v>
      </c>
      <c r="AE3647" s="29" t="s">
        <v>239</v>
      </c>
      <c r="AF3647" s="25">
        <v>1395.0</v>
      </c>
      <c r="AG3647" s="11">
        <v>9999.0</v>
      </c>
      <c r="AH3647" s="11">
        <v>1435.0</v>
      </c>
      <c r="AI3647" s="23"/>
      <c r="AJ3647" s="29"/>
      <c r="AK3647" s="25"/>
      <c r="AL3647" s="11"/>
      <c r="AM3647" s="23"/>
      <c r="AN3647" s="25"/>
      <c r="AO3647" s="23"/>
      <c r="AP3647" s="25"/>
      <c r="AQ3647" s="11"/>
    </row>
    <row r="3648" ht="15.75" customHeight="1">
      <c r="A3648" s="11">
        <v>1212002.0</v>
      </c>
      <c r="B3648" s="23">
        <v>3649.0</v>
      </c>
      <c r="C3648" s="25" t="s">
        <v>18172</v>
      </c>
      <c r="D3648" s="16" t="s">
        <v>18173</v>
      </c>
      <c r="E3648" s="28" t="s">
        <v>18174</v>
      </c>
      <c r="F3648" s="29"/>
      <c r="G3648" s="25"/>
      <c r="H3648" s="36" t="str">
        <f t="shared" si="1"/>
        <v/>
      </c>
      <c r="I3648" s="11"/>
      <c r="J3648" s="28">
        <f t="shared" si="2"/>
        <v>0</v>
      </c>
      <c r="K3648" s="41">
        <f t="shared" si="3"/>
        <v>0</v>
      </c>
      <c r="L3648" s="25">
        <v>0.0</v>
      </c>
      <c r="M3648" s="11">
        <v>0.0</v>
      </c>
      <c r="N3648" s="11">
        <v>0.0</v>
      </c>
      <c r="O3648" s="11">
        <v>0.0</v>
      </c>
      <c r="P3648" s="11">
        <v>0.0</v>
      </c>
      <c r="Q3648" s="23">
        <v>0.0</v>
      </c>
      <c r="R3648" s="25"/>
      <c r="S3648" s="11"/>
      <c r="T3648" s="11"/>
      <c r="U3648" s="23"/>
      <c r="V3648" s="25"/>
      <c r="W3648" s="11"/>
      <c r="X3648" s="23"/>
      <c r="Y3648" s="29"/>
      <c r="Z3648" s="25">
        <v>0.0</v>
      </c>
      <c r="AA3648" s="11">
        <v>0.0</v>
      </c>
      <c r="AB3648" s="11">
        <v>0.0</v>
      </c>
      <c r="AC3648" s="11">
        <v>0.0</v>
      </c>
      <c r="AD3648" s="23">
        <v>36.0</v>
      </c>
      <c r="AE3648" s="29" t="s">
        <v>239</v>
      </c>
      <c r="AF3648" s="25">
        <v>1420.0</v>
      </c>
      <c r="AG3648" s="11">
        <v>9999.0</v>
      </c>
      <c r="AH3648" s="11">
        <v>1460.0</v>
      </c>
      <c r="AI3648" s="23"/>
      <c r="AJ3648" s="29" t="s">
        <v>18175</v>
      </c>
      <c r="AK3648" s="25">
        <v>1212001.0</v>
      </c>
      <c r="AL3648" s="11"/>
      <c r="AM3648" s="23"/>
      <c r="AN3648" s="25"/>
      <c r="AO3648" s="23"/>
      <c r="AP3648" s="25"/>
      <c r="AQ3648" s="11"/>
    </row>
    <row r="3649" ht="15.75" customHeight="1">
      <c r="A3649" s="11">
        <v>1212003.0</v>
      </c>
      <c r="B3649" s="23">
        <v>3650.0</v>
      </c>
      <c r="C3649" s="25" t="s">
        <v>18176</v>
      </c>
      <c r="D3649" s="16" t="s">
        <v>18177</v>
      </c>
      <c r="E3649" s="28" t="s">
        <v>18178</v>
      </c>
      <c r="F3649" s="29"/>
      <c r="G3649" s="25"/>
      <c r="H3649" s="36" t="str">
        <f t="shared" si="1"/>
        <v/>
      </c>
      <c r="I3649" s="11"/>
      <c r="J3649" s="28">
        <f t="shared" si="2"/>
        <v>0</v>
      </c>
      <c r="K3649" s="41">
        <f t="shared" si="3"/>
        <v>0</v>
      </c>
      <c r="L3649" s="25">
        <v>0.0</v>
      </c>
      <c r="M3649" s="11">
        <v>0.0</v>
      </c>
      <c r="N3649" s="11">
        <v>0.0</v>
      </c>
      <c r="O3649" s="11">
        <v>0.0</v>
      </c>
      <c r="P3649" s="11">
        <v>0.0</v>
      </c>
      <c r="Q3649" s="23">
        <v>0.0</v>
      </c>
      <c r="R3649" s="25"/>
      <c r="S3649" s="11"/>
      <c r="T3649" s="11"/>
      <c r="U3649" s="23"/>
      <c r="V3649" s="25"/>
      <c r="W3649" s="11"/>
      <c r="X3649" s="23"/>
      <c r="Y3649" s="29"/>
      <c r="Z3649" s="25">
        <v>0.0</v>
      </c>
      <c r="AA3649" s="11">
        <v>0.0</v>
      </c>
      <c r="AB3649" s="11">
        <v>0.0</v>
      </c>
      <c r="AC3649" s="11">
        <v>0.0</v>
      </c>
      <c r="AD3649" s="23">
        <v>36.0</v>
      </c>
      <c r="AE3649" s="29" t="s">
        <v>239</v>
      </c>
      <c r="AF3649" s="25">
        <v>1455.0</v>
      </c>
      <c r="AG3649" s="11">
        <v>9999.0</v>
      </c>
      <c r="AH3649" s="11">
        <v>1495.0</v>
      </c>
      <c r="AI3649" s="23"/>
      <c r="AJ3649" s="29" t="s">
        <v>18179</v>
      </c>
      <c r="AK3649" s="25">
        <v>1212002.0</v>
      </c>
      <c r="AL3649" s="11"/>
      <c r="AM3649" s="23"/>
      <c r="AN3649" s="25"/>
      <c r="AO3649" s="23"/>
      <c r="AP3649" s="25"/>
      <c r="AQ3649" s="11"/>
    </row>
    <row r="3650" ht="15.75" customHeight="1">
      <c r="A3650" s="11">
        <v>1212004.0</v>
      </c>
      <c r="B3650" s="23">
        <v>3651.0</v>
      </c>
      <c r="C3650" s="25" t="s">
        <v>18180</v>
      </c>
      <c r="D3650" s="16" t="s">
        <v>18181</v>
      </c>
      <c r="E3650" s="28" t="s">
        <v>18182</v>
      </c>
      <c r="F3650" s="29"/>
      <c r="G3650" s="25"/>
      <c r="H3650" s="36" t="str">
        <f t="shared" si="1"/>
        <v/>
      </c>
      <c r="I3650" s="11"/>
      <c r="J3650" s="28">
        <f t="shared" si="2"/>
        <v>0</v>
      </c>
      <c r="K3650" s="41">
        <f t="shared" si="3"/>
        <v>0</v>
      </c>
      <c r="L3650" s="25">
        <v>0.0</v>
      </c>
      <c r="M3650" s="11">
        <v>0.0</v>
      </c>
      <c r="N3650" s="11">
        <v>0.0</v>
      </c>
      <c r="O3650" s="11">
        <v>0.0</v>
      </c>
      <c r="P3650" s="11">
        <v>0.0</v>
      </c>
      <c r="Q3650" s="23">
        <v>0.0</v>
      </c>
      <c r="R3650" s="25"/>
      <c r="S3650" s="11"/>
      <c r="T3650" s="11"/>
      <c r="U3650" s="23"/>
      <c r="V3650" s="25"/>
      <c r="W3650" s="11"/>
      <c r="X3650" s="23"/>
      <c r="Y3650" s="29"/>
      <c r="Z3650" s="25">
        <v>0.0</v>
      </c>
      <c r="AA3650" s="11">
        <v>0.0</v>
      </c>
      <c r="AB3650" s="11">
        <v>0.0</v>
      </c>
      <c r="AC3650" s="11">
        <v>0.0</v>
      </c>
      <c r="AD3650" s="23">
        <v>36.0</v>
      </c>
      <c r="AE3650" s="29" t="s">
        <v>239</v>
      </c>
      <c r="AF3650" s="25">
        <v>1480.0</v>
      </c>
      <c r="AG3650" s="11">
        <v>9999.0</v>
      </c>
      <c r="AH3650" s="11">
        <v>1532.0</v>
      </c>
      <c r="AI3650" s="23"/>
      <c r="AJ3650" s="29" t="s">
        <v>18183</v>
      </c>
      <c r="AK3650" s="25">
        <v>1212003.0</v>
      </c>
      <c r="AL3650" s="11"/>
      <c r="AM3650" s="23"/>
      <c r="AN3650" s="25"/>
      <c r="AO3650" s="23"/>
      <c r="AP3650" s="25"/>
      <c r="AQ3650" s="11"/>
    </row>
    <row r="3651" ht="15.75" customHeight="1">
      <c r="A3651" s="11">
        <v>1212005.0</v>
      </c>
      <c r="B3651" s="23">
        <v>3652.0</v>
      </c>
      <c r="C3651" s="25" t="s">
        <v>18184</v>
      </c>
      <c r="D3651" s="16" t="s">
        <v>18185</v>
      </c>
      <c r="E3651" s="28" t="s">
        <v>18186</v>
      </c>
      <c r="F3651" s="29"/>
      <c r="G3651" s="31" t="s">
        <v>18187</v>
      </c>
      <c r="H3651" s="36">
        <f t="shared" si="1"/>
        <v>63</v>
      </c>
      <c r="I3651" s="11"/>
      <c r="J3651" s="28">
        <f t="shared" si="2"/>
        <v>0</v>
      </c>
      <c r="K3651" s="41">
        <f t="shared" si="3"/>
        <v>269</v>
      </c>
      <c r="L3651" s="25">
        <v>57.0</v>
      </c>
      <c r="M3651" s="11">
        <v>45.0</v>
      </c>
      <c r="N3651" s="11">
        <v>55.0</v>
      </c>
      <c r="O3651" s="11">
        <v>56.0</v>
      </c>
      <c r="P3651" s="11">
        <v>56.0</v>
      </c>
      <c r="Q3651" s="43">
        <v>52.0</v>
      </c>
      <c r="R3651" s="25"/>
      <c r="S3651" s="11"/>
      <c r="T3651" s="11"/>
      <c r="U3651" s="23"/>
      <c r="V3651" s="25"/>
      <c r="W3651" s="11"/>
      <c r="X3651" s="23" t="s">
        <v>232</v>
      </c>
      <c r="Y3651" s="29"/>
      <c r="Z3651" s="25">
        <v>36.0</v>
      </c>
      <c r="AA3651" s="11">
        <v>30.0</v>
      </c>
      <c r="AB3651" s="11">
        <v>58.0</v>
      </c>
      <c r="AC3651" s="11">
        <v>27.0</v>
      </c>
      <c r="AD3651" s="23">
        <v>36.0</v>
      </c>
      <c r="AE3651" s="29" t="s">
        <v>141</v>
      </c>
      <c r="AF3651" s="25">
        <v>1505.0</v>
      </c>
      <c r="AG3651" s="11">
        <v>1517.0</v>
      </c>
      <c r="AH3651" s="11">
        <v>1543.0</v>
      </c>
      <c r="AI3651" s="23" t="s">
        <v>217</v>
      </c>
      <c r="AJ3651" s="29" t="s">
        <v>18188</v>
      </c>
      <c r="AK3651" s="25">
        <v>1212004.0</v>
      </c>
      <c r="AL3651" s="11"/>
      <c r="AM3651" s="23"/>
      <c r="AN3651" s="25"/>
      <c r="AO3651" s="23"/>
      <c r="AP3651" s="25"/>
      <c r="AQ3651" s="11"/>
    </row>
    <row r="3652" ht="15.75" customHeight="1">
      <c r="A3652" s="11">
        <v>1212006.0</v>
      </c>
      <c r="B3652" s="23">
        <v>3653.0</v>
      </c>
      <c r="C3652" s="25" t="s">
        <v>18189</v>
      </c>
      <c r="D3652" s="16" t="s">
        <v>18190</v>
      </c>
      <c r="E3652" s="28" t="s">
        <v>18191</v>
      </c>
      <c r="F3652" s="29"/>
      <c r="G3652" s="31" t="s">
        <v>18192</v>
      </c>
      <c r="H3652" s="36">
        <f t="shared" si="1"/>
        <v>77</v>
      </c>
      <c r="I3652" s="11"/>
      <c r="J3652" s="28">
        <f t="shared" si="2"/>
        <v>0</v>
      </c>
      <c r="K3652" s="41">
        <f t="shared" si="3"/>
        <v>316</v>
      </c>
      <c r="L3652" s="25">
        <v>75.0</v>
      </c>
      <c r="M3652" s="11">
        <v>78.0</v>
      </c>
      <c r="N3652" s="11">
        <v>37.0</v>
      </c>
      <c r="O3652" s="11">
        <v>51.0</v>
      </c>
      <c r="P3652" s="11">
        <v>75.0</v>
      </c>
      <c r="Q3652" s="43">
        <v>59.0</v>
      </c>
      <c r="R3652" s="25"/>
      <c r="S3652" s="11"/>
      <c r="T3652" s="11" t="s">
        <v>185</v>
      </c>
      <c r="U3652" s="23" t="s">
        <v>185</v>
      </c>
      <c r="V3652" s="25"/>
      <c r="W3652" s="11"/>
      <c r="X3652" s="23" t="s">
        <v>161</v>
      </c>
      <c r="Y3652" s="29"/>
      <c r="Z3652" s="25">
        <v>36.0</v>
      </c>
      <c r="AA3652" s="11">
        <v>30.0</v>
      </c>
      <c r="AB3652" s="11">
        <v>25.0</v>
      </c>
      <c r="AC3652" s="11">
        <v>75.0</v>
      </c>
      <c r="AD3652" s="23">
        <v>36.0</v>
      </c>
      <c r="AE3652" s="29" t="s">
        <v>166</v>
      </c>
      <c r="AF3652" s="25">
        <v>1536.0</v>
      </c>
      <c r="AG3652" s="11">
        <v>1548.0</v>
      </c>
      <c r="AH3652" s="11">
        <v>1604.0</v>
      </c>
      <c r="AI3652" s="23"/>
      <c r="AJ3652" s="29" t="s">
        <v>18193</v>
      </c>
      <c r="AK3652" s="25">
        <v>1212005.0</v>
      </c>
      <c r="AL3652" s="11"/>
      <c r="AM3652" s="23"/>
      <c r="AN3652" s="25"/>
      <c r="AO3652" s="23"/>
      <c r="AP3652" s="25"/>
      <c r="AQ3652" s="11"/>
    </row>
    <row r="3653" ht="15.75" customHeight="1">
      <c r="A3653" s="11">
        <v>1212007.0</v>
      </c>
      <c r="B3653" s="23">
        <v>3654.0</v>
      </c>
      <c r="C3653" s="25" t="s">
        <v>18194</v>
      </c>
      <c r="D3653" s="16" t="s">
        <v>18195</v>
      </c>
      <c r="E3653" s="28" t="s">
        <v>18196</v>
      </c>
      <c r="F3653" s="29"/>
      <c r="G3653" s="31" t="s">
        <v>18197</v>
      </c>
      <c r="H3653" s="36">
        <f t="shared" si="1"/>
        <v>77</v>
      </c>
      <c r="I3653" s="11"/>
      <c r="J3653" s="28">
        <f t="shared" si="2"/>
        <v>0</v>
      </c>
      <c r="K3653" s="41">
        <f t="shared" si="3"/>
        <v>295</v>
      </c>
      <c r="L3653" s="25">
        <v>71.0</v>
      </c>
      <c r="M3653" s="11">
        <v>68.0</v>
      </c>
      <c r="N3653" s="11">
        <v>59.0</v>
      </c>
      <c r="O3653" s="11">
        <v>52.0</v>
      </c>
      <c r="P3653" s="11">
        <v>45.0</v>
      </c>
      <c r="Q3653" s="43">
        <v>56.0</v>
      </c>
      <c r="R3653" s="25" t="s">
        <v>185</v>
      </c>
      <c r="S3653" s="11"/>
      <c r="T3653" s="11" t="s">
        <v>185</v>
      </c>
      <c r="U3653" s="23" t="s">
        <v>185</v>
      </c>
      <c r="V3653" s="25"/>
      <c r="W3653" s="11"/>
      <c r="X3653" s="23" t="s">
        <v>410</v>
      </c>
      <c r="Y3653" s="29"/>
      <c r="Z3653" s="25">
        <v>36.0</v>
      </c>
      <c r="AA3653" s="11">
        <v>30.0</v>
      </c>
      <c r="AB3653" s="11">
        <v>30.0</v>
      </c>
      <c r="AC3653" s="11">
        <v>67.0</v>
      </c>
      <c r="AD3653" s="23">
        <v>36.0</v>
      </c>
      <c r="AE3653" s="29" t="s">
        <v>270</v>
      </c>
      <c r="AF3653" s="25">
        <v>1553.0</v>
      </c>
      <c r="AG3653" s="11">
        <v>1565.0</v>
      </c>
      <c r="AH3653" s="11">
        <v>1600.0</v>
      </c>
      <c r="AI3653" s="23" t="s">
        <v>217</v>
      </c>
      <c r="AJ3653" s="29" t="s">
        <v>18198</v>
      </c>
      <c r="AK3653" s="25">
        <v>1212006.0</v>
      </c>
      <c r="AL3653" s="11"/>
      <c r="AM3653" s="23"/>
      <c r="AN3653" s="25"/>
      <c r="AO3653" s="23"/>
      <c r="AP3653" s="25"/>
      <c r="AQ3653" s="11"/>
    </row>
    <row r="3654" ht="15.75" customHeight="1">
      <c r="A3654" s="11">
        <v>1212008.0</v>
      </c>
      <c r="B3654" s="23">
        <v>3655.0</v>
      </c>
      <c r="C3654" s="25" t="s">
        <v>18199</v>
      </c>
      <c r="D3654" s="16" t="s">
        <v>18200</v>
      </c>
      <c r="E3654" s="28" t="s">
        <v>18201</v>
      </c>
      <c r="F3654" s="29"/>
      <c r="G3654" s="31" t="s">
        <v>18202</v>
      </c>
      <c r="H3654" s="36">
        <f t="shared" si="1"/>
        <v>72</v>
      </c>
      <c r="I3654" s="11"/>
      <c r="J3654" s="28">
        <f t="shared" si="2"/>
        <v>0</v>
      </c>
      <c r="K3654" s="41">
        <f t="shared" si="3"/>
        <v>243</v>
      </c>
      <c r="L3654" s="25">
        <v>59.0</v>
      </c>
      <c r="M3654" s="11">
        <v>36.0</v>
      </c>
      <c r="N3654" s="11">
        <v>50.0</v>
      </c>
      <c r="O3654" s="11">
        <v>56.0</v>
      </c>
      <c r="P3654" s="11">
        <v>42.0</v>
      </c>
      <c r="Q3654" s="43">
        <v>56.0</v>
      </c>
      <c r="R3654" s="25"/>
      <c r="S3654" s="11"/>
      <c r="T3654" s="11"/>
      <c r="U3654" s="23"/>
      <c r="V3654" s="25"/>
      <c r="W3654" s="11"/>
      <c r="X3654" s="23" t="s">
        <v>232</v>
      </c>
      <c r="Y3654" s="29"/>
      <c r="Z3654" s="25">
        <v>50.0</v>
      </c>
      <c r="AA3654" s="11">
        <v>50.0</v>
      </c>
      <c r="AB3654" s="11">
        <v>38.0</v>
      </c>
      <c r="AC3654" s="11">
        <v>63.0</v>
      </c>
      <c r="AD3654" s="23">
        <v>36.0</v>
      </c>
      <c r="AE3654" s="29" t="s">
        <v>270</v>
      </c>
      <c r="AF3654" s="25">
        <v>1595.0</v>
      </c>
      <c r="AG3654" s="11">
        <v>1607.0</v>
      </c>
      <c r="AH3654" s="11">
        <v>1649.0</v>
      </c>
      <c r="AI3654" s="23"/>
      <c r="AJ3654" s="29" t="s">
        <v>18203</v>
      </c>
      <c r="AK3654" s="25">
        <v>1212007.0</v>
      </c>
      <c r="AL3654" s="11"/>
      <c r="AM3654" s="23"/>
      <c r="AN3654" s="25"/>
      <c r="AO3654" s="23"/>
      <c r="AP3654" s="25"/>
      <c r="AQ3654" s="11"/>
    </row>
    <row r="3655" ht="15.75" customHeight="1">
      <c r="A3655" s="11">
        <v>1212009.0</v>
      </c>
      <c r="B3655" s="23">
        <v>3656.0</v>
      </c>
      <c r="C3655" s="25" t="s">
        <v>18204</v>
      </c>
      <c r="D3655" s="16" t="s">
        <v>18205</v>
      </c>
      <c r="E3655" s="28" t="s">
        <v>18206</v>
      </c>
      <c r="F3655" s="29"/>
      <c r="G3655" s="31" t="s">
        <v>18207</v>
      </c>
      <c r="H3655" s="36">
        <f t="shared" si="1"/>
        <v>72</v>
      </c>
      <c r="I3655" s="11"/>
      <c r="J3655" s="28">
        <f t="shared" si="2"/>
        <v>0</v>
      </c>
      <c r="K3655" s="41">
        <f t="shared" si="3"/>
        <v>290</v>
      </c>
      <c r="L3655" s="25">
        <v>66.0</v>
      </c>
      <c r="M3655" s="11">
        <v>65.0</v>
      </c>
      <c r="N3655" s="11">
        <v>50.0</v>
      </c>
      <c r="O3655" s="11">
        <v>53.0</v>
      </c>
      <c r="P3655" s="11">
        <v>56.0</v>
      </c>
      <c r="Q3655" s="43">
        <v>55.0</v>
      </c>
      <c r="R3655" s="25" t="s">
        <v>185</v>
      </c>
      <c r="S3655" s="11"/>
      <c r="T3655" s="11"/>
      <c r="U3655" s="23"/>
      <c r="V3655" s="25"/>
      <c r="W3655" s="11"/>
      <c r="X3655" s="23" t="s">
        <v>136</v>
      </c>
      <c r="Y3655" s="29"/>
      <c r="Z3655" s="25">
        <v>36.0</v>
      </c>
      <c r="AA3655" s="11">
        <v>30.0</v>
      </c>
      <c r="AB3655" s="11">
        <v>27.0</v>
      </c>
      <c r="AC3655" s="11">
        <v>72.0</v>
      </c>
      <c r="AD3655" s="23">
        <v>35.0</v>
      </c>
      <c r="AE3655" s="29" t="s">
        <v>141</v>
      </c>
      <c r="AF3655" s="25">
        <v>1558.0</v>
      </c>
      <c r="AG3655" s="11">
        <v>1570.0</v>
      </c>
      <c r="AH3655" s="11">
        <v>1610.0</v>
      </c>
      <c r="AI3655" s="23"/>
      <c r="AJ3655" s="29" t="s">
        <v>18208</v>
      </c>
      <c r="AK3655" s="25">
        <v>1212006.0</v>
      </c>
      <c r="AL3655" s="11"/>
      <c r="AM3655" s="23"/>
      <c r="AN3655" s="25"/>
      <c r="AO3655" s="23"/>
      <c r="AP3655" s="25"/>
      <c r="AQ3655" s="11"/>
    </row>
    <row r="3656" ht="15.75" customHeight="1">
      <c r="A3656" s="11">
        <v>1212010.0</v>
      </c>
      <c r="B3656" s="23">
        <v>3657.0</v>
      </c>
      <c r="C3656" s="25" t="s">
        <v>18209</v>
      </c>
      <c r="D3656" s="16" t="s">
        <v>18210</v>
      </c>
      <c r="E3656" s="28" t="s">
        <v>18211</v>
      </c>
      <c r="F3656" s="29"/>
      <c r="G3656" s="31" t="s">
        <v>18212</v>
      </c>
      <c r="H3656" s="36">
        <f t="shared" si="1"/>
        <v>70</v>
      </c>
      <c r="I3656" s="11"/>
      <c r="J3656" s="28">
        <f t="shared" si="2"/>
        <v>0</v>
      </c>
      <c r="K3656" s="41">
        <f t="shared" si="3"/>
        <v>288</v>
      </c>
      <c r="L3656" s="25">
        <v>63.0</v>
      </c>
      <c r="M3656" s="11">
        <v>56.0</v>
      </c>
      <c r="N3656" s="11">
        <v>55.0</v>
      </c>
      <c r="O3656" s="11">
        <v>56.0</v>
      </c>
      <c r="P3656" s="11">
        <v>58.0</v>
      </c>
      <c r="Q3656" s="43">
        <v>50.0</v>
      </c>
      <c r="R3656" s="25"/>
      <c r="S3656" s="11"/>
      <c r="T3656" s="11"/>
      <c r="U3656" s="23"/>
      <c r="V3656" s="25"/>
      <c r="W3656" s="11"/>
      <c r="X3656" s="23" t="s">
        <v>136</v>
      </c>
      <c r="Y3656" s="29"/>
      <c r="Z3656" s="25">
        <v>28.0</v>
      </c>
      <c r="AA3656" s="11">
        <v>19.0</v>
      </c>
      <c r="AB3656" s="11">
        <v>45.0</v>
      </c>
      <c r="AC3656" s="11">
        <v>64.0</v>
      </c>
      <c r="AD3656" s="23">
        <v>66.0</v>
      </c>
      <c r="AE3656" s="29" t="s">
        <v>166</v>
      </c>
      <c r="AF3656" s="25">
        <v>1508.0</v>
      </c>
      <c r="AG3656" s="11">
        <v>1520.0</v>
      </c>
      <c r="AH3656" s="11">
        <v>1569.0</v>
      </c>
      <c r="AI3656" s="23"/>
      <c r="AJ3656" s="29" t="s">
        <v>18213</v>
      </c>
      <c r="AK3656" s="25">
        <v>1212004.0</v>
      </c>
      <c r="AL3656" s="11"/>
      <c r="AM3656" s="23"/>
      <c r="AN3656" s="25"/>
      <c r="AO3656" s="23"/>
      <c r="AP3656" s="25"/>
      <c r="AQ3656" s="11"/>
    </row>
    <row r="3657" ht="15.75" customHeight="1">
      <c r="A3657" s="11">
        <v>2060001.0</v>
      </c>
      <c r="B3657" s="23">
        <v>3658.0</v>
      </c>
      <c r="C3657" s="25" t="s">
        <v>18214</v>
      </c>
      <c r="D3657" s="16" t="s">
        <v>18215</v>
      </c>
      <c r="E3657" s="28" t="s">
        <v>18216</v>
      </c>
      <c r="F3657" s="29"/>
      <c r="G3657" s="25"/>
      <c r="H3657" s="36" t="str">
        <f t="shared" si="1"/>
        <v/>
      </c>
      <c r="I3657" s="11"/>
      <c r="J3657" s="28">
        <f t="shared" si="2"/>
        <v>0</v>
      </c>
      <c r="K3657" s="41">
        <f t="shared" si="3"/>
        <v>0</v>
      </c>
      <c r="L3657" s="25">
        <v>0.0</v>
      </c>
      <c r="M3657" s="11">
        <v>0.0</v>
      </c>
      <c r="N3657" s="11">
        <v>0.0</v>
      </c>
      <c r="O3657" s="11">
        <v>0.0</v>
      </c>
      <c r="P3657" s="11">
        <v>0.0</v>
      </c>
      <c r="Q3657" s="23">
        <v>0.0</v>
      </c>
      <c r="R3657" s="25"/>
      <c r="S3657" s="11"/>
      <c r="T3657" s="11"/>
      <c r="U3657" s="23"/>
      <c r="V3657" s="25"/>
      <c r="W3657" s="11"/>
      <c r="X3657" s="23"/>
      <c r="Y3657" s="29"/>
      <c r="Z3657" s="25">
        <v>0.0</v>
      </c>
      <c r="AA3657" s="11">
        <v>0.0</v>
      </c>
      <c r="AB3657" s="11">
        <v>0.0</v>
      </c>
      <c r="AC3657" s="11">
        <v>0.0</v>
      </c>
      <c r="AD3657" s="23">
        <v>0.0</v>
      </c>
      <c r="AE3657" s="29" t="s">
        <v>239</v>
      </c>
      <c r="AF3657" s="25">
        <v>1422.0</v>
      </c>
      <c r="AG3657" s="11">
        <v>9999.0</v>
      </c>
      <c r="AH3657" s="11">
        <v>1462.0</v>
      </c>
      <c r="AI3657" s="23"/>
      <c r="AJ3657" s="29" t="s">
        <v>18175</v>
      </c>
      <c r="AK3657" s="25">
        <v>1212001.0</v>
      </c>
      <c r="AL3657" s="11"/>
      <c r="AM3657" s="23"/>
      <c r="AN3657" s="25"/>
      <c r="AO3657" s="23"/>
      <c r="AP3657" s="25"/>
      <c r="AQ3657" s="11"/>
    </row>
    <row r="3658" ht="15.75" customHeight="1">
      <c r="A3658" s="11">
        <v>2060002.0</v>
      </c>
      <c r="B3658" s="23">
        <v>3659.0</v>
      </c>
      <c r="C3658" s="25" t="s">
        <v>18217</v>
      </c>
      <c r="D3658" s="16" t="s">
        <v>18218</v>
      </c>
      <c r="E3658" s="28" t="s">
        <v>18219</v>
      </c>
      <c r="F3658" s="29"/>
      <c r="G3658" s="25"/>
      <c r="H3658" s="36" t="str">
        <f t="shared" si="1"/>
        <v/>
      </c>
      <c r="I3658" s="11"/>
      <c r="J3658" s="28">
        <f t="shared" si="2"/>
        <v>0</v>
      </c>
      <c r="K3658" s="41">
        <f t="shared" si="3"/>
        <v>0</v>
      </c>
      <c r="L3658" s="25">
        <v>0.0</v>
      </c>
      <c r="M3658" s="11">
        <v>0.0</v>
      </c>
      <c r="N3658" s="11">
        <v>0.0</v>
      </c>
      <c r="O3658" s="11">
        <v>0.0</v>
      </c>
      <c r="P3658" s="11">
        <v>0.0</v>
      </c>
      <c r="Q3658" s="23">
        <v>0.0</v>
      </c>
      <c r="R3658" s="25"/>
      <c r="S3658" s="11"/>
      <c r="T3658" s="11"/>
      <c r="U3658" s="23"/>
      <c r="V3658" s="25"/>
      <c r="W3658" s="11"/>
      <c r="X3658" s="23"/>
      <c r="Y3658" s="29"/>
      <c r="Z3658" s="25">
        <v>0.0</v>
      </c>
      <c r="AA3658" s="11">
        <v>0.0</v>
      </c>
      <c r="AB3658" s="11">
        <v>0.0</v>
      </c>
      <c r="AC3658" s="11">
        <v>0.0</v>
      </c>
      <c r="AD3658" s="23">
        <v>0.0</v>
      </c>
      <c r="AE3658" s="29" t="s">
        <v>239</v>
      </c>
      <c r="AF3658" s="25">
        <v>1459.0</v>
      </c>
      <c r="AG3658" s="11">
        <v>9999.0</v>
      </c>
      <c r="AH3658" s="11">
        <v>1499.0</v>
      </c>
      <c r="AI3658" s="23"/>
      <c r="AJ3658" s="29" t="s">
        <v>18220</v>
      </c>
      <c r="AK3658" s="25">
        <v>2060001.0</v>
      </c>
      <c r="AL3658" s="11"/>
      <c r="AM3658" s="23"/>
      <c r="AN3658" s="25"/>
      <c r="AO3658" s="23"/>
      <c r="AP3658" s="25"/>
      <c r="AQ3658" s="11"/>
    </row>
    <row r="3659" ht="15.75" customHeight="1">
      <c r="A3659" s="11">
        <v>2060003.0</v>
      </c>
      <c r="B3659" s="23">
        <v>3660.0</v>
      </c>
      <c r="C3659" s="25" t="s">
        <v>18221</v>
      </c>
      <c r="D3659" s="16" t="s">
        <v>18222</v>
      </c>
      <c r="E3659" s="28" t="s">
        <v>18223</v>
      </c>
      <c r="F3659" s="29"/>
      <c r="G3659" s="25"/>
      <c r="H3659" s="36" t="str">
        <f t="shared" si="1"/>
        <v/>
      </c>
      <c r="I3659" s="11"/>
      <c r="J3659" s="28">
        <f t="shared" si="2"/>
        <v>0</v>
      </c>
      <c r="K3659" s="41">
        <f t="shared" si="3"/>
        <v>242</v>
      </c>
      <c r="L3659" s="25">
        <v>61.0</v>
      </c>
      <c r="M3659" s="11">
        <v>57.0</v>
      </c>
      <c r="N3659" s="11">
        <v>40.0</v>
      </c>
      <c r="O3659" s="11">
        <v>41.0</v>
      </c>
      <c r="P3659" s="11">
        <v>43.0</v>
      </c>
      <c r="Q3659" s="43">
        <v>52.0</v>
      </c>
      <c r="R3659" s="25"/>
      <c r="S3659" s="11"/>
      <c r="T3659" s="11"/>
      <c r="U3659" s="23"/>
      <c r="V3659" s="25"/>
      <c r="W3659" s="11"/>
      <c r="X3659" s="23" t="s">
        <v>136</v>
      </c>
      <c r="Y3659" s="29"/>
      <c r="Z3659" s="25">
        <v>44.0</v>
      </c>
      <c r="AA3659" s="11">
        <v>42.0</v>
      </c>
      <c r="AB3659" s="11">
        <v>49.0</v>
      </c>
      <c r="AC3659" s="11">
        <v>44.0</v>
      </c>
      <c r="AD3659" s="23">
        <v>28.0</v>
      </c>
      <c r="AE3659" s="29" t="s">
        <v>166</v>
      </c>
      <c r="AF3659" s="25">
        <v>1488.0</v>
      </c>
      <c r="AG3659" s="11">
        <v>1500.0</v>
      </c>
      <c r="AH3659" s="11">
        <v>1544.0</v>
      </c>
      <c r="AI3659" s="23"/>
      <c r="AJ3659" s="29" t="s">
        <v>18224</v>
      </c>
      <c r="AK3659" s="25">
        <v>2060002.0</v>
      </c>
      <c r="AL3659" s="11"/>
      <c r="AM3659" s="23"/>
      <c r="AN3659" s="25"/>
      <c r="AO3659" s="23"/>
      <c r="AP3659" s="25"/>
      <c r="AQ3659" s="11"/>
    </row>
    <row r="3660" ht="15.75" customHeight="1">
      <c r="A3660" s="11">
        <v>2060004.0</v>
      </c>
      <c r="B3660" s="23">
        <v>3661.0</v>
      </c>
      <c r="C3660" s="25" t="s">
        <v>18225</v>
      </c>
      <c r="D3660" s="16" t="s">
        <v>18226</v>
      </c>
      <c r="E3660" s="28" t="s">
        <v>18227</v>
      </c>
      <c r="F3660" s="29"/>
      <c r="G3660" s="31" t="s">
        <v>18228</v>
      </c>
      <c r="H3660" s="36">
        <f t="shared" si="1"/>
        <v>67</v>
      </c>
      <c r="I3660" s="11"/>
      <c r="J3660" s="28">
        <f t="shared" si="2"/>
        <v>0</v>
      </c>
      <c r="K3660" s="41">
        <f t="shared" si="3"/>
        <v>279</v>
      </c>
      <c r="L3660" s="25">
        <v>70.0</v>
      </c>
      <c r="M3660" s="11">
        <v>63.0</v>
      </c>
      <c r="N3660" s="11">
        <v>47.0</v>
      </c>
      <c r="O3660" s="11">
        <v>48.0</v>
      </c>
      <c r="P3660" s="11">
        <v>51.0</v>
      </c>
      <c r="Q3660" s="43">
        <v>55.0</v>
      </c>
      <c r="R3660" s="25"/>
      <c r="S3660" s="11"/>
      <c r="T3660" s="11"/>
      <c r="U3660" s="23" t="s">
        <v>185</v>
      </c>
      <c r="V3660" s="25"/>
      <c r="W3660" s="11"/>
      <c r="X3660" s="23" t="s">
        <v>410</v>
      </c>
      <c r="Y3660" s="29"/>
      <c r="Z3660" s="25">
        <v>50.0</v>
      </c>
      <c r="AA3660" s="11">
        <v>50.0</v>
      </c>
      <c r="AB3660" s="11">
        <v>47.0</v>
      </c>
      <c r="AC3660" s="11">
        <v>50.0</v>
      </c>
      <c r="AD3660" s="23">
        <v>28.0</v>
      </c>
      <c r="AE3660" s="29" t="s">
        <v>166</v>
      </c>
      <c r="AF3660" s="25">
        <v>1519.0</v>
      </c>
      <c r="AG3660" s="11">
        <v>1531.0</v>
      </c>
      <c r="AH3660" s="11">
        <v>1567.0</v>
      </c>
      <c r="AI3660" s="23"/>
      <c r="AJ3660" s="29" t="s">
        <v>18229</v>
      </c>
      <c r="AK3660" s="25">
        <v>2060003.0</v>
      </c>
      <c r="AL3660" s="11"/>
      <c r="AM3660" s="23"/>
      <c r="AN3660" s="25"/>
      <c r="AO3660" s="23"/>
      <c r="AP3660" s="25"/>
      <c r="AQ3660" s="11"/>
    </row>
    <row r="3661" ht="15.75" customHeight="1">
      <c r="A3661" s="11">
        <v>2060005.0</v>
      </c>
      <c r="B3661" s="23">
        <v>3662.0</v>
      </c>
      <c r="C3661" s="25" t="s">
        <v>18230</v>
      </c>
      <c r="D3661" s="16" t="s">
        <v>18231</v>
      </c>
      <c r="E3661" s="28" t="s">
        <v>18232</v>
      </c>
      <c r="F3661" s="29"/>
      <c r="G3661" s="31" t="s">
        <v>18233</v>
      </c>
      <c r="H3661" s="36">
        <f t="shared" si="1"/>
        <v>75</v>
      </c>
      <c r="I3661" s="11"/>
      <c r="J3661" s="28">
        <f t="shared" si="2"/>
        <v>0</v>
      </c>
      <c r="K3661" s="41">
        <f t="shared" si="3"/>
        <v>293</v>
      </c>
      <c r="L3661" s="25">
        <v>69.0</v>
      </c>
      <c r="M3661" s="11">
        <v>70.0</v>
      </c>
      <c r="N3661" s="11">
        <v>36.0</v>
      </c>
      <c r="O3661" s="11">
        <v>51.0</v>
      </c>
      <c r="P3661" s="11">
        <v>67.0</v>
      </c>
      <c r="Q3661" s="43">
        <v>55.0</v>
      </c>
      <c r="R3661" s="25"/>
      <c r="S3661" s="11" t="s">
        <v>185</v>
      </c>
      <c r="T3661" s="11"/>
      <c r="U3661" s="23"/>
      <c r="V3661" s="25"/>
      <c r="W3661" s="11"/>
      <c r="X3661" s="23" t="s">
        <v>410</v>
      </c>
      <c r="Y3661" s="29"/>
      <c r="Z3661" s="25">
        <v>64.0</v>
      </c>
      <c r="AA3661" s="11">
        <v>70.0</v>
      </c>
      <c r="AB3661" s="11">
        <v>42.0</v>
      </c>
      <c r="AC3661" s="11">
        <v>36.0</v>
      </c>
      <c r="AD3661" s="23">
        <v>26.0</v>
      </c>
      <c r="AE3661" s="29" t="s">
        <v>270</v>
      </c>
      <c r="AF3661" s="25">
        <v>1557.0</v>
      </c>
      <c r="AG3661" s="11">
        <v>1569.0</v>
      </c>
      <c r="AH3661" s="11">
        <v>1594.0</v>
      </c>
      <c r="AI3661" s="23" t="s">
        <v>217</v>
      </c>
      <c r="AJ3661" s="29" t="s">
        <v>18234</v>
      </c>
      <c r="AK3661" s="25">
        <v>2060004.0</v>
      </c>
      <c r="AL3661" s="11"/>
      <c r="AM3661" s="23"/>
      <c r="AN3661" s="25"/>
      <c r="AO3661" s="23"/>
      <c r="AP3661" s="25"/>
      <c r="AQ3661" s="11"/>
    </row>
    <row r="3662" ht="15.75" customHeight="1">
      <c r="A3662" s="11">
        <v>2060006.0</v>
      </c>
      <c r="B3662" s="23">
        <v>3663.0</v>
      </c>
      <c r="C3662" s="25" t="s">
        <v>18235</v>
      </c>
      <c r="D3662" s="16" t="s">
        <v>18236</v>
      </c>
      <c r="E3662" s="28" t="s">
        <v>18237</v>
      </c>
      <c r="F3662" s="29"/>
      <c r="G3662" s="31" t="s">
        <v>18238</v>
      </c>
      <c r="H3662" s="36">
        <f t="shared" si="1"/>
        <v>69</v>
      </c>
      <c r="I3662" s="11"/>
      <c r="J3662" s="28">
        <f t="shared" si="2"/>
        <v>0</v>
      </c>
      <c r="K3662" s="41">
        <f t="shared" si="3"/>
        <v>299</v>
      </c>
      <c r="L3662" s="25">
        <v>72.0</v>
      </c>
      <c r="M3662" s="11">
        <v>71.0</v>
      </c>
      <c r="N3662" s="11">
        <v>52.0</v>
      </c>
      <c r="O3662" s="11">
        <v>52.0</v>
      </c>
      <c r="P3662" s="11">
        <v>52.0</v>
      </c>
      <c r="Q3662" s="43">
        <v>52.0</v>
      </c>
      <c r="R3662" s="25" t="s">
        <v>185</v>
      </c>
      <c r="S3662" s="11"/>
      <c r="T3662" s="11" t="s">
        <v>232</v>
      </c>
      <c r="U3662" s="23" t="s">
        <v>136</v>
      </c>
      <c r="V3662" s="25"/>
      <c r="W3662" s="11"/>
      <c r="X3662" s="23" t="s">
        <v>410</v>
      </c>
      <c r="Y3662" s="29"/>
      <c r="Z3662" s="25">
        <v>46.0</v>
      </c>
      <c r="AA3662" s="11">
        <v>45.0</v>
      </c>
      <c r="AB3662" s="11">
        <v>42.0</v>
      </c>
      <c r="AC3662" s="11">
        <v>55.0</v>
      </c>
      <c r="AD3662" s="23">
        <v>28.0</v>
      </c>
      <c r="AE3662" s="29" t="s">
        <v>166</v>
      </c>
      <c r="AF3662" s="25">
        <v>1561.0</v>
      </c>
      <c r="AG3662" s="11">
        <v>1573.0</v>
      </c>
      <c r="AH3662" s="11">
        <v>1597.0</v>
      </c>
      <c r="AI3662" s="23" t="s">
        <v>217</v>
      </c>
      <c r="AJ3662" s="29" t="s">
        <v>18239</v>
      </c>
      <c r="AK3662" s="25">
        <v>2060004.0</v>
      </c>
      <c r="AL3662" s="11"/>
      <c r="AM3662" s="23"/>
      <c r="AN3662" s="25"/>
      <c r="AO3662" s="23"/>
      <c r="AP3662" s="25"/>
      <c r="AQ3662" s="11"/>
    </row>
    <row r="3663" ht="15.75" customHeight="1">
      <c r="A3663" s="11">
        <v>2060007.0</v>
      </c>
      <c r="B3663" s="23">
        <v>3664.0</v>
      </c>
      <c r="C3663" s="25" t="s">
        <v>18240</v>
      </c>
      <c r="D3663" s="16" t="s">
        <v>18241</v>
      </c>
      <c r="E3663" s="28" t="s">
        <v>18242</v>
      </c>
      <c r="F3663" s="29"/>
      <c r="G3663" s="31" t="s">
        <v>18243</v>
      </c>
      <c r="H3663" s="36">
        <f t="shared" si="1"/>
        <v>78</v>
      </c>
      <c r="I3663" s="11"/>
      <c r="J3663" s="28">
        <f t="shared" si="2"/>
        <v>0</v>
      </c>
      <c r="K3663" s="41">
        <f t="shared" si="3"/>
        <v>187</v>
      </c>
      <c r="L3663" s="25">
        <v>49.0</v>
      </c>
      <c r="M3663" s="11">
        <v>62.0</v>
      </c>
      <c r="N3663" s="11">
        <v>24.0</v>
      </c>
      <c r="O3663" s="11">
        <v>16.0</v>
      </c>
      <c r="P3663" s="11">
        <v>36.0</v>
      </c>
      <c r="Q3663" s="43">
        <v>56.0</v>
      </c>
      <c r="R3663" s="25"/>
      <c r="S3663" s="11"/>
      <c r="T3663" s="11"/>
      <c r="U3663" s="23"/>
      <c r="V3663" s="25"/>
      <c r="W3663" s="11"/>
      <c r="X3663" s="23" t="s">
        <v>136</v>
      </c>
      <c r="Y3663" s="29"/>
      <c r="Z3663" s="25">
        <v>44.0</v>
      </c>
      <c r="AA3663" s="11">
        <v>42.0</v>
      </c>
      <c r="AB3663" s="11">
        <v>45.0</v>
      </c>
      <c r="AC3663" s="11">
        <v>65.0</v>
      </c>
      <c r="AD3663" s="23">
        <v>28.0</v>
      </c>
      <c r="AE3663" s="29" t="s">
        <v>166</v>
      </c>
      <c r="AF3663" s="25">
        <v>1582.0</v>
      </c>
      <c r="AG3663" s="11">
        <v>1594.0</v>
      </c>
      <c r="AH3663" s="11">
        <v>1612.0</v>
      </c>
      <c r="AI3663" s="23"/>
      <c r="AJ3663" s="29" t="s">
        <v>18244</v>
      </c>
      <c r="AK3663" s="25">
        <v>2060006.0</v>
      </c>
      <c r="AL3663" s="11"/>
      <c r="AM3663" s="23"/>
      <c r="AN3663" s="25"/>
      <c r="AO3663" s="23"/>
      <c r="AP3663" s="25"/>
      <c r="AQ3663" s="11"/>
    </row>
    <row r="3664" ht="15.75" customHeight="1">
      <c r="A3664" s="11">
        <v>2060008.0</v>
      </c>
      <c r="B3664" s="23">
        <v>3665.0</v>
      </c>
      <c r="C3664" s="25" t="s">
        <v>18245</v>
      </c>
      <c r="D3664" s="16" t="s">
        <v>18246</v>
      </c>
      <c r="E3664" s="28" t="s">
        <v>18247</v>
      </c>
      <c r="F3664" s="29"/>
      <c r="G3664" s="31" t="s">
        <v>18248</v>
      </c>
      <c r="H3664" s="36">
        <f t="shared" si="1"/>
        <v>63</v>
      </c>
      <c r="I3664" s="11"/>
      <c r="J3664" s="28">
        <f t="shared" si="2"/>
        <v>0</v>
      </c>
      <c r="K3664" s="41">
        <f t="shared" si="3"/>
        <v>275</v>
      </c>
      <c r="L3664" s="25">
        <v>47.0</v>
      </c>
      <c r="M3664" s="11">
        <v>47.0</v>
      </c>
      <c r="N3664" s="11">
        <v>61.0</v>
      </c>
      <c r="O3664" s="11">
        <v>62.0</v>
      </c>
      <c r="P3664" s="11">
        <v>58.0</v>
      </c>
      <c r="Q3664" s="43">
        <v>51.0</v>
      </c>
      <c r="R3664" s="25"/>
      <c r="S3664" s="11"/>
      <c r="T3664" s="11"/>
      <c r="U3664" s="23"/>
      <c r="V3664" s="25"/>
      <c r="W3664" s="11"/>
      <c r="X3664" s="23" t="s">
        <v>232</v>
      </c>
      <c r="Y3664" s="29"/>
      <c r="Z3664" s="25">
        <v>43.0</v>
      </c>
      <c r="AA3664" s="11">
        <v>40.0</v>
      </c>
      <c r="AB3664" s="11">
        <v>50.0</v>
      </c>
      <c r="AC3664" s="11">
        <v>42.0</v>
      </c>
      <c r="AD3664" s="23">
        <v>41.0</v>
      </c>
      <c r="AE3664" s="29" t="s">
        <v>270</v>
      </c>
      <c r="AF3664" s="25">
        <v>1607.0</v>
      </c>
      <c r="AG3664" s="11">
        <v>1612.0</v>
      </c>
      <c r="AH3664" s="11">
        <v>1655.0</v>
      </c>
      <c r="AI3664" s="23"/>
      <c r="AJ3664" s="29" t="s">
        <v>18249</v>
      </c>
      <c r="AK3664" s="25">
        <v>2060007.0</v>
      </c>
      <c r="AL3664" s="11"/>
      <c r="AM3664" s="23"/>
      <c r="AN3664" s="25"/>
      <c r="AO3664" s="23"/>
      <c r="AP3664" s="25"/>
      <c r="AQ3664" s="11"/>
    </row>
    <row r="3665" ht="15.75" customHeight="1">
      <c r="A3665" s="11">
        <v>2060009.0</v>
      </c>
      <c r="B3665" s="23">
        <v>3666.0</v>
      </c>
      <c r="C3665" s="25" t="s">
        <v>18250</v>
      </c>
      <c r="D3665" s="16" t="s">
        <v>18251</v>
      </c>
      <c r="E3665" s="28" t="s">
        <v>18252</v>
      </c>
      <c r="F3665" s="29"/>
      <c r="G3665" s="31"/>
      <c r="H3665" s="36" t="str">
        <f t="shared" si="1"/>
        <v/>
      </c>
      <c r="I3665" s="11"/>
      <c r="J3665" s="28">
        <f t="shared" si="2"/>
        <v>0</v>
      </c>
      <c r="K3665" s="41">
        <f t="shared" si="3"/>
        <v>307</v>
      </c>
      <c r="L3665" s="25">
        <v>70.0</v>
      </c>
      <c r="M3665" s="11">
        <v>61.0</v>
      </c>
      <c r="N3665" s="11">
        <v>60.0</v>
      </c>
      <c r="O3665" s="11">
        <v>54.0</v>
      </c>
      <c r="P3665" s="11">
        <v>62.0</v>
      </c>
      <c r="Q3665" s="43">
        <v>59.0</v>
      </c>
      <c r="R3665" s="25"/>
      <c r="S3665" s="11"/>
      <c r="T3665" s="11"/>
      <c r="U3665" s="23" t="s">
        <v>185</v>
      </c>
      <c r="V3665" s="25"/>
      <c r="W3665" s="11"/>
      <c r="X3665" s="23" t="s">
        <v>232</v>
      </c>
      <c r="Y3665" s="29"/>
      <c r="Z3665" s="25">
        <v>36.0</v>
      </c>
      <c r="AA3665" s="11">
        <v>30.0</v>
      </c>
      <c r="AB3665" s="11">
        <v>42.0</v>
      </c>
      <c r="AC3665" s="11">
        <v>50.0</v>
      </c>
      <c r="AD3665" s="23">
        <v>22.0</v>
      </c>
      <c r="AE3665" s="29" t="s">
        <v>166</v>
      </c>
      <c r="AF3665" s="25">
        <v>1563.0</v>
      </c>
      <c r="AG3665" s="11">
        <v>1575.0</v>
      </c>
      <c r="AH3665" s="11">
        <v>1638.0</v>
      </c>
      <c r="AI3665" s="23"/>
      <c r="AJ3665" s="29" t="s">
        <v>18253</v>
      </c>
      <c r="AK3665" s="25">
        <v>2060004.0</v>
      </c>
      <c r="AL3665" s="11"/>
      <c r="AM3665" s="23"/>
      <c r="AN3665" s="25"/>
      <c r="AO3665" s="23"/>
      <c r="AP3665" s="25"/>
      <c r="AQ3665" s="11"/>
    </row>
    <row r="3666" ht="15.75" customHeight="1">
      <c r="A3666" s="11">
        <v>2061001.0</v>
      </c>
      <c r="B3666" s="23">
        <v>3667.0</v>
      </c>
      <c r="C3666" s="25" t="s">
        <v>18254</v>
      </c>
      <c r="D3666" s="16" t="s">
        <v>18255</v>
      </c>
      <c r="E3666" s="28" t="s">
        <v>18256</v>
      </c>
      <c r="F3666" s="29"/>
      <c r="G3666" s="25"/>
      <c r="H3666" s="36" t="str">
        <f t="shared" si="1"/>
        <v/>
      </c>
      <c r="I3666" s="11"/>
      <c r="J3666" s="28">
        <f t="shared" si="2"/>
        <v>0</v>
      </c>
      <c r="K3666" s="41">
        <f t="shared" si="3"/>
        <v>0</v>
      </c>
      <c r="L3666" s="25">
        <v>0.0</v>
      </c>
      <c r="M3666" s="11">
        <v>0.0</v>
      </c>
      <c r="N3666" s="11">
        <v>0.0</v>
      </c>
      <c r="O3666" s="11">
        <v>0.0</v>
      </c>
      <c r="P3666" s="11">
        <v>0.0</v>
      </c>
      <c r="Q3666" s="23">
        <v>0.0</v>
      </c>
      <c r="R3666" s="25"/>
      <c r="S3666" s="11"/>
      <c r="T3666" s="11"/>
      <c r="U3666" s="23"/>
      <c r="V3666" s="25"/>
      <c r="W3666" s="11"/>
      <c r="X3666" s="23"/>
      <c r="Y3666" s="29"/>
      <c r="Z3666" s="25">
        <v>0.0</v>
      </c>
      <c r="AA3666" s="11">
        <v>0.0</v>
      </c>
      <c r="AB3666" s="11">
        <v>0.0</v>
      </c>
      <c r="AC3666" s="11">
        <v>0.0</v>
      </c>
      <c r="AD3666" s="23">
        <v>0.0</v>
      </c>
      <c r="AE3666" s="29" t="s">
        <v>239</v>
      </c>
      <c r="AF3666" s="25">
        <v>1424.0</v>
      </c>
      <c r="AG3666" s="11">
        <v>9999.0</v>
      </c>
      <c r="AH3666" s="11">
        <v>1464.0</v>
      </c>
      <c r="AI3666" s="23"/>
      <c r="AJ3666" s="29" t="s">
        <v>18175</v>
      </c>
      <c r="AK3666" s="25">
        <v>1212001.0</v>
      </c>
      <c r="AL3666" s="11"/>
      <c r="AM3666" s="23"/>
      <c r="AN3666" s="25"/>
      <c r="AO3666" s="23"/>
      <c r="AP3666" s="25"/>
      <c r="AQ3666" s="11"/>
    </row>
    <row r="3667" ht="15.75" customHeight="1">
      <c r="A3667" s="11">
        <v>2061002.0</v>
      </c>
      <c r="B3667" s="23">
        <v>3668.0</v>
      </c>
      <c r="C3667" s="25" t="s">
        <v>18257</v>
      </c>
      <c r="D3667" s="16" t="s">
        <v>18258</v>
      </c>
      <c r="E3667" s="28" t="s">
        <v>18259</v>
      </c>
      <c r="F3667" s="29"/>
      <c r="G3667" s="25"/>
      <c r="H3667" s="36" t="str">
        <f t="shared" si="1"/>
        <v/>
      </c>
      <c r="I3667" s="11"/>
      <c r="J3667" s="28">
        <f t="shared" si="2"/>
        <v>0</v>
      </c>
      <c r="K3667" s="41">
        <f t="shared" si="3"/>
        <v>0</v>
      </c>
      <c r="L3667" s="25">
        <v>0.0</v>
      </c>
      <c r="M3667" s="11">
        <v>0.0</v>
      </c>
      <c r="N3667" s="11">
        <v>0.0</v>
      </c>
      <c r="O3667" s="11">
        <v>0.0</v>
      </c>
      <c r="P3667" s="11">
        <v>0.0</v>
      </c>
      <c r="Q3667" s="23">
        <v>0.0</v>
      </c>
      <c r="R3667" s="25"/>
      <c r="S3667" s="11"/>
      <c r="T3667" s="11"/>
      <c r="U3667" s="23"/>
      <c r="V3667" s="25"/>
      <c r="W3667" s="11"/>
      <c r="X3667" s="23"/>
      <c r="Y3667" s="29"/>
      <c r="Z3667" s="25">
        <v>0.0</v>
      </c>
      <c r="AA3667" s="11">
        <v>0.0</v>
      </c>
      <c r="AB3667" s="11">
        <v>0.0</v>
      </c>
      <c r="AC3667" s="11">
        <v>0.0</v>
      </c>
      <c r="AD3667" s="23">
        <v>0.0</v>
      </c>
      <c r="AE3667" s="29" t="s">
        <v>239</v>
      </c>
      <c r="AF3667" s="25">
        <v>1449.0</v>
      </c>
      <c r="AG3667" s="11">
        <v>9999.0</v>
      </c>
      <c r="AH3667" s="11">
        <v>1484.0</v>
      </c>
      <c r="AI3667" s="23"/>
      <c r="AJ3667" s="29" t="s">
        <v>18260</v>
      </c>
      <c r="AK3667" s="25">
        <v>2061001.0</v>
      </c>
      <c r="AL3667" s="11"/>
      <c r="AM3667" s="23"/>
      <c r="AN3667" s="25"/>
      <c r="AO3667" s="23"/>
      <c r="AP3667" s="25"/>
      <c r="AQ3667" s="11"/>
    </row>
    <row r="3668" ht="15.75" customHeight="1">
      <c r="A3668" s="11">
        <v>2061003.0</v>
      </c>
      <c r="B3668" s="23">
        <v>3669.0</v>
      </c>
      <c r="C3668" s="25" t="s">
        <v>18261</v>
      </c>
      <c r="D3668" s="16" t="s">
        <v>18262</v>
      </c>
      <c r="E3668" s="28" t="s">
        <v>18263</v>
      </c>
      <c r="F3668" s="29"/>
      <c r="G3668" s="25"/>
      <c r="H3668" s="36" t="str">
        <f t="shared" si="1"/>
        <v/>
      </c>
      <c r="I3668" s="11"/>
      <c r="J3668" s="28">
        <f t="shared" si="2"/>
        <v>0</v>
      </c>
      <c r="K3668" s="41">
        <f t="shared" si="3"/>
        <v>0</v>
      </c>
      <c r="L3668" s="25">
        <v>0.0</v>
      </c>
      <c r="M3668" s="11">
        <v>0.0</v>
      </c>
      <c r="N3668" s="11">
        <v>0.0</v>
      </c>
      <c r="O3668" s="11">
        <v>0.0</v>
      </c>
      <c r="P3668" s="11">
        <v>0.0</v>
      </c>
      <c r="Q3668" s="23">
        <v>0.0</v>
      </c>
      <c r="R3668" s="25"/>
      <c r="S3668" s="11"/>
      <c r="T3668" s="11"/>
      <c r="U3668" s="23"/>
      <c r="V3668" s="25"/>
      <c r="W3668" s="11"/>
      <c r="X3668" s="23"/>
      <c r="Y3668" s="29"/>
      <c r="Z3668" s="25">
        <v>0.0</v>
      </c>
      <c r="AA3668" s="11">
        <v>0.0</v>
      </c>
      <c r="AB3668" s="11">
        <v>0.0</v>
      </c>
      <c r="AC3668" s="11">
        <v>0.0</v>
      </c>
      <c r="AD3668" s="23">
        <v>0.0</v>
      </c>
      <c r="AE3668" s="29" t="s">
        <v>239</v>
      </c>
      <c r="AF3668" s="25">
        <v>1474.0</v>
      </c>
      <c r="AG3668" s="11">
        <v>9999.0</v>
      </c>
      <c r="AH3668" s="11">
        <v>1514.0</v>
      </c>
      <c r="AI3668" s="23"/>
      <c r="AJ3668" s="29" t="s">
        <v>18264</v>
      </c>
      <c r="AK3668" s="25">
        <v>2061002.0</v>
      </c>
      <c r="AL3668" s="11"/>
      <c r="AM3668" s="23"/>
      <c r="AN3668" s="25"/>
      <c r="AO3668" s="23"/>
      <c r="AP3668" s="25"/>
      <c r="AQ3668" s="11"/>
    </row>
    <row r="3669" ht="15.75" customHeight="1">
      <c r="A3669" s="11">
        <v>2061004.0</v>
      </c>
      <c r="B3669" s="23">
        <v>3670.0</v>
      </c>
      <c r="C3669" s="25" t="s">
        <v>18265</v>
      </c>
      <c r="D3669" s="16" t="s">
        <v>18266</v>
      </c>
      <c r="E3669" s="28" t="s">
        <v>18267</v>
      </c>
      <c r="F3669" s="29"/>
      <c r="G3669" s="25"/>
      <c r="H3669" s="36" t="str">
        <f t="shared" si="1"/>
        <v/>
      </c>
      <c r="I3669" s="11"/>
      <c r="J3669" s="28">
        <f t="shared" si="2"/>
        <v>0</v>
      </c>
      <c r="K3669" s="41">
        <f t="shared" si="3"/>
        <v>208</v>
      </c>
      <c r="L3669" s="25">
        <v>48.0</v>
      </c>
      <c r="M3669" s="11">
        <v>51.0</v>
      </c>
      <c r="N3669" s="11">
        <v>31.0</v>
      </c>
      <c r="O3669" s="11">
        <v>38.0</v>
      </c>
      <c r="P3669" s="11">
        <v>40.0</v>
      </c>
      <c r="Q3669" s="43">
        <v>47.0</v>
      </c>
      <c r="R3669" s="25"/>
      <c r="S3669" s="11"/>
      <c r="T3669" s="11"/>
      <c r="U3669" s="23"/>
      <c r="V3669" s="25"/>
      <c r="W3669" s="11"/>
      <c r="X3669" s="23" t="s">
        <v>232</v>
      </c>
      <c r="Y3669" s="29"/>
      <c r="Z3669" s="25">
        <v>30.0</v>
      </c>
      <c r="AA3669" s="11">
        <v>22.0</v>
      </c>
      <c r="AB3669" s="11">
        <v>35.0</v>
      </c>
      <c r="AC3669" s="11">
        <v>57.0</v>
      </c>
      <c r="AD3669" s="23">
        <v>40.0</v>
      </c>
      <c r="AE3669" s="29" t="s">
        <v>166</v>
      </c>
      <c r="AF3669" s="25">
        <v>1499.0</v>
      </c>
      <c r="AG3669" s="11">
        <v>1511.0</v>
      </c>
      <c r="AH3669" s="11">
        <v>1551.0</v>
      </c>
      <c r="AI3669" s="23"/>
      <c r="AJ3669" s="29" t="s">
        <v>18268</v>
      </c>
      <c r="AK3669" s="25">
        <v>2061003.0</v>
      </c>
      <c r="AL3669" s="11"/>
      <c r="AM3669" s="23"/>
      <c r="AN3669" s="25"/>
      <c r="AO3669" s="23"/>
      <c r="AP3669" s="25"/>
      <c r="AQ3669" s="11"/>
    </row>
    <row r="3670" ht="15.75" customHeight="1">
      <c r="A3670" s="11">
        <v>2061005.0</v>
      </c>
      <c r="B3670" s="23">
        <v>3671.0</v>
      </c>
      <c r="C3670" s="25" t="s">
        <v>18269</v>
      </c>
      <c r="D3670" s="16" t="s">
        <v>18270</v>
      </c>
      <c r="E3670" s="28" t="s">
        <v>18271</v>
      </c>
      <c r="F3670" s="29"/>
      <c r="G3670" s="31" t="s">
        <v>18272</v>
      </c>
      <c r="H3670" s="36">
        <f t="shared" si="1"/>
        <v>77</v>
      </c>
      <c r="I3670" s="11"/>
      <c r="J3670" s="28">
        <f t="shared" si="2"/>
        <v>0</v>
      </c>
      <c r="K3670" s="41">
        <f t="shared" si="3"/>
        <v>205</v>
      </c>
      <c r="L3670" s="25">
        <v>41.0</v>
      </c>
      <c r="M3670" s="11">
        <v>52.0</v>
      </c>
      <c r="N3670" s="11">
        <v>32.0</v>
      </c>
      <c r="O3670" s="11">
        <v>42.0</v>
      </c>
      <c r="P3670" s="11">
        <v>38.0</v>
      </c>
      <c r="Q3670" s="43">
        <v>50.0</v>
      </c>
      <c r="R3670" s="25"/>
      <c r="S3670" s="11"/>
      <c r="T3670" s="11"/>
      <c r="U3670" s="23"/>
      <c r="V3670" s="25"/>
      <c r="W3670" s="11"/>
      <c r="X3670" s="23" t="s">
        <v>136</v>
      </c>
      <c r="Y3670" s="29"/>
      <c r="Z3670" s="25">
        <v>36.0</v>
      </c>
      <c r="AA3670" s="11">
        <v>30.0</v>
      </c>
      <c r="AB3670" s="11">
        <v>32.0</v>
      </c>
      <c r="AC3670" s="11">
        <v>64.0</v>
      </c>
      <c r="AD3670" s="23">
        <v>40.0</v>
      </c>
      <c r="AE3670" s="29" t="s">
        <v>166</v>
      </c>
      <c r="AF3670" s="25">
        <v>1524.0</v>
      </c>
      <c r="AG3670" s="11">
        <v>1536.0</v>
      </c>
      <c r="AH3670" s="11">
        <v>1567.0</v>
      </c>
      <c r="AI3670" s="23"/>
      <c r="AJ3670" s="29" t="s">
        <v>18273</v>
      </c>
      <c r="AK3670" s="25">
        <v>2061004.0</v>
      </c>
      <c r="AL3670" s="11"/>
      <c r="AM3670" s="23"/>
      <c r="AN3670" s="25"/>
      <c r="AO3670" s="23"/>
      <c r="AP3670" s="25"/>
      <c r="AQ3670" s="11"/>
    </row>
    <row r="3671" ht="15.75" customHeight="1">
      <c r="A3671" s="11">
        <v>2061006.0</v>
      </c>
      <c r="B3671" s="23">
        <v>3672.0</v>
      </c>
      <c r="C3671" s="25" t="s">
        <v>18261</v>
      </c>
      <c r="D3671" s="16" t="s">
        <v>18262</v>
      </c>
      <c r="E3671" s="28" t="s">
        <v>18274</v>
      </c>
      <c r="F3671" s="29"/>
      <c r="G3671" s="25"/>
      <c r="H3671" s="36" t="str">
        <f t="shared" si="1"/>
        <v/>
      </c>
      <c r="I3671" s="11"/>
      <c r="J3671" s="28">
        <f t="shared" si="2"/>
        <v>0</v>
      </c>
      <c r="K3671" s="41">
        <f t="shared" si="3"/>
        <v>235</v>
      </c>
      <c r="L3671" s="25">
        <v>53.0</v>
      </c>
      <c r="M3671" s="11">
        <v>66.0</v>
      </c>
      <c r="N3671" s="11">
        <v>35.0</v>
      </c>
      <c r="O3671" s="11">
        <v>39.0</v>
      </c>
      <c r="P3671" s="11">
        <v>42.0</v>
      </c>
      <c r="Q3671" s="43">
        <v>49.0</v>
      </c>
      <c r="R3671" s="25"/>
      <c r="S3671" s="11"/>
      <c r="T3671" s="11"/>
      <c r="U3671" s="23"/>
      <c r="V3671" s="25"/>
      <c r="W3671" s="11"/>
      <c r="X3671" s="23" t="s">
        <v>136</v>
      </c>
      <c r="Y3671" s="29"/>
      <c r="Z3671" s="25">
        <v>36.0</v>
      </c>
      <c r="AA3671" s="11">
        <v>30.0</v>
      </c>
      <c r="AB3671" s="11">
        <v>39.0</v>
      </c>
      <c r="AC3671" s="11">
        <v>55.0</v>
      </c>
      <c r="AD3671" s="23">
        <v>40.0</v>
      </c>
      <c r="AE3671" s="29" t="s">
        <v>166</v>
      </c>
      <c r="AF3671" s="25">
        <v>1549.0</v>
      </c>
      <c r="AG3671" s="11">
        <v>1561.0</v>
      </c>
      <c r="AH3671" s="11">
        <v>1608.0</v>
      </c>
      <c r="AI3671" s="23"/>
      <c r="AJ3671" s="29" t="s">
        <v>18275</v>
      </c>
      <c r="AK3671" s="25">
        <v>2061005.0</v>
      </c>
      <c r="AL3671" s="11"/>
      <c r="AM3671" s="23"/>
      <c r="AN3671" s="25"/>
      <c r="AO3671" s="23"/>
      <c r="AP3671" s="25"/>
      <c r="AQ3671" s="11"/>
    </row>
    <row r="3672" ht="15.75" customHeight="1">
      <c r="A3672" s="11">
        <v>2061007.0</v>
      </c>
      <c r="B3672" s="23">
        <v>3673.0</v>
      </c>
      <c r="C3672" s="25" t="s">
        <v>18276</v>
      </c>
      <c r="D3672" s="16" t="s">
        <v>18277</v>
      </c>
      <c r="E3672" s="28" t="s">
        <v>18278</v>
      </c>
      <c r="F3672" s="29"/>
      <c r="G3672" s="31" t="s">
        <v>18279</v>
      </c>
      <c r="H3672" s="36">
        <f t="shared" si="1"/>
        <v>80</v>
      </c>
      <c r="I3672" s="11"/>
      <c r="J3672" s="28">
        <f t="shared" si="2"/>
        <v>0</v>
      </c>
      <c r="K3672" s="41">
        <f t="shared" si="3"/>
        <v>221</v>
      </c>
      <c r="L3672" s="25">
        <v>58.0</v>
      </c>
      <c r="M3672" s="11">
        <v>58.0</v>
      </c>
      <c r="N3672" s="11">
        <v>29.0</v>
      </c>
      <c r="O3672" s="11">
        <v>37.0</v>
      </c>
      <c r="P3672" s="11">
        <v>39.0</v>
      </c>
      <c r="Q3672" s="43">
        <v>48.0</v>
      </c>
      <c r="R3672" s="25"/>
      <c r="S3672" s="11"/>
      <c r="T3672" s="11"/>
      <c r="U3672" s="23"/>
      <c r="V3672" s="25"/>
      <c r="W3672" s="11"/>
      <c r="X3672" s="23" t="s">
        <v>232</v>
      </c>
      <c r="Y3672" s="29"/>
      <c r="Z3672" s="25">
        <v>32.0</v>
      </c>
      <c r="AA3672" s="11">
        <v>25.0</v>
      </c>
      <c r="AB3672" s="11">
        <v>34.0</v>
      </c>
      <c r="AC3672" s="11">
        <v>59.0</v>
      </c>
      <c r="AD3672" s="23">
        <v>41.0</v>
      </c>
      <c r="AE3672" s="29" t="s">
        <v>166</v>
      </c>
      <c r="AF3672" s="25">
        <v>1553.0</v>
      </c>
      <c r="AG3672" s="11">
        <v>1565.0</v>
      </c>
      <c r="AH3672" s="11">
        <v>1608.0</v>
      </c>
      <c r="AI3672" s="23"/>
      <c r="AJ3672" s="29" t="s">
        <v>18275</v>
      </c>
      <c r="AK3672" s="25">
        <v>2061005.0</v>
      </c>
      <c r="AL3672" s="11"/>
      <c r="AM3672" s="23"/>
      <c r="AN3672" s="25"/>
      <c r="AO3672" s="23"/>
      <c r="AP3672" s="25"/>
      <c r="AQ3672" s="11"/>
    </row>
    <row r="3673" ht="15.75" customHeight="1">
      <c r="A3673" s="11">
        <v>1025001.0</v>
      </c>
      <c r="B3673" s="23">
        <v>3674.0</v>
      </c>
      <c r="C3673" s="25" t="s">
        <v>18280</v>
      </c>
      <c r="D3673" s="16" t="s">
        <v>18281</v>
      </c>
      <c r="E3673" s="28" t="s">
        <v>18282</v>
      </c>
      <c r="F3673" s="29"/>
      <c r="G3673" s="25"/>
      <c r="H3673" s="36" t="str">
        <f t="shared" si="1"/>
        <v/>
      </c>
      <c r="I3673" s="11"/>
      <c r="J3673" s="28">
        <f t="shared" si="2"/>
        <v>0</v>
      </c>
      <c r="K3673" s="41">
        <f t="shared" si="3"/>
        <v>0</v>
      </c>
      <c r="L3673" s="25">
        <v>0.0</v>
      </c>
      <c r="M3673" s="11">
        <v>0.0</v>
      </c>
      <c r="N3673" s="11">
        <v>0.0</v>
      </c>
      <c r="O3673" s="11">
        <v>0.0</v>
      </c>
      <c r="P3673" s="11">
        <v>0.0</v>
      </c>
      <c r="Q3673" s="23">
        <v>0.0</v>
      </c>
      <c r="R3673" s="25"/>
      <c r="S3673" s="11"/>
      <c r="T3673" s="11"/>
      <c r="U3673" s="23"/>
      <c r="V3673" s="25"/>
      <c r="W3673" s="11"/>
      <c r="X3673" s="23"/>
      <c r="Y3673" s="29"/>
      <c r="Z3673" s="25">
        <v>0.0</v>
      </c>
      <c r="AA3673" s="11">
        <v>0.0</v>
      </c>
      <c r="AB3673" s="11">
        <v>0.0</v>
      </c>
      <c r="AC3673" s="11">
        <v>0.0</v>
      </c>
      <c r="AD3673" s="23">
        <v>36.0</v>
      </c>
      <c r="AE3673" s="29" t="s">
        <v>239</v>
      </c>
      <c r="AF3673" s="25">
        <v>1468.0</v>
      </c>
      <c r="AG3673" s="11">
        <v>9999.0</v>
      </c>
      <c r="AH3673" s="11">
        <v>1506.0</v>
      </c>
      <c r="AI3673" s="23"/>
      <c r="AJ3673" s="29"/>
      <c r="AK3673" s="25"/>
      <c r="AL3673" s="11"/>
      <c r="AM3673" s="23"/>
      <c r="AN3673" s="25"/>
      <c r="AO3673" s="23"/>
      <c r="AP3673" s="25"/>
      <c r="AQ3673" s="11"/>
    </row>
    <row r="3674" ht="15.75" customHeight="1">
      <c r="A3674" s="11">
        <v>1025002.0</v>
      </c>
      <c r="B3674" s="23">
        <v>3675.0</v>
      </c>
      <c r="C3674" s="25" t="s">
        <v>18283</v>
      </c>
      <c r="D3674" s="16" t="s">
        <v>18284</v>
      </c>
      <c r="E3674" s="28" t="s">
        <v>18285</v>
      </c>
      <c r="F3674" s="29"/>
      <c r="G3674" s="31" t="s">
        <v>18286</v>
      </c>
      <c r="H3674" s="36">
        <f t="shared" si="1"/>
        <v>80</v>
      </c>
      <c r="I3674" s="11"/>
      <c r="J3674" s="28">
        <f t="shared" si="2"/>
        <v>0</v>
      </c>
      <c r="K3674" s="41">
        <f t="shared" si="3"/>
        <v>454</v>
      </c>
      <c r="L3674" s="25">
        <v>94.0</v>
      </c>
      <c r="M3674" s="11">
        <v>75.0</v>
      </c>
      <c r="N3674" s="11">
        <v>92.0</v>
      </c>
      <c r="O3674" s="11">
        <v>93.0</v>
      </c>
      <c r="P3674" s="6">
        <v>100.0</v>
      </c>
      <c r="Q3674" s="43">
        <v>88.0</v>
      </c>
      <c r="R3674" s="25"/>
      <c r="S3674" s="11"/>
      <c r="T3674" s="11"/>
      <c r="U3674" s="23" t="s">
        <v>136</v>
      </c>
      <c r="V3674" s="25"/>
      <c r="W3674" s="11"/>
      <c r="X3674" s="23" t="s">
        <v>232</v>
      </c>
      <c r="Y3674" s="29" t="s">
        <v>18287</v>
      </c>
      <c r="Z3674" s="25">
        <v>18.0</v>
      </c>
      <c r="AA3674" s="11">
        <v>6.0</v>
      </c>
      <c r="AB3674" s="11">
        <v>49.0</v>
      </c>
      <c r="AC3674" s="11">
        <v>32.0</v>
      </c>
      <c r="AD3674" s="23">
        <v>36.0</v>
      </c>
      <c r="AE3674" s="29" t="s">
        <v>141</v>
      </c>
      <c r="AF3674" s="25">
        <v>1497.0</v>
      </c>
      <c r="AG3674" s="11">
        <v>1509.0</v>
      </c>
      <c r="AH3674" s="11">
        <v>1571.0</v>
      </c>
      <c r="AI3674" s="23"/>
      <c r="AJ3674" s="29" t="s">
        <v>18288</v>
      </c>
      <c r="AK3674" s="25">
        <v>1025001.0</v>
      </c>
      <c r="AL3674" s="11"/>
      <c r="AM3674" s="23"/>
      <c r="AN3674" s="25"/>
      <c r="AO3674" s="23"/>
      <c r="AP3674" s="25" t="s">
        <v>18289</v>
      </c>
      <c r="AQ3674" s="11" t="s">
        <v>18290</v>
      </c>
    </row>
    <row r="3675" ht="15.75" customHeight="1">
      <c r="A3675" s="11">
        <v>1025003.0</v>
      </c>
      <c r="B3675" s="23">
        <v>3676.0</v>
      </c>
      <c r="C3675" s="25" t="s">
        <v>18291</v>
      </c>
      <c r="D3675" s="16" t="s">
        <v>18292</v>
      </c>
      <c r="E3675" s="28" t="s">
        <v>18293</v>
      </c>
      <c r="F3675" s="29"/>
      <c r="G3675" s="31" t="s">
        <v>18294</v>
      </c>
      <c r="H3675" s="36">
        <f t="shared" si="1"/>
        <v>76</v>
      </c>
      <c r="I3675" s="11"/>
      <c r="J3675" s="28">
        <f t="shared" si="2"/>
        <v>0</v>
      </c>
      <c r="K3675" s="41">
        <f t="shared" si="3"/>
        <v>381</v>
      </c>
      <c r="L3675" s="25">
        <v>76.0</v>
      </c>
      <c r="M3675" s="11">
        <v>67.0</v>
      </c>
      <c r="N3675" s="11">
        <v>84.0</v>
      </c>
      <c r="O3675" s="11">
        <v>80.0</v>
      </c>
      <c r="P3675" s="11">
        <v>74.0</v>
      </c>
      <c r="Q3675" s="43">
        <v>76.0</v>
      </c>
      <c r="R3675" s="25" t="s">
        <v>185</v>
      </c>
      <c r="S3675" s="11"/>
      <c r="T3675" s="11"/>
      <c r="U3675" s="23" t="s">
        <v>185</v>
      </c>
      <c r="V3675" s="25"/>
      <c r="W3675" s="11"/>
      <c r="X3675" s="23"/>
      <c r="Y3675" s="29"/>
      <c r="Z3675" s="25">
        <v>18.0</v>
      </c>
      <c r="AA3675" s="11">
        <v>6.0</v>
      </c>
      <c r="AB3675" s="11">
        <v>33.0</v>
      </c>
      <c r="AC3675" s="11">
        <v>55.0</v>
      </c>
      <c r="AD3675" s="23">
        <v>36.0</v>
      </c>
      <c r="AE3675" s="29" t="s">
        <v>166</v>
      </c>
      <c r="AF3675" s="25">
        <v>1523.0</v>
      </c>
      <c r="AG3675" s="11">
        <v>1535.0</v>
      </c>
      <c r="AH3675" s="11">
        <v>1563.0</v>
      </c>
      <c r="AI3675" s="23"/>
      <c r="AJ3675" s="29" t="s">
        <v>18295</v>
      </c>
      <c r="AK3675" s="25">
        <v>1025002.0</v>
      </c>
      <c r="AL3675" s="11"/>
      <c r="AM3675" s="23">
        <v>22.0</v>
      </c>
      <c r="AN3675" s="25"/>
      <c r="AO3675" s="23"/>
      <c r="AP3675" s="25"/>
      <c r="AQ3675" s="11"/>
    </row>
    <row r="3676" ht="15.75" customHeight="1">
      <c r="A3676" s="11">
        <v>1025004.0</v>
      </c>
      <c r="B3676" s="23">
        <v>3677.0</v>
      </c>
      <c r="C3676" s="25" t="s">
        <v>18296</v>
      </c>
      <c r="D3676" s="16" t="s">
        <v>18297</v>
      </c>
      <c r="E3676" s="28" t="s">
        <v>18298</v>
      </c>
      <c r="F3676" s="29"/>
      <c r="G3676" s="31" t="s">
        <v>18299</v>
      </c>
      <c r="H3676" s="36">
        <f t="shared" si="1"/>
        <v>80</v>
      </c>
      <c r="I3676" s="11"/>
      <c r="J3676" s="28">
        <f t="shared" si="2"/>
        <v>0</v>
      </c>
      <c r="K3676" s="41">
        <f t="shared" si="3"/>
        <v>244</v>
      </c>
      <c r="L3676" s="25">
        <v>52.0</v>
      </c>
      <c r="M3676" s="11">
        <v>45.0</v>
      </c>
      <c r="N3676" s="11">
        <v>64.0</v>
      </c>
      <c r="O3676" s="11">
        <v>46.0</v>
      </c>
      <c r="P3676" s="11">
        <v>37.0</v>
      </c>
      <c r="Q3676" s="43">
        <v>61.0</v>
      </c>
      <c r="R3676" s="25" t="s">
        <v>185</v>
      </c>
      <c r="S3676" s="11"/>
      <c r="T3676" s="11"/>
      <c r="U3676" s="23" t="s">
        <v>185</v>
      </c>
      <c r="V3676" s="25"/>
      <c r="W3676" s="11"/>
      <c r="X3676" s="23"/>
      <c r="Y3676" s="29"/>
      <c r="Z3676" s="25">
        <v>18.0</v>
      </c>
      <c r="AA3676" s="11">
        <v>6.0</v>
      </c>
      <c r="AB3676" s="11">
        <v>28.0</v>
      </c>
      <c r="AC3676" s="11">
        <v>61.0</v>
      </c>
      <c r="AD3676" s="23">
        <v>36.0</v>
      </c>
      <c r="AE3676" s="29" t="s">
        <v>166</v>
      </c>
      <c r="AF3676" s="25">
        <v>1553.0</v>
      </c>
      <c r="AG3676" s="11">
        <v>1565.0</v>
      </c>
      <c r="AH3676" s="11">
        <v>1625.0</v>
      </c>
      <c r="AI3676" s="23"/>
      <c r="AJ3676" s="29" t="s">
        <v>18300</v>
      </c>
      <c r="AK3676" s="25">
        <v>1025003.0</v>
      </c>
      <c r="AL3676" s="11"/>
      <c r="AM3676" s="23"/>
      <c r="AN3676" s="25"/>
      <c r="AO3676" s="23"/>
      <c r="AP3676" s="25" t="s">
        <v>18301</v>
      </c>
      <c r="AQ3676" s="11"/>
    </row>
    <row r="3677" ht="15.75" customHeight="1">
      <c r="A3677" s="11">
        <v>1025005.0</v>
      </c>
      <c r="B3677" s="23">
        <v>3678.0</v>
      </c>
      <c r="C3677" s="25" t="s">
        <v>18302</v>
      </c>
      <c r="D3677" s="16" t="s">
        <v>18303</v>
      </c>
      <c r="E3677" s="28" t="s">
        <v>18304</v>
      </c>
      <c r="F3677" s="29"/>
      <c r="G3677" s="31" t="s">
        <v>18305</v>
      </c>
      <c r="H3677" s="36">
        <f t="shared" si="1"/>
        <v>80</v>
      </c>
      <c r="I3677" s="11"/>
      <c r="J3677" s="28">
        <f t="shared" si="2"/>
        <v>0</v>
      </c>
      <c r="K3677" s="41">
        <f t="shared" si="3"/>
        <v>208</v>
      </c>
      <c r="L3677" s="25">
        <v>49.0</v>
      </c>
      <c r="M3677" s="11">
        <v>65.0</v>
      </c>
      <c r="N3677" s="11">
        <v>34.0</v>
      </c>
      <c r="O3677" s="11">
        <v>28.0</v>
      </c>
      <c r="P3677" s="11">
        <v>32.0</v>
      </c>
      <c r="Q3677" s="43">
        <v>40.0</v>
      </c>
      <c r="R3677" s="25"/>
      <c r="S3677" s="11"/>
      <c r="T3677" s="11"/>
      <c r="U3677" s="23"/>
      <c r="V3677" s="25"/>
      <c r="W3677" s="11"/>
      <c r="X3677" s="23"/>
      <c r="Y3677" s="29"/>
      <c r="Z3677" s="25">
        <v>19.0</v>
      </c>
      <c r="AA3677" s="11">
        <v>7.0</v>
      </c>
      <c r="AB3677" s="11">
        <v>69.0</v>
      </c>
      <c r="AC3677" s="11">
        <v>32.0</v>
      </c>
      <c r="AD3677" s="23">
        <v>36.0</v>
      </c>
      <c r="AE3677" s="29" t="s">
        <v>141</v>
      </c>
      <c r="AF3677" s="25">
        <v>1591.0</v>
      </c>
      <c r="AG3677" s="11">
        <v>1599.0</v>
      </c>
      <c r="AH3677" s="11">
        <v>1651.0</v>
      </c>
      <c r="AI3677" s="23"/>
      <c r="AJ3677" s="29" t="s">
        <v>18306</v>
      </c>
      <c r="AK3677" s="25">
        <v>1025004.0</v>
      </c>
      <c r="AL3677" s="11"/>
      <c r="AM3677" s="23"/>
      <c r="AN3677" s="25"/>
      <c r="AO3677" s="23"/>
      <c r="AP3677" s="25"/>
      <c r="AQ3677" s="11"/>
    </row>
    <row r="3678" ht="15.75" customHeight="1">
      <c r="A3678" s="11">
        <v>1025006.0</v>
      </c>
      <c r="B3678" s="23">
        <v>3679.0</v>
      </c>
      <c r="C3678" s="25" t="s">
        <v>18307</v>
      </c>
      <c r="D3678" s="16" t="s">
        <v>18308</v>
      </c>
      <c r="E3678" s="28" t="s">
        <v>18309</v>
      </c>
      <c r="F3678" s="29" t="s">
        <v>18310</v>
      </c>
      <c r="G3678" s="31" t="s">
        <v>18311</v>
      </c>
      <c r="H3678" s="36">
        <f t="shared" si="1"/>
        <v>78</v>
      </c>
      <c r="I3678" s="11"/>
      <c r="J3678" s="28">
        <f t="shared" si="2"/>
        <v>0</v>
      </c>
      <c r="K3678" s="41">
        <f t="shared" si="3"/>
        <v>397</v>
      </c>
      <c r="L3678" s="25">
        <v>90.0</v>
      </c>
      <c r="M3678" s="11">
        <v>91.0</v>
      </c>
      <c r="N3678" s="11">
        <v>63.0</v>
      </c>
      <c r="O3678" s="11">
        <v>73.0</v>
      </c>
      <c r="P3678" s="11">
        <v>80.0</v>
      </c>
      <c r="Q3678" s="43">
        <v>73.0</v>
      </c>
      <c r="R3678" s="25"/>
      <c r="S3678" s="11" t="s">
        <v>410</v>
      </c>
      <c r="T3678" s="11"/>
      <c r="U3678" s="23" t="s">
        <v>410</v>
      </c>
      <c r="V3678" s="25" t="s">
        <v>185</v>
      </c>
      <c r="W3678" s="11"/>
      <c r="X3678" s="23"/>
      <c r="Y3678" s="29" t="s">
        <v>2565</v>
      </c>
      <c r="Z3678" s="25">
        <v>18.0</v>
      </c>
      <c r="AA3678" s="11">
        <v>6.0</v>
      </c>
      <c r="AB3678" s="11">
        <v>33.0</v>
      </c>
      <c r="AC3678" s="11">
        <v>55.0</v>
      </c>
      <c r="AD3678" s="23">
        <v>41.0</v>
      </c>
      <c r="AE3678" s="29" t="s">
        <v>166</v>
      </c>
      <c r="AF3678" s="25">
        <v>1530.0</v>
      </c>
      <c r="AG3678" s="11">
        <v>1542.0</v>
      </c>
      <c r="AH3678" s="11">
        <v>1586.0</v>
      </c>
      <c r="AI3678" s="23"/>
      <c r="AJ3678" s="29" t="s">
        <v>18312</v>
      </c>
      <c r="AK3678" s="25">
        <v>1025002.0</v>
      </c>
      <c r="AL3678" s="11">
        <v>1025021.0</v>
      </c>
      <c r="AM3678" s="23">
        <v>22.0</v>
      </c>
      <c r="AN3678" s="25"/>
      <c r="AO3678" s="23"/>
      <c r="AP3678" s="25" t="s">
        <v>18313</v>
      </c>
      <c r="AQ3678" s="11"/>
    </row>
    <row r="3679" ht="15.75" customHeight="1">
      <c r="A3679" s="11">
        <v>1025007.0</v>
      </c>
      <c r="B3679" s="23">
        <v>3680.0</v>
      </c>
      <c r="C3679" s="25" t="s">
        <v>18314</v>
      </c>
      <c r="D3679" s="16" t="s">
        <v>18315</v>
      </c>
      <c r="E3679" s="28" t="s">
        <v>18316</v>
      </c>
      <c r="F3679" s="29"/>
      <c r="G3679" s="31" t="s">
        <v>18317</v>
      </c>
      <c r="H3679" s="36">
        <f t="shared" si="1"/>
        <v>80</v>
      </c>
      <c r="I3679" s="11"/>
      <c r="J3679" s="28">
        <f t="shared" si="2"/>
        <v>0</v>
      </c>
      <c r="K3679" s="41">
        <f t="shared" si="3"/>
        <v>333</v>
      </c>
      <c r="L3679" s="25">
        <v>77.0</v>
      </c>
      <c r="M3679" s="11">
        <v>72.0</v>
      </c>
      <c r="N3679" s="11">
        <v>49.0</v>
      </c>
      <c r="O3679" s="11">
        <v>59.0</v>
      </c>
      <c r="P3679" s="11">
        <v>76.0</v>
      </c>
      <c r="Q3679" s="43">
        <v>59.0</v>
      </c>
      <c r="R3679" s="25"/>
      <c r="S3679" s="11" t="s">
        <v>136</v>
      </c>
      <c r="T3679" s="11"/>
      <c r="U3679" s="23" t="s">
        <v>232</v>
      </c>
      <c r="V3679" s="25"/>
      <c r="W3679" s="11"/>
      <c r="X3679" s="23"/>
      <c r="Y3679" s="29"/>
      <c r="Z3679" s="25">
        <v>18.0</v>
      </c>
      <c r="AA3679" s="11">
        <v>6.0</v>
      </c>
      <c r="AB3679" s="11">
        <v>24.0</v>
      </c>
      <c r="AC3679" s="11">
        <v>67.0</v>
      </c>
      <c r="AD3679" s="23">
        <v>41.0</v>
      </c>
      <c r="AE3679" s="29" t="s">
        <v>270</v>
      </c>
      <c r="AF3679" s="25">
        <v>1548.0</v>
      </c>
      <c r="AG3679" s="11">
        <v>1560.0</v>
      </c>
      <c r="AH3679" s="11">
        <v>1587.0</v>
      </c>
      <c r="AI3679" s="23"/>
      <c r="AJ3679" s="29" t="s">
        <v>18318</v>
      </c>
      <c r="AK3679" s="25"/>
      <c r="AL3679" s="11"/>
      <c r="AM3679" s="23"/>
      <c r="AN3679" s="25"/>
      <c r="AO3679" s="23"/>
      <c r="AP3679" s="25"/>
      <c r="AQ3679" s="11"/>
    </row>
    <row r="3680" ht="15.75" customHeight="1">
      <c r="A3680" s="11">
        <v>1025008.0</v>
      </c>
      <c r="B3680" s="23">
        <v>3681.0</v>
      </c>
      <c r="C3680" s="25" t="s">
        <v>18319</v>
      </c>
      <c r="D3680" s="16" t="s">
        <v>18320</v>
      </c>
      <c r="E3680" s="28" t="s">
        <v>18321</v>
      </c>
      <c r="F3680" s="29"/>
      <c r="G3680" s="31" t="s">
        <v>18322</v>
      </c>
      <c r="H3680" s="36">
        <f t="shared" si="1"/>
        <v>66</v>
      </c>
      <c r="I3680" s="11"/>
      <c r="J3680" s="28">
        <f t="shared" si="2"/>
        <v>0</v>
      </c>
      <c r="K3680" s="41">
        <f t="shared" si="3"/>
        <v>226</v>
      </c>
      <c r="L3680" s="25">
        <v>55.0</v>
      </c>
      <c r="M3680" s="11">
        <v>44.0</v>
      </c>
      <c r="N3680" s="11">
        <v>45.0</v>
      </c>
      <c r="O3680" s="11">
        <v>41.0</v>
      </c>
      <c r="P3680" s="11">
        <v>41.0</v>
      </c>
      <c r="Q3680" s="43">
        <v>42.0</v>
      </c>
      <c r="R3680" s="25"/>
      <c r="S3680" s="11"/>
      <c r="T3680" s="11"/>
      <c r="U3680" s="23"/>
      <c r="V3680" s="25"/>
      <c r="W3680" s="11"/>
      <c r="X3680" s="23"/>
      <c r="Y3680" s="29"/>
      <c r="Z3680" s="25">
        <v>18.0</v>
      </c>
      <c r="AA3680" s="11">
        <v>6.0</v>
      </c>
      <c r="AB3680" s="11">
        <v>24.0</v>
      </c>
      <c r="AC3680" s="11">
        <v>67.0</v>
      </c>
      <c r="AD3680" s="23">
        <v>42.0</v>
      </c>
      <c r="AE3680" s="29" t="s">
        <v>166</v>
      </c>
      <c r="AF3680" s="25">
        <v>1556.0</v>
      </c>
      <c r="AG3680" s="11">
        <v>1568.0</v>
      </c>
      <c r="AH3680" s="11">
        <v>1631.0</v>
      </c>
      <c r="AI3680" s="23"/>
      <c r="AJ3680" s="29" t="s">
        <v>18323</v>
      </c>
      <c r="AK3680" s="25">
        <v>1025006.0</v>
      </c>
      <c r="AL3680" s="11"/>
      <c r="AM3680" s="23"/>
      <c r="AN3680" s="25"/>
      <c r="AO3680" s="23"/>
      <c r="AP3680" s="25"/>
      <c r="AQ3680" s="11"/>
    </row>
    <row r="3681" ht="15.75" customHeight="1">
      <c r="A3681" s="11">
        <v>1025009.0</v>
      </c>
      <c r="B3681" s="23">
        <v>3682.0</v>
      </c>
      <c r="C3681" s="25" t="s">
        <v>18324</v>
      </c>
      <c r="D3681" s="16" t="s">
        <v>18325</v>
      </c>
      <c r="E3681" s="28" t="s">
        <v>18326</v>
      </c>
      <c r="F3681" s="29"/>
      <c r="G3681" s="31" t="s">
        <v>18327</v>
      </c>
      <c r="H3681" s="36">
        <f t="shared" si="1"/>
        <v>73</v>
      </c>
      <c r="I3681" s="11"/>
      <c r="J3681" s="28">
        <f t="shared" si="2"/>
        <v>0</v>
      </c>
      <c r="K3681" s="41">
        <f t="shared" si="3"/>
        <v>362</v>
      </c>
      <c r="L3681" s="25">
        <v>65.0</v>
      </c>
      <c r="M3681" s="11">
        <v>56.0</v>
      </c>
      <c r="N3681" s="11">
        <v>78.0</v>
      </c>
      <c r="O3681" s="11">
        <v>86.0</v>
      </c>
      <c r="P3681" s="11">
        <v>77.0</v>
      </c>
      <c r="Q3681" s="43">
        <v>68.0</v>
      </c>
      <c r="R3681" s="25"/>
      <c r="S3681" s="11" t="s">
        <v>185</v>
      </c>
      <c r="T3681" s="11" t="s">
        <v>185</v>
      </c>
      <c r="U3681" s="23"/>
      <c r="V3681" s="25"/>
      <c r="W3681" s="11"/>
      <c r="X3681" s="23" t="s">
        <v>232</v>
      </c>
      <c r="Y3681" s="29"/>
      <c r="Z3681" s="25">
        <v>18.0</v>
      </c>
      <c r="AA3681" s="11">
        <v>6.0</v>
      </c>
      <c r="AB3681" s="11">
        <v>44.0</v>
      </c>
      <c r="AC3681" s="11">
        <v>38.0</v>
      </c>
      <c r="AD3681" s="23">
        <v>41.0</v>
      </c>
      <c r="AE3681" s="29" t="s">
        <v>270</v>
      </c>
      <c r="AF3681" s="25">
        <v>1561.0</v>
      </c>
      <c r="AG3681" s="11">
        <v>1573.0</v>
      </c>
      <c r="AH3681" s="11">
        <v>1625.0</v>
      </c>
      <c r="AI3681" s="23"/>
      <c r="AJ3681" s="29" t="s">
        <v>18328</v>
      </c>
      <c r="AK3681" s="25">
        <v>1025006.0</v>
      </c>
      <c r="AL3681" s="11"/>
      <c r="AM3681" s="23"/>
      <c r="AN3681" s="25"/>
      <c r="AO3681" s="23"/>
      <c r="AP3681" s="25"/>
      <c r="AQ3681" s="11"/>
    </row>
    <row r="3682" ht="15.75" customHeight="1">
      <c r="A3682" s="11">
        <v>1025010.0</v>
      </c>
      <c r="B3682" s="23">
        <v>3683.0</v>
      </c>
      <c r="C3682" s="25" t="s">
        <v>18329</v>
      </c>
      <c r="D3682" s="16" t="s">
        <v>18330</v>
      </c>
      <c r="E3682" s="28" t="s">
        <v>18331</v>
      </c>
      <c r="F3682" s="29"/>
      <c r="G3682" s="31" t="s">
        <v>18332</v>
      </c>
      <c r="H3682" s="36">
        <f t="shared" si="1"/>
        <v>64</v>
      </c>
      <c r="I3682" s="11"/>
      <c r="J3682" s="28">
        <f t="shared" si="2"/>
        <v>0</v>
      </c>
      <c r="K3682" s="41">
        <f t="shared" si="3"/>
        <v>265</v>
      </c>
      <c r="L3682" s="25">
        <v>37.0</v>
      </c>
      <c r="M3682" s="11">
        <v>19.0</v>
      </c>
      <c r="N3682" s="11">
        <v>82.0</v>
      </c>
      <c r="O3682" s="11">
        <v>58.0</v>
      </c>
      <c r="P3682" s="11">
        <v>69.0</v>
      </c>
      <c r="Q3682" s="43">
        <v>62.0</v>
      </c>
      <c r="R3682" s="25"/>
      <c r="S3682" s="11"/>
      <c r="T3682" s="11"/>
      <c r="U3682" s="23"/>
      <c r="V3682" s="25"/>
      <c r="W3682" s="11"/>
      <c r="X3682" s="23"/>
      <c r="Y3682" s="29"/>
      <c r="Z3682" s="25">
        <v>64.0</v>
      </c>
      <c r="AA3682" s="11">
        <v>70.0</v>
      </c>
      <c r="AB3682" s="11">
        <v>48.0</v>
      </c>
      <c r="AC3682" s="11">
        <v>56.0</v>
      </c>
      <c r="AD3682" s="23">
        <v>41.0</v>
      </c>
      <c r="AE3682" s="29" t="s">
        <v>270</v>
      </c>
      <c r="AF3682" s="25">
        <v>1601.0</v>
      </c>
      <c r="AG3682" s="11">
        <v>1613.0</v>
      </c>
      <c r="AH3682" s="11">
        <v>1666.0</v>
      </c>
      <c r="AI3682" s="23"/>
      <c r="AJ3682" s="29" t="s">
        <v>18333</v>
      </c>
      <c r="AK3682" s="25">
        <v>1025009.0</v>
      </c>
      <c r="AL3682" s="11"/>
      <c r="AM3682" s="23"/>
      <c r="AN3682" s="25"/>
      <c r="AO3682" s="23"/>
      <c r="AP3682" s="25"/>
      <c r="AQ3682" s="11"/>
    </row>
    <row r="3683" ht="15.75" customHeight="1">
      <c r="A3683" s="11">
        <v>1025011.0</v>
      </c>
      <c r="B3683" s="23">
        <v>3684.0</v>
      </c>
      <c r="C3683" s="25" t="s">
        <v>18334</v>
      </c>
      <c r="D3683" s="16" t="s">
        <v>18335</v>
      </c>
      <c r="E3683" s="28" t="s">
        <v>18336</v>
      </c>
      <c r="F3683" s="29"/>
      <c r="G3683" s="31" t="s">
        <v>18337</v>
      </c>
      <c r="H3683" s="36">
        <f t="shared" si="1"/>
        <v>79</v>
      </c>
      <c r="I3683" s="11"/>
      <c r="J3683" s="28">
        <f t="shared" si="2"/>
        <v>0</v>
      </c>
      <c r="K3683" s="41">
        <f t="shared" si="3"/>
        <v>423</v>
      </c>
      <c r="L3683" s="25">
        <v>83.0</v>
      </c>
      <c r="M3683" s="11">
        <v>73.0</v>
      </c>
      <c r="N3683" s="11">
        <v>84.0</v>
      </c>
      <c r="O3683" s="11">
        <v>93.0</v>
      </c>
      <c r="P3683" s="11">
        <v>90.0</v>
      </c>
      <c r="Q3683" s="43">
        <v>80.0</v>
      </c>
      <c r="R3683" s="25" t="s">
        <v>232</v>
      </c>
      <c r="S3683" s="11" t="s">
        <v>185</v>
      </c>
      <c r="T3683" s="11" t="s">
        <v>232</v>
      </c>
      <c r="U3683" s="23" t="s">
        <v>136</v>
      </c>
      <c r="V3683" s="25"/>
      <c r="W3683" s="11"/>
      <c r="X3683" s="23" t="s">
        <v>410</v>
      </c>
      <c r="Y3683" s="29" t="s">
        <v>2430</v>
      </c>
      <c r="Z3683" s="25">
        <v>18.0</v>
      </c>
      <c r="AA3683" s="11">
        <v>6.0</v>
      </c>
      <c r="AB3683" s="11">
        <v>28.0</v>
      </c>
      <c r="AC3683" s="11">
        <v>61.0</v>
      </c>
      <c r="AD3683" s="23">
        <v>24.0</v>
      </c>
      <c r="AE3683" s="29" t="s">
        <v>166</v>
      </c>
      <c r="AF3683" s="25">
        <v>1533.0</v>
      </c>
      <c r="AG3683" s="11">
        <v>1545.0</v>
      </c>
      <c r="AH3683" s="11">
        <v>1597.0</v>
      </c>
      <c r="AI3683" s="23"/>
      <c r="AJ3683" s="29" t="s">
        <v>18338</v>
      </c>
      <c r="AK3683" s="25">
        <v>1025002.0</v>
      </c>
      <c r="AL3683" s="11">
        <v>1025042.0</v>
      </c>
      <c r="AM3683" s="23">
        <v>22.0</v>
      </c>
      <c r="AN3683" s="25"/>
      <c r="AO3683" s="23"/>
      <c r="AP3683" s="25" t="s">
        <v>18339</v>
      </c>
      <c r="AQ3683" s="11"/>
    </row>
    <row r="3684" ht="15.75" customHeight="1">
      <c r="A3684" s="11">
        <v>1025012.0</v>
      </c>
      <c r="B3684" s="23">
        <v>3685.0</v>
      </c>
      <c r="C3684" s="25" t="s">
        <v>18340</v>
      </c>
      <c r="D3684" s="16" t="s">
        <v>18341</v>
      </c>
      <c r="E3684" s="28" t="s">
        <v>18342</v>
      </c>
      <c r="F3684" s="29" t="s">
        <v>18343</v>
      </c>
      <c r="G3684" s="31" t="s">
        <v>18344</v>
      </c>
      <c r="H3684" s="36">
        <f t="shared" si="1"/>
        <v>79</v>
      </c>
      <c r="I3684" s="11"/>
      <c r="J3684" s="28">
        <f t="shared" si="2"/>
        <v>0</v>
      </c>
      <c r="K3684" s="41">
        <f t="shared" si="3"/>
        <v>381</v>
      </c>
      <c r="L3684" s="25">
        <v>79.0</v>
      </c>
      <c r="M3684" s="11">
        <v>79.0</v>
      </c>
      <c r="N3684" s="11">
        <v>68.0</v>
      </c>
      <c r="O3684" s="11">
        <v>73.0</v>
      </c>
      <c r="P3684" s="11">
        <v>82.0</v>
      </c>
      <c r="Q3684" s="43">
        <v>46.0</v>
      </c>
      <c r="R3684" s="25" t="s">
        <v>185</v>
      </c>
      <c r="S3684" s="11" t="s">
        <v>232</v>
      </c>
      <c r="T3684" s="11" t="s">
        <v>185</v>
      </c>
      <c r="U3684" s="23"/>
      <c r="V3684" s="25"/>
      <c r="W3684" s="11"/>
      <c r="X3684" s="23"/>
      <c r="Y3684" s="29"/>
      <c r="Z3684" s="25">
        <v>18.0</v>
      </c>
      <c r="AA3684" s="11">
        <v>6.0</v>
      </c>
      <c r="AB3684" s="11">
        <v>33.0</v>
      </c>
      <c r="AC3684" s="11">
        <v>55.0</v>
      </c>
      <c r="AD3684" s="23">
        <v>48.0</v>
      </c>
      <c r="AE3684" s="29" t="s">
        <v>270</v>
      </c>
      <c r="AF3684" s="25">
        <v>1551.0</v>
      </c>
      <c r="AG3684" s="11">
        <v>1563.0</v>
      </c>
      <c r="AH3684" s="11">
        <v>1597.0</v>
      </c>
      <c r="AI3684" s="23"/>
      <c r="AJ3684" s="29" t="s">
        <v>18345</v>
      </c>
      <c r="AK3684" s="25">
        <v>1025002.0</v>
      </c>
      <c r="AL3684" s="11">
        <v>1045003.0</v>
      </c>
      <c r="AM3684" s="23"/>
      <c r="AN3684" s="25"/>
      <c r="AO3684" s="23"/>
      <c r="AP3684" s="25"/>
      <c r="AQ3684" s="11"/>
    </row>
    <row r="3685" ht="15.75" customHeight="1">
      <c r="A3685" s="11">
        <v>1025013.0</v>
      </c>
      <c r="B3685" s="23">
        <v>3686.0</v>
      </c>
      <c r="C3685" s="25" t="s">
        <v>18346</v>
      </c>
      <c r="D3685" s="16" t="s">
        <v>18347</v>
      </c>
      <c r="E3685" s="28" t="s">
        <v>18348</v>
      </c>
      <c r="F3685" s="29"/>
      <c r="G3685" s="31" t="s">
        <v>18349</v>
      </c>
      <c r="H3685" s="36">
        <f t="shared" si="1"/>
        <v>79</v>
      </c>
      <c r="I3685" s="11"/>
      <c r="J3685" s="28">
        <f t="shared" si="2"/>
        <v>0</v>
      </c>
      <c r="K3685" s="41">
        <f t="shared" si="3"/>
        <v>306</v>
      </c>
      <c r="L3685" s="25">
        <v>72.0</v>
      </c>
      <c r="M3685" s="11">
        <v>79.0</v>
      </c>
      <c r="N3685" s="11">
        <v>49.0</v>
      </c>
      <c r="O3685" s="11">
        <v>42.0</v>
      </c>
      <c r="P3685" s="11">
        <v>64.0</v>
      </c>
      <c r="Q3685" s="43">
        <v>54.0</v>
      </c>
      <c r="R3685" s="25" t="s">
        <v>185</v>
      </c>
      <c r="S3685" s="11"/>
      <c r="T3685" s="11"/>
      <c r="U3685" s="23"/>
      <c r="V3685" s="25"/>
      <c r="W3685" s="11"/>
      <c r="X3685" s="23"/>
      <c r="Y3685" s="29"/>
      <c r="Z3685" s="25">
        <v>18.0</v>
      </c>
      <c r="AA3685" s="11">
        <v>6.0</v>
      </c>
      <c r="AB3685" s="11">
        <v>24.0</v>
      </c>
      <c r="AC3685" s="11">
        <v>67.0</v>
      </c>
      <c r="AD3685" s="23">
        <v>28.0</v>
      </c>
      <c r="AE3685" s="29" t="s">
        <v>270</v>
      </c>
      <c r="AF3685" s="25">
        <v>1579.0</v>
      </c>
      <c r="AG3685" s="11">
        <v>1591.0</v>
      </c>
      <c r="AH3685" s="11">
        <v>1650.0</v>
      </c>
      <c r="AI3685" s="23"/>
      <c r="AJ3685" s="29" t="s">
        <v>18350</v>
      </c>
      <c r="AK3685" s="25">
        <v>1025012.0</v>
      </c>
      <c r="AL3685" s="11">
        <v>1025004.0</v>
      </c>
      <c r="AM3685" s="23"/>
      <c r="AN3685" s="25"/>
      <c r="AO3685" s="23"/>
      <c r="AP3685" s="25"/>
      <c r="AQ3685" s="11"/>
    </row>
    <row r="3686" ht="15.75" customHeight="1">
      <c r="A3686" s="11">
        <v>1025014.0</v>
      </c>
      <c r="B3686" s="23">
        <v>3687.0</v>
      </c>
      <c r="C3686" s="25" t="s">
        <v>18351</v>
      </c>
      <c r="D3686" s="16" t="s">
        <v>18352</v>
      </c>
      <c r="E3686" s="28" t="s">
        <v>18353</v>
      </c>
      <c r="F3686" s="29"/>
      <c r="G3686" s="31" t="s">
        <v>18354</v>
      </c>
      <c r="H3686" s="36">
        <f t="shared" si="1"/>
        <v>73</v>
      </c>
      <c r="I3686" s="11"/>
      <c r="J3686" s="28">
        <f t="shared" si="2"/>
        <v>0</v>
      </c>
      <c r="K3686" s="41">
        <f t="shared" si="3"/>
        <v>257</v>
      </c>
      <c r="L3686" s="25">
        <v>46.0</v>
      </c>
      <c r="M3686" s="11">
        <v>52.0</v>
      </c>
      <c r="N3686" s="11">
        <v>55.0</v>
      </c>
      <c r="O3686" s="11">
        <v>53.0</v>
      </c>
      <c r="P3686" s="11">
        <v>51.0</v>
      </c>
      <c r="Q3686" s="43">
        <v>43.0</v>
      </c>
      <c r="R3686" s="25"/>
      <c r="S3686" s="11"/>
      <c r="T3686" s="11"/>
      <c r="U3686" s="23"/>
      <c r="V3686" s="25"/>
      <c r="W3686" s="11"/>
      <c r="X3686" s="23"/>
      <c r="Y3686" s="29"/>
      <c r="Z3686" s="25">
        <v>22.0</v>
      </c>
      <c r="AA3686" s="11">
        <v>11.0</v>
      </c>
      <c r="AB3686" s="11">
        <v>37.0</v>
      </c>
      <c r="AC3686" s="11">
        <v>50.0</v>
      </c>
      <c r="AD3686" s="23">
        <v>37.0</v>
      </c>
      <c r="AE3686" s="29" t="s">
        <v>166</v>
      </c>
      <c r="AF3686" s="25">
        <v>1560.0</v>
      </c>
      <c r="AG3686" s="11">
        <v>1572.0</v>
      </c>
      <c r="AH3686" s="11">
        <v>1601.0</v>
      </c>
      <c r="AI3686" s="23"/>
      <c r="AJ3686" s="29" t="s">
        <v>18355</v>
      </c>
      <c r="AK3686" s="25"/>
      <c r="AL3686" s="11"/>
      <c r="AM3686" s="23"/>
      <c r="AN3686" s="25"/>
      <c r="AO3686" s="23"/>
      <c r="AP3686" s="25"/>
      <c r="AQ3686" s="11"/>
    </row>
    <row r="3687" ht="15.75" customHeight="1">
      <c r="A3687" s="11">
        <v>1025015.0</v>
      </c>
      <c r="B3687" s="23">
        <v>3688.0</v>
      </c>
      <c r="C3687" s="25" t="s">
        <v>18356</v>
      </c>
      <c r="D3687" s="16" t="s">
        <v>18357</v>
      </c>
      <c r="E3687" s="28" t="s">
        <v>18358</v>
      </c>
      <c r="F3687" s="29"/>
      <c r="G3687" s="31" t="s">
        <v>18359</v>
      </c>
      <c r="H3687" s="36">
        <f t="shared" si="1"/>
        <v>79</v>
      </c>
      <c r="I3687" s="11"/>
      <c r="J3687" s="28">
        <f t="shared" si="2"/>
        <v>0</v>
      </c>
      <c r="K3687" s="41">
        <f t="shared" si="3"/>
        <v>359</v>
      </c>
      <c r="L3687" s="25">
        <v>76.0</v>
      </c>
      <c r="M3687" s="11">
        <v>80.0</v>
      </c>
      <c r="N3687" s="11">
        <v>61.0</v>
      </c>
      <c r="O3687" s="11">
        <v>67.0</v>
      </c>
      <c r="P3687" s="11">
        <v>75.0</v>
      </c>
      <c r="Q3687" s="43">
        <v>71.0</v>
      </c>
      <c r="R3687" s="25" t="s">
        <v>185</v>
      </c>
      <c r="S3687" s="11"/>
      <c r="T3687" s="11" t="s">
        <v>232</v>
      </c>
      <c r="U3687" s="23" t="s">
        <v>185</v>
      </c>
      <c r="V3687" s="25"/>
      <c r="W3687" s="11"/>
      <c r="X3687" s="23" t="s">
        <v>136</v>
      </c>
      <c r="Y3687" s="29"/>
      <c r="Z3687" s="25">
        <v>50.0</v>
      </c>
      <c r="AA3687" s="11">
        <v>50.0</v>
      </c>
      <c r="AB3687" s="11">
        <v>60.0</v>
      </c>
      <c r="AC3687" s="11">
        <v>61.0</v>
      </c>
      <c r="AD3687" s="23">
        <v>24.0</v>
      </c>
      <c r="AE3687" s="29" t="s">
        <v>141</v>
      </c>
      <c r="AF3687" s="25">
        <v>1567.0</v>
      </c>
      <c r="AG3687" s="11">
        <v>1579.0</v>
      </c>
      <c r="AH3687" s="11">
        <v>1602.0</v>
      </c>
      <c r="AI3687" s="23"/>
      <c r="AJ3687" s="29" t="s">
        <v>18360</v>
      </c>
      <c r="AK3687" s="25"/>
      <c r="AL3687" s="11">
        <v>1025011.0</v>
      </c>
      <c r="AM3687" s="23"/>
      <c r="AN3687" s="25"/>
      <c r="AO3687" s="23"/>
      <c r="AP3687" s="25"/>
      <c r="AQ3687" s="11"/>
    </row>
    <row r="3688" ht="15.75" customHeight="1">
      <c r="A3688" s="11">
        <v>1025016.0</v>
      </c>
      <c r="B3688" s="23">
        <v>3689.0</v>
      </c>
      <c r="C3688" s="25" t="s">
        <v>18361</v>
      </c>
      <c r="D3688" s="16" t="s">
        <v>18362</v>
      </c>
      <c r="E3688" s="28" t="s">
        <v>18363</v>
      </c>
      <c r="F3688" s="29"/>
      <c r="G3688" s="31" t="s">
        <v>18364</v>
      </c>
      <c r="H3688" s="36">
        <f t="shared" si="1"/>
        <v>56</v>
      </c>
      <c r="I3688" s="11"/>
      <c r="J3688" s="28">
        <f t="shared" si="2"/>
        <v>0</v>
      </c>
      <c r="K3688" s="41">
        <f t="shared" si="3"/>
        <v>303</v>
      </c>
      <c r="L3688" s="25">
        <v>66.0</v>
      </c>
      <c r="M3688" s="11">
        <v>67.0</v>
      </c>
      <c r="N3688" s="11">
        <v>57.0</v>
      </c>
      <c r="O3688" s="11">
        <v>56.0</v>
      </c>
      <c r="P3688" s="11">
        <v>57.0</v>
      </c>
      <c r="Q3688" s="43">
        <v>60.0</v>
      </c>
      <c r="R3688" s="25"/>
      <c r="S3688" s="11"/>
      <c r="T3688" s="11"/>
      <c r="U3688" s="23" t="s">
        <v>185</v>
      </c>
      <c r="V3688" s="25"/>
      <c r="W3688" s="11"/>
      <c r="X3688" s="23"/>
      <c r="Y3688" s="29"/>
      <c r="Z3688" s="25">
        <v>71.0</v>
      </c>
      <c r="AA3688" s="11">
        <v>80.0</v>
      </c>
      <c r="AB3688" s="11">
        <v>32.0</v>
      </c>
      <c r="AC3688" s="11">
        <v>54.0</v>
      </c>
      <c r="AD3688" s="23">
        <v>24.0</v>
      </c>
      <c r="AE3688" s="29" t="s">
        <v>166</v>
      </c>
      <c r="AF3688" s="25">
        <v>1589.0</v>
      </c>
      <c r="AG3688" s="11">
        <v>1601.0</v>
      </c>
      <c r="AH3688" s="11">
        <v>1670.0</v>
      </c>
      <c r="AI3688" s="23"/>
      <c r="AJ3688" s="29" t="s">
        <v>18365</v>
      </c>
      <c r="AK3688" s="25">
        <v>1025015.0</v>
      </c>
      <c r="AL3688" s="11"/>
      <c r="AM3688" s="23"/>
      <c r="AN3688" s="25"/>
      <c r="AO3688" s="23"/>
      <c r="AP3688" s="25"/>
      <c r="AQ3688" s="11"/>
    </row>
    <row r="3689" ht="15.75" customHeight="1">
      <c r="A3689" s="11">
        <v>1025017.0</v>
      </c>
      <c r="B3689" s="23">
        <v>3690.0</v>
      </c>
      <c r="C3689" s="25" t="s">
        <v>18366</v>
      </c>
      <c r="D3689" s="16" t="s">
        <v>18367</v>
      </c>
      <c r="E3689" s="28" t="s">
        <v>18368</v>
      </c>
      <c r="F3689" s="29"/>
      <c r="G3689" s="25"/>
      <c r="H3689" s="36" t="str">
        <f t="shared" si="1"/>
        <v/>
      </c>
      <c r="I3689" s="11"/>
      <c r="J3689" s="28">
        <f t="shared" si="2"/>
        <v>0</v>
      </c>
      <c r="K3689" s="41">
        <f t="shared" si="3"/>
        <v>0</v>
      </c>
      <c r="L3689" s="25">
        <v>0.0</v>
      </c>
      <c r="M3689" s="11">
        <v>0.0</v>
      </c>
      <c r="N3689" s="11">
        <v>0.0</v>
      </c>
      <c r="O3689" s="11">
        <v>0.0</v>
      </c>
      <c r="P3689" s="11">
        <v>0.0</v>
      </c>
      <c r="Q3689" s="23">
        <v>0.0</v>
      </c>
      <c r="R3689" s="25"/>
      <c r="S3689" s="11"/>
      <c r="T3689" s="11"/>
      <c r="U3689" s="23"/>
      <c r="V3689" s="25"/>
      <c r="W3689" s="11"/>
      <c r="X3689" s="23"/>
      <c r="Y3689" s="29"/>
      <c r="Z3689" s="25">
        <v>0.0</v>
      </c>
      <c r="AA3689" s="11">
        <v>0.0</v>
      </c>
      <c r="AB3689" s="11">
        <v>0.0</v>
      </c>
      <c r="AC3689" s="11">
        <v>0.0</v>
      </c>
      <c r="AD3689" s="23">
        <v>40.0</v>
      </c>
      <c r="AE3689" s="29" t="s">
        <v>239</v>
      </c>
      <c r="AF3689" s="25">
        <v>1192.0</v>
      </c>
      <c r="AG3689" s="11">
        <v>9999.0</v>
      </c>
      <c r="AH3689" s="11">
        <v>1267.0</v>
      </c>
      <c r="AI3689" s="23"/>
      <c r="AJ3689" s="29"/>
      <c r="AK3689" s="25"/>
      <c r="AL3689" s="11"/>
      <c r="AM3689" s="23"/>
      <c r="AN3689" s="25"/>
      <c r="AO3689" s="23"/>
      <c r="AP3689" s="25"/>
      <c r="AQ3689" s="11"/>
    </row>
    <row r="3690" ht="15.75" customHeight="1">
      <c r="A3690" s="11">
        <v>1025018.0</v>
      </c>
      <c r="B3690" s="23">
        <v>3691.0</v>
      </c>
      <c r="C3690" s="25" t="s">
        <v>18369</v>
      </c>
      <c r="D3690" s="16" t="s">
        <v>18370</v>
      </c>
      <c r="E3690" s="28" t="s">
        <v>18371</v>
      </c>
      <c r="F3690" s="29"/>
      <c r="G3690" s="25"/>
      <c r="H3690" s="36" t="str">
        <f t="shared" si="1"/>
        <v/>
      </c>
      <c r="I3690" s="11"/>
      <c r="J3690" s="28">
        <f t="shared" si="2"/>
        <v>0</v>
      </c>
      <c r="K3690" s="41">
        <f t="shared" si="3"/>
        <v>0</v>
      </c>
      <c r="L3690" s="25">
        <v>0.0</v>
      </c>
      <c r="M3690" s="11">
        <v>0.0</v>
      </c>
      <c r="N3690" s="11">
        <v>0.0</v>
      </c>
      <c r="O3690" s="11">
        <v>0.0</v>
      </c>
      <c r="P3690" s="11">
        <v>0.0</v>
      </c>
      <c r="Q3690" s="23">
        <v>0.0</v>
      </c>
      <c r="R3690" s="25"/>
      <c r="S3690" s="11"/>
      <c r="T3690" s="11"/>
      <c r="U3690" s="23"/>
      <c r="V3690" s="25"/>
      <c r="W3690" s="11"/>
      <c r="X3690" s="23"/>
      <c r="Y3690" s="29"/>
      <c r="Z3690" s="25">
        <v>0.0</v>
      </c>
      <c r="AA3690" s="11">
        <v>0.0</v>
      </c>
      <c r="AB3690" s="11">
        <v>0.0</v>
      </c>
      <c r="AC3690" s="11">
        <v>0.0</v>
      </c>
      <c r="AD3690" s="23">
        <v>40.0</v>
      </c>
      <c r="AE3690" s="29" t="s">
        <v>239</v>
      </c>
      <c r="AF3690" s="25">
        <v>1234.0</v>
      </c>
      <c r="AG3690" s="11">
        <v>9999.0</v>
      </c>
      <c r="AH3690" s="11">
        <v>1319.0</v>
      </c>
      <c r="AI3690" s="23"/>
      <c r="AJ3690" s="29" t="s">
        <v>18372</v>
      </c>
      <c r="AK3690" s="25">
        <v>1025017.0</v>
      </c>
      <c r="AL3690" s="11"/>
      <c r="AM3690" s="23"/>
      <c r="AN3690" s="25"/>
      <c r="AO3690" s="23"/>
      <c r="AP3690" s="25"/>
      <c r="AQ3690" s="11"/>
    </row>
    <row r="3691" ht="15.75" customHeight="1">
      <c r="A3691" s="11">
        <v>1025019.0</v>
      </c>
      <c r="B3691" s="23">
        <v>3692.0</v>
      </c>
      <c r="C3691" s="25" t="s">
        <v>18373</v>
      </c>
      <c r="D3691" s="16" t="s">
        <v>18374</v>
      </c>
      <c r="E3691" s="28" t="s">
        <v>921</v>
      </c>
      <c r="F3691" s="29"/>
      <c r="G3691" s="25"/>
      <c r="H3691" s="36" t="str">
        <f t="shared" si="1"/>
        <v/>
      </c>
      <c r="I3691" s="11"/>
      <c r="J3691" s="28">
        <f t="shared" si="2"/>
        <v>0</v>
      </c>
      <c r="K3691" s="41">
        <f t="shared" si="3"/>
        <v>0</v>
      </c>
      <c r="L3691" s="25">
        <v>0.0</v>
      </c>
      <c r="M3691" s="11">
        <v>0.0</v>
      </c>
      <c r="N3691" s="11">
        <v>0.0</v>
      </c>
      <c r="O3691" s="11">
        <v>0.0</v>
      </c>
      <c r="P3691" s="11">
        <v>0.0</v>
      </c>
      <c r="Q3691" s="23">
        <v>0.0</v>
      </c>
      <c r="R3691" s="25"/>
      <c r="S3691" s="11"/>
      <c r="T3691" s="11"/>
      <c r="U3691" s="23"/>
      <c r="V3691" s="25"/>
      <c r="W3691" s="11"/>
      <c r="X3691" s="23"/>
      <c r="Y3691" s="29"/>
      <c r="Z3691" s="25">
        <v>0.0</v>
      </c>
      <c r="AA3691" s="11">
        <v>0.0</v>
      </c>
      <c r="AB3691" s="11">
        <v>0.0</v>
      </c>
      <c r="AC3691" s="11">
        <v>0.0</v>
      </c>
      <c r="AD3691" s="23">
        <v>40.0</v>
      </c>
      <c r="AE3691" s="29" t="s">
        <v>239</v>
      </c>
      <c r="AF3691" s="25">
        <v>1443.0</v>
      </c>
      <c r="AG3691" s="11">
        <v>9999.0</v>
      </c>
      <c r="AH3691" s="11">
        <v>1531.0</v>
      </c>
      <c r="AI3691" s="23"/>
      <c r="AJ3691" s="29" t="s">
        <v>18375</v>
      </c>
      <c r="AK3691" s="25">
        <v>1025018.0</v>
      </c>
      <c r="AL3691" s="11"/>
      <c r="AM3691" s="23"/>
      <c r="AN3691" s="25"/>
      <c r="AO3691" s="23"/>
      <c r="AP3691" s="25"/>
      <c r="AQ3691" s="11"/>
    </row>
    <row r="3692" ht="15.75" customHeight="1">
      <c r="A3692" s="11">
        <v>1025020.0</v>
      </c>
      <c r="B3692" s="23">
        <v>3693.0</v>
      </c>
      <c r="C3692" s="25" t="s">
        <v>18376</v>
      </c>
      <c r="D3692" s="16" t="s">
        <v>18377</v>
      </c>
      <c r="E3692" s="28" t="s">
        <v>18378</v>
      </c>
      <c r="F3692" s="29"/>
      <c r="G3692" s="25"/>
      <c r="H3692" s="36" t="str">
        <f t="shared" si="1"/>
        <v/>
      </c>
      <c r="I3692" s="11"/>
      <c r="J3692" s="28">
        <f t="shared" si="2"/>
        <v>0</v>
      </c>
      <c r="K3692" s="41">
        <f t="shared" si="3"/>
        <v>0</v>
      </c>
      <c r="L3692" s="25">
        <v>0.0</v>
      </c>
      <c r="M3692" s="11">
        <v>0.0</v>
      </c>
      <c r="N3692" s="11">
        <v>0.0</v>
      </c>
      <c r="O3692" s="11">
        <v>0.0</v>
      </c>
      <c r="P3692" s="11">
        <v>0.0</v>
      </c>
      <c r="Q3692" s="23">
        <v>0.0</v>
      </c>
      <c r="R3692" s="25"/>
      <c r="S3692" s="11"/>
      <c r="T3692" s="11"/>
      <c r="U3692" s="23"/>
      <c r="V3692" s="25"/>
      <c r="W3692" s="11"/>
      <c r="X3692" s="23"/>
      <c r="Y3692" s="29"/>
      <c r="Z3692" s="25">
        <v>0.0</v>
      </c>
      <c r="AA3692" s="11">
        <v>0.0</v>
      </c>
      <c r="AB3692" s="11">
        <v>0.0</v>
      </c>
      <c r="AC3692" s="11">
        <v>0.0</v>
      </c>
      <c r="AD3692" s="23">
        <v>40.0</v>
      </c>
      <c r="AE3692" s="29" t="s">
        <v>239</v>
      </c>
      <c r="AF3692" s="25">
        <v>1459.0</v>
      </c>
      <c r="AG3692" s="11">
        <v>9999.0</v>
      </c>
      <c r="AH3692" s="11">
        <v>1522.0</v>
      </c>
      <c r="AI3692" s="23"/>
      <c r="AJ3692" s="29" t="s">
        <v>18379</v>
      </c>
      <c r="AK3692" s="25">
        <v>1025019.0</v>
      </c>
      <c r="AL3692" s="11"/>
      <c r="AM3692" s="23"/>
      <c r="AN3692" s="25"/>
      <c r="AO3692" s="23"/>
      <c r="AP3692" s="25"/>
      <c r="AQ3692" s="11"/>
    </row>
    <row r="3693" ht="15.75" customHeight="1">
      <c r="A3693" s="11">
        <v>1025021.0</v>
      </c>
      <c r="B3693" s="23">
        <v>3694.0</v>
      </c>
      <c r="C3693" s="25" t="s">
        <v>18380</v>
      </c>
      <c r="D3693" s="16" t="s">
        <v>18381</v>
      </c>
      <c r="E3693" s="28" t="s">
        <v>18382</v>
      </c>
      <c r="F3693" s="29"/>
      <c r="G3693" s="31" t="s">
        <v>18383</v>
      </c>
      <c r="H3693" s="36">
        <f t="shared" si="1"/>
        <v>77</v>
      </c>
      <c r="I3693" s="11"/>
      <c r="J3693" s="28">
        <f t="shared" si="2"/>
        <v>0</v>
      </c>
      <c r="K3693" s="41">
        <f t="shared" si="3"/>
        <v>212</v>
      </c>
      <c r="L3693" s="25">
        <v>53.0</v>
      </c>
      <c r="M3693" s="11">
        <v>74.0</v>
      </c>
      <c r="N3693" s="11">
        <v>21.0</v>
      </c>
      <c r="O3693" s="11">
        <v>24.0</v>
      </c>
      <c r="P3693" s="11">
        <v>40.0</v>
      </c>
      <c r="Q3693" s="43">
        <v>43.0</v>
      </c>
      <c r="R3693" s="25"/>
      <c r="S3693" s="11" t="s">
        <v>136</v>
      </c>
      <c r="T3693" s="11"/>
      <c r="U3693" s="23"/>
      <c r="V3693" s="25"/>
      <c r="W3693" s="11"/>
      <c r="X3693" s="23"/>
      <c r="Y3693" s="29"/>
      <c r="Z3693" s="25">
        <v>29.0</v>
      </c>
      <c r="AA3693" s="11">
        <v>21.0</v>
      </c>
      <c r="AB3693" s="11">
        <v>68.0</v>
      </c>
      <c r="AC3693" s="11">
        <v>10.0</v>
      </c>
      <c r="AD3693" s="23">
        <v>41.0</v>
      </c>
      <c r="AE3693" s="29" t="s">
        <v>141</v>
      </c>
      <c r="AF3693" s="25">
        <v>1508.0</v>
      </c>
      <c r="AG3693" s="11">
        <v>1520.0</v>
      </c>
      <c r="AH3693" s="11">
        <v>1550.0</v>
      </c>
      <c r="AI3693" s="23"/>
      <c r="AJ3693" s="29" t="s">
        <v>18384</v>
      </c>
      <c r="AK3693" s="25">
        <v>1025020.0</v>
      </c>
      <c r="AL3693" s="11"/>
      <c r="AM3693" s="23"/>
      <c r="AN3693" s="25"/>
      <c r="AO3693" s="23"/>
      <c r="AP3693" s="25"/>
      <c r="AQ3693" s="11"/>
    </row>
    <row r="3694" ht="15.75" customHeight="1">
      <c r="A3694" s="11">
        <v>1025022.0</v>
      </c>
      <c r="B3694" s="23">
        <v>3695.0</v>
      </c>
      <c r="C3694" s="25" t="s">
        <v>18385</v>
      </c>
      <c r="D3694" s="16" t="s">
        <v>18386</v>
      </c>
      <c r="E3694" s="28" t="s">
        <v>18387</v>
      </c>
      <c r="F3694" s="29"/>
      <c r="G3694" s="31" t="s">
        <v>18388</v>
      </c>
      <c r="H3694" s="36">
        <f t="shared" si="1"/>
        <v>78</v>
      </c>
      <c r="I3694" s="11"/>
      <c r="J3694" s="28">
        <f t="shared" si="2"/>
        <v>0</v>
      </c>
      <c r="K3694" s="41">
        <f t="shared" si="3"/>
        <v>309</v>
      </c>
      <c r="L3694" s="25">
        <v>68.0</v>
      </c>
      <c r="M3694" s="11">
        <v>53.0</v>
      </c>
      <c r="N3694" s="11">
        <v>64.0</v>
      </c>
      <c r="O3694" s="11">
        <v>64.0</v>
      </c>
      <c r="P3694" s="11">
        <v>60.0</v>
      </c>
      <c r="Q3694" s="43">
        <v>44.0</v>
      </c>
      <c r="R3694" s="25" t="s">
        <v>185</v>
      </c>
      <c r="S3694" s="11" t="s">
        <v>232</v>
      </c>
      <c r="T3694" s="11"/>
      <c r="U3694" s="23"/>
      <c r="V3694" s="25"/>
      <c r="W3694" s="11"/>
      <c r="X3694" s="23"/>
      <c r="Y3694" s="29"/>
      <c r="Z3694" s="25">
        <v>22.0</v>
      </c>
      <c r="AA3694" s="11">
        <v>11.0</v>
      </c>
      <c r="AB3694" s="11">
        <v>25.0</v>
      </c>
      <c r="AC3694" s="11">
        <v>67.0</v>
      </c>
      <c r="AD3694" s="23">
        <v>38.0</v>
      </c>
      <c r="AE3694" s="29" t="s">
        <v>141</v>
      </c>
      <c r="AF3694" s="25">
        <v>1474.0</v>
      </c>
      <c r="AG3694" s="11">
        <v>1486.0</v>
      </c>
      <c r="AH3694" s="11">
        <v>1555.0</v>
      </c>
      <c r="AI3694" s="23"/>
      <c r="AJ3694" s="29" t="s">
        <v>18379</v>
      </c>
      <c r="AK3694" s="25">
        <v>1025019.0</v>
      </c>
      <c r="AL3694" s="11"/>
      <c r="AM3694" s="23"/>
      <c r="AN3694" s="25"/>
      <c r="AO3694" s="23"/>
      <c r="AP3694" s="25"/>
      <c r="AQ3694" s="11"/>
    </row>
    <row r="3695" ht="15.75" customHeight="1">
      <c r="A3695" s="11">
        <v>1025023.0</v>
      </c>
      <c r="B3695" s="23">
        <v>3696.0</v>
      </c>
      <c r="C3695" s="25" t="s">
        <v>18389</v>
      </c>
      <c r="D3695" s="16" t="s">
        <v>18390</v>
      </c>
      <c r="E3695" s="28" t="s">
        <v>18391</v>
      </c>
      <c r="F3695" s="29"/>
      <c r="G3695" s="31" t="s">
        <v>18392</v>
      </c>
      <c r="H3695" s="36">
        <f t="shared" si="1"/>
        <v>67</v>
      </c>
      <c r="I3695" s="11"/>
      <c r="J3695" s="28">
        <f t="shared" si="2"/>
        <v>0</v>
      </c>
      <c r="K3695" s="41">
        <f t="shared" si="3"/>
        <v>273</v>
      </c>
      <c r="L3695" s="25">
        <v>34.0</v>
      </c>
      <c r="M3695" s="11">
        <v>37.0</v>
      </c>
      <c r="N3695" s="11">
        <v>73.0</v>
      </c>
      <c r="O3695" s="11">
        <v>69.0</v>
      </c>
      <c r="P3695" s="11">
        <v>60.0</v>
      </c>
      <c r="Q3695" s="43">
        <v>42.0</v>
      </c>
      <c r="R3695" s="25"/>
      <c r="S3695" s="11"/>
      <c r="T3695" s="11"/>
      <c r="U3695" s="23"/>
      <c r="V3695" s="25"/>
      <c r="W3695" s="11"/>
      <c r="X3695" s="23"/>
      <c r="Y3695" s="29"/>
      <c r="Z3695" s="25">
        <v>29.0</v>
      </c>
      <c r="AA3695" s="11">
        <v>21.0</v>
      </c>
      <c r="AB3695" s="11">
        <v>48.0</v>
      </c>
      <c r="AC3695" s="11">
        <v>38.0</v>
      </c>
      <c r="AD3695" s="23">
        <v>38.0</v>
      </c>
      <c r="AE3695" s="29" t="s">
        <v>166</v>
      </c>
      <c r="AF3695" s="25">
        <v>1520.0</v>
      </c>
      <c r="AG3695" s="11">
        <v>1532.0</v>
      </c>
      <c r="AH3695" s="11">
        <v>1584.0</v>
      </c>
      <c r="AI3695" s="23"/>
      <c r="AJ3695" s="29" t="s">
        <v>18393</v>
      </c>
      <c r="AK3695" s="25">
        <v>1025022.0</v>
      </c>
      <c r="AL3695" s="11"/>
      <c r="AM3695" s="23"/>
      <c r="AN3695" s="25"/>
      <c r="AO3695" s="23"/>
      <c r="AP3695" s="25"/>
      <c r="AQ3695" s="11"/>
    </row>
    <row r="3696" ht="15.75" customHeight="1">
      <c r="A3696" s="11">
        <v>1025024.0</v>
      </c>
      <c r="B3696" s="23">
        <v>3697.0</v>
      </c>
      <c r="C3696" s="25" t="s">
        <v>18394</v>
      </c>
      <c r="D3696" s="16" t="s">
        <v>18395</v>
      </c>
      <c r="E3696" s="28" t="s">
        <v>18396</v>
      </c>
      <c r="F3696" s="29"/>
      <c r="G3696" s="31" t="s">
        <v>18397</v>
      </c>
      <c r="H3696" s="36">
        <f t="shared" si="1"/>
        <v>77</v>
      </c>
      <c r="I3696" s="11"/>
      <c r="J3696" s="28">
        <f t="shared" si="2"/>
        <v>0</v>
      </c>
      <c r="K3696" s="41">
        <f t="shared" si="3"/>
        <v>196</v>
      </c>
      <c r="L3696" s="25">
        <v>48.0</v>
      </c>
      <c r="M3696" s="11">
        <v>55.0</v>
      </c>
      <c r="N3696" s="11">
        <v>33.0</v>
      </c>
      <c r="O3696" s="11">
        <v>33.0</v>
      </c>
      <c r="P3696" s="11">
        <v>27.0</v>
      </c>
      <c r="Q3696" s="43">
        <v>54.0</v>
      </c>
      <c r="R3696" s="25"/>
      <c r="S3696" s="11"/>
      <c r="T3696" s="11"/>
      <c r="U3696" s="23"/>
      <c r="V3696" s="25"/>
      <c r="W3696" s="11"/>
      <c r="X3696" s="23"/>
      <c r="Y3696" s="29"/>
      <c r="Z3696" s="25">
        <v>44.0</v>
      </c>
      <c r="AA3696" s="11">
        <v>42.0</v>
      </c>
      <c r="AB3696" s="11">
        <v>70.0</v>
      </c>
      <c r="AC3696" s="11">
        <v>30.0</v>
      </c>
      <c r="AD3696" s="23">
        <v>38.0</v>
      </c>
      <c r="AE3696" s="29" t="s">
        <v>141</v>
      </c>
      <c r="AF3696" s="25">
        <v>1546.0</v>
      </c>
      <c r="AG3696" s="11">
        <v>1558.0</v>
      </c>
      <c r="AH3696" s="11">
        <v>1578.0</v>
      </c>
      <c r="AI3696" s="23" t="s">
        <v>217</v>
      </c>
      <c r="AJ3696" s="29" t="s">
        <v>18398</v>
      </c>
      <c r="AK3696" s="25">
        <v>1025023.0</v>
      </c>
      <c r="AL3696" s="11"/>
      <c r="AM3696" s="23"/>
      <c r="AN3696" s="25"/>
      <c r="AO3696" s="23"/>
      <c r="AP3696" s="25"/>
      <c r="AQ3696" s="11"/>
    </row>
    <row r="3697" ht="15.75" customHeight="1">
      <c r="A3697" s="11">
        <v>1025025.0</v>
      </c>
      <c r="B3697" s="23">
        <v>3698.0</v>
      </c>
      <c r="C3697" s="25" t="s">
        <v>18399</v>
      </c>
      <c r="D3697" s="16" t="s">
        <v>18400</v>
      </c>
      <c r="E3697" s="28" t="s">
        <v>18401</v>
      </c>
      <c r="F3697" s="29"/>
      <c r="G3697" s="25"/>
      <c r="H3697" s="36" t="str">
        <f t="shared" si="1"/>
        <v/>
      </c>
      <c r="I3697" s="11"/>
      <c r="J3697" s="28">
        <f t="shared" si="2"/>
        <v>0</v>
      </c>
      <c r="K3697" s="41">
        <f t="shared" si="3"/>
        <v>0</v>
      </c>
      <c r="L3697" s="25">
        <v>0.0</v>
      </c>
      <c r="M3697" s="11">
        <v>0.0</v>
      </c>
      <c r="N3697" s="11">
        <v>0.0</v>
      </c>
      <c r="O3697" s="11">
        <v>0.0</v>
      </c>
      <c r="P3697" s="11">
        <v>0.0</v>
      </c>
      <c r="Q3697" s="23">
        <v>0.0</v>
      </c>
      <c r="R3697" s="25"/>
      <c r="S3697" s="11"/>
      <c r="T3697" s="11"/>
      <c r="U3697" s="23"/>
      <c r="V3697" s="25"/>
      <c r="W3697" s="11"/>
      <c r="X3697" s="23"/>
      <c r="Y3697" s="29"/>
      <c r="Z3697" s="25">
        <v>0.0</v>
      </c>
      <c r="AA3697" s="11">
        <v>0.0</v>
      </c>
      <c r="AB3697" s="11">
        <v>0.0</v>
      </c>
      <c r="AC3697" s="11">
        <v>0.0</v>
      </c>
      <c r="AD3697" s="23">
        <v>42.0</v>
      </c>
      <c r="AE3697" s="29" t="s">
        <v>239</v>
      </c>
      <c r="AF3697" s="25">
        <v>1240.0</v>
      </c>
      <c r="AG3697" s="11">
        <v>9999.0</v>
      </c>
      <c r="AH3697" s="11">
        <v>1290.0</v>
      </c>
      <c r="AI3697" s="23"/>
      <c r="AJ3697" s="29" t="s">
        <v>18372</v>
      </c>
      <c r="AK3697" s="25">
        <v>1025017.0</v>
      </c>
      <c r="AL3697" s="11"/>
      <c r="AM3697" s="23"/>
      <c r="AN3697" s="25"/>
      <c r="AO3697" s="23"/>
      <c r="AP3697" s="25"/>
      <c r="AQ3697" s="11"/>
    </row>
    <row r="3698" ht="15.75" customHeight="1">
      <c r="A3698" s="11">
        <v>1025026.0</v>
      </c>
      <c r="B3698" s="23">
        <v>3699.0</v>
      </c>
      <c r="C3698" s="25" t="s">
        <v>18402</v>
      </c>
      <c r="D3698" s="16" t="s">
        <v>18403</v>
      </c>
      <c r="E3698" s="28" t="s">
        <v>18404</v>
      </c>
      <c r="F3698" s="29"/>
      <c r="G3698" s="25"/>
      <c r="H3698" s="36" t="str">
        <f t="shared" si="1"/>
        <v/>
      </c>
      <c r="I3698" s="11"/>
      <c r="J3698" s="28">
        <f t="shared" si="2"/>
        <v>0</v>
      </c>
      <c r="K3698" s="41">
        <f t="shared" si="3"/>
        <v>0</v>
      </c>
      <c r="L3698" s="25">
        <v>0.0</v>
      </c>
      <c r="M3698" s="11">
        <v>0.0</v>
      </c>
      <c r="N3698" s="11">
        <v>0.0</v>
      </c>
      <c r="O3698" s="11">
        <v>0.0</v>
      </c>
      <c r="P3698" s="11">
        <v>0.0</v>
      </c>
      <c r="Q3698" s="23">
        <v>0.0</v>
      </c>
      <c r="R3698" s="25"/>
      <c r="S3698" s="11"/>
      <c r="T3698" s="11"/>
      <c r="U3698" s="23"/>
      <c r="V3698" s="25"/>
      <c r="W3698" s="11"/>
      <c r="X3698" s="23"/>
      <c r="Y3698" s="29"/>
      <c r="Z3698" s="25">
        <v>0.0</v>
      </c>
      <c r="AA3698" s="11">
        <v>0.0</v>
      </c>
      <c r="AB3698" s="11">
        <v>0.0</v>
      </c>
      <c r="AC3698" s="11">
        <v>0.0</v>
      </c>
      <c r="AD3698" s="23">
        <v>42.0</v>
      </c>
      <c r="AE3698" s="29" t="s">
        <v>239</v>
      </c>
      <c r="AF3698" s="25">
        <v>1500.0</v>
      </c>
      <c r="AG3698" s="11">
        <v>9999.0</v>
      </c>
      <c r="AH3698" s="11">
        <v>1550.0</v>
      </c>
      <c r="AI3698" s="23"/>
      <c r="AJ3698" s="29" t="s">
        <v>18405</v>
      </c>
      <c r="AK3698" s="25">
        <v>1025025.0</v>
      </c>
      <c r="AL3698" s="11"/>
      <c r="AM3698" s="23"/>
      <c r="AN3698" s="25"/>
      <c r="AO3698" s="23"/>
      <c r="AP3698" s="25"/>
      <c r="AQ3698" s="11"/>
    </row>
    <row r="3699" ht="15.75" customHeight="1">
      <c r="A3699" s="11">
        <v>1025027.0</v>
      </c>
      <c r="B3699" s="23">
        <v>3700.0</v>
      </c>
      <c r="C3699" s="25" t="s">
        <v>18406</v>
      </c>
      <c r="D3699" s="16" t="s">
        <v>18407</v>
      </c>
      <c r="E3699" s="28" t="s">
        <v>18408</v>
      </c>
      <c r="F3699" s="29"/>
      <c r="G3699" s="31" t="s">
        <v>18409</v>
      </c>
      <c r="H3699" s="36">
        <f t="shared" si="1"/>
        <v>69</v>
      </c>
      <c r="I3699" s="11"/>
      <c r="J3699" s="28">
        <f t="shared" si="2"/>
        <v>0</v>
      </c>
      <c r="K3699" s="41">
        <f t="shared" si="3"/>
        <v>255</v>
      </c>
      <c r="L3699" s="25">
        <v>51.0</v>
      </c>
      <c r="M3699" s="11">
        <v>59.0</v>
      </c>
      <c r="N3699" s="11">
        <v>50.0</v>
      </c>
      <c r="O3699" s="11">
        <v>48.0</v>
      </c>
      <c r="P3699" s="11">
        <v>47.0</v>
      </c>
      <c r="Q3699" s="43">
        <v>47.0</v>
      </c>
      <c r="R3699" s="25"/>
      <c r="S3699" s="11" t="s">
        <v>185</v>
      </c>
      <c r="T3699" s="11"/>
      <c r="U3699" s="23"/>
      <c r="V3699" s="25"/>
      <c r="W3699" s="11"/>
      <c r="X3699" s="23"/>
      <c r="Y3699" s="29"/>
      <c r="Z3699" s="25">
        <v>29.0</v>
      </c>
      <c r="AA3699" s="11">
        <v>21.0</v>
      </c>
      <c r="AB3699" s="11">
        <v>32.0</v>
      </c>
      <c r="AC3699" s="11">
        <v>61.0</v>
      </c>
      <c r="AD3699" s="23">
        <v>42.0</v>
      </c>
      <c r="AE3699" s="29" t="s">
        <v>141</v>
      </c>
      <c r="AF3699" s="25">
        <v>1525.0</v>
      </c>
      <c r="AG3699" s="11">
        <v>1537.0</v>
      </c>
      <c r="AH3699" s="11">
        <v>1574.0</v>
      </c>
      <c r="AI3699" s="23"/>
      <c r="AJ3699" s="29" t="s">
        <v>18410</v>
      </c>
      <c r="AK3699" s="25"/>
      <c r="AL3699" s="11">
        <v>1025026.0</v>
      </c>
      <c r="AM3699" s="23"/>
      <c r="AN3699" s="25"/>
      <c r="AO3699" s="23"/>
      <c r="AP3699" s="25"/>
      <c r="AQ3699" s="11"/>
    </row>
    <row r="3700" ht="15.75" customHeight="1">
      <c r="A3700" s="11">
        <v>1025028.0</v>
      </c>
      <c r="B3700" s="23">
        <v>3701.0</v>
      </c>
      <c r="C3700" s="25" t="s">
        <v>18411</v>
      </c>
      <c r="D3700" s="16" t="s">
        <v>18412</v>
      </c>
      <c r="E3700" s="28" t="s">
        <v>18413</v>
      </c>
      <c r="F3700" s="29"/>
      <c r="G3700" s="31" t="s">
        <v>18414</v>
      </c>
      <c r="H3700" s="36">
        <f t="shared" si="1"/>
        <v>75</v>
      </c>
      <c r="I3700" s="11"/>
      <c r="J3700" s="28">
        <f t="shared" si="2"/>
        <v>0</v>
      </c>
      <c r="K3700" s="41">
        <f t="shared" si="3"/>
        <v>306</v>
      </c>
      <c r="L3700" s="25">
        <v>73.0</v>
      </c>
      <c r="M3700" s="11">
        <v>68.0</v>
      </c>
      <c r="N3700" s="11">
        <v>51.0</v>
      </c>
      <c r="O3700" s="11">
        <v>48.0</v>
      </c>
      <c r="P3700" s="11">
        <v>66.0</v>
      </c>
      <c r="Q3700" s="43">
        <v>71.0</v>
      </c>
      <c r="R3700" s="25"/>
      <c r="S3700" s="11" t="s">
        <v>232</v>
      </c>
      <c r="T3700" s="11"/>
      <c r="U3700" s="23" t="s">
        <v>185</v>
      </c>
      <c r="V3700" s="25"/>
      <c r="W3700" s="11"/>
      <c r="X3700" s="23"/>
      <c r="Y3700" s="29"/>
      <c r="Z3700" s="25">
        <v>29.0</v>
      </c>
      <c r="AA3700" s="11">
        <v>21.0</v>
      </c>
      <c r="AB3700" s="11">
        <v>16.0</v>
      </c>
      <c r="AC3700" s="11">
        <v>84.0</v>
      </c>
      <c r="AD3700" s="23">
        <v>42.0</v>
      </c>
      <c r="AE3700" s="29" t="s">
        <v>166</v>
      </c>
      <c r="AF3700" s="25">
        <v>1547.0</v>
      </c>
      <c r="AG3700" s="11">
        <v>1559.0</v>
      </c>
      <c r="AH3700" s="11">
        <v>1581.0</v>
      </c>
      <c r="AI3700" s="23"/>
      <c r="AJ3700" s="29" t="s">
        <v>18415</v>
      </c>
      <c r="AK3700" s="25">
        <v>1025027.0</v>
      </c>
      <c r="AL3700" s="11"/>
      <c r="AM3700" s="23"/>
      <c r="AN3700" s="25"/>
      <c r="AO3700" s="23"/>
      <c r="AP3700" s="25"/>
      <c r="AQ3700" s="11"/>
    </row>
    <row r="3701" ht="15.75" customHeight="1">
      <c r="A3701" s="11">
        <v>1025029.0</v>
      </c>
      <c r="B3701" s="23">
        <v>3702.0</v>
      </c>
      <c r="C3701" s="25" t="s">
        <v>18416</v>
      </c>
      <c r="D3701" s="16" t="s">
        <v>18417</v>
      </c>
      <c r="E3701" s="28" t="s">
        <v>18418</v>
      </c>
      <c r="F3701" s="29"/>
      <c r="G3701" s="31" t="s">
        <v>18419</v>
      </c>
      <c r="H3701" s="36">
        <f t="shared" si="1"/>
        <v>78</v>
      </c>
      <c r="I3701" s="11"/>
      <c r="J3701" s="28">
        <f t="shared" si="2"/>
        <v>0</v>
      </c>
      <c r="K3701" s="41">
        <f t="shared" si="3"/>
        <v>255</v>
      </c>
      <c r="L3701" s="25">
        <v>63.0</v>
      </c>
      <c r="M3701" s="11">
        <v>64.0</v>
      </c>
      <c r="N3701" s="11">
        <v>38.0</v>
      </c>
      <c r="O3701" s="11">
        <v>41.0</v>
      </c>
      <c r="P3701" s="11">
        <v>49.0</v>
      </c>
      <c r="Q3701" s="43">
        <v>40.0</v>
      </c>
      <c r="R3701" s="25" t="s">
        <v>232</v>
      </c>
      <c r="S3701" s="11" t="s">
        <v>185</v>
      </c>
      <c r="T3701" s="11"/>
      <c r="U3701" s="23" t="s">
        <v>136</v>
      </c>
      <c r="V3701" s="25"/>
      <c r="W3701" s="11"/>
      <c r="X3701" s="23"/>
      <c r="Y3701" s="29"/>
      <c r="Z3701" s="25">
        <v>22.0</v>
      </c>
      <c r="AA3701" s="11">
        <v>11.0</v>
      </c>
      <c r="AB3701" s="11">
        <v>41.0</v>
      </c>
      <c r="AC3701" s="11">
        <v>44.0</v>
      </c>
      <c r="AD3701" s="23">
        <v>41.0</v>
      </c>
      <c r="AE3701" s="29" t="s">
        <v>270</v>
      </c>
      <c r="AF3701" s="25">
        <v>1507.0</v>
      </c>
      <c r="AG3701" s="11">
        <v>1519.0</v>
      </c>
      <c r="AH3701" s="11">
        <v>1593.0</v>
      </c>
      <c r="AI3701" s="23"/>
      <c r="AJ3701" s="29" t="s">
        <v>18420</v>
      </c>
      <c r="AK3701" s="25"/>
      <c r="AL3701" s="11"/>
      <c r="AM3701" s="23"/>
      <c r="AN3701" s="25"/>
      <c r="AO3701" s="23"/>
      <c r="AP3701" s="25"/>
      <c r="AQ3701" s="11"/>
    </row>
    <row r="3702" ht="15.75" customHeight="1">
      <c r="A3702" s="11">
        <v>1025030.0</v>
      </c>
      <c r="B3702" s="23">
        <v>3703.0</v>
      </c>
      <c r="C3702" s="25" t="s">
        <v>18421</v>
      </c>
      <c r="D3702" s="16" t="s">
        <v>18422</v>
      </c>
      <c r="E3702" s="28" t="s">
        <v>18423</v>
      </c>
      <c r="F3702" s="29"/>
      <c r="G3702" s="31" t="s">
        <v>18424</v>
      </c>
      <c r="H3702" s="36">
        <f t="shared" si="1"/>
        <v>57</v>
      </c>
      <c r="I3702" s="11"/>
      <c r="J3702" s="28">
        <f t="shared" si="2"/>
        <v>0</v>
      </c>
      <c r="K3702" s="41">
        <f t="shared" si="3"/>
        <v>288</v>
      </c>
      <c r="L3702" s="25">
        <v>55.0</v>
      </c>
      <c r="M3702" s="11">
        <v>53.0</v>
      </c>
      <c r="N3702" s="11">
        <v>67.0</v>
      </c>
      <c r="O3702" s="11">
        <v>57.0</v>
      </c>
      <c r="P3702" s="11">
        <v>56.0</v>
      </c>
      <c r="Q3702" s="43">
        <v>45.0</v>
      </c>
      <c r="R3702" s="25"/>
      <c r="S3702" s="11"/>
      <c r="T3702" s="11"/>
      <c r="U3702" s="23"/>
      <c r="V3702" s="25"/>
      <c r="W3702" s="11"/>
      <c r="X3702" s="23"/>
      <c r="Y3702" s="29"/>
      <c r="Z3702" s="25">
        <v>22.0</v>
      </c>
      <c r="AA3702" s="11">
        <v>11.0</v>
      </c>
      <c r="AB3702" s="11">
        <v>19.0</v>
      </c>
      <c r="AC3702" s="11">
        <v>76.0</v>
      </c>
      <c r="AD3702" s="23">
        <v>41.0</v>
      </c>
      <c r="AE3702" s="29" t="s">
        <v>270</v>
      </c>
      <c r="AF3702" s="25">
        <v>1527.0</v>
      </c>
      <c r="AG3702" s="11">
        <v>1539.0</v>
      </c>
      <c r="AH3702" s="11">
        <v>1579.0</v>
      </c>
      <c r="AI3702" s="23"/>
      <c r="AJ3702" s="29" t="s">
        <v>18425</v>
      </c>
      <c r="AK3702" s="25">
        <v>1025029.0</v>
      </c>
      <c r="AL3702" s="11"/>
      <c r="AM3702" s="23"/>
      <c r="AN3702" s="25"/>
      <c r="AO3702" s="23"/>
      <c r="AP3702" s="25"/>
      <c r="AQ3702" s="11"/>
    </row>
    <row r="3703" ht="15.75" customHeight="1">
      <c r="A3703" s="11">
        <v>1025031.0</v>
      </c>
      <c r="B3703" s="23">
        <v>3704.0</v>
      </c>
      <c r="C3703" s="25" t="s">
        <v>18426</v>
      </c>
      <c r="D3703" s="16" t="s">
        <v>18427</v>
      </c>
      <c r="E3703" s="28" t="s">
        <v>18428</v>
      </c>
      <c r="F3703" s="29"/>
      <c r="G3703" s="31" t="s">
        <v>18429</v>
      </c>
      <c r="H3703" s="36">
        <f t="shared" si="1"/>
        <v>79</v>
      </c>
      <c r="I3703" s="11"/>
      <c r="J3703" s="28">
        <f t="shared" si="2"/>
        <v>0</v>
      </c>
      <c r="K3703" s="41">
        <f t="shared" si="3"/>
        <v>208</v>
      </c>
      <c r="L3703" s="25">
        <v>50.0</v>
      </c>
      <c r="M3703" s="11">
        <v>45.0</v>
      </c>
      <c r="N3703" s="11">
        <v>43.0</v>
      </c>
      <c r="O3703" s="11">
        <v>36.0</v>
      </c>
      <c r="P3703" s="11">
        <v>34.0</v>
      </c>
      <c r="Q3703" s="43">
        <v>44.0</v>
      </c>
      <c r="R3703" s="25"/>
      <c r="S3703" s="11"/>
      <c r="T3703" s="11" t="s">
        <v>185</v>
      </c>
      <c r="U3703" s="23"/>
      <c r="V3703" s="25"/>
      <c r="W3703" s="11"/>
      <c r="X3703" s="23"/>
      <c r="Y3703" s="29"/>
      <c r="Z3703" s="25">
        <v>22.0</v>
      </c>
      <c r="AA3703" s="11">
        <v>11.0</v>
      </c>
      <c r="AB3703" s="11">
        <v>30.0</v>
      </c>
      <c r="AC3703" s="11">
        <v>61.0</v>
      </c>
      <c r="AD3703" s="23">
        <v>41.0</v>
      </c>
      <c r="AE3703" s="29" t="s">
        <v>239</v>
      </c>
      <c r="AF3703" s="25">
        <v>1555.0</v>
      </c>
      <c r="AG3703" s="11">
        <v>1567.0</v>
      </c>
      <c r="AH3703" s="11">
        <v>1605.0</v>
      </c>
      <c r="AI3703" s="23"/>
      <c r="AJ3703" s="29" t="s">
        <v>18430</v>
      </c>
      <c r="AK3703" s="25">
        <v>1025030.0</v>
      </c>
      <c r="AL3703" s="11"/>
      <c r="AM3703" s="23"/>
      <c r="AN3703" s="25"/>
      <c r="AO3703" s="23"/>
      <c r="AP3703" s="25"/>
      <c r="AQ3703" s="11"/>
    </row>
    <row r="3704" ht="15.75" customHeight="1">
      <c r="A3704" s="11">
        <v>1025032.0</v>
      </c>
      <c r="B3704" s="23">
        <v>3705.0</v>
      </c>
      <c r="C3704" s="25" t="s">
        <v>18431</v>
      </c>
      <c r="D3704" s="16" t="s">
        <v>18432</v>
      </c>
      <c r="E3704" s="28" t="s">
        <v>18433</v>
      </c>
      <c r="F3704" s="29"/>
      <c r="G3704" s="25"/>
      <c r="H3704" s="36" t="str">
        <f t="shared" si="1"/>
        <v/>
      </c>
      <c r="I3704" s="11"/>
      <c r="J3704" s="28">
        <f t="shared" si="2"/>
        <v>0</v>
      </c>
      <c r="K3704" s="41">
        <f t="shared" si="3"/>
        <v>194</v>
      </c>
      <c r="L3704" s="25">
        <v>61.0</v>
      </c>
      <c r="M3704" s="11">
        <v>46.0</v>
      </c>
      <c r="N3704" s="11">
        <v>31.0</v>
      </c>
      <c r="O3704" s="11">
        <v>26.0</v>
      </c>
      <c r="P3704" s="11">
        <v>30.0</v>
      </c>
      <c r="Q3704" s="43">
        <v>47.0</v>
      </c>
      <c r="R3704" s="25"/>
      <c r="S3704" s="11"/>
      <c r="T3704" s="11"/>
      <c r="U3704" s="23"/>
      <c r="V3704" s="25"/>
      <c r="W3704" s="11"/>
      <c r="X3704" s="23"/>
      <c r="Y3704" s="29"/>
      <c r="Z3704" s="25">
        <v>25.0</v>
      </c>
      <c r="AA3704" s="11">
        <v>16.0</v>
      </c>
      <c r="AB3704" s="11">
        <v>15.0</v>
      </c>
      <c r="AC3704" s="11">
        <v>84.0</v>
      </c>
      <c r="AD3704" s="23">
        <v>38.0</v>
      </c>
      <c r="AE3704" s="29" t="s">
        <v>166</v>
      </c>
      <c r="AF3704" s="25">
        <v>1526.0</v>
      </c>
      <c r="AG3704" s="11">
        <v>1538.0</v>
      </c>
      <c r="AH3704" s="11">
        <v>1550.0</v>
      </c>
      <c r="AI3704" s="23" t="s">
        <v>217</v>
      </c>
      <c r="AJ3704" s="29"/>
      <c r="AK3704" s="25"/>
      <c r="AL3704" s="11"/>
      <c r="AM3704" s="23"/>
      <c r="AN3704" s="25"/>
      <c r="AO3704" s="23"/>
      <c r="AP3704" s="25"/>
      <c r="AQ3704" s="11"/>
    </row>
    <row r="3705" ht="15.75" customHeight="1">
      <c r="A3705" s="11">
        <v>1025033.0</v>
      </c>
      <c r="B3705" s="23">
        <v>3706.0</v>
      </c>
      <c r="C3705" s="25" t="s">
        <v>18434</v>
      </c>
      <c r="D3705" s="16" t="s">
        <v>18435</v>
      </c>
      <c r="E3705" s="28" t="s">
        <v>18436</v>
      </c>
      <c r="F3705" s="29"/>
      <c r="G3705" s="31" t="s">
        <v>18437</v>
      </c>
      <c r="H3705" s="36">
        <f t="shared" si="1"/>
        <v>75</v>
      </c>
      <c r="I3705" s="11"/>
      <c r="J3705" s="28">
        <f t="shared" si="2"/>
        <v>0</v>
      </c>
      <c r="K3705" s="41">
        <f t="shared" si="3"/>
        <v>297</v>
      </c>
      <c r="L3705" s="25">
        <v>52.0</v>
      </c>
      <c r="M3705" s="11">
        <v>43.0</v>
      </c>
      <c r="N3705" s="11">
        <v>69.0</v>
      </c>
      <c r="O3705" s="11">
        <v>69.0</v>
      </c>
      <c r="P3705" s="11">
        <v>64.0</v>
      </c>
      <c r="Q3705" s="43">
        <v>45.0</v>
      </c>
      <c r="R3705" s="25"/>
      <c r="S3705" s="11"/>
      <c r="T3705" s="11"/>
      <c r="U3705" s="23"/>
      <c r="V3705" s="25"/>
      <c r="W3705" s="11"/>
      <c r="X3705" s="23"/>
      <c r="Y3705" s="29"/>
      <c r="Z3705" s="25">
        <v>25.0</v>
      </c>
      <c r="AA3705" s="11">
        <v>16.0</v>
      </c>
      <c r="AB3705" s="11">
        <v>31.0</v>
      </c>
      <c r="AC3705" s="11">
        <v>61.0</v>
      </c>
      <c r="AD3705" s="23">
        <v>38.0</v>
      </c>
      <c r="AE3705" s="29" t="s">
        <v>239</v>
      </c>
      <c r="AF3705" s="25">
        <v>1498.0</v>
      </c>
      <c r="AG3705" s="11">
        <v>1510.0</v>
      </c>
      <c r="AH3705" s="11">
        <v>1552.0</v>
      </c>
      <c r="AI3705" s="23"/>
      <c r="AJ3705" s="29"/>
      <c r="AK3705" s="25"/>
      <c r="AL3705" s="11"/>
      <c r="AM3705" s="23"/>
      <c r="AN3705" s="25"/>
      <c r="AO3705" s="23"/>
      <c r="AP3705" s="25"/>
      <c r="AQ3705" s="11"/>
    </row>
    <row r="3706" ht="15.75" customHeight="1">
      <c r="A3706" s="11">
        <v>1025034.0</v>
      </c>
      <c r="B3706" s="23">
        <v>3707.0</v>
      </c>
      <c r="C3706" s="25" t="s">
        <v>18438</v>
      </c>
      <c r="D3706" s="16" t="s">
        <v>18439</v>
      </c>
      <c r="E3706" s="28" t="s">
        <v>18440</v>
      </c>
      <c r="F3706" s="29"/>
      <c r="G3706" s="25"/>
      <c r="H3706" s="36" t="str">
        <f t="shared" si="1"/>
        <v/>
      </c>
      <c r="I3706" s="11"/>
      <c r="J3706" s="28">
        <f t="shared" si="2"/>
        <v>0</v>
      </c>
      <c r="K3706" s="41">
        <f t="shared" si="3"/>
        <v>0</v>
      </c>
      <c r="L3706" s="25">
        <v>0.0</v>
      </c>
      <c r="M3706" s="11">
        <v>0.0</v>
      </c>
      <c r="N3706" s="11">
        <v>0.0</v>
      </c>
      <c r="O3706" s="11">
        <v>0.0</v>
      </c>
      <c r="P3706" s="11">
        <v>0.0</v>
      </c>
      <c r="Q3706" s="23">
        <v>0.0</v>
      </c>
      <c r="R3706" s="25"/>
      <c r="S3706" s="11"/>
      <c r="T3706" s="11"/>
      <c r="U3706" s="23"/>
      <c r="V3706" s="25"/>
      <c r="W3706" s="11"/>
      <c r="X3706" s="23"/>
      <c r="Y3706" s="29"/>
      <c r="Z3706" s="25">
        <v>0.0</v>
      </c>
      <c r="AA3706" s="11">
        <v>0.0</v>
      </c>
      <c r="AB3706" s="11">
        <v>0.0</v>
      </c>
      <c r="AC3706" s="11">
        <v>0.0</v>
      </c>
      <c r="AD3706" s="23">
        <v>58.0</v>
      </c>
      <c r="AE3706" s="29" t="s">
        <v>239</v>
      </c>
      <c r="AF3706" s="25">
        <v>1210.0</v>
      </c>
      <c r="AG3706" s="11">
        <v>9999.0</v>
      </c>
      <c r="AH3706" s="11">
        <v>1264.0</v>
      </c>
      <c r="AI3706" s="23"/>
      <c r="AJ3706" s="29"/>
      <c r="AK3706" s="25"/>
      <c r="AL3706" s="11"/>
      <c r="AM3706" s="23"/>
      <c r="AN3706" s="25"/>
      <c r="AO3706" s="23"/>
      <c r="AP3706" s="25"/>
      <c r="AQ3706" s="11"/>
    </row>
    <row r="3707" ht="15.75" customHeight="1">
      <c r="A3707" s="11">
        <v>1025035.0</v>
      </c>
      <c r="B3707" s="23">
        <v>3708.0</v>
      </c>
      <c r="C3707" s="25" t="s">
        <v>18441</v>
      </c>
      <c r="D3707" s="16" t="s">
        <v>18442</v>
      </c>
      <c r="E3707" s="28" t="s">
        <v>18443</v>
      </c>
      <c r="F3707" s="29"/>
      <c r="G3707" s="25"/>
      <c r="H3707" s="36" t="str">
        <f t="shared" si="1"/>
        <v/>
      </c>
      <c r="I3707" s="11"/>
      <c r="J3707" s="28">
        <f t="shared" si="2"/>
        <v>0</v>
      </c>
      <c r="K3707" s="41">
        <f t="shared" si="3"/>
        <v>0</v>
      </c>
      <c r="L3707" s="25">
        <v>0.0</v>
      </c>
      <c r="M3707" s="11">
        <v>0.0</v>
      </c>
      <c r="N3707" s="11">
        <v>0.0</v>
      </c>
      <c r="O3707" s="11">
        <v>0.0</v>
      </c>
      <c r="P3707" s="11">
        <v>0.0</v>
      </c>
      <c r="Q3707" s="23">
        <v>0.0</v>
      </c>
      <c r="R3707" s="25"/>
      <c r="S3707" s="11"/>
      <c r="T3707" s="11"/>
      <c r="U3707" s="23"/>
      <c r="V3707" s="25"/>
      <c r="W3707" s="11"/>
      <c r="X3707" s="23"/>
      <c r="Y3707" s="29"/>
      <c r="Z3707" s="25">
        <v>0.0</v>
      </c>
      <c r="AA3707" s="11">
        <v>0.0</v>
      </c>
      <c r="AB3707" s="11">
        <v>0.0</v>
      </c>
      <c r="AC3707" s="11">
        <v>0.0</v>
      </c>
      <c r="AD3707" s="23">
        <v>58.0</v>
      </c>
      <c r="AE3707" s="29" t="s">
        <v>239</v>
      </c>
      <c r="AF3707" s="25">
        <v>1230.0</v>
      </c>
      <c r="AG3707" s="11">
        <v>9999.0</v>
      </c>
      <c r="AH3707" s="11">
        <v>1280.0</v>
      </c>
      <c r="AI3707" s="23"/>
      <c r="AJ3707" s="29" t="s">
        <v>18444</v>
      </c>
      <c r="AK3707" s="25">
        <v>1025034.0</v>
      </c>
      <c r="AL3707" s="11"/>
      <c r="AM3707" s="23"/>
      <c r="AN3707" s="25"/>
      <c r="AO3707" s="23"/>
      <c r="AP3707" s="25"/>
      <c r="AQ3707" s="11"/>
    </row>
    <row r="3708" ht="15.75" customHeight="1">
      <c r="A3708" s="11">
        <v>1025036.0</v>
      </c>
      <c r="B3708" s="23">
        <v>3709.0</v>
      </c>
      <c r="C3708" s="25" t="s">
        <v>18445</v>
      </c>
      <c r="D3708" s="16" t="s">
        <v>18446</v>
      </c>
      <c r="E3708" s="28" t="s">
        <v>18447</v>
      </c>
      <c r="F3708" s="29"/>
      <c r="G3708" s="25"/>
      <c r="H3708" s="36" t="str">
        <f t="shared" si="1"/>
        <v/>
      </c>
      <c r="I3708" s="11"/>
      <c r="J3708" s="28">
        <f t="shared" si="2"/>
        <v>0</v>
      </c>
      <c r="K3708" s="41">
        <f t="shared" si="3"/>
        <v>0</v>
      </c>
      <c r="L3708" s="25">
        <v>0.0</v>
      </c>
      <c r="M3708" s="11">
        <v>0.0</v>
      </c>
      <c r="N3708" s="11">
        <v>0.0</v>
      </c>
      <c r="O3708" s="11">
        <v>0.0</v>
      </c>
      <c r="P3708" s="11">
        <v>0.0</v>
      </c>
      <c r="Q3708" s="23">
        <v>0.0</v>
      </c>
      <c r="R3708" s="25"/>
      <c r="S3708" s="11"/>
      <c r="T3708" s="11"/>
      <c r="U3708" s="23"/>
      <c r="V3708" s="25"/>
      <c r="W3708" s="11"/>
      <c r="X3708" s="23"/>
      <c r="Y3708" s="29"/>
      <c r="Z3708" s="25">
        <v>0.0</v>
      </c>
      <c r="AA3708" s="11">
        <v>0.0</v>
      </c>
      <c r="AB3708" s="11">
        <v>0.0</v>
      </c>
      <c r="AC3708" s="11">
        <v>0.0</v>
      </c>
      <c r="AD3708" s="23">
        <v>58.0</v>
      </c>
      <c r="AE3708" s="29" t="s">
        <v>239</v>
      </c>
      <c r="AF3708" s="25">
        <v>1505.0</v>
      </c>
      <c r="AG3708" s="11">
        <v>9999.0</v>
      </c>
      <c r="AH3708" s="11">
        <v>1527.0</v>
      </c>
      <c r="AI3708" s="23"/>
      <c r="AJ3708" s="29" t="s">
        <v>18448</v>
      </c>
      <c r="AK3708" s="25">
        <v>1025035.0</v>
      </c>
      <c r="AL3708" s="11"/>
      <c r="AM3708" s="23"/>
      <c r="AN3708" s="25"/>
      <c r="AO3708" s="23"/>
      <c r="AP3708" s="25"/>
      <c r="AQ3708" s="11"/>
    </row>
    <row r="3709" ht="15.75" customHeight="1">
      <c r="A3709" s="11">
        <v>1025037.0</v>
      </c>
      <c r="B3709" s="23">
        <v>3710.0</v>
      </c>
      <c r="C3709" s="25" t="s">
        <v>18449</v>
      </c>
      <c r="D3709" s="16" t="s">
        <v>18442</v>
      </c>
      <c r="E3709" s="28" t="s">
        <v>18450</v>
      </c>
      <c r="F3709" s="29"/>
      <c r="G3709" s="31" t="s">
        <v>18451</v>
      </c>
      <c r="H3709" s="36">
        <f t="shared" si="1"/>
        <v>63</v>
      </c>
      <c r="I3709" s="11"/>
      <c r="J3709" s="28">
        <f t="shared" si="2"/>
        <v>0</v>
      </c>
      <c r="K3709" s="41">
        <f t="shared" si="3"/>
        <v>265</v>
      </c>
      <c r="L3709" s="25">
        <v>47.0</v>
      </c>
      <c r="M3709" s="11">
        <v>48.0</v>
      </c>
      <c r="N3709" s="11">
        <v>53.0</v>
      </c>
      <c r="O3709" s="11">
        <v>57.0</v>
      </c>
      <c r="P3709" s="11">
        <v>60.0</v>
      </c>
      <c r="Q3709" s="43">
        <v>46.0</v>
      </c>
      <c r="R3709" s="25"/>
      <c r="S3709" s="11"/>
      <c r="T3709" s="11"/>
      <c r="U3709" s="23"/>
      <c r="V3709" s="25"/>
      <c r="W3709" s="11"/>
      <c r="X3709" s="23"/>
      <c r="Y3709" s="29"/>
      <c r="Z3709" s="25">
        <v>25.0</v>
      </c>
      <c r="AA3709" s="11">
        <v>16.0</v>
      </c>
      <c r="AB3709" s="11">
        <v>27.0</v>
      </c>
      <c r="AC3709" s="11">
        <v>67.0</v>
      </c>
      <c r="AD3709" s="23">
        <v>58.0</v>
      </c>
      <c r="AE3709" s="29" t="s">
        <v>166</v>
      </c>
      <c r="AF3709" s="25">
        <v>1523.0</v>
      </c>
      <c r="AG3709" s="11">
        <v>1534.0</v>
      </c>
      <c r="AH3709" s="11">
        <v>1543.0</v>
      </c>
      <c r="AI3709" s="23"/>
      <c r="AJ3709" s="29" t="s">
        <v>18452</v>
      </c>
      <c r="AK3709" s="25">
        <v>1025036.0</v>
      </c>
      <c r="AL3709" s="11"/>
      <c r="AM3709" s="23"/>
      <c r="AN3709" s="25"/>
      <c r="AO3709" s="23"/>
      <c r="AP3709" s="25"/>
      <c r="AQ3709" s="11"/>
    </row>
    <row r="3710" ht="15.75" customHeight="1">
      <c r="A3710" s="11">
        <v>1025038.0</v>
      </c>
      <c r="B3710" s="23">
        <v>3711.0</v>
      </c>
      <c r="C3710" s="25" t="s">
        <v>18453</v>
      </c>
      <c r="D3710" s="16" t="s">
        <v>18439</v>
      </c>
      <c r="E3710" s="28" t="s">
        <v>18454</v>
      </c>
      <c r="F3710" s="29"/>
      <c r="G3710" s="31" t="s">
        <v>18455</v>
      </c>
      <c r="H3710" s="36">
        <f t="shared" si="1"/>
        <v>64</v>
      </c>
      <c r="I3710" s="11"/>
      <c r="J3710" s="28">
        <f t="shared" si="2"/>
        <v>0</v>
      </c>
      <c r="K3710" s="41">
        <f t="shared" si="3"/>
        <v>185</v>
      </c>
      <c r="L3710" s="25">
        <v>25.0</v>
      </c>
      <c r="M3710" s="11">
        <v>20.0</v>
      </c>
      <c r="N3710" s="11">
        <v>53.0</v>
      </c>
      <c r="O3710" s="11">
        <v>46.0</v>
      </c>
      <c r="P3710" s="11">
        <v>41.0</v>
      </c>
      <c r="Q3710" s="43">
        <v>47.0</v>
      </c>
      <c r="R3710" s="25"/>
      <c r="S3710" s="11"/>
      <c r="T3710" s="11"/>
      <c r="U3710" s="23"/>
      <c r="V3710" s="25"/>
      <c r="W3710" s="11"/>
      <c r="X3710" s="23"/>
      <c r="Y3710" s="29"/>
      <c r="Z3710" s="25">
        <v>25.0</v>
      </c>
      <c r="AA3710" s="11">
        <v>16.0</v>
      </c>
      <c r="AB3710" s="11">
        <v>15.0</v>
      </c>
      <c r="AC3710" s="11">
        <v>84.0</v>
      </c>
      <c r="AD3710" s="23">
        <v>58.0</v>
      </c>
      <c r="AE3710" s="29" t="s">
        <v>270</v>
      </c>
      <c r="AF3710" s="25">
        <v>1541.0</v>
      </c>
      <c r="AG3710" s="11">
        <v>1543.0</v>
      </c>
      <c r="AH3710" s="11">
        <v>1574.0</v>
      </c>
      <c r="AI3710" s="23"/>
      <c r="AJ3710" s="29" t="s">
        <v>18456</v>
      </c>
      <c r="AK3710" s="25">
        <v>1025037.0</v>
      </c>
      <c r="AL3710" s="11"/>
      <c r="AM3710" s="23"/>
      <c r="AN3710" s="25"/>
      <c r="AO3710" s="23"/>
      <c r="AP3710" s="25"/>
      <c r="AQ3710" s="11"/>
    </row>
    <row r="3711" ht="15.75" customHeight="1">
      <c r="A3711" s="11">
        <v>1025039.0</v>
      </c>
      <c r="B3711" s="23">
        <v>3712.0</v>
      </c>
      <c r="C3711" s="25" t="s">
        <v>18457</v>
      </c>
      <c r="D3711" s="16" t="s">
        <v>18458</v>
      </c>
      <c r="E3711" s="28" t="s">
        <v>18459</v>
      </c>
      <c r="F3711" s="29"/>
      <c r="G3711" s="25"/>
      <c r="H3711" s="36" t="str">
        <f t="shared" si="1"/>
        <v/>
      </c>
      <c r="I3711" s="11"/>
      <c r="J3711" s="28">
        <f t="shared" si="2"/>
        <v>0</v>
      </c>
      <c r="K3711" s="41">
        <f t="shared" si="3"/>
        <v>0</v>
      </c>
      <c r="L3711" s="25">
        <v>0.0</v>
      </c>
      <c r="M3711" s="11">
        <v>0.0</v>
      </c>
      <c r="N3711" s="11">
        <v>0.0</v>
      </c>
      <c r="O3711" s="11">
        <v>0.0</v>
      </c>
      <c r="P3711" s="11">
        <v>0.0</v>
      </c>
      <c r="Q3711" s="23">
        <v>0.0</v>
      </c>
      <c r="R3711" s="25"/>
      <c r="S3711" s="11"/>
      <c r="T3711" s="11"/>
      <c r="U3711" s="23"/>
      <c r="V3711" s="25"/>
      <c r="W3711" s="11"/>
      <c r="X3711" s="23"/>
      <c r="Y3711" s="29"/>
      <c r="Z3711" s="25">
        <v>0.0</v>
      </c>
      <c r="AA3711" s="11">
        <v>0.0</v>
      </c>
      <c r="AB3711" s="11">
        <v>0.0</v>
      </c>
      <c r="AC3711" s="11">
        <v>0.0</v>
      </c>
      <c r="AD3711" s="23">
        <v>24.0</v>
      </c>
      <c r="AE3711" s="29" t="s">
        <v>239</v>
      </c>
      <c r="AF3711" s="25">
        <v>1231.0</v>
      </c>
      <c r="AG3711" s="11">
        <v>9999.0</v>
      </c>
      <c r="AH3711" s="11">
        <v>1281.0</v>
      </c>
      <c r="AI3711" s="23"/>
      <c r="AJ3711" s="29"/>
      <c r="AK3711" s="25"/>
      <c r="AL3711" s="11"/>
      <c r="AM3711" s="23"/>
      <c r="AN3711" s="25"/>
      <c r="AO3711" s="23"/>
      <c r="AP3711" s="25"/>
      <c r="AQ3711" s="11"/>
    </row>
    <row r="3712" ht="15.75" customHeight="1">
      <c r="A3712" s="11">
        <v>1025040.0</v>
      </c>
      <c r="B3712" s="23">
        <v>3713.0</v>
      </c>
      <c r="C3712" s="25" t="s">
        <v>18460</v>
      </c>
      <c r="D3712" s="16" t="s">
        <v>18461</v>
      </c>
      <c r="E3712" s="28" t="s">
        <v>18462</v>
      </c>
      <c r="F3712" s="29"/>
      <c r="G3712" s="25"/>
      <c r="H3712" s="36" t="str">
        <f t="shared" si="1"/>
        <v/>
      </c>
      <c r="I3712" s="11"/>
      <c r="J3712" s="28">
        <f t="shared" si="2"/>
        <v>0</v>
      </c>
      <c r="K3712" s="41">
        <f t="shared" si="3"/>
        <v>0</v>
      </c>
      <c r="L3712" s="25">
        <v>0.0</v>
      </c>
      <c r="M3712" s="11">
        <v>0.0</v>
      </c>
      <c r="N3712" s="11">
        <v>0.0</v>
      </c>
      <c r="O3712" s="11">
        <v>0.0</v>
      </c>
      <c r="P3712" s="11">
        <v>0.0</v>
      </c>
      <c r="Q3712" s="23">
        <v>0.0</v>
      </c>
      <c r="R3712" s="25"/>
      <c r="S3712" s="11"/>
      <c r="T3712" s="11"/>
      <c r="U3712" s="23"/>
      <c r="V3712" s="25"/>
      <c r="W3712" s="11"/>
      <c r="X3712" s="23"/>
      <c r="Y3712" s="29"/>
      <c r="Z3712" s="25">
        <v>0.0</v>
      </c>
      <c r="AA3712" s="11">
        <v>0.0</v>
      </c>
      <c r="AB3712" s="11">
        <v>0.0</v>
      </c>
      <c r="AC3712" s="11">
        <v>0.0</v>
      </c>
      <c r="AD3712" s="23">
        <v>24.0</v>
      </c>
      <c r="AE3712" s="29" t="s">
        <v>239</v>
      </c>
      <c r="AF3712" s="25">
        <v>1465.0</v>
      </c>
      <c r="AG3712" s="11">
        <v>9999.0</v>
      </c>
      <c r="AH3712" s="11">
        <v>1515.0</v>
      </c>
      <c r="AI3712" s="23"/>
      <c r="AJ3712" s="29" t="s">
        <v>18463</v>
      </c>
      <c r="AK3712" s="25">
        <v>1025039.0</v>
      </c>
      <c r="AL3712" s="11"/>
      <c r="AM3712" s="23"/>
      <c r="AN3712" s="25"/>
      <c r="AO3712" s="23"/>
      <c r="AP3712" s="25"/>
      <c r="AQ3712" s="11"/>
    </row>
    <row r="3713" ht="15.75" customHeight="1">
      <c r="A3713" s="11">
        <v>1025041.0</v>
      </c>
      <c r="B3713" s="23">
        <v>3714.0</v>
      </c>
      <c r="C3713" s="25" t="s">
        <v>18464</v>
      </c>
      <c r="D3713" s="16" t="s">
        <v>18465</v>
      </c>
      <c r="E3713" s="28" t="s">
        <v>18466</v>
      </c>
      <c r="F3713" s="29"/>
      <c r="G3713" s="25"/>
      <c r="H3713" s="36" t="str">
        <f t="shared" si="1"/>
        <v/>
      </c>
      <c r="I3713" s="11"/>
      <c r="J3713" s="28">
        <f t="shared" si="2"/>
        <v>0</v>
      </c>
      <c r="K3713" s="41">
        <f t="shared" si="3"/>
        <v>0</v>
      </c>
      <c r="L3713" s="25">
        <v>0.0</v>
      </c>
      <c r="M3713" s="11">
        <v>0.0</v>
      </c>
      <c r="N3713" s="11">
        <v>0.0</v>
      </c>
      <c r="O3713" s="11">
        <v>0.0</v>
      </c>
      <c r="P3713" s="11">
        <v>0.0</v>
      </c>
      <c r="Q3713" s="23">
        <v>0.0</v>
      </c>
      <c r="R3713" s="25"/>
      <c r="S3713" s="11"/>
      <c r="T3713" s="11"/>
      <c r="U3713" s="23"/>
      <c r="V3713" s="25"/>
      <c r="W3713" s="11"/>
      <c r="X3713" s="23"/>
      <c r="Y3713" s="29"/>
      <c r="Z3713" s="25">
        <v>0.0</v>
      </c>
      <c r="AA3713" s="11">
        <v>0.0</v>
      </c>
      <c r="AB3713" s="11">
        <v>0.0</v>
      </c>
      <c r="AC3713" s="11">
        <v>0.0</v>
      </c>
      <c r="AD3713" s="23">
        <v>24.0</v>
      </c>
      <c r="AE3713" s="29" t="s">
        <v>239</v>
      </c>
      <c r="AF3713" s="25">
        <v>1490.0</v>
      </c>
      <c r="AG3713" s="11">
        <v>9999.0</v>
      </c>
      <c r="AH3713" s="11">
        <v>1540.0</v>
      </c>
      <c r="AI3713" s="23"/>
      <c r="AJ3713" s="29" t="s">
        <v>18467</v>
      </c>
      <c r="AK3713" s="25">
        <v>1025040.0</v>
      </c>
      <c r="AL3713" s="11"/>
      <c r="AM3713" s="23"/>
      <c r="AN3713" s="25"/>
      <c r="AO3713" s="23"/>
      <c r="AP3713" s="25"/>
      <c r="AQ3713" s="11"/>
    </row>
    <row r="3714" ht="15.75" customHeight="1">
      <c r="A3714" s="11">
        <v>1025042.0</v>
      </c>
      <c r="B3714" s="23">
        <v>3715.0</v>
      </c>
      <c r="C3714" s="25" t="s">
        <v>18468</v>
      </c>
      <c r="D3714" s="16" t="s">
        <v>18469</v>
      </c>
      <c r="E3714" s="28" t="s">
        <v>18470</v>
      </c>
      <c r="F3714" s="29"/>
      <c r="G3714" s="31" t="s">
        <v>18471</v>
      </c>
      <c r="H3714" s="36">
        <f t="shared" si="1"/>
        <v>80</v>
      </c>
      <c r="I3714" s="11"/>
      <c r="J3714" s="28">
        <f t="shared" si="2"/>
        <v>0</v>
      </c>
      <c r="K3714" s="41">
        <f t="shared" si="3"/>
        <v>231</v>
      </c>
      <c r="L3714" s="25">
        <v>46.0</v>
      </c>
      <c r="M3714" s="11">
        <v>48.0</v>
      </c>
      <c r="N3714" s="11">
        <v>49.0</v>
      </c>
      <c r="O3714" s="11">
        <v>44.0</v>
      </c>
      <c r="P3714" s="11">
        <v>44.0</v>
      </c>
      <c r="Q3714" s="43">
        <v>44.0</v>
      </c>
      <c r="R3714" s="25"/>
      <c r="S3714" s="11"/>
      <c r="T3714" s="11"/>
      <c r="U3714" s="23"/>
      <c r="V3714" s="25"/>
      <c r="W3714" s="11"/>
      <c r="X3714" s="23"/>
      <c r="Y3714" s="29"/>
      <c r="Z3714" s="25">
        <v>25.0</v>
      </c>
      <c r="AA3714" s="11">
        <v>16.0</v>
      </c>
      <c r="AB3714" s="11">
        <v>39.0</v>
      </c>
      <c r="AC3714" s="11">
        <v>50.0</v>
      </c>
      <c r="AD3714" s="23">
        <v>24.0</v>
      </c>
      <c r="AE3714" s="29" t="s">
        <v>141</v>
      </c>
      <c r="AF3714" s="25">
        <v>1519.0</v>
      </c>
      <c r="AG3714" s="11">
        <v>1531.0</v>
      </c>
      <c r="AH3714" s="11">
        <v>1541.0</v>
      </c>
      <c r="AI3714" s="23"/>
      <c r="AJ3714" s="29" t="s">
        <v>18472</v>
      </c>
      <c r="AK3714" s="25">
        <v>1025041.0</v>
      </c>
      <c r="AL3714" s="11"/>
      <c r="AM3714" s="23"/>
      <c r="AN3714" s="25"/>
      <c r="AO3714" s="23"/>
      <c r="AP3714" s="25"/>
      <c r="AQ3714" s="11"/>
    </row>
    <row r="3715" ht="15.75" customHeight="1">
      <c r="A3715" s="11">
        <v>1025043.0</v>
      </c>
      <c r="B3715" s="23">
        <v>3716.0</v>
      </c>
      <c r="C3715" s="25" t="s">
        <v>18473</v>
      </c>
      <c r="D3715" s="16" t="s">
        <v>18474</v>
      </c>
      <c r="E3715" s="28" t="s">
        <v>18475</v>
      </c>
      <c r="F3715" s="29"/>
      <c r="G3715" s="31" t="s">
        <v>18476</v>
      </c>
      <c r="H3715" s="36">
        <f t="shared" si="1"/>
        <v>79</v>
      </c>
      <c r="I3715" s="11"/>
      <c r="J3715" s="28">
        <f t="shared" si="2"/>
        <v>0</v>
      </c>
      <c r="K3715" s="41">
        <f t="shared" si="3"/>
        <v>217</v>
      </c>
      <c r="L3715" s="25">
        <v>36.0</v>
      </c>
      <c r="M3715" s="11">
        <v>35.0</v>
      </c>
      <c r="N3715" s="11">
        <v>69.0</v>
      </c>
      <c r="O3715" s="11">
        <v>47.0</v>
      </c>
      <c r="P3715" s="11">
        <v>30.0</v>
      </c>
      <c r="Q3715" s="43">
        <v>48.0</v>
      </c>
      <c r="R3715" s="25"/>
      <c r="S3715" s="11"/>
      <c r="T3715" s="11"/>
      <c r="U3715" s="23"/>
      <c r="V3715" s="25"/>
      <c r="W3715" s="11"/>
      <c r="X3715" s="23"/>
      <c r="Y3715" s="29"/>
      <c r="Z3715" s="25">
        <v>29.0</v>
      </c>
      <c r="AA3715" s="11">
        <v>21.0</v>
      </c>
      <c r="AB3715" s="11">
        <v>20.0</v>
      </c>
      <c r="AC3715" s="11">
        <v>78.0</v>
      </c>
      <c r="AD3715" s="23">
        <v>28.0</v>
      </c>
      <c r="AE3715" s="29" t="s">
        <v>270</v>
      </c>
      <c r="AF3715" s="25">
        <v>1502.0</v>
      </c>
      <c r="AG3715" s="11">
        <v>1514.0</v>
      </c>
      <c r="AH3715" s="11">
        <v>1547.0</v>
      </c>
      <c r="AI3715" s="23"/>
      <c r="AJ3715" s="29"/>
      <c r="AK3715" s="25"/>
      <c r="AL3715" s="11"/>
      <c r="AM3715" s="23"/>
      <c r="AN3715" s="25"/>
      <c r="AO3715" s="23"/>
      <c r="AP3715" s="25"/>
      <c r="AQ3715" s="11"/>
    </row>
    <row r="3716" ht="15.75" customHeight="1">
      <c r="A3716" s="11">
        <v>1025044.0</v>
      </c>
      <c r="B3716" s="23">
        <v>3717.0</v>
      </c>
      <c r="C3716" s="25" t="s">
        <v>18477</v>
      </c>
      <c r="D3716" s="16" t="s">
        <v>18478</v>
      </c>
      <c r="E3716" s="28" t="s">
        <v>18479</v>
      </c>
      <c r="F3716" s="29"/>
      <c r="G3716" s="31" t="s">
        <v>18480</v>
      </c>
      <c r="H3716" s="36">
        <f t="shared" si="1"/>
        <v>53</v>
      </c>
      <c r="I3716" s="11"/>
      <c r="J3716" s="28">
        <f t="shared" si="2"/>
        <v>0</v>
      </c>
      <c r="K3716" s="41">
        <f t="shared" si="3"/>
        <v>293</v>
      </c>
      <c r="L3716" s="25">
        <v>61.0</v>
      </c>
      <c r="M3716" s="11">
        <v>56.0</v>
      </c>
      <c r="N3716" s="11">
        <v>53.0</v>
      </c>
      <c r="O3716" s="11">
        <v>59.0</v>
      </c>
      <c r="P3716" s="11">
        <v>64.0</v>
      </c>
      <c r="Q3716" s="43">
        <v>47.0</v>
      </c>
      <c r="R3716" s="25"/>
      <c r="S3716" s="11"/>
      <c r="T3716" s="11"/>
      <c r="U3716" s="23"/>
      <c r="V3716" s="25"/>
      <c r="W3716" s="11"/>
      <c r="X3716" s="23" t="s">
        <v>185</v>
      </c>
      <c r="Y3716" s="29"/>
      <c r="Z3716" s="25">
        <v>29.0</v>
      </c>
      <c r="AA3716" s="11">
        <v>21.0</v>
      </c>
      <c r="AB3716" s="11">
        <v>31.0</v>
      </c>
      <c r="AC3716" s="11">
        <v>63.0</v>
      </c>
      <c r="AD3716" s="23">
        <v>36.0</v>
      </c>
      <c r="AE3716" s="29" t="s">
        <v>270</v>
      </c>
      <c r="AF3716" s="25">
        <v>1513.0</v>
      </c>
      <c r="AG3716" s="11">
        <v>1525.0</v>
      </c>
      <c r="AH3716" s="11">
        <v>1598.0</v>
      </c>
      <c r="AI3716" s="23"/>
      <c r="AJ3716" s="29"/>
      <c r="AK3716" s="25"/>
      <c r="AL3716" s="11"/>
      <c r="AM3716" s="23"/>
      <c r="AN3716" s="25"/>
      <c r="AO3716" s="23"/>
      <c r="AP3716" s="25"/>
      <c r="AQ3716" s="11"/>
    </row>
    <row r="3717" ht="15.75" customHeight="1">
      <c r="A3717" s="11">
        <v>1025045.0</v>
      </c>
      <c r="B3717" s="23">
        <v>3718.0</v>
      </c>
      <c r="C3717" s="25" t="s">
        <v>18481</v>
      </c>
      <c r="D3717" s="16" t="s">
        <v>18482</v>
      </c>
      <c r="E3717" s="28" t="s">
        <v>18483</v>
      </c>
      <c r="F3717" s="29"/>
      <c r="G3717" s="31" t="s">
        <v>18484</v>
      </c>
      <c r="H3717" s="36">
        <f t="shared" si="1"/>
        <v>69</v>
      </c>
      <c r="I3717" s="11"/>
      <c r="J3717" s="28">
        <f t="shared" si="2"/>
        <v>0</v>
      </c>
      <c r="K3717" s="41">
        <f t="shared" si="3"/>
        <v>263</v>
      </c>
      <c r="L3717" s="25">
        <v>48.0</v>
      </c>
      <c r="M3717" s="11">
        <v>46.0</v>
      </c>
      <c r="N3717" s="11">
        <v>59.0</v>
      </c>
      <c r="O3717" s="11">
        <v>57.0</v>
      </c>
      <c r="P3717" s="11">
        <v>53.0</v>
      </c>
      <c r="Q3717" s="43">
        <v>46.0</v>
      </c>
      <c r="R3717" s="25"/>
      <c r="S3717" s="11"/>
      <c r="T3717" s="11"/>
      <c r="U3717" s="23"/>
      <c r="V3717" s="25"/>
      <c r="W3717" s="11"/>
      <c r="X3717" s="23" t="s">
        <v>136</v>
      </c>
      <c r="Y3717" s="29"/>
      <c r="Z3717" s="25">
        <v>29.0</v>
      </c>
      <c r="AA3717" s="11">
        <v>21.0</v>
      </c>
      <c r="AB3717" s="11">
        <v>36.0</v>
      </c>
      <c r="AC3717" s="11">
        <v>55.0</v>
      </c>
      <c r="AD3717" s="23">
        <v>36.0</v>
      </c>
      <c r="AE3717" s="29" t="s">
        <v>141</v>
      </c>
      <c r="AF3717" s="25">
        <v>1534.0</v>
      </c>
      <c r="AG3717" s="11">
        <v>1546.0</v>
      </c>
      <c r="AH3717" s="11">
        <v>1583.0</v>
      </c>
      <c r="AI3717" s="23"/>
      <c r="AJ3717" s="29" t="s">
        <v>18485</v>
      </c>
      <c r="AK3717" s="25">
        <v>1025044.0</v>
      </c>
      <c r="AL3717" s="11"/>
      <c r="AM3717" s="23"/>
      <c r="AN3717" s="25"/>
      <c r="AO3717" s="23"/>
      <c r="AP3717" s="25"/>
      <c r="AQ3717" s="11"/>
    </row>
    <row r="3718" ht="15.75" customHeight="1">
      <c r="A3718" s="11">
        <v>1025046.0</v>
      </c>
      <c r="B3718" s="23">
        <v>3719.0</v>
      </c>
      <c r="C3718" s="25" t="s">
        <v>18486</v>
      </c>
      <c r="D3718" s="16" t="s">
        <v>18487</v>
      </c>
      <c r="E3718" s="28" t="s">
        <v>18488</v>
      </c>
      <c r="F3718" s="29"/>
      <c r="G3718" s="31" t="s">
        <v>18489</v>
      </c>
      <c r="H3718" s="36">
        <f t="shared" si="1"/>
        <v>54</v>
      </c>
      <c r="I3718" s="11"/>
      <c r="J3718" s="28">
        <f t="shared" si="2"/>
        <v>0</v>
      </c>
      <c r="K3718" s="41">
        <f t="shared" si="3"/>
        <v>254</v>
      </c>
      <c r="L3718" s="25">
        <v>65.0</v>
      </c>
      <c r="M3718" s="11">
        <v>67.0</v>
      </c>
      <c r="N3718" s="11">
        <v>39.0</v>
      </c>
      <c r="O3718" s="11">
        <v>36.0</v>
      </c>
      <c r="P3718" s="11">
        <v>47.0</v>
      </c>
      <c r="Q3718" s="43">
        <v>52.0</v>
      </c>
      <c r="R3718" s="25" t="s">
        <v>185</v>
      </c>
      <c r="S3718" s="11"/>
      <c r="T3718" s="11"/>
      <c r="U3718" s="23"/>
      <c r="V3718" s="25"/>
      <c r="W3718" s="11"/>
      <c r="X3718" s="23" t="s">
        <v>232</v>
      </c>
      <c r="Y3718" s="29"/>
      <c r="Z3718" s="25">
        <v>29.0</v>
      </c>
      <c r="AA3718" s="11">
        <v>21.0</v>
      </c>
      <c r="AB3718" s="11">
        <v>30.0</v>
      </c>
      <c r="AC3718" s="11">
        <v>64.0</v>
      </c>
      <c r="AD3718" s="23">
        <v>22.0</v>
      </c>
      <c r="AE3718" s="29" t="s">
        <v>166</v>
      </c>
      <c r="AF3718" s="25">
        <v>1488.0</v>
      </c>
      <c r="AG3718" s="11">
        <v>1500.0</v>
      </c>
      <c r="AH3718" s="11">
        <v>1555.0</v>
      </c>
      <c r="AI3718" s="23" t="s">
        <v>217</v>
      </c>
      <c r="AJ3718" s="29"/>
      <c r="AK3718" s="25"/>
      <c r="AL3718" s="11"/>
      <c r="AM3718" s="23"/>
      <c r="AN3718" s="25"/>
      <c r="AO3718" s="23"/>
      <c r="AP3718" s="25"/>
      <c r="AQ3718" s="11"/>
    </row>
    <row r="3719" ht="15.75" customHeight="1">
      <c r="A3719" s="11">
        <v>1025047.0</v>
      </c>
      <c r="B3719" s="23">
        <v>3720.0</v>
      </c>
      <c r="C3719" s="25" t="s">
        <v>18490</v>
      </c>
      <c r="D3719" s="16" t="s">
        <v>18491</v>
      </c>
      <c r="E3719" s="28" t="s">
        <v>18492</v>
      </c>
      <c r="F3719" s="29"/>
      <c r="G3719" s="31" t="s">
        <v>18493</v>
      </c>
      <c r="H3719" s="36">
        <f t="shared" si="1"/>
        <v>73</v>
      </c>
      <c r="I3719" s="11"/>
      <c r="J3719" s="28">
        <f t="shared" si="2"/>
        <v>0</v>
      </c>
      <c r="K3719" s="41">
        <f t="shared" si="3"/>
        <v>350</v>
      </c>
      <c r="L3719" s="25">
        <v>78.0</v>
      </c>
      <c r="M3719" s="11">
        <v>81.0</v>
      </c>
      <c r="N3719" s="11">
        <v>36.0</v>
      </c>
      <c r="O3719" s="11">
        <v>78.0</v>
      </c>
      <c r="P3719" s="11">
        <v>77.0</v>
      </c>
      <c r="Q3719" s="43">
        <v>55.0</v>
      </c>
      <c r="R3719" s="25"/>
      <c r="S3719" s="11"/>
      <c r="T3719" s="11" t="s">
        <v>232</v>
      </c>
      <c r="U3719" s="23" t="s">
        <v>185</v>
      </c>
      <c r="V3719" s="25"/>
      <c r="W3719" s="11"/>
      <c r="X3719" s="23" t="s">
        <v>136</v>
      </c>
      <c r="Y3719" s="29"/>
      <c r="Z3719" s="25">
        <v>29.0</v>
      </c>
      <c r="AA3719" s="11">
        <v>21.0</v>
      </c>
      <c r="AB3719" s="11">
        <v>25.0</v>
      </c>
      <c r="AC3719" s="11">
        <v>71.0</v>
      </c>
      <c r="AD3719" s="23">
        <v>22.0</v>
      </c>
      <c r="AE3719" s="29" t="s">
        <v>166</v>
      </c>
      <c r="AF3719" s="25">
        <v>1527.0</v>
      </c>
      <c r="AG3719" s="11">
        <v>1539.0</v>
      </c>
      <c r="AH3719" s="11">
        <v>1592.0</v>
      </c>
      <c r="AI3719" s="23" t="s">
        <v>217</v>
      </c>
      <c r="AJ3719" s="29" t="s">
        <v>18494</v>
      </c>
      <c r="AK3719" s="25">
        <v>1025046.0</v>
      </c>
      <c r="AL3719" s="11"/>
      <c r="AM3719" s="23"/>
      <c r="AN3719" s="25"/>
      <c r="AO3719" s="23"/>
      <c r="AP3719" s="25"/>
      <c r="AQ3719" s="11"/>
    </row>
    <row r="3720" ht="15.75" customHeight="1">
      <c r="A3720" s="11">
        <v>1025048.0</v>
      </c>
      <c r="B3720" s="23">
        <v>3721.0</v>
      </c>
      <c r="C3720" s="25" t="s">
        <v>18495</v>
      </c>
      <c r="D3720" s="16" t="s">
        <v>18496</v>
      </c>
      <c r="E3720" s="28" t="s">
        <v>18497</v>
      </c>
      <c r="F3720" s="29"/>
      <c r="G3720" s="25"/>
      <c r="H3720" s="36" t="str">
        <f t="shared" si="1"/>
        <v/>
      </c>
      <c r="I3720" s="11"/>
      <c r="J3720" s="28">
        <f t="shared" si="2"/>
        <v>0</v>
      </c>
      <c r="K3720" s="41">
        <f t="shared" si="3"/>
        <v>214</v>
      </c>
      <c r="L3720" s="25">
        <v>54.0</v>
      </c>
      <c r="M3720" s="11">
        <v>52.0</v>
      </c>
      <c r="N3720" s="11">
        <v>36.0</v>
      </c>
      <c r="O3720" s="11">
        <v>36.0</v>
      </c>
      <c r="P3720" s="11">
        <v>36.0</v>
      </c>
      <c r="Q3720" s="43">
        <v>37.0</v>
      </c>
      <c r="R3720" s="25"/>
      <c r="S3720" s="11"/>
      <c r="T3720" s="11"/>
      <c r="U3720" s="23"/>
      <c r="V3720" s="25"/>
      <c r="W3720" s="11"/>
      <c r="X3720" s="23"/>
      <c r="Y3720" s="29"/>
      <c r="Z3720" s="25">
        <v>29.0</v>
      </c>
      <c r="AA3720" s="11">
        <v>21.0</v>
      </c>
      <c r="AB3720" s="11">
        <v>28.0</v>
      </c>
      <c r="AC3720" s="11">
        <v>67.0</v>
      </c>
      <c r="AD3720" s="23">
        <v>36.0</v>
      </c>
      <c r="AE3720" s="29" t="s">
        <v>166</v>
      </c>
      <c r="AF3720" s="25">
        <v>1509.0</v>
      </c>
      <c r="AG3720" s="11">
        <v>1521.0</v>
      </c>
      <c r="AH3720" s="11">
        <v>1548.0</v>
      </c>
      <c r="AI3720" s="23"/>
      <c r="AJ3720" s="29"/>
      <c r="AK3720" s="25"/>
      <c r="AL3720" s="11"/>
      <c r="AM3720" s="23"/>
      <c r="AN3720" s="25"/>
      <c r="AO3720" s="23"/>
      <c r="AP3720" s="25"/>
      <c r="AQ3720" s="11"/>
    </row>
    <row r="3721" ht="15.75" customHeight="1">
      <c r="A3721" s="11">
        <v>1025049.0</v>
      </c>
      <c r="B3721" s="23">
        <v>3722.0</v>
      </c>
      <c r="C3721" s="25" t="s">
        <v>18498</v>
      </c>
      <c r="D3721" s="16" t="s">
        <v>18499</v>
      </c>
      <c r="E3721" s="28" t="s">
        <v>18500</v>
      </c>
      <c r="F3721" s="29"/>
      <c r="G3721" s="31" t="s">
        <v>18501</v>
      </c>
      <c r="H3721" s="36">
        <f t="shared" si="1"/>
        <v>62</v>
      </c>
      <c r="I3721" s="11"/>
      <c r="J3721" s="28">
        <f t="shared" si="2"/>
        <v>0</v>
      </c>
      <c r="K3721" s="41">
        <f t="shared" si="3"/>
        <v>259</v>
      </c>
      <c r="L3721" s="25">
        <v>55.0</v>
      </c>
      <c r="M3721" s="11">
        <v>47.0</v>
      </c>
      <c r="N3721" s="11">
        <v>57.0</v>
      </c>
      <c r="O3721" s="11">
        <v>55.0</v>
      </c>
      <c r="P3721" s="11">
        <v>45.0</v>
      </c>
      <c r="Q3721" s="43">
        <v>50.0</v>
      </c>
      <c r="R3721" s="25"/>
      <c r="S3721" s="11"/>
      <c r="T3721" s="11"/>
      <c r="U3721" s="23"/>
      <c r="V3721" s="25"/>
      <c r="W3721" s="11"/>
      <c r="X3721" s="23"/>
      <c r="Y3721" s="29"/>
      <c r="Z3721" s="25">
        <v>36.0</v>
      </c>
      <c r="AA3721" s="11">
        <v>30.0</v>
      </c>
      <c r="AB3721" s="11">
        <v>32.0</v>
      </c>
      <c r="AC3721" s="11">
        <v>64.0</v>
      </c>
      <c r="AD3721" s="23">
        <v>36.0</v>
      </c>
      <c r="AE3721" s="29" t="s">
        <v>270</v>
      </c>
      <c r="AF3721" s="25">
        <v>1533.0</v>
      </c>
      <c r="AG3721" s="11">
        <v>1545.0</v>
      </c>
      <c r="AH3721" s="11">
        <v>1589.0</v>
      </c>
      <c r="AI3721" s="23"/>
      <c r="AJ3721" s="29" t="s">
        <v>18502</v>
      </c>
      <c r="AK3721" s="25">
        <v>1025048.0</v>
      </c>
      <c r="AL3721" s="11"/>
      <c r="AM3721" s="23"/>
      <c r="AN3721" s="25"/>
      <c r="AO3721" s="23"/>
      <c r="AP3721" s="25"/>
      <c r="AQ3721" s="11"/>
    </row>
    <row r="3722" ht="15.75" customHeight="1">
      <c r="A3722" s="11">
        <v>1025050.0</v>
      </c>
      <c r="B3722" s="23">
        <v>3723.0</v>
      </c>
      <c r="C3722" s="25" t="s">
        <v>18503</v>
      </c>
      <c r="D3722" s="16" t="s">
        <v>18504</v>
      </c>
      <c r="E3722" s="28" t="s">
        <v>18505</v>
      </c>
      <c r="F3722" s="29"/>
      <c r="G3722" s="31" t="s">
        <v>18506</v>
      </c>
      <c r="H3722" s="36">
        <f t="shared" si="1"/>
        <v>72</v>
      </c>
      <c r="I3722" s="11"/>
      <c r="J3722" s="28">
        <f t="shared" si="2"/>
        <v>0</v>
      </c>
      <c r="K3722" s="41">
        <f t="shared" si="3"/>
        <v>246</v>
      </c>
      <c r="L3722" s="25">
        <v>23.0</v>
      </c>
      <c r="M3722" s="11">
        <v>22.0</v>
      </c>
      <c r="N3722" s="11">
        <v>80.0</v>
      </c>
      <c r="O3722" s="11">
        <v>65.0</v>
      </c>
      <c r="P3722" s="11">
        <v>56.0</v>
      </c>
      <c r="Q3722" s="43">
        <v>43.0</v>
      </c>
      <c r="R3722" s="25"/>
      <c r="S3722" s="11"/>
      <c r="T3722" s="11"/>
      <c r="U3722" s="23"/>
      <c r="V3722" s="25"/>
      <c r="W3722" s="11"/>
      <c r="X3722" s="23"/>
      <c r="Y3722" s="29"/>
      <c r="Z3722" s="25">
        <v>22.0</v>
      </c>
      <c r="AA3722" s="11">
        <v>11.0</v>
      </c>
      <c r="AB3722" s="11">
        <v>37.0</v>
      </c>
      <c r="AC3722" s="11">
        <v>50.0</v>
      </c>
      <c r="AD3722" s="23">
        <v>36.0</v>
      </c>
      <c r="AE3722" s="29" t="s">
        <v>239</v>
      </c>
      <c r="AF3722" s="25">
        <v>1508.0</v>
      </c>
      <c r="AG3722" s="11">
        <v>1520.0</v>
      </c>
      <c r="AH3722" s="11">
        <v>1567.0</v>
      </c>
      <c r="AI3722" s="23"/>
      <c r="AJ3722" s="29"/>
      <c r="AK3722" s="25"/>
      <c r="AL3722" s="11"/>
      <c r="AM3722" s="23"/>
      <c r="AN3722" s="25"/>
      <c r="AO3722" s="23"/>
      <c r="AP3722" s="25"/>
      <c r="AQ3722" s="11"/>
    </row>
    <row r="3723" ht="15.75" customHeight="1">
      <c r="A3723" s="11">
        <v>1025051.0</v>
      </c>
      <c r="B3723" s="23">
        <v>3724.0</v>
      </c>
      <c r="C3723" s="25" t="s">
        <v>18507</v>
      </c>
      <c r="D3723" s="16" t="s">
        <v>18508</v>
      </c>
      <c r="E3723" s="28" t="s">
        <v>18509</v>
      </c>
      <c r="F3723" s="29"/>
      <c r="G3723" s="31" t="s">
        <v>18510</v>
      </c>
      <c r="H3723" s="36">
        <f t="shared" si="1"/>
        <v>76</v>
      </c>
      <c r="I3723" s="11"/>
      <c r="J3723" s="28">
        <f t="shared" si="2"/>
        <v>0</v>
      </c>
      <c r="K3723" s="41">
        <f t="shared" si="3"/>
        <v>300</v>
      </c>
      <c r="L3723" s="25">
        <v>68.0</v>
      </c>
      <c r="M3723" s="11">
        <v>57.0</v>
      </c>
      <c r="N3723" s="11">
        <v>50.0</v>
      </c>
      <c r="O3723" s="11">
        <v>59.0</v>
      </c>
      <c r="P3723" s="11">
        <v>66.0</v>
      </c>
      <c r="Q3723" s="43">
        <v>45.0</v>
      </c>
      <c r="R3723" s="25" t="s">
        <v>185</v>
      </c>
      <c r="S3723" s="11"/>
      <c r="T3723" s="11"/>
      <c r="U3723" s="23" t="s">
        <v>185</v>
      </c>
      <c r="V3723" s="25"/>
      <c r="W3723" s="11"/>
      <c r="X3723" s="23"/>
      <c r="Y3723" s="29"/>
      <c r="Z3723" s="25">
        <v>50.0</v>
      </c>
      <c r="AA3723" s="11">
        <v>50.0</v>
      </c>
      <c r="AB3723" s="11">
        <v>44.0</v>
      </c>
      <c r="AC3723" s="11">
        <v>55.0</v>
      </c>
      <c r="AD3723" s="23">
        <v>42.0</v>
      </c>
      <c r="AE3723" s="29" t="s">
        <v>270</v>
      </c>
      <c r="AF3723" s="25">
        <v>1503.0</v>
      </c>
      <c r="AG3723" s="11">
        <v>1515.0</v>
      </c>
      <c r="AH3723" s="11">
        <v>1584.0</v>
      </c>
      <c r="AI3723" s="23"/>
      <c r="AJ3723" s="29" t="s">
        <v>18511</v>
      </c>
      <c r="AK3723" s="25"/>
      <c r="AL3723" s="11"/>
      <c r="AM3723" s="23"/>
      <c r="AN3723" s="25"/>
      <c r="AO3723" s="23"/>
      <c r="AP3723" s="25"/>
      <c r="AQ3723" s="11"/>
    </row>
    <row r="3724" ht="15.75" customHeight="1">
      <c r="A3724" s="11">
        <v>1025052.0</v>
      </c>
      <c r="B3724" s="23">
        <v>3725.0</v>
      </c>
      <c r="C3724" s="25" t="s">
        <v>18512</v>
      </c>
      <c r="D3724" s="16" t="s">
        <v>18513</v>
      </c>
      <c r="E3724" s="28" t="s">
        <v>18514</v>
      </c>
      <c r="F3724" s="29"/>
      <c r="G3724" s="31" t="s">
        <v>18515</v>
      </c>
      <c r="H3724" s="36">
        <f t="shared" si="1"/>
        <v>74</v>
      </c>
      <c r="I3724" s="11"/>
      <c r="J3724" s="28">
        <f t="shared" si="2"/>
        <v>0</v>
      </c>
      <c r="K3724" s="41">
        <f t="shared" si="3"/>
        <v>344</v>
      </c>
      <c r="L3724" s="25">
        <v>71.0</v>
      </c>
      <c r="M3724" s="11">
        <v>48.0</v>
      </c>
      <c r="N3724" s="11">
        <v>80.0</v>
      </c>
      <c r="O3724" s="11">
        <v>79.0</v>
      </c>
      <c r="P3724" s="11">
        <v>66.0</v>
      </c>
      <c r="Q3724" s="43">
        <v>45.0</v>
      </c>
      <c r="R3724" s="25"/>
      <c r="S3724" s="11"/>
      <c r="T3724" s="11"/>
      <c r="U3724" s="23"/>
      <c r="V3724" s="25"/>
      <c r="W3724" s="11"/>
      <c r="X3724" s="23" t="s">
        <v>232</v>
      </c>
      <c r="Y3724" s="29"/>
      <c r="Z3724" s="25">
        <v>22.0</v>
      </c>
      <c r="AA3724" s="11">
        <v>11.0</v>
      </c>
      <c r="AB3724" s="11">
        <v>13.0</v>
      </c>
      <c r="AC3724" s="11">
        <v>84.0</v>
      </c>
      <c r="AD3724" s="23">
        <v>36.0</v>
      </c>
      <c r="AE3724" s="29" t="s">
        <v>166</v>
      </c>
      <c r="AF3724" s="25">
        <v>1509.0</v>
      </c>
      <c r="AG3724" s="11">
        <v>1521.0</v>
      </c>
      <c r="AH3724" s="11">
        <v>1561.0</v>
      </c>
      <c r="AI3724" s="23"/>
      <c r="AJ3724" s="29" t="s">
        <v>18516</v>
      </c>
      <c r="AK3724" s="25"/>
      <c r="AL3724" s="11"/>
      <c r="AM3724" s="23"/>
      <c r="AN3724" s="25"/>
      <c r="AO3724" s="23"/>
      <c r="AP3724" s="25"/>
      <c r="AQ3724" s="11"/>
    </row>
    <row r="3725" ht="15.75" customHeight="1">
      <c r="A3725" s="11">
        <v>1025053.0</v>
      </c>
      <c r="B3725" s="23">
        <v>3726.0</v>
      </c>
      <c r="C3725" s="25" t="s">
        <v>18517</v>
      </c>
      <c r="D3725" s="16" t="s">
        <v>18518</v>
      </c>
      <c r="E3725" s="28" t="s">
        <v>18519</v>
      </c>
      <c r="F3725" s="29"/>
      <c r="G3725" s="31" t="s">
        <v>18520</v>
      </c>
      <c r="H3725" s="36">
        <f t="shared" si="1"/>
        <v>71.5</v>
      </c>
      <c r="I3725" s="11"/>
      <c r="J3725" s="28">
        <f t="shared" si="2"/>
        <v>0</v>
      </c>
      <c r="K3725" s="41">
        <f t="shared" si="3"/>
        <v>217</v>
      </c>
      <c r="L3725" s="25">
        <v>61.0</v>
      </c>
      <c r="M3725" s="11">
        <v>55.0</v>
      </c>
      <c r="N3725" s="11">
        <v>22.0</v>
      </c>
      <c r="O3725" s="11">
        <v>30.0</v>
      </c>
      <c r="P3725" s="11">
        <v>49.0</v>
      </c>
      <c r="Q3725" s="43">
        <v>15.0</v>
      </c>
      <c r="R3725" s="25" t="s">
        <v>185</v>
      </c>
      <c r="S3725" s="11"/>
      <c r="T3725" s="11" t="s">
        <v>185</v>
      </c>
      <c r="U3725" s="23"/>
      <c r="V3725" s="25"/>
      <c r="W3725" s="11"/>
      <c r="X3725" s="23"/>
      <c r="Y3725" s="29"/>
      <c r="Z3725" s="25">
        <v>22.0</v>
      </c>
      <c r="AA3725" s="11">
        <v>11.0</v>
      </c>
      <c r="AB3725" s="11">
        <v>53.0</v>
      </c>
      <c r="AC3725" s="11">
        <v>27.0</v>
      </c>
      <c r="AD3725" s="23">
        <v>43.0</v>
      </c>
      <c r="AE3725" s="29" t="s">
        <v>141</v>
      </c>
      <c r="AF3725" s="25">
        <v>1486.0</v>
      </c>
      <c r="AG3725" s="11">
        <v>1498.0</v>
      </c>
      <c r="AH3725" s="11">
        <v>1550.0</v>
      </c>
      <c r="AI3725" s="23" t="s">
        <v>217</v>
      </c>
      <c r="AJ3725" s="29"/>
      <c r="AK3725" s="25"/>
      <c r="AL3725" s="11"/>
      <c r="AM3725" s="23"/>
      <c r="AN3725" s="25"/>
      <c r="AO3725" s="23"/>
      <c r="AP3725" s="25"/>
      <c r="AQ3725" s="11"/>
    </row>
    <row r="3726" ht="15.75" customHeight="1">
      <c r="A3726" s="11">
        <v>1025054.0</v>
      </c>
      <c r="B3726" s="23">
        <v>3727.0</v>
      </c>
      <c r="C3726" s="25" t="s">
        <v>18521</v>
      </c>
      <c r="D3726" s="16" t="s">
        <v>18522</v>
      </c>
      <c r="E3726" s="28" t="s">
        <v>18523</v>
      </c>
      <c r="F3726" s="29"/>
      <c r="G3726" s="31" t="s">
        <v>18524</v>
      </c>
      <c r="H3726" s="36">
        <f t="shared" si="1"/>
        <v>65</v>
      </c>
      <c r="I3726" s="11"/>
      <c r="J3726" s="28">
        <f t="shared" si="2"/>
        <v>0</v>
      </c>
      <c r="K3726" s="41">
        <f t="shared" si="3"/>
        <v>225</v>
      </c>
      <c r="L3726" s="25">
        <v>32.0</v>
      </c>
      <c r="M3726" s="11">
        <v>38.0</v>
      </c>
      <c r="N3726" s="11">
        <v>58.0</v>
      </c>
      <c r="O3726" s="11">
        <v>52.0</v>
      </c>
      <c r="P3726" s="11">
        <v>45.0</v>
      </c>
      <c r="Q3726" s="43">
        <v>29.0</v>
      </c>
      <c r="R3726" s="25"/>
      <c r="S3726" s="11"/>
      <c r="T3726" s="11"/>
      <c r="U3726" s="23"/>
      <c r="V3726" s="25"/>
      <c r="W3726" s="11"/>
      <c r="X3726" s="23"/>
      <c r="Y3726" s="29"/>
      <c r="Z3726" s="25">
        <v>29.0</v>
      </c>
      <c r="AA3726" s="11">
        <v>21.0</v>
      </c>
      <c r="AB3726" s="11">
        <v>28.0</v>
      </c>
      <c r="AC3726" s="11">
        <v>67.0</v>
      </c>
      <c r="AD3726" s="23">
        <v>36.0</v>
      </c>
      <c r="AE3726" s="29" t="s">
        <v>270</v>
      </c>
      <c r="AF3726" s="25">
        <v>1568.0</v>
      </c>
      <c r="AG3726" s="11">
        <v>1580.0</v>
      </c>
      <c r="AH3726" s="11">
        <v>1622.0</v>
      </c>
      <c r="AI3726" s="23"/>
      <c r="AJ3726" s="29"/>
      <c r="AK3726" s="25"/>
      <c r="AL3726" s="11"/>
      <c r="AM3726" s="23"/>
      <c r="AN3726" s="25"/>
      <c r="AO3726" s="23"/>
      <c r="AP3726" s="25"/>
      <c r="AQ3726" s="11"/>
    </row>
    <row r="3727" ht="15.75" customHeight="1">
      <c r="A3727" s="11">
        <v>1025055.0</v>
      </c>
      <c r="B3727" s="23">
        <v>3728.0</v>
      </c>
      <c r="C3727" s="25" t="s">
        <v>18525</v>
      </c>
      <c r="D3727" s="16" t="s">
        <v>18526</v>
      </c>
      <c r="E3727" s="28" t="s">
        <v>18527</v>
      </c>
      <c r="F3727" s="29"/>
      <c r="G3727" s="25"/>
      <c r="H3727" s="36" t="str">
        <f t="shared" si="1"/>
        <v/>
      </c>
      <c r="I3727" s="11"/>
      <c r="J3727" s="28">
        <f t="shared" si="2"/>
        <v>0</v>
      </c>
      <c r="K3727" s="41">
        <f t="shared" si="3"/>
        <v>0</v>
      </c>
      <c r="L3727" s="25">
        <v>0.0</v>
      </c>
      <c r="M3727" s="11">
        <v>0.0</v>
      </c>
      <c r="N3727" s="11">
        <v>0.0</v>
      </c>
      <c r="O3727" s="11">
        <v>0.0</v>
      </c>
      <c r="P3727" s="11">
        <v>0.0</v>
      </c>
      <c r="Q3727" s="23">
        <v>0.0</v>
      </c>
      <c r="R3727" s="25"/>
      <c r="S3727" s="11"/>
      <c r="T3727" s="11"/>
      <c r="U3727" s="23"/>
      <c r="V3727" s="25"/>
      <c r="W3727" s="11"/>
      <c r="X3727" s="23"/>
      <c r="Y3727" s="29"/>
      <c r="Z3727" s="25">
        <v>0.0</v>
      </c>
      <c r="AA3727" s="11">
        <v>0.0</v>
      </c>
      <c r="AB3727" s="11">
        <v>0.0</v>
      </c>
      <c r="AC3727" s="11">
        <v>0.0</v>
      </c>
      <c r="AD3727" s="23">
        <v>35.0</v>
      </c>
      <c r="AE3727" s="29" t="s">
        <v>239</v>
      </c>
      <c r="AF3727" s="25">
        <v>1474.0</v>
      </c>
      <c r="AG3727" s="11">
        <v>9999.0</v>
      </c>
      <c r="AH3727" s="11">
        <v>1524.0</v>
      </c>
      <c r="AI3727" s="23"/>
      <c r="AJ3727" s="29"/>
      <c r="AK3727" s="25"/>
      <c r="AL3727" s="11"/>
      <c r="AM3727" s="23"/>
      <c r="AN3727" s="25"/>
      <c r="AO3727" s="23"/>
      <c r="AP3727" s="25"/>
      <c r="AQ3727" s="11"/>
    </row>
    <row r="3728" ht="15.75" customHeight="1">
      <c r="A3728" s="11">
        <v>1025056.0</v>
      </c>
      <c r="B3728" s="23">
        <v>3729.0</v>
      </c>
      <c r="C3728" s="25" t="s">
        <v>18528</v>
      </c>
      <c r="D3728" s="16" t="s">
        <v>18529</v>
      </c>
      <c r="E3728" s="28" t="s">
        <v>18530</v>
      </c>
      <c r="F3728" s="29"/>
      <c r="G3728" s="31" t="s">
        <v>18531</v>
      </c>
      <c r="H3728" s="36">
        <f t="shared" si="1"/>
        <v>79</v>
      </c>
      <c r="I3728" s="11"/>
      <c r="J3728" s="28">
        <f t="shared" si="2"/>
        <v>0</v>
      </c>
      <c r="K3728" s="41">
        <f t="shared" si="3"/>
        <v>297</v>
      </c>
      <c r="L3728" s="25">
        <v>49.0</v>
      </c>
      <c r="M3728" s="11">
        <v>44.0</v>
      </c>
      <c r="N3728" s="11">
        <v>64.0</v>
      </c>
      <c r="O3728" s="11">
        <v>70.0</v>
      </c>
      <c r="P3728" s="11">
        <v>70.0</v>
      </c>
      <c r="Q3728" s="43">
        <v>37.0</v>
      </c>
      <c r="R3728" s="25"/>
      <c r="S3728" s="11"/>
      <c r="T3728" s="11"/>
      <c r="U3728" s="23"/>
      <c r="V3728" s="25"/>
      <c r="W3728" s="11"/>
      <c r="X3728" s="23"/>
      <c r="Y3728" s="29"/>
      <c r="Z3728" s="25">
        <v>25.0</v>
      </c>
      <c r="AA3728" s="11">
        <v>16.0</v>
      </c>
      <c r="AB3728" s="11">
        <v>35.0</v>
      </c>
      <c r="AC3728" s="11">
        <v>55.0</v>
      </c>
      <c r="AD3728" s="23">
        <v>36.0</v>
      </c>
      <c r="AE3728" s="29" t="s">
        <v>141</v>
      </c>
      <c r="AF3728" s="25">
        <v>1500.0</v>
      </c>
      <c r="AG3728" s="11">
        <v>1512.0</v>
      </c>
      <c r="AH3728" s="11">
        <v>1569.0</v>
      </c>
      <c r="AI3728" s="23"/>
      <c r="AJ3728" s="29" t="s">
        <v>18532</v>
      </c>
      <c r="AK3728" s="25">
        <v>1025055.0</v>
      </c>
      <c r="AL3728" s="11"/>
      <c r="AM3728" s="23"/>
      <c r="AN3728" s="25"/>
      <c r="AO3728" s="23"/>
      <c r="AP3728" s="25"/>
      <c r="AQ3728" s="11"/>
    </row>
    <row r="3729" ht="15.75" customHeight="1">
      <c r="A3729" s="11">
        <v>1025057.0</v>
      </c>
      <c r="B3729" s="23">
        <v>3730.0</v>
      </c>
      <c r="C3729" s="25" t="s">
        <v>18533</v>
      </c>
      <c r="D3729" s="16" t="s">
        <v>18534</v>
      </c>
      <c r="E3729" s="28" t="s">
        <v>18535</v>
      </c>
      <c r="F3729" s="29"/>
      <c r="G3729" s="31" t="s">
        <v>18536</v>
      </c>
      <c r="H3729" s="36">
        <f t="shared" si="1"/>
        <v>52</v>
      </c>
      <c r="I3729" s="11"/>
      <c r="J3729" s="28">
        <f t="shared" si="2"/>
        <v>0</v>
      </c>
      <c r="K3729" s="41">
        <f t="shared" si="3"/>
        <v>232</v>
      </c>
      <c r="L3729" s="25">
        <v>34.0</v>
      </c>
      <c r="M3729" s="11">
        <v>21.0</v>
      </c>
      <c r="N3729" s="11">
        <v>60.0</v>
      </c>
      <c r="O3729" s="11">
        <v>68.0</v>
      </c>
      <c r="P3729" s="11">
        <v>49.0</v>
      </c>
      <c r="Q3729" s="43">
        <v>43.0</v>
      </c>
      <c r="R3729" s="25"/>
      <c r="S3729" s="11"/>
      <c r="T3729" s="11"/>
      <c r="U3729" s="23"/>
      <c r="V3729" s="25"/>
      <c r="W3729" s="11"/>
      <c r="X3729" s="23"/>
      <c r="Y3729" s="29"/>
      <c r="Z3729" s="25">
        <v>26.0</v>
      </c>
      <c r="AA3729" s="11">
        <v>16.0</v>
      </c>
      <c r="AB3729" s="11">
        <v>21.0</v>
      </c>
      <c r="AC3729" s="11">
        <v>61.0</v>
      </c>
      <c r="AD3729" s="23">
        <v>36.0</v>
      </c>
      <c r="AE3729" s="29" t="s">
        <v>166</v>
      </c>
      <c r="AF3729" s="25">
        <v>1527.0</v>
      </c>
      <c r="AG3729" s="11">
        <v>1539.0</v>
      </c>
      <c r="AH3729" s="11">
        <v>1579.0</v>
      </c>
      <c r="AI3729" s="23"/>
      <c r="AJ3729" s="29" t="s">
        <v>18537</v>
      </c>
      <c r="AK3729" s="25">
        <v>1025056.0</v>
      </c>
      <c r="AL3729" s="11"/>
      <c r="AM3729" s="23"/>
      <c r="AN3729" s="25"/>
      <c r="AO3729" s="23"/>
      <c r="AP3729" s="25"/>
      <c r="AQ3729" s="11"/>
    </row>
    <row r="3730" ht="15.75" customHeight="1">
      <c r="A3730" s="11">
        <v>1025058.0</v>
      </c>
      <c r="B3730" s="23">
        <v>3731.0</v>
      </c>
      <c r="C3730" s="25" t="s">
        <v>18538</v>
      </c>
      <c r="D3730" s="16" t="s">
        <v>18539</v>
      </c>
      <c r="E3730" s="28" t="s">
        <v>18540</v>
      </c>
      <c r="F3730" s="29"/>
      <c r="G3730" s="31" t="s">
        <v>18541</v>
      </c>
      <c r="H3730" s="36">
        <f t="shared" si="1"/>
        <v>62</v>
      </c>
      <c r="I3730" s="11"/>
      <c r="J3730" s="28">
        <f t="shared" si="2"/>
        <v>0</v>
      </c>
      <c r="K3730" s="41">
        <f t="shared" si="3"/>
        <v>235</v>
      </c>
      <c r="L3730" s="25">
        <v>41.0</v>
      </c>
      <c r="M3730" s="11">
        <v>43.0</v>
      </c>
      <c r="N3730" s="11">
        <v>53.0</v>
      </c>
      <c r="O3730" s="11">
        <v>56.0</v>
      </c>
      <c r="P3730" s="11">
        <v>42.0</v>
      </c>
      <c r="Q3730" s="43">
        <v>45.0</v>
      </c>
      <c r="R3730" s="25"/>
      <c r="S3730" s="11"/>
      <c r="T3730" s="11"/>
      <c r="U3730" s="23"/>
      <c r="V3730" s="25"/>
      <c r="W3730" s="11"/>
      <c r="X3730" s="23"/>
      <c r="Y3730" s="29"/>
      <c r="Z3730" s="25">
        <v>26.0</v>
      </c>
      <c r="AA3730" s="11">
        <v>16.0</v>
      </c>
      <c r="AB3730" s="11">
        <v>17.0</v>
      </c>
      <c r="AC3730" s="11">
        <v>53.0</v>
      </c>
      <c r="AD3730" s="23">
        <v>34.0</v>
      </c>
      <c r="AE3730" s="29" t="s">
        <v>166</v>
      </c>
      <c r="AF3730" s="25">
        <v>1531.0</v>
      </c>
      <c r="AG3730" s="11">
        <v>1543.0</v>
      </c>
      <c r="AH3730" s="11">
        <v>1594.0</v>
      </c>
      <c r="AI3730" s="23"/>
      <c r="AJ3730" s="29" t="s">
        <v>18537</v>
      </c>
      <c r="AK3730" s="25">
        <v>1025056.0</v>
      </c>
      <c r="AL3730" s="11"/>
      <c r="AM3730" s="23"/>
      <c r="AN3730" s="25"/>
      <c r="AO3730" s="23"/>
      <c r="AP3730" s="25"/>
      <c r="AQ3730" s="11"/>
    </row>
    <row r="3731" ht="15.75" customHeight="1">
      <c r="A3731" s="11">
        <v>1025059.0</v>
      </c>
      <c r="B3731" s="23">
        <v>3732.0</v>
      </c>
      <c r="C3731" s="25" t="s">
        <v>18542</v>
      </c>
      <c r="D3731" s="16" t="s">
        <v>18543</v>
      </c>
      <c r="E3731" s="28" t="s">
        <v>18544</v>
      </c>
      <c r="F3731" s="29"/>
      <c r="G3731" s="31" t="s">
        <v>18545</v>
      </c>
      <c r="H3731" s="36">
        <f t="shared" si="1"/>
        <v>60</v>
      </c>
      <c r="I3731" s="11"/>
      <c r="J3731" s="28">
        <f t="shared" si="2"/>
        <v>0</v>
      </c>
      <c r="K3731" s="41">
        <f t="shared" si="3"/>
        <v>240</v>
      </c>
      <c r="L3731" s="25">
        <v>35.0</v>
      </c>
      <c r="M3731" s="11">
        <v>25.0</v>
      </c>
      <c r="N3731" s="11">
        <v>67.0</v>
      </c>
      <c r="O3731" s="11">
        <v>61.0</v>
      </c>
      <c r="P3731" s="11">
        <v>52.0</v>
      </c>
      <c r="Q3731" s="43">
        <v>48.0</v>
      </c>
      <c r="R3731" s="25"/>
      <c r="S3731" s="11"/>
      <c r="T3731" s="11"/>
      <c r="U3731" s="23"/>
      <c r="V3731" s="25"/>
      <c r="W3731" s="11"/>
      <c r="X3731" s="23"/>
      <c r="Y3731" s="29"/>
      <c r="Z3731" s="25">
        <v>45.0</v>
      </c>
      <c r="AA3731" s="11">
        <v>43.0</v>
      </c>
      <c r="AB3731" s="11">
        <v>20.0</v>
      </c>
      <c r="AC3731" s="11">
        <v>58.0</v>
      </c>
      <c r="AD3731" s="23">
        <v>38.0</v>
      </c>
      <c r="AE3731" s="29" t="s">
        <v>166</v>
      </c>
      <c r="AF3731" s="25">
        <v>1501.0</v>
      </c>
      <c r="AG3731" s="11">
        <v>1513.0</v>
      </c>
      <c r="AH3731" s="11">
        <v>1574.0</v>
      </c>
      <c r="AI3731" s="23"/>
      <c r="AJ3731" s="29" t="s">
        <v>18532</v>
      </c>
      <c r="AK3731" s="25">
        <v>1025055.0</v>
      </c>
      <c r="AL3731" s="11"/>
      <c r="AM3731" s="23"/>
      <c r="AN3731" s="25"/>
      <c r="AO3731" s="23"/>
      <c r="AP3731" s="25"/>
      <c r="AQ3731" s="11"/>
    </row>
    <row r="3732" ht="15.75" customHeight="1">
      <c r="A3732" s="11">
        <v>1025060.0</v>
      </c>
      <c r="B3732" s="23">
        <v>3733.0</v>
      </c>
      <c r="C3732" s="25" t="s">
        <v>18546</v>
      </c>
      <c r="D3732" s="16" t="s">
        <v>18547</v>
      </c>
      <c r="E3732" s="28" t="s">
        <v>18548</v>
      </c>
      <c r="F3732" s="29"/>
      <c r="G3732" s="31" t="s">
        <v>18549</v>
      </c>
      <c r="H3732" s="36">
        <f t="shared" si="1"/>
        <v>62</v>
      </c>
      <c r="I3732" s="11"/>
      <c r="J3732" s="28">
        <f t="shared" si="2"/>
        <v>0</v>
      </c>
      <c r="K3732" s="41">
        <f t="shared" si="3"/>
        <v>220</v>
      </c>
      <c r="L3732" s="25">
        <v>21.0</v>
      </c>
      <c r="M3732" s="11">
        <v>24.0</v>
      </c>
      <c r="N3732" s="11">
        <v>86.0</v>
      </c>
      <c r="O3732" s="11">
        <v>58.0</v>
      </c>
      <c r="P3732" s="11">
        <v>31.0</v>
      </c>
      <c r="Q3732" s="43">
        <v>52.0</v>
      </c>
      <c r="R3732" s="25"/>
      <c r="S3732" s="11"/>
      <c r="T3732" s="11"/>
      <c r="U3732" s="23"/>
      <c r="V3732" s="25"/>
      <c r="W3732" s="11"/>
      <c r="X3732" s="23"/>
      <c r="Y3732" s="29"/>
      <c r="Z3732" s="25">
        <v>64.0</v>
      </c>
      <c r="AA3732" s="11">
        <v>70.0</v>
      </c>
      <c r="AB3732" s="11">
        <v>32.0</v>
      </c>
      <c r="AC3732" s="11">
        <v>78.0</v>
      </c>
      <c r="AD3732" s="23">
        <v>68.0</v>
      </c>
      <c r="AE3732" s="29" t="s">
        <v>270</v>
      </c>
      <c r="AF3732" s="25">
        <v>1575.0</v>
      </c>
      <c r="AG3732" s="11">
        <v>1587.0</v>
      </c>
      <c r="AH3732" s="11">
        <v>1648.0</v>
      </c>
      <c r="AI3732" s="23"/>
      <c r="AJ3732" s="29" t="s">
        <v>18550</v>
      </c>
      <c r="AK3732" s="25"/>
      <c r="AL3732" s="11"/>
      <c r="AM3732" s="23"/>
      <c r="AN3732" s="25"/>
      <c r="AO3732" s="23"/>
      <c r="AP3732" s="25"/>
      <c r="AQ3732" s="11"/>
    </row>
    <row r="3733" ht="15.75" customHeight="1">
      <c r="A3733" s="11">
        <v>1025061.0</v>
      </c>
      <c r="B3733" s="23">
        <v>3734.0</v>
      </c>
      <c r="C3733" s="25" t="s">
        <v>18551</v>
      </c>
      <c r="D3733" s="16" t="s">
        <v>18552</v>
      </c>
      <c r="E3733" s="28" t="s">
        <v>18553</v>
      </c>
      <c r="F3733" s="29"/>
      <c r="G3733" s="31" t="s">
        <v>18554</v>
      </c>
      <c r="H3733" s="36">
        <f t="shared" si="1"/>
        <v>77</v>
      </c>
      <c r="I3733" s="11"/>
      <c r="J3733" s="28">
        <f t="shared" si="2"/>
        <v>0</v>
      </c>
      <c r="K3733" s="41">
        <f t="shared" si="3"/>
        <v>321</v>
      </c>
      <c r="L3733" s="25">
        <v>70.0</v>
      </c>
      <c r="M3733" s="11">
        <v>81.0</v>
      </c>
      <c r="N3733" s="11">
        <v>63.0</v>
      </c>
      <c r="O3733" s="11">
        <v>49.0</v>
      </c>
      <c r="P3733" s="11">
        <v>58.0</v>
      </c>
      <c r="Q3733" s="43">
        <v>59.0</v>
      </c>
      <c r="R3733" s="25"/>
      <c r="S3733" s="11" t="s">
        <v>136</v>
      </c>
      <c r="T3733" s="11"/>
      <c r="U3733" s="23" t="s">
        <v>185</v>
      </c>
      <c r="V3733" s="25"/>
      <c r="W3733" s="11"/>
      <c r="X3733" s="23"/>
      <c r="Y3733" s="29"/>
      <c r="Z3733" s="25">
        <v>25.0</v>
      </c>
      <c r="AA3733" s="11">
        <v>16.0</v>
      </c>
      <c r="AB3733" s="11">
        <v>19.0</v>
      </c>
      <c r="AC3733" s="11">
        <v>78.0</v>
      </c>
      <c r="AD3733" s="23">
        <v>36.0</v>
      </c>
      <c r="AE3733" s="29" t="s">
        <v>166</v>
      </c>
      <c r="AF3733" s="25">
        <v>1515.0</v>
      </c>
      <c r="AG3733" s="11">
        <v>1527.0</v>
      </c>
      <c r="AH3733" s="11">
        <v>1592.0</v>
      </c>
      <c r="AI3733" s="23"/>
      <c r="AJ3733" s="29"/>
      <c r="AK3733" s="25"/>
      <c r="AL3733" s="11"/>
      <c r="AM3733" s="23"/>
      <c r="AN3733" s="25"/>
      <c r="AO3733" s="23"/>
      <c r="AP3733" s="25"/>
      <c r="AQ3733" s="11"/>
    </row>
    <row r="3734" ht="15.75" customHeight="1">
      <c r="A3734" s="11">
        <v>1025062.0</v>
      </c>
      <c r="B3734" s="23">
        <v>3735.0</v>
      </c>
      <c r="C3734" s="25" t="s">
        <v>18555</v>
      </c>
      <c r="D3734" s="16" t="s">
        <v>18556</v>
      </c>
      <c r="E3734" s="28" t="s">
        <v>18557</v>
      </c>
      <c r="F3734" s="29"/>
      <c r="G3734" s="25"/>
      <c r="H3734" s="36" t="str">
        <f t="shared" si="1"/>
        <v/>
      </c>
      <c r="I3734" s="11"/>
      <c r="J3734" s="28">
        <f t="shared" si="2"/>
        <v>0</v>
      </c>
      <c r="K3734" s="41">
        <f t="shared" si="3"/>
        <v>0</v>
      </c>
      <c r="L3734" s="25">
        <v>0.0</v>
      </c>
      <c r="M3734" s="11">
        <v>0.0</v>
      </c>
      <c r="N3734" s="11">
        <v>0.0</v>
      </c>
      <c r="O3734" s="11">
        <v>0.0</v>
      </c>
      <c r="P3734" s="11">
        <v>0.0</v>
      </c>
      <c r="Q3734" s="23">
        <v>0.0</v>
      </c>
      <c r="R3734" s="25"/>
      <c r="S3734" s="11"/>
      <c r="T3734" s="11"/>
      <c r="U3734" s="23"/>
      <c r="V3734" s="25"/>
      <c r="W3734" s="11"/>
      <c r="X3734" s="23"/>
      <c r="Y3734" s="29"/>
      <c r="Z3734" s="25">
        <v>0.0</v>
      </c>
      <c r="AA3734" s="11">
        <v>0.0</v>
      </c>
      <c r="AB3734" s="11">
        <v>0.0</v>
      </c>
      <c r="AC3734" s="11">
        <v>0.0</v>
      </c>
      <c r="AD3734" s="23">
        <v>35.0</v>
      </c>
      <c r="AE3734" s="29" t="s">
        <v>239</v>
      </c>
      <c r="AF3734" s="25">
        <v>1470.0</v>
      </c>
      <c r="AG3734" s="11">
        <v>9999.0</v>
      </c>
      <c r="AH3734" s="11">
        <v>1520.0</v>
      </c>
      <c r="AI3734" s="23"/>
      <c r="AJ3734" s="29"/>
      <c r="AK3734" s="25"/>
      <c r="AL3734" s="11"/>
      <c r="AM3734" s="23"/>
      <c r="AN3734" s="25"/>
      <c r="AO3734" s="23"/>
      <c r="AP3734" s="25"/>
      <c r="AQ3734" s="11"/>
    </row>
    <row r="3735" ht="15.75" customHeight="1">
      <c r="A3735" s="11">
        <v>1025063.0</v>
      </c>
      <c r="B3735" s="23">
        <v>3736.0</v>
      </c>
      <c r="C3735" s="25" t="s">
        <v>18558</v>
      </c>
      <c r="D3735" s="16" t="s">
        <v>18559</v>
      </c>
      <c r="E3735" s="28" t="s">
        <v>18560</v>
      </c>
      <c r="F3735" s="29"/>
      <c r="G3735" s="31" t="s">
        <v>18561</v>
      </c>
      <c r="H3735" s="36">
        <f t="shared" si="1"/>
        <v>70</v>
      </c>
      <c r="I3735" s="11"/>
      <c r="J3735" s="28">
        <f t="shared" si="2"/>
        <v>0</v>
      </c>
      <c r="K3735" s="41">
        <f t="shared" si="3"/>
        <v>276</v>
      </c>
      <c r="L3735" s="25">
        <v>32.0</v>
      </c>
      <c r="M3735" s="11">
        <v>38.0</v>
      </c>
      <c r="N3735" s="11">
        <v>80.0</v>
      </c>
      <c r="O3735" s="11">
        <v>67.0</v>
      </c>
      <c r="P3735" s="11">
        <v>59.0</v>
      </c>
      <c r="Q3735" s="43">
        <v>46.0</v>
      </c>
      <c r="R3735" s="25"/>
      <c r="S3735" s="11"/>
      <c r="T3735" s="11"/>
      <c r="U3735" s="23"/>
      <c r="V3735" s="25"/>
      <c r="W3735" s="11"/>
      <c r="X3735" s="23" t="s">
        <v>232</v>
      </c>
      <c r="Y3735" s="29"/>
      <c r="Z3735" s="25">
        <v>29.0</v>
      </c>
      <c r="AA3735" s="11">
        <v>21.0</v>
      </c>
      <c r="AB3735" s="11">
        <v>36.0</v>
      </c>
      <c r="AC3735" s="11">
        <v>55.0</v>
      </c>
      <c r="AD3735" s="23">
        <v>35.0</v>
      </c>
      <c r="AE3735" s="29" t="s">
        <v>270</v>
      </c>
      <c r="AF3735" s="25">
        <v>1507.0</v>
      </c>
      <c r="AG3735" s="11">
        <v>1519.0</v>
      </c>
      <c r="AH3735" s="11">
        <v>1562.0</v>
      </c>
      <c r="AI3735" s="23"/>
      <c r="AJ3735" s="29" t="s">
        <v>18562</v>
      </c>
      <c r="AK3735" s="25">
        <v>1025062.0</v>
      </c>
      <c r="AL3735" s="11"/>
      <c r="AM3735" s="23"/>
      <c r="AN3735" s="25"/>
      <c r="AO3735" s="23"/>
      <c r="AP3735" s="25"/>
      <c r="AQ3735" s="11"/>
    </row>
    <row r="3736" ht="15.75" customHeight="1">
      <c r="A3736" s="11">
        <v>1025064.0</v>
      </c>
      <c r="B3736" s="23">
        <v>3737.0</v>
      </c>
      <c r="C3736" s="25" t="s">
        <v>18563</v>
      </c>
      <c r="D3736" s="16" t="s">
        <v>18564</v>
      </c>
      <c r="E3736" s="28" t="s">
        <v>18565</v>
      </c>
      <c r="F3736" s="29"/>
      <c r="G3736" s="31" t="s">
        <v>18566</v>
      </c>
      <c r="H3736" s="36">
        <f t="shared" si="1"/>
        <v>72</v>
      </c>
      <c r="I3736" s="11"/>
      <c r="J3736" s="28">
        <f t="shared" si="2"/>
        <v>0</v>
      </c>
      <c r="K3736" s="41">
        <f t="shared" si="3"/>
        <v>250</v>
      </c>
      <c r="L3736" s="25">
        <v>58.0</v>
      </c>
      <c r="M3736" s="11">
        <v>63.0</v>
      </c>
      <c r="N3736" s="11">
        <v>39.0</v>
      </c>
      <c r="O3736" s="11">
        <v>41.0</v>
      </c>
      <c r="P3736" s="11">
        <v>49.0</v>
      </c>
      <c r="Q3736" s="43">
        <v>48.0</v>
      </c>
      <c r="R3736" s="25"/>
      <c r="S3736" s="11" t="s">
        <v>185</v>
      </c>
      <c r="T3736" s="11" t="s">
        <v>185</v>
      </c>
      <c r="U3736" s="23" t="s">
        <v>136</v>
      </c>
      <c r="V3736" s="25"/>
      <c r="W3736" s="11"/>
      <c r="X3736" s="23" t="s">
        <v>232</v>
      </c>
      <c r="Y3736" s="29"/>
      <c r="Z3736" s="25">
        <v>29.0</v>
      </c>
      <c r="AA3736" s="11">
        <v>21.0</v>
      </c>
      <c r="AB3736" s="11">
        <v>40.0</v>
      </c>
      <c r="AC3736" s="11">
        <v>50.0</v>
      </c>
      <c r="AD3736" s="23">
        <v>35.0</v>
      </c>
      <c r="AE3736" s="29" t="s">
        <v>141</v>
      </c>
      <c r="AF3736" s="25">
        <v>1513.0</v>
      </c>
      <c r="AG3736" s="11">
        <v>1525.0</v>
      </c>
      <c r="AH3736" s="11">
        <v>1588.0</v>
      </c>
      <c r="AI3736" s="23"/>
      <c r="AJ3736" s="29" t="s">
        <v>18562</v>
      </c>
      <c r="AK3736" s="25">
        <v>1025062.0</v>
      </c>
      <c r="AL3736" s="11"/>
      <c r="AM3736" s="23"/>
      <c r="AN3736" s="25"/>
      <c r="AO3736" s="23"/>
      <c r="AP3736" s="25"/>
      <c r="AQ3736" s="11"/>
    </row>
    <row r="3737" ht="15.75" customHeight="1">
      <c r="A3737" s="11">
        <v>1025065.0</v>
      </c>
      <c r="B3737" s="23">
        <v>3738.0</v>
      </c>
      <c r="C3737" s="25" t="s">
        <v>18567</v>
      </c>
      <c r="D3737" s="16" t="s">
        <v>18568</v>
      </c>
      <c r="E3737" s="28" t="s">
        <v>18569</v>
      </c>
      <c r="F3737" s="29"/>
      <c r="G3737" s="25"/>
      <c r="H3737" s="36" t="str">
        <f t="shared" si="1"/>
        <v/>
      </c>
      <c r="I3737" s="11"/>
      <c r="J3737" s="28">
        <f t="shared" si="2"/>
        <v>0</v>
      </c>
      <c r="K3737" s="41">
        <f t="shared" si="3"/>
        <v>242</v>
      </c>
      <c r="L3737" s="25">
        <v>42.0</v>
      </c>
      <c r="M3737" s="11">
        <v>46.0</v>
      </c>
      <c r="N3737" s="11">
        <v>48.0</v>
      </c>
      <c r="O3737" s="11">
        <v>51.0</v>
      </c>
      <c r="P3737" s="11">
        <v>55.0</v>
      </c>
      <c r="Q3737" s="43">
        <v>55.0</v>
      </c>
      <c r="R3737" s="25"/>
      <c r="S3737" s="11"/>
      <c r="T3737" s="11"/>
      <c r="U3737" s="23"/>
      <c r="V3737" s="25"/>
      <c r="W3737" s="11"/>
      <c r="X3737" s="23"/>
      <c r="Y3737" s="29"/>
      <c r="Z3737" s="25">
        <v>50.0</v>
      </c>
      <c r="AA3737" s="11">
        <v>50.0</v>
      </c>
      <c r="AB3737" s="11">
        <v>44.0</v>
      </c>
      <c r="AC3737" s="11">
        <v>55.0</v>
      </c>
      <c r="AD3737" s="23">
        <v>47.0</v>
      </c>
      <c r="AE3737" s="29" t="s">
        <v>270</v>
      </c>
      <c r="AF3737" s="25">
        <v>1522.0</v>
      </c>
      <c r="AG3737" s="11">
        <v>1534.0</v>
      </c>
      <c r="AH3737" s="11">
        <v>1596.0</v>
      </c>
      <c r="AI3737" s="23"/>
      <c r="AJ3737" s="29" t="s">
        <v>18511</v>
      </c>
      <c r="AK3737" s="25"/>
      <c r="AL3737" s="11"/>
      <c r="AM3737" s="23"/>
      <c r="AN3737" s="25"/>
      <c r="AO3737" s="23"/>
      <c r="AP3737" s="25"/>
      <c r="AQ3737" s="11"/>
    </row>
    <row r="3738" ht="15.75" customHeight="1">
      <c r="A3738" s="11">
        <v>1025066.0</v>
      </c>
      <c r="B3738" s="23">
        <v>3739.0</v>
      </c>
      <c r="C3738" s="25" t="s">
        <v>18570</v>
      </c>
      <c r="D3738" s="16" t="s">
        <v>18571</v>
      </c>
      <c r="E3738" s="28" t="s">
        <v>18572</v>
      </c>
      <c r="F3738" s="29"/>
      <c r="G3738" s="31" t="s">
        <v>18573</v>
      </c>
      <c r="H3738" s="36">
        <f t="shared" si="1"/>
        <v>63</v>
      </c>
      <c r="I3738" s="11"/>
      <c r="J3738" s="28">
        <f t="shared" si="2"/>
        <v>0</v>
      </c>
      <c r="K3738" s="41">
        <f t="shared" si="3"/>
        <v>249</v>
      </c>
      <c r="L3738" s="25">
        <v>47.0</v>
      </c>
      <c r="M3738" s="11">
        <v>51.0</v>
      </c>
      <c r="N3738" s="11">
        <v>58.0</v>
      </c>
      <c r="O3738" s="11">
        <v>50.0</v>
      </c>
      <c r="P3738" s="11">
        <v>43.0</v>
      </c>
      <c r="Q3738" s="43">
        <v>53.0</v>
      </c>
      <c r="R3738" s="25" t="s">
        <v>185</v>
      </c>
      <c r="S3738" s="11" t="s">
        <v>185</v>
      </c>
      <c r="T3738" s="11"/>
      <c r="U3738" s="23" t="s">
        <v>185</v>
      </c>
      <c r="V3738" s="25"/>
      <c r="W3738" s="11"/>
      <c r="X3738" s="23"/>
      <c r="Y3738" s="29"/>
      <c r="Z3738" s="25">
        <v>25.0</v>
      </c>
      <c r="AA3738" s="11">
        <v>16.0</v>
      </c>
      <c r="AB3738" s="11">
        <v>43.0</v>
      </c>
      <c r="AC3738" s="11">
        <v>44.0</v>
      </c>
      <c r="AD3738" s="23">
        <v>43.0</v>
      </c>
      <c r="AE3738" s="29" t="s">
        <v>166</v>
      </c>
      <c r="AF3738" s="25">
        <v>1518.0</v>
      </c>
      <c r="AG3738" s="11">
        <v>1530.0</v>
      </c>
      <c r="AH3738" s="11">
        <v>1592.0</v>
      </c>
      <c r="AI3738" s="23"/>
      <c r="AJ3738" s="29" t="s">
        <v>18511</v>
      </c>
      <c r="AK3738" s="25"/>
      <c r="AL3738" s="11"/>
      <c r="AM3738" s="23"/>
      <c r="AN3738" s="25"/>
      <c r="AO3738" s="23"/>
      <c r="AP3738" s="25"/>
      <c r="AQ3738" s="11"/>
    </row>
    <row r="3739" ht="15.75" customHeight="1">
      <c r="A3739" s="11">
        <v>1025067.0</v>
      </c>
      <c r="B3739" s="23">
        <v>3740.0</v>
      </c>
      <c r="C3739" s="25" t="s">
        <v>18574</v>
      </c>
      <c r="D3739" s="16" t="s">
        <v>18575</v>
      </c>
      <c r="E3739" s="28" t="s">
        <v>18576</v>
      </c>
      <c r="F3739" s="29"/>
      <c r="G3739" s="31" t="s">
        <v>18577</v>
      </c>
      <c r="H3739" s="36">
        <f t="shared" si="1"/>
        <v>77</v>
      </c>
      <c r="I3739" s="11"/>
      <c r="J3739" s="28">
        <f t="shared" si="2"/>
        <v>0</v>
      </c>
      <c r="K3739" s="41">
        <f t="shared" si="3"/>
        <v>184</v>
      </c>
      <c r="L3739" s="25">
        <v>42.0</v>
      </c>
      <c r="M3739" s="11">
        <v>30.0</v>
      </c>
      <c r="N3739" s="11">
        <v>40.0</v>
      </c>
      <c r="O3739" s="11">
        <v>39.0</v>
      </c>
      <c r="P3739" s="11">
        <v>33.0</v>
      </c>
      <c r="Q3739" s="43">
        <v>45.0</v>
      </c>
      <c r="R3739" s="25"/>
      <c r="S3739" s="11"/>
      <c r="T3739" s="11"/>
      <c r="U3739" s="23"/>
      <c r="V3739" s="25"/>
      <c r="W3739" s="11"/>
      <c r="X3739" s="23"/>
      <c r="Y3739" s="29"/>
      <c r="Z3739" s="25">
        <v>26.0</v>
      </c>
      <c r="AA3739" s="11">
        <v>16.0</v>
      </c>
      <c r="AB3739" s="11">
        <v>35.0</v>
      </c>
      <c r="AC3739" s="11">
        <v>55.0</v>
      </c>
      <c r="AD3739" s="23">
        <v>43.0</v>
      </c>
      <c r="AE3739" s="29" t="s">
        <v>270</v>
      </c>
      <c r="AF3739" s="25">
        <v>1547.0</v>
      </c>
      <c r="AG3739" s="11">
        <v>1559.0</v>
      </c>
      <c r="AH3739" s="11">
        <v>1597.0</v>
      </c>
      <c r="AI3739" s="23"/>
      <c r="AJ3739" s="29" t="s">
        <v>18578</v>
      </c>
      <c r="AK3739" s="25">
        <v>1025066.0</v>
      </c>
      <c r="AL3739" s="11"/>
      <c r="AM3739" s="23"/>
      <c r="AN3739" s="25"/>
      <c r="AO3739" s="23"/>
      <c r="AP3739" s="25"/>
      <c r="AQ3739" s="11"/>
    </row>
    <row r="3740" ht="15.75" customHeight="1">
      <c r="A3740" s="11">
        <v>1025068.0</v>
      </c>
      <c r="B3740" s="23">
        <v>3741.0</v>
      </c>
      <c r="C3740" s="25" t="s">
        <v>18579</v>
      </c>
      <c r="D3740" s="16" t="s">
        <v>18580</v>
      </c>
      <c r="E3740" s="28" t="s">
        <v>18581</v>
      </c>
      <c r="F3740" s="29"/>
      <c r="G3740" s="31" t="s">
        <v>18582</v>
      </c>
      <c r="H3740" s="36">
        <f t="shared" si="1"/>
        <v>61</v>
      </c>
      <c r="I3740" s="11"/>
      <c r="J3740" s="28">
        <f t="shared" si="2"/>
        <v>0</v>
      </c>
      <c r="K3740" s="41">
        <f t="shared" si="3"/>
        <v>248</v>
      </c>
      <c r="L3740" s="25">
        <v>42.0</v>
      </c>
      <c r="M3740" s="11">
        <v>47.0</v>
      </c>
      <c r="N3740" s="11">
        <v>61.0</v>
      </c>
      <c r="O3740" s="11">
        <v>53.0</v>
      </c>
      <c r="P3740" s="11">
        <v>45.0</v>
      </c>
      <c r="Q3740" s="43">
        <v>55.0</v>
      </c>
      <c r="R3740" s="25"/>
      <c r="S3740" s="11"/>
      <c r="T3740" s="11"/>
      <c r="U3740" s="23"/>
      <c r="V3740" s="25"/>
      <c r="W3740" s="11"/>
      <c r="X3740" s="23"/>
      <c r="Y3740" s="29"/>
      <c r="Z3740" s="25">
        <v>25.0</v>
      </c>
      <c r="AA3740" s="11">
        <v>16.0</v>
      </c>
      <c r="AB3740" s="11">
        <v>27.0</v>
      </c>
      <c r="AC3740" s="11">
        <v>67.0</v>
      </c>
      <c r="AD3740" s="23">
        <v>37.0</v>
      </c>
      <c r="AE3740" s="29" t="s">
        <v>270</v>
      </c>
      <c r="AF3740" s="25">
        <v>1563.0</v>
      </c>
      <c r="AG3740" s="11">
        <v>1575.0</v>
      </c>
      <c r="AH3740" s="11">
        <v>1631.0</v>
      </c>
      <c r="AI3740" s="23"/>
      <c r="AJ3740" s="29" t="s">
        <v>18583</v>
      </c>
      <c r="AK3740" s="25">
        <v>1025067.0</v>
      </c>
      <c r="AL3740" s="11"/>
      <c r="AM3740" s="23"/>
      <c r="AN3740" s="25"/>
      <c r="AO3740" s="23"/>
      <c r="AP3740" s="25"/>
      <c r="AQ3740" s="11"/>
    </row>
    <row r="3741" ht="15.75" customHeight="1">
      <c r="A3741" s="11">
        <v>1025069.0</v>
      </c>
      <c r="B3741" s="23">
        <v>3742.0</v>
      </c>
      <c r="C3741" s="25" t="s">
        <v>18584</v>
      </c>
      <c r="D3741" s="16" t="s">
        <v>18585</v>
      </c>
      <c r="E3741" s="28" t="s">
        <v>18586</v>
      </c>
      <c r="F3741" s="29" t="s">
        <v>18587</v>
      </c>
      <c r="G3741" s="31" t="s">
        <v>18588</v>
      </c>
      <c r="H3741" s="36">
        <f t="shared" si="1"/>
        <v>79</v>
      </c>
      <c r="I3741" s="11"/>
      <c r="J3741" s="28">
        <f t="shared" si="2"/>
        <v>0</v>
      </c>
      <c r="K3741" s="41">
        <f t="shared" si="3"/>
        <v>200</v>
      </c>
      <c r="L3741" s="25">
        <v>34.0</v>
      </c>
      <c r="M3741" s="11">
        <v>40.0</v>
      </c>
      <c r="N3741" s="11">
        <v>48.0</v>
      </c>
      <c r="O3741" s="11">
        <v>42.0</v>
      </c>
      <c r="P3741" s="11">
        <v>36.0</v>
      </c>
      <c r="Q3741" s="43">
        <v>46.0</v>
      </c>
      <c r="R3741" s="25"/>
      <c r="S3741" s="11"/>
      <c r="T3741" s="11"/>
      <c r="U3741" s="23"/>
      <c r="V3741" s="25"/>
      <c r="W3741" s="11"/>
      <c r="X3741" s="23"/>
      <c r="Y3741" s="29"/>
      <c r="Z3741" s="25">
        <v>26.0</v>
      </c>
      <c r="AA3741" s="11">
        <v>16.0</v>
      </c>
      <c r="AB3741" s="11">
        <v>25.0</v>
      </c>
      <c r="AC3741" s="11">
        <v>70.0</v>
      </c>
      <c r="AD3741" s="23">
        <v>14.0</v>
      </c>
      <c r="AE3741" s="29" t="s">
        <v>141</v>
      </c>
      <c r="AF3741" s="25">
        <v>1566.0</v>
      </c>
      <c r="AG3741" s="11">
        <v>1578.0</v>
      </c>
      <c r="AH3741" s="11">
        <v>1615.0</v>
      </c>
      <c r="AI3741" s="23" t="s">
        <v>217</v>
      </c>
      <c r="AJ3741" s="29" t="s">
        <v>18589</v>
      </c>
      <c r="AK3741" s="25">
        <v>1025068.0</v>
      </c>
      <c r="AL3741" s="11">
        <v>1025079.0</v>
      </c>
      <c r="AM3741" s="23"/>
      <c r="AN3741" s="25"/>
      <c r="AO3741" s="23"/>
      <c r="AP3741" s="25"/>
      <c r="AQ3741" s="11"/>
    </row>
    <row r="3742" ht="15.75" customHeight="1">
      <c r="A3742" s="11">
        <v>1025070.0</v>
      </c>
      <c r="B3742" s="23">
        <v>3743.0</v>
      </c>
      <c r="C3742" s="25" t="s">
        <v>18590</v>
      </c>
      <c r="D3742" s="16" t="s">
        <v>18591</v>
      </c>
      <c r="E3742" s="28" t="s">
        <v>18592</v>
      </c>
      <c r="F3742" s="29"/>
      <c r="G3742" s="31" t="s">
        <v>18593</v>
      </c>
      <c r="H3742" s="36">
        <f t="shared" si="1"/>
        <v>72</v>
      </c>
      <c r="I3742" s="11"/>
      <c r="J3742" s="28">
        <f t="shared" si="2"/>
        <v>0</v>
      </c>
      <c r="K3742" s="41">
        <f t="shared" si="3"/>
        <v>285</v>
      </c>
      <c r="L3742" s="25">
        <v>43.0</v>
      </c>
      <c r="M3742" s="11">
        <v>26.0</v>
      </c>
      <c r="N3742" s="11">
        <v>73.0</v>
      </c>
      <c r="O3742" s="11">
        <v>77.0</v>
      </c>
      <c r="P3742" s="11">
        <v>66.0</v>
      </c>
      <c r="Q3742" s="43">
        <v>54.0</v>
      </c>
      <c r="R3742" s="25"/>
      <c r="S3742" s="11"/>
      <c r="T3742" s="11"/>
      <c r="U3742" s="23"/>
      <c r="V3742" s="25"/>
      <c r="W3742" s="11"/>
      <c r="X3742" s="23"/>
      <c r="Y3742" s="29"/>
      <c r="Z3742" s="25">
        <v>25.0</v>
      </c>
      <c r="AA3742" s="11">
        <v>16.0</v>
      </c>
      <c r="AB3742" s="11">
        <v>39.0</v>
      </c>
      <c r="AC3742" s="11">
        <v>50.0</v>
      </c>
      <c r="AD3742" s="23">
        <v>35.0</v>
      </c>
      <c r="AE3742" s="29" t="s">
        <v>270</v>
      </c>
      <c r="AF3742" s="25">
        <v>1467.0</v>
      </c>
      <c r="AG3742" s="11">
        <v>1479.0</v>
      </c>
      <c r="AH3742" s="11">
        <v>1557.0</v>
      </c>
      <c r="AI3742" s="23"/>
      <c r="AJ3742" s="29"/>
      <c r="AK3742" s="25"/>
      <c r="AL3742" s="11"/>
      <c r="AM3742" s="23"/>
      <c r="AN3742" s="25"/>
      <c r="AO3742" s="23"/>
      <c r="AP3742" s="25"/>
      <c r="AQ3742" s="11"/>
    </row>
    <row r="3743" ht="15.75" customHeight="1">
      <c r="A3743" s="11">
        <v>1025071.0</v>
      </c>
      <c r="B3743" s="23">
        <v>3744.0</v>
      </c>
      <c r="C3743" s="25" t="s">
        <v>18594</v>
      </c>
      <c r="D3743" s="16" t="s">
        <v>18595</v>
      </c>
      <c r="E3743" s="28" t="s">
        <v>18596</v>
      </c>
      <c r="F3743" s="29"/>
      <c r="G3743" s="25"/>
      <c r="H3743" s="36" t="str">
        <f t="shared" si="1"/>
        <v/>
      </c>
      <c r="I3743" s="11"/>
      <c r="J3743" s="28">
        <f t="shared" si="2"/>
        <v>0</v>
      </c>
      <c r="K3743" s="41">
        <f t="shared" si="3"/>
        <v>0</v>
      </c>
      <c r="L3743" s="25">
        <v>0.0</v>
      </c>
      <c r="M3743" s="11">
        <v>0.0</v>
      </c>
      <c r="N3743" s="11">
        <v>0.0</v>
      </c>
      <c r="O3743" s="11">
        <v>0.0</v>
      </c>
      <c r="P3743" s="11">
        <v>0.0</v>
      </c>
      <c r="Q3743" s="23">
        <v>0.0</v>
      </c>
      <c r="R3743" s="25"/>
      <c r="S3743" s="11"/>
      <c r="T3743" s="11"/>
      <c r="U3743" s="23"/>
      <c r="V3743" s="25"/>
      <c r="W3743" s="11"/>
      <c r="X3743" s="23"/>
      <c r="Y3743" s="29"/>
      <c r="Z3743" s="25">
        <v>0.0</v>
      </c>
      <c r="AA3743" s="11">
        <v>0.0</v>
      </c>
      <c r="AB3743" s="11">
        <v>0.0</v>
      </c>
      <c r="AC3743" s="11">
        <v>0.0</v>
      </c>
      <c r="AD3743" s="23">
        <v>35.0</v>
      </c>
      <c r="AE3743" s="29" t="s">
        <v>239</v>
      </c>
      <c r="AF3743" s="25">
        <v>1500.0</v>
      </c>
      <c r="AG3743" s="11">
        <v>9999.0</v>
      </c>
      <c r="AH3743" s="11">
        <v>1539.0</v>
      </c>
      <c r="AI3743" s="23"/>
      <c r="AJ3743" s="29" t="s">
        <v>18597</v>
      </c>
      <c r="AK3743" s="25">
        <v>1025070.0</v>
      </c>
      <c r="AL3743" s="11"/>
      <c r="AM3743" s="23"/>
      <c r="AN3743" s="25"/>
      <c r="AO3743" s="23"/>
      <c r="AP3743" s="25"/>
      <c r="AQ3743" s="11"/>
    </row>
    <row r="3744" ht="15.75" customHeight="1">
      <c r="A3744" s="11">
        <v>1025072.0</v>
      </c>
      <c r="B3744" s="23">
        <v>3745.0</v>
      </c>
      <c r="C3744" s="25" t="s">
        <v>18598</v>
      </c>
      <c r="D3744" s="16" t="s">
        <v>18599</v>
      </c>
      <c r="E3744" s="28" t="s">
        <v>18600</v>
      </c>
      <c r="F3744" s="29"/>
      <c r="G3744" s="31" t="s">
        <v>18601</v>
      </c>
      <c r="H3744" s="36">
        <f t="shared" si="1"/>
        <v>53</v>
      </c>
      <c r="I3744" s="11"/>
      <c r="J3744" s="28">
        <f t="shared" si="2"/>
        <v>0</v>
      </c>
      <c r="K3744" s="41">
        <f t="shared" si="3"/>
        <v>280</v>
      </c>
      <c r="L3744" s="25">
        <v>58.0</v>
      </c>
      <c r="M3744" s="11">
        <v>43.0</v>
      </c>
      <c r="N3744" s="11">
        <v>61.0</v>
      </c>
      <c r="O3744" s="11">
        <v>62.0</v>
      </c>
      <c r="P3744" s="11">
        <v>56.0</v>
      </c>
      <c r="Q3744" s="43">
        <v>50.0</v>
      </c>
      <c r="R3744" s="25"/>
      <c r="S3744" s="11"/>
      <c r="T3744" s="11"/>
      <c r="U3744" s="23"/>
      <c r="V3744" s="25"/>
      <c r="W3744" s="11"/>
      <c r="X3744" s="23"/>
      <c r="Y3744" s="29"/>
      <c r="Z3744" s="25">
        <v>36.0</v>
      </c>
      <c r="AA3744" s="11">
        <v>30.0</v>
      </c>
      <c r="AB3744" s="11">
        <v>25.0</v>
      </c>
      <c r="AC3744" s="11">
        <v>74.0</v>
      </c>
      <c r="AD3744" s="23">
        <v>35.0</v>
      </c>
      <c r="AE3744" s="29" t="s">
        <v>166</v>
      </c>
      <c r="AF3744" s="25">
        <v>1534.0</v>
      </c>
      <c r="AG3744" s="11">
        <v>1546.0</v>
      </c>
      <c r="AH3744" s="11">
        <v>1582.0</v>
      </c>
      <c r="AI3744" s="23"/>
      <c r="AJ3744" s="29" t="s">
        <v>18602</v>
      </c>
      <c r="AK3744" s="25">
        <v>1025071.0</v>
      </c>
      <c r="AL3744" s="11"/>
      <c r="AM3744" s="23"/>
      <c r="AN3744" s="25"/>
      <c r="AO3744" s="23"/>
      <c r="AP3744" s="25"/>
      <c r="AQ3744" s="11"/>
    </row>
    <row r="3745" ht="15.75" customHeight="1">
      <c r="A3745" s="11">
        <v>1025073.0</v>
      </c>
      <c r="B3745" s="23">
        <v>3746.0</v>
      </c>
      <c r="C3745" s="25" t="s">
        <v>18603</v>
      </c>
      <c r="D3745" s="16" t="s">
        <v>18604</v>
      </c>
      <c r="E3745" s="28" t="s">
        <v>18605</v>
      </c>
      <c r="F3745" s="29"/>
      <c r="G3745" s="31" t="s">
        <v>18606</v>
      </c>
      <c r="H3745" s="36">
        <f t="shared" si="1"/>
        <v>75</v>
      </c>
      <c r="I3745" s="11"/>
      <c r="J3745" s="28">
        <f t="shared" si="2"/>
        <v>0</v>
      </c>
      <c r="K3745" s="41">
        <f t="shared" si="3"/>
        <v>316</v>
      </c>
      <c r="L3745" s="25">
        <v>44.0</v>
      </c>
      <c r="M3745" s="11">
        <v>43.0</v>
      </c>
      <c r="N3745" s="11">
        <v>80.0</v>
      </c>
      <c r="O3745" s="11">
        <v>80.0</v>
      </c>
      <c r="P3745" s="11">
        <v>69.0</v>
      </c>
      <c r="Q3745" s="43">
        <v>57.0</v>
      </c>
      <c r="R3745" s="25"/>
      <c r="S3745" s="11"/>
      <c r="T3745" s="11"/>
      <c r="U3745" s="23"/>
      <c r="V3745" s="25"/>
      <c r="W3745" s="11"/>
      <c r="X3745" s="23"/>
      <c r="Y3745" s="29"/>
      <c r="Z3745" s="25">
        <v>25.0</v>
      </c>
      <c r="AA3745" s="11">
        <v>16.0</v>
      </c>
      <c r="AB3745" s="11">
        <v>23.0</v>
      </c>
      <c r="AC3745" s="11">
        <v>72.0</v>
      </c>
      <c r="AD3745" s="23">
        <v>42.0</v>
      </c>
      <c r="AE3745" s="29" t="s">
        <v>270</v>
      </c>
      <c r="AF3745" s="25">
        <v>1513.0</v>
      </c>
      <c r="AG3745" s="11">
        <v>1525.0</v>
      </c>
      <c r="AH3745" s="11">
        <v>1582.0</v>
      </c>
      <c r="AI3745" s="23"/>
      <c r="AJ3745" s="29" t="s">
        <v>18597</v>
      </c>
      <c r="AK3745" s="25">
        <v>1025070.0</v>
      </c>
      <c r="AL3745" s="11"/>
      <c r="AM3745" s="23"/>
      <c r="AN3745" s="25"/>
      <c r="AO3745" s="23"/>
      <c r="AP3745" s="25"/>
      <c r="AQ3745" s="11"/>
    </row>
    <row r="3746" ht="15.75" customHeight="1">
      <c r="A3746" s="11">
        <v>1025074.0</v>
      </c>
      <c r="B3746" s="23">
        <v>3747.0</v>
      </c>
      <c r="C3746" s="25" t="s">
        <v>18607</v>
      </c>
      <c r="D3746" s="16" t="s">
        <v>18608</v>
      </c>
      <c r="E3746" s="28" t="s">
        <v>18609</v>
      </c>
      <c r="F3746" s="29"/>
      <c r="G3746" s="25"/>
      <c r="H3746" s="36" t="str">
        <f t="shared" si="1"/>
        <v/>
      </c>
      <c r="I3746" s="11"/>
      <c r="J3746" s="28">
        <f t="shared" si="2"/>
        <v>0</v>
      </c>
      <c r="K3746" s="41">
        <f t="shared" si="3"/>
        <v>266</v>
      </c>
      <c r="L3746" s="25">
        <v>55.0</v>
      </c>
      <c r="M3746" s="11">
        <v>57.0</v>
      </c>
      <c r="N3746" s="11">
        <v>50.0</v>
      </c>
      <c r="O3746" s="11">
        <v>51.0</v>
      </c>
      <c r="P3746" s="11">
        <v>53.0</v>
      </c>
      <c r="Q3746" s="43">
        <v>50.0</v>
      </c>
      <c r="R3746" s="25"/>
      <c r="S3746" s="11"/>
      <c r="T3746" s="11"/>
      <c r="U3746" s="23"/>
      <c r="V3746" s="25"/>
      <c r="W3746" s="11"/>
      <c r="X3746" s="23"/>
      <c r="Y3746" s="29"/>
      <c r="Z3746" s="25">
        <v>22.0</v>
      </c>
      <c r="AA3746" s="11">
        <v>11.0</v>
      </c>
      <c r="AB3746" s="11">
        <v>40.0</v>
      </c>
      <c r="AC3746" s="11">
        <v>75.0</v>
      </c>
      <c r="AD3746" s="23">
        <v>43.0</v>
      </c>
      <c r="AE3746" s="29" t="s">
        <v>141</v>
      </c>
      <c r="AF3746" s="25">
        <v>1534.0</v>
      </c>
      <c r="AG3746" s="11">
        <v>1546.0</v>
      </c>
      <c r="AH3746" s="11">
        <v>1578.0</v>
      </c>
      <c r="AI3746" s="23"/>
      <c r="AJ3746" s="29" t="s">
        <v>18610</v>
      </c>
      <c r="AK3746" s="25">
        <v>1025073.0</v>
      </c>
      <c r="AL3746" s="11"/>
      <c r="AM3746" s="23"/>
      <c r="AN3746" s="25"/>
      <c r="AO3746" s="23"/>
      <c r="AP3746" s="25"/>
      <c r="AQ3746" s="11"/>
    </row>
    <row r="3747" ht="15.75" customHeight="1">
      <c r="A3747" s="11">
        <v>1025075.0</v>
      </c>
      <c r="B3747" s="23">
        <v>3748.0</v>
      </c>
      <c r="C3747" s="25" t="s">
        <v>18611</v>
      </c>
      <c r="D3747" s="16" t="s">
        <v>18612</v>
      </c>
      <c r="E3747" s="28" t="s">
        <v>18613</v>
      </c>
      <c r="F3747" s="29"/>
      <c r="G3747" s="31" t="s">
        <v>18614</v>
      </c>
      <c r="H3747" s="36">
        <f t="shared" si="1"/>
        <v>41</v>
      </c>
      <c r="I3747" s="11"/>
      <c r="J3747" s="28">
        <f t="shared" si="2"/>
        <v>0</v>
      </c>
      <c r="K3747" s="41">
        <f t="shared" si="3"/>
        <v>275</v>
      </c>
      <c r="L3747" s="25">
        <v>42.0</v>
      </c>
      <c r="M3747" s="11">
        <v>42.0</v>
      </c>
      <c r="N3747" s="11">
        <v>67.0</v>
      </c>
      <c r="O3747" s="11">
        <v>64.0</v>
      </c>
      <c r="P3747" s="11">
        <v>60.0</v>
      </c>
      <c r="Q3747" s="43">
        <v>51.0</v>
      </c>
      <c r="R3747" s="25"/>
      <c r="S3747" s="11"/>
      <c r="T3747" s="11"/>
      <c r="U3747" s="23"/>
      <c r="V3747" s="25"/>
      <c r="W3747" s="11"/>
      <c r="X3747" s="23"/>
      <c r="Y3747" s="29"/>
      <c r="Z3747" s="25">
        <v>26.0</v>
      </c>
      <c r="AA3747" s="11">
        <v>16.0</v>
      </c>
      <c r="AB3747" s="11">
        <v>21.0</v>
      </c>
      <c r="AC3747" s="11">
        <v>69.0</v>
      </c>
      <c r="AD3747" s="23">
        <v>42.0</v>
      </c>
      <c r="AE3747" s="29" t="s">
        <v>270</v>
      </c>
      <c r="AF3747" s="25">
        <v>1537.0</v>
      </c>
      <c r="AG3747" s="11">
        <v>1549.0</v>
      </c>
      <c r="AH3747" s="11">
        <v>1592.0</v>
      </c>
      <c r="AI3747" s="23"/>
      <c r="AJ3747" s="29" t="s">
        <v>18610</v>
      </c>
      <c r="AK3747" s="25">
        <v>1025073.0</v>
      </c>
      <c r="AL3747" s="11"/>
      <c r="AM3747" s="23"/>
      <c r="AN3747" s="25"/>
      <c r="AO3747" s="23"/>
      <c r="AP3747" s="25"/>
      <c r="AQ3747" s="11"/>
    </row>
    <row r="3748" ht="15.75" customHeight="1">
      <c r="A3748" s="11">
        <v>1025076.0</v>
      </c>
      <c r="B3748" s="23">
        <v>3749.0</v>
      </c>
      <c r="C3748" s="25" t="s">
        <v>18615</v>
      </c>
      <c r="D3748" s="16" t="s">
        <v>18616</v>
      </c>
      <c r="E3748" s="28" t="s">
        <v>18617</v>
      </c>
      <c r="F3748" s="29"/>
      <c r="G3748" s="31" t="s">
        <v>18618</v>
      </c>
      <c r="H3748" s="36">
        <f t="shared" si="1"/>
        <v>75</v>
      </c>
      <c r="I3748" s="11"/>
      <c r="J3748" s="28">
        <f t="shared" si="2"/>
        <v>0</v>
      </c>
      <c r="K3748" s="41">
        <f t="shared" si="3"/>
        <v>253</v>
      </c>
      <c r="L3748" s="25">
        <v>52.0</v>
      </c>
      <c r="M3748" s="11">
        <v>53.0</v>
      </c>
      <c r="N3748" s="11">
        <v>39.0</v>
      </c>
      <c r="O3748" s="11">
        <v>49.0</v>
      </c>
      <c r="P3748" s="11">
        <v>60.0</v>
      </c>
      <c r="Q3748" s="43">
        <v>43.0</v>
      </c>
      <c r="R3748" s="25"/>
      <c r="S3748" s="11"/>
      <c r="T3748" s="11"/>
      <c r="U3748" s="23"/>
      <c r="V3748" s="25"/>
      <c r="W3748" s="11"/>
      <c r="X3748" s="23"/>
      <c r="Y3748" s="29"/>
      <c r="Z3748" s="25">
        <v>25.0</v>
      </c>
      <c r="AA3748" s="11">
        <v>16.0</v>
      </c>
      <c r="AB3748" s="11">
        <v>27.0</v>
      </c>
      <c r="AC3748" s="11">
        <v>38.0</v>
      </c>
      <c r="AD3748" s="23">
        <v>54.0</v>
      </c>
      <c r="AE3748" s="29" t="s">
        <v>166</v>
      </c>
      <c r="AF3748" s="25">
        <v>1508.0</v>
      </c>
      <c r="AG3748" s="11">
        <v>1520.0</v>
      </c>
      <c r="AH3748" s="11">
        <v>1557.0</v>
      </c>
      <c r="AI3748" s="23"/>
      <c r="AJ3748" s="29" t="s">
        <v>18619</v>
      </c>
      <c r="AK3748" s="25"/>
      <c r="AL3748" s="11"/>
      <c r="AM3748" s="23"/>
      <c r="AN3748" s="25"/>
      <c r="AO3748" s="23"/>
      <c r="AP3748" s="25"/>
      <c r="AQ3748" s="11"/>
    </row>
    <row r="3749" ht="15.75" customHeight="1">
      <c r="A3749" s="11">
        <v>1025077.0</v>
      </c>
      <c r="B3749" s="23">
        <v>3750.0</v>
      </c>
      <c r="C3749" s="25" t="s">
        <v>18620</v>
      </c>
      <c r="D3749" s="16" t="s">
        <v>18621</v>
      </c>
      <c r="E3749" s="28" t="s">
        <v>18622</v>
      </c>
      <c r="F3749" s="29"/>
      <c r="G3749" s="31" t="s">
        <v>18623</v>
      </c>
      <c r="H3749" s="36">
        <f t="shared" si="1"/>
        <v>67</v>
      </c>
      <c r="I3749" s="11"/>
      <c r="J3749" s="28">
        <f t="shared" si="2"/>
        <v>0</v>
      </c>
      <c r="K3749" s="41">
        <f t="shared" si="3"/>
        <v>244</v>
      </c>
      <c r="L3749" s="25">
        <v>58.0</v>
      </c>
      <c r="M3749" s="11">
        <v>60.0</v>
      </c>
      <c r="N3749" s="11">
        <v>40.0</v>
      </c>
      <c r="O3749" s="11">
        <v>40.0</v>
      </c>
      <c r="P3749" s="11">
        <v>46.0</v>
      </c>
      <c r="Q3749" s="43">
        <v>46.0</v>
      </c>
      <c r="R3749" s="25"/>
      <c r="S3749" s="11" t="s">
        <v>185</v>
      </c>
      <c r="T3749" s="11"/>
      <c r="U3749" s="23"/>
      <c r="V3749" s="25"/>
      <c r="W3749" s="11"/>
      <c r="X3749" s="23"/>
      <c r="Y3749" s="29"/>
      <c r="Z3749" s="25">
        <v>29.0</v>
      </c>
      <c r="AA3749" s="11">
        <v>21.0</v>
      </c>
      <c r="AB3749" s="11">
        <v>40.0</v>
      </c>
      <c r="AC3749" s="11">
        <v>50.0</v>
      </c>
      <c r="AD3749" s="23">
        <v>55.0</v>
      </c>
      <c r="AE3749" s="29" t="s">
        <v>141</v>
      </c>
      <c r="AF3749" s="25">
        <v>1532.0</v>
      </c>
      <c r="AG3749" s="11">
        <v>1544.0</v>
      </c>
      <c r="AH3749" s="11">
        <v>1581.0</v>
      </c>
      <c r="AI3749" s="23"/>
      <c r="AJ3749" s="29" t="s">
        <v>18624</v>
      </c>
      <c r="AK3749" s="25"/>
      <c r="AL3749" s="11">
        <v>1025076.0</v>
      </c>
      <c r="AM3749" s="23"/>
      <c r="AN3749" s="25"/>
      <c r="AO3749" s="23"/>
      <c r="AP3749" s="25"/>
      <c r="AQ3749" s="11"/>
    </row>
    <row r="3750" ht="15.75" customHeight="1">
      <c r="A3750" s="11">
        <v>1025078.0</v>
      </c>
      <c r="B3750" s="23">
        <v>3751.0</v>
      </c>
      <c r="C3750" s="25" t="s">
        <v>18625</v>
      </c>
      <c r="D3750" s="16" t="s">
        <v>18626</v>
      </c>
      <c r="E3750" s="28" t="s">
        <v>18627</v>
      </c>
      <c r="F3750" s="29"/>
      <c r="G3750" s="31" t="s">
        <v>18628</v>
      </c>
      <c r="H3750" s="36">
        <f t="shared" si="1"/>
        <v>80</v>
      </c>
      <c r="I3750" s="11"/>
      <c r="J3750" s="28">
        <f t="shared" si="2"/>
        <v>0</v>
      </c>
      <c r="K3750" s="41">
        <f t="shared" si="3"/>
        <v>215</v>
      </c>
      <c r="L3750" s="25">
        <v>39.0</v>
      </c>
      <c r="M3750" s="11">
        <v>38.0</v>
      </c>
      <c r="N3750" s="11">
        <v>46.0</v>
      </c>
      <c r="O3750" s="11">
        <v>45.0</v>
      </c>
      <c r="P3750" s="11">
        <v>47.0</v>
      </c>
      <c r="Q3750" s="43">
        <v>43.0</v>
      </c>
      <c r="R3750" s="25"/>
      <c r="S3750" s="11"/>
      <c r="T3750" s="11"/>
      <c r="U3750" s="23"/>
      <c r="V3750" s="25"/>
      <c r="W3750" s="11"/>
      <c r="X3750" s="23"/>
      <c r="Y3750" s="29"/>
      <c r="Z3750" s="25">
        <v>22.0</v>
      </c>
      <c r="AA3750" s="11">
        <v>11.0</v>
      </c>
      <c r="AB3750" s="11">
        <v>34.0</v>
      </c>
      <c r="AC3750" s="11">
        <v>55.0</v>
      </c>
      <c r="AD3750" s="23">
        <v>55.0</v>
      </c>
      <c r="AE3750" s="29" t="s">
        <v>270</v>
      </c>
      <c r="AF3750" s="25">
        <v>1506.0</v>
      </c>
      <c r="AG3750" s="11">
        <v>1518.0</v>
      </c>
      <c r="AH3750" s="11">
        <v>1570.0</v>
      </c>
      <c r="AI3750" s="23"/>
      <c r="AJ3750" s="29"/>
      <c r="AK3750" s="25"/>
      <c r="AL3750" s="11"/>
      <c r="AM3750" s="23"/>
      <c r="AN3750" s="25"/>
      <c r="AO3750" s="23"/>
      <c r="AP3750" s="25"/>
      <c r="AQ3750" s="11"/>
    </row>
    <row r="3751" ht="15.75" customHeight="1">
      <c r="A3751" s="11">
        <v>1025079.0</v>
      </c>
      <c r="B3751" s="23">
        <v>3752.0</v>
      </c>
      <c r="C3751" s="25" t="s">
        <v>18629</v>
      </c>
      <c r="D3751" s="16" t="s">
        <v>18630</v>
      </c>
      <c r="E3751" s="28" t="s">
        <v>18631</v>
      </c>
      <c r="F3751" s="29"/>
      <c r="G3751" s="31" t="s">
        <v>18632</v>
      </c>
      <c r="H3751" s="36">
        <f t="shared" si="1"/>
        <v>67</v>
      </c>
      <c r="I3751" s="11"/>
      <c r="J3751" s="28">
        <f t="shared" si="2"/>
        <v>0</v>
      </c>
      <c r="K3751" s="41">
        <f t="shared" si="3"/>
        <v>263</v>
      </c>
      <c r="L3751" s="25">
        <v>48.0</v>
      </c>
      <c r="M3751" s="11">
        <v>34.0</v>
      </c>
      <c r="N3751" s="11">
        <v>59.0</v>
      </c>
      <c r="O3751" s="11">
        <v>62.0</v>
      </c>
      <c r="P3751" s="11">
        <v>60.0</v>
      </c>
      <c r="Q3751" s="43">
        <v>55.0</v>
      </c>
      <c r="R3751" s="25"/>
      <c r="S3751" s="11"/>
      <c r="T3751" s="11"/>
      <c r="U3751" s="23"/>
      <c r="V3751" s="25"/>
      <c r="W3751" s="11"/>
      <c r="X3751" s="23"/>
      <c r="Y3751" s="29"/>
      <c r="Z3751" s="25">
        <v>50.0</v>
      </c>
      <c r="AA3751" s="11">
        <v>50.0</v>
      </c>
      <c r="AB3751" s="11">
        <v>44.0</v>
      </c>
      <c r="AC3751" s="11">
        <v>55.0</v>
      </c>
      <c r="AD3751" s="23">
        <v>54.0</v>
      </c>
      <c r="AE3751" s="29" t="s">
        <v>270</v>
      </c>
      <c r="AF3751" s="25">
        <v>1528.0</v>
      </c>
      <c r="AG3751" s="11">
        <v>1540.0</v>
      </c>
      <c r="AH3751" s="11">
        <v>1600.0</v>
      </c>
      <c r="AI3751" s="23"/>
      <c r="AJ3751" s="29" t="s">
        <v>18511</v>
      </c>
      <c r="AK3751" s="25"/>
      <c r="AL3751" s="11"/>
      <c r="AM3751" s="23"/>
      <c r="AN3751" s="25"/>
      <c r="AO3751" s="23"/>
      <c r="AP3751" s="25"/>
      <c r="AQ3751" s="11"/>
    </row>
    <row r="3752" ht="15.75" customHeight="1">
      <c r="A3752" s="11">
        <v>1025080.0</v>
      </c>
      <c r="B3752" s="23">
        <v>3753.0</v>
      </c>
      <c r="C3752" s="25" t="s">
        <v>18633</v>
      </c>
      <c r="D3752" s="16" t="s">
        <v>18634</v>
      </c>
      <c r="E3752" s="28" t="s">
        <v>18635</v>
      </c>
      <c r="F3752" s="29" t="s">
        <v>18636</v>
      </c>
      <c r="G3752" s="31" t="s">
        <v>18637</v>
      </c>
      <c r="H3752" s="36">
        <f t="shared" si="1"/>
        <v>73</v>
      </c>
      <c r="I3752" s="11"/>
      <c r="J3752" s="28">
        <f t="shared" si="2"/>
        <v>0</v>
      </c>
      <c r="K3752" s="41">
        <f t="shared" si="3"/>
        <v>287</v>
      </c>
      <c r="L3752" s="25">
        <v>61.0</v>
      </c>
      <c r="M3752" s="11">
        <v>56.0</v>
      </c>
      <c r="N3752" s="11">
        <v>45.0</v>
      </c>
      <c r="O3752" s="11">
        <v>57.0</v>
      </c>
      <c r="P3752" s="11">
        <v>68.0</v>
      </c>
      <c r="Q3752" s="43">
        <v>60.0</v>
      </c>
      <c r="R3752" s="25" t="s">
        <v>185</v>
      </c>
      <c r="S3752" s="11" t="s">
        <v>185</v>
      </c>
      <c r="T3752" s="11"/>
      <c r="U3752" s="23"/>
      <c r="V3752" s="25"/>
      <c r="W3752" s="11"/>
      <c r="X3752" s="23"/>
      <c r="Y3752" s="29"/>
      <c r="Z3752" s="25">
        <v>50.0</v>
      </c>
      <c r="AA3752" s="11">
        <v>50.0</v>
      </c>
      <c r="AB3752" s="11">
        <v>65.0</v>
      </c>
      <c r="AC3752" s="11">
        <v>51.0</v>
      </c>
      <c r="AD3752" s="23">
        <v>98.0</v>
      </c>
      <c r="AE3752" s="29" t="s">
        <v>141</v>
      </c>
      <c r="AF3752" s="25">
        <v>1498.0</v>
      </c>
      <c r="AG3752" s="11">
        <v>1510.0</v>
      </c>
      <c r="AH3752" s="11">
        <v>1575.0</v>
      </c>
      <c r="AI3752" s="23"/>
      <c r="AJ3752" s="29" t="s">
        <v>18638</v>
      </c>
      <c r="AK3752" s="25"/>
      <c r="AL3752" s="11"/>
      <c r="AM3752" s="23"/>
      <c r="AN3752" s="25"/>
      <c r="AO3752" s="23"/>
      <c r="AP3752" s="25"/>
      <c r="AQ3752" s="11"/>
    </row>
    <row r="3753" ht="15.75" customHeight="1">
      <c r="A3753" s="11">
        <v>1025081.0</v>
      </c>
      <c r="B3753" s="23">
        <v>3754.0</v>
      </c>
      <c r="C3753" s="25" t="s">
        <v>18639</v>
      </c>
      <c r="D3753" s="16" t="s">
        <v>18640</v>
      </c>
      <c r="E3753" s="28" t="s">
        <v>18641</v>
      </c>
      <c r="F3753" s="29"/>
      <c r="G3753" s="31" t="s">
        <v>18642</v>
      </c>
      <c r="H3753" s="36">
        <f t="shared" si="1"/>
        <v>78</v>
      </c>
      <c r="I3753" s="11"/>
      <c r="J3753" s="28">
        <f t="shared" si="2"/>
        <v>0</v>
      </c>
      <c r="K3753" s="41">
        <f t="shared" si="3"/>
        <v>296</v>
      </c>
      <c r="L3753" s="25">
        <v>55.0</v>
      </c>
      <c r="M3753" s="11">
        <v>50.0</v>
      </c>
      <c r="N3753" s="11">
        <v>62.0</v>
      </c>
      <c r="O3753" s="11">
        <v>65.0</v>
      </c>
      <c r="P3753" s="11">
        <v>64.0</v>
      </c>
      <c r="Q3753" s="43">
        <v>55.0</v>
      </c>
      <c r="R3753" s="25"/>
      <c r="S3753" s="11"/>
      <c r="T3753" s="11"/>
      <c r="U3753" s="23"/>
      <c r="V3753" s="25"/>
      <c r="W3753" s="11"/>
      <c r="X3753" s="23"/>
      <c r="Y3753" s="29"/>
      <c r="Z3753" s="25">
        <v>50.0</v>
      </c>
      <c r="AA3753" s="11">
        <v>50.0</v>
      </c>
      <c r="AB3753" s="11">
        <v>47.0</v>
      </c>
      <c r="AC3753" s="11">
        <v>50.0</v>
      </c>
      <c r="AD3753" s="23">
        <v>99.0</v>
      </c>
      <c r="AE3753" s="29" t="s">
        <v>166</v>
      </c>
      <c r="AF3753" s="25">
        <v>1549.0</v>
      </c>
      <c r="AG3753" s="11">
        <v>1561.0</v>
      </c>
      <c r="AH3753" s="11">
        <v>1591.0</v>
      </c>
      <c r="AI3753" s="23"/>
      <c r="AJ3753" s="29" t="s">
        <v>18643</v>
      </c>
      <c r="AK3753" s="25">
        <v>1025080.0</v>
      </c>
      <c r="AL3753" s="11"/>
      <c r="AM3753" s="23"/>
      <c r="AN3753" s="25"/>
      <c r="AO3753" s="23"/>
      <c r="AP3753" s="25"/>
      <c r="AQ3753" s="11"/>
    </row>
    <row r="3754" ht="15.75" customHeight="1">
      <c r="A3754" s="11">
        <v>1025082.0</v>
      </c>
      <c r="B3754" s="23">
        <v>3755.0</v>
      </c>
      <c r="C3754" s="25" t="s">
        <v>18644</v>
      </c>
      <c r="D3754" s="16" t="s">
        <v>18645</v>
      </c>
      <c r="E3754" s="28" t="s">
        <v>18646</v>
      </c>
      <c r="F3754" s="29"/>
      <c r="G3754" s="31" t="s">
        <v>18647</v>
      </c>
      <c r="H3754" s="36">
        <f t="shared" si="1"/>
        <v>80</v>
      </c>
      <c r="I3754" s="11"/>
      <c r="J3754" s="28">
        <f t="shared" si="2"/>
        <v>0</v>
      </c>
      <c r="K3754" s="41">
        <f t="shared" si="3"/>
        <v>215</v>
      </c>
      <c r="L3754" s="25">
        <v>69.0</v>
      </c>
      <c r="M3754" s="11">
        <v>48.0</v>
      </c>
      <c r="N3754" s="11">
        <v>33.0</v>
      </c>
      <c r="O3754" s="11">
        <v>30.0</v>
      </c>
      <c r="P3754" s="11">
        <v>35.0</v>
      </c>
      <c r="Q3754" s="43">
        <v>47.0</v>
      </c>
      <c r="R3754" s="25"/>
      <c r="S3754" s="11" t="s">
        <v>185</v>
      </c>
      <c r="T3754" s="11"/>
      <c r="U3754" s="23"/>
      <c r="V3754" s="25"/>
      <c r="W3754" s="11"/>
      <c r="X3754" s="23"/>
      <c r="Y3754" s="29"/>
      <c r="Z3754" s="25">
        <v>36.0</v>
      </c>
      <c r="AA3754" s="11">
        <v>30.0</v>
      </c>
      <c r="AB3754" s="11">
        <v>55.0</v>
      </c>
      <c r="AC3754" s="11">
        <v>32.0</v>
      </c>
      <c r="AD3754" s="23">
        <v>85.0</v>
      </c>
      <c r="AE3754" s="29" t="s">
        <v>166</v>
      </c>
      <c r="AF3754" s="25">
        <v>1570.0</v>
      </c>
      <c r="AG3754" s="11">
        <v>1582.0</v>
      </c>
      <c r="AH3754" s="11">
        <v>1614.0</v>
      </c>
      <c r="AI3754" s="23"/>
      <c r="AJ3754" s="29" t="s">
        <v>18648</v>
      </c>
      <c r="AK3754" s="25">
        <v>1025081.0</v>
      </c>
      <c r="AL3754" s="11"/>
      <c r="AM3754" s="23"/>
      <c r="AN3754" s="25"/>
      <c r="AO3754" s="23"/>
      <c r="AP3754" s="25"/>
      <c r="AQ3754" s="11"/>
    </row>
    <row r="3755" ht="15.75" customHeight="1">
      <c r="A3755" s="11">
        <v>1025083.0</v>
      </c>
      <c r="B3755" s="23">
        <v>3756.0</v>
      </c>
      <c r="C3755" s="25" t="s">
        <v>18649</v>
      </c>
      <c r="D3755" s="16" t="s">
        <v>18650</v>
      </c>
      <c r="E3755" s="28" t="s">
        <v>18651</v>
      </c>
      <c r="F3755" s="29"/>
      <c r="G3755" s="31"/>
      <c r="H3755" s="36" t="str">
        <f t="shared" si="1"/>
        <v/>
      </c>
      <c r="I3755" s="11"/>
      <c r="J3755" s="28">
        <f t="shared" si="2"/>
        <v>0</v>
      </c>
      <c r="K3755" s="41">
        <f t="shared" si="3"/>
        <v>225</v>
      </c>
      <c r="L3755" s="25">
        <v>60.0</v>
      </c>
      <c r="M3755" s="11">
        <v>67.0</v>
      </c>
      <c r="N3755" s="11">
        <v>35.0</v>
      </c>
      <c r="O3755" s="11">
        <v>29.0</v>
      </c>
      <c r="P3755" s="11">
        <v>34.0</v>
      </c>
      <c r="Q3755" s="43">
        <v>46.0</v>
      </c>
      <c r="R3755" s="25"/>
      <c r="S3755" s="11"/>
      <c r="T3755" s="11"/>
      <c r="U3755" s="23" t="s">
        <v>185</v>
      </c>
      <c r="V3755" s="25"/>
      <c r="W3755" s="11"/>
      <c r="X3755" s="23"/>
      <c r="Y3755" s="29"/>
      <c r="Z3755" s="25">
        <v>25.0</v>
      </c>
      <c r="AA3755" s="11">
        <v>16.0</v>
      </c>
      <c r="AB3755" s="11">
        <v>23.0</v>
      </c>
      <c r="AC3755" s="11">
        <v>72.0</v>
      </c>
      <c r="AD3755" s="23">
        <v>36.0</v>
      </c>
      <c r="AE3755" s="29" t="s">
        <v>166</v>
      </c>
      <c r="AF3755" s="25">
        <v>1511.0</v>
      </c>
      <c r="AG3755" s="11">
        <v>1523.0</v>
      </c>
      <c r="AH3755" s="11">
        <v>1594.0</v>
      </c>
      <c r="AI3755" s="23"/>
      <c r="AJ3755" s="29"/>
      <c r="AK3755" s="25"/>
      <c r="AL3755" s="11"/>
      <c r="AM3755" s="23"/>
      <c r="AN3755" s="25"/>
      <c r="AO3755" s="23"/>
      <c r="AP3755" s="25"/>
      <c r="AQ3755" s="11"/>
    </row>
    <row r="3756" ht="15.75" customHeight="1">
      <c r="A3756" s="11">
        <v>1025084.0</v>
      </c>
      <c r="B3756" s="23">
        <v>3757.0</v>
      </c>
      <c r="C3756" s="25" t="s">
        <v>18652</v>
      </c>
      <c r="D3756" s="16" t="s">
        <v>18653</v>
      </c>
      <c r="E3756" s="28" t="s">
        <v>18654</v>
      </c>
      <c r="F3756" s="29"/>
      <c r="G3756" s="31" t="s">
        <v>18655</v>
      </c>
      <c r="H3756" s="36">
        <f t="shared" si="1"/>
        <v>70</v>
      </c>
      <c r="I3756" s="11"/>
      <c r="J3756" s="28">
        <f t="shared" si="2"/>
        <v>0</v>
      </c>
      <c r="K3756" s="41">
        <f t="shared" si="3"/>
        <v>275</v>
      </c>
      <c r="L3756" s="25">
        <v>44.0</v>
      </c>
      <c r="M3756" s="11">
        <v>46.0</v>
      </c>
      <c r="N3756" s="11">
        <v>64.0</v>
      </c>
      <c r="O3756" s="11">
        <v>63.0</v>
      </c>
      <c r="P3756" s="11">
        <v>58.0</v>
      </c>
      <c r="Q3756" s="43">
        <v>49.0</v>
      </c>
      <c r="R3756" s="25"/>
      <c r="S3756" s="11"/>
      <c r="T3756" s="11"/>
      <c r="U3756" s="23"/>
      <c r="V3756" s="25"/>
      <c r="W3756" s="11"/>
      <c r="X3756" s="23"/>
      <c r="Y3756" s="29"/>
      <c r="Z3756" s="25">
        <v>36.0</v>
      </c>
      <c r="AA3756" s="11">
        <v>30.0</v>
      </c>
      <c r="AB3756" s="11">
        <v>42.0</v>
      </c>
      <c r="AC3756" s="11">
        <v>50.0</v>
      </c>
      <c r="AD3756" s="23">
        <v>43.0</v>
      </c>
      <c r="AE3756" s="29" t="s">
        <v>270</v>
      </c>
      <c r="AF3756" s="25">
        <v>1513.0</v>
      </c>
      <c r="AG3756" s="11">
        <v>1525.0</v>
      </c>
      <c r="AH3756" s="11">
        <v>1577.0</v>
      </c>
      <c r="AI3756" s="23"/>
      <c r="AJ3756" s="29" t="s">
        <v>1397</v>
      </c>
      <c r="AK3756" s="25"/>
      <c r="AL3756" s="11"/>
      <c r="AM3756" s="23"/>
      <c r="AN3756" s="25"/>
      <c r="AO3756" s="23"/>
      <c r="AP3756" s="25"/>
      <c r="AQ3756" s="11"/>
    </row>
    <row r="3757" ht="15.75" customHeight="1">
      <c r="A3757" s="11">
        <v>1025085.0</v>
      </c>
      <c r="B3757" s="23">
        <v>3758.0</v>
      </c>
      <c r="C3757" s="25" t="s">
        <v>18656</v>
      </c>
      <c r="D3757" s="16" t="s">
        <v>18657</v>
      </c>
      <c r="E3757" s="28" t="s">
        <v>18658</v>
      </c>
      <c r="F3757" s="29"/>
      <c r="G3757" s="31" t="s">
        <v>18659</v>
      </c>
      <c r="H3757" s="36">
        <f t="shared" si="1"/>
        <v>80</v>
      </c>
      <c r="I3757" s="11"/>
      <c r="J3757" s="28">
        <f t="shared" si="2"/>
        <v>0</v>
      </c>
      <c r="K3757" s="41">
        <f t="shared" si="3"/>
        <v>270</v>
      </c>
      <c r="L3757" s="25">
        <v>57.0</v>
      </c>
      <c r="M3757" s="11">
        <v>50.0</v>
      </c>
      <c r="N3757" s="11">
        <v>51.0</v>
      </c>
      <c r="O3757" s="11">
        <v>55.0</v>
      </c>
      <c r="P3757" s="11">
        <v>57.0</v>
      </c>
      <c r="Q3757" s="43">
        <v>49.0</v>
      </c>
      <c r="R3757" s="25"/>
      <c r="S3757" s="11"/>
      <c r="T3757" s="11"/>
      <c r="U3757" s="23"/>
      <c r="V3757" s="25"/>
      <c r="W3757" s="11"/>
      <c r="X3757" s="23"/>
      <c r="Y3757" s="29"/>
      <c r="Z3757" s="25">
        <v>36.0</v>
      </c>
      <c r="AA3757" s="11">
        <v>30.0</v>
      </c>
      <c r="AB3757" s="11">
        <v>42.0</v>
      </c>
      <c r="AC3757" s="11">
        <v>50.0</v>
      </c>
      <c r="AD3757" s="23">
        <v>36.0</v>
      </c>
      <c r="AE3757" s="29" t="s">
        <v>141</v>
      </c>
      <c r="AF3757" s="25">
        <v>1528.0</v>
      </c>
      <c r="AG3757" s="11">
        <v>1540.0</v>
      </c>
      <c r="AH3757" s="11">
        <v>1567.0</v>
      </c>
      <c r="AI3757" s="23"/>
      <c r="AJ3757" s="29" t="s">
        <v>18511</v>
      </c>
      <c r="AK3757" s="25"/>
      <c r="AL3757" s="11"/>
      <c r="AM3757" s="23"/>
      <c r="AN3757" s="25"/>
      <c r="AO3757" s="23"/>
      <c r="AP3757" s="25"/>
      <c r="AQ3757" s="11"/>
    </row>
    <row r="3758" ht="15.75" customHeight="1">
      <c r="A3758" s="11">
        <v>1025086.0</v>
      </c>
      <c r="B3758" s="23">
        <v>3759.0</v>
      </c>
      <c r="C3758" s="25" t="s">
        <v>18660</v>
      </c>
      <c r="D3758" s="16" t="s">
        <v>18661</v>
      </c>
      <c r="E3758" s="28" t="s">
        <v>18662</v>
      </c>
      <c r="F3758" s="29"/>
      <c r="G3758" s="31" t="s">
        <v>18663</v>
      </c>
      <c r="H3758" s="36">
        <f t="shared" si="1"/>
        <v>71</v>
      </c>
      <c r="I3758" s="11"/>
      <c r="J3758" s="28">
        <f t="shared" si="2"/>
        <v>0</v>
      </c>
      <c r="K3758" s="41">
        <f t="shared" si="3"/>
        <v>232</v>
      </c>
      <c r="L3758" s="25">
        <v>42.0</v>
      </c>
      <c r="M3758" s="11">
        <v>42.0</v>
      </c>
      <c r="N3758" s="11">
        <v>49.0</v>
      </c>
      <c r="O3758" s="11">
        <v>49.0</v>
      </c>
      <c r="P3758" s="11">
        <v>50.0</v>
      </c>
      <c r="Q3758" s="43">
        <v>44.0</v>
      </c>
      <c r="R3758" s="25"/>
      <c r="S3758" s="11"/>
      <c r="T3758" s="11"/>
      <c r="U3758" s="23"/>
      <c r="V3758" s="25"/>
      <c r="W3758" s="11"/>
      <c r="X3758" s="23"/>
      <c r="Y3758" s="29"/>
      <c r="Z3758" s="25">
        <v>50.0</v>
      </c>
      <c r="AA3758" s="11">
        <v>50.0</v>
      </c>
      <c r="AB3758" s="11">
        <v>51.0</v>
      </c>
      <c r="AC3758" s="11">
        <v>44.0</v>
      </c>
      <c r="AD3758" s="23">
        <v>36.0</v>
      </c>
      <c r="AE3758" s="29" t="s">
        <v>166</v>
      </c>
      <c r="AF3758" s="25">
        <v>1547.0</v>
      </c>
      <c r="AG3758" s="11">
        <v>1559.0</v>
      </c>
      <c r="AH3758" s="11">
        <v>1645.0</v>
      </c>
      <c r="AI3758" s="23"/>
      <c r="AJ3758" s="29" t="s">
        <v>18664</v>
      </c>
      <c r="AK3758" s="25">
        <v>1025085.0</v>
      </c>
      <c r="AL3758" s="11"/>
      <c r="AM3758" s="23"/>
      <c r="AN3758" s="25"/>
      <c r="AO3758" s="23"/>
      <c r="AP3758" s="25"/>
      <c r="AQ3758" s="11"/>
    </row>
    <row r="3759" ht="15.75" customHeight="1">
      <c r="A3759" s="11">
        <v>1025087.0</v>
      </c>
      <c r="B3759" s="23">
        <v>3760.0</v>
      </c>
      <c r="C3759" s="25" t="s">
        <v>18665</v>
      </c>
      <c r="D3759" s="16" t="s">
        <v>18666</v>
      </c>
      <c r="E3759" s="28" t="s">
        <v>18667</v>
      </c>
      <c r="F3759" s="29"/>
      <c r="G3759" s="31" t="s">
        <v>18668</v>
      </c>
      <c r="H3759" s="36">
        <f t="shared" si="1"/>
        <v>76</v>
      </c>
      <c r="I3759" s="11"/>
      <c r="J3759" s="28">
        <f t="shared" si="2"/>
        <v>0</v>
      </c>
      <c r="K3759" s="41">
        <f t="shared" si="3"/>
        <v>278</v>
      </c>
      <c r="L3759" s="25">
        <v>60.0</v>
      </c>
      <c r="M3759" s="11">
        <v>62.0</v>
      </c>
      <c r="N3759" s="11">
        <v>58.0</v>
      </c>
      <c r="O3759" s="11">
        <v>46.0</v>
      </c>
      <c r="P3759" s="11">
        <v>52.0</v>
      </c>
      <c r="Q3759" s="43">
        <v>47.0</v>
      </c>
      <c r="R3759" s="25"/>
      <c r="S3759" s="11"/>
      <c r="T3759" s="11"/>
      <c r="U3759" s="23"/>
      <c r="V3759" s="25"/>
      <c r="W3759" s="11"/>
      <c r="X3759" s="23"/>
      <c r="Y3759" s="29"/>
      <c r="Z3759" s="25">
        <v>29.0</v>
      </c>
      <c r="AA3759" s="11">
        <v>21.0</v>
      </c>
      <c r="AB3759" s="11">
        <v>24.0</v>
      </c>
      <c r="AC3759" s="11">
        <v>72.0</v>
      </c>
      <c r="AD3759" s="23">
        <v>35.0</v>
      </c>
      <c r="AE3759" s="29" t="s">
        <v>141</v>
      </c>
      <c r="AF3759" s="25">
        <v>1519.0</v>
      </c>
      <c r="AG3759" s="11">
        <v>1531.0</v>
      </c>
      <c r="AH3759" s="11">
        <v>1579.0</v>
      </c>
      <c r="AI3759" s="23"/>
      <c r="AJ3759" s="29" t="s">
        <v>18420</v>
      </c>
      <c r="AK3759" s="25"/>
      <c r="AL3759" s="11"/>
      <c r="AM3759" s="23"/>
      <c r="AN3759" s="25"/>
      <c r="AO3759" s="23"/>
      <c r="AP3759" s="25"/>
      <c r="AQ3759" s="11"/>
    </row>
    <row r="3760" ht="15.75" customHeight="1">
      <c r="A3760" s="11">
        <v>1025088.0</v>
      </c>
      <c r="B3760" s="23">
        <v>3761.0</v>
      </c>
      <c r="C3760" s="25" t="s">
        <v>18669</v>
      </c>
      <c r="D3760" s="16" t="s">
        <v>18670</v>
      </c>
      <c r="E3760" s="28" t="s">
        <v>18671</v>
      </c>
      <c r="F3760" s="29"/>
      <c r="G3760" s="25"/>
      <c r="H3760" s="36" t="str">
        <f t="shared" si="1"/>
        <v/>
      </c>
      <c r="I3760" s="11"/>
      <c r="J3760" s="28">
        <f t="shared" si="2"/>
        <v>0</v>
      </c>
      <c r="K3760" s="41">
        <f t="shared" si="3"/>
        <v>171</v>
      </c>
      <c r="L3760" s="25">
        <v>31.0</v>
      </c>
      <c r="M3760" s="11">
        <v>23.0</v>
      </c>
      <c r="N3760" s="11">
        <v>51.0</v>
      </c>
      <c r="O3760" s="11">
        <v>32.0</v>
      </c>
      <c r="P3760" s="11">
        <v>34.0</v>
      </c>
      <c r="Q3760" s="43">
        <v>47.0</v>
      </c>
      <c r="R3760" s="25"/>
      <c r="S3760" s="11"/>
      <c r="T3760" s="11"/>
      <c r="U3760" s="23"/>
      <c r="V3760" s="25"/>
      <c r="W3760" s="11"/>
      <c r="X3760" s="23"/>
      <c r="Y3760" s="29"/>
      <c r="Z3760" s="25">
        <v>29.0</v>
      </c>
      <c r="AA3760" s="11">
        <v>21.0</v>
      </c>
      <c r="AB3760" s="11">
        <v>28.0</v>
      </c>
      <c r="AC3760" s="11">
        <v>67.0</v>
      </c>
      <c r="AD3760" s="23">
        <v>35.0</v>
      </c>
      <c r="AE3760" s="29" t="s">
        <v>166</v>
      </c>
      <c r="AF3760" s="25">
        <v>1542.0</v>
      </c>
      <c r="AG3760" s="11">
        <v>1554.0</v>
      </c>
      <c r="AH3760" s="11">
        <v>1615.0</v>
      </c>
      <c r="AI3760" s="23"/>
      <c r="AJ3760" s="29" t="s">
        <v>18672</v>
      </c>
      <c r="AK3760" s="25">
        <v>1025087.0</v>
      </c>
      <c r="AL3760" s="11"/>
      <c r="AM3760" s="23"/>
      <c r="AN3760" s="25"/>
      <c r="AO3760" s="23"/>
      <c r="AP3760" s="25"/>
      <c r="AQ3760" s="11"/>
    </row>
    <row r="3761" ht="15.75" customHeight="1">
      <c r="A3761" s="11">
        <v>1025089.0</v>
      </c>
      <c r="B3761" s="23">
        <v>3762.0</v>
      </c>
      <c r="C3761" s="25" t="s">
        <v>18673</v>
      </c>
      <c r="D3761" s="16" t="s">
        <v>18674</v>
      </c>
      <c r="E3761" s="28" t="s">
        <v>18675</v>
      </c>
      <c r="F3761" s="29"/>
      <c r="G3761" s="31" t="s">
        <v>18676</v>
      </c>
      <c r="H3761" s="36">
        <f t="shared" si="1"/>
        <v>76</v>
      </c>
      <c r="I3761" s="11"/>
      <c r="J3761" s="28">
        <f t="shared" si="2"/>
        <v>0</v>
      </c>
      <c r="K3761" s="41">
        <f t="shared" si="3"/>
        <v>340</v>
      </c>
      <c r="L3761" s="25">
        <v>64.0</v>
      </c>
      <c r="M3761" s="11">
        <v>51.0</v>
      </c>
      <c r="N3761" s="11">
        <v>79.0</v>
      </c>
      <c r="O3761" s="11">
        <v>74.0</v>
      </c>
      <c r="P3761" s="11">
        <v>72.0</v>
      </c>
      <c r="Q3761" s="43">
        <v>52.0</v>
      </c>
      <c r="R3761" s="25" t="s">
        <v>185</v>
      </c>
      <c r="S3761" s="11"/>
      <c r="T3761" s="11"/>
      <c r="U3761" s="23"/>
      <c r="V3761" s="25"/>
      <c r="W3761" s="11"/>
      <c r="X3761" s="23"/>
      <c r="Y3761" s="29"/>
      <c r="Z3761" s="25">
        <v>25.0</v>
      </c>
      <c r="AA3761" s="11">
        <v>16.0</v>
      </c>
      <c r="AB3761" s="11">
        <v>31.0</v>
      </c>
      <c r="AC3761" s="11">
        <v>61.0</v>
      </c>
      <c r="AD3761" s="23">
        <v>31.0</v>
      </c>
      <c r="AE3761" s="29" t="s">
        <v>270</v>
      </c>
      <c r="AF3761" s="25">
        <v>1512.0</v>
      </c>
      <c r="AG3761" s="11">
        <v>1524.0</v>
      </c>
      <c r="AH3761" s="11">
        <v>1593.0</v>
      </c>
      <c r="AI3761" s="23"/>
      <c r="AJ3761" s="29"/>
      <c r="AK3761" s="25"/>
      <c r="AL3761" s="11"/>
      <c r="AM3761" s="23"/>
      <c r="AN3761" s="25"/>
      <c r="AO3761" s="23"/>
      <c r="AP3761" s="25"/>
      <c r="AQ3761" s="11"/>
    </row>
    <row r="3762" ht="15.75" customHeight="1">
      <c r="A3762" s="11">
        <v>1025090.0</v>
      </c>
      <c r="B3762" s="23">
        <v>3763.0</v>
      </c>
      <c r="C3762" s="25" t="s">
        <v>18677</v>
      </c>
      <c r="D3762" s="16" t="s">
        <v>18678</v>
      </c>
      <c r="E3762" s="28" t="s">
        <v>18679</v>
      </c>
      <c r="F3762" s="29"/>
      <c r="G3762" s="31" t="s">
        <v>18680</v>
      </c>
      <c r="H3762" s="36">
        <f t="shared" si="1"/>
        <v>50</v>
      </c>
      <c r="I3762" s="11"/>
      <c r="J3762" s="28">
        <f t="shared" si="2"/>
        <v>0</v>
      </c>
      <c r="K3762" s="41">
        <f t="shared" si="3"/>
        <v>230</v>
      </c>
      <c r="L3762" s="25">
        <v>27.0</v>
      </c>
      <c r="M3762" s="11">
        <v>17.0</v>
      </c>
      <c r="N3762" s="11">
        <v>67.0</v>
      </c>
      <c r="O3762" s="11">
        <v>59.0</v>
      </c>
      <c r="P3762" s="11">
        <v>60.0</v>
      </c>
      <c r="Q3762" s="43">
        <v>50.0</v>
      </c>
      <c r="R3762" s="25"/>
      <c r="S3762" s="11"/>
      <c r="T3762" s="11"/>
      <c r="U3762" s="23"/>
      <c r="V3762" s="25"/>
      <c r="W3762" s="11"/>
      <c r="X3762" s="23"/>
      <c r="Y3762" s="29"/>
      <c r="Z3762" s="25">
        <v>26.0</v>
      </c>
      <c r="AA3762" s="11">
        <v>16.0</v>
      </c>
      <c r="AB3762" s="11">
        <v>34.0</v>
      </c>
      <c r="AC3762" s="11">
        <v>57.0</v>
      </c>
      <c r="AD3762" s="23">
        <v>31.0</v>
      </c>
      <c r="AE3762" s="29" t="s">
        <v>270</v>
      </c>
      <c r="AF3762" s="25">
        <v>1541.0</v>
      </c>
      <c r="AG3762" s="11">
        <v>1553.0</v>
      </c>
      <c r="AH3762" s="11">
        <v>1591.0</v>
      </c>
      <c r="AI3762" s="23"/>
      <c r="AJ3762" s="29" t="s">
        <v>18681</v>
      </c>
      <c r="AK3762" s="25">
        <v>1025089.0</v>
      </c>
      <c r="AL3762" s="11"/>
      <c r="AM3762" s="23"/>
      <c r="AN3762" s="25"/>
      <c r="AO3762" s="23"/>
      <c r="AP3762" s="25"/>
      <c r="AQ3762" s="11"/>
    </row>
    <row r="3763" ht="15.75" customHeight="1">
      <c r="A3763" s="11">
        <v>1025091.0</v>
      </c>
      <c r="B3763" s="23">
        <v>3764.0</v>
      </c>
      <c r="C3763" s="25" t="s">
        <v>18682</v>
      </c>
      <c r="D3763" s="16" t="s">
        <v>18683</v>
      </c>
      <c r="E3763" s="28" t="s">
        <v>18684</v>
      </c>
      <c r="F3763" s="29"/>
      <c r="G3763" s="31" t="s">
        <v>18685</v>
      </c>
      <c r="H3763" s="36">
        <f t="shared" si="1"/>
        <v>64</v>
      </c>
      <c r="I3763" s="11"/>
      <c r="J3763" s="28">
        <f t="shared" si="2"/>
        <v>0</v>
      </c>
      <c r="K3763" s="41">
        <f t="shared" si="3"/>
        <v>307</v>
      </c>
      <c r="L3763" s="25">
        <v>57.0</v>
      </c>
      <c r="M3763" s="11">
        <v>35.0</v>
      </c>
      <c r="N3763" s="11">
        <v>71.0</v>
      </c>
      <c r="O3763" s="11">
        <v>73.0</v>
      </c>
      <c r="P3763" s="11">
        <v>71.0</v>
      </c>
      <c r="Q3763" s="43">
        <v>45.0</v>
      </c>
      <c r="R3763" s="25"/>
      <c r="S3763" s="11"/>
      <c r="T3763" s="11"/>
      <c r="U3763" s="23"/>
      <c r="V3763" s="25"/>
      <c r="W3763" s="11"/>
      <c r="X3763" s="23"/>
      <c r="Y3763" s="29"/>
      <c r="Z3763" s="25">
        <v>25.0</v>
      </c>
      <c r="AA3763" s="11">
        <v>16.0</v>
      </c>
      <c r="AB3763" s="11">
        <v>35.0</v>
      </c>
      <c r="AC3763" s="11">
        <v>55.0</v>
      </c>
      <c r="AD3763" s="23">
        <v>31.0</v>
      </c>
      <c r="AE3763" s="29" t="s">
        <v>166</v>
      </c>
      <c r="AF3763" s="25">
        <v>1567.0</v>
      </c>
      <c r="AG3763" s="11">
        <v>1579.0</v>
      </c>
      <c r="AH3763" s="11">
        <v>1623.0</v>
      </c>
      <c r="AI3763" s="23"/>
      <c r="AJ3763" s="29" t="s">
        <v>18686</v>
      </c>
      <c r="AK3763" s="25">
        <v>1025090.0</v>
      </c>
      <c r="AL3763" s="11"/>
      <c r="AM3763" s="23"/>
      <c r="AN3763" s="25"/>
      <c r="AO3763" s="23"/>
      <c r="AP3763" s="25"/>
      <c r="AQ3763" s="11"/>
    </row>
    <row r="3764" ht="15.75" customHeight="1">
      <c r="A3764" s="11">
        <v>1025092.0</v>
      </c>
      <c r="B3764" s="23">
        <v>3765.0</v>
      </c>
      <c r="C3764" s="25" t="s">
        <v>18687</v>
      </c>
      <c r="D3764" s="16" t="s">
        <v>18688</v>
      </c>
      <c r="E3764" s="28" t="s">
        <v>18689</v>
      </c>
      <c r="F3764" s="29"/>
      <c r="G3764" s="31" t="s">
        <v>18690</v>
      </c>
      <c r="H3764" s="36">
        <f t="shared" si="1"/>
        <v>61</v>
      </c>
      <c r="I3764" s="11"/>
      <c r="J3764" s="28">
        <f t="shared" si="2"/>
        <v>0</v>
      </c>
      <c r="K3764" s="41">
        <f t="shared" si="3"/>
        <v>233</v>
      </c>
      <c r="L3764" s="25">
        <v>50.0</v>
      </c>
      <c r="M3764" s="11">
        <v>25.0</v>
      </c>
      <c r="N3764" s="11">
        <v>59.0</v>
      </c>
      <c r="O3764" s="11">
        <v>53.0</v>
      </c>
      <c r="P3764" s="11">
        <v>46.0</v>
      </c>
      <c r="Q3764" s="43">
        <v>43.0</v>
      </c>
      <c r="R3764" s="25"/>
      <c r="S3764" s="11"/>
      <c r="T3764" s="11"/>
      <c r="U3764" s="23"/>
      <c r="V3764" s="25"/>
      <c r="W3764" s="11"/>
      <c r="X3764" s="23"/>
      <c r="Y3764" s="29"/>
      <c r="Z3764" s="25">
        <v>22.0</v>
      </c>
      <c r="AA3764" s="11">
        <v>11.0</v>
      </c>
      <c r="AB3764" s="11">
        <v>37.0</v>
      </c>
      <c r="AC3764" s="11">
        <v>50.0</v>
      </c>
      <c r="AD3764" s="23">
        <v>29.0</v>
      </c>
      <c r="AE3764" s="29" t="s">
        <v>270</v>
      </c>
      <c r="AF3764" s="25">
        <v>1555.0</v>
      </c>
      <c r="AG3764" s="11">
        <v>1567.0</v>
      </c>
      <c r="AH3764" s="11">
        <v>1596.0</v>
      </c>
      <c r="AI3764" s="23"/>
      <c r="AJ3764" s="29"/>
      <c r="AK3764" s="25"/>
      <c r="AL3764" s="11"/>
      <c r="AM3764" s="23"/>
      <c r="AN3764" s="25"/>
      <c r="AO3764" s="23"/>
      <c r="AP3764" s="25"/>
      <c r="AQ3764" s="11"/>
    </row>
    <row r="3765" ht="15.75" customHeight="1">
      <c r="A3765" s="11">
        <v>1025093.0</v>
      </c>
      <c r="B3765" s="23">
        <v>3766.0</v>
      </c>
      <c r="C3765" s="25" t="s">
        <v>18691</v>
      </c>
      <c r="D3765" s="16" t="s">
        <v>18692</v>
      </c>
      <c r="E3765" s="28" t="s">
        <v>18693</v>
      </c>
      <c r="F3765" s="29"/>
      <c r="G3765" s="25"/>
      <c r="H3765" s="36" t="str">
        <f t="shared" si="1"/>
        <v/>
      </c>
      <c r="I3765" s="11"/>
      <c r="J3765" s="28">
        <f t="shared" si="2"/>
        <v>0</v>
      </c>
      <c r="K3765" s="41">
        <f t="shared" si="3"/>
        <v>243</v>
      </c>
      <c r="L3765" s="25">
        <v>48.0</v>
      </c>
      <c r="M3765" s="11">
        <v>48.0</v>
      </c>
      <c r="N3765" s="11">
        <v>45.0</v>
      </c>
      <c r="O3765" s="11">
        <v>49.0</v>
      </c>
      <c r="P3765" s="11">
        <v>53.0</v>
      </c>
      <c r="Q3765" s="43">
        <v>49.0</v>
      </c>
      <c r="R3765" s="25"/>
      <c r="S3765" s="11"/>
      <c r="T3765" s="11"/>
      <c r="U3765" s="23"/>
      <c r="V3765" s="25"/>
      <c r="W3765" s="11"/>
      <c r="X3765" s="23"/>
      <c r="Y3765" s="29"/>
      <c r="Z3765" s="25">
        <v>36.0</v>
      </c>
      <c r="AA3765" s="11">
        <v>30.0</v>
      </c>
      <c r="AB3765" s="11">
        <v>39.0</v>
      </c>
      <c r="AC3765" s="11">
        <v>55.0</v>
      </c>
      <c r="AD3765" s="23">
        <v>38.0</v>
      </c>
      <c r="AE3765" s="29" t="s">
        <v>166</v>
      </c>
      <c r="AF3765" s="25">
        <v>1540.0</v>
      </c>
      <c r="AG3765" s="11">
        <v>1552.0</v>
      </c>
      <c r="AH3765" s="11">
        <v>1599.0</v>
      </c>
      <c r="AI3765" s="23"/>
      <c r="AJ3765" s="29"/>
      <c r="AK3765" s="25"/>
      <c r="AL3765" s="11"/>
      <c r="AM3765" s="23"/>
      <c r="AN3765" s="25"/>
      <c r="AO3765" s="23"/>
      <c r="AP3765" s="25"/>
      <c r="AQ3765" s="11"/>
    </row>
    <row r="3766" ht="15.75" customHeight="1">
      <c r="A3766" s="11">
        <v>1025094.0</v>
      </c>
      <c r="B3766" s="23">
        <v>3767.0</v>
      </c>
      <c r="C3766" s="25" t="s">
        <v>18694</v>
      </c>
      <c r="D3766" s="16" t="s">
        <v>18695</v>
      </c>
      <c r="E3766" s="28" t="s">
        <v>18696</v>
      </c>
      <c r="F3766" s="29"/>
      <c r="G3766" s="31" t="s">
        <v>18697</v>
      </c>
      <c r="H3766" s="36">
        <f t="shared" si="1"/>
        <v>71</v>
      </c>
      <c r="I3766" s="11"/>
      <c r="J3766" s="28">
        <f t="shared" si="2"/>
        <v>0</v>
      </c>
      <c r="K3766" s="41">
        <f t="shared" si="3"/>
        <v>257</v>
      </c>
      <c r="L3766" s="25">
        <v>61.0</v>
      </c>
      <c r="M3766" s="11">
        <v>54.0</v>
      </c>
      <c r="N3766" s="11">
        <v>44.0</v>
      </c>
      <c r="O3766" s="11">
        <v>46.0</v>
      </c>
      <c r="P3766" s="11">
        <v>52.0</v>
      </c>
      <c r="Q3766" s="43">
        <v>44.0</v>
      </c>
      <c r="R3766" s="25"/>
      <c r="S3766" s="11"/>
      <c r="T3766" s="11"/>
      <c r="U3766" s="23"/>
      <c r="V3766" s="25"/>
      <c r="W3766" s="11"/>
      <c r="X3766" s="23"/>
      <c r="Y3766" s="29"/>
      <c r="Z3766" s="25">
        <v>22.0</v>
      </c>
      <c r="AA3766" s="11">
        <v>11.0</v>
      </c>
      <c r="AB3766" s="11">
        <v>30.0</v>
      </c>
      <c r="AC3766" s="11">
        <v>61.0</v>
      </c>
      <c r="AD3766" s="23">
        <v>55.0</v>
      </c>
      <c r="AE3766" s="29" t="s">
        <v>141</v>
      </c>
      <c r="AF3766" s="25">
        <v>1506.0</v>
      </c>
      <c r="AG3766" s="11">
        <v>1518.0</v>
      </c>
      <c r="AH3766" s="11">
        <v>1588.0</v>
      </c>
      <c r="AI3766" s="23"/>
      <c r="AJ3766" s="29" t="s">
        <v>18511</v>
      </c>
      <c r="AK3766" s="25"/>
      <c r="AL3766" s="11"/>
      <c r="AM3766" s="23"/>
      <c r="AN3766" s="25"/>
      <c r="AO3766" s="23"/>
      <c r="AP3766" s="25"/>
      <c r="AQ3766" s="11"/>
    </row>
    <row r="3767" ht="15.75" customHeight="1">
      <c r="A3767" s="11">
        <v>1025095.0</v>
      </c>
      <c r="B3767" s="23">
        <v>3768.0</v>
      </c>
      <c r="C3767" s="25" t="s">
        <v>18698</v>
      </c>
      <c r="D3767" s="16" t="s">
        <v>18699</v>
      </c>
      <c r="E3767" s="28" t="s">
        <v>18700</v>
      </c>
      <c r="F3767" s="29"/>
      <c r="G3767" s="31" t="s">
        <v>18701</v>
      </c>
      <c r="H3767" s="36">
        <f t="shared" si="1"/>
        <v>78</v>
      </c>
      <c r="I3767" s="11"/>
      <c r="J3767" s="28">
        <f t="shared" si="2"/>
        <v>0</v>
      </c>
      <c r="K3767" s="41">
        <f t="shared" si="3"/>
        <v>247</v>
      </c>
      <c r="L3767" s="25">
        <v>49.0</v>
      </c>
      <c r="M3767" s="11">
        <v>47.0</v>
      </c>
      <c r="N3767" s="11">
        <v>61.0</v>
      </c>
      <c r="O3767" s="11">
        <v>50.0</v>
      </c>
      <c r="P3767" s="11">
        <v>40.0</v>
      </c>
      <c r="Q3767" s="43">
        <v>44.0</v>
      </c>
      <c r="R3767" s="25"/>
      <c r="S3767" s="11"/>
      <c r="T3767" s="11"/>
      <c r="U3767" s="23"/>
      <c r="V3767" s="25"/>
      <c r="W3767" s="11"/>
      <c r="X3767" s="23"/>
      <c r="Y3767" s="29"/>
      <c r="Z3767" s="25">
        <v>22.0</v>
      </c>
      <c r="AA3767" s="11">
        <v>11.0</v>
      </c>
      <c r="AB3767" s="11">
        <v>22.0</v>
      </c>
      <c r="AC3767" s="11">
        <v>72.0</v>
      </c>
      <c r="AD3767" s="23">
        <v>55.0</v>
      </c>
      <c r="AE3767" s="29" t="s">
        <v>141</v>
      </c>
      <c r="AF3767" s="25">
        <v>1558.0</v>
      </c>
      <c r="AG3767" s="11">
        <v>1570.0</v>
      </c>
      <c r="AH3767" s="11">
        <v>1634.0</v>
      </c>
      <c r="AI3767" s="23"/>
      <c r="AJ3767" s="29" t="s">
        <v>18702</v>
      </c>
      <c r="AK3767" s="25">
        <v>1025094.0</v>
      </c>
      <c r="AL3767" s="11"/>
      <c r="AM3767" s="23"/>
      <c r="AN3767" s="25"/>
      <c r="AO3767" s="23"/>
      <c r="AP3767" s="25"/>
      <c r="AQ3767" s="11"/>
    </row>
    <row r="3768" ht="15.75" customHeight="1">
      <c r="A3768" s="11">
        <v>1025096.0</v>
      </c>
      <c r="B3768" s="23">
        <v>3769.0</v>
      </c>
      <c r="C3768" s="25" t="s">
        <v>18703</v>
      </c>
      <c r="D3768" s="16" t="s">
        <v>18704</v>
      </c>
      <c r="E3768" s="28" t="s">
        <v>18705</v>
      </c>
      <c r="F3768" s="29"/>
      <c r="G3768" s="31" t="s">
        <v>18706</v>
      </c>
      <c r="H3768" s="36">
        <f t="shared" si="1"/>
        <v>79</v>
      </c>
      <c r="I3768" s="11"/>
      <c r="J3768" s="28">
        <f t="shared" si="2"/>
        <v>0</v>
      </c>
      <c r="K3768" s="41">
        <f t="shared" si="3"/>
        <v>253</v>
      </c>
      <c r="L3768" s="25">
        <v>51.0</v>
      </c>
      <c r="M3768" s="11">
        <v>49.0</v>
      </c>
      <c r="N3768" s="11">
        <v>46.0</v>
      </c>
      <c r="O3768" s="11">
        <v>51.0</v>
      </c>
      <c r="P3768" s="11">
        <v>56.0</v>
      </c>
      <c r="Q3768" s="43">
        <v>56.0</v>
      </c>
      <c r="R3768" s="25"/>
      <c r="S3768" s="11"/>
      <c r="T3768" s="11"/>
      <c r="U3768" s="23"/>
      <c r="V3768" s="25"/>
      <c r="W3768" s="11"/>
      <c r="X3768" s="23"/>
      <c r="Y3768" s="29"/>
      <c r="Z3768" s="25">
        <v>50.0</v>
      </c>
      <c r="AA3768" s="11">
        <v>50.0</v>
      </c>
      <c r="AB3768" s="11">
        <v>39.0</v>
      </c>
      <c r="AC3768" s="11">
        <v>61.0</v>
      </c>
      <c r="AD3768" s="23">
        <v>98.0</v>
      </c>
      <c r="AE3768" s="29" t="s">
        <v>141</v>
      </c>
      <c r="AF3768" s="25">
        <v>1524.0</v>
      </c>
      <c r="AG3768" s="11">
        <v>1536.0</v>
      </c>
      <c r="AH3768" s="11">
        <v>1592.0</v>
      </c>
      <c r="AI3768" s="23"/>
      <c r="AJ3768" s="29" t="s">
        <v>18707</v>
      </c>
      <c r="AK3768" s="25"/>
      <c r="AL3768" s="11"/>
      <c r="AM3768" s="23"/>
      <c r="AN3768" s="25"/>
      <c r="AO3768" s="23"/>
      <c r="AP3768" s="25"/>
      <c r="AQ3768" s="11"/>
    </row>
    <row r="3769" ht="15.75" customHeight="1">
      <c r="A3769" s="11">
        <v>1025097.0</v>
      </c>
      <c r="B3769" s="23">
        <v>3770.0</v>
      </c>
      <c r="C3769" s="25" t="s">
        <v>18708</v>
      </c>
      <c r="D3769" s="16" t="s">
        <v>18709</v>
      </c>
      <c r="E3769" s="28" t="s">
        <v>18710</v>
      </c>
      <c r="F3769" s="29"/>
      <c r="G3769" s="31" t="s">
        <v>18711</v>
      </c>
      <c r="H3769" s="36">
        <f t="shared" si="1"/>
        <v>69</v>
      </c>
      <c r="I3769" s="11"/>
      <c r="J3769" s="28">
        <f t="shared" si="2"/>
        <v>0</v>
      </c>
      <c r="K3769" s="41">
        <f t="shared" si="3"/>
        <v>157</v>
      </c>
      <c r="L3769" s="25">
        <v>24.0</v>
      </c>
      <c r="M3769" s="11">
        <v>22.0</v>
      </c>
      <c r="N3769" s="11">
        <v>38.0</v>
      </c>
      <c r="O3769" s="11">
        <v>35.0</v>
      </c>
      <c r="P3769" s="11">
        <v>38.0</v>
      </c>
      <c r="Q3769" s="43">
        <v>44.0</v>
      </c>
      <c r="R3769" s="25"/>
      <c r="S3769" s="11"/>
      <c r="T3769" s="11"/>
      <c r="U3769" s="23"/>
      <c r="V3769" s="25"/>
      <c r="W3769" s="11"/>
      <c r="X3769" s="23"/>
      <c r="Y3769" s="29"/>
      <c r="Z3769" s="25">
        <v>22.0</v>
      </c>
      <c r="AA3769" s="11">
        <v>11.0</v>
      </c>
      <c r="AB3769" s="11">
        <v>30.0</v>
      </c>
      <c r="AC3769" s="11">
        <v>61.0</v>
      </c>
      <c r="AD3769" s="23">
        <v>47.0</v>
      </c>
      <c r="AE3769" s="29" t="s">
        <v>166</v>
      </c>
      <c r="AF3769" s="25">
        <v>1530.0</v>
      </c>
      <c r="AG3769" s="11">
        <v>1542.0</v>
      </c>
      <c r="AH3769" s="11">
        <v>1586.0</v>
      </c>
      <c r="AI3769" s="23"/>
      <c r="AJ3769" s="29"/>
      <c r="AK3769" s="25"/>
      <c r="AL3769" s="11"/>
      <c r="AM3769" s="23"/>
      <c r="AN3769" s="25"/>
      <c r="AO3769" s="23"/>
      <c r="AP3769" s="25"/>
      <c r="AQ3769" s="11"/>
    </row>
    <row r="3770" ht="15.75" customHeight="1">
      <c r="A3770" s="11">
        <v>1025098.0</v>
      </c>
      <c r="B3770" s="23">
        <v>3771.0</v>
      </c>
      <c r="C3770" s="25" t="s">
        <v>18712</v>
      </c>
      <c r="D3770" s="16" t="s">
        <v>18713</v>
      </c>
      <c r="E3770" s="28" t="s">
        <v>18714</v>
      </c>
      <c r="F3770" s="29"/>
      <c r="G3770" s="31" t="s">
        <v>18715</v>
      </c>
      <c r="H3770" s="36">
        <f t="shared" si="1"/>
        <v>71</v>
      </c>
      <c r="I3770" s="11"/>
      <c r="J3770" s="28">
        <f t="shared" si="2"/>
        <v>0</v>
      </c>
      <c r="K3770" s="41">
        <f t="shared" si="3"/>
        <v>294</v>
      </c>
      <c r="L3770" s="25">
        <v>47.0</v>
      </c>
      <c r="M3770" s="11">
        <v>50.0</v>
      </c>
      <c r="N3770" s="11">
        <v>64.0</v>
      </c>
      <c r="O3770" s="11">
        <v>67.0</v>
      </c>
      <c r="P3770" s="11">
        <v>66.0</v>
      </c>
      <c r="Q3770" s="43">
        <v>52.0</v>
      </c>
      <c r="R3770" s="25"/>
      <c r="S3770" s="11"/>
      <c r="T3770" s="11"/>
      <c r="U3770" s="23"/>
      <c r="V3770" s="25"/>
      <c r="W3770" s="11"/>
      <c r="X3770" s="23"/>
      <c r="Y3770" s="29"/>
      <c r="Z3770" s="25">
        <v>36.0</v>
      </c>
      <c r="AA3770" s="11">
        <v>30.0</v>
      </c>
      <c r="AB3770" s="11">
        <v>34.0</v>
      </c>
      <c r="AC3770" s="11">
        <v>61.0</v>
      </c>
      <c r="AD3770" s="23">
        <v>3.0</v>
      </c>
      <c r="AE3770" s="29" t="s">
        <v>166</v>
      </c>
      <c r="AF3770" s="25">
        <v>1513.0</v>
      </c>
      <c r="AG3770" s="11">
        <v>1525.0</v>
      </c>
      <c r="AH3770" s="11">
        <v>1588.0</v>
      </c>
      <c r="AI3770" s="23"/>
      <c r="AJ3770" s="29" t="s">
        <v>18511</v>
      </c>
      <c r="AK3770" s="25"/>
      <c r="AL3770" s="11"/>
      <c r="AM3770" s="23"/>
      <c r="AN3770" s="25"/>
      <c r="AO3770" s="23"/>
      <c r="AP3770" s="25"/>
      <c r="AQ3770" s="11"/>
    </row>
    <row r="3771" ht="15.75" customHeight="1">
      <c r="A3771" s="11">
        <v>1025099.0</v>
      </c>
      <c r="B3771" s="23">
        <v>3772.0</v>
      </c>
      <c r="C3771" s="25" t="s">
        <v>18716</v>
      </c>
      <c r="D3771" s="16" t="s">
        <v>18717</v>
      </c>
      <c r="E3771" s="28" t="s">
        <v>18718</v>
      </c>
      <c r="F3771" s="29"/>
      <c r="G3771" s="31" t="s">
        <v>18719</v>
      </c>
      <c r="H3771" s="36">
        <f t="shared" si="1"/>
        <v>77.5</v>
      </c>
      <c r="I3771" s="11"/>
      <c r="J3771" s="28">
        <f t="shared" si="2"/>
        <v>0</v>
      </c>
      <c r="K3771" s="41">
        <f t="shared" si="3"/>
        <v>233</v>
      </c>
      <c r="L3771" s="25">
        <v>34.0</v>
      </c>
      <c r="M3771" s="11">
        <v>40.0</v>
      </c>
      <c r="N3771" s="11">
        <v>61.0</v>
      </c>
      <c r="O3771" s="11">
        <v>53.0</v>
      </c>
      <c r="P3771" s="11">
        <v>45.0</v>
      </c>
      <c r="Q3771" s="43">
        <v>50.0</v>
      </c>
      <c r="R3771" s="25"/>
      <c r="S3771" s="11"/>
      <c r="T3771" s="11"/>
      <c r="U3771" s="23"/>
      <c r="V3771" s="25"/>
      <c r="W3771" s="11"/>
      <c r="X3771" s="23"/>
      <c r="Y3771" s="29"/>
      <c r="Z3771" s="25">
        <v>36.0</v>
      </c>
      <c r="AA3771" s="11">
        <v>30.0</v>
      </c>
      <c r="AB3771" s="11">
        <v>27.0</v>
      </c>
      <c r="AC3771" s="11">
        <v>72.0</v>
      </c>
      <c r="AD3771" s="23">
        <v>3.0</v>
      </c>
      <c r="AE3771" s="29" t="s">
        <v>270</v>
      </c>
      <c r="AF3771" s="25">
        <v>1535.0</v>
      </c>
      <c r="AG3771" s="11">
        <v>1547.0</v>
      </c>
      <c r="AH3771" s="11">
        <v>1613.0</v>
      </c>
      <c r="AI3771" s="23"/>
      <c r="AJ3771" s="29" t="s">
        <v>18720</v>
      </c>
      <c r="AK3771" s="25">
        <v>1025098.0</v>
      </c>
      <c r="AL3771" s="11"/>
      <c r="AM3771" s="23"/>
      <c r="AN3771" s="25"/>
      <c r="AO3771" s="23"/>
      <c r="AP3771" s="25"/>
      <c r="AQ3771" s="11"/>
    </row>
    <row r="3772" ht="15.75" customHeight="1">
      <c r="A3772" s="11">
        <v>1025100.0</v>
      </c>
      <c r="B3772" s="23">
        <v>3773.0</v>
      </c>
      <c r="C3772" s="25" t="s">
        <v>18721</v>
      </c>
      <c r="D3772" s="16" t="s">
        <v>18722</v>
      </c>
      <c r="E3772" s="28" t="s">
        <v>18723</v>
      </c>
      <c r="F3772" s="29"/>
      <c r="G3772" s="31" t="s">
        <v>18724</v>
      </c>
      <c r="H3772" s="36">
        <f t="shared" si="1"/>
        <v>74</v>
      </c>
      <c r="I3772" s="11"/>
      <c r="J3772" s="28">
        <f t="shared" si="2"/>
        <v>0</v>
      </c>
      <c r="K3772" s="41">
        <f t="shared" si="3"/>
        <v>211</v>
      </c>
      <c r="L3772" s="25">
        <v>55.0</v>
      </c>
      <c r="M3772" s="11">
        <v>31.0</v>
      </c>
      <c r="N3772" s="11">
        <v>43.0</v>
      </c>
      <c r="O3772" s="11">
        <v>40.0</v>
      </c>
      <c r="P3772" s="11">
        <v>42.0</v>
      </c>
      <c r="Q3772" s="43">
        <v>48.0</v>
      </c>
      <c r="R3772" s="25"/>
      <c r="S3772" s="11"/>
      <c r="T3772" s="11"/>
      <c r="U3772" s="23"/>
      <c r="V3772" s="25"/>
      <c r="W3772" s="11"/>
      <c r="X3772" s="23"/>
      <c r="Y3772" s="29"/>
      <c r="Z3772" s="25">
        <v>36.0</v>
      </c>
      <c r="AA3772" s="11">
        <v>30.0</v>
      </c>
      <c r="AB3772" s="11">
        <v>50.0</v>
      </c>
      <c r="AC3772" s="11">
        <v>38.0</v>
      </c>
      <c r="AD3772" s="23">
        <v>3.0</v>
      </c>
      <c r="AE3772" s="29" t="s">
        <v>166</v>
      </c>
      <c r="AF3772" s="25">
        <v>1582.0</v>
      </c>
      <c r="AG3772" s="11">
        <v>1594.0</v>
      </c>
      <c r="AH3772" s="11">
        <v>1618.0</v>
      </c>
      <c r="AI3772" s="23" t="s">
        <v>217</v>
      </c>
      <c r="AJ3772" s="29" t="s">
        <v>18725</v>
      </c>
      <c r="AK3772" s="25">
        <v>1025099.0</v>
      </c>
      <c r="AL3772" s="11"/>
      <c r="AM3772" s="23"/>
      <c r="AN3772" s="25"/>
      <c r="AO3772" s="23"/>
      <c r="AP3772" s="25"/>
      <c r="AQ3772" s="11"/>
    </row>
    <row r="3773" ht="15.75" customHeight="1">
      <c r="A3773" s="11">
        <v>1025101.0</v>
      </c>
      <c r="B3773" s="23">
        <v>3774.0</v>
      </c>
      <c r="C3773" s="25" t="s">
        <v>18726</v>
      </c>
      <c r="D3773" s="16" t="s">
        <v>18727</v>
      </c>
      <c r="E3773" s="28" t="s">
        <v>18728</v>
      </c>
      <c r="F3773" s="29"/>
      <c r="G3773" s="31" t="s">
        <v>18729</v>
      </c>
      <c r="H3773" s="36">
        <f t="shared" si="1"/>
        <v>74</v>
      </c>
      <c r="I3773" s="11"/>
      <c r="J3773" s="28">
        <f t="shared" si="2"/>
        <v>0</v>
      </c>
      <c r="K3773" s="41">
        <f t="shared" si="3"/>
        <v>246</v>
      </c>
      <c r="L3773" s="25">
        <v>74.0</v>
      </c>
      <c r="M3773" s="11">
        <v>73.0</v>
      </c>
      <c r="N3773" s="11">
        <v>29.0</v>
      </c>
      <c r="O3773" s="11">
        <v>30.0</v>
      </c>
      <c r="P3773" s="11">
        <v>40.0</v>
      </c>
      <c r="Q3773" s="43">
        <v>45.0</v>
      </c>
      <c r="R3773" s="25"/>
      <c r="S3773" s="11" t="s">
        <v>185</v>
      </c>
      <c r="T3773" s="11"/>
      <c r="U3773" s="23" t="s">
        <v>185</v>
      </c>
      <c r="V3773" s="25"/>
      <c r="W3773" s="11"/>
      <c r="X3773" s="23"/>
      <c r="Y3773" s="29"/>
      <c r="Z3773" s="25">
        <v>22.0</v>
      </c>
      <c r="AA3773" s="11">
        <v>11.0</v>
      </c>
      <c r="AB3773" s="11">
        <v>13.0</v>
      </c>
      <c r="AC3773" s="11">
        <v>84.0</v>
      </c>
      <c r="AD3773" s="23">
        <v>36.0</v>
      </c>
      <c r="AE3773" s="29" t="s">
        <v>141</v>
      </c>
      <c r="AF3773" s="25">
        <v>1511.0</v>
      </c>
      <c r="AG3773" s="11">
        <v>1523.0</v>
      </c>
      <c r="AH3773" s="11">
        <v>1543.0</v>
      </c>
      <c r="AI3773" s="23" t="s">
        <v>217</v>
      </c>
      <c r="AJ3773" s="29"/>
      <c r="AK3773" s="25"/>
      <c r="AL3773" s="11"/>
      <c r="AM3773" s="23"/>
      <c r="AN3773" s="25"/>
      <c r="AO3773" s="23"/>
      <c r="AP3773" s="25"/>
      <c r="AQ3773" s="11"/>
    </row>
    <row r="3774" ht="15.75" customHeight="1">
      <c r="A3774" s="11">
        <v>1025102.0</v>
      </c>
      <c r="B3774" s="23">
        <v>3775.0</v>
      </c>
      <c r="C3774" s="25" t="s">
        <v>18730</v>
      </c>
      <c r="D3774" s="16" t="s">
        <v>18731</v>
      </c>
      <c r="E3774" s="28" t="s">
        <v>18732</v>
      </c>
      <c r="F3774" s="29"/>
      <c r="G3774" s="31" t="s">
        <v>18733</v>
      </c>
      <c r="H3774" s="36">
        <f t="shared" si="1"/>
        <v>79</v>
      </c>
      <c r="I3774" s="11"/>
      <c r="J3774" s="28">
        <f t="shared" si="2"/>
        <v>0</v>
      </c>
      <c r="K3774" s="41">
        <f t="shared" si="3"/>
        <v>236</v>
      </c>
      <c r="L3774" s="25">
        <v>26.0</v>
      </c>
      <c r="M3774" s="11">
        <v>24.0</v>
      </c>
      <c r="N3774" s="11">
        <v>62.0</v>
      </c>
      <c r="O3774" s="11">
        <v>64.0</v>
      </c>
      <c r="P3774" s="11">
        <v>60.0</v>
      </c>
      <c r="Q3774" s="43">
        <v>43.0</v>
      </c>
      <c r="R3774" s="25"/>
      <c r="S3774" s="11"/>
      <c r="T3774" s="11"/>
      <c r="U3774" s="23"/>
      <c r="V3774" s="25"/>
      <c r="W3774" s="11"/>
      <c r="X3774" s="23"/>
      <c r="Y3774" s="29"/>
      <c r="Z3774" s="25">
        <v>22.0</v>
      </c>
      <c r="AA3774" s="11">
        <v>11.0</v>
      </c>
      <c r="AB3774" s="11">
        <v>37.0</v>
      </c>
      <c r="AC3774" s="11">
        <v>50.0</v>
      </c>
      <c r="AD3774" s="23">
        <v>65.0</v>
      </c>
      <c r="AE3774" s="29" t="s">
        <v>270</v>
      </c>
      <c r="AF3774" s="25">
        <v>1529.0</v>
      </c>
      <c r="AG3774" s="11">
        <v>1541.0</v>
      </c>
      <c r="AH3774" s="11">
        <v>1568.0</v>
      </c>
      <c r="AI3774" s="23"/>
      <c r="AJ3774" s="29" t="s">
        <v>18734</v>
      </c>
      <c r="AK3774" s="25"/>
      <c r="AL3774" s="11"/>
      <c r="AM3774" s="23"/>
      <c r="AN3774" s="25"/>
      <c r="AO3774" s="23"/>
      <c r="AP3774" s="25"/>
      <c r="AQ3774" s="11"/>
    </row>
    <row r="3775" ht="15.75" customHeight="1">
      <c r="A3775" s="11">
        <v>1089001.0</v>
      </c>
      <c r="B3775" s="23">
        <v>3776.0</v>
      </c>
      <c r="C3775" s="25" t="s">
        <v>18735</v>
      </c>
      <c r="D3775" s="16" t="s">
        <v>18736</v>
      </c>
      <c r="E3775" s="28" t="s">
        <v>18737</v>
      </c>
      <c r="F3775" s="29"/>
      <c r="G3775" s="25"/>
      <c r="H3775" s="36" t="str">
        <f t="shared" si="1"/>
        <v/>
      </c>
      <c r="I3775" s="11"/>
      <c r="J3775" s="28">
        <f t="shared" si="2"/>
        <v>0</v>
      </c>
      <c r="K3775" s="41">
        <f t="shared" si="3"/>
        <v>0</v>
      </c>
      <c r="L3775" s="25">
        <v>0.0</v>
      </c>
      <c r="M3775" s="11">
        <v>0.0</v>
      </c>
      <c r="N3775" s="11">
        <v>0.0</v>
      </c>
      <c r="O3775" s="11">
        <v>0.0</v>
      </c>
      <c r="P3775" s="11">
        <v>0.0</v>
      </c>
      <c r="Q3775" s="23">
        <v>0.0</v>
      </c>
      <c r="R3775" s="25"/>
      <c r="S3775" s="11"/>
      <c r="T3775" s="11"/>
      <c r="U3775" s="23"/>
      <c r="V3775" s="25"/>
      <c r="W3775" s="11"/>
      <c r="X3775" s="23"/>
      <c r="Y3775" s="29"/>
      <c r="Z3775" s="25">
        <v>0.0</v>
      </c>
      <c r="AA3775" s="11">
        <v>0.0</v>
      </c>
      <c r="AB3775" s="11">
        <v>0.0</v>
      </c>
      <c r="AC3775" s="11">
        <v>0.0</v>
      </c>
      <c r="AD3775" s="23">
        <v>99.0</v>
      </c>
      <c r="AE3775" s="29" t="s">
        <v>239</v>
      </c>
      <c r="AF3775" s="25">
        <v>1380.0</v>
      </c>
      <c r="AG3775" s="11">
        <v>9999.0</v>
      </c>
      <c r="AH3775" s="11">
        <v>1413.0</v>
      </c>
      <c r="AI3775" s="23"/>
      <c r="AJ3775" s="29"/>
      <c r="AK3775" s="25"/>
      <c r="AL3775" s="11"/>
      <c r="AM3775" s="23"/>
      <c r="AN3775" s="25"/>
      <c r="AO3775" s="23"/>
      <c r="AP3775" s="25"/>
      <c r="AQ3775" s="11"/>
    </row>
    <row r="3776" ht="15.75" customHeight="1">
      <c r="A3776" s="11">
        <v>1089002.0</v>
      </c>
      <c r="B3776" s="23">
        <v>3777.0</v>
      </c>
      <c r="C3776" s="25" t="s">
        <v>18738</v>
      </c>
      <c r="D3776" s="16" t="s">
        <v>18739</v>
      </c>
      <c r="E3776" s="28" t="s">
        <v>18740</v>
      </c>
      <c r="F3776" s="29"/>
      <c r="G3776" s="25"/>
      <c r="H3776" s="36" t="str">
        <f t="shared" si="1"/>
        <v/>
      </c>
      <c r="I3776" s="11"/>
      <c r="J3776" s="28">
        <f t="shared" si="2"/>
        <v>0</v>
      </c>
      <c r="K3776" s="41">
        <f t="shared" si="3"/>
        <v>0</v>
      </c>
      <c r="L3776" s="25">
        <v>0.0</v>
      </c>
      <c r="M3776" s="11">
        <v>0.0</v>
      </c>
      <c r="N3776" s="11">
        <v>0.0</v>
      </c>
      <c r="O3776" s="11">
        <v>0.0</v>
      </c>
      <c r="P3776" s="11">
        <v>0.0</v>
      </c>
      <c r="Q3776" s="23">
        <v>0.0</v>
      </c>
      <c r="R3776" s="25"/>
      <c r="S3776" s="11"/>
      <c r="T3776" s="11"/>
      <c r="U3776" s="23"/>
      <c r="V3776" s="25"/>
      <c r="W3776" s="11"/>
      <c r="X3776" s="23"/>
      <c r="Y3776" s="29"/>
      <c r="Z3776" s="25">
        <v>0.0</v>
      </c>
      <c r="AA3776" s="11">
        <v>0.0</v>
      </c>
      <c r="AB3776" s="11">
        <v>0.0</v>
      </c>
      <c r="AC3776" s="11">
        <v>0.0</v>
      </c>
      <c r="AD3776" s="23">
        <v>2.0</v>
      </c>
      <c r="AE3776" s="29" t="s">
        <v>239</v>
      </c>
      <c r="AF3776" s="25">
        <v>1410.0</v>
      </c>
      <c r="AG3776" s="11">
        <v>9999.0</v>
      </c>
      <c r="AH3776" s="11">
        <v>1443.0</v>
      </c>
      <c r="AI3776" s="23"/>
      <c r="AJ3776" s="29" t="s">
        <v>18741</v>
      </c>
      <c r="AK3776" s="25">
        <v>1089001.0</v>
      </c>
      <c r="AL3776" s="11"/>
      <c r="AM3776" s="23"/>
      <c r="AN3776" s="25"/>
      <c r="AO3776" s="23"/>
      <c r="AP3776" s="25"/>
      <c r="AQ3776" s="11"/>
    </row>
    <row r="3777" ht="15.75" customHeight="1">
      <c r="A3777" s="11">
        <v>1089003.0</v>
      </c>
      <c r="B3777" s="23">
        <v>3778.0</v>
      </c>
      <c r="C3777" s="25" t="s">
        <v>18742</v>
      </c>
      <c r="D3777" s="16" t="s">
        <v>18743</v>
      </c>
      <c r="E3777" s="28" t="s">
        <v>18744</v>
      </c>
      <c r="F3777" s="29"/>
      <c r="G3777" s="25"/>
      <c r="H3777" s="36" t="str">
        <f t="shared" si="1"/>
        <v/>
      </c>
      <c r="I3777" s="11"/>
      <c r="J3777" s="28">
        <f t="shared" si="2"/>
        <v>0</v>
      </c>
      <c r="K3777" s="41">
        <f t="shared" si="3"/>
        <v>0</v>
      </c>
      <c r="L3777" s="25">
        <v>0.0</v>
      </c>
      <c r="M3777" s="11">
        <v>0.0</v>
      </c>
      <c r="N3777" s="11">
        <v>0.0</v>
      </c>
      <c r="O3777" s="11">
        <v>0.0</v>
      </c>
      <c r="P3777" s="11">
        <v>0.0</v>
      </c>
      <c r="Q3777" s="23">
        <v>0.0</v>
      </c>
      <c r="R3777" s="25"/>
      <c r="S3777" s="11"/>
      <c r="T3777" s="11"/>
      <c r="U3777" s="23"/>
      <c r="V3777" s="25"/>
      <c r="W3777" s="11"/>
      <c r="X3777" s="23"/>
      <c r="Y3777" s="29"/>
      <c r="Z3777" s="25">
        <v>0.0</v>
      </c>
      <c r="AA3777" s="11">
        <v>0.0</v>
      </c>
      <c r="AB3777" s="11">
        <v>0.0</v>
      </c>
      <c r="AC3777" s="11">
        <v>0.0</v>
      </c>
      <c r="AD3777" s="23">
        <v>2.0</v>
      </c>
      <c r="AE3777" s="29" t="s">
        <v>239</v>
      </c>
      <c r="AF3777" s="25">
        <v>1440.0</v>
      </c>
      <c r="AG3777" s="11">
        <v>9999.0</v>
      </c>
      <c r="AH3777" s="11">
        <v>1474.0</v>
      </c>
      <c r="AI3777" s="23"/>
      <c r="AJ3777" s="29" t="s">
        <v>18745</v>
      </c>
      <c r="AK3777" s="25">
        <v>1089002.0</v>
      </c>
      <c r="AL3777" s="11"/>
      <c r="AM3777" s="23"/>
      <c r="AN3777" s="25"/>
      <c r="AO3777" s="23"/>
      <c r="AP3777" s="25"/>
      <c r="AQ3777" s="11"/>
    </row>
    <row r="3778" ht="15.75" customHeight="1">
      <c r="A3778" s="11">
        <v>1089004.0</v>
      </c>
      <c r="B3778" s="23">
        <v>3779.0</v>
      </c>
      <c r="C3778" s="25" t="s">
        <v>18746</v>
      </c>
      <c r="D3778" s="16" t="s">
        <v>18747</v>
      </c>
      <c r="E3778" s="28" t="s">
        <v>18748</v>
      </c>
      <c r="F3778" s="29"/>
      <c r="G3778" s="25"/>
      <c r="H3778" s="36" t="str">
        <f t="shared" si="1"/>
        <v/>
      </c>
      <c r="I3778" s="11"/>
      <c r="J3778" s="28">
        <f t="shared" si="2"/>
        <v>0</v>
      </c>
      <c r="K3778" s="41">
        <f t="shared" si="3"/>
        <v>0</v>
      </c>
      <c r="L3778" s="25">
        <v>0.0</v>
      </c>
      <c r="M3778" s="11">
        <v>0.0</v>
      </c>
      <c r="N3778" s="11">
        <v>0.0</v>
      </c>
      <c r="O3778" s="11">
        <v>0.0</v>
      </c>
      <c r="P3778" s="11">
        <v>0.0</v>
      </c>
      <c r="Q3778" s="23">
        <v>0.0</v>
      </c>
      <c r="R3778" s="25"/>
      <c r="S3778" s="11"/>
      <c r="T3778" s="11"/>
      <c r="U3778" s="23"/>
      <c r="V3778" s="25"/>
      <c r="W3778" s="11"/>
      <c r="X3778" s="23"/>
      <c r="Y3778" s="29"/>
      <c r="Z3778" s="25">
        <v>0.0</v>
      </c>
      <c r="AA3778" s="11">
        <v>0.0</v>
      </c>
      <c r="AB3778" s="11">
        <v>0.0</v>
      </c>
      <c r="AC3778" s="11">
        <v>0.0</v>
      </c>
      <c r="AD3778" s="23">
        <v>2.0</v>
      </c>
      <c r="AE3778" s="29" t="s">
        <v>239</v>
      </c>
      <c r="AF3778" s="25">
        <v>1470.0</v>
      </c>
      <c r="AG3778" s="11">
        <v>9999.0</v>
      </c>
      <c r="AH3778" s="11">
        <v>1520.0</v>
      </c>
      <c r="AI3778" s="23"/>
      <c r="AJ3778" s="29" t="s">
        <v>18749</v>
      </c>
      <c r="AK3778" s="25">
        <v>1089003.0</v>
      </c>
      <c r="AL3778" s="11"/>
      <c r="AM3778" s="23"/>
      <c r="AN3778" s="25"/>
      <c r="AO3778" s="23"/>
      <c r="AP3778" s="25"/>
      <c r="AQ3778" s="11"/>
    </row>
    <row r="3779" ht="15.75" customHeight="1">
      <c r="A3779" s="11">
        <v>1089005.0</v>
      </c>
      <c r="B3779" s="23">
        <v>3780.0</v>
      </c>
      <c r="C3779" s="25" t="s">
        <v>18750</v>
      </c>
      <c r="D3779" s="16" t="s">
        <v>18751</v>
      </c>
      <c r="E3779" s="28" t="s">
        <v>18752</v>
      </c>
      <c r="F3779" s="29"/>
      <c r="G3779" s="25"/>
      <c r="H3779" s="36" t="str">
        <f t="shared" si="1"/>
        <v/>
      </c>
      <c r="I3779" s="11"/>
      <c r="J3779" s="28">
        <f t="shared" si="2"/>
        <v>0</v>
      </c>
      <c r="K3779" s="41">
        <f t="shared" si="3"/>
        <v>0</v>
      </c>
      <c r="L3779" s="25">
        <v>0.0</v>
      </c>
      <c r="M3779" s="11">
        <v>0.0</v>
      </c>
      <c r="N3779" s="11">
        <v>0.0</v>
      </c>
      <c r="O3779" s="11">
        <v>0.0</v>
      </c>
      <c r="P3779" s="11">
        <v>0.0</v>
      </c>
      <c r="Q3779" s="23">
        <v>0.0</v>
      </c>
      <c r="R3779" s="25"/>
      <c r="S3779" s="11"/>
      <c r="T3779" s="11"/>
      <c r="U3779" s="23"/>
      <c r="V3779" s="25"/>
      <c r="W3779" s="11"/>
      <c r="X3779" s="23"/>
      <c r="Y3779" s="29"/>
      <c r="Z3779" s="25">
        <v>0.0</v>
      </c>
      <c r="AA3779" s="11">
        <v>0.0</v>
      </c>
      <c r="AB3779" s="11">
        <v>0.0</v>
      </c>
      <c r="AC3779" s="11">
        <v>0.0</v>
      </c>
      <c r="AD3779" s="23">
        <v>99.0</v>
      </c>
      <c r="AE3779" s="29" t="s">
        <v>239</v>
      </c>
      <c r="AF3779" s="25">
        <v>1415.0</v>
      </c>
      <c r="AG3779" s="11">
        <v>9999.0</v>
      </c>
      <c r="AH3779" s="11">
        <v>1465.0</v>
      </c>
      <c r="AI3779" s="23"/>
      <c r="AJ3779" s="29" t="s">
        <v>18741</v>
      </c>
      <c r="AK3779" s="25">
        <v>1089001.0</v>
      </c>
      <c r="AL3779" s="11"/>
      <c r="AM3779" s="23"/>
      <c r="AN3779" s="25"/>
      <c r="AO3779" s="23"/>
      <c r="AP3779" s="25"/>
      <c r="AQ3779" s="11"/>
    </row>
    <row r="3780" ht="15.75" customHeight="1">
      <c r="A3780" s="11">
        <v>1089006.0</v>
      </c>
      <c r="B3780" s="23">
        <v>3781.0</v>
      </c>
      <c r="C3780" s="25" t="s">
        <v>18753</v>
      </c>
      <c r="D3780" s="16" t="s">
        <v>18754</v>
      </c>
      <c r="E3780" s="28" t="s">
        <v>18755</v>
      </c>
      <c r="F3780" s="29"/>
      <c r="G3780" s="25"/>
      <c r="H3780" s="36" t="str">
        <f t="shared" si="1"/>
        <v/>
      </c>
      <c r="I3780" s="11"/>
      <c r="J3780" s="28">
        <f t="shared" si="2"/>
        <v>0</v>
      </c>
      <c r="K3780" s="41">
        <f t="shared" si="3"/>
        <v>0</v>
      </c>
      <c r="L3780" s="25">
        <v>0.0</v>
      </c>
      <c r="M3780" s="11">
        <v>0.0</v>
      </c>
      <c r="N3780" s="11">
        <v>0.0</v>
      </c>
      <c r="O3780" s="11">
        <v>0.0</v>
      </c>
      <c r="P3780" s="11">
        <v>0.0</v>
      </c>
      <c r="Q3780" s="23">
        <v>0.0</v>
      </c>
      <c r="R3780" s="25"/>
      <c r="S3780" s="11"/>
      <c r="T3780" s="11"/>
      <c r="U3780" s="23"/>
      <c r="V3780" s="25"/>
      <c r="W3780" s="11"/>
      <c r="X3780" s="23"/>
      <c r="Y3780" s="29"/>
      <c r="Z3780" s="25">
        <v>0.0</v>
      </c>
      <c r="AA3780" s="11">
        <v>0.0</v>
      </c>
      <c r="AB3780" s="11">
        <v>0.0</v>
      </c>
      <c r="AC3780" s="11">
        <v>0.0</v>
      </c>
      <c r="AD3780" s="23">
        <v>99.0</v>
      </c>
      <c r="AE3780" s="29" t="s">
        <v>239</v>
      </c>
      <c r="AF3780" s="25">
        <v>1446.0</v>
      </c>
      <c r="AG3780" s="11">
        <v>9999.0</v>
      </c>
      <c r="AH3780" s="11">
        <v>1494.0</v>
      </c>
      <c r="AI3780" s="23"/>
      <c r="AJ3780" s="29" t="s">
        <v>18756</v>
      </c>
      <c r="AK3780" s="25">
        <v>1089005.0</v>
      </c>
      <c r="AL3780" s="11"/>
      <c r="AM3780" s="23"/>
      <c r="AN3780" s="25"/>
      <c r="AO3780" s="23"/>
      <c r="AP3780" s="25"/>
      <c r="AQ3780" s="11"/>
    </row>
    <row r="3781" ht="15.75" customHeight="1">
      <c r="A3781" s="11">
        <v>1089007.0</v>
      </c>
      <c r="B3781" s="23">
        <v>3782.0</v>
      </c>
      <c r="C3781" s="25" t="s">
        <v>18757</v>
      </c>
      <c r="D3781" s="16" t="s">
        <v>18758</v>
      </c>
      <c r="E3781" s="28" t="s">
        <v>18759</v>
      </c>
      <c r="F3781" s="29"/>
      <c r="G3781" s="25"/>
      <c r="H3781" s="36" t="str">
        <f t="shared" si="1"/>
        <v/>
      </c>
      <c r="I3781" s="11"/>
      <c r="J3781" s="28">
        <f t="shared" si="2"/>
        <v>0</v>
      </c>
      <c r="K3781" s="41">
        <f t="shared" si="3"/>
        <v>0</v>
      </c>
      <c r="L3781" s="25">
        <v>0.0</v>
      </c>
      <c r="M3781" s="11">
        <v>0.0</v>
      </c>
      <c r="N3781" s="11">
        <v>0.0</v>
      </c>
      <c r="O3781" s="11">
        <v>0.0</v>
      </c>
      <c r="P3781" s="11">
        <v>0.0</v>
      </c>
      <c r="Q3781" s="23">
        <v>0.0</v>
      </c>
      <c r="R3781" s="25"/>
      <c r="S3781" s="11"/>
      <c r="T3781" s="11"/>
      <c r="U3781" s="23"/>
      <c r="V3781" s="25"/>
      <c r="W3781" s="11"/>
      <c r="X3781" s="23"/>
      <c r="Y3781" s="29"/>
      <c r="Z3781" s="25">
        <v>0.0</v>
      </c>
      <c r="AA3781" s="11">
        <v>0.0</v>
      </c>
      <c r="AB3781" s="11">
        <v>0.0</v>
      </c>
      <c r="AC3781" s="11">
        <v>0.0</v>
      </c>
      <c r="AD3781" s="23">
        <v>99.0</v>
      </c>
      <c r="AE3781" s="29" t="s">
        <v>239</v>
      </c>
      <c r="AF3781" s="25">
        <v>1465.0</v>
      </c>
      <c r="AG3781" s="11">
        <v>9999.0</v>
      </c>
      <c r="AH3781" s="11">
        <v>1504.0</v>
      </c>
      <c r="AI3781" s="23"/>
      <c r="AJ3781" s="29" t="s">
        <v>18760</v>
      </c>
      <c r="AK3781" s="25">
        <v>1089006.0</v>
      </c>
      <c r="AL3781" s="11"/>
      <c r="AM3781" s="23"/>
      <c r="AN3781" s="25"/>
      <c r="AO3781" s="23"/>
      <c r="AP3781" s="25"/>
      <c r="AQ3781" s="11"/>
    </row>
    <row r="3782" ht="15.75" customHeight="1">
      <c r="A3782" s="11">
        <v>1089008.0</v>
      </c>
      <c r="B3782" s="23">
        <v>3783.0</v>
      </c>
      <c r="C3782" s="25" t="s">
        <v>18761</v>
      </c>
      <c r="D3782" s="16" t="s">
        <v>18762</v>
      </c>
      <c r="E3782" s="28" t="s">
        <v>18763</v>
      </c>
      <c r="F3782" s="29"/>
      <c r="G3782" s="25"/>
      <c r="H3782" s="36" t="str">
        <f t="shared" si="1"/>
        <v/>
      </c>
      <c r="I3782" s="11"/>
      <c r="J3782" s="28">
        <f t="shared" si="2"/>
        <v>0</v>
      </c>
      <c r="K3782" s="41">
        <f t="shared" si="3"/>
        <v>0</v>
      </c>
      <c r="L3782" s="25">
        <v>0.0</v>
      </c>
      <c r="M3782" s="11">
        <v>0.0</v>
      </c>
      <c r="N3782" s="11">
        <v>0.0</v>
      </c>
      <c r="O3782" s="11">
        <v>0.0</v>
      </c>
      <c r="P3782" s="11">
        <v>0.0</v>
      </c>
      <c r="Q3782" s="23">
        <v>0.0</v>
      </c>
      <c r="R3782" s="25"/>
      <c r="S3782" s="11"/>
      <c r="T3782" s="11"/>
      <c r="U3782" s="23"/>
      <c r="V3782" s="25"/>
      <c r="W3782" s="11"/>
      <c r="X3782" s="23"/>
      <c r="Y3782" s="29"/>
      <c r="Z3782" s="25">
        <v>0.0</v>
      </c>
      <c r="AA3782" s="11">
        <v>0.0</v>
      </c>
      <c r="AB3782" s="11">
        <v>0.0</v>
      </c>
      <c r="AC3782" s="11">
        <v>0.0</v>
      </c>
      <c r="AD3782" s="23">
        <v>99.0</v>
      </c>
      <c r="AE3782" s="29" t="s">
        <v>239</v>
      </c>
      <c r="AF3782" s="25">
        <v>1492.0</v>
      </c>
      <c r="AG3782" s="11">
        <v>9999.0</v>
      </c>
      <c r="AH3782" s="11">
        <v>1520.0</v>
      </c>
      <c r="AI3782" s="23"/>
      <c r="AJ3782" s="29" t="s">
        <v>18764</v>
      </c>
      <c r="AK3782" s="25">
        <v>1089007.0</v>
      </c>
      <c r="AL3782" s="11"/>
      <c r="AM3782" s="23"/>
      <c r="AN3782" s="25"/>
      <c r="AO3782" s="23"/>
      <c r="AP3782" s="25"/>
      <c r="AQ3782" s="11"/>
    </row>
    <row r="3783" ht="15.75" customHeight="1">
      <c r="A3783" s="11">
        <v>1089009.0</v>
      </c>
      <c r="B3783" s="23">
        <v>3784.0</v>
      </c>
      <c r="C3783" s="25" t="s">
        <v>18765</v>
      </c>
      <c r="D3783" s="16" t="s">
        <v>18766</v>
      </c>
      <c r="E3783" s="28" t="s">
        <v>18767</v>
      </c>
      <c r="F3783" s="29"/>
      <c r="G3783" s="25"/>
      <c r="H3783" s="36" t="str">
        <f t="shared" si="1"/>
        <v/>
      </c>
      <c r="I3783" s="11"/>
      <c r="J3783" s="28">
        <f t="shared" si="2"/>
        <v>0</v>
      </c>
      <c r="K3783" s="41">
        <f t="shared" si="3"/>
        <v>0</v>
      </c>
      <c r="L3783" s="25">
        <v>0.0</v>
      </c>
      <c r="M3783" s="11">
        <v>0.0</v>
      </c>
      <c r="N3783" s="11">
        <v>0.0</v>
      </c>
      <c r="O3783" s="11">
        <v>0.0</v>
      </c>
      <c r="P3783" s="11">
        <v>0.0</v>
      </c>
      <c r="Q3783" s="23">
        <v>0.0</v>
      </c>
      <c r="R3783" s="25"/>
      <c r="S3783" s="11"/>
      <c r="T3783" s="11"/>
      <c r="U3783" s="23"/>
      <c r="V3783" s="25"/>
      <c r="W3783" s="11"/>
      <c r="X3783" s="23"/>
      <c r="Y3783" s="29"/>
      <c r="Z3783" s="25">
        <v>0.0</v>
      </c>
      <c r="AA3783" s="11">
        <v>0.0</v>
      </c>
      <c r="AB3783" s="11">
        <v>0.0</v>
      </c>
      <c r="AC3783" s="11">
        <v>0.0</v>
      </c>
      <c r="AD3783" s="23">
        <v>8.0</v>
      </c>
      <c r="AE3783" s="29" t="s">
        <v>239</v>
      </c>
      <c r="AF3783" s="25">
        <v>1493.0</v>
      </c>
      <c r="AG3783" s="11">
        <v>9999.0</v>
      </c>
      <c r="AH3783" s="11">
        <v>1525.0</v>
      </c>
      <c r="AI3783" s="23"/>
      <c r="AJ3783" s="29" t="s">
        <v>18768</v>
      </c>
      <c r="AK3783" s="25">
        <v>1089007.0</v>
      </c>
      <c r="AL3783" s="11"/>
      <c r="AM3783" s="23"/>
      <c r="AN3783" s="25"/>
      <c r="AO3783" s="23"/>
      <c r="AP3783" s="25"/>
      <c r="AQ3783" s="11"/>
    </row>
    <row r="3784" ht="15.75" customHeight="1">
      <c r="A3784" s="11">
        <v>1089010.0</v>
      </c>
      <c r="B3784" s="23">
        <v>3785.0</v>
      </c>
      <c r="C3784" s="25" t="s">
        <v>18769</v>
      </c>
      <c r="D3784" s="16" t="s">
        <v>18770</v>
      </c>
      <c r="E3784" s="28" t="s">
        <v>18771</v>
      </c>
      <c r="F3784" s="29"/>
      <c r="G3784" s="31" t="s">
        <v>18772</v>
      </c>
      <c r="H3784" s="36">
        <f t="shared" si="1"/>
        <v>45</v>
      </c>
      <c r="I3784" s="11"/>
      <c r="J3784" s="28">
        <f t="shared" si="2"/>
        <v>0</v>
      </c>
      <c r="K3784" s="41">
        <f t="shared" si="3"/>
        <v>300</v>
      </c>
      <c r="L3784" s="25">
        <v>64.0</v>
      </c>
      <c r="M3784" s="11">
        <v>60.0</v>
      </c>
      <c r="N3784" s="11">
        <v>57.0</v>
      </c>
      <c r="O3784" s="11">
        <v>61.0</v>
      </c>
      <c r="P3784" s="11">
        <v>58.0</v>
      </c>
      <c r="Q3784" s="43">
        <v>53.0</v>
      </c>
      <c r="R3784" s="25" t="s">
        <v>185</v>
      </c>
      <c r="S3784" s="11"/>
      <c r="T3784" s="11"/>
      <c r="U3784" s="23"/>
      <c r="V3784" s="25"/>
      <c r="W3784" s="11"/>
      <c r="X3784" s="23"/>
      <c r="Y3784" s="29"/>
      <c r="Z3784" s="25">
        <v>22.0</v>
      </c>
      <c r="AA3784" s="11">
        <v>11.0</v>
      </c>
      <c r="AB3784" s="11">
        <v>64.0</v>
      </c>
      <c r="AC3784" s="11">
        <v>55.0</v>
      </c>
      <c r="AD3784" s="23">
        <v>8.0</v>
      </c>
      <c r="AE3784" s="29" t="s">
        <v>166</v>
      </c>
      <c r="AF3784" s="25">
        <v>1507.0</v>
      </c>
      <c r="AG3784" s="11">
        <v>1519.0</v>
      </c>
      <c r="AH3784" s="11">
        <v>1553.0</v>
      </c>
      <c r="AI3784" s="23"/>
      <c r="AJ3784" s="29" t="s">
        <v>18773</v>
      </c>
      <c r="AK3784" s="25">
        <v>1089009.0</v>
      </c>
      <c r="AL3784" s="11"/>
      <c r="AM3784" s="23"/>
      <c r="AN3784" s="25"/>
      <c r="AO3784" s="23"/>
      <c r="AP3784" s="25"/>
      <c r="AQ3784" s="11"/>
    </row>
    <row r="3785" ht="15.75" customHeight="1">
      <c r="A3785" s="11">
        <v>1089011.0</v>
      </c>
      <c r="B3785" s="23">
        <v>3786.0</v>
      </c>
      <c r="C3785" s="25" t="s">
        <v>18774</v>
      </c>
      <c r="D3785" s="16" t="s">
        <v>18775</v>
      </c>
      <c r="E3785" s="28" t="s">
        <v>18776</v>
      </c>
      <c r="F3785" s="29"/>
      <c r="G3785" s="31" t="s">
        <v>18777</v>
      </c>
      <c r="H3785" s="36">
        <f t="shared" si="1"/>
        <v>77</v>
      </c>
      <c r="I3785" s="11" t="s">
        <v>18777</v>
      </c>
      <c r="J3785" s="28">
        <f t="shared" si="2"/>
        <v>77</v>
      </c>
      <c r="K3785" s="41">
        <f t="shared" si="3"/>
        <v>296</v>
      </c>
      <c r="L3785" s="25">
        <v>68.0</v>
      </c>
      <c r="M3785" s="11">
        <v>61.0</v>
      </c>
      <c r="N3785" s="11">
        <v>57.0</v>
      </c>
      <c r="O3785" s="11">
        <v>54.0</v>
      </c>
      <c r="P3785" s="11">
        <v>56.0</v>
      </c>
      <c r="Q3785" s="43">
        <v>53.0</v>
      </c>
      <c r="R3785" s="25"/>
      <c r="S3785" s="11" t="s">
        <v>185</v>
      </c>
      <c r="T3785" s="11"/>
      <c r="U3785" s="23" t="s">
        <v>185</v>
      </c>
      <c r="V3785" s="25"/>
      <c r="W3785" s="11"/>
      <c r="X3785" s="23"/>
      <c r="Y3785" s="29"/>
      <c r="Z3785" s="25">
        <v>29.0</v>
      </c>
      <c r="AA3785" s="11">
        <v>21.0</v>
      </c>
      <c r="AB3785" s="11">
        <v>48.0</v>
      </c>
      <c r="AC3785" s="11">
        <v>38.0</v>
      </c>
      <c r="AD3785" s="23">
        <v>99.0</v>
      </c>
      <c r="AE3785" s="29" t="s">
        <v>270</v>
      </c>
      <c r="AF3785" s="25">
        <v>1521.0</v>
      </c>
      <c r="AG3785" s="11">
        <v>1533.0</v>
      </c>
      <c r="AH3785" s="11">
        <v>1590.0</v>
      </c>
      <c r="AI3785" s="23"/>
      <c r="AJ3785" s="29" t="s">
        <v>18778</v>
      </c>
      <c r="AK3785" s="25">
        <v>1089010.0</v>
      </c>
      <c r="AL3785" s="11">
        <v>1089008.0</v>
      </c>
      <c r="AM3785" s="23"/>
      <c r="AN3785" s="25"/>
      <c r="AO3785" s="23"/>
      <c r="AP3785" s="25"/>
      <c r="AQ3785" s="11"/>
    </row>
    <row r="3786" ht="15.75" customHeight="1">
      <c r="A3786" s="11">
        <v>1089012.0</v>
      </c>
      <c r="B3786" s="23">
        <v>3787.0</v>
      </c>
      <c r="C3786" s="25" t="s">
        <v>18779</v>
      </c>
      <c r="D3786" s="16" t="s">
        <v>18780</v>
      </c>
      <c r="E3786" s="28" t="s">
        <v>18781</v>
      </c>
      <c r="F3786" s="29"/>
      <c r="G3786" s="31" t="s">
        <v>18782</v>
      </c>
      <c r="H3786" s="36">
        <f t="shared" si="1"/>
        <v>77</v>
      </c>
      <c r="I3786" s="6" t="s">
        <v>18783</v>
      </c>
      <c r="J3786" s="28">
        <f t="shared" si="2"/>
        <v>80</v>
      </c>
      <c r="K3786" s="41">
        <f t="shared" si="3"/>
        <v>420</v>
      </c>
      <c r="L3786" s="31">
        <v>85.0</v>
      </c>
      <c r="M3786" s="6">
        <v>76.0</v>
      </c>
      <c r="N3786" s="6">
        <v>82.0</v>
      </c>
      <c r="O3786" s="6">
        <v>85.0</v>
      </c>
      <c r="P3786" s="11">
        <v>92.0</v>
      </c>
      <c r="Q3786" s="43">
        <v>77.0</v>
      </c>
      <c r="R3786" s="25" t="s">
        <v>232</v>
      </c>
      <c r="S3786" s="11" t="s">
        <v>136</v>
      </c>
      <c r="T3786" s="11" t="s">
        <v>136</v>
      </c>
      <c r="U3786" s="23"/>
      <c r="V3786" s="25"/>
      <c r="W3786" s="11"/>
      <c r="X3786" s="23"/>
      <c r="Y3786" s="29" t="s">
        <v>18784</v>
      </c>
      <c r="Z3786" s="25">
        <v>43.0</v>
      </c>
      <c r="AA3786" s="11">
        <v>40.0</v>
      </c>
      <c r="AB3786" s="11">
        <v>50.0</v>
      </c>
      <c r="AC3786" s="11">
        <v>42.0</v>
      </c>
      <c r="AD3786" s="23">
        <v>99.0</v>
      </c>
      <c r="AE3786" s="29" t="s">
        <v>141</v>
      </c>
      <c r="AF3786" s="25">
        <v>1546.0</v>
      </c>
      <c r="AG3786" s="11">
        <v>1558.0</v>
      </c>
      <c r="AH3786" s="11">
        <v>1614.0</v>
      </c>
      <c r="AI3786" s="23"/>
      <c r="AJ3786" s="29" t="s">
        <v>18785</v>
      </c>
      <c r="AK3786" s="25">
        <v>1089011.0</v>
      </c>
      <c r="AL3786" s="11"/>
      <c r="AM3786" s="23"/>
      <c r="AN3786" s="25"/>
      <c r="AO3786" s="23"/>
      <c r="AP3786" s="25" t="s">
        <v>18786</v>
      </c>
      <c r="AQ3786" s="11"/>
    </row>
    <row r="3787" ht="15.75" customHeight="1">
      <c r="A3787" s="11">
        <v>1089013.0</v>
      </c>
      <c r="B3787" s="23">
        <v>3788.0</v>
      </c>
      <c r="C3787" s="25" t="s">
        <v>18787</v>
      </c>
      <c r="D3787" s="16" t="s">
        <v>18788</v>
      </c>
      <c r="E3787" s="28" t="s">
        <v>18789</v>
      </c>
      <c r="F3787" s="29"/>
      <c r="G3787" s="31" t="s">
        <v>18790</v>
      </c>
      <c r="H3787" s="36">
        <f t="shared" si="1"/>
        <v>77</v>
      </c>
      <c r="I3787" s="11" t="s">
        <v>18790</v>
      </c>
      <c r="J3787" s="28">
        <f t="shared" si="2"/>
        <v>77</v>
      </c>
      <c r="K3787" s="41">
        <f t="shared" si="3"/>
        <v>343</v>
      </c>
      <c r="L3787" s="25">
        <v>71.0</v>
      </c>
      <c r="M3787" s="11">
        <v>72.0</v>
      </c>
      <c r="N3787" s="11">
        <v>67.0</v>
      </c>
      <c r="O3787" s="11">
        <v>64.0</v>
      </c>
      <c r="P3787" s="11">
        <v>69.0</v>
      </c>
      <c r="Q3787" s="43">
        <v>71.0</v>
      </c>
      <c r="R3787" s="25" t="s">
        <v>185</v>
      </c>
      <c r="S3787" s="11" t="s">
        <v>185</v>
      </c>
      <c r="T3787" s="11"/>
      <c r="U3787" s="23"/>
      <c r="V3787" s="25"/>
      <c r="W3787" s="11"/>
      <c r="X3787" s="23"/>
      <c r="Y3787" s="29"/>
      <c r="Z3787" s="25">
        <v>78.0</v>
      </c>
      <c r="AA3787" s="11">
        <v>90.0</v>
      </c>
      <c r="AB3787" s="11">
        <v>47.0</v>
      </c>
      <c r="AC3787" s="11">
        <v>65.0</v>
      </c>
      <c r="AD3787" s="23">
        <v>1.0</v>
      </c>
      <c r="AE3787" s="29" t="s">
        <v>166</v>
      </c>
      <c r="AF3787" s="25">
        <v>1575.0</v>
      </c>
      <c r="AG3787" s="11">
        <v>1587.0</v>
      </c>
      <c r="AH3787" s="11">
        <v>1603.0</v>
      </c>
      <c r="AI3787" s="23" t="s">
        <v>217</v>
      </c>
      <c r="AJ3787" s="29" t="s">
        <v>18791</v>
      </c>
      <c r="AK3787" s="25">
        <v>1089012.0</v>
      </c>
      <c r="AL3787" s="11"/>
      <c r="AM3787" s="23"/>
      <c r="AN3787" s="25"/>
      <c r="AO3787" s="23"/>
      <c r="AP3787" s="25"/>
      <c r="AQ3787" s="11"/>
    </row>
    <row r="3788" ht="15.75" customHeight="1">
      <c r="A3788" s="11">
        <v>1089014.0</v>
      </c>
      <c r="B3788" s="23">
        <v>3789.0</v>
      </c>
      <c r="C3788" s="25" t="s">
        <v>18792</v>
      </c>
      <c r="D3788" s="16" t="s">
        <v>18793</v>
      </c>
      <c r="E3788" s="28" t="s">
        <v>18794</v>
      </c>
      <c r="F3788" s="29"/>
      <c r="G3788" s="31" t="s">
        <v>18795</v>
      </c>
      <c r="H3788" s="36">
        <f t="shared" si="1"/>
        <v>63</v>
      </c>
      <c r="I3788" s="11"/>
      <c r="J3788" s="28">
        <f t="shared" si="2"/>
        <v>0</v>
      </c>
      <c r="K3788" s="41">
        <f t="shared" si="3"/>
        <v>212</v>
      </c>
      <c r="L3788" s="25">
        <v>40.0</v>
      </c>
      <c r="M3788" s="11">
        <v>53.0</v>
      </c>
      <c r="N3788" s="11">
        <v>47.0</v>
      </c>
      <c r="O3788" s="11">
        <v>38.0</v>
      </c>
      <c r="P3788" s="11">
        <v>34.0</v>
      </c>
      <c r="Q3788" s="43">
        <v>44.0</v>
      </c>
      <c r="R3788" s="25"/>
      <c r="S3788" s="11"/>
      <c r="T3788" s="11"/>
      <c r="U3788" s="23"/>
      <c r="V3788" s="25"/>
      <c r="W3788" s="11"/>
      <c r="X3788" s="23"/>
      <c r="Y3788" s="29"/>
      <c r="Z3788" s="25">
        <v>43.0</v>
      </c>
      <c r="AA3788" s="11">
        <v>40.0</v>
      </c>
      <c r="AB3788" s="11">
        <v>53.0</v>
      </c>
      <c r="AC3788" s="11">
        <v>38.0</v>
      </c>
      <c r="AD3788" s="23">
        <v>99.0</v>
      </c>
      <c r="AE3788" s="29" t="s">
        <v>141</v>
      </c>
      <c r="AF3788" s="25">
        <v>1582.0</v>
      </c>
      <c r="AG3788" s="11">
        <v>1594.0</v>
      </c>
      <c r="AH3788" s="11">
        <v>1617.0</v>
      </c>
      <c r="AI3788" s="23"/>
      <c r="AJ3788" s="29" t="s">
        <v>18796</v>
      </c>
      <c r="AK3788" s="25">
        <v>1089012.0</v>
      </c>
      <c r="AL3788" s="11"/>
      <c r="AM3788" s="23"/>
      <c r="AN3788" s="25"/>
      <c r="AO3788" s="23"/>
      <c r="AP3788" s="25"/>
      <c r="AQ3788" s="11"/>
    </row>
    <row r="3789" ht="15.75" customHeight="1">
      <c r="A3789" s="11">
        <v>1089015.0</v>
      </c>
      <c r="B3789" s="23">
        <v>3790.0</v>
      </c>
      <c r="C3789" s="25" t="s">
        <v>18797</v>
      </c>
      <c r="D3789" s="16" t="s">
        <v>18798</v>
      </c>
      <c r="E3789" s="28" t="s">
        <v>18799</v>
      </c>
      <c r="F3789" s="29"/>
      <c r="G3789" s="31" t="s">
        <v>18800</v>
      </c>
      <c r="H3789" s="36">
        <f t="shared" si="1"/>
        <v>80</v>
      </c>
      <c r="I3789" s="11"/>
      <c r="J3789" s="28">
        <f t="shared" si="2"/>
        <v>0</v>
      </c>
      <c r="K3789" s="41">
        <f t="shared" si="3"/>
        <v>163</v>
      </c>
      <c r="L3789" s="25">
        <v>44.0</v>
      </c>
      <c r="M3789" s="11">
        <v>33.0</v>
      </c>
      <c r="N3789" s="11">
        <v>43.0</v>
      </c>
      <c r="O3789" s="11">
        <v>12.0</v>
      </c>
      <c r="P3789" s="11">
        <v>31.0</v>
      </c>
      <c r="Q3789" s="43">
        <v>39.0</v>
      </c>
      <c r="R3789" s="25"/>
      <c r="S3789" s="11"/>
      <c r="T3789" s="11"/>
      <c r="U3789" s="23"/>
      <c r="V3789" s="25"/>
      <c r="W3789" s="11"/>
      <c r="X3789" s="23"/>
      <c r="Y3789" s="29"/>
      <c r="Z3789" s="25">
        <v>43.0</v>
      </c>
      <c r="AA3789" s="11">
        <v>40.0</v>
      </c>
      <c r="AB3789" s="11">
        <v>37.0</v>
      </c>
      <c r="AC3789" s="11">
        <v>61.0</v>
      </c>
      <c r="AD3789" s="23">
        <v>99.0</v>
      </c>
      <c r="AE3789" s="29" t="s">
        <v>166</v>
      </c>
      <c r="AF3789" s="25">
        <v>1605.0</v>
      </c>
      <c r="AG3789" s="11">
        <v>1617.0</v>
      </c>
      <c r="AH3789" s="11">
        <v>1632.0</v>
      </c>
      <c r="AI3789" s="23"/>
      <c r="AJ3789" s="29" t="s">
        <v>18801</v>
      </c>
      <c r="AK3789" s="25">
        <v>1089014.0</v>
      </c>
      <c r="AL3789" s="11"/>
      <c r="AM3789" s="23"/>
      <c r="AN3789" s="25"/>
      <c r="AO3789" s="23"/>
      <c r="AP3789" s="25"/>
      <c r="AQ3789" s="11"/>
    </row>
    <row r="3790" ht="15.75" customHeight="1">
      <c r="A3790" s="11">
        <v>1089016.0</v>
      </c>
      <c r="B3790" s="23">
        <v>3791.0</v>
      </c>
      <c r="C3790" s="25" t="s">
        <v>18802</v>
      </c>
      <c r="D3790" s="16" t="s">
        <v>18803</v>
      </c>
      <c r="E3790" s="28" t="s">
        <v>18804</v>
      </c>
      <c r="F3790" s="29"/>
      <c r="G3790" s="31" t="s">
        <v>18805</v>
      </c>
      <c r="H3790" s="36">
        <f t="shared" si="1"/>
        <v>61</v>
      </c>
      <c r="I3790" s="11"/>
      <c r="J3790" s="28">
        <f t="shared" si="2"/>
        <v>0</v>
      </c>
      <c r="K3790" s="41">
        <f t="shared" si="3"/>
        <v>288</v>
      </c>
      <c r="L3790" s="25">
        <v>50.0</v>
      </c>
      <c r="M3790" s="11">
        <v>37.0</v>
      </c>
      <c r="N3790" s="11">
        <v>73.0</v>
      </c>
      <c r="O3790" s="11">
        <v>67.0</v>
      </c>
      <c r="P3790" s="11">
        <v>61.0</v>
      </c>
      <c r="Q3790" s="43">
        <v>61.0</v>
      </c>
      <c r="R3790" s="25"/>
      <c r="S3790" s="11"/>
      <c r="T3790" s="11"/>
      <c r="U3790" s="23"/>
      <c r="V3790" s="25"/>
      <c r="W3790" s="11"/>
      <c r="X3790" s="23"/>
      <c r="Y3790" s="29"/>
      <c r="Z3790" s="25">
        <v>63.0</v>
      </c>
      <c r="AA3790" s="11">
        <v>69.0</v>
      </c>
      <c r="AB3790" s="11">
        <v>29.0</v>
      </c>
      <c r="AC3790" s="11">
        <v>69.0</v>
      </c>
      <c r="AD3790" s="23">
        <v>99.0</v>
      </c>
      <c r="AE3790" s="29" t="s">
        <v>270</v>
      </c>
      <c r="AF3790" s="25">
        <v>1631.0</v>
      </c>
      <c r="AG3790" s="11">
        <v>1643.0</v>
      </c>
      <c r="AH3790" s="11">
        <v>1697.0</v>
      </c>
      <c r="AI3790" s="23"/>
      <c r="AJ3790" s="29" t="s">
        <v>18806</v>
      </c>
      <c r="AK3790" s="25">
        <v>1089015.0</v>
      </c>
      <c r="AL3790" s="11"/>
      <c r="AM3790" s="23"/>
      <c r="AN3790" s="25"/>
      <c r="AO3790" s="23"/>
      <c r="AP3790" s="25"/>
      <c r="AQ3790" s="11"/>
    </row>
    <row r="3791" ht="15.75" customHeight="1">
      <c r="A3791" s="11">
        <v>1089017.0</v>
      </c>
      <c r="B3791" s="23">
        <v>3792.0</v>
      </c>
      <c r="C3791" s="25" t="s">
        <v>18807</v>
      </c>
      <c r="D3791" s="16" t="s">
        <v>18808</v>
      </c>
      <c r="E3791" s="28" t="s">
        <v>18809</v>
      </c>
      <c r="F3791" s="29"/>
      <c r="G3791" s="31" t="s">
        <v>18810</v>
      </c>
      <c r="H3791" s="36">
        <f t="shared" si="1"/>
        <v>79</v>
      </c>
      <c r="I3791" s="11"/>
      <c r="J3791" s="28">
        <f t="shared" si="2"/>
        <v>0</v>
      </c>
      <c r="K3791" s="41">
        <f t="shared" si="3"/>
        <v>239</v>
      </c>
      <c r="L3791" s="25">
        <v>49.0</v>
      </c>
      <c r="M3791" s="11">
        <v>42.0</v>
      </c>
      <c r="N3791" s="11">
        <v>47.0</v>
      </c>
      <c r="O3791" s="11">
        <v>49.0</v>
      </c>
      <c r="P3791" s="11">
        <v>52.0</v>
      </c>
      <c r="Q3791" s="43">
        <v>50.0</v>
      </c>
      <c r="R3791" s="25"/>
      <c r="S3791" s="11"/>
      <c r="T3791" s="11"/>
      <c r="U3791" s="23"/>
      <c r="V3791" s="25"/>
      <c r="W3791" s="11"/>
      <c r="X3791" s="23"/>
      <c r="Y3791" s="29"/>
      <c r="Z3791" s="25">
        <v>43.0</v>
      </c>
      <c r="AA3791" s="11">
        <v>40.0</v>
      </c>
      <c r="AB3791" s="11">
        <v>33.0</v>
      </c>
      <c r="AC3791" s="11">
        <v>67.0</v>
      </c>
      <c r="AD3791" s="23">
        <v>97.0</v>
      </c>
      <c r="AE3791" s="29" t="s">
        <v>141</v>
      </c>
      <c r="AF3791" s="25">
        <v>1582.0</v>
      </c>
      <c r="AG3791" s="11">
        <v>1594.0</v>
      </c>
      <c r="AH3791" s="11">
        <v>1614.0</v>
      </c>
      <c r="AI3791" s="23" t="s">
        <v>217</v>
      </c>
      <c r="AJ3791" s="29" t="s">
        <v>18811</v>
      </c>
      <c r="AK3791" s="25">
        <v>1089012.0</v>
      </c>
      <c r="AL3791" s="11">
        <v>1089039.0</v>
      </c>
      <c r="AM3791" s="23"/>
      <c r="AN3791" s="25"/>
      <c r="AO3791" s="23"/>
      <c r="AP3791" s="25"/>
      <c r="AQ3791" s="11"/>
    </row>
    <row r="3792" ht="15.75" customHeight="1">
      <c r="A3792" s="11">
        <v>1089018.0</v>
      </c>
      <c r="B3792" s="23">
        <v>3793.0</v>
      </c>
      <c r="C3792" s="25" t="s">
        <v>18812</v>
      </c>
      <c r="D3792" s="16" t="s">
        <v>18813</v>
      </c>
      <c r="E3792" s="28" t="s">
        <v>18814</v>
      </c>
      <c r="F3792" s="29"/>
      <c r="G3792" s="31" t="s">
        <v>18815</v>
      </c>
      <c r="H3792" s="36">
        <f t="shared" si="1"/>
        <v>80</v>
      </c>
      <c r="I3792" s="11"/>
      <c r="J3792" s="28">
        <f t="shared" si="2"/>
        <v>0</v>
      </c>
      <c r="K3792" s="41">
        <f t="shared" si="3"/>
        <v>286</v>
      </c>
      <c r="L3792" s="25">
        <v>62.0</v>
      </c>
      <c r="M3792" s="11">
        <v>45.0</v>
      </c>
      <c r="N3792" s="11">
        <v>60.0</v>
      </c>
      <c r="O3792" s="11">
        <v>61.0</v>
      </c>
      <c r="P3792" s="11">
        <v>58.0</v>
      </c>
      <c r="Q3792" s="43">
        <v>55.0</v>
      </c>
      <c r="R3792" s="25" t="s">
        <v>185</v>
      </c>
      <c r="S3792" s="11" t="s">
        <v>185</v>
      </c>
      <c r="T3792" s="11" t="s">
        <v>185</v>
      </c>
      <c r="U3792" s="23"/>
      <c r="V3792" s="25"/>
      <c r="W3792" s="11"/>
      <c r="X3792" s="23"/>
      <c r="Y3792" s="29"/>
      <c r="Z3792" s="25">
        <v>43.0</v>
      </c>
      <c r="AA3792" s="11">
        <v>40.0</v>
      </c>
      <c r="AB3792" s="11">
        <v>53.0</v>
      </c>
      <c r="AC3792" s="11">
        <v>38.0</v>
      </c>
      <c r="AD3792" s="23">
        <v>95.0</v>
      </c>
      <c r="AE3792" s="29" t="s">
        <v>166</v>
      </c>
      <c r="AF3792" s="25">
        <v>1588.0</v>
      </c>
      <c r="AG3792" s="11">
        <v>1600.0</v>
      </c>
      <c r="AH3792" s="11">
        <v>1664.0</v>
      </c>
      <c r="AI3792" s="23"/>
      <c r="AJ3792" s="29" t="s">
        <v>18791</v>
      </c>
      <c r="AK3792" s="25">
        <v>1089012.0</v>
      </c>
      <c r="AL3792" s="11"/>
      <c r="AM3792" s="23"/>
      <c r="AN3792" s="25"/>
      <c r="AO3792" s="23"/>
      <c r="AP3792" s="25"/>
      <c r="AQ3792" s="11"/>
    </row>
    <row r="3793" ht="15.75" customHeight="1">
      <c r="A3793" s="11">
        <v>1089019.0</v>
      </c>
      <c r="B3793" s="23">
        <v>3794.0</v>
      </c>
      <c r="C3793" s="25" t="s">
        <v>18816</v>
      </c>
      <c r="D3793" s="16" t="s">
        <v>18817</v>
      </c>
      <c r="E3793" s="28" t="s">
        <v>18818</v>
      </c>
      <c r="F3793" s="29"/>
      <c r="G3793" s="31" t="s">
        <v>18819</v>
      </c>
      <c r="H3793" s="36">
        <f t="shared" si="1"/>
        <v>73</v>
      </c>
      <c r="I3793" s="6" t="s">
        <v>18820</v>
      </c>
      <c r="J3793" s="28">
        <f t="shared" si="2"/>
        <v>67</v>
      </c>
      <c r="K3793" s="41">
        <f t="shared" si="3"/>
        <v>222</v>
      </c>
      <c r="L3793" s="25">
        <v>46.0</v>
      </c>
      <c r="M3793" s="11">
        <v>42.0</v>
      </c>
      <c r="N3793" s="11">
        <v>49.0</v>
      </c>
      <c r="O3793" s="11">
        <v>42.0</v>
      </c>
      <c r="P3793" s="11">
        <v>43.0</v>
      </c>
      <c r="Q3793" s="43">
        <v>47.0</v>
      </c>
      <c r="R3793" s="25"/>
      <c r="S3793" s="11"/>
      <c r="T3793" s="11"/>
      <c r="U3793" s="23"/>
      <c r="V3793" s="25"/>
      <c r="W3793" s="11"/>
      <c r="X3793" s="23"/>
      <c r="Y3793" s="29"/>
      <c r="Z3793" s="25">
        <v>36.0</v>
      </c>
      <c r="AA3793" s="11">
        <v>30.0</v>
      </c>
      <c r="AB3793" s="11">
        <v>35.0</v>
      </c>
      <c r="AC3793" s="11">
        <v>75.0</v>
      </c>
      <c r="AD3793" s="23">
        <v>93.0</v>
      </c>
      <c r="AE3793" s="29" t="s">
        <v>166</v>
      </c>
      <c r="AF3793" s="25">
        <v>1550.0</v>
      </c>
      <c r="AG3793" s="11">
        <v>1562.0</v>
      </c>
      <c r="AH3793" s="11">
        <v>1591.0</v>
      </c>
      <c r="AI3793" s="23" t="s">
        <v>217</v>
      </c>
      <c r="AJ3793" s="29" t="s">
        <v>18821</v>
      </c>
      <c r="AK3793" s="25">
        <v>1089011.0</v>
      </c>
      <c r="AL3793" s="11"/>
      <c r="AM3793" s="23"/>
      <c r="AN3793" s="25"/>
      <c r="AO3793" s="23"/>
      <c r="AP3793" s="25"/>
      <c r="AQ3793" s="11"/>
    </row>
    <row r="3794" ht="15.75" customHeight="1">
      <c r="A3794" s="11">
        <v>1089020.0</v>
      </c>
      <c r="B3794" s="23">
        <v>3795.0</v>
      </c>
      <c r="C3794" s="25" t="s">
        <v>18822</v>
      </c>
      <c r="D3794" s="16" t="s">
        <v>18823</v>
      </c>
      <c r="E3794" s="28" t="s">
        <v>18824</v>
      </c>
      <c r="F3794" s="29"/>
      <c r="G3794" s="31" t="s">
        <v>18825</v>
      </c>
      <c r="H3794" s="36">
        <f t="shared" si="1"/>
        <v>72</v>
      </c>
      <c r="I3794" s="11" t="s">
        <v>18825</v>
      </c>
      <c r="J3794" s="28">
        <f t="shared" si="2"/>
        <v>72</v>
      </c>
      <c r="K3794" s="41">
        <f t="shared" si="3"/>
        <v>251</v>
      </c>
      <c r="L3794" s="25">
        <v>52.0</v>
      </c>
      <c r="M3794" s="11">
        <v>57.0</v>
      </c>
      <c r="N3794" s="11">
        <v>56.0</v>
      </c>
      <c r="O3794" s="11">
        <v>41.0</v>
      </c>
      <c r="P3794" s="11">
        <v>45.0</v>
      </c>
      <c r="Q3794" s="43">
        <v>50.0</v>
      </c>
      <c r="R3794" s="25"/>
      <c r="S3794" s="11"/>
      <c r="T3794" s="11"/>
      <c r="U3794" s="23"/>
      <c r="V3794" s="25"/>
      <c r="W3794" s="11"/>
      <c r="X3794" s="23"/>
      <c r="Y3794" s="29"/>
      <c r="Z3794" s="25">
        <v>36.0</v>
      </c>
      <c r="AA3794" s="11">
        <v>30.0</v>
      </c>
      <c r="AB3794" s="11">
        <v>21.0</v>
      </c>
      <c r="AC3794" s="11">
        <v>66.0</v>
      </c>
      <c r="AD3794" s="23">
        <v>93.0</v>
      </c>
      <c r="AE3794" s="29" t="s">
        <v>166</v>
      </c>
      <c r="AF3794" s="25">
        <v>1573.0</v>
      </c>
      <c r="AG3794" s="11">
        <v>1585.0</v>
      </c>
      <c r="AH3794" s="11">
        <v>1647.0</v>
      </c>
      <c r="AI3794" s="23"/>
      <c r="AJ3794" s="29" t="s">
        <v>18826</v>
      </c>
      <c r="AK3794" s="25">
        <v>1089019.0</v>
      </c>
      <c r="AL3794" s="11"/>
      <c r="AM3794" s="23"/>
      <c r="AN3794" s="25"/>
      <c r="AO3794" s="23"/>
      <c r="AP3794" s="25"/>
      <c r="AQ3794" s="11"/>
    </row>
    <row r="3795" ht="15.75" customHeight="1">
      <c r="A3795" s="11">
        <v>1089021.0</v>
      </c>
      <c r="B3795" s="23">
        <v>3796.0</v>
      </c>
      <c r="C3795" s="25" t="s">
        <v>18827</v>
      </c>
      <c r="D3795" s="16" t="s">
        <v>18828</v>
      </c>
      <c r="E3795" s="28" t="s">
        <v>18829</v>
      </c>
      <c r="F3795" s="29"/>
      <c r="G3795" s="31" t="s">
        <v>18830</v>
      </c>
      <c r="H3795" s="36">
        <f t="shared" si="1"/>
        <v>74</v>
      </c>
      <c r="I3795" s="11" t="s">
        <v>18830</v>
      </c>
      <c r="J3795" s="28">
        <f t="shared" si="2"/>
        <v>74</v>
      </c>
      <c r="K3795" s="41">
        <f t="shared" si="3"/>
        <v>228</v>
      </c>
      <c r="L3795" s="25">
        <v>43.0</v>
      </c>
      <c r="M3795" s="11">
        <v>46.0</v>
      </c>
      <c r="N3795" s="11">
        <v>54.0</v>
      </c>
      <c r="O3795" s="11">
        <v>40.0</v>
      </c>
      <c r="P3795" s="11">
        <v>45.0</v>
      </c>
      <c r="Q3795" s="43">
        <v>47.0</v>
      </c>
      <c r="R3795" s="25"/>
      <c r="S3795" s="11"/>
      <c r="T3795" s="11"/>
      <c r="U3795" s="23"/>
      <c r="V3795" s="25"/>
      <c r="W3795" s="11"/>
      <c r="X3795" s="23"/>
      <c r="Y3795" s="29"/>
      <c r="Z3795" s="25">
        <v>36.0</v>
      </c>
      <c r="AA3795" s="11">
        <v>30.0</v>
      </c>
      <c r="AB3795" s="11">
        <v>47.0</v>
      </c>
      <c r="AC3795" s="11">
        <v>58.0</v>
      </c>
      <c r="AD3795" s="23">
        <v>92.0</v>
      </c>
      <c r="AE3795" s="29" t="s">
        <v>270</v>
      </c>
      <c r="AF3795" s="25">
        <v>1589.0</v>
      </c>
      <c r="AG3795" s="11">
        <v>1601.0</v>
      </c>
      <c r="AH3795" s="11">
        <v>1672.0</v>
      </c>
      <c r="AI3795" s="23"/>
      <c r="AJ3795" s="29" t="s">
        <v>18826</v>
      </c>
      <c r="AK3795" s="25">
        <v>1089019.0</v>
      </c>
      <c r="AL3795" s="11"/>
      <c r="AM3795" s="23"/>
      <c r="AN3795" s="25"/>
      <c r="AO3795" s="23"/>
      <c r="AP3795" s="25"/>
      <c r="AQ3795" s="11"/>
    </row>
    <row r="3796" ht="15.75" customHeight="1">
      <c r="A3796" s="11">
        <v>1089022.0</v>
      </c>
      <c r="B3796" s="23">
        <v>3797.0</v>
      </c>
      <c r="C3796" s="25" t="s">
        <v>18831</v>
      </c>
      <c r="D3796" s="16" t="s">
        <v>18832</v>
      </c>
      <c r="E3796" s="28" t="s">
        <v>18833</v>
      </c>
      <c r="F3796" s="29" t="s">
        <v>18834</v>
      </c>
      <c r="G3796" s="31" t="s">
        <v>18835</v>
      </c>
      <c r="H3796" s="36">
        <f t="shared" si="1"/>
        <v>75</v>
      </c>
      <c r="I3796" s="11"/>
      <c r="J3796" s="28">
        <f t="shared" si="2"/>
        <v>0</v>
      </c>
      <c r="K3796" s="41">
        <f t="shared" si="3"/>
        <v>265</v>
      </c>
      <c r="L3796" s="25">
        <v>53.0</v>
      </c>
      <c r="M3796" s="11">
        <v>64.0</v>
      </c>
      <c r="N3796" s="11">
        <v>46.0</v>
      </c>
      <c r="O3796" s="11">
        <v>38.0</v>
      </c>
      <c r="P3796" s="11">
        <v>64.0</v>
      </c>
      <c r="Q3796" s="43">
        <v>50.0</v>
      </c>
      <c r="R3796" s="25"/>
      <c r="S3796" s="11"/>
      <c r="T3796" s="11"/>
      <c r="U3796" s="23"/>
      <c r="V3796" s="25"/>
      <c r="W3796" s="11"/>
      <c r="X3796" s="23"/>
      <c r="Y3796" s="29"/>
      <c r="Z3796" s="25">
        <v>28.0</v>
      </c>
      <c r="AA3796" s="11">
        <v>19.0</v>
      </c>
      <c r="AB3796" s="11">
        <v>29.0</v>
      </c>
      <c r="AC3796" s="11">
        <v>65.0</v>
      </c>
      <c r="AD3796" s="23">
        <v>6.0</v>
      </c>
      <c r="AE3796" s="29" t="s">
        <v>166</v>
      </c>
      <c r="AF3796" s="25">
        <v>1559.0</v>
      </c>
      <c r="AG3796" s="11">
        <v>1571.0</v>
      </c>
      <c r="AH3796" s="11">
        <v>1629.0</v>
      </c>
      <c r="AI3796" s="23"/>
      <c r="AJ3796" s="29" t="s">
        <v>18836</v>
      </c>
      <c r="AK3796" s="25">
        <v>1089011.0</v>
      </c>
      <c r="AL3796" s="11">
        <v>1088014.0</v>
      </c>
      <c r="AM3796" s="23"/>
      <c r="AN3796" s="25"/>
      <c r="AO3796" s="23"/>
      <c r="AP3796" s="25"/>
      <c r="AQ3796" s="11"/>
    </row>
    <row r="3797" ht="15.75" customHeight="1">
      <c r="A3797" s="11">
        <v>1089023.0</v>
      </c>
      <c r="B3797" s="23">
        <v>3798.0</v>
      </c>
      <c r="C3797" s="25" t="s">
        <v>18837</v>
      </c>
      <c r="D3797" s="16" t="s">
        <v>18838</v>
      </c>
      <c r="E3797" s="28" t="s">
        <v>18839</v>
      </c>
      <c r="F3797" s="29"/>
      <c r="G3797" s="31" t="s">
        <v>18840</v>
      </c>
      <c r="H3797" s="36">
        <f t="shared" si="1"/>
        <v>37</v>
      </c>
      <c r="I3797" s="11" t="s">
        <v>18840</v>
      </c>
      <c r="J3797" s="28">
        <f t="shared" si="2"/>
        <v>37</v>
      </c>
      <c r="K3797" s="41">
        <f t="shared" si="3"/>
        <v>230</v>
      </c>
      <c r="L3797" s="25">
        <v>45.0</v>
      </c>
      <c r="M3797" s="11">
        <v>37.0</v>
      </c>
      <c r="N3797" s="11">
        <v>51.0</v>
      </c>
      <c r="O3797" s="11">
        <v>50.0</v>
      </c>
      <c r="P3797" s="11">
        <v>47.0</v>
      </c>
      <c r="Q3797" s="43">
        <v>44.0</v>
      </c>
      <c r="R3797" s="25"/>
      <c r="S3797" s="11"/>
      <c r="T3797" s="11"/>
      <c r="U3797" s="23"/>
      <c r="V3797" s="25"/>
      <c r="W3797" s="11"/>
      <c r="X3797" s="23"/>
      <c r="Y3797" s="29"/>
      <c r="Z3797" s="25">
        <v>26.0</v>
      </c>
      <c r="AA3797" s="11">
        <v>16.0</v>
      </c>
      <c r="AB3797" s="11">
        <v>40.0</v>
      </c>
      <c r="AC3797" s="11">
        <v>63.0</v>
      </c>
      <c r="AD3797" s="23">
        <v>8.0</v>
      </c>
      <c r="AE3797" s="29" t="s">
        <v>166</v>
      </c>
      <c r="AF3797" s="25">
        <v>1522.0</v>
      </c>
      <c r="AG3797" s="11">
        <v>1534.0</v>
      </c>
      <c r="AH3797" s="11">
        <v>1584.0</v>
      </c>
      <c r="AI3797" s="23"/>
      <c r="AJ3797" s="29" t="s">
        <v>18841</v>
      </c>
      <c r="AK3797" s="25">
        <v>1089010.0</v>
      </c>
      <c r="AL3797" s="11"/>
      <c r="AM3797" s="23"/>
      <c r="AN3797" s="25"/>
      <c r="AO3797" s="23"/>
      <c r="AP3797" s="25"/>
      <c r="AQ3797" s="11"/>
    </row>
    <row r="3798" ht="15.75" customHeight="1">
      <c r="A3798" s="11">
        <v>1089024.0</v>
      </c>
      <c r="B3798" s="23">
        <v>3799.0</v>
      </c>
      <c r="C3798" s="25" t="s">
        <v>18842</v>
      </c>
      <c r="D3798" s="16" t="s">
        <v>18843</v>
      </c>
      <c r="E3798" s="28" t="s">
        <v>18844</v>
      </c>
      <c r="F3798" s="29"/>
      <c r="G3798" s="31" t="s">
        <v>18845</v>
      </c>
      <c r="H3798" s="36">
        <f t="shared" si="1"/>
        <v>18</v>
      </c>
      <c r="I3798" s="11" t="s">
        <v>18845</v>
      </c>
      <c r="J3798" s="28">
        <f t="shared" si="2"/>
        <v>18</v>
      </c>
      <c r="K3798" s="41">
        <f t="shared" si="3"/>
        <v>227</v>
      </c>
      <c r="L3798" s="25">
        <v>51.0</v>
      </c>
      <c r="M3798" s="11">
        <v>29.0</v>
      </c>
      <c r="N3798" s="11">
        <v>52.0</v>
      </c>
      <c r="O3798" s="11">
        <v>43.0</v>
      </c>
      <c r="P3798" s="11">
        <v>52.0</v>
      </c>
      <c r="Q3798" s="43">
        <v>45.0</v>
      </c>
      <c r="R3798" s="25"/>
      <c r="S3798" s="11"/>
      <c r="T3798" s="11"/>
      <c r="U3798" s="23"/>
      <c r="V3798" s="25"/>
      <c r="W3798" s="11"/>
      <c r="X3798" s="23"/>
      <c r="Y3798" s="29"/>
      <c r="Z3798" s="25">
        <v>29.0</v>
      </c>
      <c r="AA3798" s="11">
        <v>21.0</v>
      </c>
      <c r="AB3798" s="11">
        <v>24.0</v>
      </c>
      <c r="AC3798" s="11">
        <v>59.0</v>
      </c>
      <c r="AD3798" s="23">
        <v>8.0</v>
      </c>
      <c r="AE3798" s="29" t="s">
        <v>270</v>
      </c>
      <c r="AF3798" s="25">
        <v>1549.0</v>
      </c>
      <c r="AG3798" s="11">
        <v>1561.0</v>
      </c>
      <c r="AH3798" s="11">
        <v>1616.0</v>
      </c>
      <c r="AI3798" s="23"/>
      <c r="AJ3798" s="29" t="s">
        <v>18846</v>
      </c>
      <c r="AK3798" s="25">
        <v>1089023.0</v>
      </c>
      <c r="AL3798" s="11"/>
      <c r="AM3798" s="23"/>
      <c r="AN3798" s="25"/>
      <c r="AO3798" s="23"/>
      <c r="AP3798" s="25"/>
      <c r="AQ3798" s="11"/>
    </row>
    <row r="3799" ht="15.75" customHeight="1">
      <c r="A3799" s="11">
        <v>1089025.0</v>
      </c>
      <c r="B3799" s="23">
        <v>3800.0</v>
      </c>
      <c r="C3799" s="25" t="s">
        <v>18847</v>
      </c>
      <c r="D3799" s="16" t="s">
        <v>18848</v>
      </c>
      <c r="E3799" s="28" t="s">
        <v>18849</v>
      </c>
      <c r="F3799" s="29"/>
      <c r="G3799" s="31" t="s">
        <v>18850</v>
      </c>
      <c r="H3799" s="36">
        <f t="shared" si="1"/>
        <v>80</v>
      </c>
      <c r="I3799" s="11" t="s">
        <v>18850</v>
      </c>
      <c r="J3799" s="28">
        <f t="shared" si="2"/>
        <v>80</v>
      </c>
      <c r="K3799" s="41">
        <f t="shared" si="3"/>
        <v>313</v>
      </c>
      <c r="L3799" s="25">
        <v>55.0</v>
      </c>
      <c r="M3799" s="11">
        <v>47.0</v>
      </c>
      <c r="N3799" s="11">
        <v>67.0</v>
      </c>
      <c r="O3799" s="11">
        <v>72.0</v>
      </c>
      <c r="P3799" s="11">
        <v>72.0</v>
      </c>
      <c r="Q3799" s="43">
        <v>61.0</v>
      </c>
      <c r="R3799" s="25"/>
      <c r="S3799" s="11" t="s">
        <v>185</v>
      </c>
      <c r="T3799" s="11"/>
      <c r="U3799" s="23"/>
      <c r="V3799" s="25"/>
      <c r="W3799" s="11"/>
      <c r="X3799" s="23"/>
      <c r="Y3799" s="29"/>
      <c r="Z3799" s="25">
        <v>43.0</v>
      </c>
      <c r="AA3799" s="11">
        <v>40.0</v>
      </c>
      <c r="AB3799" s="11">
        <v>33.0</v>
      </c>
      <c r="AC3799" s="11">
        <v>67.0</v>
      </c>
      <c r="AD3799" s="23">
        <v>4.0</v>
      </c>
      <c r="AE3799" s="29" t="s">
        <v>166</v>
      </c>
      <c r="AF3799" s="25">
        <v>1504.0</v>
      </c>
      <c r="AG3799" s="11">
        <v>1516.0</v>
      </c>
      <c r="AH3799" s="11">
        <v>1570.0</v>
      </c>
      <c r="AI3799" s="23"/>
      <c r="AJ3799" s="29"/>
      <c r="AK3799" s="25"/>
      <c r="AL3799" s="11"/>
      <c r="AM3799" s="23"/>
      <c r="AN3799" s="25"/>
      <c r="AO3799" s="23"/>
      <c r="AP3799" s="25"/>
      <c r="AQ3799" s="11"/>
    </row>
    <row r="3800" ht="15.75" customHeight="1">
      <c r="A3800" s="11">
        <v>1089026.0</v>
      </c>
      <c r="B3800" s="23">
        <v>3801.0</v>
      </c>
      <c r="C3800" s="25" t="s">
        <v>18851</v>
      </c>
      <c r="D3800" s="16" t="s">
        <v>18852</v>
      </c>
      <c r="E3800" s="28" t="s">
        <v>18853</v>
      </c>
      <c r="F3800" s="29"/>
      <c r="G3800" s="31" t="s">
        <v>18854</v>
      </c>
      <c r="H3800" s="36">
        <f t="shared" si="1"/>
        <v>25</v>
      </c>
      <c r="I3800" s="11" t="s">
        <v>18854</v>
      </c>
      <c r="J3800" s="28">
        <f t="shared" si="2"/>
        <v>25</v>
      </c>
      <c r="K3800" s="41">
        <f t="shared" si="3"/>
        <v>245</v>
      </c>
      <c r="L3800" s="25">
        <v>53.0</v>
      </c>
      <c r="M3800" s="11">
        <v>42.0</v>
      </c>
      <c r="N3800" s="11">
        <v>53.0</v>
      </c>
      <c r="O3800" s="11">
        <v>50.0</v>
      </c>
      <c r="P3800" s="11">
        <v>47.0</v>
      </c>
      <c r="Q3800" s="43">
        <v>51.0</v>
      </c>
      <c r="R3800" s="25"/>
      <c r="S3800" s="11"/>
      <c r="T3800" s="11"/>
      <c r="U3800" s="23"/>
      <c r="V3800" s="25"/>
      <c r="W3800" s="11"/>
      <c r="X3800" s="23"/>
      <c r="Y3800" s="29"/>
      <c r="Z3800" s="25">
        <v>43.0</v>
      </c>
      <c r="AA3800" s="11">
        <v>40.0</v>
      </c>
      <c r="AB3800" s="11">
        <v>48.0</v>
      </c>
      <c r="AC3800" s="11">
        <v>60.0</v>
      </c>
      <c r="AD3800" s="23">
        <v>3.0</v>
      </c>
      <c r="AE3800" s="29" t="s">
        <v>166</v>
      </c>
      <c r="AF3800" s="25">
        <v>1519.0</v>
      </c>
      <c r="AG3800" s="11">
        <v>1531.0</v>
      </c>
      <c r="AH3800" s="11">
        <v>1576.0</v>
      </c>
      <c r="AI3800" s="23"/>
      <c r="AJ3800" s="29" t="s">
        <v>18855</v>
      </c>
      <c r="AK3800" s="25">
        <v>1089025.0</v>
      </c>
      <c r="AL3800" s="11">
        <v>1089004.0</v>
      </c>
      <c r="AM3800" s="23"/>
      <c r="AN3800" s="25"/>
      <c r="AO3800" s="23"/>
      <c r="AP3800" s="25"/>
      <c r="AQ3800" s="11"/>
    </row>
    <row r="3801" ht="15.75" customHeight="1">
      <c r="A3801" s="11">
        <v>1089027.0</v>
      </c>
      <c r="B3801" s="23">
        <v>3802.0</v>
      </c>
      <c r="C3801" s="25" t="s">
        <v>18856</v>
      </c>
      <c r="D3801" s="16" t="s">
        <v>18857</v>
      </c>
      <c r="E3801" s="28" t="s">
        <v>18858</v>
      </c>
      <c r="F3801" s="29"/>
      <c r="G3801" s="31"/>
      <c r="H3801" s="36" t="str">
        <f t="shared" si="1"/>
        <v/>
      </c>
      <c r="I3801" s="11" t="s">
        <v>18859</v>
      </c>
      <c r="J3801" s="28">
        <f t="shared" si="2"/>
        <v>12</v>
      </c>
      <c r="K3801" s="41">
        <f t="shared" si="3"/>
        <v>227</v>
      </c>
      <c r="L3801" s="25">
        <v>48.0</v>
      </c>
      <c r="M3801" s="11">
        <v>53.0</v>
      </c>
      <c r="N3801" s="11">
        <v>42.0</v>
      </c>
      <c r="O3801" s="11">
        <v>42.0</v>
      </c>
      <c r="P3801" s="11">
        <v>42.0</v>
      </c>
      <c r="Q3801" s="43">
        <v>48.0</v>
      </c>
      <c r="R3801" s="25"/>
      <c r="S3801" s="11"/>
      <c r="T3801" s="11"/>
      <c r="U3801" s="23"/>
      <c r="V3801" s="25"/>
      <c r="W3801" s="11"/>
      <c r="X3801" s="23"/>
      <c r="Y3801" s="29"/>
      <c r="Z3801" s="25">
        <v>43.0</v>
      </c>
      <c r="AA3801" s="11">
        <v>40.0</v>
      </c>
      <c r="AB3801" s="11">
        <v>49.0</v>
      </c>
      <c r="AC3801" s="11">
        <v>58.0</v>
      </c>
      <c r="AD3801" s="23">
        <v>3.0</v>
      </c>
      <c r="AE3801" s="29" t="s">
        <v>166</v>
      </c>
      <c r="AF3801" s="25">
        <v>1533.0</v>
      </c>
      <c r="AG3801" s="11">
        <v>1545.0</v>
      </c>
      <c r="AH3801" s="11">
        <v>1590.0</v>
      </c>
      <c r="AI3801" s="23"/>
      <c r="AJ3801" s="29" t="s">
        <v>18860</v>
      </c>
      <c r="AK3801" s="25">
        <v>1089026.0</v>
      </c>
      <c r="AL3801" s="11"/>
      <c r="AM3801" s="23"/>
      <c r="AN3801" s="25"/>
      <c r="AO3801" s="23"/>
      <c r="AP3801" s="25"/>
      <c r="AQ3801" s="11"/>
    </row>
    <row r="3802" ht="15.75" customHeight="1">
      <c r="A3802" s="11">
        <v>1089028.0</v>
      </c>
      <c r="B3802" s="23">
        <v>3803.0</v>
      </c>
      <c r="C3802" s="25" t="s">
        <v>18861</v>
      </c>
      <c r="D3802" s="16" t="s">
        <v>18862</v>
      </c>
      <c r="E3802" s="28" t="s">
        <v>18863</v>
      </c>
      <c r="F3802" s="29"/>
      <c r="G3802" s="31" t="s">
        <v>18864</v>
      </c>
      <c r="H3802" s="36">
        <f t="shared" si="1"/>
        <v>64</v>
      </c>
      <c r="I3802" s="11" t="s">
        <v>18864</v>
      </c>
      <c r="J3802" s="28">
        <f t="shared" si="2"/>
        <v>64</v>
      </c>
      <c r="K3802" s="41">
        <f t="shared" si="3"/>
        <v>308</v>
      </c>
      <c r="L3802" s="25">
        <v>65.0</v>
      </c>
      <c r="M3802" s="11">
        <v>68.0</v>
      </c>
      <c r="N3802" s="11">
        <v>57.0</v>
      </c>
      <c r="O3802" s="11">
        <v>58.0</v>
      </c>
      <c r="P3802" s="11">
        <v>60.0</v>
      </c>
      <c r="Q3802" s="43">
        <v>58.0</v>
      </c>
      <c r="R3802" s="25"/>
      <c r="S3802" s="11" t="s">
        <v>185</v>
      </c>
      <c r="T3802" s="11"/>
      <c r="U3802" s="23"/>
      <c r="V3802" s="25"/>
      <c r="W3802" s="11"/>
      <c r="X3802" s="23"/>
      <c r="Y3802" s="29"/>
      <c r="Z3802" s="25">
        <v>36.0</v>
      </c>
      <c r="AA3802" s="11">
        <v>30.0</v>
      </c>
      <c r="AB3802" s="11">
        <v>34.0</v>
      </c>
      <c r="AC3802" s="11">
        <v>61.0</v>
      </c>
      <c r="AD3802" s="23">
        <v>3.0</v>
      </c>
      <c r="AE3802" s="29" t="s">
        <v>166</v>
      </c>
      <c r="AF3802" s="25">
        <v>1548.0</v>
      </c>
      <c r="AG3802" s="11">
        <v>1560.0</v>
      </c>
      <c r="AH3802" s="11">
        <v>1617.0</v>
      </c>
      <c r="AI3802" s="23"/>
      <c r="AJ3802" s="29" t="s">
        <v>18865</v>
      </c>
      <c r="AK3802" s="25">
        <v>1089027.0</v>
      </c>
      <c r="AL3802" s="11"/>
      <c r="AM3802" s="23"/>
      <c r="AN3802" s="25"/>
      <c r="AO3802" s="23"/>
      <c r="AP3802" s="25"/>
      <c r="AQ3802" s="11"/>
    </row>
    <row r="3803" ht="15.75" customHeight="1">
      <c r="A3803" s="11">
        <v>1089029.0</v>
      </c>
      <c r="B3803" s="23">
        <v>3804.0</v>
      </c>
      <c r="C3803" s="25" t="s">
        <v>18866</v>
      </c>
      <c r="D3803" s="16" t="s">
        <v>18867</v>
      </c>
      <c r="E3803" s="28" t="s">
        <v>18868</v>
      </c>
      <c r="F3803" s="29"/>
      <c r="G3803" s="31" t="s">
        <v>18869</v>
      </c>
      <c r="H3803" s="36">
        <f t="shared" si="1"/>
        <v>51</v>
      </c>
      <c r="I3803" s="6" t="s">
        <v>18870</v>
      </c>
      <c r="J3803" s="28">
        <f t="shared" si="2"/>
        <v>47</v>
      </c>
      <c r="K3803" s="41">
        <f t="shared" si="3"/>
        <v>237</v>
      </c>
      <c r="L3803" s="25">
        <v>46.0</v>
      </c>
      <c r="M3803" s="11">
        <v>58.0</v>
      </c>
      <c r="N3803" s="11">
        <v>41.0</v>
      </c>
      <c r="O3803" s="11">
        <v>45.0</v>
      </c>
      <c r="P3803" s="11">
        <v>47.0</v>
      </c>
      <c r="Q3803" s="43">
        <v>50.0</v>
      </c>
      <c r="R3803" s="25"/>
      <c r="S3803" s="11"/>
      <c r="T3803" s="11"/>
      <c r="U3803" s="23"/>
      <c r="V3803" s="25"/>
      <c r="W3803" s="11"/>
      <c r="X3803" s="23"/>
      <c r="Y3803" s="29"/>
      <c r="Z3803" s="25">
        <v>40.0</v>
      </c>
      <c r="AA3803" s="11">
        <v>36.0</v>
      </c>
      <c r="AB3803" s="11">
        <v>23.0</v>
      </c>
      <c r="AC3803" s="11">
        <v>73.0</v>
      </c>
      <c r="AD3803" s="23">
        <v>4.0</v>
      </c>
      <c r="AE3803" s="29" t="s">
        <v>166</v>
      </c>
      <c r="AF3803" s="25">
        <v>1566.0</v>
      </c>
      <c r="AG3803" s="11">
        <v>1578.0</v>
      </c>
      <c r="AH3803" s="11">
        <v>1588.0</v>
      </c>
      <c r="AI3803" s="23" t="s">
        <v>217</v>
      </c>
      <c r="AJ3803" s="29" t="s">
        <v>18871</v>
      </c>
      <c r="AK3803" s="25">
        <v>1089028.0</v>
      </c>
      <c r="AL3803" s="11">
        <v>1089031.0</v>
      </c>
      <c r="AM3803" s="23"/>
      <c r="AN3803" s="25"/>
      <c r="AO3803" s="23"/>
      <c r="AP3803" s="25"/>
      <c r="AQ3803" s="11"/>
    </row>
    <row r="3804" ht="15.75" customHeight="1">
      <c r="A3804" s="11">
        <v>1089030.0</v>
      </c>
      <c r="B3804" s="23">
        <v>3805.0</v>
      </c>
      <c r="C3804" s="25" t="s">
        <v>18872</v>
      </c>
      <c r="D3804" s="16" t="s">
        <v>18873</v>
      </c>
      <c r="E3804" s="28" t="s">
        <v>18874</v>
      </c>
      <c r="F3804" s="29"/>
      <c r="G3804" s="31" t="s">
        <v>18875</v>
      </c>
      <c r="H3804" s="36">
        <f t="shared" si="1"/>
        <v>79</v>
      </c>
      <c r="I3804" s="11" t="s">
        <v>18875</v>
      </c>
      <c r="J3804" s="28">
        <f t="shared" si="2"/>
        <v>79</v>
      </c>
      <c r="K3804" s="41">
        <f t="shared" si="3"/>
        <v>323</v>
      </c>
      <c r="L3804" s="25">
        <v>72.0</v>
      </c>
      <c r="M3804" s="11">
        <v>72.0</v>
      </c>
      <c r="N3804" s="11">
        <v>63.0</v>
      </c>
      <c r="O3804" s="11">
        <v>55.0</v>
      </c>
      <c r="P3804" s="11">
        <v>61.0</v>
      </c>
      <c r="Q3804" s="43">
        <v>62.0</v>
      </c>
      <c r="R3804" s="25" t="s">
        <v>232</v>
      </c>
      <c r="S3804" s="11" t="s">
        <v>185</v>
      </c>
      <c r="T3804" s="11" t="s">
        <v>185</v>
      </c>
      <c r="U3804" s="23" t="s">
        <v>185</v>
      </c>
      <c r="V3804" s="25"/>
      <c r="W3804" s="11"/>
      <c r="X3804" s="23"/>
      <c r="Y3804" s="29"/>
      <c r="Z3804" s="25">
        <v>43.0</v>
      </c>
      <c r="AA3804" s="11">
        <v>40.0</v>
      </c>
      <c r="AB3804" s="11">
        <v>37.0</v>
      </c>
      <c r="AC3804" s="11">
        <v>61.0</v>
      </c>
      <c r="AD3804" s="23">
        <v>4.0</v>
      </c>
      <c r="AE3804" s="29" t="s">
        <v>141</v>
      </c>
      <c r="AF3804" s="25">
        <v>1567.0</v>
      </c>
      <c r="AG3804" s="11">
        <v>1579.0</v>
      </c>
      <c r="AH3804" s="11">
        <v>1627.0</v>
      </c>
      <c r="AI3804" s="23"/>
      <c r="AJ3804" s="29" t="s">
        <v>18876</v>
      </c>
      <c r="AK3804" s="25">
        <v>1089028.0</v>
      </c>
      <c r="AL3804" s="11">
        <v>1089031.0</v>
      </c>
      <c r="AM3804" s="23"/>
      <c r="AN3804" s="25"/>
      <c r="AO3804" s="23"/>
      <c r="AP3804" s="25"/>
      <c r="AQ3804" s="11"/>
    </row>
    <row r="3805" ht="15.75" customHeight="1">
      <c r="A3805" s="11">
        <v>1089031.0</v>
      </c>
      <c r="B3805" s="23">
        <v>3806.0</v>
      </c>
      <c r="C3805" s="25" t="s">
        <v>18877</v>
      </c>
      <c r="D3805" s="16" t="s">
        <v>18878</v>
      </c>
      <c r="E3805" s="28" t="s">
        <v>18879</v>
      </c>
      <c r="F3805" s="29"/>
      <c r="G3805" s="31" t="s">
        <v>18880</v>
      </c>
      <c r="H3805" s="36">
        <f t="shared" si="1"/>
        <v>79</v>
      </c>
      <c r="I3805" s="11" t="s">
        <v>18880</v>
      </c>
      <c r="J3805" s="28">
        <f t="shared" si="2"/>
        <v>79</v>
      </c>
      <c r="K3805" s="41">
        <f t="shared" si="3"/>
        <v>367</v>
      </c>
      <c r="L3805" s="25">
        <v>76.0</v>
      </c>
      <c r="M3805" s="11">
        <v>72.0</v>
      </c>
      <c r="N3805" s="11">
        <v>60.0</v>
      </c>
      <c r="O3805" s="11">
        <v>77.0</v>
      </c>
      <c r="P3805" s="11">
        <v>82.0</v>
      </c>
      <c r="Q3805" s="43">
        <v>68.0</v>
      </c>
      <c r="R3805" s="25" t="s">
        <v>185</v>
      </c>
      <c r="S3805" s="11" t="s">
        <v>185</v>
      </c>
      <c r="T3805" s="11"/>
      <c r="U3805" s="23"/>
      <c r="V3805" s="25"/>
      <c r="W3805" s="11"/>
      <c r="X3805" s="23"/>
      <c r="Y3805" s="29"/>
      <c r="Z3805" s="25">
        <v>43.0</v>
      </c>
      <c r="AA3805" s="11">
        <v>40.0</v>
      </c>
      <c r="AB3805" s="11">
        <v>55.0</v>
      </c>
      <c r="AC3805" s="11">
        <v>71.0</v>
      </c>
      <c r="AD3805" s="23">
        <v>4.0</v>
      </c>
      <c r="AE3805" s="29" t="s">
        <v>166</v>
      </c>
      <c r="AF3805" s="25">
        <v>1534.0</v>
      </c>
      <c r="AG3805" s="11">
        <v>1546.0</v>
      </c>
      <c r="AH3805" s="11">
        <v>1595.0</v>
      </c>
      <c r="AI3805" s="23"/>
      <c r="AJ3805" s="29" t="s">
        <v>18881</v>
      </c>
      <c r="AK3805" s="25">
        <v>1089025.0</v>
      </c>
      <c r="AL3805" s="11"/>
      <c r="AM3805" s="23"/>
      <c r="AN3805" s="25"/>
      <c r="AO3805" s="23"/>
      <c r="AP3805" s="25"/>
      <c r="AQ3805" s="11"/>
    </row>
    <row r="3806" ht="15.75" customHeight="1">
      <c r="A3806" s="11">
        <v>1089032.0</v>
      </c>
      <c r="B3806" s="23">
        <v>3807.0</v>
      </c>
      <c r="C3806" s="25" t="s">
        <v>18882</v>
      </c>
      <c r="D3806" s="16" t="s">
        <v>18883</v>
      </c>
      <c r="E3806" s="28" t="s">
        <v>18884</v>
      </c>
      <c r="F3806" s="29"/>
      <c r="G3806" s="31" t="s">
        <v>18885</v>
      </c>
      <c r="H3806" s="36">
        <f t="shared" si="1"/>
        <v>66</v>
      </c>
      <c r="I3806" s="11"/>
      <c r="J3806" s="28">
        <f t="shared" si="2"/>
        <v>0</v>
      </c>
      <c r="K3806" s="41">
        <f t="shared" si="3"/>
        <v>284</v>
      </c>
      <c r="L3806" s="25">
        <v>61.0</v>
      </c>
      <c r="M3806" s="11">
        <v>67.0</v>
      </c>
      <c r="N3806" s="11">
        <v>42.0</v>
      </c>
      <c r="O3806" s="11">
        <v>61.0</v>
      </c>
      <c r="P3806" s="11">
        <v>53.0</v>
      </c>
      <c r="Q3806" s="43">
        <v>58.0</v>
      </c>
      <c r="R3806" s="25"/>
      <c r="S3806" s="11" t="s">
        <v>185</v>
      </c>
      <c r="T3806" s="11"/>
      <c r="U3806" s="23"/>
      <c r="V3806" s="25"/>
      <c r="W3806" s="11"/>
      <c r="X3806" s="23"/>
      <c r="Y3806" s="29"/>
      <c r="Z3806" s="25">
        <v>43.0</v>
      </c>
      <c r="AA3806" s="11">
        <v>40.0</v>
      </c>
      <c r="AB3806" s="11">
        <v>37.0</v>
      </c>
      <c r="AC3806" s="11">
        <v>90.0</v>
      </c>
      <c r="AD3806" s="23">
        <v>99.0</v>
      </c>
      <c r="AE3806" s="29" t="s">
        <v>166</v>
      </c>
      <c r="AF3806" s="25">
        <v>1553.0</v>
      </c>
      <c r="AG3806" s="11">
        <v>1565.0</v>
      </c>
      <c r="AH3806" s="11">
        <v>1600.0</v>
      </c>
      <c r="AI3806" s="23" t="s">
        <v>217</v>
      </c>
      <c r="AJ3806" s="29"/>
      <c r="AK3806" s="25"/>
      <c r="AL3806" s="11"/>
      <c r="AM3806" s="23"/>
      <c r="AN3806" s="25"/>
      <c r="AO3806" s="23"/>
      <c r="AP3806" s="25"/>
      <c r="AQ3806" s="11"/>
    </row>
    <row r="3807" ht="15.75" customHeight="1">
      <c r="A3807" s="11">
        <v>1089033.0</v>
      </c>
      <c r="B3807" s="23">
        <v>3808.0</v>
      </c>
      <c r="C3807" s="25" t="s">
        <v>18886</v>
      </c>
      <c r="D3807" s="16" t="s">
        <v>18887</v>
      </c>
      <c r="E3807" s="28" t="s">
        <v>18888</v>
      </c>
      <c r="F3807" s="29"/>
      <c r="G3807" s="31" t="s">
        <v>18889</v>
      </c>
      <c r="H3807" s="36">
        <f t="shared" si="1"/>
        <v>80</v>
      </c>
      <c r="I3807" s="11"/>
      <c r="J3807" s="28">
        <f t="shared" si="2"/>
        <v>0</v>
      </c>
      <c r="K3807" s="41">
        <f t="shared" si="3"/>
        <v>254</v>
      </c>
      <c r="L3807" s="25">
        <v>53.0</v>
      </c>
      <c r="M3807" s="11">
        <v>56.0</v>
      </c>
      <c r="N3807" s="11">
        <v>43.0</v>
      </c>
      <c r="O3807" s="11">
        <v>55.0</v>
      </c>
      <c r="P3807" s="11">
        <v>47.0</v>
      </c>
      <c r="Q3807" s="43">
        <v>53.0</v>
      </c>
      <c r="R3807" s="25"/>
      <c r="S3807" s="11"/>
      <c r="T3807" s="11"/>
      <c r="U3807" s="23"/>
      <c r="V3807" s="25"/>
      <c r="W3807" s="11"/>
      <c r="X3807" s="23"/>
      <c r="Y3807" s="29"/>
      <c r="Z3807" s="25">
        <v>43.0</v>
      </c>
      <c r="AA3807" s="11">
        <v>40.0</v>
      </c>
      <c r="AB3807" s="11">
        <v>31.0</v>
      </c>
      <c r="AC3807" s="11">
        <v>85.0</v>
      </c>
      <c r="AD3807" s="23">
        <v>99.0</v>
      </c>
      <c r="AE3807" s="29" t="s">
        <v>166</v>
      </c>
      <c r="AF3807" s="25">
        <v>1577.0</v>
      </c>
      <c r="AG3807" s="11">
        <v>1589.0</v>
      </c>
      <c r="AH3807" s="11">
        <v>1600.0</v>
      </c>
      <c r="AI3807" s="23" t="s">
        <v>217</v>
      </c>
      <c r="AJ3807" s="29" t="s">
        <v>18890</v>
      </c>
      <c r="AK3807" s="25">
        <v>1089032.0</v>
      </c>
      <c r="AL3807" s="11"/>
      <c r="AM3807" s="23"/>
      <c r="AN3807" s="25"/>
      <c r="AO3807" s="23"/>
      <c r="AP3807" s="25"/>
      <c r="AQ3807" s="11"/>
    </row>
    <row r="3808" ht="15.75" customHeight="1">
      <c r="A3808" s="11">
        <v>1089034.0</v>
      </c>
      <c r="B3808" s="23">
        <v>3809.0</v>
      </c>
      <c r="C3808" s="25" t="s">
        <v>18891</v>
      </c>
      <c r="D3808" s="16" t="s">
        <v>18892</v>
      </c>
      <c r="E3808" s="28" t="s">
        <v>18893</v>
      </c>
      <c r="F3808" s="29"/>
      <c r="G3808" s="31" t="s">
        <v>18894</v>
      </c>
      <c r="H3808" s="36">
        <f t="shared" si="1"/>
        <v>72</v>
      </c>
      <c r="I3808" s="11"/>
      <c r="J3808" s="28">
        <f t="shared" si="2"/>
        <v>0</v>
      </c>
      <c r="K3808" s="41">
        <f t="shared" si="3"/>
        <v>285</v>
      </c>
      <c r="L3808" s="25">
        <v>54.0</v>
      </c>
      <c r="M3808" s="11">
        <v>31.0</v>
      </c>
      <c r="N3808" s="11">
        <v>78.0</v>
      </c>
      <c r="O3808" s="11">
        <v>63.0</v>
      </c>
      <c r="P3808" s="11">
        <v>59.0</v>
      </c>
      <c r="Q3808" s="43">
        <v>58.0</v>
      </c>
      <c r="R3808" s="25"/>
      <c r="S3808" s="11"/>
      <c r="T3808" s="11"/>
      <c r="U3808" s="23"/>
      <c r="V3808" s="25"/>
      <c r="W3808" s="11"/>
      <c r="X3808" s="23"/>
      <c r="Y3808" s="29"/>
      <c r="Z3808" s="25">
        <v>50.0</v>
      </c>
      <c r="AA3808" s="11">
        <v>50.0</v>
      </c>
      <c r="AB3808" s="11">
        <v>35.0</v>
      </c>
      <c r="AC3808" s="11">
        <v>67.0</v>
      </c>
      <c r="AD3808" s="23">
        <v>96.0</v>
      </c>
      <c r="AE3808" s="29" t="s">
        <v>270</v>
      </c>
      <c r="AF3808" s="25">
        <v>1548.0</v>
      </c>
      <c r="AG3808" s="11">
        <v>1560.0</v>
      </c>
      <c r="AH3808" s="11">
        <v>1625.0</v>
      </c>
      <c r="AI3808" s="23"/>
      <c r="AJ3808" s="29"/>
      <c r="AK3808" s="25"/>
      <c r="AL3808" s="11"/>
      <c r="AM3808" s="23"/>
      <c r="AN3808" s="25"/>
      <c r="AO3808" s="23"/>
      <c r="AP3808" s="25"/>
      <c r="AQ3808" s="11"/>
    </row>
    <row r="3809" ht="15.75" customHeight="1">
      <c r="A3809" s="11">
        <v>1089035.0</v>
      </c>
      <c r="B3809" s="23">
        <v>3810.0</v>
      </c>
      <c r="C3809" s="25" t="s">
        <v>18895</v>
      </c>
      <c r="D3809" s="16" t="s">
        <v>18896</v>
      </c>
      <c r="E3809" s="28" t="s">
        <v>18897</v>
      </c>
      <c r="F3809" s="29"/>
      <c r="G3809" s="31" t="s">
        <v>18898</v>
      </c>
      <c r="H3809" s="36">
        <f t="shared" si="1"/>
        <v>77</v>
      </c>
      <c r="I3809" s="11" t="s">
        <v>18898</v>
      </c>
      <c r="J3809" s="28">
        <f t="shared" si="2"/>
        <v>77</v>
      </c>
      <c r="K3809" s="41">
        <f t="shared" si="3"/>
        <v>322</v>
      </c>
      <c r="L3809" s="25">
        <v>64.0</v>
      </c>
      <c r="M3809" s="11">
        <v>68.0</v>
      </c>
      <c r="N3809" s="11">
        <v>59.0</v>
      </c>
      <c r="O3809" s="11">
        <v>67.0</v>
      </c>
      <c r="P3809" s="11">
        <v>64.0</v>
      </c>
      <c r="Q3809" s="43">
        <v>56.0</v>
      </c>
      <c r="R3809" s="25"/>
      <c r="S3809" s="11" t="s">
        <v>185</v>
      </c>
      <c r="T3809" s="11"/>
      <c r="U3809" s="23"/>
      <c r="V3809" s="25"/>
      <c r="W3809" s="11"/>
      <c r="X3809" s="23"/>
      <c r="Y3809" s="29"/>
      <c r="Z3809" s="25">
        <v>31.0</v>
      </c>
      <c r="AA3809" s="11">
        <v>23.0</v>
      </c>
      <c r="AB3809" s="11">
        <v>51.0</v>
      </c>
      <c r="AC3809" s="11">
        <v>34.0</v>
      </c>
      <c r="AD3809" s="23">
        <v>87.0</v>
      </c>
      <c r="AE3809" s="29" t="s">
        <v>270</v>
      </c>
      <c r="AF3809" s="25">
        <v>1542.0</v>
      </c>
      <c r="AG3809" s="11">
        <v>1554.0</v>
      </c>
      <c r="AH3809" s="11">
        <v>1614.0</v>
      </c>
      <c r="AI3809" s="23" t="s">
        <v>217</v>
      </c>
      <c r="AJ3809" s="29"/>
      <c r="AK3809" s="25"/>
      <c r="AL3809" s="11"/>
      <c r="AM3809" s="23"/>
      <c r="AN3809" s="25"/>
      <c r="AO3809" s="23"/>
      <c r="AP3809" s="25"/>
      <c r="AQ3809" s="11"/>
    </row>
    <row r="3810" ht="15.75" customHeight="1">
      <c r="A3810" s="11">
        <v>1089036.0</v>
      </c>
      <c r="B3810" s="23">
        <v>3811.0</v>
      </c>
      <c r="C3810" s="25" t="s">
        <v>18899</v>
      </c>
      <c r="D3810" s="16" t="s">
        <v>18900</v>
      </c>
      <c r="E3810" s="28" t="s">
        <v>18901</v>
      </c>
      <c r="F3810" s="29"/>
      <c r="G3810" s="31" t="s">
        <v>18902</v>
      </c>
      <c r="H3810" s="36">
        <f t="shared" si="1"/>
        <v>76</v>
      </c>
      <c r="I3810" s="6" t="s">
        <v>18902</v>
      </c>
      <c r="J3810" s="28">
        <f t="shared" si="2"/>
        <v>76</v>
      </c>
      <c r="K3810" s="41">
        <f t="shared" si="3"/>
        <v>335</v>
      </c>
      <c r="L3810" s="25">
        <v>61.0</v>
      </c>
      <c r="M3810" s="11">
        <v>71.0</v>
      </c>
      <c r="N3810" s="11">
        <v>59.0</v>
      </c>
      <c r="O3810" s="11">
        <v>72.0</v>
      </c>
      <c r="P3810" s="11">
        <v>72.0</v>
      </c>
      <c r="Q3810" s="43">
        <v>64.0</v>
      </c>
      <c r="R3810" s="25" t="s">
        <v>185</v>
      </c>
      <c r="S3810" s="11"/>
      <c r="T3810" s="11"/>
      <c r="U3810" s="23"/>
      <c r="V3810" s="25"/>
      <c r="W3810" s="11"/>
      <c r="X3810" s="23"/>
      <c r="Y3810" s="29" t="s">
        <v>2430</v>
      </c>
      <c r="Z3810" s="25">
        <v>58.0</v>
      </c>
      <c r="AA3810" s="11">
        <v>61.0</v>
      </c>
      <c r="AB3810" s="11">
        <v>60.0</v>
      </c>
      <c r="AC3810" s="11">
        <v>30.0</v>
      </c>
      <c r="AD3810" s="23">
        <v>87.0</v>
      </c>
      <c r="AE3810" s="29" t="s">
        <v>141</v>
      </c>
      <c r="AF3810" s="25">
        <v>1564.0</v>
      </c>
      <c r="AG3810" s="11">
        <v>1576.0</v>
      </c>
      <c r="AH3810" s="11">
        <v>1603.0</v>
      </c>
      <c r="AI3810" s="23" t="s">
        <v>217</v>
      </c>
      <c r="AJ3810" s="29" t="s">
        <v>18903</v>
      </c>
      <c r="AK3810" s="25">
        <v>1089035.0</v>
      </c>
      <c r="AL3810" s="11"/>
      <c r="AM3810" s="23"/>
      <c r="AN3810" s="25"/>
      <c r="AO3810" s="23"/>
      <c r="AP3810" s="25"/>
      <c r="AQ3810" s="11"/>
    </row>
    <row r="3811" ht="15.75" customHeight="1">
      <c r="A3811" s="11">
        <v>1089037.0</v>
      </c>
      <c r="B3811" s="23">
        <v>3812.0</v>
      </c>
      <c r="C3811" s="25" t="s">
        <v>18904</v>
      </c>
      <c r="D3811" s="16" t="s">
        <v>18905</v>
      </c>
      <c r="E3811" s="28" t="s">
        <v>18906</v>
      </c>
      <c r="F3811" s="29"/>
      <c r="G3811" s="31" t="s">
        <v>18907</v>
      </c>
      <c r="H3811" s="36">
        <f t="shared" si="1"/>
        <v>65</v>
      </c>
      <c r="I3811" s="6" t="s">
        <v>18908</v>
      </c>
      <c r="J3811" s="28">
        <f t="shared" si="2"/>
        <v>59</v>
      </c>
      <c r="K3811" s="41">
        <f t="shared" si="3"/>
        <v>246</v>
      </c>
      <c r="L3811" s="25">
        <v>51.0</v>
      </c>
      <c r="M3811" s="11">
        <v>56.0</v>
      </c>
      <c r="N3811" s="11">
        <v>45.0</v>
      </c>
      <c r="O3811" s="11">
        <v>43.0</v>
      </c>
      <c r="P3811" s="11">
        <v>51.0</v>
      </c>
      <c r="Q3811" s="43">
        <v>52.0</v>
      </c>
      <c r="R3811" s="25"/>
      <c r="S3811" s="11"/>
      <c r="T3811" s="11"/>
      <c r="U3811" s="23"/>
      <c r="V3811" s="25"/>
      <c r="W3811" s="11"/>
      <c r="X3811" s="23"/>
      <c r="Y3811" s="29"/>
      <c r="Z3811" s="25">
        <v>58.0</v>
      </c>
      <c r="AA3811" s="11">
        <v>61.0</v>
      </c>
      <c r="AB3811" s="11">
        <v>47.0</v>
      </c>
      <c r="AC3811" s="11">
        <v>40.0</v>
      </c>
      <c r="AD3811" s="23">
        <v>87.0</v>
      </c>
      <c r="AE3811" s="29" t="s">
        <v>166</v>
      </c>
      <c r="AF3811" s="25">
        <v>1586.0</v>
      </c>
      <c r="AG3811" s="11">
        <v>1598.0</v>
      </c>
      <c r="AH3811" s="11">
        <v>1614.0</v>
      </c>
      <c r="AI3811" s="23" t="s">
        <v>217</v>
      </c>
      <c r="AJ3811" s="29" t="s">
        <v>18909</v>
      </c>
      <c r="AK3811" s="25">
        <v>1089036.0</v>
      </c>
      <c r="AL3811" s="11"/>
      <c r="AM3811" s="23"/>
      <c r="AN3811" s="25"/>
      <c r="AO3811" s="23"/>
      <c r="AP3811" s="25"/>
      <c r="AQ3811" s="11"/>
    </row>
    <row r="3812" ht="15.75" customHeight="1">
      <c r="A3812" s="11">
        <v>1089038.0</v>
      </c>
      <c r="B3812" s="23">
        <v>3813.0</v>
      </c>
      <c r="C3812" s="25" t="s">
        <v>18910</v>
      </c>
      <c r="D3812" s="16" t="s">
        <v>18911</v>
      </c>
      <c r="E3812" s="28" t="s">
        <v>18912</v>
      </c>
      <c r="F3812" s="29"/>
      <c r="G3812" s="31" t="s">
        <v>18913</v>
      </c>
      <c r="H3812" s="36">
        <f t="shared" si="1"/>
        <v>69</v>
      </c>
      <c r="I3812" s="11"/>
      <c r="J3812" s="28">
        <f t="shared" si="2"/>
        <v>0</v>
      </c>
      <c r="K3812" s="41">
        <f t="shared" si="3"/>
        <v>233</v>
      </c>
      <c r="L3812" s="25">
        <v>56.0</v>
      </c>
      <c r="M3812" s="11">
        <v>46.0</v>
      </c>
      <c r="N3812" s="11">
        <v>41.0</v>
      </c>
      <c r="O3812" s="11">
        <v>40.0</v>
      </c>
      <c r="P3812" s="11">
        <v>50.0</v>
      </c>
      <c r="Q3812" s="43">
        <v>42.0</v>
      </c>
      <c r="R3812" s="25"/>
      <c r="S3812" s="11"/>
      <c r="T3812" s="11"/>
      <c r="U3812" s="23"/>
      <c r="V3812" s="25"/>
      <c r="W3812" s="11"/>
      <c r="X3812" s="23"/>
      <c r="Y3812" s="29"/>
      <c r="Z3812" s="25">
        <v>20.0</v>
      </c>
      <c r="AA3812" s="11">
        <v>8.0</v>
      </c>
      <c r="AB3812" s="11">
        <v>33.0</v>
      </c>
      <c r="AC3812" s="11">
        <v>55.0</v>
      </c>
      <c r="AD3812" s="23">
        <v>96.0</v>
      </c>
      <c r="AE3812" s="29" t="s">
        <v>166</v>
      </c>
      <c r="AF3812" s="25">
        <v>1508.0</v>
      </c>
      <c r="AG3812" s="11">
        <v>1520.0</v>
      </c>
      <c r="AH3812" s="11">
        <v>1565.0</v>
      </c>
      <c r="AI3812" s="23"/>
      <c r="AJ3812" s="29"/>
      <c r="AK3812" s="25"/>
      <c r="AL3812" s="11"/>
      <c r="AM3812" s="23"/>
      <c r="AN3812" s="25"/>
      <c r="AO3812" s="23"/>
      <c r="AP3812" s="25"/>
      <c r="AQ3812" s="11"/>
    </row>
    <row r="3813" ht="15.75" customHeight="1">
      <c r="A3813" s="11">
        <v>1089039.0</v>
      </c>
      <c r="B3813" s="23">
        <v>3814.0</v>
      </c>
      <c r="C3813" s="25" t="s">
        <v>18914</v>
      </c>
      <c r="D3813" s="16" t="s">
        <v>18915</v>
      </c>
      <c r="E3813" s="28" t="s">
        <v>18916</v>
      </c>
      <c r="F3813" s="29"/>
      <c r="G3813" s="31" t="s">
        <v>18917</v>
      </c>
      <c r="H3813" s="36">
        <f t="shared" si="1"/>
        <v>47</v>
      </c>
      <c r="I3813" s="11"/>
      <c r="J3813" s="28">
        <f t="shared" si="2"/>
        <v>0</v>
      </c>
      <c r="K3813" s="41">
        <f t="shared" si="3"/>
        <v>192</v>
      </c>
      <c r="L3813" s="25">
        <v>50.0</v>
      </c>
      <c r="M3813" s="11">
        <v>37.0</v>
      </c>
      <c r="N3813" s="11">
        <v>43.0</v>
      </c>
      <c r="O3813" s="11">
        <v>33.0</v>
      </c>
      <c r="P3813" s="11">
        <v>29.0</v>
      </c>
      <c r="Q3813" s="43">
        <v>46.0</v>
      </c>
      <c r="R3813" s="25"/>
      <c r="S3813" s="11"/>
      <c r="T3813" s="11"/>
      <c r="U3813" s="23"/>
      <c r="V3813" s="25"/>
      <c r="W3813" s="11"/>
      <c r="X3813" s="23"/>
      <c r="Y3813" s="29"/>
      <c r="Z3813" s="25">
        <v>50.0</v>
      </c>
      <c r="AA3813" s="11">
        <v>50.0</v>
      </c>
      <c r="AB3813" s="11">
        <v>30.0</v>
      </c>
      <c r="AC3813" s="11">
        <v>75.0</v>
      </c>
      <c r="AD3813" s="23">
        <v>96.0</v>
      </c>
      <c r="AE3813" s="29" t="s">
        <v>166</v>
      </c>
      <c r="AF3813" s="25">
        <v>1547.0</v>
      </c>
      <c r="AG3813" s="11">
        <v>1559.0</v>
      </c>
      <c r="AH3813" s="11">
        <v>1586.0</v>
      </c>
      <c r="AI3813" s="23"/>
      <c r="AJ3813" s="29" t="s">
        <v>18918</v>
      </c>
      <c r="AK3813" s="25">
        <v>1089038.0</v>
      </c>
      <c r="AL3813" s="11"/>
      <c r="AM3813" s="23"/>
      <c r="AN3813" s="25"/>
      <c r="AO3813" s="23"/>
      <c r="AP3813" s="25"/>
      <c r="AQ3813" s="11"/>
    </row>
    <row r="3814" ht="15.75" customHeight="1">
      <c r="A3814" s="11">
        <v>1089040.0</v>
      </c>
      <c r="B3814" s="23">
        <v>3815.0</v>
      </c>
      <c r="C3814" s="25" t="s">
        <v>18919</v>
      </c>
      <c r="D3814" s="16" t="s">
        <v>18920</v>
      </c>
      <c r="E3814" s="28" t="s">
        <v>18921</v>
      </c>
      <c r="F3814" s="29"/>
      <c r="G3814" s="25"/>
      <c r="H3814" s="36" t="str">
        <f t="shared" si="1"/>
        <v/>
      </c>
      <c r="I3814" s="11"/>
      <c r="J3814" s="28">
        <f t="shared" si="2"/>
        <v>0</v>
      </c>
      <c r="K3814" s="41">
        <f t="shared" si="3"/>
        <v>254</v>
      </c>
      <c r="L3814" s="25">
        <v>56.0</v>
      </c>
      <c r="M3814" s="11">
        <v>58.0</v>
      </c>
      <c r="N3814" s="11">
        <v>47.0</v>
      </c>
      <c r="O3814" s="11">
        <v>43.0</v>
      </c>
      <c r="P3814" s="11">
        <v>50.0</v>
      </c>
      <c r="Q3814" s="43">
        <v>50.0</v>
      </c>
      <c r="R3814" s="25"/>
      <c r="S3814" s="11"/>
      <c r="T3814" s="11"/>
      <c r="U3814" s="23"/>
      <c r="V3814" s="25"/>
      <c r="W3814" s="11"/>
      <c r="X3814" s="23"/>
      <c r="Y3814" s="29"/>
      <c r="Z3814" s="25">
        <v>36.0</v>
      </c>
      <c r="AA3814" s="11">
        <v>30.0</v>
      </c>
      <c r="AB3814" s="11">
        <v>47.0</v>
      </c>
      <c r="AC3814" s="11">
        <v>58.0</v>
      </c>
      <c r="AD3814" s="23">
        <v>97.0</v>
      </c>
      <c r="AE3814" s="29" t="s">
        <v>166</v>
      </c>
      <c r="AF3814" s="25">
        <v>1535.0</v>
      </c>
      <c r="AG3814" s="11">
        <v>1547.0</v>
      </c>
      <c r="AH3814" s="11">
        <v>1589.0</v>
      </c>
      <c r="AI3814" s="23"/>
      <c r="AJ3814" s="29"/>
      <c r="AK3814" s="25"/>
      <c r="AL3814" s="11"/>
      <c r="AM3814" s="23"/>
      <c r="AN3814" s="25"/>
      <c r="AO3814" s="23"/>
      <c r="AP3814" s="25"/>
      <c r="AQ3814" s="11"/>
    </row>
    <row r="3815" ht="15.75" customHeight="1">
      <c r="A3815" s="11">
        <v>1089041.0</v>
      </c>
      <c r="B3815" s="23">
        <v>3816.0</v>
      </c>
      <c r="C3815" s="25" t="s">
        <v>18922</v>
      </c>
      <c r="D3815" s="16" t="s">
        <v>18923</v>
      </c>
      <c r="E3815" s="28" t="s">
        <v>18924</v>
      </c>
      <c r="F3815" s="29"/>
      <c r="G3815" s="31" t="s">
        <v>18925</v>
      </c>
      <c r="H3815" s="36">
        <f t="shared" si="1"/>
        <v>76</v>
      </c>
      <c r="I3815" s="11"/>
      <c r="J3815" s="28">
        <f t="shared" si="2"/>
        <v>0</v>
      </c>
      <c r="K3815" s="41">
        <f t="shared" si="3"/>
        <v>351</v>
      </c>
      <c r="L3815" s="25">
        <v>80.0</v>
      </c>
      <c r="M3815" s="11">
        <v>71.0</v>
      </c>
      <c r="N3815" s="11">
        <v>58.0</v>
      </c>
      <c r="O3815" s="11">
        <v>69.0</v>
      </c>
      <c r="P3815" s="11">
        <v>73.0</v>
      </c>
      <c r="Q3815" s="43">
        <v>54.0</v>
      </c>
      <c r="R3815" s="25"/>
      <c r="S3815" s="11" t="s">
        <v>136</v>
      </c>
      <c r="T3815" s="11"/>
      <c r="U3815" s="23" t="s">
        <v>185</v>
      </c>
      <c r="V3815" s="25"/>
      <c r="W3815" s="11"/>
      <c r="X3815" s="23"/>
      <c r="Y3815" s="29"/>
      <c r="Z3815" s="25">
        <v>43.0</v>
      </c>
      <c r="AA3815" s="11">
        <v>40.0</v>
      </c>
      <c r="AB3815" s="11">
        <v>29.0</v>
      </c>
      <c r="AC3815" s="11">
        <v>72.0</v>
      </c>
      <c r="AD3815" s="23">
        <v>97.0</v>
      </c>
      <c r="AE3815" s="29" t="s">
        <v>166</v>
      </c>
      <c r="AF3815" s="25">
        <v>1560.0</v>
      </c>
      <c r="AG3815" s="11">
        <v>1572.0</v>
      </c>
      <c r="AH3815" s="11">
        <v>1609.0</v>
      </c>
      <c r="AI3815" s="23"/>
      <c r="AJ3815" s="29" t="s">
        <v>18926</v>
      </c>
      <c r="AK3815" s="25">
        <v>1089040.0</v>
      </c>
      <c r="AL3815" s="11"/>
      <c r="AM3815" s="23"/>
      <c r="AN3815" s="25"/>
      <c r="AO3815" s="23"/>
      <c r="AP3815" s="25"/>
      <c r="AQ3815" s="11"/>
    </row>
    <row r="3816" ht="15.75" customHeight="1">
      <c r="A3816" s="11">
        <v>1089042.0</v>
      </c>
      <c r="B3816" s="23">
        <v>3817.0</v>
      </c>
      <c r="C3816" s="25" t="s">
        <v>18927</v>
      </c>
      <c r="D3816" s="16" t="s">
        <v>18928</v>
      </c>
      <c r="E3816" s="28" t="s">
        <v>18929</v>
      </c>
      <c r="F3816" s="29"/>
      <c r="G3816" s="31" t="s">
        <v>18930</v>
      </c>
      <c r="H3816" s="36">
        <f t="shared" si="1"/>
        <v>67</v>
      </c>
      <c r="I3816" s="11"/>
      <c r="J3816" s="28">
        <f t="shared" si="2"/>
        <v>0</v>
      </c>
      <c r="K3816" s="41">
        <f t="shared" si="3"/>
        <v>266</v>
      </c>
      <c r="L3816" s="25">
        <v>53.0</v>
      </c>
      <c r="M3816" s="11">
        <v>50.0</v>
      </c>
      <c r="N3816" s="11">
        <v>48.0</v>
      </c>
      <c r="O3816" s="11">
        <v>57.0</v>
      </c>
      <c r="P3816" s="11">
        <v>58.0</v>
      </c>
      <c r="Q3816" s="43">
        <v>56.0</v>
      </c>
      <c r="R3816" s="25"/>
      <c r="S3816" s="11"/>
      <c r="T3816" s="11"/>
      <c r="U3816" s="23"/>
      <c r="V3816" s="25"/>
      <c r="W3816" s="11"/>
      <c r="X3816" s="23"/>
      <c r="Y3816" s="29"/>
      <c r="Z3816" s="25">
        <v>50.0</v>
      </c>
      <c r="AA3816" s="11">
        <v>50.0</v>
      </c>
      <c r="AB3816" s="11">
        <v>44.0</v>
      </c>
      <c r="AC3816" s="11">
        <v>70.0</v>
      </c>
      <c r="AD3816" s="23">
        <v>97.0</v>
      </c>
      <c r="AE3816" s="29" t="s">
        <v>141</v>
      </c>
      <c r="AF3816" s="25">
        <v>1596.0</v>
      </c>
      <c r="AG3816" s="11">
        <v>1608.0</v>
      </c>
      <c r="AH3816" s="11">
        <v>1614.0</v>
      </c>
      <c r="AI3816" s="23" t="s">
        <v>217</v>
      </c>
      <c r="AJ3816" s="29" t="s">
        <v>18931</v>
      </c>
      <c r="AK3816" s="25">
        <v>1089041.0</v>
      </c>
      <c r="AL3816" s="11"/>
      <c r="AM3816" s="23"/>
      <c r="AN3816" s="25"/>
      <c r="AO3816" s="23"/>
      <c r="AP3816" s="25"/>
      <c r="AQ3816" s="11"/>
    </row>
    <row r="3817" ht="15.75" customHeight="1">
      <c r="A3817" s="11">
        <v>1089043.0</v>
      </c>
      <c r="B3817" s="23">
        <v>3818.0</v>
      </c>
      <c r="C3817" s="25" t="s">
        <v>18932</v>
      </c>
      <c r="D3817" s="16" t="s">
        <v>18933</v>
      </c>
      <c r="E3817" s="28" t="s">
        <v>18934</v>
      </c>
      <c r="F3817" s="29"/>
      <c r="G3817" s="31"/>
      <c r="H3817" s="36" t="str">
        <f t="shared" si="1"/>
        <v/>
      </c>
      <c r="I3817" s="11"/>
      <c r="J3817" s="28">
        <f t="shared" si="2"/>
        <v>0</v>
      </c>
      <c r="K3817" s="41">
        <f t="shared" si="3"/>
        <v>251</v>
      </c>
      <c r="L3817" s="25">
        <v>39.0</v>
      </c>
      <c r="M3817" s="11">
        <v>37.0</v>
      </c>
      <c r="N3817" s="11">
        <v>73.0</v>
      </c>
      <c r="O3817" s="11">
        <v>59.0</v>
      </c>
      <c r="P3817" s="11">
        <v>43.0</v>
      </c>
      <c r="Q3817" s="43">
        <v>52.0</v>
      </c>
      <c r="R3817" s="25"/>
      <c r="S3817" s="11"/>
      <c r="T3817" s="11"/>
      <c r="U3817" s="23"/>
      <c r="V3817" s="25"/>
      <c r="W3817" s="11"/>
      <c r="X3817" s="23"/>
      <c r="Y3817" s="29"/>
      <c r="Z3817" s="25">
        <v>43.0</v>
      </c>
      <c r="AA3817" s="11">
        <v>40.0</v>
      </c>
      <c r="AB3817" s="11">
        <v>33.0</v>
      </c>
      <c r="AC3817" s="11">
        <v>67.0</v>
      </c>
      <c r="AD3817" s="23">
        <v>95.0</v>
      </c>
      <c r="AE3817" s="29" t="s">
        <v>270</v>
      </c>
      <c r="AF3817" s="25">
        <v>1582.0</v>
      </c>
      <c r="AG3817" s="11">
        <v>1594.0</v>
      </c>
      <c r="AH3817" s="11">
        <v>1642.0</v>
      </c>
      <c r="AI3817" s="23"/>
      <c r="AJ3817" s="29"/>
      <c r="AK3817" s="25"/>
      <c r="AL3817" s="11"/>
      <c r="AM3817" s="23"/>
      <c r="AN3817" s="25"/>
      <c r="AO3817" s="23"/>
      <c r="AP3817" s="25"/>
      <c r="AQ3817" s="11"/>
    </row>
    <row r="3818" ht="15.75" customHeight="1">
      <c r="A3818" s="11">
        <v>1089044.0</v>
      </c>
      <c r="B3818" s="23">
        <v>3819.0</v>
      </c>
      <c r="C3818" s="25" t="s">
        <v>18935</v>
      </c>
      <c r="D3818" s="16" t="s">
        <v>18936</v>
      </c>
      <c r="E3818" s="28" t="s">
        <v>18937</v>
      </c>
      <c r="F3818" s="29"/>
      <c r="G3818" s="31" t="s">
        <v>18938</v>
      </c>
      <c r="H3818" s="36">
        <f t="shared" si="1"/>
        <v>79</v>
      </c>
      <c r="I3818" s="11"/>
      <c r="J3818" s="28">
        <f t="shared" si="2"/>
        <v>0</v>
      </c>
      <c r="K3818" s="41">
        <f t="shared" si="3"/>
        <v>312</v>
      </c>
      <c r="L3818" s="25">
        <v>65.0</v>
      </c>
      <c r="M3818" s="11">
        <v>62.0</v>
      </c>
      <c r="N3818" s="11">
        <v>59.0</v>
      </c>
      <c r="O3818" s="11">
        <v>63.0</v>
      </c>
      <c r="P3818" s="11">
        <v>63.0</v>
      </c>
      <c r="Q3818" s="43">
        <v>59.0</v>
      </c>
      <c r="R3818" s="25"/>
      <c r="S3818" s="11" t="s">
        <v>185</v>
      </c>
      <c r="T3818" s="11"/>
      <c r="U3818" s="23"/>
      <c r="V3818" s="25"/>
      <c r="W3818" s="11"/>
      <c r="X3818" s="23"/>
      <c r="Y3818" s="29"/>
      <c r="Z3818" s="25">
        <v>36.0</v>
      </c>
      <c r="AA3818" s="11">
        <v>30.0</v>
      </c>
      <c r="AB3818" s="11">
        <v>30.0</v>
      </c>
      <c r="AC3818" s="11">
        <v>67.0</v>
      </c>
      <c r="AD3818" s="23">
        <v>95.0</v>
      </c>
      <c r="AE3818" s="29" t="s">
        <v>141</v>
      </c>
      <c r="AF3818" s="25">
        <v>1551.0</v>
      </c>
      <c r="AG3818" s="11">
        <v>1563.0</v>
      </c>
      <c r="AH3818" s="11">
        <v>1610.0</v>
      </c>
      <c r="AI3818" s="23"/>
      <c r="AJ3818" s="29"/>
      <c r="AK3818" s="25"/>
      <c r="AL3818" s="11"/>
      <c r="AM3818" s="23"/>
      <c r="AN3818" s="25"/>
      <c r="AO3818" s="23"/>
      <c r="AP3818" s="25"/>
      <c r="AQ3818" s="11"/>
    </row>
    <row r="3819" ht="15.75" customHeight="1">
      <c r="A3819" s="11">
        <v>1048001.0</v>
      </c>
      <c r="B3819" s="23">
        <v>3820.0</v>
      </c>
      <c r="C3819" s="25" t="s">
        <v>18939</v>
      </c>
      <c r="D3819" s="16" t="s">
        <v>18940</v>
      </c>
      <c r="E3819" s="28" t="s">
        <v>18941</v>
      </c>
      <c r="F3819" s="29"/>
      <c r="G3819" s="25"/>
      <c r="H3819" s="36" t="str">
        <f t="shared" si="1"/>
        <v/>
      </c>
      <c r="I3819" s="11"/>
      <c r="J3819" s="28">
        <f t="shared" si="2"/>
        <v>0</v>
      </c>
      <c r="K3819" s="41">
        <f t="shared" si="3"/>
        <v>0</v>
      </c>
      <c r="L3819" s="25">
        <v>0.0</v>
      </c>
      <c r="M3819" s="11">
        <v>0.0</v>
      </c>
      <c r="N3819" s="11">
        <v>0.0</v>
      </c>
      <c r="O3819" s="11">
        <v>0.0</v>
      </c>
      <c r="P3819" s="11">
        <v>0.0</v>
      </c>
      <c r="Q3819" s="23">
        <v>0.0</v>
      </c>
      <c r="R3819" s="25"/>
      <c r="S3819" s="11"/>
      <c r="T3819" s="11"/>
      <c r="U3819" s="23"/>
      <c r="V3819" s="25"/>
      <c r="W3819" s="11"/>
      <c r="X3819" s="23"/>
      <c r="Y3819" s="29"/>
      <c r="Z3819" s="25">
        <v>0.0</v>
      </c>
      <c r="AA3819" s="11">
        <v>0.0</v>
      </c>
      <c r="AB3819" s="11">
        <v>0.0</v>
      </c>
      <c r="AC3819" s="11">
        <v>0.0</v>
      </c>
      <c r="AD3819" s="23">
        <v>25.0</v>
      </c>
      <c r="AE3819" s="29" t="s">
        <v>239</v>
      </c>
      <c r="AF3819" s="25">
        <v>1470.0</v>
      </c>
      <c r="AG3819" s="11">
        <v>9999.0</v>
      </c>
      <c r="AH3819" s="11">
        <v>1529.0</v>
      </c>
      <c r="AI3819" s="23"/>
      <c r="AJ3819" s="29" t="s">
        <v>18942</v>
      </c>
      <c r="AK3819" s="25"/>
      <c r="AL3819" s="11"/>
      <c r="AM3819" s="23"/>
      <c r="AN3819" s="25"/>
      <c r="AO3819" s="23"/>
      <c r="AP3819" s="25"/>
      <c r="AQ3819" s="11"/>
    </row>
    <row r="3820" ht="15.75" customHeight="1">
      <c r="A3820" s="11">
        <v>1048002.0</v>
      </c>
      <c r="B3820" s="23">
        <v>3821.0</v>
      </c>
      <c r="C3820" s="25" t="s">
        <v>18943</v>
      </c>
      <c r="D3820" s="16" t="s">
        <v>18944</v>
      </c>
      <c r="E3820" s="28" t="s">
        <v>18945</v>
      </c>
      <c r="F3820" s="29"/>
      <c r="G3820" s="31" t="s">
        <v>18946</v>
      </c>
      <c r="H3820" s="36">
        <f t="shared" si="1"/>
        <v>75</v>
      </c>
      <c r="I3820" s="11"/>
      <c r="J3820" s="28">
        <f t="shared" si="2"/>
        <v>0</v>
      </c>
      <c r="K3820" s="41">
        <f t="shared" si="3"/>
        <v>296</v>
      </c>
      <c r="L3820" s="25">
        <v>69.0</v>
      </c>
      <c r="M3820" s="11">
        <v>63.0</v>
      </c>
      <c r="N3820" s="11">
        <v>45.0</v>
      </c>
      <c r="O3820" s="11">
        <v>55.0</v>
      </c>
      <c r="P3820" s="11">
        <v>64.0</v>
      </c>
      <c r="Q3820" s="43">
        <v>47.0</v>
      </c>
      <c r="R3820" s="25" t="s">
        <v>185</v>
      </c>
      <c r="S3820" s="11"/>
      <c r="T3820" s="11"/>
      <c r="U3820" s="23"/>
      <c r="V3820" s="25"/>
      <c r="W3820" s="11"/>
      <c r="X3820" s="23"/>
      <c r="Y3820" s="29"/>
      <c r="Z3820" s="25">
        <v>29.0</v>
      </c>
      <c r="AA3820" s="11">
        <v>21.0</v>
      </c>
      <c r="AB3820" s="11">
        <v>60.0</v>
      </c>
      <c r="AC3820" s="11">
        <v>21.0</v>
      </c>
      <c r="AD3820" s="23">
        <v>25.0</v>
      </c>
      <c r="AE3820" s="29" t="s">
        <v>166</v>
      </c>
      <c r="AF3820" s="25">
        <v>1508.0</v>
      </c>
      <c r="AG3820" s="11">
        <v>1520.0</v>
      </c>
      <c r="AH3820" s="11">
        <v>1555.0</v>
      </c>
      <c r="AI3820" s="23"/>
      <c r="AJ3820" s="29" t="s">
        <v>18947</v>
      </c>
      <c r="AK3820" s="25">
        <v>1048001.0</v>
      </c>
      <c r="AL3820" s="11"/>
      <c r="AM3820" s="23"/>
      <c r="AN3820" s="25"/>
      <c r="AO3820" s="23"/>
      <c r="AP3820" s="25"/>
      <c r="AQ3820" s="11"/>
    </row>
    <row r="3821" ht="15.75" customHeight="1">
      <c r="A3821" s="11">
        <v>1048003.0</v>
      </c>
      <c r="B3821" s="23">
        <v>3822.0</v>
      </c>
      <c r="C3821" s="25" t="s">
        <v>18948</v>
      </c>
      <c r="D3821" s="16" t="s">
        <v>18949</v>
      </c>
      <c r="E3821" s="28" t="s">
        <v>18950</v>
      </c>
      <c r="F3821" s="29"/>
      <c r="G3821" s="31" t="s">
        <v>18951</v>
      </c>
      <c r="H3821" s="36">
        <f t="shared" si="1"/>
        <v>76</v>
      </c>
      <c r="I3821" s="11"/>
      <c r="J3821" s="28">
        <f t="shared" si="2"/>
        <v>0</v>
      </c>
      <c r="K3821" s="41">
        <f t="shared" si="3"/>
        <v>226</v>
      </c>
      <c r="L3821" s="25">
        <v>44.0</v>
      </c>
      <c r="M3821" s="11">
        <v>45.0</v>
      </c>
      <c r="N3821" s="11">
        <v>45.0</v>
      </c>
      <c r="O3821" s="11">
        <v>44.0</v>
      </c>
      <c r="P3821" s="11">
        <v>48.0</v>
      </c>
      <c r="Q3821" s="43">
        <v>54.0</v>
      </c>
      <c r="R3821" s="25"/>
      <c r="S3821" s="11"/>
      <c r="T3821" s="11"/>
      <c r="U3821" s="23"/>
      <c r="V3821" s="25"/>
      <c r="W3821" s="11"/>
      <c r="X3821" s="23"/>
      <c r="Y3821" s="29"/>
      <c r="Z3821" s="25">
        <v>25.0</v>
      </c>
      <c r="AA3821" s="11">
        <v>16.0</v>
      </c>
      <c r="AB3821" s="11">
        <v>39.0</v>
      </c>
      <c r="AC3821" s="11">
        <v>50.0</v>
      </c>
      <c r="AD3821" s="23">
        <v>25.0</v>
      </c>
      <c r="AE3821" s="29" t="s">
        <v>166</v>
      </c>
      <c r="AF3821" s="25">
        <v>1525.0</v>
      </c>
      <c r="AG3821" s="11">
        <v>1537.0</v>
      </c>
      <c r="AH3821" s="11">
        <v>1587.0</v>
      </c>
      <c r="AI3821" s="23" t="s">
        <v>217</v>
      </c>
      <c r="AJ3821" s="29" t="s">
        <v>18952</v>
      </c>
      <c r="AK3821" s="25">
        <v>1048002.0</v>
      </c>
      <c r="AL3821" s="11"/>
      <c r="AM3821" s="23"/>
      <c r="AN3821" s="25"/>
      <c r="AO3821" s="23"/>
      <c r="AP3821" s="25"/>
      <c r="AQ3821" s="11"/>
    </row>
    <row r="3822" ht="15.75" customHeight="1">
      <c r="A3822" s="11">
        <v>1048004.0</v>
      </c>
      <c r="B3822" s="23">
        <v>3823.0</v>
      </c>
      <c r="C3822" s="25" t="s">
        <v>18953</v>
      </c>
      <c r="D3822" s="16" t="s">
        <v>18954</v>
      </c>
      <c r="E3822" s="28" t="s">
        <v>18955</v>
      </c>
      <c r="F3822" s="29" t="s">
        <v>18956</v>
      </c>
      <c r="G3822" s="31" t="s">
        <v>18957</v>
      </c>
      <c r="H3822" s="36">
        <f t="shared" si="1"/>
        <v>55</v>
      </c>
      <c r="I3822" s="11"/>
      <c r="J3822" s="28">
        <f t="shared" si="2"/>
        <v>0</v>
      </c>
      <c r="K3822" s="41">
        <f t="shared" si="3"/>
        <v>257</v>
      </c>
      <c r="L3822" s="25">
        <v>61.0</v>
      </c>
      <c r="M3822" s="11">
        <v>63.0</v>
      </c>
      <c r="N3822" s="11">
        <v>44.0</v>
      </c>
      <c r="O3822" s="11">
        <v>39.0</v>
      </c>
      <c r="P3822" s="11">
        <v>50.0</v>
      </c>
      <c r="Q3822" s="43">
        <v>50.0</v>
      </c>
      <c r="R3822" s="25"/>
      <c r="S3822" s="11" t="s">
        <v>185</v>
      </c>
      <c r="T3822" s="11"/>
      <c r="U3822" s="23"/>
      <c r="V3822" s="25"/>
      <c r="W3822" s="11"/>
      <c r="X3822" s="23"/>
      <c r="Y3822" s="29"/>
      <c r="Z3822" s="25">
        <v>25.0</v>
      </c>
      <c r="AA3822" s="11">
        <v>16.0</v>
      </c>
      <c r="AB3822" s="11">
        <v>31.0</v>
      </c>
      <c r="AC3822" s="11">
        <v>61.0</v>
      </c>
      <c r="AD3822" s="23">
        <v>25.0</v>
      </c>
      <c r="AE3822" s="29" t="s">
        <v>141</v>
      </c>
      <c r="AF3822" s="25">
        <v>1545.0</v>
      </c>
      <c r="AG3822" s="11">
        <v>1557.0</v>
      </c>
      <c r="AH3822" s="11">
        <v>1587.0</v>
      </c>
      <c r="AI3822" s="23" t="s">
        <v>217</v>
      </c>
      <c r="AJ3822" s="29" t="s">
        <v>18958</v>
      </c>
      <c r="AK3822" s="25">
        <v>1048003.0</v>
      </c>
      <c r="AL3822" s="11">
        <v>1042002.0</v>
      </c>
      <c r="AM3822" s="23"/>
      <c r="AN3822" s="25"/>
      <c r="AO3822" s="23"/>
      <c r="AP3822" s="25"/>
      <c r="AQ3822" s="11"/>
    </row>
    <row r="3823" ht="15.75" customHeight="1">
      <c r="A3823" s="11">
        <v>1048005.0</v>
      </c>
      <c r="B3823" s="23">
        <v>3824.0</v>
      </c>
      <c r="C3823" s="25" t="s">
        <v>18959</v>
      </c>
      <c r="D3823" s="16" t="s">
        <v>18960</v>
      </c>
      <c r="E3823" s="28" t="s">
        <v>18961</v>
      </c>
      <c r="F3823" s="29"/>
      <c r="G3823" s="25"/>
      <c r="H3823" s="36" t="str">
        <f t="shared" si="1"/>
        <v/>
      </c>
      <c r="I3823" s="11"/>
      <c r="J3823" s="28">
        <f t="shared" si="2"/>
        <v>0</v>
      </c>
      <c r="K3823" s="41">
        <f t="shared" si="3"/>
        <v>214</v>
      </c>
      <c r="L3823" s="25">
        <v>50.0</v>
      </c>
      <c r="M3823" s="11">
        <v>55.0</v>
      </c>
      <c r="N3823" s="11">
        <v>37.0</v>
      </c>
      <c r="O3823" s="11">
        <v>38.0</v>
      </c>
      <c r="P3823" s="11">
        <v>34.0</v>
      </c>
      <c r="Q3823" s="43">
        <v>48.0</v>
      </c>
      <c r="R3823" s="25"/>
      <c r="S3823" s="11"/>
      <c r="T3823" s="11"/>
      <c r="U3823" s="23"/>
      <c r="V3823" s="25"/>
      <c r="W3823" s="11"/>
      <c r="X3823" s="23"/>
      <c r="Y3823" s="29"/>
      <c r="Z3823" s="25">
        <v>22.0</v>
      </c>
      <c r="AA3823" s="11">
        <v>11.0</v>
      </c>
      <c r="AB3823" s="11">
        <v>34.0</v>
      </c>
      <c r="AC3823" s="11">
        <v>55.0</v>
      </c>
      <c r="AD3823" s="23">
        <v>23.0</v>
      </c>
      <c r="AE3823" s="29" t="s">
        <v>166</v>
      </c>
      <c r="AF3823" s="25">
        <v>1564.0</v>
      </c>
      <c r="AG3823" s="11">
        <v>1576.0</v>
      </c>
      <c r="AH3823" s="11">
        <v>1620.0</v>
      </c>
      <c r="AI3823" s="23"/>
      <c r="AJ3823" s="29" t="s">
        <v>18962</v>
      </c>
      <c r="AK3823" s="25">
        <v>1048004.0</v>
      </c>
      <c r="AL3823" s="11"/>
      <c r="AM3823" s="23"/>
      <c r="AN3823" s="25"/>
      <c r="AO3823" s="23"/>
      <c r="AP3823" s="25"/>
      <c r="AQ3823" s="11"/>
    </row>
    <row r="3824" ht="15.75" customHeight="1">
      <c r="A3824" s="11">
        <v>1048006.0</v>
      </c>
      <c r="B3824" s="23">
        <v>3825.0</v>
      </c>
      <c r="C3824" s="25" t="s">
        <v>18963</v>
      </c>
      <c r="D3824" s="16" t="s">
        <v>18964</v>
      </c>
      <c r="E3824" s="28" t="s">
        <v>18965</v>
      </c>
      <c r="F3824" s="29"/>
      <c r="G3824" s="25"/>
      <c r="H3824" s="36" t="str">
        <f t="shared" si="1"/>
        <v/>
      </c>
      <c r="I3824" s="11"/>
      <c r="J3824" s="28">
        <f t="shared" si="2"/>
        <v>0</v>
      </c>
      <c r="K3824" s="41">
        <f t="shared" si="3"/>
        <v>262</v>
      </c>
      <c r="L3824" s="25">
        <v>60.0</v>
      </c>
      <c r="M3824" s="11">
        <v>63.0</v>
      </c>
      <c r="N3824" s="11">
        <v>44.0</v>
      </c>
      <c r="O3824" s="11">
        <v>45.0</v>
      </c>
      <c r="P3824" s="11">
        <v>50.0</v>
      </c>
      <c r="Q3824" s="43">
        <v>49.0</v>
      </c>
      <c r="R3824" s="25"/>
      <c r="S3824" s="11"/>
      <c r="T3824" s="11"/>
      <c r="U3824" s="23"/>
      <c r="V3824" s="25"/>
      <c r="W3824" s="11"/>
      <c r="X3824" s="23"/>
      <c r="Y3824" s="29"/>
      <c r="Z3824" s="25">
        <v>33.0</v>
      </c>
      <c r="AA3824" s="11">
        <v>26.0</v>
      </c>
      <c r="AB3824" s="11">
        <v>27.0</v>
      </c>
      <c r="AC3824" s="11">
        <v>70.0</v>
      </c>
      <c r="AD3824" s="23">
        <v>23.0</v>
      </c>
      <c r="AE3824" s="29" t="s">
        <v>166</v>
      </c>
      <c r="AF3824" s="25">
        <v>1587.0</v>
      </c>
      <c r="AG3824" s="11">
        <v>1599.0</v>
      </c>
      <c r="AH3824" s="11">
        <v>1649.0</v>
      </c>
      <c r="AI3824" s="23"/>
      <c r="AJ3824" s="29" t="s">
        <v>18966</v>
      </c>
      <c r="AK3824" s="25">
        <v>1048005.0</v>
      </c>
      <c r="AL3824" s="11"/>
      <c r="AM3824" s="23"/>
      <c r="AN3824" s="25"/>
      <c r="AO3824" s="23"/>
      <c r="AP3824" s="25"/>
      <c r="AQ3824" s="11"/>
    </row>
    <row r="3825" ht="15.75" customHeight="1">
      <c r="A3825" s="11">
        <v>1048007.0</v>
      </c>
      <c r="B3825" s="23">
        <v>3826.0</v>
      </c>
      <c r="C3825" s="25" t="s">
        <v>18967</v>
      </c>
      <c r="D3825" s="16" t="s">
        <v>18968</v>
      </c>
      <c r="E3825" s="28" t="s">
        <v>18969</v>
      </c>
      <c r="F3825" s="29"/>
      <c r="G3825" s="31" t="s">
        <v>18970</v>
      </c>
      <c r="H3825" s="36">
        <f t="shared" si="1"/>
        <v>58</v>
      </c>
      <c r="I3825" s="11"/>
      <c r="J3825" s="28">
        <f t="shared" si="2"/>
        <v>0</v>
      </c>
      <c r="K3825" s="41">
        <f t="shared" si="3"/>
        <v>239</v>
      </c>
      <c r="L3825" s="25">
        <v>36.0</v>
      </c>
      <c r="M3825" s="11">
        <v>45.0</v>
      </c>
      <c r="N3825" s="11">
        <v>53.0</v>
      </c>
      <c r="O3825" s="11">
        <v>59.0</v>
      </c>
      <c r="P3825" s="11">
        <v>46.0</v>
      </c>
      <c r="Q3825" s="43">
        <v>45.0</v>
      </c>
      <c r="R3825" s="25"/>
      <c r="S3825" s="11"/>
      <c r="T3825" s="11"/>
      <c r="U3825" s="23"/>
      <c r="V3825" s="25"/>
      <c r="W3825" s="11"/>
      <c r="X3825" s="23"/>
      <c r="Y3825" s="29"/>
      <c r="Z3825" s="25">
        <v>26.0</v>
      </c>
      <c r="AA3825" s="11">
        <v>16.0</v>
      </c>
      <c r="AB3825" s="11">
        <v>29.0</v>
      </c>
      <c r="AC3825" s="11">
        <v>64.0</v>
      </c>
      <c r="AD3825" s="23">
        <v>24.0</v>
      </c>
      <c r="AE3825" s="29" t="s">
        <v>270</v>
      </c>
      <c r="AF3825" s="25">
        <v>1545.0</v>
      </c>
      <c r="AG3825" s="11">
        <v>1557.0</v>
      </c>
      <c r="AH3825" s="11">
        <v>1598.0</v>
      </c>
      <c r="AI3825" s="23"/>
      <c r="AJ3825" s="29" t="s">
        <v>18971</v>
      </c>
      <c r="AK3825" s="25">
        <v>1048003.0</v>
      </c>
      <c r="AL3825" s="11"/>
      <c r="AM3825" s="23"/>
      <c r="AN3825" s="25"/>
      <c r="AO3825" s="23"/>
      <c r="AP3825" s="25"/>
      <c r="AQ3825" s="11"/>
    </row>
    <row r="3826" ht="15.75" customHeight="1">
      <c r="A3826" s="11">
        <v>1048008.0</v>
      </c>
      <c r="B3826" s="23">
        <v>3827.0</v>
      </c>
      <c r="C3826" s="25" t="s">
        <v>18972</v>
      </c>
      <c r="D3826" s="16" t="s">
        <v>18973</v>
      </c>
      <c r="E3826" s="28" t="s">
        <v>18974</v>
      </c>
      <c r="F3826" s="29"/>
      <c r="G3826" s="25"/>
      <c r="H3826" s="36" t="str">
        <f t="shared" si="1"/>
        <v/>
      </c>
      <c r="I3826" s="11"/>
      <c r="J3826" s="28">
        <f t="shared" si="2"/>
        <v>0</v>
      </c>
      <c r="K3826" s="41">
        <f t="shared" si="3"/>
        <v>204</v>
      </c>
      <c r="L3826" s="25">
        <v>44.0</v>
      </c>
      <c r="M3826" s="11">
        <v>53.0</v>
      </c>
      <c r="N3826" s="11">
        <v>36.0</v>
      </c>
      <c r="O3826" s="11">
        <v>33.0</v>
      </c>
      <c r="P3826" s="11">
        <v>38.0</v>
      </c>
      <c r="Q3826" s="43">
        <v>50.0</v>
      </c>
      <c r="R3826" s="25"/>
      <c r="S3826" s="11"/>
      <c r="T3826" s="11"/>
      <c r="U3826" s="23"/>
      <c r="V3826" s="25"/>
      <c r="W3826" s="11"/>
      <c r="X3826" s="23"/>
      <c r="Y3826" s="29"/>
      <c r="Z3826" s="25">
        <v>26.0</v>
      </c>
      <c r="AA3826" s="11">
        <v>16.0</v>
      </c>
      <c r="AB3826" s="11">
        <v>30.0</v>
      </c>
      <c r="AC3826" s="11">
        <v>62.0</v>
      </c>
      <c r="AD3826" s="23">
        <v>22.0</v>
      </c>
      <c r="AE3826" s="29" t="s">
        <v>166</v>
      </c>
      <c r="AF3826" s="25">
        <v>1546.0</v>
      </c>
      <c r="AG3826" s="11">
        <v>1558.0</v>
      </c>
      <c r="AH3826" s="11">
        <v>1599.0</v>
      </c>
      <c r="AI3826" s="23"/>
      <c r="AJ3826" s="29" t="s">
        <v>18975</v>
      </c>
      <c r="AK3826" s="25">
        <v>1048003.0</v>
      </c>
      <c r="AL3826" s="11"/>
      <c r="AM3826" s="23"/>
      <c r="AN3826" s="25"/>
      <c r="AO3826" s="23"/>
      <c r="AP3826" s="25"/>
      <c r="AQ3826" s="11"/>
    </row>
    <row r="3827" ht="15.75" customHeight="1">
      <c r="A3827" s="11">
        <v>1048009.0</v>
      </c>
      <c r="B3827" s="23">
        <v>3828.0</v>
      </c>
      <c r="C3827" s="25" t="s">
        <v>18976</v>
      </c>
      <c r="D3827" s="16" t="s">
        <v>18977</v>
      </c>
      <c r="E3827" s="28" t="s">
        <v>18978</v>
      </c>
      <c r="F3827" s="29"/>
      <c r="G3827" s="25"/>
      <c r="H3827" s="36" t="str">
        <f t="shared" si="1"/>
        <v/>
      </c>
      <c r="I3827" s="11"/>
      <c r="J3827" s="28">
        <f t="shared" si="2"/>
        <v>0</v>
      </c>
      <c r="K3827" s="41">
        <f t="shared" si="3"/>
        <v>0</v>
      </c>
      <c r="L3827" s="25">
        <v>0.0</v>
      </c>
      <c r="M3827" s="11">
        <v>0.0</v>
      </c>
      <c r="N3827" s="11">
        <v>0.0</v>
      </c>
      <c r="O3827" s="11">
        <v>0.0</v>
      </c>
      <c r="P3827" s="11">
        <v>0.0</v>
      </c>
      <c r="Q3827" s="23">
        <v>0.0</v>
      </c>
      <c r="R3827" s="25"/>
      <c r="S3827" s="11"/>
      <c r="T3827" s="11"/>
      <c r="U3827" s="23"/>
      <c r="V3827" s="25"/>
      <c r="W3827" s="11"/>
      <c r="X3827" s="23"/>
      <c r="Y3827" s="29"/>
      <c r="Z3827" s="25">
        <v>0.0</v>
      </c>
      <c r="AA3827" s="11">
        <v>0.0</v>
      </c>
      <c r="AB3827" s="11">
        <v>0.0</v>
      </c>
      <c r="AC3827" s="11">
        <v>0.0</v>
      </c>
      <c r="AD3827" s="23">
        <v>0.0</v>
      </c>
      <c r="AE3827" s="29" t="s">
        <v>239</v>
      </c>
      <c r="AF3827" s="25">
        <v>1510.0</v>
      </c>
      <c r="AG3827" s="11">
        <v>9999.0</v>
      </c>
      <c r="AH3827" s="11">
        <v>1557.0</v>
      </c>
      <c r="AI3827" s="23"/>
      <c r="AJ3827" s="29" t="s">
        <v>18979</v>
      </c>
      <c r="AK3827" s="25">
        <v>1048001.0</v>
      </c>
      <c r="AL3827" s="11"/>
      <c r="AM3827" s="23"/>
      <c r="AN3827" s="25"/>
      <c r="AO3827" s="23"/>
      <c r="AP3827" s="25"/>
      <c r="AQ3827" s="11"/>
    </row>
    <row r="3828" ht="15.75" customHeight="1">
      <c r="A3828" s="11">
        <v>1048010.0</v>
      </c>
      <c r="B3828" s="23">
        <v>3829.0</v>
      </c>
      <c r="C3828" s="25" t="s">
        <v>18980</v>
      </c>
      <c r="D3828" s="16" t="s">
        <v>18981</v>
      </c>
      <c r="E3828" s="28" t="s">
        <v>18982</v>
      </c>
      <c r="F3828" s="29"/>
      <c r="G3828" s="31" t="s">
        <v>18983</v>
      </c>
      <c r="H3828" s="36">
        <f t="shared" si="1"/>
        <v>77</v>
      </c>
      <c r="I3828" s="11"/>
      <c r="J3828" s="28">
        <f t="shared" si="2"/>
        <v>0</v>
      </c>
      <c r="K3828" s="41">
        <f t="shared" si="3"/>
        <v>250</v>
      </c>
      <c r="L3828" s="25">
        <v>47.0</v>
      </c>
      <c r="M3828" s="11">
        <v>33.0</v>
      </c>
      <c r="N3828" s="11">
        <v>66.0</v>
      </c>
      <c r="O3828" s="11">
        <v>53.0</v>
      </c>
      <c r="P3828" s="11">
        <v>51.0</v>
      </c>
      <c r="Q3828" s="43">
        <v>49.0</v>
      </c>
      <c r="R3828" s="25"/>
      <c r="S3828" s="11"/>
      <c r="T3828" s="11"/>
      <c r="U3828" s="23"/>
      <c r="V3828" s="25"/>
      <c r="W3828" s="11"/>
      <c r="X3828" s="23"/>
      <c r="Y3828" s="29"/>
      <c r="Z3828" s="25">
        <v>22.0</v>
      </c>
      <c r="AA3828" s="11">
        <v>11.0</v>
      </c>
      <c r="AB3828" s="11">
        <v>22.0</v>
      </c>
      <c r="AC3828" s="11">
        <v>72.0</v>
      </c>
      <c r="AD3828" s="23">
        <v>23.0</v>
      </c>
      <c r="AE3828" s="29" t="s">
        <v>166</v>
      </c>
      <c r="AF3828" s="25">
        <v>1532.0</v>
      </c>
      <c r="AG3828" s="11">
        <v>1544.0</v>
      </c>
      <c r="AH3828" s="11">
        <v>1595.0</v>
      </c>
      <c r="AI3828" s="23"/>
      <c r="AJ3828" s="29" t="s">
        <v>18984</v>
      </c>
      <c r="AK3828" s="25">
        <v>1048009.0</v>
      </c>
      <c r="AL3828" s="11"/>
      <c r="AM3828" s="23"/>
      <c r="AN3828" s="25"/>
      <c r="AO3828" s="23"/>
      <c r="AP3828" s="25"/>
      <c r="AQ3828" s="11"/>
    </row>
    <row r="3829" ht="15.75" customHeight="1">
      <c r="A3829" s="11">
        <v>1048011.0</v>
      </c>
      <c r="B3829" s="23">
        <v>3830.0</v>
      </c>
      <c r="C3829" s="25" t="s">
        <v>18985</v>
      </c>
      <c r="D3829" s="16" t="s">
        <v>18986</v>
      </c>
      <c r="E3829" s="28" t="s">
        <v>18987</v>
      </c>
      <c r="F3829" s="29"/>
      <c r="G3829" s="25"/>
      <c r="H3829" s="36" t="str">
        <f t="shared" si="1"/>
        <v/>
      </c>
      <c r="I3829" s="11"/>
      <c r="J3829" s="28">
        <f t="shared" si="2"/>
        <v>0</v>
      </c>
      <c r="K3829" s="41">
        <f t="shared" si="3"/>
        <v>216</v>
      </c>
      <c r="L3829" s="25">
        <v>28.0</v>
      </c>
      <c r="M3829" s="11">
        <v>25.0</v>
      </c>
      <c r="N3829" s="11">
        <v>61.0</v>
      </c>
      <c r="O3829" s="11">
        <v>58.0</v>
      </c>
      <c r="P3829" s="11">
        <v>44.0</v>
      </c>
      <c r="Q3829" s="43">
        <v>47.0</v>
      </c>
      <c r="R3829" s="25"/>
      <c r="S3829" s="11"/>
      <c r="T3829" s="11"/>
      <c r="U3829" s="23"/>
      <c r="V3829" s="25"/>
      <c r="W3829" s="11"/>
      <c r="X3829" s="23"/>
      <c r="Y3829" s="29"/>
      <c r="Z3829" s="25">
        <v>29.0</v>
      </c>
      <c r="AA3829" s="11">
        <v>21.0</v>
      </c>
      <c r="AB3829" s="11">
        <v>32.0</v>
      </c>
      <c r="AC3829" s="11">
        <v>61.0</v>
      </c>
      <c r="AD3829" s="23">
        <v>14.0</v>
      </c>
      <c r="AE3829" s="29" t="s">
        <v>141</v>
      </c>
      <c r="AF3829" s="25">
        <v>1519.0</v>
      </c>
      <c r="AG3829" s="11">
        <v>1531.0</v>
      </c>
      <c r="AH3829" s="11">
        <v>1562.0</v>
      </c>
      <c r="AI3829" s="23"/>
      <c r="AJ3829" s="29" t="s">
        <v>18988</v>
      </c>
      <c r="AK3829" s="25"/>
      <c r="AL3829" s="11"/>
      <c r="AM3829" s="23"/>
      <c r="AN3829" s="25"/>
      <c r="AO3829" s="23"/>
      <c r="AP3829" s="25"/>
      <c r="AQ3829" s="11"/>
    </row>
    <row r="3830" ht="15.75" customHeight="1">
      <c r="A3830" s="11">
        <v>1048012.0</v>
      </c>
      <c r="B3830" s="23">
        <v>3831.0</v>
      </c>
      <c r="C3830" s="25" t="s">
        <v>18989</v>
      </c>
      <c r="D3830" s="16" t="s">
        <v>18990</v>
      </c>
      <c r="E3830" s="28" t="s">
        <v>18991</v>
      </c>
      <c r="F3830" s="29"/>
      <c r="G3830" s="25"/>
      <c r="H3830" s="36" t="str">
        <f t="shared" si="1"/>
        <v/>
      </c>
      <c r="I3830" s="11"/>
      <c r="J3830" s="28">
        <f t="shared" si="2"/>
        <v>0</v>
      </c>
      <c r="K3830" s="41">
        <f t="shared" si="3"/>
        <v>255</v>
      </c>
      <c r="L3830" s="25">
        <v>63.0</v>
      </c>
      <c r="M3830" s="11">
        <v>59.0</v>
      </c>
      <c r="N3830" s="11">
        <v>44.0</v>
      </c>
      <c r="O3830" s="11">
        <v>41.0</v>
      </c>
      <c r="P3830" s="11">
        <v>48.0</v>
      </c>
      <c r="Q3830" s="43">
        <v>56.0</v>
      </c>
      <c r="R3830" s="25" t="s">
        <v>185</v>
      </c>
      <c r="S3830" s="11"/>
      <c r="T3830" s="11"/>
      <c r="U3830" s="23" t="s">
        <v>185</v>
      </c>
      <c r="V3830" s="25"/>
      <c r="W3830" s="11"/>
      <c r="X3830" s="23"/>
      <c r="Y3830" s="29"/>
      <c r="Z3830" s="25">
        <v>36.0</v>
      </c>
      <c r="AA3830" s="11">
        <v>30.0</v>
      </c>
      <c r="AB3830" s="11">
        <v>24.0</v>
      </c>
      <c r="AC3830" s="11">
        <v>76.0</v>
      </c>
      <c r="AD3830" s="23">
        <v>14.0</v>
      </c>
      <c r="AE3830" s="29" t="s">
        <v>166</v>
      </c>
      <c r="AF3830" s="25">
        <v>1553.0</v>
      </c>
      <c r="AG3830" s="11">
        <v>1565.0</v>
      </c>
      <c r="AH3830" s="11">
        <v>1587.0</v>
      </c>
      <c r="AI3830" s="23"/>
      <c r="AJ3830" s="29" t="s">
        <v>18992</v>
      </c>
      <c r="AK3830" s="25">
        <v>1048011.0</v>
      </c>
      <c r="AL3830" s="11"/>
      <c r="AM3830" s="23"/>
      <c r="AN3830" s="25"/>
      <c r="AO3830" s="23"/>
      <c r="AP3830" s="25"/>
      <c r="AQ3830" s="11"/>
    </row>
    <row r="3831" ht="15.75" customHeight="1">
      <c r="A3831" s="11">
        <v>1039001.0</v>
      </c>
      <c r="B3831" s="23">
        <v>3832.0</v>
      </c>
      <c r="C3831" s="25" t="s">
        <v>18993</v>
      </c>
      <c r="D3831" s="16" t="s">
        <v>18994</v>
      </c>
      <c r="E3831" s="28" t="s">
        <v>18995</v>
      </c>
      <c r="F3831" s="29"/>
      <c r="G3831" s="25"/>
      <c r="H3831" s="36" t="str">
        <f t="shared" si="1"/>
        <v/>
      </c>
      <c r="I3831" s="11"/>
      <c r="J3831" s="28">
        <f t="shared" si="2"/>
        <v>0</v>
      </c>
      <c r="K3831" s="41">
        <f t="shared" si="3"/>
        <v>0</v>
      </c>
      <c r="L3831" s="25">
        <v>0.0</v>
      </c>
      <c r="M3831" s="11">
        <v>0.0</v>
      </c>
      <c r="N3831" s="11">
        <v>0.0</v>
      </c>
      <c r="O3831" s="11">
        <v>0.0</v>
      </c>
      <c r="P3831" s="11">
        <v>0.0</v>
      </c>
      <c r="Q3831" s="23">
        <v>0.0</v>
      </c>
      <c r="R3831" s="25"/>
      <c r="S3831" s="11"/>
      <c r="T3831" s="11"/>
      <c r="U3831" s="23"/>
      <c r="V3831" s="25"/>
      <c r="W3831" s="11"/>
      <c r="X3831" s="23"/>
      <c r="Y3831" s="29"/>
      <c r="Z3831" s="25">
        <v>0.0</v>
      </c>
      <c r="AA3831" s="11">
        <v>0.0</v>
      </c>
      <c r="AB3831" s="11">
        <v>0.0</v>
      </c>
      <c r="AC3831" s="11">
        <v>0.0</v>
      </c>
      <c r="AD3831" s="23">
        <v>70.0</v>
      </c>
      <c r="AE3831" s="29" t="s">
        <v>239</v>
      </c>
      <c r="AF3831" s="25">
        <v>1303.0</v>
      </c>
      <c r="AG3831" s="11">
        <v>9999.0</v>
      </c>
      <c r="AH3831" s="11">
        <v>1371.0</v>
      </c>
      <c r="AI3831" s="23"/>
      <c r="AJ3831" s="29"/>
      <c r="AK3831" s="25"/>
      <c r="AL3831" s="11"/>
      <c r="AM3831" s="23"/>
      <c r="AN3831" s="25"/>
      <c r="AO3831" s="23"/>
      <c r="AP3831" s="25"/>
      <c r="AQ3831" s="11"/>
    </row>
    <row r="3832" ht="15.75" customHeight="1">
      <c r="A3832" s="11">
        <v>1039002.0</v>
      </c>
      <c r="B3832" s="23">
        <v>3833.0</v>
      </c>
      <c r="C3832" s="25" t="s">
        <v>18996</v>
      </c>
      <c r="D3832" s="16" t="s">
        <v>18997</v>
      </c>
      <c r="E3832" s="28" t="s">
        <v>18998</v>
      </c>
      <c r="F3832" s="29"/>
      <c r="G3832" s="25"/>
      <c r="H3832" s="36" t="str">
        <f t="shared" si="1"/>
        <v/>
      </c>
      <c r="I3832" s="11"/>
      <c r="J3832" s="28">
        <f t="shared" si="2"/>
        <v>0</v>
      </c>
      <c r="K3832" s="41">
        <f t="shared" si="3"/>
        <v>0</v>
      </c>
      <c r="L3832" s="25">
        <v>0.0</v>
      </c>
      <c r="M3832" s="11">
        <v>0.0</v>
      </c>
      <c r="N3832" s="11">
        <v>0.0</v>
      </c>
      <c r="O3832" s="11">
        <v>0.0</v>
      </c>
      <c r="P3832" s="11">
        <v>0.0</v>
      </c>
      <c r="Q3832" s="23">
        <v>0.0</v>
      </c>
      <c r="R3832" s="25"/>
      <c r="S3832" s="11"/>
      <c r="T3832" s="11"/>
      <c r="U3832" s="23"/>
      <c r="V3832" s="25"/>
      <c r="W3832" s="11"/>
      <c r="X3832" s="23"/>
      <c r="Y3832" s="29"/>
      <c r="Z3832" s="25">
        <v>0.0</v>
      </c>
      <c r="AA3832" s="11">
        <v>0.0</v>
      </c>
      <c r="AB3832" s="11">
        <v>0.0</v>
      </c>
      <c r="AC3832" s="11">
        <v>0.0</v>
      </c>
      <c r="AD3832" s="23">
        <v>70.0</v>
      </c>
      <c r="AE3832" s="29" t="s">
        <v>239</v>
      </c>
      <c r="AF3832" s="25">
        <v>1341.0</v>
      </c>
      <c r="AG3832" s="11">
        <v>9999.0</v>
      </c>
      <c r="AH3832" s="11">
        <v>1370.0</v>
      </c>
      <c r="AI3832" s="23"/>
      <c r="AJ3832" s="29" t="s">
        <v>18999</v>
      </c>
      <c r="AK3832" s="25">
        <v>1039001.0</v>
      </c>
      <c r="AL3832" s="11"/>
      <c r="AM3832" s="23"/>
      <c r="AN3832" s="25"/>
      <c r="AO3832" s="23"/>
      <c r="AP3832" s="25"/>
      <c r="AQ3832" s="11"/>
    </row>
    <row r="3833" ht="15.75" customHeight="1">
      <c r="A3833" s="11">
        <v>1039003.0</v>
      </c>
      <c r="B3833" s="23">
        <v>3834.0</v>
      </c>
      <c r="C3833" s="25" t="s">
        <v>19000</v>
      </c>
      <c r="D3833" s="16" t="s">
        <v>19001</v>
      </c>
      <c r="E3833" s="28" t="s">
        <v>19002</v>
      </c>
      <c r="F3833" s="29"/>
      <c r="G3833" s="25"/>
      <c r="H3833" s="36" t="str">
        <f t="shared" si="1"/>
        <v/>
      </c>
      <c r="I3833" s="11"/>
      <c r="J3833" s="28">
        <f t="shared" si="2"/>
        <v>0</v>
      </c>
      <c r="K3833" s="41">
        <f t="shared" si="3"/>
        <v>0</v>
      </c>
      <c r="L3833" s="25">
        <v>0.0</v>
      </c>
      <c r="M3833" s="11">
        <v>0.0</v>
      </c>
      <c r="N3833" s="11">
        <v>0.0</v>
      </c>
      <c r="O3833" s="11">
        <v>0.0</v>
      </c>
      <c r="P3833" s="11">
        <v>0.0</v>
      </c>
      <c r="Q3833" s="23">
        <v>0.0</v>
      </c>
      <c r="R3833" s="25"/>
      <c r="S3833" s="11"/>
      <c r="T3833" s="11"/>
      <c r="U3833" s="23"/>
      <c r="V3833" s="25"/>
      <c r="W3833" s="11"/>
      <c r="X3833" s="23"/>
      <c r="Y3833" s="29"/>
      <c r="Z3833" s="25">
        <v>0.0</v>
      </c>
      <c r="AA3833" s="11">
        <v>0.0</v>
      </c>
      <c r="AB3833" s="11">
        <v>0.0</v>
      </c>
      <c r="AC3833" s="11">
        <v>0.0</v>
      </c>
      <c r="AD3833" s="23">
        <v>70.0</v>
      </c>
      <c r="AE3833" s="29" t="s">
        <v>239</v>
      </c>
      <c r="AF3833" s="25">
        <v>1440.0</v>
      </c>
      <c r="AG3833" s="11">
        <v>9999.0</v>
      </c>
      <c r="AH3833" s="11">
        <v>1503.0</v>
      </c>
      <c r="AI3833" s="23"/>
      <c r="AJ3833" s="29" t="s">
        <v>19003</v>
      </c>
      <c r="AK3833" s="25">
        <v>1039002.0</v>
      </c>
      <c r="AL3833" s="11"/>
      <c r="AM3833" s="23"/>
      <c r="AN3833" s="25"/>
      <c r="AO3833" s="23"/>
      <c r="AP3833" s="25"/>
      <c r="AQ3833" s="11"/>
    </row>
    <row r="3834" ht="15.75" customHeight="1">
      <c r="A3834" s="11">
        <v>1039004.0</v>
      </c>
      <c r="B3834" s="23">
        <v>3835.0</v>
      </c>
      <c r="C3834" s="25" t="s">
        <v>19004</v>
      </c>
      <c r="D3834" s="16" t="s">
        <v>19005</v>
      </c>
      <c r="E3834" s="28" t="s">
        <v>19006</v>
      </c>
      <c r="F3834" s="29"/>
      <c r="G3834" s="31" t="s">
        <v>19007</v>
      </c>
      <c r="H3834" s="36">
        <f t="shared" si="1"/>
        <v>74</v>
      </c>
      <c r="I3834" s="11"/>
      <c r="J3834" s="28">
        <f t="shared" si="2"/>
        <v>0</v>
      </c>
      <c r="K3834" s="41">
        <f t="shared" si="3"/>
        <v>244</v>
      </c>
      <c r="L3834" s="25">
        <v>46.0</v>
      </c>
      <c r="M3834" s="11">
        <v>46.0</v>
      </c>
      <c r="N3834" s="11">
        <v>57.0</v>
      </c>
      <c r="O3834" s="11">
        <v>51.0</v>
      </c>
      <c r="P3834" s="11">
        <v>44.0</v>
      </c>
      <c r="Q3834" s="43">
        <v>57.0</v>
      </c>
      <c r="R3834" s="25"/>
      <c r="S3834" s="11"/>
      <c r="T3834" s="11"/>
      <c r="U3834" s="23"/>
      <c r="V3834" s="25"/>
      <c r="W3834" s="11"/>
      <c r="X3834" s="23"/>
      <c r="Y3834" s="29"/>
      <c r="Z3834" s="25">
        <v>25.0</v>
      </c>
      <c r="AA3834" s="11">
        <v>16.0</v>
      </c>
      <c r="AB3834" s="11">
        <v>31.0</v>
      </c>
      <c r="AC3834" s="11">
        <v>61.0</v>
      </c>
      <c r="AD3834" s="23">
        <v>70.0</v>
      </c>
      <c r="AE3834" s="29" t="s">
        <v>270</v>
      </c>
      <c r="AF3834" s="25">
        <v>1464.0</v>
      </c>
      <c r="AG3834" s="11">
        <v>1476.0</v>
      </c>
      <c r="AH3834" s="11">
        <v>1537.0</v>
      </c>
      <c r="AI3834" s="23"/>
      <c r="AJ3834" s="29" t="s">
        <v>19008</v>
      </c>
      <c r="AK3834" s="25">
        <v>1039003.0</v>
      </c>
      <c r="AL3834" s="11"/>
      <c r="AM3834" s="23"/>
      <c r="AN3834" s="25"/>
      <c r="AO3834" s="23"/>
      <c r="AP3834" s="25"/>
      <c r="AQ3834" s="11"/>
    </row>
    <row r="3835" ht="15.75" customHeight="1">
      <c r="A3835" s="11">
        <v>1039005.0</v>
      </c>
      <c r="B3835" s="23">
        <v>3836.0</v>
      </c>
      <c r="C3835" s="25" t="s">
        <v>19009</v>
      </c>
      <c r="D3835" s="16" t="s">
        <v>19010</v>
      </c>
      <c r="E3835" s="28" t="s">
        <v>19011</v>
      </c>
      <c r="F3835" s="29"/>
      <c r="G3835" s="31" t="s">
        <v>19012</v>
      </c>
      <c r="H3835" s="36">
        <f t="shared" si="1"/>
        <v>76</v>
      </c>
      <c r="I3835" s="11" t="s">
        <v>19012</v>
      </c>
      <c r="J3835" s="28">
        <f t="shared" si="2"/>
        <v>76</v>
      </c>
      <c r="K3835" s="41">
        <f t="shared" si="3"/>
        <v>292</v>
      </c>
      <c r="L3835" s="25">
        <v>62.0</v>
      </c>
      <c r="M3835" s="11">
        <v>48.0</v>
      </c>
      <c r="N3835" s="11">
        <v>61.0</v>
      </c>
      <c r="O3835" s="11">
        <v>64.0</v>
      </c>
      <c r="P3835" s="11">
        <v>57.0</v>
      </c>
      <c r="Q3835" s="43">
        <v>60.0</v>
      </c>
      <c r="R3835" s="25"/>
      <c r="S3835" s="11"/>
      <c r="T3835" s="11"/>
      <c r="U3835" s="23"/>
      <c r="V3835" s="25"/>
      <c r="W3835" s="11"/>
      <c r="X3835" s="23"/>
      <c r="Y3835" s="29"/>
      <c r="Z3835" s="25">
        <v>25.0</v>
      </c>
      <c r="AA3835" s="11">
        <v>16.0</v>
      </c>
      <c r="AB3835" s="11">
        <v>51.0</v>
      </c>
      <c r="AC3835" s="11">
        <v>32.0</v>
      </c>
      <c r="AD3835" s="23">
        <v>70.0</v>
      </c>
      <c r="AE3835" s="29" t="s">
        <v>141</v>
      </c>
      <c r="AF3835" s="25">
        <v>1493.0</v>
      </c>
      <c r="AG3835" s="11">
        <v>1505.0</v>
      </c>
      <c r="AH3835" s="11">
        <v>1548.0</v>
      </c>
      <c r="AI3835" s="23" t="s">
        <v>217</v>
      </c>
      <c r="AJ3835" s="29" t="s">
        <v>19013</v>
      </c>
      <c r="AK3835" s="25">
        <v>1039004.0</v>
      </c>
      <c r="AL3835" s="11"/>
      <c r="AM3835" s="23"/>
      <c r="AN3835" s="25"/>
      <c r="AO3835" s="23"/>
      <c r="AP3835" s="25"/>
      <c r="AQ3835" s="11"/>
    </row>
    <row r="3836" ht="15.75" customHeight="1">
      <c r="A3836" s="11">
        <v>1039006.0</v>
      </c>
      <c r="B3836" s="23">
        <v>3837.0</v>
      </c>
      <c r="C3836" s="25" t="s">
        <v>19014</v>
      </c>
      <c r="D3836" s="16" t="s">
        <v>19015</v>
      </c>
      <c r="E3836" s="28" t="s">
        <v>19016</v>
      </c>
      <c r="F3836" s="29"/>
      <c r="G3836" s="31" t="s">
        <v>19017</v>
      </c>
      <c r="H3836" s="36">
        <f t="shared" si="1"/>
        <v>74</v>
      </c>
      <c r="I3836" s="11" t="s">
        <v>19018</v>
      </c>
      <c r="J3836" s="28">
        <f t="shared" si="2"/>
        <v>73</v>
      </c>
      <c r="K3836" s="41">
        <f t="shared" si="3"/>
        <v>184</v>
      </c>
      <c r="L3836" s="25">
        <v>35.0</v>
      </c>
      <c r="M3836" s="11">
        <v>32.0</v>
      </c>
      <c r="N3836" s="11">
        <v>37.0</v>
      </c>
      <c r="O3836" s="11">
        <v>42.0</v>
      </c>
      <c r="P3836" s="11">
        <v>38.0</v>
      </c>
      <c r="Q3836" s="43">
        <v>51.0</v>
      </c>
      <c r="R3836" s="25"/>
      <c r="S3836" s="11"/>
      <c r="T3836" s="11"/>
      <c r="U3836" s="23"/>
      <c r="V3836" s="25"/>
      <c r="W3836" s="11"/>
      <c r="X3836" s="23"/>
      <c r="Y3836" s="29"/>
      <c r="Z3836" s="25">
        <v>26.0</v>
      </c>
      <c r="AA3836" s="11">
        <v>16.0</v>
      </c>
      <c r="AB3836" s="11">
        <v>36.0</v>
      </c>
      <c r="AC3836" s="11">
        <v>53.0</v>
      </c>
      <c r="AD3836" s="23">
        <v>70.0</v>
      </c>
      <c r="AE3836" s="29" t="s">
        <v>166</v>
      </c>
      <c r="AF3836" s="25">
        <v>1530.0</v>
      </c>
      <c r="AG3836" s="11">
        <v>1542.0</v>
      </c>
      <c r="AH3836" s="11">
        <v>1563.0</v>
      </c>
      <c r="AI3836" s="23" t="s">
        <v>217</v>
      </c>
      <c r="AJ3836" s="29" t="s">
        <v>19019</v>
      </c>
      <c r="AK3836" s="25">
        <v>1039005.0</v>
      </c>
      <c r="AL3836" s="11"/>
      <c r="AM3836" s="23"/>
      <c r="AN3836" s="25"/>
      <c r="AO3836" s="23"/>
      <c r="AP3836" s="25"/>
      <c r="AQ3836" s="11"/>
    </row>
    <row r="3837" ht="15.75" customHeight="1">
      <c r="A3837" s="11">
        <v>1039007.0</v>
      </c>
      <c r="B3837" s="23">
        <v>3838.0</v>
      </c>
      <c r="C3837" s="25" t="s">
        <v>19020</v>
      </c>
      <c r="D3837" s="16" t="s">
        <v>19021</v>
      </c>
      <c r="E3837" s="28" t="s">
        <v>19022</v>
      </c>
      <c r="F3837" s="29"/>
      <c r="G3837" s="31" t="s">
        <v>19023</v>
      </c>
      <c r="H3837" s="36">
        <f t="shared" si="1"/>
        <v>62</v>
      </c>
      <c r="I3837" s="11" t="s">
        <v>19023</v>
      </c>
      <c r="J3837" s="28">
        <f t="shared" si="2"/>
        <v>62</v>
      </c>
      <c r="K3837" s="41">
        <f t="shared" si="3"/>
        <v>188</v>
      </c>
      <c r="L3837" s="25">
        <v>41.0</v>
      </c>
      <c r="M3837" s="11">
        <v>37.0</v>
      </c>
      <c r="N3837" s="11">
        <v>35.0</v>
      </c>
      <c r="O3837" s="11">
        <v>34.0</v>
      </c>
      <c r="P3837" s="11">
        <v>41.0</v>
      </c>
      <c r="Q3837" s="43">
        <v>55.0</v>
      </c>
      <c r="R3837" s="25"/>
      <c r="S3837" s="11"/>
      <c r="T3837" s="11"/>
      <c r="U3837" s="23"/>
      <c r="V3837" s="25"/>
      <c r="W3837" s="11"/>
      <c r="X3837" s="23"/>
      <c r="Y3837" s="29"/>
      <c r="Z3837" s="25">
        <v>26.0</v>
      </c>
      <c r="AA3837" s="11">
        <v>16.0</v>
      </c>
      <c r="AB3837" s="11">
        <v>23.0</v>
      </c>
      <c r="AC3837" s="11">
        <v>72.0</v>
      </c>
      <c r="AD3837" s="23">
        <v>69.0</v>
      </c>
      <c r="AE3837" s="29" t="s">
        <v>141</v>
      </c>
      <c r="AF3837" s="25">
        <v>1531.0</v>
      </c>
      <c r="AG3837" s="11">
        <v>1543.0</v>
      </c>
      <c r="AH3837" s="11">
        <v>1564.0</v>
      </c>
      <c r="AI3837" s="23" t="s">
        <v>217</v>
      </c>
      <c r="AJ3837" s="29" t="s">
        <v>19024</v>
      </c>
      <c r="AK3837" s="25">
        <v>1039005.0</v>
      </c>
      <c r="AL3837" s="11"/>
      <c r="AM3837" s="23"/>
      <c r="AN3837" s="25"/>
      <c r="AO3837" s="23"/>
      <c r="AP3837" s="25"/>
      <c r="AQ3837" s="11"/>
    </row>
    <row r="3838" ht="15.75" customHeight="1">
      <c r="A3838" s="11">
        <v>1039008.0</v>
      </c>
      <c r="B3838" s="23">
        <v>3839.0</v>
      </c>
      <c r="C3838" s="25" t="s">
        <v>19025</v>
      </c>
      <c r="D3838" s="16" t="s">
        <v>19026</v>
      </c>
      <c r="E3838" s="28" t="s">
        <v>19027</v>
      </c>
      <c r="F3838" s="29"/>
      <c r="G3838" s="25"/>
      <c r="H3838" s="36" t="str">
        <f t="shared" si="1"/>
        <v/>
      </c>
      <c r="I3838" s="11"/>
      <c r="J3838" s="28">
        <f t="shared" si="2"/>
        <v>0</v>
      </c>
      <c r="K3838" s="41">
        <f t="shared" si="3"/>
        <v>0</v>
      </c>
      <c r="L3838" s="25">
        <v>0.0</v>
      </c>
      <c r="M3838" s="11">
        <v>0.0</v>
      </c>
      <c r="N3838" s="11">
        <v>0.0</v>
      </c>
      <c r="O3838" s="11">
        <v>0.0</v>
      </c>
      <c r="P3838" s="11">
        <v>0.0</v>
      </c>
      <c r="Q3838" s="23">
        <v>0.0</v>
      </c>
      <c r="R3838" s="25"/>
      <c r="S3838" s="11"/>
      <c r="T3838" s="11"/>
      <c r="U3838" s="23"/>
      <c r="V3838" s="25"/>
      <c r="W3838" s="11"/>
      <c r="X3838" s="23"/>
      <c r="Y3838" s="29"/>
      <c r="Z3838" s="25">
        <v>0.0</v>
      </c>
      <c r="AA3838" s="11">
        <v>0.0</v>
      </c>
      <c r="AB3838" s="11">
        <v>0.0</v>
      </c>
      <c r="AC3838" s="11">
        <v>0.0</v>
      </c>
      <c r="AD3838" s="23">
        <v>83.0</v>
      </c>
      <c r="AE3838" s="29" t="s">
        <v>239</v>
      </c>
      <c r="AF3838" s="25">
        <v>1346.0</v>
      </c>
      <c r="AG3838" s="11">
        <v>9999.0</v>
      </c>
      <c r="AH3838" s="11">
        <v>1389.0</v>
      </c>
      <c r="AI3838" s="23"/>
      <c r="AJ3838" s="29" t="s">
        <v>18999</v>
      </c>
      <c r="AK3838" s="25">
        <v>1039001.0</v>
      </c>
      <c r="AL3838" s="11"/>
      <c r="AM3838" s="23"/>
      <c r="AN3838" s="25"/>
      <c r="AO3838" s="23"/>
      <c r="AP3838" s="25"/>
      <c r="AQ3838" s="11"/>
    </row>
    <row r="3839" ht="15.75" customHeight="1">
      <c r="A3839" s="11">
        <v>1039009.0</v>
      </c>
      <c r="B3839" s="23">
        <v>3840.0</v>
      </c>
      <c r="C3839" s="25" t="s">
        <v>19028</v>
      </c>
      <c r="D3839" s="16" t="s">
        <v>19029</v>
      </c>
      <c r="E3839" s="28" t="s">
        <v>19030</v>
      </c>
      <c r="F3839" s="29"/>
      <c r="G3839" s="25"/>
      <c r="H3839" s="36" t="str">
        <f t="shared" si="1"/>
        <v/>
      </c>
      <c r="I3839" s="11"/>
      <c r="J3839" s="28">
        <f t="shared" si="2"/>
        <v>0</v>
      </c>
      <c r="K3839" s="41">
        <f t="shared" si="3"/>
        <v>0</v>
      </c>
      <c r="L3839" s="25">
        <v>0.0</v>
      </c>
      <c r="M3839" s="11">
        <v>0.0</v>
      </c>
      <c r="N3839" s="11">
        <v>0.0</v>
      </c>
      <c r="O3839" s="11">
        <v>0.0</v>
      </c>
      <c r="P3839" s="11">
        <v>0.0</v>
      </c>
      <c r="Q3839" s="23">
        <v>0.0</v>
      </c>
      <c r="R3839" s="25"/>
      <c r="S3839" s="11"/>
      <c r="T3839" s="11"/>
      <c r="U3839" s="23"/>
      <c r="V3839" s="25"/>
      <c r="W3839" s="11"/>
      <c r="X3839" s="23"/>
      <c r="Y3839" s="29"/>
      <c r="Z3839" s="25">
        <v>0.0</v>
      </c>
      <c r="AA3839" s="11">
        <v>0.0</v>
      </c>
      <c r="AB3839" s="11">
        <v>0.0</v>
      </c>
      <c r="AC3839" s="11">
        <v>0.0</v>
      </c>
      <c r="AD3839" s="23">
        <v>83.0</v>
      </c>
      <c r="AE3839" s="29" t="s">
        <v>239</v>
      </c>
      <c r="AF3839" s="25">
        <v>1468.0</v>
      </c>
      <c r="AG3839" s="11">
        <v>9999.0</v>
      </c>
      <c r="AH3839" s="11">
        <v>1536.0</v>
      </c>
      <c r="AI3839" s="23"/>
      <c r="AJ3839" s="29" t="s">
        <v>19031</v>
      </c>
      <c r="AK3839" s="25">
        <v>1039008.0</v>
      </c>
      <c r="AL3839" s="11"/>
      <c r="AM3839" s="23"/>
      <c r="AN3839" s="25"/>
      <c r="AO3839" s="23"/>
      <c r="AP3839" s="25"/>
      <c r="AQ3839" s="11"/>
    </row>
    <row r="3840" ht="15.75" customHeight="1">
      <c r="A3840" s="11">
        <v>1039010.0</v>
      </c>
      <c r="B3840" s="23">
        <v>3841.0</v>
      </c>
      <c r="C3840" s="25" t="s">
        <v>19032</v>
      </c>
      <c r="D3840" s="16" t="s">
        <v>19033</v>
      </c>
      <c r="E3840" s="28" t="s">
        <v>19034</v>
      </c>
      <c r="F3840" s="29" t="s">
        <v>19035</v>
      </c>
      <c r="G3840" s="31" t="s">
        <v>19036</v>
      </c>
      <c r="H3840" s="36">
        <f t="shared" si="1"/>
        <v>76</v>
      </c>
      <c r="I3840" s="11" t="s">
        <v>19036</v>
      </c>
      <c r="J3840" s="28">
        <f t="shared" si="2"/>
        <v>76</v>
      </c>
      <c r="K3840" s="41">
        <f t="shared" si="3"/>
        <v>324</v>
      </c>
      <c r="L3840" s="25">
        <v>66.0</v>
      </c>
      <c r="M3840" s="11">
        <v>54.0</v>
      </c>
      <c r="N3840" s="11">
        <v>73.0</v>
      </c>
      <c r="O3840" s="11">
        <v>65.0</v>
      </c>
      <c r="P3840" s="11">
        <v>66.0</v>
      </c>
      <c r="Q3840" s="43">
        <v>71.0</v>
      </c>
      <c r="R3840" s="25" t="s">
        <v>185</v>
      </c>
      <c r="S3840" s="11"/>
      <c r="T3840" s="11"/>
      <c r="U3840" s="23"/>
      <c r="V3840" s="25"/>
      <c r="W3840" s="11"/>
      <c r="X3840" s="23"/>
      <c r="Y3840" s="29"/>
      <c r="Z3840" s="25">
        <v>25.0</v>
      </c>
      <c r="AA3840" s="11">
        <v>15.0</v>
      </c>
      <c r="AB3840" s="11">
        <v>62.0</v>
      </c>
      <c r="AC3840" s="11">
        <v>45.0</v>
      </c>
      <c r="AD3840" s="23">
        <v>83.0</v>
      </c>
      <c r="AE3840" s="29" t="s">
        <v>166</v>
      </c>
      <c r="AF3840" s="25">
        <v>1511.0</v>
      </c>
      <c r="AG3840" s="11">
        <v>1523.0</v>
      </c>
      <c r="AH3840" s="11">
        <v>1580.0</v>
      </c>
      <c r="AI3840" s="23"/>
      <c r="AJ3840" s="29" t="s">
        <v>19037</v>
      </c>
      <c r="AK3840" s="25">
        <v>1039009.0</v>
      </c>
      <c r="AL3840" s="11"/>
      <c r="AM3840" s="23"/>
      <c r="AN3840" s="25"/>
      <c r="AO3840" s="23"/>
      <c r="AP3840" s="25" t="s">
        <v>19038</v>
      </c>
      <c r="AQ3840" s="11"/>
    </row>
    <row r="3841" ht="15.75" customHeight="1">
      <c r="A3841" s="11">
        <v>1039011.0</v>
      </c>
      <c r="B3841" s="23">
        <v>3842.0</v>
      </c>
      <c r="C3841" s="25" t="s">
        <v>19039</v>
      </c>
      <c r="D3841" s="16" t="s">
        <v>19040</v>
      </c>
      <c r="E3841" s="28" t="s">
        <v>19041</v>
      </c>
      <c r="F3841" s="29" t="s">
        <v>19042</v>
      </c>
      <c r="G3841" s="31" t="s">
        <v>19043</v>
      </c>
      <c r="H3841" s="36">
        <f t="shared" si="1"/>
        <v>71</v>
      </c>
      <c r="I3841" s="11" t="s">
        <v>19043</v>
      </c>
      <c r="J3841" s="28">
        <f t="shared" si="2"/>
        <v>71</v>
      </c>
      <c r="K3841" s="41">
        <f t="shared" si="3"/>
        <v>198</v>
      </c>
      <c r="L3841" s="25">
        <v>40.0</v>
      </c>
      <c r="M3841" s="11">
        <v>40.0</v>
      </c>
      <c r="N3841" s="11">
        <v>43.0</v>
      </c>
      <c r="O3841" s="11">
        <v>40.0</v>
      </c>
      <c r="P3841" s="11">
        <v>35.0</v>
      </c>
      <c r="Q3841" s="43">
        <v>54.0</v>
      </c>
      <c r="R3841" s="25"/>
      <c r="S3841" s="11"/>
      <c r="T3841" s="11"/>
      <c r="U3841" s="23"/>
      <c r="V3841" s="25"/>
      <c r="W3841" s="11"/>
      <c r="X3841" s="23"/>
      <c r="Y3841" s="29"/>
      <c r="Z3841" s="25">
        <v>50.0</v>
      </c>
      <c r="AA3841" s="11">
        <v>50.0</v>
      </c>
      <c r="AB3841" s="11">
        <v>40.0</v>
      </c>
      <c r="AC3841" s="11">
        <v>60.0</v>
      </c>
      <c r="AD3841" s="23">
        <v>83.0</v>
      </c>
      <c r="AE3841" s="29" t="s">
        <v>166</v>
      </c>
      <c r="AF3841" s="25">
        <v>1559.0</v>
      </c>
      <c r="AG3841" s="11">
        <v>1571.0</v>
      </c>
      <c r="AH3841" s="11">
        <v>1624.0</v>
      </c>
      <c r="AI3841" s="23"/>
      <c r="AJ3841" s="29" t="s">
        <v>19044</v>
      </c>
      <c r="AK3841" s="25">
        <v>1039010.0</v>
      </c>
      <c r="AL3841" s="11"/>
      <c r="AM3841" s="23"/>
      <c r="AN3841" s="25"/>
      <c r="AO3841" s="23"/>
      <c r="AP3841" s="25"/>
      <c r="AQ3841" s="11"/>
    </row>
    <row r="3842" ht="15.75" customHeight="1">
      <c r="A3842" s="11">
        <v>1039012.0</v>
      </c>
      <c r="B3842" s="23">
        <v>3843.0</v>
      </c>
      <c r="C3842" s="25" t="s">
        <v>19045</v>
      </c>
      <c r="D3842" s="16" t="s">
        <v>19046</v>
      </c>
      <c r="E3842" s="28" t="s">
        <v>19047</v>
      </c>
      <c r="F3842" s="29"/>
      <c r="G3842" s="31" t="s">
        <v>19048</v>
      </c>
      <c r="H3842" s="36">
        <f t="shared" si="1"/>
        <v>56</v>
      </c>
      <c r="I3842" s="11" t="s">
        <v>19049</v>
      </c>
      <c r="J3842" s="28">
        <f t="shared" si="2"/>
        <v>49</v>
      </c>
      <c r="K3842" s="41">
        <f t="shared" si="3"/>
        <v>295</v>
      </c>
      <c r="L3842" s="25">
        <v>62.0</v>
      </c>
      <c r="M3842" s="11">
        <v>66.0</v>
      </c>
      <c r="N3842" s="11">
        <v>54.0</v>
      </c>
      <c r="O3842" s="11">
        <v>56.0</v>
      </c>
      <c r="P3842" s="11">
        <v>57.0</v>
      </c>
      <c r="Q3842" s="43">
        <v>68.0</v>
      </c>
      <c r="R3842" s="25" t="s">
        <v>185</v>
      </c>
      <c r="S3842" s="11"/>
      <c r="T3842" s="11"/>
      <c r="U3842" s="23"/>
      <c r="V3842" s="25"/>
      <c r="W3842" s="11"/>
      <c r="X3842" s="23"/>
      <c r="Y3842" s="29"/>
      <c r="Z3842" s="25">
        <v>25.0</v>
      </c>
      <c r="AA3842" s="11">
        <v>15.0</v>
      </c>
      <c r="AB3842" s="11">
        <v>51.0</v>
      </c>
      <c r="AC3842" s="11">
        <v>63.0</v>
      </c>
      <c r="AD3842" s="23">
        <v>80.0</v>
      </c>
      <c r="AE3842" s="29" t="s">
        <v>166</v>
      </c>
      <c r="AF3842" s="25">
        <v>1512.0</v>
      </c>
      <c r="AG3842" s="11">
        <v>1524.0</v>
      </c>
      <c r="AH3842" s="11">
        <v>1560.0</v>
      </c>
      <c r="AI3842" s="23"/>
      <c r="AJ3842" s="29" t="s">
        <v>19037</v>
      </c>
      <c r="AK3842" s="25">
        <v>1039009.0</v>
      </c>
      <c r="AL3842" s="11"/>
      <c r="AM3842" s="23"/>
      <c r="AN3842" s="25"/>
      <c r="AO3842" s="23"/>
      <c r="AP3842" s="25"/>
      <c r="AQ3842" s="11"/>
    </row>
    <row r="3843" ht="15.75" customHeight="1">
      <c r="A3843" s="11">
        <v>1039013.0</v>
      </c>
      <c r="B3843" s="23">
        <v>3844.0</v>
      </c>
      <c r="C3843" s="25" t="s">
        <v>19050</v>
      </c>
      <c r="D3843" s="16" t="s">
        <v>19051</v>
      </c>
      <c r="E3843" s="28" t="s">
        <v>19052</v>
      </c>
      <c r="F3843" s="29"/>
      <c r="G3843" s="31" t="s">
        <v>19053</v>
      </c>
      <c r="H3843" s="36">
        <f t="shared" si="1"/>
        <v>78</v>
      </c>
      <c r="I3843" s="11" t="s">
        <v>19053</v>
      </c>
      <c r="J3843" s="28">
        <f t="shared" si="2"/>
        <v>78</v>
      </c>
      <c r="K3843" s="41">
        <f t="shared" si="3"/>
        <v>173</v>
      </c>
      <c r="L3843" s="25">
        <v>33.0</v>
      </c>
      <c r="M3843" s="11">
        <v>33.0</v>
      </c>
      <c r="N3843" s="11">
        <v>44.0</v>
      </c>
      <c r="O3843" s="11">
        <v>31.0</v>
      </c>
      <c r="P3843" s="11">
        <v>32.0</v>
      </c>
      <c r="Q3843" s="43">
        <v>46.0</v>
      </c>
      <c r="R3843" s="25"/>
      <c r="S3843" s="11"/>
      <c r="T3843" s="11"/>
      <c r="U3843" s="23"/>
      <c r="V3843" s="25"/>
      <c r="W3843" s="11"/>
      <c r="X3843" s="23"/>
      <c r="Y3843" s="29"/>
      <c r="Z3843" s="25">
        <v>25.0</v>
      </c>
      <c r="AA3843" s="11">
        <v>15.0</v>
      </c>
      <c r="AB3843" s="11">
        <v>45.0</v>
      </c>
      <c r="AC3843" s="11">
        <v>40.0</v>
      </c>
      <c r="AD3843" s="23">
        <v>80.0</v>
      </c>
      <c r="AE3843" s="29" t="s">
        <v>270</v>
      </c>
      <c r="AF3843" s="25">
        <v>1545.0</v>
      </c>
      <c r="AG3843" s="11">
        <v>1557.0</v>
      </c>
      <c r="AH3843" s="11">
        <v>1564.0</v>
      </c>
      <c r="AI3843" s="23" t="s">
        <v>217</v>
      </c>
      <c r="AJ3843" s="29" t="s">
        <v>19054</v>
      </c>
      <c r="AK3843" s="25">
        <v>1039012.0</v>
      </c>
      <c r="AL3843" s="11"/>
      <c r="AM3843" s="23"/>
      <c r="AN3843" s="25"/>
      <c r="AO3843" s="23"/>
      <c r="AP3843" s="25"/>
      <c r="AQ3843" s="11"/>
    </row>
    <row r="3844" ht="15.75" customHeight="1">
      <c r="A3844" s="11">
        <v>1039014.0</v>
      </c>
      <c r="B3844" s="23">
        <v>3845.0</v>
      </c>
      <c r="C3844" s="25" t="s">
        <v>19055</v>
      </c>
      <c r="D3844" s="16" t="s">
        <v>19056</v>
      </c>
      <c r="E3844" s="28" t="s">
        <v>19057</v>
      </c>
      <c r="F3844" s="29"/>
      <c r="G3844" s="31" t="s">
        <v>19058</v>
      </c>
      <c r="H3844" s="36">
        <f t="shared" si="1"/>
        <v>80</v>
      </c>
      <c r="I3844" s="11" t="s">
        <v>19059</v>
      </c>
      <c r="J3844" s="28">
        <f t="shared" si="2"/>
        <v>72</v>
      </c>
      <c r="K3844" s="41">
        <f t="shared" si="3"/>
        <v>279</v>
      </c>
      <c r="L3844" s="25">
        <v>44.0</v>
      </c>
      <c r="M3844" s="11">
        <v>46.0</v>
      </c>
      <c r="N3844" s="11">
        <v>57.0</v>
      </c>
      <c r="O3844" s="11">
        <v>68.0</v>
      </c>
      <c r="P3844" s="11">
        <v>64.0</v>
      </c>
      <c r="Q3844" s="43">
        <v>61.0</v>
      </c>
      <c r="R3844" s="25"/>
      <c r="S3844" s="11"/>
      <c r="T3844" s="11"/>
      <c r="U3844" s="23"/>
      <c r="V3844" s="25"/>
      <c r="W3844" s="11"/>
      <c r="X3844" s="23"/>
      <c r="Y3844" s="29"/>
      <c r="Z3844" s="25">
        <v>25.0</v>
      </c>
      <c r="AA3844" s="11">
        <v>15.0</v>
      </c>
      <c r="AB3844" s="11">
        <v>26.0</v>
      </c>
      <c r="AC3844" s="11">
        <v>74.0</v>
      </c>
      <c r="AD3844" s="23">
        <v>78.0</v>
      </c>
      <c r="AE3844" s="29" t="s">
        <v>270</v>
      </c>
      <c r="AF3844" s="25">
        <v>1548.0</v>
      </c>
      <c r="AG3844" s="11">
        <v>1560.0</v>
      </c>
      <c r="AH3844" s="11">
        <v>1626.0</v>
      </c>
      <c r="AI3844" s="23"/>
      <c r="AJ3844" s="29" t="s">
        <v>19054</v>
      </c>
      <c r="AK3844" s="25">
        <v>1039012.0</v>
      </c>
      <c r="AL3844" s="11"/>
      <c r="AM3844" s="23"/>
      <c r="AN3844" s="25"/>
      <c r="AO3844" s="23"/>
      <c r="AP3844" s="25"/>
      <c r="AQ3844" s="11"/>
    </row>
    <row r="3845" ht="15.75" customHeight="1">
      <c r="A3845" s="11">
        <v>1039015.0</v>
      </c>
      <c r="B3845" s="23">
        <v>3846.0</v>
      </c>
      <c r="C3845" s="25" t="s">
        <v>19060</v>
      </c>
      <c r="D3845" s="16" t="s">
        <v>19061</v>
      </c>
      <c r="E3845" s="28" t="s">
        <v>19062</v>
      </c>
      <c r="F3845" s="29"/>
      <c r="G3845" s="31" t="s">
        <v>19063</v>
      </c>
      <c r="H3845" s="36">
        <f t="shared" si="1"/>
        <v>74</v>
      </c>
      <c r="I3845" s="11" t="s">
        <v>19063</v>
      </c>
      <c r="J3845" s="28">
        <f t="shared" si="2"/>
        <v>74</v>
      </c>
      <c r="K3845" s="41">
        <f t="shared" si="3"/>
        <v>154</v>
      </c>
      <c r="L3845" s="25">
        <v>31.0</v>
      </c>
      <c r="M3845" s="11">
        <v>28.0</v>
      </c>
      <c r="N3845" s="11">
        <v>26.0</v>
      </c>
      <c r="O3845" s="11">
        <v>34.0</v>
      </c>
      <c r="P3845" s="11">
        <v>35.0</v>
      </c>
      <c r="Q3845" s="43">
        <v>47.0</v>
      </c>
      <c r="R3845" s="25"/>
      <c r="S3845" s="11"/>
      <c r="T3845" s="11"/>
      <c r="U3845" s="23"/>
      <c r="V3845" s="25"/>
      <c r="W3845" s="11"/>
      <c r="X3845" s="23"/>
      <c r="Y3845" s="29"/>
      <c r="Z3845" s="25">
        <v>36.0</v>
      </c>
      <c r="AA3845" s="11">
        <v>30.0</v>
      </c>
      <c r="AB3845" s="11">
        <v>48.0</v>
      </c>
      <c r="AC3845" s="11">
        <v>42.0</v>
      </c>
      <c r="AD3845" s="23">
        <v>5.0</v>
      </c>
      <c r="AE3845" s="29" t="s">
        <v>270</v>
      </c>
      <c r="AF3845" s="25">
        <v>1523.0</v>
      </c>
      <c r="AG3845" s="11">
        <v>1535.0</v>
      </c>
      <c r="AH3845" s="11">
        <v>1582.0</v>
      </c>
      <c r="AI3845" s="23"/>
      <c r="AJ3845" s="29" t="s">
        <v>19037</v>
      </c>
      <c r="AK3845" s="25">
        <v>1039009.0</v>
      </c>
      <c r="AL3845" s="11"/>
      <c r="AM3845" s="23"/>
      <c r="AN3845" s="25"/>
      <c r="AO3845" s="23"/>
      <c r="AP3845" s="25"/>
      <c r="AQ3845" s="11"/>
    </row>
    <row r="3846" ht="15.75" customHeight="1">
      <c r="A3846" s="11">
        <v>1039016.0</v>
      </c>
      <c r="B3846" s="23">
        <v>3847.0</v>
      </c>
      <c r="C3846" s="25" t="s">
        <v>19064</v>
      </c>
      <c r="D3846" s="16" t="s">
        <v>19065</v>
      </c>
      <c r="E3846" s="28" t="s">
        <v>19066</v>
      </c>
      <c r="F3846" s="29"/>
      <c r="G3846" s="31" t="s">
        <v>19067</v>
      </c>
      <c r="H3846" s="36">
        <f t="shared" si="1"/>
        <v>66</v>
      </c>
      <c r="I3846" s="11"/>
      <c r="J3846" s="28">
        <f t="shared" si="2"/>
        <v>0</v>
      </c>
      <c r="K3846" s="41">
        <f t="shared" si="3"/>
        <v>163</v>
      </c>
      <c r="L3846" s="25">
        <v>31.0</v>
      </c>
      <c r="M3846" s="11">
        <v>29.0</v>
      </c>
      <c r="N3846" s="11">
        <v>38.0</v>
      </c>
      <c r="O3846" s="11">
        <v>32.0</v>
      </c>
      <c r="P3846" s="11">
        <v>33.0</v>
      </c>
      <c r="Q3846" s="43">
        <v>36.0</v>
      </c>
      <c r="R3846" s="25"/>
      <c r="S3846" s="11"/>
      <c r="T3846" s="11"/>
      <c r="U3846" s="23"/>
      <c r="V3846" s="25"/>
      <c r="W3846" s="11"/>
      <c r="X3846" s="23"/>
      <c r="Y3846" s="29"/>
      <c r="Z3846" s="25">
        <v>32.0</v>
      </c>
      <c r="AA3846" s="11">
        <v>26.0</v>
      </c>
      <c r="AB3846" s="11">
        <v>38.0</v>
      </c>
      <c r="AC3846" s="11">
        <v>55.0</v>
      </c>
      <c r="AD3846" s="23">
        <v>79.0</v>
      </c>
      <c r="AE3846" s="29" t="s">
        <v>166</v>
      </c>
      <c r="AF3846" s="25">
        <v>1479.0</v>
      </c>
      <c r="AG3846" s="11">
        <v>1491.0</v>
      </c>
      <c r="AH3846" s="11">
        <v>1538.0</v>
      </c>
      <c r="AI3846" s="23"/>
      <c r="AJ3846" s="29"/>
      <c r="AK3846" s="25"/>
      <c r="AL3846" s="11"/>
      <c r="AM3846" s="23"/>
      <c r="AN3846" s="25"/>
      <c r="AO3846" s="23"/>
      <c r="AP3846" s="25"/>
      <c r="AQ3846" s="11"/>
    </row>
    <row r="3847" ht="15.75" customHeight="1">
      <c r="A3847" s="11">
        <v>1039017.0</v>
      </c>
      <c r="B3847" s="23">
        <v>3848.0</v>
      </c>
      <c r="C3847" s="25" t="s">
        <v>19068</v>
      </c>
      <c r="D3847" s="16" t="s">
        <v>19069</v>
      </c>
      <c r="E3847" s="28" t="s">
        <v>19070</v>
      </c>
      <c r="F3847" s="29"/>
      <c r="G3847" s="31" t="s">
        <v>19071</v>
      </c>
      <c r="H3847" s="36">
        <f t="shared" si="1"/>
        <v>76</v>
      </c>
      <c r="I3847" s="11"/>
      <c r="J3847" s="28">
        <f t="shared" si="2"/>
        <v>0</v>
      </c>
      <c r="K3847" s="41">
        <f t="shared" si="3"/>
        <v>274</v>
      </c>
      <c r="L3847" s="25">
        <v>50.0</v>
      </c>
      <c r="M3847" s="11">
        <v>48.0</v>
      </c>
      <c r="N3847" s="11">
        <v>59.0</v>
      </c>
      <c r="O3847" s="11">
        <v>60.0</v>
      </c>
      <c r="P3847" s="11">
        <v>57.0</v>
      </c>
      <c r="Q3847" s="43">
        <v>52.0</v>
      </c>
      <c r="R3847" s="25"/>
      <c r="S3847" s="11"/>
      <c r="T3847" s="11"/>
      <c r="U3847" s="23"/>
      <c r="V3847" s="25"/>
      <c r="W3847" s="11"/>
      <c r="X3847" s="23"/>
      <c r="Y3847" s="29"/>
      <c r="Z3847" s="25">
        <v>32.0</v>
      </c>
      <c r="AA3847" s="11">
        <v>26.0</v>
      </c>
      <c r="AB3847" s="11">
        <v>38.0</v>
      </c>
      <c r="AC3847" s="11">
        <v>55.0</v>
      </c>
      <c r="AD3847" s="23">
        <v>79.0</v>
      </c>
      <c r="AE3847" s="29" t="s">
        <v>166</v>
      </c>
      <c r="AF3847" s="25">
        <v>1506.0</v>
      </c>
      <c r="AG3847" s="11">
        <v>1518.0</v>
      </c>
      <c r="AH3847" s="11">
        <v>1570.0</v>
      </c>
      <c r="AI3847" s="23"/>
      <c r="AJ3847" s="29" t="s">
        <v>19072</v>
      </c>
      <c r="AK3847" s="25">
        <v>1039016.0</v>
      </c>
      <c r="AL3847" s="11"/>
      <c r="AM3847" s="23"/>
      <c r="AN3847" s="25"/>
      <c r="AO3847" s="23"/>
      <c r="AP3847" s="25"/>
      <c r="AQ3847" s="11"/>
    </row>
    <row r="3848" ht="15.75" customHeight="1">
      <c r="A3848" s="11">
        <v>1039018.0</v>
      </c>
      <c r="B3848" s="23">
        <v>3849.0</v>
      </c>
      <c r="C3848" s="25" t="s">
        <v>19073</v>
      </c>
      <c r="D3848" s="16" t="s">
        <v>19074</v>
      </c>
      <c r="E3848" s="28" t="s">
        <v>19075</v>
      </c>
      <c r="F3848" s="29"/>
      <c r="G3848" s="31" t="s">
        <v>19076</v>
      </c>
      <c r="H3848" s="36">
        <f t="shared" si="1"/>
        <v>78.5</v>
      </c>
      <c r="I3848" s="11"/>
      <c r="J3848" s="28">
        <f t="shared" si="2"/>
        <v>0</v>
      </c>
      <c r="K3848" s="41">
        <f t="shared" si="3"/>
        <v>224</v>
      </c>
      <c r="L3848" s="25">
        <v>45.0</v>
      </c>
      <c r="M3848" s="11">
        <v>46.0</v>
      </c>
      <c r="N3848" s="11">
        <v>42.0</v>
      </c>
      <c r="O3848" s="11">
        <v>43.0</v>
      </c>
      <c r="P3848" s="11">
        <v>48.0</v>
      </c>
      <c r="Q3848" s="43">
        <v>45.0</v>
      </c>
      <c r="R3848" s="25"/>
      <c r="S3848" s="11"/>
      <c r="T3848" s="11"/>
      <c r="U3848" s="23"/>
      <c r="V3848" s="25"/>
      <c r="W3848" s="11"/>
      <c r="X3848" s="23"/>
      <c r="Y3848" s="29"/>
      <c r="Z3848" s="25">
        <v>32.0</v>
      </c>
      <c r="AA3848" s="11">
        <v>26.0</v>
      </c>
      <c r="AB3848" s="11">
        <v>38.0</v>
      </c>
      <c r="AC3848" s="11">
        <v>55.0</v>
      </c>
      <c r="AD3848" s="23">
        <v>79.0</v>
      </c>
      <c r="AE3848" s="29" t="s">
        <v>141</v>
      </c>
      <c r="AF3848" s="25">
        <v>1536.0</v>
      </c>
      <c r="AG3848" s="11">
        <v>1548.0</v>
      </c>
      <c r="AH3848" s="11">
        <v>1585.0</v>
      </c>
      <c r="AI3848" s="23"/>
      <c r="AJ3848" s="29" t="s">
        <v>19077</v>
      </c>
      <c r="AK3848" s="25">
        <v>1039017.0</v>
      </c>
      <c r="AL3848" s="11"/>
      <c r="AM3848" s="23"/>
      <c r="AN3848" s="25"/>
      <c r="AO3848" s="23"/>
      <c r="AP3848" s="25"/>
      <c r="AQ3848" s="11"/>
    </row>
    <row r="3849" ht="15.75" customHeight="1">
      <c r="A3849" s="11">
        <v>1039019.0</v>
      </c>
      <c r="B3849" s="23">
        <v>3850.0</v>
      </c>
      <c r="C3849" s="25" t="s">
        <v>19078</v>
      </c>
      <c r="D3849" s="16" t="s">
        <v>19079</v>
      </c>
      <c r="E3849" s="28" t="s">
        <v>19080</v>
      </c>
      <c r="F3849" s="29"/>
      <c r="G3849" s="31" t="s">
        <v>19081</v>
      </c>
      <c r="H3849" s="36">
        <f t="shared" si="1"/>
        <v>78</v>
      </c>
      <c r="I3849" s="11"/>
      <c r="J3849" s="28">
        <f t="shared" si="2"/>
        <v>0</v>
      </c>
      <c r="K3849" s="41">
        <f t="shared" si="3"/>
        <v>268</v>
      </c>
      <c r="L3849" s="25">
        <v>45.0</v>
      </c>
      <c r="M3849" s="11">
        <v>43.0</v>
      </c>
      <c r="N3849" s="11">
        <v>56.0</v>
      </c>
      <c r="O3849" s="11">
        <v>61.0</v>
      </c>
      <c r="P3849" s="11">
        <v>63.0</v>
      </c>
      <c r="Q3849" s="43">
        <v>48.0</v>
      </c>
      <c r="R3849" s="25"/>
      <c r="S3849" s="11"/>
      <c r="T3849" s="11"/>
      <c r="U3849" s="23"/>
      <c r="V3849" s="25"/>
      <c r="W3849" s="11"/>
      <c r="X3849" s="23"/>
      <c r="Y3849" s="29"/>
      <c r="Z3849" s="25">
        <v>25.0</v>
      </c>
      <c r="AA3849" s="11">
        <v>15.0</v>
      </c>
      <c r="AB3849" s="11">
        <v>83.0</v>
      </c>
      <c r="AC3849" s="11">
        <v>31.0</v>
      </c>
      <c r="AD3849" s="23">
        <v>80.0</v>
      </c>
      <c r="AE3849" s="29" t="s">
        <v>166</v>
      </c>
      <c r="AF3849" s="25">
        <v>1482.0</v>
      </c>
      <c r="AG3849" s="11">
        <v>1494.0</v>
      </c>
      <c r="AH3849" s="11">
        <v>1570.0</v>
      </c>
      <c r="AI3849" s="23"/>
      <c r="AJ3849" s="29"/>
      <c r="AK3849" s="25"/>
      <c r="AL3849" s="11"/>
      <c r="AM3849" s="23"/>
      <c r="AN3849" s="25"/>
      <c r="AO3849" s="23"/>
      <c r="AP3849" s="25"/>
      <c r="AQ3849" s="11"/>
    </row>
    <row r="3850" ht="15.75" customHeight="1">
      <c r="A3850" s="11">
        <v>1039020.0</v>
      </c>
      <c r="B3850" s="23">
        <v>3851.0</v>
      </c>
      <c r="C3850" s="25" t="s">
        <v>19082</v>
      </c>
      <c r="D3850" s="16" t="s">
        <v>19083</v>
      </c>
      <c r="E3850" s="28" t="s">
        <v>19084</v>
      </c>
      <c r="F3850" s="29"/>
      <c r="G3850" s="31" t="s">
        <v>19085</v>
      </c>
      <c r="H3850" s="36">
        <f t="shared" si="1"/>
        <v>71</v>
      </c>
      <c r="I3850" s="11"/>
      <c r="J3850" s="28">
        <f t="shared" si="2"/>
        <v>0</v>
      </c>
      <c r="K3850" s="41">
        <f t="shared" si="3"/>
        <v>249</v>
      </c>
      <c r="L3850" s="25">
        <v>49.0</v>
      </c>
      <c r="M3850" s="11">
        <v>52.0</v>
      </c>
      <c r="N3850" s="11">
        <v>48.0</v>
      </c>
      <c r="O3850" s="11">
        <v>49.0</v>
      </c>
      <c r="P3850" s="11">
        <v>51.0</v>
      </c>
      <c r="Q3850" s="43">
        <v>25.0</v>
      </c>
      <c r="R3850" s="25" t="s">
        <v>185</v>
      </c>
      <c r="S3850" s="11"/>
      <c r="T3850" s="11"/>
      <c r="U3850" s="23" t="s">
        <v>185</v>
      </c>
      <c r="V3850" s="25"/>
      <c r="W3850" s="11"/>
      <c r="X3850" s="23"/>
      <c r="Y3850" s="29"/>
      <c r="Z3850" s="25">
        <v>25.0</v>
      </c>
      <c r="AA3850" s="11">
        <v>15.0</v>
      </c>
      <c r="AB3850" s="11">
        <v>69.0</v>
      </c>
      <c r="AC3850" s="11">
        <v>50.0</v>
      </c>
      <c r="AD3850" s="23">
        <v>80.0</v>
      </c>
      <c r="AE3850" s="29" t="s">
        <v>166</v>
      </c>
      <c r="AF3850" s="25">
        <v>1523.0</v>
      </c>
      <c r="AG3850" s="11">
        <v>1535.0</v>
      </c>
      <c r="AH3850" s="11">
        <v>1592.0</v>
      </c>
      <c r="AI3850" s="23"/>
      <c r="AJ3850" s="29" t="s">
        <v>19086</v>
      </c>
      <c r="AK3850" s="25">
        <v>1039019.0</v>
      </c>
      <c r="AL3850" s="11"/>
      <c r="AM3850" s="23"/>
      <c r="AN3850" s="25"/>
      <c r="AO3850" s="23"/>
      <c r="AP3850" s="25"/>
      <c r="AQ3850" s="11"/>
    </row>
    <row r="3851" ht="15.75" customHeight="1">
      <c r="A3851" s="11">
        <v>1039021.0</v>
      </c>
      <c r="B3851" s="23">
        <v>3852.0</v>
      </c>
      <c r="C3851" s="25" t="s">
        <v>19087</v>
      </c>
      <c r="D3851" s="16" t="s">
        <v>19088</v>
      </c>
      <c r="E3851" s="28" t="s">
        <v>19089</v>
      </c>
      <c r="F3851" s="29"/>
      <c r="G3851" s="31" t="s">
        <v>19090</v>
      </c>
      <c r="H3851" s="36">
        <f t="shared" si="1"/>
        <v>76</v>
      </c>
      <c r="I3851" s="11"/>
      <c r="J3851" s="28">
        <f t="shared" si="2"/>
        <v>0</v>
      </c>
      <c r="K3851" s="41">
        <f t="shared" si="3"/>
        <v>217</v>
      </c>
      <c r="L3851" s="25">
        <v>45.0</v>
      </c>
      <c r="M3851" s="11">
        <v>45.0</v>
      </c>
      <c r="N3851" s="11">
        <v>45.0</v>
      </c>
      <c r="O3851" s="11">
        <v>41.0</v>
      </c>
      <c r="P3851" s="11">
        <v>41.0</v>
      </c>
      <c r="Q3851" s="43">
        <v>44.0</v>
      </c>
      <c r="R3851" s="25"/>
      <c r="S3851" s="11"/>
      <c r="T3851" s="11"/>
      <c r="U3851" s="23"/>
      <c r="V3851" s="25"/>
      <c r="W3851" s="11"/>
      <c r="X3851" s="23"/>
      <c r="Y3851" s="29"/>
      <c r="Z3851" s="25">
        <v>36.0</v>
      </c>
      <c r="AA3851" s="11">
        <v>30.0</v>
      </c>
      <c r="AB3851" s="11">
        <v>42.0</v>
      </c>
      <c r="AC3851" s="11">
        <v>50.0</v>
      </c>
      <c r="AD3851" s="23">
        <v>80.0</v>
      </c>
      <c r="AE3851" s="29" t="s">
        <v>141</v>
      </c>
      <c r="AF3851" s="25">
        <v>1563.0</v>
      </c>
      <c r="AG3851" s="11">
        <v>1575.0</v>
      </c>
      <c r="AH3851" s="11">
        <v>1600.0</v>
      </c>
      <c r="AI3851" s="23" t="s">
        <v>217</v>
      </c>
      <c r="AJ3851" s="29" t="s">
        <v>19091</v>
      </c>
      <c r="AK3851" s="25">
        <v>1039020.0</v>
      </c>
      <c r="AL3851" s="11"/>
      <c r="AM3851" s="23"/>
      <c r="AN3851" s="25"/>
      <c r="AO3851" s="23"/>
      <c r="AP3851" s="25"/>
      <c r="AQ3851" s="11"/>
    </row>
    <row r="3852" ht="15.75" customHeight="1">
      <c r="A3852" s="11">
        <v>1039022.0</v>
      </c>
      <c r="B3852" s="23">
        <v>3853.0</v>
      </c>
      <c r="C3852" s="25" t="s">
        <v>19092</v>
      </c>
      <c r="D3852" s="16" t="s">
        <v>19093</v>
      </c>
      <c r="E3852" s="28" t="s">
        <v>19094</v>
      </c>
      <c r="F3852" s="29"/>
      <c r="G3852" s="31" t="s">
        <v>19095</v>
      </c>
      <c r="H3852" s="36">
        <f t="shared" si="1"/>
        <v>78</v>
      </c>
      <c r="I3852" s="11"/>
      <c r="J3852" s="28">
        <f t="shared" si="2"/>
        <v>0</v>
      </c>
      <c r="K3852" s="41">
        <f t="shared" si="3"/>
        <v>244</v>
      </c>
      <c r="L3852" s="25">
        <v>42.0</v>
      </c>
      <c r="M3852" s="11">
        <v>48.0</v>
      </c>
      <c r="N3852" s="11">
        <v>44.0</v>
      </c>
      <c r="O3852" s="11">
        <v>51.0</v>
      </c>
      <c r="P3852" s="11">
        <v>59.0</v>
      </c>
      <c r="Q3852" s="43">
        <v>44.0</v>
      </c>
      <c r="R3852" s="25"/>
      <c r="S3852" s="11"/>
      <c r="T3852" s="11"/>
      <c r="U3852" s="23"/>
      <c r="V3852" s="25"/>
      <c r="W3852" s="11"/>
      <c r="X3852" s="23"/>
      <c r="Y3852" s="29"/>
      <c r="Z3852" s="25">
        <v>25.0</v>
      </c>
      <c r="AA3852" s="11">
        <v>15.0</v>
      </c>
      <c r="AB3852" s="11">
        <v>77.0</v>
      </c>
      <c r="AC3852" s="11">
        <v>38.0</v>
      </c>
      <c r="AD3852" s="23">
        <v>89.0</v>
      </c>
      <c r="AE3852" s="29" t="s">
        <v>166</v>
      </c>
      <c r="AF3852" s="25">
        <v>1518.0</v>
      </c>
      <c r="AG3852" s="11">
        <v>1530.0</v>
      </c>
      <c r="AH3852" s="11">
        <v>1575.0</v>
      </c>
      <c r="AI3852" s="23"/>
      <c r="AJ3852" s="29"/>
      <c r="AK3852" s="25"/>
      <c r="AL3852" s="11"/>
      <c r="AM3852" s="23"/>
      <c r="AN3852" s="25"/>
      <c r="AO3852" s="23"/>
      <c r="AP3852" s="25"/>
      <c r="AQ3852" s="11"/>
    </row>
    <row r="3853" ht="15.75" customHeight="1">
      <c r="A3853" s="11">
        <v>1039023.0</v>
      </c>
      <c r="B3853" s="23">
        <v>3854.0</v>
      </c>
      <c r="C3853" s="25" t="s">
        <v>19096</v>
      </c>
      <c r="D3853" s="16" t="s">
        <v>19097</v>
      </c>
      <c r="E3853" s="28" t="s">
        <v>19098</v>
      </c>
      <c r="F3853" s="29"/>
      <c r="G3853" s="25"/>
      <c r="H3853" s="36" t="str">
        <f t="shared" si="1"/>
        <v/>
      </c>
      <c r="I3853" s="11"/>
      <c r="J3853" s="28">
        <f t="shared" si="2"/>
        <v>0</v>
      </c>
      <c r="K3853" s="41">
        <f t="shared" si="3"/>
        <v>0</v>
      </c>
      <c r="L3853" s="25">
        <v>0.0</v>
      </c>
      <c r="M3853" s="11">
        <v>0.0</v>
      </c>
      <c r="N3853" s="11">
        <v>0.0</v>
      </c>
      <c r="O3853" s="11">
        <v>0.0</v>
      </c>
      <c r="P3853" s="11">
        <v>0.0</v>
      </c>
      <c r="Q3853" s="23">
        <v>0.0</v>
      </c>
      <c r="R3853" s="25"/>
      <c r="S3853" s="11"/>
      <c r="T3853" s="11"/>
      <c r="U3853" s="23"/>
      <c r="V3853" s="25"/>
      <c r="W3853" s="11"/>
      <c r="X3853" s="23"/>
      <c r="Y3853" s="29"/>
      <c r="Z3853" s="25">
        <v>0.0</v>
      </c>
      <c r="AA3853" s="11">
        <v>0.0</v>
      </c>
      <c r="AB3853" s="11">
        <v>0.0</v>
      </c>
      <c r="AC3853" s="11">
        <v>0.0</v>
      </c>
      <c r="AD3853" s="23">
        <v>79.0</v>
      </c>
      <c r="AE3853" s="29" t="s">
        <v>239</v>
      </c>
      <c r="AF3853" s="25">
        <v>1400.0</v>
      </c>
      <c r="AG3853" s="11">
        <v>9999.0</v>
      </c>
      <c r="AH3853" s="11">
        <v>1450.0</v>
      </c>
      <c r="AI3853" s="23"/>
      <c r="AJ3853" s="29"/>
      <c r="AK3853" s="25"/>
      <c r="AL3853" s="11"/>
      <c r="AM3853" s="23"/>
      <c r="AN3853" s="25"/>
      <c r="AO3853" s="23"/>
      <c r="AP3853" s="25"/>
      <c r="AQ3853" s="11"/>
    </row>
    <row r="3854" ht="15.75" customHeight="1">
      <c r="A3854" s="11">
        <v>1039024.0</v>
      </c>
      <c r="B3854" s="23">
        <v>3855.0</v>
      </c>
      <c r="C3854" s="25" t="s">
        <v>19099</v>
      </c>
      <c r="D3854" s="16" t="s">
        <v>19100</v>
      </c>
      <c r="E3854" s="28" t="s">
        <v>19101</v>
      </c>
      <c r="F3854" s="29"/>
      <c r="G3854" s="31" t="s">
        <v>19102</v>
      </c>
      <c r="H3854" s="36">
        <f t="shared" si="1"/>
        <v>47</v>
      </c>
      <c r="I3854" s="11"/>
      <c r="J3854" s="28">
        <f t="shared" si="2"/>
        <v>0</v>
      </c>
      <c r="K3854" s="41">
        <f t="shared" si="3"/>
        <v>232</v>
      </c>
      <c r="L3854" s="25">
        <v>53.0</v>
      </c>
      <c r="M3854" s="11">
        <v>56.0</v>
      </c>
      <c r="N3854" s="11">
        <v>41.0</v>
      </c>
      <c r="O3854" s="11">
        <v>38.0</v>
      </c>
      <c r="P3854" s="11">
        <v>44.0</v>
      </c>
      <c r="Q3854" s="43">
        <v>42.0</v>
      </c>
      <c r="R3854" s="25"/>
      <c r="S3854" s="11"/>
      <c r="T3854" s="11"/>
      <c r="U3854" s="23"/>
      <c r="V3854" s="25"/>
      <c r="W3854" s="11"/>
      <c r="X3854" s="23"/>
      <c r="Y3854" s="29"/>
      <c r="Z3854" s="25">
        <v>22.0</v>
      </c>
      <c r="AA3854" s="11">
        <v>11.0</v>
      </c>
      <c r="AB3854" s="11">
        <v>57.0</v>
      </c>
      <c r="AC3854" s="11">
        <v>51.0</v>
      </c>
      <c r="AD3854" s="23">
        <v>79.0</v>
      </c>
      <c r="AE3854" s="29" t="s">
        <v>166</v>
      </c>
      <c r="AF3854" s="25">
        <v>1493.0</v>
      </c>
      <c r="AG3854" s="11">
        <v>1505.0</v>
      </c>
      <c r="AH3854" s="11">
        <v>1561.0</v>
      </c>
      <c r="AI3854" s="23" t="s">
        <v>217</v>
      </c>
      <c r="AJ3854" s="29" t="s">
        <v>19103</v>
      </c>
      <c r="AK3854" s="25"/>
      <c r="AL3854" s="11"/>
      <c r="AM3854" s="23"/>
      <c r="AN3854" s="25"/>
      <c r="AO3854" s="23"/>
      <c r="AP3854" s="25"/>
      <c r="AQ3854" s="11"/>
    </row>
    <row r="3855" ht="15.75" customHeight="1">
      <c r="A3855" s="11">
        <v>1039025.0</v>
      </c>
      <c r="B3855" s="23">
        <v>3856.0</v>
      </c>
      <c r="C3855" s="25" t="s">
        <v>19104</v>
      </c>
      <c r="D3855" s="16" t="s">
        <v>19105</v>
      </c>
      <c r="E3855" s="28" t="s">
        <v>19106</v>
      </c>
      <c r="F3855" s="29"/>
      <c r="G3855" s="31" t="s">
        <v>19107</v>
      </c>
      <c r="H3855" s="36">
        <f t="shared" si="1"/>
        <v>76</v>
      </c>
      <c r="I3855" s="11"/>
      <c r="J3855" s="28">
        <f t="shared" si="2"/>
        <v>0</v>
      </c>
      <c r="K3855" s="41">
        <f t="shared" si="3"/>
        <v>256</v>
      </c>
      <c r="L3855" s="25">
        <v>59.0</v>
      </c>
      <c r="M3855" s="11">
        <v>57.0</v>
      </c>
      <c r="N3855" s="11">
        <v>42.0</v>
      </c>
      <c r="O3855" s="11">
        <v>42.0</v>
      </c>
      <c r="P3855" s="11">
        <v>56.0</v>
      </c>
      <c r="Q3855" s="43">
        <v>49.0</v>
      </c>
      <c r="R3855" s="25"/>
      <c r="S3855" s="11"/>
      <c r="T3855" s="11"/>
      <c r="U3855" s="23"/>
      <c r="V3855" s="25"/>
      <c r="W3855" s="11"/>
      <c r="X3855" s="23"/>
      <c r="Y3855" s="29"/>
      <c r="Z3855" s="25">
        <v>26.0</v>
      </c>
      <c r="AA3855" s="11">
        <v>16.0</v>
      </c>
      <c r="AB3855" s="11">
        <v>48.0</v>
      </c>
      <c r="AC3855" s="11">
        <v>59.0</v>
      </c>
      <c r="AD3855" s="23">
        <v>79.0</v>
      </c>
      <c r="AE3855" s="29" t="s">
        <v>141</v>
      </c>
      <c r="AF3855" s="25">
        <v>1516.0</v>
      </c>
      <c r="AG3855" s="11">
        <v>1528.0</v>
      </c>
      <c r="AH3855" s="11">
        <v>1563.0</v>
      </c>
      <c r="AI3855" s="23" t="s">
        <v>217</v>
      </c>
      <c r="AJ3855" s="29" t="s">
        <v>19108</v>
      </c>
      <c r="AK3855" s="25">
        <v>1039024.0</v>
      </c>
      <c r="AL3855" s="11"/>
      <c r="AM3855" s="23"/>
      <c r="AN3855" s="25"/>
      <c r="AO3855" s="23"/>
      <c r="AP3855" s="25"/>
      <c r="AQ3855" s="11"/>
    </row>
    <row r="3856" ht="15.75" customHeight="1">
      <c r="A3856" s="11">
        <v>1039026.0</v>
      </c>
      <c r="B3856" s="23">
        <v>3857.0</v>
      </c>
      <c r="C3856" s="25" t="s">
        <v>19109</v>
      </c>
      <c r="D3856" s="16" t="s">
        <v>19110</v>
      </c>
      <c r="E3856" s="28" t="s">
        <v>19111</v>
      </c>
      <c r="F3856" s="29"/>
      <c r="G3856" s="25"/>
      <c r="H3856" s="36" t="str">
        <f t="shared" si="1"/>
        <v/>
      </c>
      <c r="I3856" s="11"/>
      <c r="J3856" s="28">
        <f t="shared" si="2"/>
        <v>0</v>
      </c>
      <c r="K3856" s="41">
        <f t="shared" si="3"/>
        <v>210</v>
      </c>
      <c r="L3856" s="25">
        <v>43.0</v>
      </c>
      <c r="M3856" s="11">
        <v>34.0</v>
      </c>
      <c r="N3856" s="11">
        <v>56.0</v>
      </c>
      <c r="O3856" s="11">
        <v>35.0</v>
      </c>
      <c r="P3856" s="11">
        <v>42.0</v>
      </c>
      <c r="Q3856" s="43">
        <v>42.0</v>
      </c>
      <c r="R3856" s="25"/>
      <c r="S3856" s="11"/>
      <c r="T3856" s="11"/>
      <c r="U3856" s="23"/>
      <c r="V3856" s="25"/>
      <c r="W3856" s="11"/>
      <c r="X3856" s="23"/>
      <c r="Y3856" s="29"/>
      <c r="Z3856" s="25">
        <v>26.0</v>
      </c>
      <c r="AA3856" s="11">
        <v>16.0</v>
      </c>
      <c r="AB3856" s="11">
        <v>28.0</v>
      </c>
      <c r="AC3856" s="11">
        <v>80.0</v>
      </c>
      <c r="AD3856" s="23">
        <v>79.0</v>
      </c>
      <c r="AE3856" s="29" t="s">
        <v>166</v>
      </c>
      <c r="AF3856" s="25">
        <v>1554.0</v>
      </c>
      <c r="AG3856" s="11">
        <v>1566.0</v>
      </c>
      <c r="AH3856" s="11">
        <v>1573.0</v>
      </c>
      <c r="AI3856" s="23"/>
      <c r="AJ3856" s="29" t="s">
        <v>19112</v>
      </c>
      <c r="AK3856" s="25">
        <v>1039025.0</v>
      </c>
      <c r="AL3856" s="11"/>
      <c r="AM3856" s="23"/>
      <c r="AN3856" s="25"/>
      <c r="AO3856" s="23"/>
      <c r="AP3856" s="25"/>
      <c r="AQ3856" s="11"/>
    </row>
    <row r="3857" ht="15.75" customHeight="1">
      <c r="A3857" s="11">
        <v>1039027.0</v>
      </c>
      <c r="B3857" s="23">
        <v>3858.0</v>
      </c>
      <c r="C3857" s="25" t="s">
        <v>19113</v>
      </c>
      <c r="D3857" s="16" t="s">
        <v>19114</v>
      </c>
      <c r="E3857" s="28" t="s">
        <v>19115</v>
      </c>
      <c r="F3857" s="29"/>
      <c r="G3857" s="31" t="s">
        <v>19116</v>
      </c>
      <c r="H3857" s="36">
        <f t="shared" si="1"/>
        <v>78</v>
      </c>
      <c r="I3857" s="11"/>
      <c r="J3857" s="28">
        <f t="shared" si="2"/>
        <v>0</v>
      </c>
      <c r="K3857" s="41">
        <f t="shared" si="3"/>
        <v>258</v>
      </c>
      <c r="L3857" s="25">
        <v>45.0</v>
      </c>
      <c r="M3857" s="11">
        <v>51.0</v>
      </c>
      <c r="N3857" s="11">
        <v>45.0</v>
      </c>
      <c r="O3857" s="11">
        <v>55.0</v>
      </c>
      <c r="P3857" s="11">
        <v>62.0</v>
      </c>
      <c r="Q3857" s="43">
        <v>47.0</v>
      </c>
      <c r="R3857" s="25" t="s">
        <v>185</v>
      </c>
      <c r="S3857" s="11"/>
      <c r="T3857" s="11"/>
      <c r="U3857" s="23"/>
      <c r="V3857" s="25"/>
      <c r="W3857" s="11"/>
      <c r="X3857" s="23"/>
      <c r="Y3857" s="29"/>
      <c r="Z3857" s="25">
        <v>24.0</v>
      </c>
      <c r="AA3857" s="11">
        <v>14.0</v>
      </c>
      <c r="AB3857" s="11">
        <v>63.0</v>
      </c>
      <c r="AC3857" s="11">
        <v>37.0</v>
      </c>
      <c r="AD3857" s="23">
        <v>83.0</v>
      </c>
      <c r="AE3857" s="29" t="s">
        <v>166</v>
      </c>
      <c r="AF3857" s="25">
        <v>1529.0</v>
      </c>
      <c r="AG3857" s="11">
        <v>1541.0</v>
      </c>
      <c r="AH3857" s="11">
        <v>1581.0</v>
      </c>
      <c r="AI3857" s="23" t="s">
        <v>217</v>
      </c>
      <c r="AJ3857" s="29" t="s">
        <v>19117</v>
      </c>
      <c r="AK3857" s="25"/>
      <c r="AL3857" s="11"/>
      <c r="AM3857" s="23"/>
      <c r="AN3857" s="25"/>
      <c r="AO3857" s="23"/>
      <c r="AP3857" s="25"/>
      <c r="AQ3857" s="11"/>
    </row>
    <row r="3858" ht="15.75" customHeight="1">
      <c r="A3858" s="11">
        <v>1039028.0</v>
      </c>
      <c r="B3858" s="23">
        <v>3859.0</v>
      </c>
      <c r="C3858" s="25" t="s">
        <v>19118</v>
      </c>
      <c r="D3858" s="16" t="s">
        <v>19119</v>
      </c>
      <c r="E3858" s="28" t="s">
        <v>19120</v>
      </c>
      <c r="F3858" s="29"/>
      <c r="G3858" s="25"/>
      <c r="H3858" s="36" t="str">
        <f t="shared" si="1"/>
        <v/>
      </c>
      <c r="I3858" s="11"/>
      <c r="J3858" s="28">
        <f t="shared" si="2"/>
        <v>0</v>
      </c>
      <c r="K3858" s="41">
        <f t="shared" si="3"/>
        <v>209</v>
      </c>
      <c r="L3858" s="25">
        <v>41.0</v>
      </c>
      <c r="M3858" s="11">
        <v>38.0</v>
      </c>
      <c r="N3858" s="11">
        <v>45.0</v>
      </c>
      <c r="O3858" s="11">
        <v>47.0</v>
      </c>
      <c r="P3858" s="11">
        <v>38.0</v>
      </c>
      <c r="Q3858" s="43">
        <v>39.0</v>
      </c>
      <c r="R3858" s="25"/>
      <c r="S3858" s="11"/>
      <c r="T3858" s="11"/>
      <c r="U3858" s="23"/>
      <c r="V3858" s="25"/>
      <c r="W3858" s="11"/>
      <c r="X3858" s="23"/>
      <c r="Y3858" s="29"/>
      <c r="Z3858" s="25">
        <v>22.0</v>
      </c>
      <c r="AA3858" s="11">
        <v>11.0</v>
      </c>
      <c r="AB3858" s="11">
        <v>54.0</v>
      </c>
      <c r="AC3858" s="11">
        <v>55.0</v>
      </c>
      <c r="AD3858" s="23">
        <v>89.0</v>
      </c>
      <c r="AE3858" s="29" t="s">
        <v>166</v>
      </c>
      <c r="AF3858" s="25">
        <v>1490.0</v>
      </c>
      <c r="AG3858" s="11">
        <v>1502.0</v>
      </c>
      <c r="AH3858" s="11">
        <v>1551.0</v>
      </c>
      <c r="AI3858" s="23"/>
      <c r="AJ3858" s="29"/>
      <c r="AK3858" s="25"/>
      <c r="AL3858" s="11"/>
      <c r="AM3858" s="23"/>
      <c r="AN3858" s="25"/>
      <c r="AO3858" s="23"/>
      <c r="AP3858" s="25"/>
      <c r="AQ3858" s="11"/>
    </row>
    <row r="3859" ht="15.75" customHeight="1">
      <c r="A3859" s="11">
        <v>1039029.0</v>
      </c>
      <c r="B3859" s="23">
        <v>3860.0</v>
      </c>
      <c r="C3859" s="25" t="s">
        <v>19121</v>
      </c>
      <c r="D3859" s="16" t="s">
        <v>19122</v>
      </c>
      <c r="E3859" s="28" t="s">
        <v>19123</v>
      </c>
      <c r="F3859" s="29"/>
      <c r="G3859" s="25"/>
      <c r="H3859" s="36" t="str">
        <f t="shared" si="1"/>
        <v/>
      </c>
      <c r="I3859" s="11"/>
      <c r="J3859" s="28">
        <f t="shared" si="2"/>
        <v>0</v>
      </c>
      <c r="K3859" s="41">
        <f t="shared" si="3"/>
        <v>194</v>
      </c>
      <c r="L3859" s="25">
        <v>40.0</v>
      </c>
      <c r="M3859" s="11">
        <v>45.0</v>
      </c>
      <c r="N3859" s="11">
        <v>39.0</v>
      </c>
      <c r="O3859" s="11">
        <v>34.0</v>
      </c>
      <c r="P3859" s="11">
        <v>36.0</v>
      </c>
      <c r="Q3859" s="43">
        <v>39.0</v>
      </c>
      <c r="R3859" s="25"/>
      <c r="S3859" s="11"/>
      <c r="T3859" s="11"/>
      <c r="U3859" s="23"/>
      <c r="V3859" s="25"/>
      <c r="W3859" s="11"/>
      <c r="X3859" s="23"/>
      <c r="Y3859" s="29"/>
      <c r="Z3859" s="25">
        <v>26.0</v>
      </c>
      <c r="AA3859" s="11">
        <v>16.0</v>
      </c>
      <c r="AB3859" s="11">
        <v>15.0</v>
      </c>
      <c r="AC3859" s="11">
        <v>84.0</v>
      </c>
      <c r="AD3859" s="23">
        <v>89.0</v>
      </c>
      <c r="AE3859" s="29" t="s">
        <v>141</v>
      </c>
      <c r="AF3859" s="25">
        <v>1507.0</v>
      </c>
      <c r="AG3859" s="11">
        <v>1519.0</v>
      </c>
      <c r="AH3859" s="11">
        <v>1563.0</v>
      </c>
      <c r="AI3859" s="23" t="s">
        <v>217</v>
      </c>
      <c r="AJ3859" s="29" t="s">
        <v>19124</v>
      </c>
      <c r="AK3859" s="25">
        <v>1039028.0</v>
      </c>
      <c r="AL3859" s="11"/>
      <c r="AM3859" s="23"/>
      <c r="AN3859" s="25"/>
      <c r="AO3859" s="23"/>
      <c r="AP3859" s="25"/>
      <c r="AQ3859" s="11"/>
    </row>
    <row r="3860" ht="15.75" customHeight="1">
      <c r="A3860" s="11">
        <v>1039030.0</v>
      </c>
      <c r="B3860" s="23">
        <v>3861.0</v>
      </c>
      <c r="C3860" s="25" t="s">
        <v>19125</v>
      </c>
      <c r="D3860" s="16" t="s">
        <v>19126</v>
      </c>
      <c r="E3860" s="28" t="s">
        <v>19127</v>
      </c>
      <c r="F3860" s="29"/>
      <c r="G3860" s="25"/>
      <c r="H3860" s="36" t="str">
        <f t="shared" si="1"/>
        <v/>
      </c>
      <c r="I3860" s="11"/>
      <c r="J3860" s="28">
        <f t="shared" si="2"/>
        <v>0</v>
      </c>
      <c r="K3860" s="41">
        <f t="shared" si="3"/>
        <v>190</v>
      </c>
      <c r="L3860" s="25">
        <v>41.0</v>
      </c>
      <c r="M3860" s="11">
        <v>44.0</v>
      </c>
      <c r="N3860" s="11">
        <v>34.0</v>
      </c>
      <c r="O3860" s="11">
        <v>37.0</v>
      </c>
      <c r="P3860" s="11">
        <v>34.0</v>
      </c>
      <c r="Q3860" s="43">
        <v>38.0</v>
      </c>
      <c r="R3860" s="25"/>
      <c r="S3860" s="11"/>
      <c r="T3860" s="11"/>
      <c r="U3860" s="23"/>
      <c r="V3860" s="25"/>
      <c r="W3860" s="11"/>
      <c r="X3860" s="23"/>
      <c r="Y3860" s="29"/>
      <c r="Z3860" s="25">
        <v>26.0</v>
      </c>
      <c r="AA3860" s="11">
        <v>16.0</v>
      </c>
      <c r="AB3860" s="11">
        <v>20.0</v>
      </c>
      <c r="AC3860" s="11">
        <v>76.0</v>
      </c>
      <c r="AD3860" s="23">
        <v>89.0</v>
      </c>
      <c r="AE3860" s="29" t="s">
        <v>141</v>
      </c>
      <c r="AF3860" s="25">
        <v>1528.0</v>
      </c>
      <c r="AG3860" s="11">
        <v>1540.0</v>
      </c>
      <c r="AH3860" s="11">
        <v>1580.0</v>
      </c>
      <c r="AI3860" s="23" t="s">
        <v>217</v>
      </c>
      <c r="AJ3860" s="29" t="s">
        <v>19128</v>
      </c>
      <c r="AK3860" s="25">
        <v>1039029.0</v>
      </c>
      <c r="AL3860" s="11"/>
      <c r="AM3860" s="23"/>
      <c r="AN3860" s="25"/>
      <c r="AO3860" s="23"/>
      <c r="AP3860" s="25"/>
      <c r="AQ3860" s="11"/>
    </row>
    <row r="3861" ht="15.75" customHeight="1">
      <c r="A3861" s="11">
        <v>1039031.0</v>
      </c>
      <c r="B3861" s="23">
        <v>3862.0</v>
      </c>
      <c r="C3861" s="25" t="s">
        <v>19129</v>
      </c>
      <c r="D3861" s="16" t="s">
        <v>19130</v>
      </c>
      <c r="E3861" s="28" t="s">
        <v>19131</v>
      </c>
      <c r="F3861" s="29"/>
      <c r="G3861" s="25"/>
      <c r="H3861" s="36" t="str">
        <f t="shared" si="1"/>
        <v/>
      </c>
      <c r="I3861" s="11"/>
      <c r="J3861" s="28">
        <f t="shared" si="2"/>
        <v>0</v>
      </c>
      <c r="K3861" s="41">
        <f t="shared" si="3"/>
        <v>193</v>
      </c>
      <c r="L3861" s="25">
        <v>40.0</v>
      </c>
      <c r="M3861" s="11">
        <v>42.0</v>
      </c>
      <c r="N3861" s="11">
        <v>43.0</v>
      </c>
      <c r="O3861" s="11">
        <v>36.0</v>
      </c>
      <c r="P3861" s="11">
        <v>32.0</v>
      </c>
      <c r="Q3861" s="43">
        <v>40.0</v>
      </c>
      <c r="R3861" s="25"/>
      <c r="S3861" s="11"/>
      <c r="T3861" s="11"/>
      <c r="U3861" s="23"/>
      <c r="V3861" s="25"/>
      <c r="W3861" s="11"/>
      <c r="X3861" s="23"/>
      <c r="Y3861" s="29"/>
      <c r="Z3861" s="25">
        <v>36.0</v>
      </c>
      <c r="AA3861" s="11">
        <v>30.0</v>
      </c>
      <c r="AB3861" s="11">
        <v>10.0</v>
      </c>
      <c r="AC3861" s="11">
        <v>53.0</v>
      </c>
      <c r="AD3861" s="23">
        <v>89.0</v>
      </c>
      <c r="AE3861" s="29" t="s">
        <v>166</v>
      </c>
      <c r="AF3861" s="25">
        <v>1549.0</v>
      </c>
      <c r="AG3861" s="11">
        <v>1561.0</v>
      </c>
      <c r="AH3861" s="11">
        <v>1585.0</v>
      </c>
      <c r="AI3861" s="23"/>
      <c r="AJ3861" s="29" t="s">
        <v>19132</v>
      </c>
      <c r="AK3861" s="25">
        <v>1039030.0</v>
      </c>
      <c r="AL3861" s="11"/>
      <c r="AM3861" s="23"/>
      <c r="AN3861" s="25"/>
      <c r="AO3861" s="23"/>
      <c r="AP3861" s="25"/>
      <c r="AQ3861" s="11"/>
    </row>
    <row r="3862" ht="15.75" customHeight="1">
      <c r="A3862" s="11">
        <v>1039032.0</v>
      </c>
      <c r="B3862" s="23">
        <v>3863.0</v>
      </c>
      <c r="C3862" s="25" t="s">
        <v>19133</v>
      </c>
      <c r="D3862" s="16" t="s">
        <v>19134</v>
      </c>
      <c r="E3862" s="28" t="s">
        <v>19135</v>
      </c>
      <c r="F3862" s="29"/>
      <c r="G3862" s="25"/>
      <c r="H3862" s="36" t="str">
        <f t="shared" si="1"/>
        <v/>
      </c>
      <c r="I3862" s="11"/>
      <c r="J3862" s="28">
        <f t="shared" si="2"/>
        <v>0</v>
      </c>
      <c r="K3862" s="41">
        <f t="shared" si="3"/>
        <v>199</v>
      </c>
      <c r="L3862" s="25">
        <v>43.0</v>
      </c>
      <c r="M3862" s="11">
        <v>49.0</v>
      </c>
      <c r="N3862" s="11">
        <v>35.0</v>
      </c>
      <c r="O3862" s="11">
        <v>37.0</v>
      </c>
      <c r="P3862" s="11">
        <v>35.0</v>
      </c>
      <c r="Q3862" s="43">
        <v>44.0</v>
      </c>
      <c r="R3862" s="25"/>
      <c r="S3862" s="11"/>
      <c r="T3862" s="11"/>
      <c r="U3862" s="23"/>
      <c r="V3862" s="25"/>
      <c r="W3862" s="11"/>
      <c r="X3862" s="23"/>
      <c r="Y3862" s="29"/>
      <c r="Z3862" s="25">
        <v>50.0</v>
      </c>
      <c r="AA3862" s="11">
        <v>50.0</v>
      </c>
      <c r="AB3862" s="11">
        <v>58.0</v>
      </c>
      <c r="AC3862" s="11">
        <v>56.0</v>
      </c>
      <c r="AD3862" s="23">
        <v>88.0</v>
      </c>
      <c r="AE3862" s="29" t="s">
        <v>141</v>
      </c>
      <c r="AF3862" s="25">
        <v>1555.0</v>
      </c>
      <c r="AG3862" s="11">
        <v>1567.0</v>
      </c>
      <c r="AH3862" s="11">
        <v>1615.0</v>
      </c>
      <c r="AI3862" s="23" t="s">
        <v>217</v>
      </c>
      <c r="AJ3862" s="29" t="s">
        <v>19136</v>
      </c>
      <c r="AK3862" s="25">
        <v>1039030.0</v>
      </c>
      <c r="AL3862" s="11"/>
      <c r="AM3862" s="23"/>
      <c r="AN3862" s="25"/>
      <c r="AO3862" s="23"/>
      <c r="AP3862" s="25"/>
      <c r="AQ3862" s="11"/>
    </row>
    <row r="3863" ht="15.75" customHeight="1">
      <c r="A3863" s="11">
        <v>1039033.0</v>
      </c>
      <c r="B3863" s="23">
        <v>3864.0</v>
      </c>
      <c r="C3863" s="25" t="s">
        <v>19137</v>
      </c>
      <c r="D3863" s="16" t="s">
        <v>19138</v>
      </c>
      <c r="E3863" s="28" t="s">
        <v>19139</v>
      </c>
      <c r="F3863" s="29"/>
      <c r="G3863" s="31" t="s">
        <v>19140</v>
      </c>
      <c r="H3863" s="36">
        <f t="shared" si="1"/>
        <v>80</v>
      </c>
      <c r="I3863" s="11"/>
      <c r="J3863" s="28">
        <f t="shared" si="2"/>
        <v>0</v>
      </c>
      <c r="K3863" s="41">
        <f t="shared" si="3"/>
        <v>248</v>
      </c>
      <c r="L3863" s="25">
        <v>47.0</v>
      </c>
      <c r="M3863" s="11">
        <v>52.0</v>
      </c>
      <c r="N3863" s="11">
        <v>41.0</v>
      </c>
      <c r="O3863" s="11">
        <v>49.0</v>
      </c>
      <c r="P3863" s="11">
        <v>59.0</v>
      </c>
      <c r="Q3863" s="43">
        <v>44.0</v>
      </c>
      <c r="R3863" s="25" t="s">
        <v>185</v>
      </c>
      <c r="S3863" s="11"/>
      <c r="T3863" s="11"/>
      <c r="U3863" s="23"/>
      <c r="V3863" s="25"/>
      <c r="W3863" s="11"/>
      <c r="X3863" s="23"/>
      <c r="Y3863" s="29"/>
      <c r="Z3863" s="25">
        <v>25.0</v>
      </c>
      <c r="AA3863" s="11">
        <v>15.0</v>
      </c>
      <c r="AB3863" s="11">
        <v>57.0</v>
      </c>
      <c r="AC3863" s="11">
        <v>42.0</v>
      </c>
      <c r="AD3863" s="23">
        <v>96.0</v>
      </c>
      <c r="AE3863" s="29" t="s">
        <v>166</v>
      </c>
      <c r="AF3863" s="25">
        <v>1537.0</v>
      </c>
      <c r="AG3863" s="11">
        <v>1549.0</v>
      </c>
      <c r="AH3863" s="11">
        <v>1581.0</v>
      </c>
      <c r="AI3863" s="23" t="s">
        <v>217</v>
      </c>
      <c r="AJ3863" s="29" t="s">
        <v>19141</v>
      </c>
      <c r="AK3863" s="25"/>
      <c r="AL3863" s="11"/>
      <c r="AM3863" s="23"/>
      <c r="AN3863" s="25"/>
      <c r="AO3863" s="23"/>
      <c r="AP3863" s="25"/>
      <c r="AQ3863" s="11"/>
    </row>
    <row r="3864" ht="15.75" customHeight="1">
      <c r="A3864" s="11">
        <v>1039034.0</v>
      </c>
      <c r="B3864" s="23">
        <v>3865.0</v>
      </c>
      <c r="C3864" s="25" t="s">
        <v>19142</v>
      </c>
      <c r="D3864" s="16" t="s">
        <v>19143</v>
      </c>
      <c r="E3864" s="28" t="s">
        <v>19144</v>
      </c>
      <c r="F3864" s="29"/>
      <c r="G3864" s="31" t="s">
        <v>19145</v>
      </c>
      <c r="H3864" s="36">
        <f t="shared" si="1"/>
        <v>74</v>
      </c>
      <c r="I3864" s="11"/>
      <c r="J3864" s="28">
        <f t="shared" si="2"/>
        <v>0</v>
      </c>
      <c r="K3864" s="41">
        <f t="shared" si="3"/>
        <v>255</v>
      </c>
      <c r="L3864" s="25">
        <v>47.0</v>
      </c>
      <c r="M3864" s="11">
        <v>44.0</v>
      </c>
      <c r="N3864" s="11">
        <v>59.0</v>
      </c>
      <c r="O3864" s="11">
        <v>55.0</v>
      </c>
      <c r="P3864" s="11">
        <v>50.0</v>
      </c>
      <c r="Q3864" s="43">
        <v>54.0</v>
      </c>
      <c r="R3864" s="25"/>
      <c r="S3864" s="11"/>
      <c r="T3864" s="11"/>
      <c r="U3864" s="23"/>
      <c r="V3864" s="25"/>
      <c r="W3864" s="11"/>
      <c r="X3864" s="23"/>
      <c r="Y3864" s="29"/>
      <c r="Z3864" s="25">
        <v>50.0</v>
      </c>
      <c r="AA3864" s="11">
        <v>50.0</v>
      </c>
      <c r="AB3864" s="11">
        <v>32.0</v>
      </c>
      <c r="AC3864" s="11">
        <v>72.0</v>
      </c>
      <c r="AD3864" s="23">
        <v>79.0</v>
      </c>
      <c r="AE3864" s="29" t="s">
        <v>270</v>
      </c>
      <c r="AF3864" s="25">
        <v>1524.0</v>
      </c>
      <c r="AG3864" s="11">
        <v>1536.0</v>
      </c>
      <c r="AH3864" s="11">
        <v>1582.0</v>
      </c>
      <c r="AI3864" s="23"/>
      <c r="AJ3864" s="29"/>
      <c r="AK3864" s="25"/>
      <c r="AL3864" s="11"/>
      <c r="AM3864" s="23"/>
      <c r="AN3864" s="25"/>
      <c r="AO3864" s="23"/>
      <c r="AP3864" s="25"/>
      <c r="AQ3864" s="11"/>
    </row>
    <row r="3865" ht="15.75" customHeight="1">
      <c r="A3865" s="11">
        <v>1039035.0</v>
      </c>
      <c r="B3865" s="23">
        <v>3866.0</v>
      </c>
      <c r="C3865" s="25" t="s">
        <v>19146</v>
      </c>
      <c r="D3865" s="16" t="s">
        <v>19147</v>
      </c>
      <c r="E3865" s="28" t="s">
        <v>19148</v>
      </c>
      <c r="F3865" s="29"/>
      <c r="G3865" s="31" t="s">
        <v>19149</v>
      </c>
      <c r="H3865" s="36">
        <f t="shared" si="1"/>
        <v>74</v>
      </c>
      <c r="I3865" s="11"/>
      <c r="J3865" s="28">
        <f t="shared" si="2"/>
        <v>0</v>
      </c>
      <c r="K3865" s="41">
        <f t="shared" si="3"/>
        <v>248</v>
      </c>
      <c r="L3865" s="25">
        <v>61.0</v>
      </c>
      <c r="M3865" s="11">
        <v>64.0</v>
      </c>
      <c r="N3865" s="11">
        <v>32.0</v>
      </c>
      <c r="O3865" s="11">
        <v>40.0</v>
      </c>
      <c r="P3865" s="11">
        <v>51.0</v>
      </c>
      <c r="Q3865" s="43">
        <v>49.0</v>
      </c>
      <c r="R3865" s="25" t="s">
        <v>185</v>
      </c>
      <c r="S3865" s="11"/>
      <c r="T3865" s="11"/>
      <c r="U3865" s="23"/>
      <c r="V3865" s="25"/>
      <c r="W3865" s="11"/>
      <c r="X3865" s="23"/>
      <c r="Y3865" s="29"/>
      <c r="Z3865" s="25">
        <v>36.0</v>
      </c>
      <c r="AA3865" s="11">
        <v>30.0</v>
      </c>
      <c r="AB3865" s="11">
        <v>61.0</v>
      </c>
      <c r="AC3865" s="11">
        <v>48.0</v>
      </c>
      <c r="AD3865" s="23">
        <v>91.0</v>
      </c>
      <c r="AE3865" s="29" t="s">
        <v>141</v>
      </c>
      <c r="AF3865" s="25">
        <v>1532.0</v>
      </c>
      <c r="AG3865" s="11">
        <v>1544.0</v>
      </c>
      <c r="AH3865" s="11">
        <v>1606.0</v>
      </c>
      <c r="AI3865" s="23"/>
      <c r="AJ3865" s="29"/>
      <c r="AK3865" s="25"/>
      <c r="AL3865" s="11"/>
      <c r="AM3865" s="23"/>
      <c r="AN3865" s="25"/>
      <c r="AO3865" s="23"/>
      <c r="AP3865" s="25"/>
      <c r="AQ3865" s="11"/>
    </row>
    <row r="3866" ht="15.75" customHeight="1">
      <c r="A3866" s="11">
        <v>1226001.0</v>
      </c>
      <c r="B3866" s="23">
        <v>3867.0</v>
      </c>
      <c r="C3866" s="25" t="s">
        <v>19150</v>
      </c>
      <c r="D3866" s="16" t="s">
        <v>19151</v>
      </c>
      <c r="E3866" s="28" t="s">
        <v>19152</v>
      </c>
      <c r="F3866" s="29"/>
      <c r="G3866" s="31" t="s">
        <v>19153</v>
      </c>
      <c r="H3866" s="36">
        <f t="shared" si="1"/>
        <v>79</v>
      </c>
      <c r="I3866" s="11" t="s">
        <v>19153</v>
      </c>
      <c r="J3866" s="28">
        <f t="shared" si="2"/>
        <v>79</v>
      </c>
      <c r="K3866" s="41">
        <f t="shared" si="3"/>
        <v>280</v>
      </c>
      <c r="L3866" s="25">
        <v>57.0</v>
      </c>
      <c r="M3866" s="11">
        <v>52.0</v>
      </c>
      <c r="N3866" s="11">
        <v>62.0</v>
      </c>
      <c r="O3866" s="11">
        <v>59.0</v>
      </c>
      <c r="P3866" s="11">
        <v>50.0</v>
      </c>
      <c r="Q3866" s="43">
        <v>56.0</v>
      </c>
      <c r="R3866" s="25"/>
      <c r="S3866" s="11"/>
      <c r="T3866" s="11"/>
      <c r="U3866" s="23"/>
      <c r="V3866" s="25"/>
      <c r="W3866" s="11"/>
      <c r="X3866" s="23"/>
      <c r="Y3866" s="29"/>
      <c r="Z3866" s="25">
        <v>26.0</v>
      </c>
      <c r="AA3866" s="11">
        <v>16.0</v>
      </c>
      <c r="AB3866" s="11">
        <v>22.0</v>
      </c>
      <c r="AC3866" s="11">
        <v>73.0</v>
      </c>
      <c r="AD3866" s="23">
        <v>11.0</v>
      </c>
      <c r="AE3866" s="29" t="s">
        <v>166</v>
      </c>
      <c r="AF3866" s="25">
        <v>1497.0</v>
      </c>
      <c r="AG3866" s="11">
        <v>1509.0</v>
      </c>
      <c r="AH3866" s="11">
        <v>1545.0</v>
      </c>
      <c r="AI3866" s="23" t="s">
        <v>217</v>
      </c>
      <c r="AJ3866" s="29"/>
      <c r="AK3866" s="25"/>
      <c r="AL3866" s="11"/>
      <c r="AM3866" s="23"/>
      <c r="AN3866" s="25"/>
      <c r="AO3866" s="23"/>
      <c r="AP3866" s="25"/>
      <c r="AQ3866" s="11"/>
    </row>
    <row r="3867" ht="15.75" customHeight="1">
      <c r="A3867" s="11">
        <v>1226002.0</v>
      </c>
      <c r="B3867" s="23">
        <v>3868.0</v>
      </c>
      <c r="C3867" s="25" t="s">
        <v>19154</v>
      </c>
      <c r="D3867" s="16" t="s">
        <v>19155</v>
      </c>
      <c r="E3867" s="28" t="s">
        <v>19156</v>
      </c>
      <c r="F3867" s="29"/>
      <c r="G3867" s="31" t="s">
        <v>19157</v>
      </c>
      <c r="H3867" s="36">
        <f t="shared" si="1"/>
        <v>79</v>
      </c>
      <c r="I3867" s="11" t="s">
        <v>19157</v>
      </c>
      <c r="J3867" s="28">
        <f t="shared" si="2"/>
        <v>79</v>
      </c>
      <c r="K3867" s="41">
        <f t="shared" si="3"/>
        <v>330</v>
      </c>
      <c r="L3867" s="25">
        <v>67.0</v>
      </c>
      <c r="M3867" s="11">
        <v>63.0</v>
      </c>
      <c r="N3867" s="11">
        <v>60.0</v>
      </c>
      <c r="O3867" s="11">
        <v>66.0</v>
      </c>
      <c r="P3867" s="11">
        <v>74.0</v>
      </c>
      <c r="Q3867" s="43">
        <v>67.0</v>
      </c>
      <c r="R3867" s="25" t="s">
        <v>185</v>
      </c>
      <c r="S3867" s="11" t="s">
        <v>185</v>
      </c>
      <c r="T3867" s="11"/>
      <c r="U3867" s="23" t="s">
        <v>232</v>
      </c>
      <c r="V3867" s="25"/>
      <c r="W3867" s="11"/>
      <c r="X3867" s="23"/>
      <c r="Y3867" s="29"/>
      <c r="Z3867" s="25">
        <v>36.0</v>
      </c>
      <c r="AA3867" s="11">
        <v>30.0</v>
      </c>
      <c r="AB3867" s="11">
        <v>73.0</v>
      </c>
      <c r="AC3867" s="11">
        <v>45.0</v>
      </c>
      <c r="AD3867" s="23">
        <v>26.0</v>
      </c>
      <c r="AE3867" s="29" t="s">
        <v>141</v>
      </c>
      <c r="AF3867" s="25">
        <v>1529.0</v>
      </c>
      <c r="AG3867" s="11">
        <v>1541.0</v>
      </c>
      <c r="AH3867" s="11">
        <v>1575.0</v>
      </c>
      <c r="AI3867" s="23" t="s">
        <v>217</v>
      </c>
      <c r="AJ3867" s="29" t="s">
        <v>19158</v>
      </c>
      <c r="AK3867" s="25">
        <v>1226001.0</v>
      </c>
      <c r="AL3867" s="11"/>
      <c r="AM3867" s="23"/>
      <c r="AN3867" s="25"/>
      <c r="AO3867" s="23"/>
      <c r="AP3867" s="25"/>
      <c r="AQ3867" s="11"/>
    </row>
    <row r="3868" ht="15.75" customHeight="1">
      <c r="A3868" s="11">
        <v>1226003.0</v>
      </c>
      <c r="B3868" s="23">
        <v>3869.0</v>
      </c>
      <c r="C3868" s="25" t="s">
        <v>19159</v>
      </c>
      <c r="D3868" s="16" t="s">
        <v>19160</v>
      </c>
      <c r="E3868" s="28" t="s">
        <v>19161</v>
      </c>
      <c r="F3868" s="29"/>
      <c r="G3868" s="31" t="s">
        <v>19162</v>
      </c>
      <c r="H3868" s="36">
        <f t="shared" si="1"/>
        <v>75</v>
      </c>
      <c r="I3868" s="11" t="s">
        <v>19162</v>
      </c>
      <c r="J3868" s="28">
        <f t="shared" si="2"/>
        <v>75</v>
      </c>
      <c r="K3868" s="41">
        <f t="shared" si="3"/>
        <v>263</v>
      </c>
      <c r="L3868" s="25">
        <v>54.0</v>
      </c>
      <c r="M3868" s="11">
        <v>44.0</v>
      </c>
      <c r="N3868" s="11">
        <v>53.0</v>
      </c>
      <c r="O3868" s="11">
        <v>54.0</v>
      </c>
      <c r="P3868" s="11">
        <v>58.0</v>
      </c>
      <c r="Q3868" s="43">
        <v>55.0</v>
      </c>
      <c r="R3868" s="25"/>
      <c r="S3868" s="11"/>
      <c r="T3868" s="11"/>
      <c r="U3868" s="23"/>
      <c r="V3868" s="25"/>
      <c r="W3868" s="11"/>
      <c r="X3868" s="23"/>
      <c r="Y3868" s="29"/>
      <c r="Z3868" s="25">
        <v>36.0</v>
      </c>
      <c r="AA3868" s="11">
        <v>30.0</v>
      </c>
      <c r="AB3868" s="11">
        <v>56.0</v>
      </c>
      <c r="AC3868" s="11">
        <v>45.0</v>
      </c>
      <c r="AD3868" s="23">
        <v>26.0</v>
      </c>
      <c r="AE3868" s="29" t="s">
        <v>166</v>
      </c>
      <c r="AF3868" s="25">
        <v>1561.0</v>
      </c>
      <c r="AG3868" s="11">
        <v>1573.0</v>
      </c>
      <c r="AH3868" s="11">
        <v>1646.0</v>
      </c>
      <c r="AI3868" s="23"/>
      <c r="AJ3868" s="29" t="s">
        <v>19163</v>
      </c>
      <c r="AK3868" s="25">
        <v>1226002.0</v>
      </c>
      <c r="AL3868" s="11"/>
      <c r="AM3868" s="23"/>
      <c r="AN3868" s="25"/>
      <c r="AO3868" s="23"/>
      <c r="AP3868" s="25"/>
      <c r="AQ3868" s="11"/>
    </row>
    <row r="3869" ht="15.75" customHeight="1">
      <c r="A3869" s="11">
        <v>1226004.0</v>
      </c>
      <c r="B3869" s="23">
        <v>3870.0</v>
      </c>
      <c r="C3869" s="25" t="s">
        <v>19164</v>
      </c>
      <c r="D3869" s="16" t="s">
        <v>19165</v>
      </c>
      <c r="E3869" s="28" t="s">
        <v>19166</v>
      </c>
      <c r="F3869" s="29"/>
      <c r="G3869" s="31" t="s">
        <v>19167</v>
      </c>
      <c r="H3869" s="36">
        <f t="shared" si="1"/>
        <v>79</v>
      </c>
      <c r="I3869" s="11" t="s">
        <v>19167</v>
      </c>
      <c r="J3869" s="28">
        <f t="shared" si="2"/>
        <v>79</v>
      </c>
      <c r="K3869" s="41">
        <f t="shared" si="3"/>
        <v>293</v>
      </c>
      <c r="L3869" s="25">
        <v>65.0</v>
      </c>
      <c r="M3869" s="11">
        <v>68.0</v>
      </c>
      <c r="N3869" s="11">
        <v>48.0</v>
      </c>
      <c r="O3869" s="11">
        <v>49.0</v>
      </c>
      <c r="P3869" s="11">
        <v>63.0</v>
      </c>
      <c r="Q3869" s="43">
        <v>54.0</v>
      </c>
      <c r="R3869" s="25"/>
      <c r="S3869" s="11"/>
      <c r="T3869" s="11"/>
      <c r="U3869" s="23" t="s">
        <v>185</v>
      </c>
      <c r="V3869" s="25"/>
      <c r="W3869" s="11"/>
      <c r="X3869" s="23"/>
      <c r="Y3869" s="29"/>
      <c r="Z3869" s="25">
        <v>31.0</v>
      </c>
      <c r="AA3869" s="11">
        <v>23.0</v>
      </c>
      <c r="AB3869" s="11">
        <v>33.0</v>
      </c>
      <c r="AC3869" s="11">
        <v>61.0</v>
      </c>
      <c r="AD3869" s="23">
        <v>29.0</v>
      </c>
      <c r="AE3869" s="29" t="s">
        <v>141</v>
      </c>
      <c r="AF3869" s="25">
        <v>1528.0</v>
      </c>
      <c r="AG3869" s="11">
        <v>1540.0</v>
      </c>
      <c r="AH3869" s="11">
        <v>1590.0</v>
      </c>
      <c r="AI3869" s="23"/>
      <c r="AJ3869" s="29" t="s">
        <v>19168</v>
      </c>
      <c r="AK3869" s="25"/>
      <c r="AL3869" s="11"/>
      <c r="AM3869" s="23"/>
      <c r="AN3869" s="25"/>
      <c r="AO3869" s="23"/>
      <c r="AP3869" s="25"/>
      <c r="AQ3869" s="11"/>
    </row>
    <row r="3870" ht="15.75" customHeight="1">
      <c r="A3870" s="11">
        <v>1226005.0</v>
      </c>
      <c r="B3870" s="23">
        <v>3871.0</v>
      </c>
      <c r="C3870" s="25" t="s">
        <v>19169</v>
      </c>
      <c r="D3870" s="16" t="s">
        <v>19170</v>
      </c>
      <c r="E3870" s="28" t="s">
        <v>19171</v>
      </c>
      <c r="F3870" s="29"/>
      <c r="G3870" s="31" t="s">
        <v>19172</v>
      </c>
      <c r="H3870" s="36">
        <f t="shared" si="1"/>
        <v>66</v>
      </c>
      <c r="I3870" s="11" t="s">
        <v>19172</v>
      </c>
      <c r="J3870" s="28">
        <f t="shared" si="2"/>
        <v>66</v>
      </c>
      <c r="K3870" s="41">
        <f t="shared" si="3"/>
        <v>243</v>
      </c>
      <c r="L3870" s="25">
        <v>54.0</v>
      </c>
      <c r="M3870" s="11">
        <v>47.0</v>
      </c>
      <c r="N3870" s="11">
        <v>54.0</v>
      </c>
      <c r="O3870" s="11">
        <v>43.0</v>
      </c>
      <c r="P3870" s="11">
        <v>45.0</v>
      </c>
      <c r="Q3870" s="43">
        <v>46.0</v>
      </c>
      <c r="R3870" s="25"/>
      <c r="S3870" s="11"/>
      <c r="T3870" s="11"/>
      <c r="U3870" s="23"/>
      <c r="V3870" s="25"/>
      <c r="W3870" s="11"/>
      <c r="X3870" s="23"/>
      <c r="Y3870" s="29"/>
      <c r="Z3870" s="25">
        <v>31.0</v>
      </c>
      <c r="AA3870" s="11">
        <v>23.0</v>
      </c>
      <c r="AB3870" s="11">
        <v>28.0</v>
      </c>
      <c r="AC3870" s="11">
        <v>61.0</v>
      </c>
      <c r="AD3870" s="23">
        <v>29.0</v>
      </c>
      <c r="AE3870" s="29" t="s">
        <v>166</v>
      </c>
      <c r="AF3870" s="25">
        <v>1545.0</v>
      </c>
      <c r="AG3870" s="11">
        <v>1557.0</v>
      </c>
      <c r="AH3870" s="11">
        <v>1611.0</v>
      </c>
      <c r="AI3870" s="23"/>
      <c r="AJ3870" s="29" t="s">
        <v>19173</v>
      </c>
      <c r="AK3870" s="25">
        <v>1226004.0</v>
      </c>
      <c r="AL3870" s="11"/>
      <c r="AM3870" s="23"/>
      <c r="AN3870" s="25"/>
      <c r="AO3870" s="23"/>
      <c r="AP3870" s="25"/>
      <c r="AQ3870" s="11"/>
    </row>
    <row r="3871" ht="15.75" customHeight="1">
      <c r="A3871" s="11">
        <v>1226006.0</v>
      </c>
      <c r="B3871" s="23">
        <v>3872.0</v>
      </c>
      <c r="C3871" s="25" t="s">
        <v>19174</v>
      </c>
      <c r="D3871" s="16" t="s">
        <v>19175</v>
      </c>
      <c r="E3871" s="28" t="s">
        <v>19176</v>
      </c>
      <c r="F3871" s="29"/>
      <c r="G3871" s="31" t="s">
        <v>19177</v>
      </c>
      <c r="H3871" s="36">
        <f t="shared" si="1"/>
        <v>50</v>
      </c>
      <c r="I3871" s="11" t="s">
        <v>19177</v>
      </c>
      <c r="J3871" s="28">
        <f t="shared" si="2"/>
        <v>50</v>
      </c>
      <c r="K3871" s="41">
        <f t="shared" si="3"/>
        <v>231</v>
      </c>
      <c r="L3871" s="25">
        <v>50.0</v>
      </c>
      <c r="M3871" s="11">
        <v>55.0</v>
      </c>
      <c r="N3871" s="11">
        <v>52.0</v>
      </c>
      <c r="O3871" s="11">
        <v>36.0</v>
      </c>
      <c r="P3871" s="11">
        <v>38.0</v>
      </c>
      <c r="Q3871" s="43">
        <v>42.0</v>
      </c>
      <c r="R3871" s="25"/>
      <c r="S3871" s="11"/>
      <c r="T3871" s="11"/>
      <c r="U3871" s="23"/>
      <c r="V3871" s="25"/>
      <c r="W3871" s="11"/>
      <c r="X3871" s="23"/>
      <c r="Y3871" s="29"/>
      <c r="Z3871" s="25">
        <v>22.0</v>
      </c>
      <c r="AA3871" s="11">
        <v>11.0</v>
      </c>
      <c r="AB3871" s="11">
        <v>16.0</v>
      </c>
      <c r="AC3871" s="11">
        <v>60.0</v>
      </c>
      <c r="AD3871" s="23">
        <v>28.0</v>
      </c>
      <c r="AE3871" s="29" t="s">
        <v>166</v>
      </c>
      <c r="AF3871" s="25">
        <v>1527.0</v>
      </c>
      <c r="AG3871" s="11">
        <v>1539.0</v>
      </c>
      <c r="AH3871" s="11">
        <v>1579.0</v>
      </c>
      <c r="AI3871" s="23"/>
      <c r="AJ3871" s="29" t="s">
        <v>19178</v>
      </c>
      <c r="AK3871" s="25"/>
      <c r="AL3871" s="11"/>
      <c r="AM3871" s="23"/>
      <c r="AN3871" s="25"/>
      <c r="AO3871" s="23"/>
      <c r="AP3871" s="25"/>
      <c r="AQ3871" s="11"/>
    </row>
    <row r="3872" ht="15.75" customHeight="1">
      <c r="A3872" s="11">
        <v>1226007.0</v>
      </c>
      <c r="B3872" s="23">
        <v>3873.0</v>
      </c>
      <c r="C3872" s="25" t="s">
        <v>19179</v>
      </c>
      <c r="D3872" s="16" t="s">
        <v>19180</v>
      </c>
      <c r="E3872" s="28" t="s">
        <v>19181</v>
      </c>
      <c r="F3872" s="29"/>
      <c r="G3872" s="31" t="s">
        <v>19182</v>
      </c>
      <c r="H3872" s="36">
        <f t="shared" si="1"/>
        <v>77</v>
      </c>
      <c r="I3872" s="11" t="s">
        <v>19182</v>
      </c>
      <c r="J3872" s="28">
        <f t="shared" si="2"/>
        <v>77</v>
      </c>
      <c r="K3872" s="41">
        <f t="shared" si="3"/>
        <v>198</v>
      </c>
      <c r="L3872" s="25">
        <v>48.0</v>
      </c>
      <c r="M3872" s="11">
        <v>47.0</v>
      </c>
      <c r="N3872" s="11">
        <v>34.0</v>
      </c>
      <c r="O3872" s="11">
        <v>33.0</v>
      </c>
      <c r="P3872" s="11">
        <v>36.0</v>
      </c>
      <c r="Q3872" s="43">
        <v>41.0</v>
      </c>
      <c r="R3872" s="25"/>
      <c r="S3872" s="11"/>
      <c r="T3872" s="11"/>
      <c r="U3872" s="23"/>
      <c r="V3872" s="25"/>
      <c r="W3872" s="11"/>
      <c r="X3872" s="23"/>
      <c r="Y3872" s="29"/>
      <c r="Z3872" s="25">
        <v>36.0</v>
      </c>
      <c r="AA3872" s="11">
        <v>30.0</v>
      </c>
      <c r="AB3872" s="11">
        <v>38.0</v>
      </c>
      <c r="AC3872" s="11">
        <v>56.0</v>
      </c>
      <c r="AD3872" s="23">
        <v>28.0</v>
      </c>
      <c r="AE3872" s="29" t="s">
        <v>166</v>
      </c>
      <c r="AF3872" s="25">
        <v>1541.0</v>
      </c>
      <c r="AG3872" s="11">
        <v>1553.0</v>
      </c>
      <c r="AH3872" s="11">
        <v>1580.0</v>
      </c>
      <c r="AI3872" s="23" t="s">
        <v>217</v>
      </c>
      <c r="AJ3872" s="29" t="s">
        <v>19168</v>
      </c>
      <c r="AK3872" s="25"/>
      <c r="AL3872" s="11"/>
      <c r="AM3872" s="23"/>
      <c r="AN3872" s="25"/>
      <c r="AO3872" s="23"/>
      <c r="AP3872" s="25"/>
      <c r="AQ3872" s="11"/>
    </row>
    <row r="3873" ht="15.75" customHeight="1">
      <c r="A3873" s="11">
        <v>1226008.0</v>
      </c>
      <c r="B3873" s="23">
        <v>3874.0</v>
      </c>
      <c r="C3873" s="25" t="s">
        <v>19183</v>
      </c>
      <c r="D3873" s="16" t="s">
        <v>19184</v>
      </c>
      <c r="E3873" s="28" t="s">
        <v>19185</v>
      </c>
      <c r="F3873" s="29"/>
      <c r="G3873" s="31" t="s">
        <v>19186</v>
      </c>
      <c r="H3873" s="36">
        <f t="shared" si="1"/>
        <v>64</v>
      </c>
      <c r="I3873" s="6" t="s">
        <v>19186</v>
      </c>
      <c r="J3873" s="28">
        <f t="shared" si="2"/>
        <v>64</v>
      </c>
      <c r="K3873" s="41">
        <f t="shared" si="3"/>
        <v>223</v>
      </c>
      <c r="L3873" s="25">
        <v>41.0</v>
      </c>
      <c r="M3873" s="11">
        <v>38.0</v>
      </c>
      <c r="N3873" s="11">
        <v>52.0</v>
      </c>
      <c r="O3873" s="11">
        <v>49.0</v>
      </c>
      <c r="P3873" s="11">
        <v>43.0</v>
      </c>
      <c r="Q3873" s="43">
        <v>39.0</v>
      </c>
      <c r="R3873" s="25"/>
      <c r="S3873" s="11"/>
      <c r="T3873" s="11"/>
      <c r="U3873" s="23"/>
      <c r="V3873" s="25"/>
      <c r="W3873" s="11"/>
      <c r="X3873" s="23"/>
      <c r="Y3873" s="29"/>
      <c r="Z3873" s="25">
        <v>18.0</v>
      </c>
      <c r="AA3873" s="11">
        <v>5.0</v>
      </c>
      <c r="AB3873" s="11">
        <v>42.0</v>
      </c>
      <c r="AC3873" s="11">
        <v>56.0</v>
      </c>
      <c r="AD3873" s="23">
        <v>28.0</v>
      </c>
      <c r="AE3873" s="29" t="s">
        <v>270</v>
      </c>
      <c r="AF3873" s="25">
        <v>1520.0</v>
      </c>
      <c r="AG3873" s="11">
        <v>1532.0</v>
      </c>
      <c r="AH3873" s="11">
        <v>1564.0</v>
      </c>
      <c r="AI3873" s="23" t="s">
        <v>217</v>
      </c>
      <c r="AJ3873" s="29"/>
      <c r="AK3873" s="25"/>
      <c r="AL3873" s="11"/>
      <c r="AM3873" s="23"/>
      <c r="AN3873" s="25"/>
      <c r="AO3873" s="23"/>
      <c r="AP3873" s="25"/>
      <c r="AQ3873" s="11"/>
    </row>
    <row r="3874" ht="15.75" customHeight="1">
      <c r="A3874" s="11">
        <v>1226009.0</v>
      </c>
      <c r="B3874" s="23">
        <v>3875.0</v>
      </c>
      <c r="C3874" s="25" t="s">
        <v>19187</v>
      </c>
      <c r="D3874" s="16" t="s">
        <v>19188</v>
      </c>
      <c r="E3874" s="28" t="s">
        <v>19189</v>
      </c>
      <c r="F3874" s="29"/>
      <c r="G3874" s="31" t="s">
        <v>19190</v>
      </c>
      <c r="H3874" s="36">
        <f t="shared" si="1"/>
        <v>61</v>
      </c>
      <c r="I3874" s="11" t="s">
        <v>19190</v>
      </c>
      <c r="J3874" s="28">
        <f t="shared" si="2"/>
        <v>61</v>
      </c>
      <c r="K3874" s="41">
        <f t="shared" si="3"/>
        <v>204</v>
      </c>
      <c r="L3874" s="25">
        <v>47.0</v>
      </c>
      <c r="M3874" s="11">
        <v>46.0</v>
      </c>
      <c r="N3874" s="11">
        <v>38.0</v>
      </c>
      <c r="O3874" s="11">
        <v>36.0</v>
      </c>
      <c r="P3874" s="11">
        <v>37.0</v>
      </c>
      <c r="Q3874" s="43">
        <v>42.0</v>
      </c>
      <c r="R3874" s="25"/>
      <c r="S3874" s="11"/>
      <c r="T3874" s="11"/>
      <c r="U3874" s="23"/>
      <c r="V3874" s="25"/>
      <c r="W3874" s="11"/>
      <c r="X3874" s="23"/>
      <c r="Y3874" s="29"/>
      <c r="Z3874" s="25">
        <v>36.0</v>
      </c>
      <c r="AA3874" s="11">
        <v>30.0</v>
      </c>
      <c r="AB3874" s="11">
        <v>39.0</v>
      </c>
      <c r="AC3874" s="11">
        <v>54.0</v>
      </c>
      <c r="AD3874" s="23">
        <v>27.0</v>
      </c>
      <c r="AE3874" s="29" t="s">
        <v>166</v>
      </c>
      <c r="AF3874" s="25">
        <v>1535.0</v>
      </c>
      <c r="AG3874" s="11">
        <v>1547.0</v>
      </c>
      <c r="AH3874" s="11">
        <v>1588.0</v>
      </c>
      <c r="AI3874" s="23"/>
      <c r="AJ3874" s="29" t="s">
        <v>19168</v>
      </c>
      <c r="AK3874" s="25"/>
      <c r="AL3874" s="11"/>
      <c r="AM3874" s="23"/>
      <c r="AN3874" s="25"/>
      <c r="AO3874" s="23"/>
      <c r="AP3874" s="25"/>
      <c r="AQ3874" s="11"/>
    </row>
    <row r="3875" ht="15.75" customHeight="1">
      <c r="A3875" s="11">
        <v>1029001.0</v>
      </c>
      <c r="B3875" s="23">
        <v>3876.0</v>
      </c>
      <c r="C3875" s="25" t="s">
        <v>19191</v>
      </c>
      <c r="D3875" s="16" t="s">
        <v>19192</v>
      </c>
      <c r="E3875" s="28" t="s">
        <v>19193</v>
      </c>
      <c r="F3875" s="29"/>
      <c r="G3875" s="25"/>
      <c r="H3875" s="36" t="str">
        <f t="shared" si="1"/>
        <v/>
      </c>
      <c r="I3875" s="11"/>
      <c r="J3875" s="28">
        <f t="shared" si="2"/>
        <v>0</v>
      </c>
      <c r="K3875" s="41">
        <f t="shared" si="3"/>
        <v>0</v>
      </c>
      <c r="L3875" s="25">
        <v>0.0</v>
      </c>
      <c r="M3875" s="11">
        <v>0.0</v>
      </c>
      <c r="N3875" s="11">
        <v>0.0</v>
      </c>
      <c r="O3875" s="11">
        <v>0.0</v>
      </c>
      <c r="P3875" s="11">
        <v>0.0</v>
      </c>
      <c r="Q3875" s="23">
        <v>0.0</v>
      </c>
      <c r="R3875" s="25"/>
      <c r="S3875" s="11"/>
      <c r="T3875" s="11"/>
      <c r="U3875" s="23"/>
      <c r="V3875" s="25"/>
      <c r="W3875" s="11"/>
      <c r="X3875" s="23"/>
      <c r="Y3875" s="29"/>
      <c r="Z3875" s="25">
        <v>0.0</v>
      </c>
      <c r="AA3875" s="11">
        <v>0.0</v>
      </c>
      <c r="AB3875" s="11">
        <v>0.0</v>
      </c>
      <c r="AC3875" s="11">
        <v>0.0</v>
      </c>
      <c r="AD3875" s="23">
        <v>42.0</v>
      </c>
      <c r="AE3875" s="29" t="s">
        <v>239</v>
      </c>
      <c r="AF3875" s="25">
        <v>1190.0</v>
      </c>
      <c r="AG3875" s="11">
        <v>9999.0</v>
      </c>
      <c r="AH3875" s="11">
        <v>1240.0</v>
      </c>
      <c r="AI3875" s="23"/>
      <c r="AJ3875" s="29" t="s">
        <v>19194</v>
      </c>
      <c r="AK3875" s="25"/>
      <c r="AL3875" s="11"/>
      <c r="AM3875" s="23"/>
      <c r="AN3875" s="25"/>
      <c r="AO3875" s="23"/>
      <c r="AP3875" s="25"/>
      <c r="AQ3875" s="11"/>
    </row>
    <row r="3876" ht="15.75" customHeight="1">
      <c r="A3876" s="11">
        <v>1029002.0</v>
      </c>
      <c r="B3876" s="23">
        <v>3877.0</v>
      </c>
      <c r="C3876" s="25" t="s">
        <v>19195</v>
      </c>
      <c r="D3876" s="16" t="s">
        <v>19196</v>
      </c>
      <c r="E3876" s="28" t="s">
        <v>19197</v>
      </c>
      <c r="F3876" s="29"/>
      <c r="G3876" s="25"/>
      <c r="H3876" s="36" t="str">
        <f t="shared" si="1"/>
        <v/>
      </c>
      <c r="I3876" s="11"/>
      <c r="J3876" s="28">
        <f t="shared" si="2"/>
        <v>0</v>
      </c>
      <c r="K3876" s="41">
        <f t="shared" si="3"/>
        <v>0</v>
      </c>
      <c r="L3876" s="25">
        <v>0.0</v>
      </c>
      <c r="M3876" s="11">
        <v>0.0</v>
      </c>
      <c r="N3876" s="11">
        <v>0.0</v>
      </c>
      <c r="O3876" s="11">
        <v>0.0</v>
      </c>
      <c r="P3876" s="11">
        <v>0.0</v>
      </c>
      <c r="Q3876" s="23">
        <v>0.0</v>
      </c>
      <c r="R3876" s="25"/>
      <c r="S3876" s="11"/>
      <c r="T3876" s="11"/>
      <c r="U3876" s="23"/>
      <c r="V3876" s="25"/>
      <c r="W3876" s="11"/>
      <c r="X3876" s="23"/>
      <c r="Y3876" s="29"/>
      <c r="Z3876" s="25">
        <v>0.0</v>
      </c>
      <c r="AA3876" s="11">
        <v>0.0</v>
      </c>
      <c r="AB3876" s="11">
        <v>0.0</v>
      </c>
      <c r="AC3876" s="11">
        <v>0.0</v>
      </c>
      <c r="AD3876" s="23">
        <v>42.0</v>
      </c>
      <c r="AE3876" s="29" t="s">
        <v>239</v>
      </c>
      <c r="AF3876" s="25">
        <v>1375.0</v>
      </c>
      <c r="AG3876" s="11">
        <v>9999.0</v>
      </c>
      <c r="AH3876" s="11">
        <v>1425.0</v>
      </c>
      <c r="AI3876" s="23"/>
      <c r="AJ3876" s="29" t="s">
        <v>19198</v>
      </c>
      <c r="AK3876" s="25">
        <v>1029001.0</v>
      </c>
      <c r="AL3876" s="11"/>
      <c r="AM3876" s="23"/>
      <c r="AN3876" s="25"/>
      <c r="AO3876" s="23"/>
      <c r="AP3876" s="25"/>
      <c r="AQ3876" s="11"/>
    </row>
    <row r="3877" ht="15.75" customHeight="1">
      <c r="A3877" s="11">
        <v>1029003.0</v>
      </c>
      <c r="B3877" s="23">
        <v>3878.0</v>
      </c>
      <c r="C3877" s="25" t="s">
        <v>19199</v>
      </c>
      <c r="D3877" s="16" t="s">
        <v>19200</v>
      </c>
      <c r="E3877" s="28" t="s">
        <v>19201</v>
      </c>
      <c r="F3877" s="29"/>
      <c r="G3877" s="25"/>
      <c r="H3877" s="36" t="str">
        <f t="shared" si="1"/>
        <v/>
      </c>
      <c r="I3877" s="11"/>
      <c r="J3877" s="28">
        <f t="shared" si="2"/>
        <v>0</v>
      </c>
      <c r="K3877" s="41">
        <f t="shared" si="3"/>
        <v>0</v>
      </c>
      <c r="L3877" s="25">
        <v>0.0</v>
      </c>
      <c r="M3877" s="11">
        <v>0.0</v>
      </c>
      <c r="N3877" s="11">
        <v>0.0</v>
      </c>
      <c r="O3877" s="11">
        <v>0.0</v>
      </c>
      <c r="P3877" s="11">
        <v>0.0</v>
      </c>
      <c r="Q3877" s="23">
        <v>0.0</v>
      </c>
      <c r="R3877" s="25"/>
      <c r="S3877" s="11"/>
      <c r="T3877" s="11"/>
      <c r="U3877" s="23"/>
      <c r="V3877" s="25"/>
      <c r="W3877" s="11"/>
      <c r="X3877" s="23"/>
      <c r="Y3877" s="29"/>
      <c r="Z3877" s="25">
        <v>0.0</v>
      </c>
      <c r="AA3877" s="11">
        <v>0.0</v>
      </c>
      <c r="AB3877" s="11">
        <v>0.0</v>
      </c>
      <c r="AC3877" s="11">
        <v>0.0</v>
      </c>
      <c r="AD3877" s="23">
        <v>42.0</v>
      </c>
      <c r="AE3877" s="29" t="s">
        <v>239</v>
      </c>
      <c r="AF3877" s="25">
        <v>1402.0</v>
      </c>
      <c r="AG3877" s="11">
        <v>9999.0</v>
      </c>
      <c r="AH3877" s="11">
        <v>1441.0</v>
      </c>
      <c r="AI3877" s="23"/>
      <c r="AJ3877" s="29" t="s">
        <v>19202</v>
      </c>
      <c r="AK3877" s="25">
        <v>1029002.0</v>
      </c>
      <c r="AL3877" s="11"/>
      <c r="AM3877" s="23"/>
      <c r="AN3877" s="25"/>
      <c r="AO3877" s="23"/>
      <c r="AP3877" s="25"/>
      <c r="AQ3877" s="11"/>
    </row>
    <row r="3878" ht="15.75" customHeight="1">
      <c r="A3878" s="11">
        <v>1029004.0</v>
      </c>
      <c r="B3878" s="23">
        <v>3879.0</v>
      </c>
      <c r="C3878" s="25" t="s">
        <v>19203</v>
      </c>
      <c r="D3878" s="16" t="s">
        <v>19204</v>
      </c>
      <c r="E3878" s="28" t="s">
        <v>19205</v>
      </c>
      <c r="F3878" s="29"/>
      <c r="G3878" s="25"/>
      <c r="H3878" s="36" t="str">
        <f t="shared" si="1"/>
        <v/>
      </c>
      <c r="I3878" s="11"/>
      <c r="J3878" s="28">
        <f t="shared" si="2"/>
        <v>0</v>
      </c>
      <c r="K3878" s="41">
        <f t="shared" si="3"/>
        <v>0</v>
      </c>
      <c r="L3878" s="25">
        <v>0.0</v>
      </c>
      <c r="M3878" s="11">
        <v>0.0</v>
      </c>
      <c r="N3878" s="11">
        <v>0.0</v>
      </c>
      <c r="O3878" s="11">
        <v>0.0</v>
      </c>
      <c r="P3878" s="11">
        <v>0.0</v>
      </c>
      <c r="Q3878" s="23">
        <v>0.0</v>
      </c>
      <c r="R3878" s="25"/>
      <c r="S3878" s="11"/>
      <c r="T3878" s="11"/>
      <c r="U3878" s="23"/>
      <c r="V3878" s="25"/>
      <c r="W3878" s="11"/>
      <c r="X3878" s="23"/>
      <c r="Y3878" s="29"/>
      <c r="Z3878" s="25">
        <v>0.0</v>
      </c>
      <c r="AA3878" s="11">
        <v>0.0</v>
      </c>
      <c r="AB3878" s="11">
        <v>0.0</v>
      </c>
      <c r="AC3878" s="11">
        <v>0.0</v>
      </c>
      <c r="AD3878" s="23">
        <v>42.0</v>
      </c>
      <c r="AE3878" s="29" t="s">
        <v>239</v>
      </c>
      <c r="AF3878" s="25">
        <v>1440.0</v>
      </c>
      <c r="AG3878" s="11">
        <v>9999.0</v>
      </c>
      <c r="AH3878" s="11">
        <v>1490.0</v>
      </c>
      <c r="AI3878" s="23"/>
      <c r="AJ3878" s="29" t="s">
        <v>19206</v>
      </c>
      <c r="AK3878" s="25">
        <v>1029003.0</v>
      </c>
      <c r="AL3878" s="11"/>
      <c r="AM3878" s="23"/>
      <c r="AN3878" s="25"/>
      <c r="AO3878" s="23"/>
      <c r="AP3878" s="25"/>
      <c r="AQ3878" s="11"/>
    </row>
    <row r="3879" ht="15.75" customHeight="1">
      <c r="A3879" s="11">
        <v>1029005.0</v>
      </c>
      <c r="B3879" s="23">
        <v>3880.0</v>
      </c>
      <c r="C3879" s="25" t="s">
        <v>19207</v>
      </c>
      <c r="D3879" s="16" t="s">
        <v>19208</v>
      </c>
      <c r="E3879" s="28" t="s">
        <v>19209</v>
      </c>
      <c r="F3879" s="29"/>
      <c r="G3879" s="25"/>
      <c r="H3879" s="36" t="str">
        <f t="shared" si="1"/>
        <v/>
      </c>
      <c r="I3879" s="11"/>
      <c r="J3879" s="28">
        <f t="shared" si="2"/>
        <v>0</v>
      </c>
      <c r="K3879" s="41">
        <f t="shared" si="3"/>
        <v>0</v>
      </c>
      <c r="L3879" s="25">
        <v>0.0</v>
      </c>
      <c r="M3879" s="11">
        <v>0.0</v>
      </c>
      <c r="N3879" s="11">
        <v>0.0</v>
      </c>
      <c r="O3879" s="11">
        <v>0.0</v>
      </c>
      <c r="P3879" s="11">
        <v>0.0</v>
      </c>
      <c r="Q3879" s="23">
        <v>0.0</v>
      </c>
      <c r="R3879" s="25"/>
      <c r="S3879" s="11"/>
      <c r="T3879" s="11"/>
      <c r="U3879" s="23"/>
      <c r="V3879" s="25"/>
      <c r="W3879" s="11"/>
      <c r="X3879" s="23"/>
      <c r="Y3879" s="29"/>
      <c r="Z3879" s="25">
        <v>0.0</v>
      </c>
      <c r="AA3879" s="11">
        <v>0.0</v>
      </c>
      <c r="AB3879" s="11">
        <v>0.0</v>
      </c>
      <c r="AC3879" s="11">
        <v>0.0</v>
      </c>
      <c r="AD3879" s="23">
        <v>42.0</v>
      </c>
      <c r="AE3879" s="29" t="s">
        <v>239</v>
      </c>
      <c r="AF3879" s="25">
        <v>1451.0</v>
      </c>
      <c r="AG3879" s="11">
        <v>9999.0</v>
      </c>
      <c r="AH3879" s="11">
        <v>1481.0</v>
      </c>
      <c r="AI3879" s="23"/>
      <c r="AJ3879" s="29" t="s">
        <v>19210</v>
      </c>
      <c r="AK3879" s="25">
        <v>1029004.0</v>
      </c>
      <c r="AL3879" s="11"/>
      <c r="AM3879" s="23"/>
      <c r="AN3879" s="25"/>
      <c r="AO3879" s="23"/>
      <c r="AP3879" s="25"/>
      <c r="AQ3879" s="11"/>
    </row>
    <row r="3880" ht="15.75" customHeight="1">
      <c r="A3880" s="11">
        <v>1029006.0</v>
      </c>
      <c r="B3880" s="23">
        <v>3881.0</v>
      </c>
      <c r="C3880" s="25" t="s">
        <v>19211</v>
      </c>
      <c r="D3880" s="16" t="s">
        <v>19212</v>
      </c>
      <c r="E3880" s="28" t="s">
        <v>19213</v>
      </c>
      <c r="F3880" s="29"/>
      <c r="G3880" s="31" t="s">
        <v>19214</v>
      </c>
      <c r="H3880" s="36">
        <f t="shared" si="1"/>
        <v>74</v>
      </c>
      <c r="I3880" s="11"/>
      <c r="J3880" s="28">
        <f t="shared" si="2"/>
        <v>0</v>
      </c>
      <c r="K3880" s="41">
        <f t="shared" si="3"/>
        <v>352</v>
      </c>
      <c r="L3880" s="25">
        <v>74.0</v>
      </c>
      <c r="M3880" s="11">
        <v>65.0</v>
      </c>
      <c r="N3880" s="11">
        <v>68.0</v>
      </c>
      <c r="O3880" s="11">
        <v>76.0</v>
      </c>
      <c r="P3880" s="11">
        <v>69.0</v>
      </c>
      <c r="Q3880" s="43">
        <v>71.0</v>
      </c>
      <c r="R3880" s="25" t="s">
        <v>232</v>
      </c>
      <c r="S3880" s="11"/>
      <c r="T3880" s="11"/>
      <c r="U3880" s="23"/>
      <c r="V3880" s="25"/>
      <c r="W3880" s="11"/>
      <c r="X3880" s="23"/>
      <c r="Y3880" s="29"/>
      <c r="Z3880" s="25">
        <v>36.0</v>
      </c>
      <c r="AA3880" s="11">
        <v>30.0</v>
      </c>
      <c r="AB3880" s="11">
        <v>50.0</v>
      </c>
      <c r="AC3880" s="11">
        <v>38.0</v>
      </c>
      <c r="AD3880" s="23">
        <v>42.0</v>
      </c>
      <c r="AE3880" s="29" t="s">
        <v>166</v>
      </c>
      <c r="AF3880" s="25">
        <v>1479.0</v>
      </c>
      <c r="AG3880" s="11">
        <v>1491.0</v>
      </c>
      <c r="AH3880" s="11">
        <v>1545.0</v>
      </c>
      <c r="AI3880" s="23"/>
      <c r="AJ3880" s="29" t="s">
        <v>19215</v>
      </c>
      <c r="AK3880" s="25">
        <v>1029005.0</v>
      </c>
      <c r="AL3880" s="11"/>
      <c r="AM3880" s="23"/>
      <c r="AN3880" s="25"/>
      <c r="AO3880" s="23"/>
      <c r="AP3880" s="25"/>
      <c r="AQ3880" s="11"/>
    </row>
    <row r="3881" ht="15.75" customHeight="1">
      <c r="A3881" s="11">
        <v>1029007.0</v>
      </c>
      <c r="B3881" s="23">
        <v>3882.0</v>
      </c>
      <c r="C3881" s="25" t="s">
        <v>19216</v>
      </c>
      <c r="D3881" s="16" t="s">
        <v>19217</v>
      </c>
      <c r="E3881" s="28" t="s">
        <v>19218</v>
      </c>
      <c r="F3881" s="29"/>
      <c r="G3881" s="31" t="s">
        <v>19219</v>
      </c>
      <c r="H3881" s="36">
        <f t="shared" si="1"/>
        <v>75</v>
      </c>
      <c r="I3881" s="11"/>
      <c r="J3881" s="28">
        <f t="shared" si="2"/>
        <v>0</v>
      </c>
      <c r="K3881" s="41">
        <f t="shared" si="3"/>
        <v>338</v>
      </c>
      <c r="L3881" s="25">
        <v>67.0</v>
      </c>
      <c r="M3881" s="11">
        <v>56.0</v>
      </c>
      <c r="N3881" s="11">
        <v>79.0</v>
      </c>
      <c r="O3881" s="11">
        <v>71.0</v>
      </c>
      <c r="P3881" s="11">
        <v>65.0</v>
      </c>
      <c r="Q3881" s="43">
        <v>60.0</v>
      </c>
      <c r="R3881" s="25" t="s">
        <v>185</v>
      </c>
      <c r="S3881" s="11"/>
      <c r="T3881" s="11"/>
      <c r="U3881" s="23" t="s">
        <v>185</v>
      </c>
      <c r="V3881" s="25"/>
      <c r="W3881" s="11"/>
      <c r="X3881" s="23"/>
      <c r="Y3881" s="29"/>
      <c r="Z3881" s="25">
        <v>36.0</v>
      </c>
      <c r="AA3881" s="11">
        <v>30.0</v>
      </c>
      <c r="AB3881" s="11">
        <v>42.0</v>
      </c>
      <c r="AC3881" s="11">
        <v>50.0</v>
      </c>
      <c r="AD3881" s="23">
        <v>42.0</v>
      </c>
      <c r="AE3881" s="29" t="s">
        <v>270</v>
      </c>
      <c r="AF3881" s="25">
        <v>1503.0</v>
      </c>
      <c r="AG3881" s="11">
        <v>1515.0</v>
      </c>
      <c r="AH3881" s="11">
        <v>1559.0</v>
      </c>
      <c r="AI3881" s="23"/>
      <c r="AJ3881" s="29" t="s">
        <v>19220</v>
      </c>
      <c r="AK3881" s="25">
        <v>1029006.0</v>
      </c>
      <c r="AL3881" s="11"/>
      <c r="AM3881" s="23"/>
      <c r="AN3881" s="25"/>
      <c r="AO3881" s="23"/>
      <c r="AP3881" s="25"/>
      <c r="AQ3881" s="11"/>
    </row>
    <row r="3882" ht="15.75" customHeight="1">
      <c r="A3882" s="11">
        <v>1029008.0</v>
      </c>
      <c r="B3882" s="23">
        <v>3883.0</v>
      </c>
      <c r="C3882" s="25" t="s">
        <v>19221</v>
      </c>
      <c r="D3882" s="16" t="s">
        <v>19222</v>
      </c>
      <c r="E3882" s="28" t="s">
        <v>19223</v>
      </c>
      <c r="F3882" s="29"/>
      <c r="G3882" s="31" t="s">
        <v>19224</v>
      </c>
      <c r="H3882" s="36">
        <f t="shared" si="1"/>
        <v>79</v>
      </c>
      <c r="I3882" s="11"/>
      <c r="J3882" s="28">
        <f t="shared" si="2"/>
        <v>0</v>
      </c>
      <c r="K3882" s="41">
        <f t="shared" si="3"/>
        <v>327</v>
      </c>
      <c r="L3882" s="25">
        <v>71.0</v>
      </c>
      <c r="M3882" s="11">
        <v>62.0</v>
      </c>
      <c r="N3882" s="11">
        <v>68.0</v>
      </c>
      <c r="O3882" s="11">
        <v>67.0</v>
      </c>
      <c r="P3882" s="11">
        <v>59.0</v>
      </c>
      <c r="Q3882" s="43">
        <v>68.0</v>
      </c>
      <c r="R3882" s="25" t="s">
        <v>185</v>
      </c>
      <c r="S3882" s="11"/>
      <c r="T3882" s="11"/>
      <c r="U3882" s="23"/>
      <c r="V3882" s="25"/>
      <c r="W3882" s="11"/>
      <c r="X3882" s="23"/>
      <c r="Y3882" s="29"/>
      <c r="Z3882" s="25">
        <v>36.0</v>
      </c>
      <c r="AA3882" s="11">
        <v>30.0</v>
      </c>
      <c r="AB3882" s="11">
        <v>42.0</v>
      </c>
      <c r="AC3882" s="11">
        <v>50.0</v>
      </c>
      <c r="AD3882" s="23">
        <v>35.0</v>
      </c>
      <c r="AE3882" s="29" t="s">
        <v>166</v>
      </c>
      <c r="AF3882" s="25">
        <v>1508.0</v>
      </c>
      <c r="AG3882" s="11">
        <v>1520.0</v>
      </c>
      <c r="AH3882" s="11">
        <v>1575.0</v>
      </c>
      <c r="AI3882" s="23"/>
      <c r="AJ3882" s="29" t="s">
        <v>19225</v>
      </c>
      <c r="AK3882" s="25">
        <v>1029006.0</v>
      </c>
      <c r="AL3882" s="11">
        <v>1029011.0</v>
      </c>
      <c r="AM3882" s="23"/>
      <c r="AN3882" s="25"/>
      <c r="AO3882" s="23"/>
      <c r="AP3882" s="25"/>
      <c r="AQ3882" s="11"/>
    </row>
    <row r="3883" ht="15.75" customHeight="1">
      <c r="A3883" s="11">
        <v>1029009.0</v>
      </c>
      <c r="B3883" s="23">
        <v>3884.0</v>
      </c>
      <c r="C3883" s="25" t="s">
        <v>19226</v>
      </c>
      <c r="D3883" s="16" t="s">
        <v>19227</v>
      </c>
      <c r="E3883" s="28" t="s">
        <v>19228</v>
      </c>
      <c r="F3883" s="29"/>
      <c r="G3883" s="31" t="s">
        <v>19229</v>
      </c>
      <c r="H3883" s="36">
        <f t="shared" si="1"/>
        <v>80</v>
      </c>
      <c r="I3883" s="11"/>
      <c r="J3883" s="28">
        <f t="shared" si="2"/>
        <v>0</v>
      </c>
      <c r="K3883" s="41">
        <f t="shared" si="3"/>
        <v>246</v>
      </c>
      <c r="L3883" s="25">
        <v>54.0</v>
      </c>
      <c r="M3883" s="11">
        <v>48.0</v>
      </c>
      <c r="N3883" s="11">
        <v>54.0</v>
      </c>
      <c r="O3883" s="11">
        <v>44.0</v>
      </c>
      <c r="P3883" s="11">
        <v>46.0</v>
      </c>
      <c r="Q3883" s="43">
        <v>57.0</v>
      </c>
      <c r="R3883" s="25"/>
      <c r="S3883" s="11"/>
      <c r="T3883" s="11"/>
      <c r="U3883" s="23"/>
      <c r="V3883" s="25"/>
      <c r="W3883" s="11"/>
      <c r="X3883" s="23"/>
      <c r="Y3883" s="29"/>
      <c r="Z3883" s="25">
        <v>36.0</v>
      </c>
      <c r="AA3883" s="11">
        <v>30.0</v>
      </c>
      <c r="AB3883" s="11">
        <v>39.0</v>
      </c>
      <c r="AC3883" s="11">
        <v>55.0</v>
      </c>
      <c r="AD3883" s="23">
        <v>35.0</v>
      </c>
      <c r="AE3883" s="29" t="s">
        <v>270</v>
      </c>
      <c r="AF3883" s="25">
        <v>1529.0</v>
      </c>
      <c r="AG3883" s="11">
        <v>1541.0</v>
      </c>
      <c r="AH3883" s="11">
        <v>1603.0</v>
      </c>
      <c r="AI3883" s="23"/>
      <c r="AJ3883" s="29" t="s">
        <v>19230</v>
      </c>
      <c r="AK3883" s="25">
        <v>1029008.0</v>
      </c>
      <c r="AL3883" s="11"/>
      <c r="AM3883" s="23"/>
      <c r="AN3883" s="25"/>
      <c r="AO3883" s="23"/>
      <c r="AP3883" s="25"/>
      <c r="AQ3883" s="11"/>
    </row>
    <row r="3884" ht="15.75" customHeight="1">
      <c r="A3884" s="11">
        <v>1029010.0</v>
      </c>
      <c r="B3884" s="23">
        <v>3885.0</v>
      </c>
      <c r="C3884" s="25" t="s">
        <v>19231</v>
      </c>
      <c r="D3884" s="16" t="s">
        <v>19232</v>
      </c>
      <c r="E3884" s="28" t="s">
        <v>19233</v>
      </c>
      <c r="F3884" s="29"/>
      <c r="G3884" s="31" t="s">
        <v>19234</v>
      </c>
      <c r="H3884" s="36">
        <f t="shared" si="1"/>
        <v>79</v>
      </c>
      <c r="I3884" s="11"/>
      <c r="J3884" s="28">
        <f t="shared" si="2"/>
        <v>0</v>
      </c>
      <c r="K3884" s="41">
        <f t="shared" si="3"/>
        <v>310</v>
      </c>
      <c r="L3884" s="25">
        <v>58.0</v>
      </c>
      <c r="M3884" s="11">
        <v>56.0</v>
      </c>
      <c r="N3884" s="11">
        <v>57.0</v>
      </c>
      <c r="O3884" s="11">
        <v>75.0</v>
      </c>
      <c r="P3884" s="11">
        <v>64.0</v>
      </c>
      <c r="Q3884" s="43">
        <v>65.0</v>
      </c>
      <c r="R3884" s="25" t="s">
        <v>185</v>
      </c>
      <c r="S3884" s="11"/>
      <c r="T3884" s="11"/>
      <c r="U3884" s="23"/>
      <c r="V3884" s="25"/>
      <c r="W3884" s="11"/>
      <c r="X3884" s="23"/>
      <c r="Y3884" s="29"/>
      <c r="Z3884" s="25">
        <v>36.0</v>
      </c>
      <c r="AA3884" s="11">
        <v>30.0</v>
      </c>
      <c r="AB3884" s="11">
        <v>50.0</v>
      </c>
      <c r="AC3884" s="11">
        <v>38.0</v>
      </c>
      <c r="AD3884" s="23">
        <v>37.0</v>
      </c>
      <c r="AE3884" s="29" t="s">
        <v>166</v>
      </c>
      <c r="AF3884" s="25">
        <v>1534.0</v>
      </c>
      <c r="AG3884" s="11">
        <v>1546.0</v>
      </c>
      <c r="AH3884" s="11">
        <v>1614.0</v>
      </c>
      <c r="AI3884" s="23"/>
      <c r="AJ3884" s="29" t="s">
        <v>19235</v>
      </c>
      <c r="AK3884" s="25">
        <v>1029008.0</v>
      </c>
      <c r="AL3884" s="11">
        <v>1029007.0</v>
      </c>
      <c r="AM3884" s="23"/>
      <c r="AN3884" s="25"/>
      <c r="AO3884" s="23"/>
      <c r="AP3884" s="25"/>
      <c r="AQ3884" s="11"/>
    </row>
    <row r="3885" ht="15.75" customHeight="1">
      <c r="A3885" s="11">
        <v>1029011.0</v>
      </c>
      <c r="B3885" s="23">
        <v>3886.0</v>
      </c>
      <c r="C3885" s="25" t="s">
        <v>19236</v>
      </c>
      <c r="D3885" s="16" t="s">
        <v>19237</v>
      </c>
      <c r="E3885" s="28" t="s">
        <v>19238</v>
      </c>
      <c r="F3885" s="29"/>
      <c r="G3885" s="25"/>
      <c r="H3885" s="36" t="str">
        <f t="shared" si="1"/>
        <v/>
      </c>
      <c r="I3885" s="11"/>
      <c r="J3885" s="28">
        <f t="shared" si="2"/>
        <v>0</v>
      </c>
      <c r="K3885" s="41">
        <f t="shared" si="3"/>
        <v>0</v>
      </c>
      <c r="L3885" s="25">
        <v>0.0</v>
      </c>
      <c r="M3885" s="11">
        <v>0.0</v>
      </c>
      <c r="N3885" s="11">
        <v>0.0</v>
      </c>
      <c r="O3885" s="11">
        <v>0.0</v>
      </c>
      <c r="P3885" s="11">
        <v>0.0</v>
      </c>
      <c r="Q3885" s="23">
        <v>0.0</v>
      </c>
      <c r="R3885" s="25"/>
      <c r="S3885" s="11"/>
      <c r="T3885" s="11"/>
      <c r="U3885" s="23"/>
      <c r="V3885" s="25"/>
      <c r="W3885" s="11"/>
      <c r="X3885" s="23"/>
      <c r="Y3885" s="29"/>
      <c r="Z3885" s="25">
        <v>0.0</v>
      </c>
      <c r="AA3885" s="11">
        <v>0.0</v>
      </c>
      <c r="AB3885" s="11">
        <v>0.0</v>
      </c>
      <c r="AC3885" s="11">
        <v>0.0</v>
      </c>
      <c r="AD3885" s="23">
        <v>35.0</v>
      </c>
      <c r="AE3885" s="29" t="s">
        <v>239</v>
      </c>
      <c r="AF3885" s="25">
        <v>1490.0</v>
      </c>
      <c r="AG3885" s="11">
        <v>9999.0</v>
      </c>
      <c r="AH3885" s="11">
        <v>1540.0</v>
      </c>
      <c r="AI3885" s="23"/>
      <c r="AJ3885" s="29" t="s">
        <v>19239</v>
      </c>
      <c r="AK3885" s="25">
        <v>1029002.0</v>
      </c>
      <c r="AL3885" s="11"/>
      <c r="AM3885" s="23"/>
      <c r="AN3885" s="25"/>
      <c r="AO3885" s="23"/>
      <c r="AP3885" s="25"/>
      <c r="AQ3885" s="11"/>
    </row>
    <row r="3886" ht="15.75" customHeight="1">
      <c r="A3886" s="11">
        <v>1029012.0</v>
      </c>
      <c r="B3886" s="23">
        <v>3887.0</v>
      </c>
      <c r="C3886" s="25" t="s">
        <v>19240</v>
      </c>
      <c r="D3886" s="16" t="s">
        <v>19241</v>
      </c>
      <c r="E3886" s="28" t="s">
        <v>19242</v>
      </c>
      <c r="F3886" s="29"/>
      <c r="G3886" s="25"/>
      <c r="H3886" s="36" t="str">
        <f t="shared" si="1"/>
        <v/>
      </c>
      <c r="I3886" s="11"/>
      <c r="J3886" s="28">
        <f t="shared" si="2"/>
        <v>0</v>
      </c>
      <c r="K3886" s="41">
        <f t="shared" si="3"/>
        <v>0</v>
      </c>
      <c r="L3886" s="25">
        <v>0.0</v>
      </c>
      <c r="M3886" s="11">
        <v>0.0</v>
      </c>
      <c r="N3886" s="11">
        <v>0.0</v>
      </c>
      <c r="O3886" s="11">
        <v>0.0</v>
      </c>
      <c r="P3886" s="11">
        <v>0.0</v>
      </c>
      <c r="Q3886" s="23">
        <v>0.0</v>
      </c>
      <c r="R3886" s="25"/>
      <c r="S3886" s="11"/>
      <c r="T3886" s="11"/>
      <c r="U3886" s="23"/>
      <c r="V3886" s="25"/>
      <c r="W3886" s="11"/>
      <c r="X3886" s="23"/>
      <c r="Y3886" s="29"/>
      <c r="Z3886" s="25">
        <v>0.0</v>
      </c>
      <c r="AA3886" s="11">
        <v>0.0</v>
      </c>
      <c r="AB3886" s="11">
        <v>0.0</v>
      </c>
      <c r="AC3886" s="11">
        <v>0.0</v>
      </c>
      <c r="AD3886" s="23">
        <v>33.0</v>
      </c>
      <c r="AE3886" s="29" t="s">
        <v>239</v>
      </c>
      <c r="AF3886" s="25">
        <v>1515.0</v>
      </c>
      <c r="AG3886" s="11">
        <v>9999.0</v>
      </c>
      <c r="AH3886" s="11">
        <v>1565.0</v>
      </c>
      <c r="AI3886" s="23"/>
      <c r="AJ3886" s="29" t="s">
        <v>19239</v>
      </c>
      <c r="AK3886" s="25">
        <v>1029002.0</v>
      </c>
      <c r="AL3886" s="11"/>
      <c r="AM3886" s="23"/>
      <c r="AN3886" s="25"/>
      <c r="AO3886" s="23"/>
      <c r="AP3886" s="25"/>
      <c r="AQ3886" s="11"/>
    </row>
    <row r="3887" ht="15.75" customHeight="1">
      <c r="A3887" s="11">
        <v>1029013.0</v>
      </c>
      <c r="B3887" s="23">
        <v>3888.0</v>
      </c>
      <c r="C3887" s="25" t="s">
        <v>19243</v>
      </c>
      <c r="D3887" s="16" t="s">
        <v>19244</v>
      </c>
      <c r="E3887" s="28" t="s">
        <v>19245</v>
      </c>
      <c r="F3887" s="29"/>
      <c r="G3887" s="25"/>
      <c r="H3887" s="36" t="str">
        <f t="shared" si="1"/>
        <v/>
      </c>
      <c r="I3887" s="11"/>
      <c r="J3887" s="28">
        <f t="shared" si="2"/>
        <v>0</v>
      </c>
      <c r="K3887" s="41">
        <f t="shared" si="3"/>
        <v>241</v>
      </c>
      <c r="L3887" s="25">
        <v>39.0</v>
      </c>
      <c r="M3887" s="11">
        <v>47.0</v>
      </c>
      <c r="N3887" s="11">
        <v>54.0</v>
      </c>
      <c r="O3887" s="11">
        <v>50.0</v>
      </c>
      <c r="P3887" s="11">
        <v>51.0</v>
      </c>
      <c r="Q3887" s="43">
        <v>44.0</v>
      </c>
      <c r="R3887" s="25"/>
      <c r="S3887" s="11"/>
      <c r="T3887" s="11"/>
      <c r="U3887" s="23"/>
      <c r="V3887" s="25"/>
      <c r="W3887" s="11"/>
      <c r="X3887" s="23"/>
      <c r="Y3887" s="29"/>
      <c r="Z3887" s="25">
        <v>22.0</v>
      </c>
      <c r="AA3887" s="11">
        <v>11.0</v>
      </c>
      <c r="AB3887" s="11">
        <v>58.0</v>
      </c>
      <c r="AC3887" s="11">
        <v>49.0</v>
      </c>
      <c r="AD3887" s="23">
        <v>33.0</v>
      </c>
      <c r="AE3887" s="29" t="s">
        <v>270</v>
      </c>
      <c r="AF3887" s="25">
        <v>1536.0</v>
      </c>
      <c r="AG3887" s="11">
        <v>1548.0</v>
      </c>
      <c r="AH3887" s="11">
        <v>1585.0</v>
      </c>
      <c r="AI3887" s="23"/>
      <c r="AJ3887" s="29" t="s">
        <v>19246</v>
      </c>
      <c r="AK3887" s="25">
        <v>1029012.0</v>
      </c>
      <c r="AL3887" s="11"/>
      <c r="AM3887" s="23"/>
      <c r="AN3887" s="25"/>
      <c r="AO3887" s="23"/>
      <c r="AP3887" s="25"/>
      <c r="AQ3887" s="11"/>
    </row>
    <row r="3888" ht="15.75" customHeight="1">
      <c r="A3888" s="11">
        <v>1029014.0</v>
      </c>
      <c r="B3888" s="23">
        <v>3889.0</v>
      </c>
      <c r="C3888" s="25" t="s">
        <v>19247</v>
      </c>
      <c r="D3888" s="16" t="s">
        <v>19248</v>
      </c>
      <c r="E3888" s="28" t="s">
        <v>19249</v>
      </c>
      <c r="F3888" s="29"/>
      <c r="G3888" s="31" t="s">
        <v>19250</v>
      </c>
      <c r="H3888" s="36">
        <f t="shared" si="1"/>
        <v>57</v>
      </c>
      <c r="I3888" s="11"/>
      <c r="J3888" s="28">
        <f t="shared" si="2"/>
        <v>0</v>
      </c>
      <c r="K3888" s="41">
        <f t="shared" si="3"/>
        <v>267</v>
      </c>
      <c r="L3888" s="25">
        <v>35.0</v>
      </c>
      <c r="M3888" s="11">
        <v>46.0</v>
      </c>
      <c r="N3888" s="11">
        <v>69.0</v>
      </c>
      <c r="O3888" s="11">
        <v>58.0</v>
      </c>
      <c r="P3888" s="11">
        <v>59.0</v>
      </c>
      <c r="Q3888" s="43">
        <v>53.0</v>
      </c>
      <c r="R3888" s="25"/>
      <c r="S3888" s="11"/>
      <c r="T3888" s="11"/>
      <c r="U3888" s="23"/>
      <c r="V3888" s="25"/>
      <c r="W3888" s="11"/>
      <c r="X3888" s="23"/>
      <c r="Y3888" s="29"/>
      <c r="Z3888" s="25">
        <v>24.0</v>
      </c>
      <c r="AA3888" s="11">
        <v>14.0</v>
      </c>
      <c r="AB3888" s="11">
        <v>44.0</v>
      </c>
      <c r="AC3888" s="11">
        <v>71.0</v>
      </c>
      <c r="AD3888" s="23">
        <v>33.0</v>
      </c>
      <c r="AE3888" s="29" t="s">
        <v>270</v>
      </c>
      <c r="AF3888" s="25">
        <v>1555.0</v>
      </c>
      <c r="AG3888" s="11">
        <v>1567.0</v>
      </c>
      <c r="AH3888" s="11">
        <v>1611.0</v>
      </c>
      <c r="AI3888" s="23"/>
      <c r="AJ3888" s="29" t="s">
        <v>19251</v>
      </c>
      <c r="AK3888" s="25">
        <v>1029013.0</v>
      </c>
      <c r="AL3888" s="11"/>
      <c r="AM3888" s="23"/>
      <c r="AN3888" s="25"/>
      <c r="AO3888" s="23"/>
      <c r="AP3888" s="25"/>
      <c r="AQ3888" s="11"/>
    </row>
    <row r="3889" ht="15.75" customHeight="1">
      <c r="A3889" s="11">
        <v>1029015.0</v>
      </c>
      <c r="B3889" s="23">
        <v>3890.0</v>
      </c>
      <c r="C3889" s="25" t="s">
        <v>19252</v>
      </c>
      <c r="D3889" s="16" t="s">
        <v>19253</v>
      </c>
      <c r="E3889" s="28" t="s">
        <v>19254</v>
      </c>
      <c r="F3889" s="29"/>
      <c r="G3889" s="31" t="s">
        <v>19255</v>
      </c>
      <c r="H3889" s="36">
        <f t="shared" si="1"/>
        <v>80</v>
      </c>
      <c r="I3889" s="11"/>
      <c r="J3889" s="28">
        <f t="shared" si="2"/>
        <v>0</v>
      </c>
      <c r="K3889" s="41">
        <f t="shared" si="3"/>
        <v>238</v>
      </c>
      <c r="L3889" s="25">
        <v>37.0</v>
      </c>
      <c r="M3889" s="11">
        <v>35.0</v>
      </c>
      <c r="N3889" s="11">
        <v>64.0</v>
      </c>
      <c r="O3889" s="11">
        <v>54.0</v>
      </c>
      <c r="P3889" s="11">
        <v>48.0</v>
      </c>
      <c r="Q3889" s="43">
        <v>47.0</v>
      </c>
      <c r="R3889" s="25"/>
      <c r="S3889" s="11"/>
      <c r="T3889" s="11"/>
      <c r="U3889" s="23"/>
      <c r="V3889" s="25"/>
      <c r="W3889" s="11"/>
      <c r="X3889" s="23"/>
      <c r="Y3889" s="29"/>
      <c r="Z3889" s="25">
        <v>28.0</v>
      </c>
      <c r="AA3889" s="11">
        <v>19.0</v>
      </c>
      <c r="AB3889" s="11">
        <v>15.0</v>
      </c>
      <c r="AC3889" s="11">
        <v>78.0</v>
      </c>
      <c r="AD3889" s="23">
        <v>33.0</v>
      </c>
      <c r="AE3889" s="29" t="s">
        <v>270</v>
      </c>
      <c r="AF3889" s="25">
        <v>1584.0</v>
      </c>
      <c r="AG3889" s="11">
        <v>1596.0</v>
      </c>
      <c r="AH3889" s="11">
        <v>1640.0</v>
      </c>
      <c r="AI3889" s="23"/>
      <c r="AJ3889" s="29" t="s">
        <v>19256</v>
      </c>
      <c r="AK3889" s="25">
        <v>1029014.0</v>
      </c>
      <c r="AL3889" s="11"/>
      <c r="AM3889" s="23"/>
      <c r="AN3889" s="25"/>
      <c r="AO3889" s="23"/>
      <c r="AP3889" s="25"/>
      <c r="AQ3889" s="11"/>
    </row>
    <row r="3890" ht="15.75" customHeight="1">
      <c r="A3890" s="11">
        <v>1029016.0</v>
      </c>
      <c r="B3890" s="23">
        <v>3891.0</v>
      </c>
      <c r="C3890" s="25" t="s">
        <v>19257</v>
      </c>
      <c r="D3890" s="16" t="s">
        <v>19258</v>
      </c>
      <c r="E3890" s="28" t="s">
        <v>19259</v>
      </c>
      <c r="F3890" s="29"/>
      <c r="G3890" s="31" t="s">
        <v>19260</v>
      </c>
      <c r="H3890" s="36">
        <f t="shared" si="1"/>
        <v>73</v>
      </c>
      <c r="I3890" s="11"/>
      <c r="J3890" s="28">
        <f t="shared" si="2"/>
        <v>0</v>
      </c>
      <c r="K3890" s="41">
        <f t="shared" si="3"/>
        <v>242</v>
      </c>
      <c r="L3890" s="25">
        <v>54.0</v>
      </c>
      <c r="M3890" s="11">
        <v>48.0</v>
      </c>
      <c r="N3890" s="11">
        <v>51.0</v>
      </c>
      <c r="O3890" s="11">
        <v>45.0</v>
      </c>
      <c r="P3890" s="11">
        <v>44.0</v>
      </c>
      <c r="Q3890" s="43">
        <v>44.0</v>
      </c>
      <c r="R3890" s="25"/>
      <c r="S3890" s="11"/>
      <c r="T3890" s="11"/>
      <c r="U3890" s="23"/>
      <c r="V3890" s="25"/>
      <c r="W3890" s="11"/>
      <c r="X3890" s="23"/>
      <c r="Y3890" s="29"/>
      <c r="Z3890" s="25">
        <v>20.0</v>
      </c>
      <c r="AA3890" s="11">
        <v>8.0</v>
      </c>
      <c r="AB3890" s="11">
        <v>48.0</v>
      </c>
      <c r="AC3890" s="11">
        <v>63.0</v>
      </c>
      <c r="AD3890" s="23">
        <v>32.0</v>
      </c>
      <c r="AE3890" s="29" t="s">
        <v>270</v>
      </c>
      <c r="AF3890" s="25">
        <v>1566.0</v>
      </c>
      <c r="AG3890" s="11">
        <v>1578.0</v>
      </c>
      <c r="AH3890" s="11">
        <v>1593.0</v>
      </c>
      <c r="AI3890" s="23"/>
      <c r="AJ3890" s="29" t="s">
        <v>19261</v>
      </c>
      <c r="AK3890" s="25">
        <v>1029013.0</v>
      </c>
      <c r="AL3890" s="11"/>
      <c r="AM3890" s="23"/>
      <c r="AN3890" s="25"/>
      <c r="AO3890" s="23"/>
      <c r="AP3890" s="25"/>
      <c r="AQ3890" s="11"/>
    </row>
    <row r="3891" ht="15.75" customHeight="1">
      <c r="A3891" s="11">
        <v>1029017.0</v>
      </c>
      <c r="B3891" s="23">
        <v>3892.0</v>
      </c>
      <c r="C3891" s="25" t="s">
        <v>19262</v>
      </c>
      <c r="D3891" s="16" t="s">
        <v>19263</v>
      </c>
      <c r="E3891" s="28" t="s">
        <v>19264</v>
      </c>
      <c r="F3891" s="29"/>
      <c r="G3891" s="31"/>
      <c r="H3891" s="36" t="str">
        <f t="shared" si="1"/>
        <v/>
      </c>
      <c r="I3891" s="11"/>
      <c r="J3891" s="28">
        <f t="shared" si="2"/>
        <v>0</v>
      </c>
      <c r="K3891" s="41">
        <f t="shared" si="3"/>
        <v>273</v>
      </c>
      <c r="L3891" s="25">
        <v>49.0</v>
      </c>
      <c r="M3891" s="11">
        <v>32.0</v>
      </c>
      <c r="N3891" s="11">
        <v>58.0</v>
      </c>
      <c r="O3891" s="11">
        <v>72.0</v>
      </c>
      <c r="P3891" s="11">
        <v>62.0</v>
      </c>
      <c r="Q3891" s="43">
        <v>54.0</v>
      </c>
      <c r="R3891" s="25"/>
      <c r="S3891" s="11"/>
      <c r="T3891" s="11"/>
      <c r="U3891" s="23"/>
      <c r="V3891" s="25"/>
      <c r="W3891" s="11"/>
      <c r="X3891" s="23"/>
      <c r="Y3891" s="29"/>
      <c r="Z3891" s="25">
        <v>25.0</v>
      </c>
      <c r="AA3891" s="11">
        <v>16.0</v>
      </c>
      <c r="AB3891" s="11">
        <v>23.0</v>
      </c>
      <c r="AC3891" s="11">
        <v>72.0</v>
      </c>
      <c r="AD3891" s="23">
        <v>29.0</v>
      </c>
      <c r="AE3891" s="29" t="s">
        <v>270</v>
      </c>
      <c r="AF3891" s="25">
        <v>1511.0</v>
      </c>
      <c r="AG3891" s="11">
        <v>1523.0</v>
      </c>
      <c r="AH3891" s="11">
        <v>1569.0</v>
      </c>
      <c r="AI3891" s="23"/>
      <c r="AJ3891" s="29" t="s">
        <v>19265</v>
      </c>
      <c r="AK3891" s="25"/>
      <c r="AL3891" s="11"/>
      <c r="AM3891" s="23"/>
      <c r="AN3891" s="25"/>
      <c r="AO3891" s="23"/>
      <c r="AP3891" s="25"/>
      <c r="AQ3891" s="11"/>
    </row>
    <row r="3892" ht="15.75" customHeight="1">
      <c r="A3892" s="11">
        <v>1029018.0</v>
      </c>
      <c r="B3892" s="23">
        <v>3893.0</v>
      </c>
      <c r="C3892" s="25" t="s">
        <v>19266</v>
      </c>
      <c r="D3892" s="16" t="s">
        <v>19267</v>
      </c>
      <c r="E3892" s="28" t="s">
        <v>19268</v>
      </c>
      <c r="F3892" s="29"/>
      <c r="G3892" s="25"/>
      <c r="H3892" s="36" t="str">
        <f t="shared" si="1"/>
        <v/>
      </c>
      <c r="I3892" s="11"/>
      <c r="J3892" s="28">
        <f t="shared" si="2"/>
        <v>0</v>
      </c>
      <c r="K3892" s="41">
        <f t="shared" si="3"/>
        <v>243</v>
      </c>
      <c r="L3892" s="25">
        <v>35.0</v>
      </c>
      <c r="M3892" s="11">
        <v>35.0</v>
      </c>
      <c r="N3892" s="11">
        <v>49.0</v>
      </c>
      <c r="O3892" s="11">
        <v>68.0</v>
      </c>
      <c r="P3892" s="11">
        <v>56.0</v>
      </c>
      <c r="Q3892" s="43">
        <v>49.0</v>
      </c>
      <c r="R3892" s="25"/>
      <c r="S3892" s="11"/>
      <c r="T3892" s="11"/>
      <c r="U3892" s="23"/>
      <c r="V3892" s="25"/>
      <c r="W3892" s="11"/>
      <c r="X3892" s="23"/>
      <c r="Y3892" s="29"/>
      <c r="Z3892" s="25">
        <v>36.0</v>
      </c>
      <c r="AA3892" s="11">
        <v>30.0</v>
      </c>
      <c r="AB3892" s="11">
        <v>18.0</v>
      </c>
      <c r="AC3892" s="11">
        <v>63.0</v>
      </c>
      <c r="AD3892" s="23">
        <v>19.0</v>
      </c>
      <c r="AE3892" s="29" t="s">
        <v>270</v>
      </c>
      <c r="AF3892" s="25">
        <v>1543.0</v>
      </c>
      <c r="AG3892" s="11">
        <v>1555.0</v>
      </c>
      <c r="AH3892" s="11">
        <v>1607.0</v>
      </c>
      <c r="AI3892" s="23"/>
      <c r="AJ3892" s="29" t="s">
        <v>19269</v>
      </c>
      <c r="AK3892" s="25">
        <v>1029017.0</v>
      </c>
      <c r="AL3892" s="11"/>
      <c r="AM3892" s="23"/>
      <c r="AN3892" s="25"/>
      <c r="AO3892" s="23"/>
      <c r="AP3892" s="25"/>
      <c r="AQ3892" s="11"/>
    </row>
    <row r="3893" ht="15.75" customHeight="1">
      <c r="A3893" s="11">
        <v>1029019.0</v>
      </c>
      <c r="B3893" s="23">
        <v>3894.0</v>
      </c>
      <c r="C3893" s="25" t="s">
        <v>19270</v>
      </c>
      <c r="D3893" s="16" t="s">
        <v>19271</v>
      </c>
      <c r="E3893" s="28" t="s">
        <v>19272</v>
      </c>
      <c r="F3893" s="29"/>
      <c r="G3893" s="31" t="s">
        <v>19273</v>
      </c>
      <c r="H3893" s="36">
        <f t="shared" si="1"/>
        <v>71</v>
      </c>
      <c r="I3893" s="11"/>
      <c r="J3893" s="28">
        <f t="shared" si="2"/>
        <v>0</v>
      </c>
      <c r="K3893" s="41">
        <f t="shared" si="3"/>
        <v>265</v>
      </c>
      <c r="L3893" s="25">
        <v>61.0</v>
      </c>
      <c r="M3893" s="11">
        <v>57.0</v>
      </c>
      <c r="N3893" s="11">
        <v>48.0</v>
      </c>
      <c r="O3893" s="11">
        <v>46.0</v>
      </c>
      <c r="P3893" s="11">
        <v>53.0</v>
      </c>
      <c r="Q3893" s="43">
        <v>53.0</v>
      </c>
      <c r="R3893" s="25"/>
      <c r="S3893" s="11"/>
      <c r="T3893" s="11"/>
      <c r="U3893" s="23"/>
      <c r="V3893" s="25"/>
      <c r="W3893" s="11"/>
      <c r="X3893" s="23"/>
      <c r="Y3893" s="29"/>
      <c r="Z3893" s="25">
        <v>35.0</v>
      </c>
      <c r="AA3893" s="11">
        <v>29.0</v>
      </c>
      <c r="AB3893" s="11">
        <v>26.0</v>
      </c>
      <c r="AC3893" s="11">
        <v>73.0</v>
      </c>
      <c r="AD3893" s="23">
        <v>39.0</v>
      </c>
      <c r="AE3893" s="29" t="s">
        <v>166</v>
      </c>
      <c r="AF3893" s="25">
        <v>1556.0</v>
      </c>
      <c r="AG3893" s="11">
        <v>1568.0</v>
      </c>
      <c r="AH3893" s="11">
        <v>1602.0</v>
      </c>
      <c r="AI3893" s="23"/>
      <c r="AJ3893" s="29"/>
      <c r="AK3893" s="25"/>
      <c r="AL3893" s="11"/>
      <c r="AM3893" s="23"/>
      <c r="AN3893" s="25"/>
      <c r="AO3893" s="23"/>
      <c r="AP3893" s="25"/>
      <c r="AQ3893" s="11"/>
    </row>
    <row r="3894" ht="15.75" customHeight="1">
      <c r="A3894" s="11">
        <v>1029020.0</v>
      </c>
      <c r="B3894" s="23">
        <v>3895.0</v>
      </c>
      <c r="C3894" s="25" t="s">
        <v>19274</v>
      </c>
      <c r="D3894" s="16" t="s">
        <v>19275</v>
      </c>
      <c r="E3894" s="28" t="s">
        <v>19276</v>
      </c>
      <c r="F3894" s="29"/>
      <c r="G3894" s="31" t="s">
        <v>19277</v>
      </c>
      <c r="H3894" s="36">
        <f t="shared" si="1"/>
        <v>78</v>
      </c>
      <c r="I3894" s="11"/>
      <c r="J3894" s="28">
        <f t="shared" si="2"/>
        <v>0</v>
      </c>
      <c r="K3894" s="41">
        <f t="shared" si="3"/>
        <v>260</v>
      </c>
      <c r="L3894" s="25">
        <v>49.0</v>
      </c>
      <c r="M3894" s="11">
        <v>39.0</v>
      </c>
      <c r="N3894" s="11">
        <v>46.0</v>
      </c>
      <c r="O3894" s="11">
        <v>60.0</v>
      </c>
      <c r="P3894" s="11">
        <v>66.0</v>
      </c>
      <c r="Q3894" s="43">
        <v>48.0</v>
      </c>
      <c r="R3894" s="25"/>
      <c r="S3894" s="11"/>
      <c r="T3894" s="11"/>
      <c r="U3894" s="23"/>
      <c r="V3894" s="25"/>
      <c r="W3894" s="11"/>
      <c r="X3894" s="23"/>
      <c r="Y3894" s="29"/>
      <c r="Z3894" s="25">
        <v>22.0</v>
      </c>
      <c r="AA3894" s="11">
        <v>11.0</v>
      </c>
      <c r="AB3894" s="11">
        <v>52.0</v>
      </c>
      <c r="AC3894" s="11">
        <v>72.0</v>
      </c>
      <c r="AD3894" s="23">
        <v>34.0</v>
      </c>
      <c r="AE3894" s="29" t="s">
        <v>166</v>
      </c>
      <c r="AF3894" s="25">
        <v>1459.0</v>
      </c>
      <c r="AG3894" s="11">
        <v>1471.0</v>
      </c>
      <c r="AH3894" s="11">
        <v>1536.0</v>
      </c>
      <c r="AI3894" s="23"/>
      <c r="AJ3894" s="29" t="s">
        <v>19278</v>
      </c>
      <c r="AK3894" s="25"/>
      <c r="AL3894" s="11"/>
      <c r="AM3894" s="23"/>
      <c r="AN3894" s="25"/>
      <c r="AO3894" s="23"/>
      <c r="AP3894" s="25"/>
      <c r="AQ3894" s="11"/>
    </row>
    <row r="3895" ht="15.75" customHeight="1">
      <c r="A3895" s="11">
        <v>1029021.0</v>
      </c>
      <c r="B3895" s="23">
        <v>3896.0</v>
      </c>
      <c r="C3895" s="25" t="s">
        <v>19279</v>
      </c>
      <c r="D3895" s="16" t="s">
        <v>19280</v>
      </c>
      <c r="E3895" s="28" t="s">
        <v>19281</v>
      </c>
      <c r="F3895" s="29"/>
      <c r="G3895" s="31" t="s">
        <v>19282</v>
      </c>
      <c r="H3895" s="36">
        <f t="shared" si="1"/>
        <v>72</v>
      </c>
      <c r="I3895" s="11"/>
      <c r="J3895" s="28">
        <f t="shared" si="2"/>
        <v>0</v>
      </c>
      <c r="K3895" s="41">
        <f t="shared" si="3"/>
        <v>234</v>
      </c>
      <c r="L3895" s="25">
        <v>57.0</v>
      </c>
      <c r="M3895" s="11">
        <v>54.0</v>
      </c>
      <c r="N3895" s="11">
        <v>40.0</v>
      </c>
      <c r="O3895" s="11">
        <v>38.0</v>
      </c>
      <c r="P3895" s="11">
        <v>45.0</v>
      </c>
      <c r="Q3895" s="43">
        <v>44.0</v>
      </c>
      <c r="R3895" s="25"/>
      <c r="S3895" s="11"/>
      <c r="T3895" s="11"/>
      <c r="U3895" s="23"/>
      <c r="V3895" s="25"/>
      <c r="W3895" s="11"/>
      <c r="X3895" s="23"/>
      <c r="Y3895" s="29"/>
      <c r="Z3895" s="25">
        <v>22.0</v>
      </c>
      <c r="AA3895" s="11">
        <v>11.0</v>
      </c>
      <c r="AB3895" s="11">
        <v>57.0</v>
      </c>
      <c r="AC3895" s="11">
        <v>65.0</v>
      </c>
      <c r="AD3895" s="23">
        <v>34.0</v>
      </c>
      <c r="AE3895" s="29" t="s">
        <v>141</v>
      </c>
      <c r="AF3895" s="25">
        <v>1480.0</v>
      </c>
      <c r="AG3895" s="11">
        <v>1492.0</v>
      </c>
      <c r="AH3895" s="11">
        <v>1554.0</v>
      </c>
      <c r="AI3895" s="23"/>
      <c r="AJ3895" s="29" t="s">
        <v>19283</v>
      </c>
      <c r="AK3895" s="25">
        <v>1029020.0</v>
      </c>
      <c r="AL3895" s="11"/>
      <c r="AM3895" s="23"/>
      <c r="AN3895" s="25"/>
      <c r="AO3895" s="23"/>
      <c r="AP3895" s="25"/>
      <c r="AQ3895" s="11"/>
    </row>
    <row r="3896" ht="15.75" customHeight="1">
      <c r="A3896" s="11">
        <v>1029022.0</v>
      </c>
      <c r="B3896" s="23">
        <v>3897.0</v>
      </c>
      <c r="C3896" s="25" t="s">
        <v>19284</v>
      </c>
      <c r="D3896" s="16" t="s">
        <v>19285</v>
      </c>
      <c r="E3896" s="28" t="s">
        <v>19286</v>
      </c>
      <c r="F3896" s="29"/>
      <c r="G3896" s="31" t="s">
        <v>19287</v>
      </c>
      <c r="H3896" s="36">
        <f t="shared" si="1"/>
        <v>75</v>
      </c>
      <c r="I3896" s="11"/>
      <c r="J3896" s="28">
        <f t="shared" si="2"/>
        <v>0</v>
      </c>
      <c r="K3896" s="41">
        <f t="shared" si="3"/>
        <v>234</v>
      </c>
      <c r="L3896" s="25">
        <v>51.0</v>
      </c>
      <c r="M3896" s="11">
        <v>56.0</v>
      </c>
      <c r="N3896" s="11">
        <v>51.0</v>
      </c>
      <c r="O3896" s="11">
        <v>33.0</v>
      </c>
      <c r="P3896" s="11">
        <v>43.0</v>
      </c>
      <c r="Q3896" s="43">
        <v>43.0</v>
      </c>
      <c r="R3896" s="25"/>
      <c r="S3896" s="11"/>
      <c r="T3896" s="11"/>
      <c r="U3896" s="23"/>
      <c r="V3896" s="25"/>
      <c r="W3896" s="11"/>
      <c r="X3896" s="23"/>
      <c r="Y3896" s="29"/>
      <c r="Z3896" s="25">
        <v>22.0</v>
      </c>
      <c r="AA3896" s="11">
        <v>11.0</v>
      </c>
      <c r="AB3896" s="11">
        <v>68.0</v>
      </c>
      <c r="AC3896" s="11">
        <v>49.0</v>
      </c>
      <c r="AD3896" s="23">
        <v>34.0</v>
      </c>
      <c r="AE3896" s="29" t="s">
        <v>141</v>
      </c>
      <c r="AF3896" s="25">
        <v>1499.0</v>
      </c>
      <c r="AG3896" s="11">
        <v>1511.0</v>
      </c>
      <c r="AH3896" s="11">
        <v>1561.0</v>
      </c>
      <c r="AI3896" s="23"/>
      <c r="AJ3896" s="29" t="s">
        <v>19288</v>
      </c>
      <c r="AK3896" s="25">
        <v>1029021.0</v>
      </c>
      <c r="AL3896" s="11"/>
      <c r="AM3896" s="23"/>
      <c r="AN3896" s="25"/>
      <c r="AO3896" s="23"/>
      <c r="AP3896" s="25"/>
      <c r="AQ3896" s="11"/>
    </row>
    <row r="3897" ht="15.75" customHeight="1">
      <c r="A3897" s="11">
        <v>1029023.0</v>
      </c>
      <c r="B3897" s="23">
        <v>3898.0</v>
      </c>
      <c r="C3897" s="25" t="s">
        <v>19289</v>
      </c>
      <c r="D3897" s="16" t="s">
        <v>19290</v>
      </c>
      <c r="E3897" s="28" t="s">
        <v>19291</v>
      </c>
      <c r="F3897" s="29"/>
      <c r="G3897" s="31" t="s">
        <v>19292</v>
      </c>
      <c r="H3897" s="36">
        <f t="shared" si="1"/>
        <v>72</v>
      </c>
      <c r="I3897" s="11"/>
      <c r="J3897" s="28">
        <f t="shared" si="2"/>
        <v>0</v>
      </c>
      <c r="K3897" s="41">
        <f t="shared" si="3"/>
        <v>212</v>
      </c>
      <c r="L3897" s="25">
        <v>43.0</v>
      </c>
      <c r="M3897" s="11">
        <v>57.0</v>
      </c>
      <c r="N3897" s="11">
        <v>38.0</v>
      </c>
      <c r="O3897" s="11">
        <v>37.0</v>
      </c>
      <c r="P3897" s="11">
        <v>37.0</v>
      </c>
      <c r="Q3897" s="43">
        <v>40.0</v>
      </c>
      <c r="R3897" s="25"/>
      <c r="S3897" s="11"/>
      <c r="T3897" s="11"/>
      <c r="U3897" s="23"/>
      <c r="V3897" s="25"/>
      <c r="W3897" s="11"/>
      <c r="X3897" s="23"/>
      <c r="Y3897" s="29"/>
      <c r="Z3897" s="25">
        <v>24.0</v>
      </c>
      <c r="AA3897" s="11">
        <v>14.0</v>
      </c>
      <c r="AB3897" s="11">
        <v>52.0</v>
      </c>
      <c r="AC3897" s="11">
        <v>45.0</v>
      </c>
      <c r="AD3897" s="23">
        <v>34.0</v>
      </c>
      <c r="AE3897" s="29" t="s">
        <v>141</v>
      </c>
      <c r="AF3897" s="25">
        <v>1519.0</v>
      </c>
      <c r="AG3897" s="11">
        <v>1531.0</v>
      </c>
      <c r="AH3897" s="11">
        <v>1576.0</v>
      </c>
      <c r="AI3897" s="23"/>
      <c r="AJ3897" s="29" t="s">
        <v>19293</v>
      </c>
      <c r="AK3897" s="25">
        <v>1029022.0</v>
      </c>
      <c r="AL3897" s="11"/>
      <c r="AM3897" s="23"/>
      <c r="AN3897" s="25"/>
      <c r="AO3897" s="23"/>
      <c r="AP3897" s="25"/>
      <c r="AQ3897" s="11"/>
    </row>
    <row r="3898" ht="15.75" customHeight="1">
      <c r="A3898" s="11">
        <v>1029024.0</v>
      </c>
      <c r="B3898" s="23">
        <v>3899.0</v>
      </c>
      <c r="C3898" s="25" t="s">
        <v>19294</v>
      </c>
      <c r="D3898" s="16" t="s">
        <v>19295</v>
      </c>
      <c r="E3898" s="28" t="s">
        <v>19296</v>
      </c>
      <c r="F3898" s="29"/>
      <c r="G3898" s="31" t="s">
        <v>19297</v>
      </c>
      <c r="H3898" s="36">
        <f t="shared" si="1"/>
        <v>74</v>
      </c>
      <c r="I3898" s="11"/>
      <c r="J3898" s="28">
        <f t="shared" si="2"/>
        <v>0</v>
      </c>
      <c r="K3898" s="41">
        <f t="shared" si="3"/>
        <v>272</v>
      </c>
      <c r="L3898" s="25">
        <v>67.0</v>
      </c>
      <c r="M3898" s="11">
        <v>73.0</v>
      </c>
      <c r="N3898" s="11">
        <v>39.0</v>
      </c>
      <c r="O3898" s="11">
        <v>40.0</v>
      </c>
      <c r="P3898" s="11">
        <v>53.0</v>
      </c>
      <c r="Q3898" s="43">
        <v>50.0</v>
      </c>
      <c r="R3898" s="25" t="s">
        <v>185</v>
      </c>
      <c r="S3898" s="11"/>
      <c r="T3898" s="11"/>
      <c r="U3898" s="23"/>
      <c r="V3898" s="25"/>
      <c r="W3898" s="11"/>
      <c r="X3898" s="23"/>
      <c r="Y3898" s="29"/>
      <c r="Z3898" s="25">
        <v>29.0</v>
      </c>
      <c r="AA3898" s="11">
        <v>21.0</v>
      </c>
      <c r="AB3898" s="11">
        <v>73.0</v>
      </c>
      <c r="AC3898" s="11">
        <v>32.0</v>
      </c>
      <c r="AD3898" s="23">
        <v>24.0</v>
      </c>
      <c r="AE3898" s="29" t="s">
        <v>141</v>
      </c>
      <c r="AF3898" s="25">
        <v>1558.0</v>
      </c>
      <c r="AG3898" s="11">
        <v>1570.0</v>
      </c>
      <c r="AH3898" s="11">
        <v>1618.0</v>
      </c>
      <c r="AI3898" s="23"/>
      <c r="AJ3898" s="29" t="s">
        <v>19298</v>
      </c>
      <c r="AK3898" s="25">
        <v>1029023.0</v>
      </c>
      <c r="AL3898" s="11"/>
      <c r="AM3898" s="23"/>
      <c r="AN3898" s="25"/>
      <c r="AO3898" s="23"/>
      <c r="AP3898" s="25"/>
      <c r="AQ3898" s="11"/>
    </row>
    <row r="3899" ht="15.75" customHeight="1">
      <c r="A3899" s="11">
        <v>1029025.0</v>
      </c>
      <c r="B3899" s="23">
        <v>3900.0</v>
      </c>
      <c r="C3899" s="25" t="s">
        <v>19299</v>
      </c>
      <c r="D3899" s="16" t="s">
        <v>19300</v>
      </c>
      <c r="E3899" s="28" t="s">
        <v>19301</v>
      </c>
      <c r="F3899" s="29"/>
      <c r="G3899" s="31" t="s">
        <v>19302</v>
      </c>
      <c r="H3899" s="36">
        <f t="shared" si="1"/>
        <v>78</v>
      </c>
      <c r="I3899" s="11"/>
      <c r="J3899" s="28">
        <f t="shared" si="2"/>
        <v>0</v>
      </c>
      <c r="K3899" s="41">
        <f t="shared" si="3"/>
        <v>269</v>
      </c>
      <c r="L3899" s="25">
        <v>54.0</v>
      </c>
      <c r="M3899" s="11">
        <v>46.0</v>
      </c>
      <c r="N3899" s="11">
        <v>62.0</v>
      </c>
      <c r="O3899" s="11">
        <v>54.0</v>
      </c>
      <c r="P3899" s="11">
        <v>53.0</v>
      </c>
      <c r="Q3899" s="43">
        <v>54.0</v>
      </c>
      <c r="R3899" s="25"/>
      <c r="S3899" s="11"/>
      <c r="T3899" s="11"/>
      <c r="U3899" s="23"/>
      <c r="V3899" s="25"/>
      <c r="W3899" s="11"/>
      <c r="X3899" s="23"/>
      <c r="Y3899" s="29"/>
      <c r="Z3899" s="25">
        <v>40.0</v>
      </c>
      <c r="AA3899" s="11">
        <v>36.0</v>
      </c>
      <c r="AB3899" s="11">
        <v>17.0</v>
      </c>
      <c r="AC3899" s="11">
        <v>74.0</v>
      </c>
      <c r="AD3899" s="23">
        <v>24.0</v>
      </c>
      <c r="AE3899" s="29" t="s">
        <v>270</v>
      </c>
      <c r="AF3899" s="25">
        <v>1578.0</v>
      </c>
      <c r="AG3899" s="11">
        <v>1590.0</v>
      </c>
      <c r="AH3899" s="11">
        <v>1607.0</v>
      </c>
      <c r="AI3899" s="23"/>
      <c r="AJ3899" s="29" t="s">
        <v>19303</v>
      </c>
      <c r="AK3899" s="25">
        <v>1029024.0</v>
      </c>
      <c r="AL3899" s="11"/>
      <c r="AM3899" s="23"/>
      <c r="AN3899" s="25"/>
      <c r="AO3899" s="23"/>
      <c r="AP3899" s="25"/>
      <c r="AQ3899" s="11"/>
    </row>
    <row r="3900" ht="15.75" customHeight="1">
      <c r="A3900" s="11">
        <v>1029026.0</v>
      </c>
      <c r="B3900" s="23">
        <v>3901.0</v>
      </c>
      <c r="C3900" s="25" t="s">
        <v>19304</v>
      </c>
      <c r="D3900" s="16" t="s">
        <v>19305</v>
      </c>
      <c r="E3900" s="28" t="s">
        <v>19306</v>
      </c>
      <c r="F3900" s="29"/>
      <c r="G3900" s="25"/>
      <c r="H3900" s="36" t="str">
        <f t="shared" si="1"/>
        <v/>
      </c>
      <c r="I3900" s="11"/>
      <c r="J3900" s="28">
        <f t="shared" si="2"/>
        <v>0</v>
      </c>
      <c r="K3900" s="41">
        <f t="shared" si="3"/>
        <v>218</v>
      </c>
      <c r="L3900" s="25">
        <v>40.0</v>
      </c>
      <c r="M3900" s="11">
        <v>37.0</v>
      </c>
      <c r="N3900" s="11">
        <v>47.0</v>
      </c>
      <c r="O3900" s="11">
        <v>48.0</v>
      </c>
      <c r="P3900" s="11">
        <v>46.0</v>
      </c>
      <c r="Q3900" s="43">
        <v>44.0</v>
      </c>
      <c r="R3900" s="25"/>
      <c r="S3900" s="11"/>
      <c r="T3900" s="11"/>
      <c r="U3900" s="23"/>
      <c r="V3900" s="25"/>
      <c r="W3900" s="11"/>
      <c r="X3900" s="23"/>
      <c r="Y3900" s="29"/>
      <c r="Z3900" s="25">
        <v>29.0</v>
      </c>
      <c r="AA3900" s="11">
        <v>21.0</v>
      </c>
      <c r="AB3900" s="11">
        <v>25.0</v>
      </c>
      <c r="AC3900" s="11">
        <v>65.0</v>
      </c>
      <c r="AD3900" s="23">
        <v>30.0</v>
      </c>
      <c r="AE3900" s="29" t="s">
        <v>166</v>
      </c>
      <c r="AF3900" s="25">
        <v>1513.0</v>
      </c>
      <c r="AG3900" s="11">
        <v>1525.0</v>
      </c>
      <c r="AH3900" s="11">
        <v>1573.0</v>
      </c>
      <c r="AI3900" s="23"/>
      <c r="AJ3900" s="29" t="s">
        <v>19288</v>
      </c>
      <c r="AK3900" s="25">
        <v>1029021.0</v>
      </c>
      <c r="AL3900" s="11"/>
      <c r="AM3900" s="23"/>
      <c r="AN3900" s="25"/>
      <c r="AO3900" s="23"/>
      <c r="AP3900" s="25"/>
      <c r="AQ3900" s="11"/>
    </row>
    <row r="3901" ht="15.75" customHeight="1">
      <c r="A3901" s="11">
        <v>1029027.0</v>
      </c>
      <c r="B3901" s="23">
        <v>3902.0</v>
      </c>
      <c r="C3901" s="25" t="s">
        <v>19307</v>
      </c>
      <c r="D3901" s="16" t="s">
        <v>19308</v>
      </c>
      <c r="E3901" s="28" t="s">
        <v>19309</v>
      </c>
      <c r="F3901" s="29"/>
      <c r="G3901" s="31" t="s">
        <v>19310</v>
      </c>
      <c r="H3901" s="36">
        <f t="shared" si="1"/>
        <v>76</v>
      </c>
      <c r="I3901" s="11"/>
      <c r="J3901" s="28">
        <f t="shared" si="2"/>
        <v>0</v>
      </c>
      <c r="K3901" s="41">
        <f t="shared" si="3"/>
        <v>239</v>
      </c>
      <c r="L3901" s="25">
        <v>36.0</v>
      </c>
      <c r="M3901" s="11">
        <v>32.0</v>
      </c>
      <c r="N3901" s="11">
        <v>51.0</v>
      </c>
      <c r="O3901" s="11">
        <v>64.0</v>
      </c>
      <c r="P3901" s="11">
        <v>56.0</v>
      </c>
      <c r="Q3901" s="43">
        <v>47.0</v>
      </c>
      <c r="R3901" s="25"/>
      <c r="S3901" s="11"/>
      <c r="T3901" s="11"/>
      <c r="U3901" s="23"/>
      <c r="V3901" s="25"/>
      <c r="W3901" s="11"/>
      <c r="X3901" s="23"/>
      <c r="Y3901" s="29"/>
      <c r="Z3901" s="25">
        <v>29.0</v>
      </c>
      <c r="AA3901" s="11">
        <v>21.0</v>
      </c>
      <c r="AB3901" s="11">
        <v>25.0</v>
      </c>
      <c r="AC3901" s="11">
        <v>71.0</v>
      </c>
      <c r="AD3901" s="23">
        <v>30.0</v>
      </c>
      <c r="AE3901" s="29" t="s">
        <v>270</v>
      </c>
      <c r="AF3901" s="25">
        <v>1537.0</v>
      </c>
      <c r="AG3901" s="11">
        <v>1549.0</v>
      </c>
      <c r="AH3901" s="11">
        <v>1595.0</v>
      </c>
      <c r="AI3901" s="23"/>
      <c r="AJ3901" s="29" t="s">
        <v>19311</v>
      </c>
      <c r="AK3901" s="25">
        <v>1029026.0</v>
      </c>
      <c r="AL3901" s="11"/>
      <c r="AM3901" s="23"/>
      <c r="AN3901" s="25"/>
      <c r="AO3901" s="23"/>
      <c r="AP3901" s="25"/>
      <c r="AQ3901" s="11"/>
    </row>
    <row r="3902" ht="15.75" customHeight="1">
      <c r="A3902" s="11">
        <v>1029028.0</v>
      </c>
      <c r="B3902" s="23">
        <v>3903.0</v>
      </c>
      <c r="C3902" s="25" t="s">
        <v>19312</v>
      </c>
      <c r="D3902" s="16" t="s">
        <v>19313</v>
      </c>
      <c r="E3902" s="28" t="s">
        <v>19314</v>
      </c>
      <c r="F3902" s="29"/>
      <c r="G3902" s="25"/>
      <c r="H3902" s="36" t="str">
        <f t="shared" si="1"/>
        <v/>
      </c>
      <c r="I3902" s="11"/>
      <c r="J3902" s="28">
        <f t="shared" si="2"/>
        <v>0</v>
      </c>
      <c r="K3902" s="41">
        <f t="shared" si="3"/>
        <v>277</v>
      </c>
      <c r="L3902" s="25">
        <v>60.0</v>
      </c>
      <c r="M3902" s="11">
        <v>45.0</v>
      </c>
      <c r="N3902" s="11">
        <v>58.0</v>
      </c>
      <c r="O3902" s="11">
        <v>52.0</v>
      </c>
      <c r="P3902" s="11">
        <v>62.0</v>
      </c>
      <c r="Q3902" s="43">
        <v>53.0</v>
      </c>
      <c r="R3902" s="25"/>
      <c r="S3902" s="11"/>
      <c r="T3902" s="11"/>
      <c r="U3902" s="23"/>
      <c r="V3902" s="25"/>
      <c r="W3902" s="11"/>
      <c r="X3902" s="23"/>
      <c r="Y3902" s="29"/>
      <c r="Z3902" s="25">
        <v>32.0</v>
      </c>
      <c r="AA3902" s="11">
        <v>25.0</v>
      </c>
      <c r="AB3902" s="11">
        <v>19.0</v>
      </c>
      <c r="AC3902" s="11">
        <v>67.0</v>
      </c>
      <c r="AD3902" s="23">
        <v>39.0</v>
      </c>
      <c r="AE3902" s="29" t="s">
        <v>270</v>
      </c>
      <c r="AF3902" s="25">
        <v>1512.0</v>
      </c>
      <c r="AG3902" s="11">
        <v>1524.0</v>
      </c>
      <c r="AH3902" s="11">
        <v>1559.0</v>
      </c>
      <c r="AI3902" s="23"/>
      <c r="AJ3902" s="29"/>
      <c r="AK3902" s="25"/>
      <c r="AL3902" s="11"/>
      <c r="AM3902" s="23"/>
      <c r="AN3902" s="25"/>
      <c r="AO3902" s="23"/>
      <c r="AP3902" s="25"/>
      <c r="AQ3902" s="11"/>
    </row>
    <row r="3903" ht="15.75" customHeight="1">
      <c r="A3903" s="11">
        <v>1029029.0</v>
      </c>
      <c r="B3903" s="23">
        <v>3904.0</v>
      </c>
      <c r="C3903" s="25" t="s">
        <v>19315</v>
      </c>
      <c r="D3903" s="16" t="s">
        <v>19316</v>
      </c>
      <c r="E3903" s="28" t="s">
        <v>19317</v>
      </c>
      <c r="F3903" s="29"/>
      <c r="G3903" s="25"/>
      <c r="H3903" s="36" t="str">
        <f t="shared" si="1"/>
        <v/>
      </c>
      <c r="I3903" s="11"/>
      <c r="J3903" s="28">
        <f t="shared" si="2"/>
        <v>0</v>
      </c>
      <c r="K3903" s="41">
        <f t="shared" si="3"/>
        <v>230</v>
      </c>
      <c r="L3903" s="25">
        <v>46.0</v>
      </c>
      <c r="M3903" s="11">
        <v>31.0</v>
      </c>
      <c r="N3903" s="11">
        <v>53.0</v>
      </c>
      <c r="O3903" s="11">
        <v>47.0</v>
      </c>
      <c r="P3903" s="11">
        <v>53.0</v>
      </c>
      <c r="Q3903" s="43">
        <v>46.0</v>
      </c>
      <c r="R3903" s="25"/>
      <c r="S3903" s="11"/>
      <c r="T3903" s="11"/>
      <c r="U3903" s="23"/>
      <c r="V3903" s="25"/>
      <c r="W3903" s="11"/>
      <c r="X3903" s="23"/>
      <c r="Y3903" s="29"/>
      <c r="Z3903" s="25">
        <v>32.0</v>
      </c>
      <c r="AA3903" s="11">
        <v>25.0</v>
      </c>
      <c r="AB3903" s="11">
        <v>22.0</v>
      </c>
      <c r="AC3903" s="11">
        <v>63.0</v>
      </c>
      <c r="AD3903" s="23">
        <v>39.0</v>
      </c>
      <c r="AE3903" s="29" t="s">
        <v>270</v>
      </c>
      <c r="AF3903" s="25">
        <v>1534.0</v>
      </c>
      <c r="AG3903" s="11">
        <v>1546.0</v>
      </c>
      <c r="AH3903" s="11">
        <v>1576.0</v>
      </c>
      <c r="AI3903" s="23"/>
      <c r="AJ3903" s="29" t="s">
        <v>19318</v>
      </c>
      <c r="AK3903" s="25">
        <v>1029028.0</v>
      </c>
      <c r="AL3903" s="11"/>
      <c r="AM3903" s="23"/>
      <c r="AN3903" s="25"/>
      <c r="AO3903" s="23"/>
      <c r="AP3903" s="25"/>
      <c r="AQ3903" s="11"/>
    </row>
    <row r="3904" ht="15.75" customHeight="1">
      <c r="A3904" s="11">
        <v>1029030.0</v>
      </c>
      <c r="B3904" s="23">
        <v>3905.0</v>
      </c>
      <c r="C3904" s="25" t="s">
        <v>19319</v>
      </c>
      <c r="D3904" s="16" t="s">
        <v>19320</v>
      </c>
      <c r="E3904" s="28" t="s">
        <v>19321</v>
      </c>
      <c r="F3904" s="29"/>
      <c r="G3904" s="25"/>
      <c r="H3904" s="36" t="str">
        <f t="shared" si="1"/>
        <v/>
      </c>
      <c r="I3904" s="11"/>
      <c r="J3904" s="28">
        <f t="shared" si="2"/>
        <v>0</v>
      </c>
      <c r="K3904" s="41">
        <f t="shared" si="3"/>
        <v>226</v>
      </c>
      <c r="L3904" s="25">
        <v>53.0</v>
      </c>
      <c r="M3904" s="11">
        <v>68.0</v>
      </c>
      <c r="N3904" s="11">
        <v>33.0</v>
      </c>
      <c r="O3904" s="11">
        <v>32.0</v>
      </c>
      <c r="P3904" s="11">
        <v>40.0</v>
      </c>
      <c r="Q3904" s="43">
        <v>53.0</v>
      </c>
      <c r="R3904" s="25"/>
      <c r="S3904" s="11"/>
      <c r="T3904" s="11"/>
      <c r="U3904" s="23"/>
      <c r="V3904" s="25"/>
      <c r="W3904" s="11"/>
      <c r="X3904" s="23"/>
      <c r="Y3904" s="29"/>
      <c r="Z3904" s="25">
        <v>64.0</v>
      </c>
      <c r="AA3904" s="11">
        <v>70.0</v>
      </c>
      <c r="AB3904" s="11">
        <v>40.0</v>
      </c>
      <c r="AC3904" s="11">
        <v>67.0</v>
      </c>
      <c r="AD3904" s="23">
        <v>39.0</v>
      </c>
      <c r="AE3904" s="29" t="s">
        <v>141</v>
      </c>
      <c r="AF3904" s="25">
        <v>1550.0</v>
      </c>
      <c r="AG3904" s="11">
        <v>1562.0</v>
      </c>
      <c r="AH3904" s="11">
        <v>1609.0</v>
      </c>
      <c r="AI3904" s="23"/>
      <c r="AJ3904" s="29"/>
      <c r="AK3904" s="25"/>
      <c r="AL3904" s="11"/>
      <c r="AM3904" s="23"/>
      <c r="AN3904" s="25"/>
      <c r="AO3904" s="23"/>
      <c r="AP3904" s="25"/>
      <c r="AQ3904" s="11"/>
    </row>
    <row r="3905" ht="15.75" customHeight="1">
      <c r="A3905" s="11">
        <v>1029031.0</v>
      </c>
      <c r="B3905" s="23">
        <v>3906.0</v>
      </c>
      <c r="C3905" s="25" t="s">
        <v>19322</v>
      </c>
      <c r="D3905" s="16" t="s">
        <v>19323</v>
      </c>
      <c r="E3905" s="28" t="s">
        <v>19324</v>
      </c>
      <c r="F3905" s="29"/>
      <c r="G3905" s="25"/>
      <c r="H3905" s="36" t="str">
        <f t="shared" si="1"/>
        <v/>
      </c>
      <c r="I3905" s="11"/>
      <c r="J3905" s="28">
        <f t="shared" si="2"/>
        <v>0</v>
      </c>
      <c r="K3905" s="41">
        <f t="shared" si="3"/>
        <v>0</v>
      </c>
      <c r="L3905" s="25">
        <v>0.0</v>
      </c>
      <c r="M3905" s="11">
        <v>0.0</v>
      </c>
      <c r="N3905" s="11">
        <v>0.0</v>
      </c>
      <c r="O3905" s="11">
        <v>0.0</v>
      </c>
      <c r="P3905" s="11">
        <v>0.0</v>
      </c>
      <c r="Q3905" s="23">
        <v>0.0</v>
      </c>
      <c r="R3905" s="25"/>
      <c r="S3905" s="11"/>
      <c r="T3905" s="11"/>
      <c r="U3905" s="23"/>
      <c r="V3905" s="25"/>
      <c r="W3905" s="11"/>
      <c r="X3905" s="23"/>
      <c r="Y3905" s="29"/>
      <c r="Z3905" s="25">
        <v>0.0</v>
      </c>
      <c r="AA3905" s="11">
        <v>0.0</v>
      </c>
      <c r="AB3905" s="11">
        <v>0.0</v>
      </c>
      <c r="AC3905" s="11">
        <v>0.0</v>
      </c>
      <c r="AD3905" s="23">
        <v>23.0</v>
      </c>
      <c r="AE3905" s="29" t="s">
        <v>239</v>
      </c>
      <c r="AF3905" s="25">
        <v>1490.0</v>
      </c>
      <c r="AG3905" s="11">
        <v>9999.0</v>
      </c>
      <c r="AH3905" s="11">
        <v>1530.0</v>
      </c>
      <c r="AI3905" s="23"/>
      <c r="AJ3905" s="29"/>
      <c r="AK3905" s="25"/>
      <c r="AL3905" s="11"/>
      <c r="AM3905" s="23"/>
      <c r="AN3905" s="25"/>
      <c r="AO3905" s="23"/>
      <c r="AP3905" s="25"/>
      <c r="AQ3905" s="11"/>
    </row>
    <row r="3906" ht="15.75" customHeight="1">
      <c r="A3906" s="11">
        <v>1029032.0</v>
      </c>
      <c r="B3906" s="23">
        <v>3907.0</v>
      </c>
      <c r="C3906" s="25" t="s">
        <v>19325</v>
      </c>
      <c r="D3906" s="16" t="s">
        <v>19326</v>
      </c>
      <c r="E3906" s="28" t="s">
        <v>19327</v>
      </c>
      <c r="F3906" s="29"/>
      <c r="G3906" s="31" t="s">
        <v>19328</v>
      </c>
      <c r="H3906" s="36">
        <f t="shared" si="1"/>
        <v>80</v>
      </c>
      <c r="I3906" s="11"/>
      <c r="J3906" s="28">
        <f t="shared" si="2"/>
        <v>0</v>
      </c>
      <c r="K3906" s="41">
        <f t="shared" si="3"/>
        <v>339</v>
      </c>
      <c r="L3906" s="25">
        <v>70.0</v>
      </c>
      <c r="M3906" s="11">
        <v>73.0</v>
      </c>
      <c r="N3906" s="11">
        <v>53.0</v>
      </c>
      <c r="O3906" s="11">
        <v>76.0</v>
      </c>
      <c r="P3906" s="11">
        <v>67.0</v>
      </c>
      <c r="Q3906" s="43">
        <v>58.0</v>
      </c>
      <c r="R3906" s="25"/>
      <c r="S3906" s="11" t="s">
        <v>232</v>
      </c>
      <c r="T3906" s="11"/>
      <c r="U3906" s="23" t="s">
        <v>185</v>
      </c>
      <c r="V3906" s="25"/>
      <c r="W3906" s="11"/>
      <c r="X3906" s="23"/>
      <c r="Y3906" s="29"/>
      <c r="Z3906" s="25">
        <v>25.0</v>
      </c>
      <c r="AA3906" s="11">
        <v>16.0</v>
      </c>
      <c r="AB3906" s="11">
        <v>47.0</v>
      </c>
      <c r="AC3906" s="11">
        <v>38.0</v>
      </c>
      <c r="AD3906" s="23">
        <v>23.0</v>
      </c>
      <c r="AE3906" s="29" t="s">
        <v>141</v>
      </c>
      <c r="AF3906" s="25">
        <v>1524.0</v>
      </c>
      <c r="AG3906" s="11">
        <v>1536.0</v>
      </c>
      <c r="AH3906" s="11">
        <v>1598.0</v>
      </c>
      <c r="AI3906" s="23"/>
      <c r="AJ3906" s="29" t="s">
        <v>19329</v>
      </c>
      <c r="AK3906" s="25">
        <v>1029031.0</v>
      </c>
      <c r="AL3906" s="11"/>
      <c r="AM3906" s="23"/>
      <c r="AN3906" s="25"/>
      <c r="AO3906" s="23"/>
      <c r="AP3906" s="25"/>
      <c r="AQ3906" s="11"/>
    </row>
    <row r="3907" ht="15.75" customHeight="1">
      <c r="A3907" s="11">
        <v>1029033.0</v>
      </c>
      <c r="B3907" s="23">
        <v>3908.0</v>
      </c>
      <c r="C3907" s="25" t="s">
        <v>19330</v>
      </c>
      <c r="D3907" s="16" t="s">
        <v>19331</v>
      </c>
      <c r="E3907" s="28" t="s">
        <v>19332</v>
      </c>
      <c r="F3907" s="29"/>
      <c r="G3907" s="31" t="s">
        <v>19333</v>
      </c>
      <c r="H3907" s="36">
        <f t="shared" si="1"/>
        <v>77</v>
      </c>
      <c r="I3907" s="11"/>
      <c r="J3907" s="28">
        <f t="shared" si="2"/>
        <v>0</v>
      </c>
      <c r="K3907" s="41">
        <f t="shared" si="3"/>
        <v>292</v>
      </c>
      <c r="L3907" s="25">
        <v>64.0</v>
      </c>
      <c r="M3907" s="11">
        <v>64.0</v>
      </c>
      <c r="N3907" s="11">
        <v>43.0</v>
      </c>
      <c r="O3907" s="11">
        <v>61.0</v>
      </c>
      <c r="P3907" s="11">
        <v>60.0</v>
      </c>
      <c r="Q3907" s="43">
        <v>55.0</v>
      </c>
      <c r="R3907" s="25" t="s">
        <v>185</v>
      </c>
      <c r="S3907" s="11"/>
      <c r="T3907" s="11"/>
      <c r="U3907" s="23"/>
      <c r="V3907" s="25"/>
      <c r="W3907" s="11"/>
      <c r="X3907" s="23"/>
      <c r="Y3907" s="29"/>
      <c r="Z3907" s="25">
        <v>50.0</v>
      </c>
      <c r="AA3907" s="11">
        <v>50.0</v>
      </c>
      <c r="AB3907" s="11">
        <v>37.0</v>
      </c>
      <c r="AC3907" s="11">
        <v>64.0</v>
      </c>
      <c r="AD3907" s="23">
        <v>23.0</v>
      </c>
      <c r="AE3907" s="29" t="s">
        <v>166</v>
      </c>
      <c r="AF3907" s="25">
        <v>1542.0</v>
      </c>
      <c r="AG3907" s="11">
        <v>1554.0</v>
      </c>
      <c r="AH3907" s="11">
        <v>1606.0</v>
      </c>
      <c r="AI3907" s="23"/>
      <c r="AJ3907" s="29" t="s">
        <v>19334</v>
      </c>
      <c r="AK3907" s="25">
        <v>1029031.0</v>
      </c>
      <c r="AL3907" s="11"/>
      <c r="AM3907" s="23"/>
      <c r="AN3907" s="25"/>
      <c r="AO3907" s="23"/>
      <c r="AP3907" s="25"/>
      <c r="AQ3907" s="11"/>
    </row>
    <row r="3908" ht="15.75" customHeight="1">
      <c r="A3908" s="11">
        <v>1029034.0</v>
      </c>
      <c r="B3908" s="23">
        <v>3909.0</v>
      </c>
      <c r="C3908" s="25" t="s">
        <v>19335</v>
      </c>
      <c r="D3908" s="16" t="s">
        <v>19336</v>
      </c>
      <c r="E3908" s="28" t="s">
        <v>19337</v>
      </c>
      <c r="F3908" s="29"/>
      <c r="G3908" s="31" t="s">
        <v>19338</v>
      </c>
      <c r="H3908" s="36">
        <f t="shared" si="1"/>
        <v>79</v>
      </c>
      <c r="I3908" s="11"/>
      <c r="J3908" s="28">
        <f t="shared" si="2"/>
        <v>0</v>
      </c>
      <c r="K3908" s="41">
        <f t="shared" si="3"/>
        <v>308</v>
      </c>
      <c r="L3908" s="25">
        <v>58.0</v>
      </c>
      <c r="M3908" s="11">
        <v>51.0</v>
      </c>
      <c r="N3908" s="11">
        <v>75.0</v>
      </c>
      <c r="O3908" s="11">
        <v>65.0</v>
      </c>
      <c r="P3908" s="11">
        <v>59.0</v>
      </c>
      <c r="Q3908" s="43">
        <v>57.0</v>
      </c>
      <c r="R3908" s="25"/>
      <c r="S3908" s="11"/>
      <c r="T3908" s="11"/>
      <c r="U3908" s="23"/>
      <c r="V3908" s="25"/>
      <c r="W3908" s="11"/>
      <c r="X3908" s="23"/>
      <c r="Y3908" s="29"/>
      <c r="Z3908" s="25">
        <v>50.0</v>
      </c>
      <c r="AA3908" s="11">
        <v>50.0</v>
      </c>
      <c r="AB3908" s="11">
        <v>49.0</v>
      </c>
      <c r="AC3908" s="11">
        <v>47.0</v>
      </c>
      <c r="AD3908" s="23">
        <v>23.0</v>
      </c>
      <c r="AE3908" s="29" t="s">
        <v>270</v>
      </c>
      <c r="AF3908" s="25">
        <v>1597.0</v>
      </c>
      <c r="AG3908" s="11">
        <v>1606.0</v>
      </c>
      <c r="AH3908" s="11">
        <v>1664.0</v>
      </c>
      <c r="AI3908" s="23"/>
      <c r="AJ3908" s="29" t="s">
        <v>19339</v>
      </c>
      <c r="AK3908" s="25">
        <v>1029033.0</v>
      </c>
      <c r="AL3908" s="11"/>
      <c r="AM3908" s="23"/>
      <c r="AN3908" s="25"/>
      <c r="AO3908" s="23"/>
      <c r="AP3908" s="25"/>
      <c r="AQ3908" s="11"/>
    </row>
    <row r="3909" ht="15.75" customHeight="1">
      <c r="A3909" s="11">
        <v>1078001.0</v>
      </c>
      <c r="B3909" s="23">
        <v>3910.0</v>
      </c>
      <c r="C3909" s="25" t="s">
        <v>19340</v>
      </c>
      <c r="D3909" s="16" t="s">
        <v>19341</v>
      </c>
      <c r="E3909" s="28" t="s">
        <v>19342</v>
      </c>
      <c r="F3909" s="29"/>
      <c r="G3909" s="31" t="s">
        <v>19343</v>
      </c>
      <c r="H3909" s="36">
        <f t="shared" si="1"/>
        <v>10</v>
      </c>
      <c r="I3909" s="11" t="s">
        <v>19343</v>
      </c>
      <c r="J3909" s="28">
        <f t="shared" si="2"/>
        <v>10</v>
      </c>
      <c r="K3909" s="41">
        <f t="shared" si="3"/>
        <v>0</v>
      </c>
      <c r="L3909" s="25">
        <v>0.0</v>
      </c>
      <c r="M3909" s="11">
        <v>0.0</v>
      </c>
      <c r="N3909" s="11">
        <v>0.0</v>
      </c>
      <c r="O3909" s="11">
        <v>0.0</v>
      </c>
      <c r="P3909" s="11">
        <v>0.0</v>
      </c>
      <c r="Q3909" s="23">
        <v>0.0</v>
      </c>
      <c r="R3909" s="25"/>
      <c r="S3909" s="11"/>
      <c r="T3909" s="11"/>
      <c r="U3909" s="23"/>
      <c r="V3909" s="25"/>
      <c r="W3909" s="11"/>
      <c r="X3909" s="23"/>
      <c r="Y3909" s="29"/>
      <c r="Z3909" s="25">
        <v>0.0</v>
      </c>
      <c r="AA3909" s="11">
        <v>0.0</v>
      </c>
      <c r="AB3909" s="11">
        <v>0.0</v>
      </c>
      <c r="AC3909" s="11">
        <v>0.0</v>
      </c>
      <c r="AD3909" s="23">
        <v>35.0</v>
      </c>
      <c r="AE3909" s="29" t="s">
        <v>239</v>
      </c>
      <c r="AF3909" s="25">
        <v>1440.0</v>
      </c>
      <c r="AG3909" s="11">
        <v>9999.0</v>
      </c>
      <c r="AH3909" s="11">
        <v>1510.0</v>
      </c>
      <c r="AI3909" s="23"/>
      <c r="AJ3909" s="29" t="s">
        <v>19344</v>
      </c>
      <c r="AK3909" s="25">
        <v>1029001.0</v>
      </c>
      <c r="AL3909" s="11"/>
      <c r="AM3909" s="23"/>
      <c r="AN3909" s="25"/>
      <c r="AO3909" s="23"/>
      <c r="AP3909" s="25"/>
      <c r="AQ3909" s="11"/>
    </row>
    <row r="3910" ht="15.75" customHeight="1">
      <c r="A3910" s="11">
        <v>1078002.0</v>
      </c>
      <c r="B3910" s="23">
        <v>3911.0</v>
      </c>
      <c r="C3910" s="25" t="s">
        <v>19345</v>
      </c>
      <c r="D3910" s="16" t="s">
        <v>19346</v>
      </c>
      <c r="E3910" s="28" t="s">
        <v>19347</v>
      </c>
      <c r="F3910" s="29"/>
      <c r="G3910" s="31" t="s">
        <v>19348</v>
      </c>
      <c r="H3910" s="36">
        <f t="shared" si="1"/>
        <v>78</v>
      </c>
      <c r="I3910" s="11" t="s">
        <v>19349</v>
      </c>
      <c r="J3910" s="28">
        <f t="shared" si="2"/>
        <v>10</v>
      </c>
      <c r="K3910" s="41">
        <f t="shared" si="3"/>
        <v>169</v>
      </c>
      <c r="L3910" s="25">
        <v>29.0</v>
      </c>
      <c r="M3910" s="11">
        <v>26.0</v>
      </c>
      <c r="N3910" s="11">
        <v>35.0</v>
      </c>
      <c r="O3910" s="11">
        <v>47.0</v>
      </c>
      <c r="P3910" s="11">
        <v>32.0</v>
      </c>
      <c r="Q3910" s="43">
        <v>41.0</v>
      </c>
      <c r="R3910" s="25"/>
      <c r="S3910" s="11"/>
      <c r="T3910" s="11"/>
      <c r="U3910" s="23"/>
      <c r="V3910" s="25"/>
      <c r="W3910" s="11"/>
      <c r="X3910" s="23"/>
      <c r="Y3910" s="29"/>
      <c r="Z3910" s="25">
        <v>29.0</v>
      </c>
      <c r="AA3910" s="11">
        <v>21.0</v>
      </c>
      <c r="AB3910" s="11">
        <v>40.0</v>
      </c>
      <c r="AC3910" s="11">
        <v>50.0</v>
      </c>
      <c r="AD3910" s="23">
        <v>35.0</v>
      </c>
      <c r="AE3910" s="29" t="s">
        <v>270</v>
      </c>
      <c r="AF3910" s="25">
        <v>1475.0</v>
      </c>
      <c r="AG3910" s="11">
        <v>1487.0</v>
      </c>
      <c r="AH3910" s="11">
        <v>1543.0</v>
      </c>
      <c r="AI3910" s="23"/>
      <c r="AJ3910" s="29" t="s">
        <v>19350</v>
      </c>
      <c r="AK3910" s="25">
        <v>1078001.0</v>
      </c>
      <c r="AL3910" s="11"/>
      <c r="AM3910" s="23"/>
      <c r="AN3910" s="25"/>
      <c r="AO3910" s="23"/>
      <c r="AP3910" s="25"/>
      <c r="AQ3910" s="11"/>
    </row>
    <row r="3911" ht="15.75" customHeight="1">
      <c r="A3911" s="11">
        <v>1078003.0</v>
      </c>
      <c r="B3911" s="23">
        <v>3912.0</v>
      </c>
      <c r="C3911" s="25" t="s">
        <v>19351</v>
      </c>
      <c r="D3911" s="16" t="s">
        <v>19352</v>
      </c>
      <c r="E3911" s="28" t="s">
        <v>19353</v>
      </c>
      <c r="F3911" s="29" t="s">
        <v>19354</v>
      </c>
      <c r="G3911" s="31" t="s">
        <v>19355</v>
      </c>
      <c r="H3911" s="36">
        <f t="shared" si="1"/>
        <v>78.5</v>
      </c>
      <c r="I3911" s="11" t="s">
        <v>19356</v>
      </c>
      <c r="J3911" s="28">
        <f t="shared" si="2"/>
        <v>10</v>
      </c>
      <c r="K3911" s="41">
        <f t="shared" si="3"/>
        <v>201</v>
      </c>
      <c r="L3911" s="25">
        <v>39.0</v>
      </c>
      <c r="M3911" s="11">
        <v>33.0</v>
      </c>
      <c r="N3911" s="11">
        <v>38.0</v>
      </c>
      <c r="O3911" s="11">
        <v>49.0</v>
      </c>
      <c r="P3911" s="11">
        <v>42.0</v>
      </c>
      <c r="Q3911" s="43">
        <v>46.0</v>
      </c>
      <c r="R3911" s="25"/>
      <c r="S3911" s="11"/>
      <c r="T3911" s="11"/>
      <c r="U3911" s="23"/>
      <c r="V3911" s="25"/>
      <c r="W3911" s="11"/>
      <c r="X3911" s="23"/>
      <c r="Y3911" s="29"/>
      <c r="Z3911" s="25">
        <v>29.0</v>
      </c>
      <c r="AA3911" s="11">
        <v>21.0</v>
      </c>
      <c r="AB3911" s="11">
        <v>36.0</v>
      </c>
      <c r="AC3911" s="11">
        <v>55.0</v>
      </c>
      <c r="AD3911" s="23">
        <v>35.0</v>
      </c>
      <c r="AE3911" s="29" t="s">
        <v>166</v>
      </c>
      <c r="AF3911" s="25">
        <v>1499.0</v>
      </c>
      <c r="AG3911" s="11">
        <v>1511.0</v>
      </c>
      <c r="AH3911" s="11">
        <v>1559.0</v>
      </c>
      <c r="AI3911" s="23"/>
      <c r="AJ3911" s="29" t="s">
        <v>19357</v>
      </c>
      <c r="AK3911" s="25">
        <v>1078002.0</v>
      </c>
      <c r="AL3911" s="11"/>
      <c r="AM3911" s="23"/>
      <c r="AN3911" s="25"/>
      <c r="AO3911" s="23"/>
      <c r="AP3911" s="25"/>
      <c r="AQ3911" s="11"/>
    </row>
    <row r="3912" ht="15.75" customHeight="1">
      <c r="A3912" s="11">
        <v>1078004.0</v>
      </c>
      <c r="B3912" s="23">
        <v>3913.0</v>
      </c>
      <c r="C3912" s="25" t="s">
        <v>19358</v>
      </c>
      <c r="D3912" s="16" t="s">
        <v>19359</v>
      </c>
      <c r="E3912" s="28" t="s">
        <v>19360</v>
      </c>
      <c r="F3912" s="29"/>
      <c r="G3912" s="31" t="s">
        <v>19361</v>
      </c>
      <c r="H3912" s="36">
        <f t="shared" si="1"/>
        <v>76</v>
      </c>
      <c r="I3912" s="11" t="s">
        <v>19362</v>
      </c>
      <c r="J3912" s="28">
        <f t="shared" si="2"/>
        <v>10</v>
      </c>
      <c r="K3912" s="41">
        <f t="shared" si="3"/>
        <v>235</v>
      </c>
      <c r="L3912" s="25">
        <v>44.0</v>
      </c>
      <c r="M3912" s="11">
        <v>42.0</v>
      </c>
      <c r="N3912" s="11">
        <v>44.0</v>
      </c>
      <c r="O3912" s="11">
        <v>59.0</v>
      </c>
      <c r="P3912" s="11">
        <v>46.0</v>
      </c>
      <c r="Q3912" s="43">
        <v>50.0</v>
      </c>
      <c r="R3912" s="25"/>
      <c r="S3912" s="11"/>
      <c r="T3912" s="11"/>
      <c r="U3912" s="23"/>
      <c r="V3912" s="25"/>
      <c r="W3912" s="11"/>
      <c r="X3912" s="23"/>
      <c r="Y3912" s="29"/>
      <c r="Z3912" s="25">
        <v>29.0</v>
      </c>
      <c r="AA3912" s="11">
        <v>21.0</v>
      </c>
      <c r="AB3912" s="11">
        <v>48.0</v>
      </c>
      <c r="AC3912" s="11">
        <v>38.0</v>
      </c>
      <c r="AD3912" s="23">
        <v>35.0</v>
      </c>
      <c r="AE3912" s="29" t="s">
        <v>141</v>
      </c>
      <c r="AF3912" s="25">
        <v>1519.0</v>
      </c>
      <c r="AG3912" s="11">
        <v>1531.0</v>
      </c>
      <c r="AH3912" s="11">
        <v>1573.0</v>
      </c>
      <c r="AI3912" s="23"/>
      <c r="AJ3912" s="29" t="s">
        <v>19363</v>
      </c>
      <c r="AK3912" s="25">
        <v>1078003.0</v>
      </c>
      <c r="AL3912" s="11"/>
      <c r="AM3912" s="23"/>
      <c r="AN3912" s="25"/>
      <c r="AO3912" s="23"/>
      <c r="AP3912" s="25"/>
      <c r="AQ3912" s="11"/>
    </row>
    <row r="3913" ht="15.75" customHeight="1">
      <c r="A3913" s="11">
        <v>1078005.0</v>
      </c>
      <c r="B3913" s="23">
        <v>3914.0</v>
      </c>
      <c r="C3913" s="25" t="s">
        <v>19364</v>
      </c>
      <c r="D3913" s="16" t="s">
        <v>19365</v>
      </c>
      <c r="E3913" s="28" t="s">
        <v>19366</v>
      </c>
      <c r="F3913" s="29"/>
      <c r="G3913" s="31" t="s">
        <v>19367</v>
      </c>
      <c r="H3913" s="36">
        <f t="shared" si="1"/>
        <v>35</v>
      </c>
      <c r="I3913" s="11"/>
      <c r="J3913" s="28">
        <f t="shared" si="2"/>
        <v>0</v>
      </c>
      <c r="K3913" s="41">
        <f t="shared" si="3"/>
        <v>174</v>
      </c>
      <c r="L3913" s="25">
        <v>28.0</v>
      </c>
      <c r="M3913" s="11">
        <v>39.0</v>
      </c>
      <c r="N3913" s="11">
        <v>39.0</v>
      </c>
      <c r="O3913" s="11">
        <v>38.0</v>
      </c>
      <c r="P3913" s="11">
        <v>30.0</v>
      </c>
      <c r="Q3913" s="43">
        <v>35.0</v>
      </c>
      <c r="R3913" s="25"/>
      <c r="S3913" s="11"/>
      <c r="T3913" s="11"/>
      <c r="U3913" s="23"/>
      <c r="V3913" s="25"/>
      <c r="W3913" s="11"/>
      <c r="X3913" s="23"/>
      <c r="Y3913" s="29"/>
      <c r="Z3913" s="25">
        <v>22.0</v>
      </c>
      <c r="AA3913" s="11">
        <v>11.0</v>
      </c>
      <c r="AB3913" s="11">
        <v>47.0</v>
      </c>
      <c r="AC3913" s="11">
        <v>66.0</v>
      </c>
      <c r="AD3913" s="23">
        <v>37.0</v>
      </c>
      <c r="AE3913" s="29" t="s">
        <v>270</v>
      </c>
      <c r="AF3913" s="25">
        <v>1543.0</v>
      </c>
      <c r="AG3913" s="11">
        <v>1555.0</v>
      </c>
      <c r="AH3913" s="11">
        <v>1579.0</v>
      </c>
      <c r="AI3913" s="23" t="s">
        <v>217</v>
      </c>
      <c r="AJ3913" s="29" t="s">
        <v>19368</v>
      </c>
      <c r="AK3913" s="25">
        <v>1078004.0</v>
      </c>
      <c r="AL3913" s="11"/>
      <c r="AM3913" s="23"/>
      <c r="AN3913" s="25"/>
      <c r="AO3913" s="23"/>
      <c r="AP3913" s="25"/>
      <c r="AQ3913" s="11"/>
    </row>
    <row r="3914" ht="15.75" customHeight="1">
      <c r="A3914" s="11">
        <v>1078006.0</v>
      </c>
      <c r="B3914" s="23">
        <v>3915.0</v>
      </c>
      <c r="C3914" s="25" t="s">
        <v>19369</v>
      </c>
      <c r="D3914" s="16" t="s">
        <v>19370</v>
      </c>
      <c r="E3914" s="28" t="s">
        <v>19371</v>
      </c>
      <c r="F3914" s="29"/>
      <c r="G3914" s="25"/>
      <c r="H3914" s="36" t="str">
        <f t="shared" si="1"/>
        <v/>
      </c>
      <c r="I3914" s="11"/>
      <c r="J3914" s="28">
        <f t="shared" si="2"/>
        <v>0</v>
      </c>
      <c r="K3914" s="41">
        <f t="shared" si="3"/>
        <v>198</v>
      </c>
      <c r="L3914" s="25">
        <v>46.0</v>
      </c>
      <c r="M3914" s="11">
        <v>44.0</v>
      </c>
      <c r="N3914" s="11">
        <v>45.0</v>
      </c>
      <c r="O3914" s="11">
        <v>33.0</v>
      </c>
      <c r="P3914" s="11">
        <v>30.0</v>
      </c>
      <c r="Q3914" s="43">
        <v>39.0</v>
      </c>
      <c r="R3914" s="25"/>
      <c r="S3914" s="11"/>
      <c r="T3914" s="11"/>
      <c r="U3914" s="23"/>
      <c r="V3914" s="25"/>
      <c r="W3914" s="11"/>
      <c r="X3914" s="23"/>
      <c r="Y3914" s="29"/>
      <c r="Z3914" s="25">
        <v>22.0</v>
      </c>
      <c r="AA3914" s="11">
        <v>11.0</v>
      </c>
      <c r="AB3914" s="11">
        <v>49.0</v>
      </c>
      <c r="AC3914" s="11">
        <v>62.0</v>
      </c>
      <c r="AD3914" s="23">
        <v>37.0</v>
      </c>
      <c r="AE3914" s="29" t="s">
        <v>166</v>
      </c>
      <c r="AF3914" s="25">
        <v>1564.0</v>
      </c>
      <c r="AG3914" s="11">
        <v>1576.0</v>
      </c>
      <c r="AH3914" s="11">
        <v>1590.0</v>
      </c>
      <c r="AI3914" s="23" t="s">
        <v>217</v>
      </c>
      <c r="AJ3914" s="29" t="s">
        <v>19372</v>
      </c>
      <c r="AK3914" s="25">
        <v>1078005.0</v>
      </c>
      <c r="AL3914" s="11"/>
      <c r="AM3914" s="23"/>
      <c r="AN3914" s="25"/>
      <c r="AO3914" s="23"/>
      <c r="AP3914" s="25"/>
      <c r="AQ3914" s="11"/>
    </row>
    <row r="3915" ht="15.75" customHeight="1">
      <c r="A3915" s="11">
        <v>1078007.0</v>
      </c>
      <c r="B3915" s="23">
        <v>3916.0</v>
      </c>
      <c r="C3915" s="25" t="s">
        <v>19373</v>
      </c>
      <c r="D3915" s="16" t="s">
        <v>19370</v>
      </c>
      <c r="E3915" s="28" t="s">
        <v>19374</v>
      </c>
      <c r="F3915" s="29"/>
      <c r="G3915" s="31" t="s">
        <v>19375</v>
      </c>
      <c r="H3915" s="36">
        <f t="shared" si="1"/>
        <v>58</v>
      </c>
      <c r="I3915" s="11"/>
      <c r="J3915" s="28">
        <f t="shared" si="2"/>
        <v>0</v>
      </c>
      <c r="K3915" s="41">
        <f t="shared" si="3"/>
        <v>186</v>
      </c>
      <c r="L3915" s="25">
        <v>38.0</v>
      </c>
      <c r="M3915" s="11">
        <v>45.0</v>
      </c>
      <c r="N3915" s="11">
        <v>29.0</v>
      </c>
      <c r="O3915" s="11">
        <v>31.0</v>
      </c>
      <c r="P3915" s="11">
        <v>43.0</v>
      </c>
      <c r="Q3915" s="43">
        <v>39.0</v>
      </c>
      <c r="R3915" s="25"/>
      <c r="S3915" s="11"/>
      <c r="T3915" s="11"/>
      <c r="U3915" s="23"/>
      <c r="V3915" s="25"/>
      <c r="W3915" s="11"/>
      <c r="X3915" s="23"/>
      <c r="Y3915" s="29"/>
      <c r="Z3915" s="25">
        <v>29.0</v>
      </c>
      <c r="AA3915" s="11">
        <v>21.0</v>
      </c>
      <c r="AB3915" s="11">
        <v>45.0</v>
      </c>
      <c r="AC3915" s="11">
        <v>57.0</v>
      </c>
      <c r="AD3915" s="23">
        <v>38.0</v>
      </c>
      <c r="AE3915" s="29" t="s">
        <v>166</v>
      </c>
      <c r="AF3915" s="25">
        <v>1570.0</v>
      </c>
      <c r="AG3915" s="11">
        <v>1582.0</v>
      </c>
      <c r="AH3915" s="11">
        <v>1590.0</v>
      </c>
      <c r="AI3915" s="23" t="s">
        <v>217</v>
      </c>
      <c r="AJ3915" s="29" t="s">
        <v>19372</v>
      </c>
      <c r="AK3915" s="25">
        <v>1078005.0</v>
      </c>
      <c r="AL3915" s="11"/>
      <c r="AM3915" s="23"/>
      <c r="AN3915" s="25"/>
      <c r="AO3915" s="23"/>
      <c r="AP3915" s="25"/>
      <c r="AQ3915" s="11"/>
    </row>
    <row r="3916" ht="15.75" customHeight="1">
      <c r="A3916" s="11">
        <v>1078008.0</v>
      </c>
      <c r="B3916" s="23">
        <v>3917.0</v>
      </c>
      <c r="C3916" s="25" t="s">
        <v>19376</v>
      </c>
      <c r="D3916" s="16" t="s">
        <v>19377</v>
      </c>
      <c r="E3916" s="28" t="s">
        <v>19378</v>
      </c>
      <c r="F3916" s="29"/>
      <c r="G3916" s="31" t="s">
        <v>19379</v>
      </c>
      <c r="H3916" s="36">
        <f t="shared" si="1"/>
        <v>52</v>
      </c>
      <c r="I3916" s="11"/>
      <c r="J3916" s="28">
        <f t="shared" si="2"/>
        <v>0</v>
      </c>
      <c r="K3916" s="41">
        <f t="shared" si="3"/>
        <v>164</v>
      </c>
      <c r="L3916" s="25">
        <v>27.0</v>
      </c>
      <c r="M3916" s="11">
        <v>7.0</v>
      </c>
      <c r="N3916" s="11">
        <v>35.0</v>
      </c>
      <c r="O3916" s="11">
        <v>44.0</v>
      </c>
      <c r="P3916" s="11">
        <v>51.0</v>
      </c>
      <c r="Q3916" s="43">
        <v>31.0</v>
      </c>
      <c r="R3916" s="25"/>
      <c r="S3916" s="11"/>
      <c r="T3916" s="11"/>
      <c r="U3916" s="23"/>
      <c r="V3916" s="25"/>
      <c r="W3916" s="11"/>
      <c r="X3916" s="23"/>
      <c r="Y3916" s="29"/>
      <c r="Z3916" s="25">
        <v>18.0</v>
      </c>
      <c r="AA3916" s="11">
        <v>5.0</v>
      </c>
      <c r="AB3916" s="11">
        <v>15.0</v>
      </c>
      <c r="AC3916" s="11">
        <v>52.0</v>
      </c>
      <c r="AD3916" s="23">
        <v>38.0</v>
      </c>
      <c r="AE3916" s="29" t="s">
        <v>239</v>
      </c>
      <c r="AF3916" s="25">
        <v>1589.0</v>
      </c>
      <c r="AG3916" s="11">
        <v>1601.0</v>
      </c>
      <c r="AH3916" s="11">
        <v>1643.0</v>
      </c>
      <c r="AI3916" s="23"/>
      <c r="AJ3916" s="29" t="s">
        <v>19380</v>
      </c>
      <c r="AK3916" s="25">
        <v>1078007.0</v>
      </c>
      <c r="AL3916" s="11"/>
      <c r="AM3916" s="23"/>
      <c r="AN3916" s="25"/>
      <c r="AO3916" s="23"/>
      <c r="AP3916" s="25"/>
      <c r="AQ3916" s="11"/>
    </row>
    <row r="3917" ht="15.75" customHeight="1">
      <c r="A3917" s="11">
        <v>1078009.0</v>
      </c>
      <c r="B3917" s="23">
        <v>3918.0</v>
      </c>
      <c r="C3917" s="25" t="s">
        <v>19381</v>
      </c>
      <c r="D3917" s="16" t="s">
        <v>19382</v>
      </c>
      <c r="E3917" s="28" t="s">
        <v>19383</v>
      </c>
      <c r="F3917" s="29"/>
      <c r="G3917" s="31" t="s">
        <v>19384</v>
      </c>
      <c r="H3917" s="36">
        <f t="shared" si="1"/>
        <v>75</v>
      </c>
      <c r="I3917" s="11" t="s">
        <v>19385</v>
      </c>
      <c r="J3917" s="28">
        <f t="shared" si="2"/>
        <v>10</v>
      </c>
      <c r="K3917" s="41">
        <f t="shared" si="3"/>
        <v>144</v>
      </c>
      <c r="L3917" s="25">
        <v>28.0</v>
      </c>
      <c r="M3917" s="11">
        <v>21.0</v>
      </c>
      <c r="N3917" s="11">
        <v>34.0</v>
      </c>
      <c r="O3917" s="11">
        <v>32.0</v>
      </c>
      <c r="P3917" s="11">
        <v>29.0</v>
      </c>
      <c r="Q3917" s="43">
        <v>38.0</v>
      </c>
      <c r="R3917" s="25"/>
      <c r="S3917" s="11"/>
      <c r="T3917" s="11"/>
      <c r="U3917" s="23"/>
      <c r="V3917" s="25"/>
      <c r="W3917" s="11"/>
      <c r="X3917" s="23"/>
      <c r="Y3917" s="29"/>
      <c r="Z3917" s="25">
        <v>29.0</v>
      </c>
      <c r="AA3917" s="11">
        <v>21.0</v>
      </c>
      <c r="AB3917" s="11">
        <v>28.0</v>
      </c>
      <c r="AC3917" s="11">
        <v>67.0</v>
      </c>
      <c r="AD3917" s="23">
        <v>35.0</v>
      </c>
      <c r="AE3917" s="29" t="s">
        <v>270</v>
      </c>
      <c r="AF3917" s="25">
        <v>1567.0</v>
      </c>
      <c r="AG3917" s="11">
        <v>1579.0</v>
      </c>
      <c r="AH3917" s="11">
        <v>1613.0</v>
      </c>
      <c r="AI3917" s="23"/>
      <c r="AJ3917" s="29" t="s">
        <v>19386</v>
      </c>
      <c r="AK3917" s="25">
        <v>1078004.0</v>
      </c>
      <c r="AL3917" s="11"/>
      <c r="AM3917" s="23"/>
      <c r="AN3917" s="25"/>
      <c r="AO3917" s="23"/>
      <c r="AP3917" s="25"/>
      <c r="AQ3917" s="11"/>
    </row>
    <row r="3918" ht="15.75" customHeight="1">
      <c r="A3918" s="11">
        <v>1078010.0</v>
      </c>
      <c r="B3918" s="23">
        <v>3919.0</v>
      </c>
      <c r="C3918" s="25" t="s">
        <v>19387</v>
      </c>
      <c r="D3918" s="16" t="s">
        <v>19388</v>
      </c>
      <c r="E3918" s="28" t="s">
        <v>19389</v>
      </c>
      <c r="F3918" s="29"/>
      <c r="G3918" s="31" t="s">
        <v>19390</v>
      </c>
      <c r="H3918" s="36">
        <f t="shared" si="1"/>
        <v>80</v>
      </c>
      <c r="I3918" s="11" t="s">
        <v>19391</v>
      </c>
      <c r="J3918" s="28">
        <f t="shared" si="2"/>
        <v>10</v>
      </c>
      <c r="K3918" s="41">
        <f t="shared" si="3"/>
        <v>166</v>
      </c>
      <c r="L3918" s="25">
        <v>35.0</v>
      </c>
      <c r="M3918" s="11">
        <v>27.0</v>
      </c>
      <c r="N3918" s="11">
        <v>37.0</v>
      </c>
      <c r="O3918" s="11">
        <v>36.0</v>
      </c>
      <c r="P3918" s="11">
        <v>31.0</v>
      </c>
      <c r="Q3918" s="43">
        <v>36.0</v>
      </c>
      <c r="R3918" s="25"/>
      <c r="S3918" s="11"/>
      <c r="T3918" s="11"/>
      <c r="U3918" s="23"/>
      <c r="V3918" s="25"/>
      <c r="W3918" s="11"/>
      <c r="X3918" s="23"/>
      <c r="Y3918" s="29"/>
      <c r="Z3918" s="25">
        <v>29.0</v>
      </c>
      <c r="AA3918" s="11">
        <v>21.0</v>
      </c>
      <c r="AB3918" s="11">
        <v>16.0</v>
      </c>
      <c r="AC3918" s="11">
        <v>65.0</v>
      </c>
      <c r="AD3918" s="23">
        <v>35.0</v>
      </c>
      <c r="AE3918" s="29" t="s">
        <v>166</v>
      </c>
      <c r="AF3918" s="25">
        <v>1595.0</v>
      </c>
      <c r="AG3918" s="11">
        <v>1607.0</v>
      </c>
      <c r="AH3918" s="11">
        <v>1656.0</v>
      </c>
      <c r="AI3918" s="23"/>
      <c r="AJ3918" s="29" t="s">
        <v>19392</v>
      </c>
      <c r="AK3918" s="25">
        <v>1078009.0</v>
      </c>
      <c r="AL3918" s="11"/>
      <c r="AM3918" s="23"/>
      <c r="AN3918" s="25"/>
      <c r="AO3918" s="23"/>
      <c r="AP3918" s="25"/>
      <c r="AQ3918" s="11"/>
    </row>
    <row r="3919" ht="15.75" customHeight="1">
      <c r="A3919" s="11">
        <v>1078011.0</v>
      </c>
      <c r="B3919" s="23">
        <v>3920.0</v>
      </c>
      <c r="C3919" s="25" t="s">
        <v>19393</v>
      </c>
      <c r="D3919" s="16" t="s">
        <v>19394</v>
      </c>
      <c r="E3919" s="28" t="s">
        <v>19395</v>
      </c>
      <c r="F3919" s="29"/>
      <c r="G3919" s="25"/>
      <c r="H3919" s="36" t="str">
        <f t="shared" si="1"/>
        <v/>
      </c>
      <c r="I3919" s="11"/>
      <c r="J3919" s="28">
        <f t="shared" si="2"/>
        <v>0</v>
      </c>
      <c r="K3919" s="41">
        <f t="shared" si="3"/>
        <v>186</v>
      </c>
      <c r="L3919" s="25">
        <v>32.0</v>
      </c>
      <c r="M3919" s="11">
        <v>24.0</v>
      </c>
      <c r="N3919" s="11">
        <v>54.0</v>
      </c>
      <c r="O3919" s="11">
        <v>33.0</v>
      </c>
      <c r="P3919" s="11">
        <v>43.0</v>
      </c>
      <c r="Q3919" s="43">
        <v>34.0</v>
      </c>
      <c r="R3919" s="25"/>
      <c r="S3919" s="11"/>
      <c r="T3919" s="11"/>
      <c r="U3919" s="23"/>
      <c r="V3919" s="25"/>
      <c r="W3919" s="11"/>
      <c r="X3919" s="23"/>
      <c r="Y3919" s="29"/>
      <c r="Z3919" s="25">
        <v>18.0</v>
      </c>
      <c r="AA3919" s="11">
        <v>5.0</v>
      </c>
      <c r="AB3919" s="11">
        <v>22.0</v>
      </c>
      <c r="AC3919" s="11">
        <v>56.0</v>
      </c>
      <c r="AD3919" s="23">
        <v>24.0</v>
      </c>
      <c r="AE3919" s="29" t="s">
        <v>270</v>
      </c>
      <c r="AF3919" s="25">
        <v>1569.0</v>
      </c>
      <c r="AG3919" s="11">
        <v>1581.0</v>
      </c>
      <c r="AH3919" s="11">
        <v>1588.0</v>
      </c>
      <c r="AI3919" s="23" t="s">
        <v>217</v>
      </c>
      <c r="AJ3919" s="29" t="s">
        <v>19368</v>
      </c>
      <c r="AK3919" s="25">
        <v>1078004.0</v>
      </c>
      <c r="AL3919" s="11"/>
      <c r="AM3919" s="23"/>
      <c r="AN3919" s="25"/>
      <c r="AO3919" s="23"/>
      <c r="AP3919" s="25"/>
      <c r="AQ3919" s="11"/>
    </row>
    <row r="3920" ht="15.75" customHeight="1">
      <c r="A3920" s="11">
        <v>1078012.0</v>
      </c>
      <c r="B3920" s="23">
        <v>3921.0</v>
      </c>
      <c r="C3920" s="25" t="s">
        <v>19396</v>
      </c>
      <c r="D3920" s="16" t="s">
        <v>19397</v>
      </c>
      <c r="E3920" s="28" t="s">
        <v>19398</v>
      </c>
      <c r="F3920" s="29" t="s">
        <v>19399</v>
      </c>
      <c r="G3920" s="31" t="s">
        <v>19400</v>
      </c>
      <c r="H3920" s="36">
        <f t="shared" si="1"/>
        <v>77</v>
      </c>
      <c r="I3920" s="11" t="s">
        <v>19401</v>
      </c>
      <c r="J3920" s="28">
        <f t="shared" si="2"/>
        <v>10</v>
      </c>
      <c r="K3920" s="41">
        <f t="shared" si="3"/>
        <v>295</v>
      </c>
      <c r="L3920" s="25">
        <v>55.0</v>
      </c>
      <c r="M3920" s="11">
        <v>60.0</v>
      </c>
      <c r="N3920" s="11">
        <v>58.0</v>
      </c>
      <c r="O3920" s="11">
        <v>64.0</v>
      </c>
      <c r="P3920" s="11">
        <v>58.0</v>
      </c>
      <c r="Q3920" s="43">
        <v>51.0</v>
      </c>
      <c r="R3920" s="25"/>
      <c r="S3920" s="11" t="s">
        <v>185</v>
      </c>
      <c r="T3920" s="11"/>
      <c r="U3920" s="23"/>
      <c r="V3920" s="25"/>
      <c r="W3920" s="11"/>
      <c r="X3920" s="23"/>
      <c r="Y3920" s="29"/>
      <c r="Z3920" s="25">
        <v>29.0</v>
      </c>
      <c r="AA3920" s="11">
        <v>21.0</v>
      </c>
      <c r="AB3920" s="11">
        <v>81.0</v>
      </c>
      <c r="AC3920" s="11">
        <v>21.0</v>
      </c>
      <c r="AD3920" s="23">
        <v>11.0</v>
      </c>
      <c r="AE3920" s="29" t="s">
        <v>166</v>
      </c>
      <c r="AF3920" s="25">
        <v>1541.0</v>
      </c>
      <c r="AG3920" s="11">
        <v>1553.0</v>
      </c>
      <c r="AH3920" s="11">
        <v>1626.0</v>
      </c>
      <c r="AI3920" s="23"/>
      <c r="AJ3920" s="29" t="s">
        <v>19402</v>
      </c>
      <c r="AK3920" s="25">
        <v>1078003.0</v>
      </c>
      <c r="AL3920" s="11"/>
      <c r="AM3920" s="23"/>
      <c r="AN3920" s="25"/>
      <c r="AO3920" s="23"/>
      <c r="AP3920" s="25"/>
      <c r="AQ3920" s="11"/>
    </row>
    <row r="3921" ht="15.75" customHeight="1">
      <c r="A3921" s="11">
        <v>1078013.0</v>
      </c>
      <c r="B3921" s="23">
        <v>3922.0</v>
      </c>
      <c r="C3921" s="25" t="s">
        <v>19403</v>
      </c>
      <c r="D3921" s="16" t="s">
        <v>19404</v>
      </c>
      <c r="E3921" s="28" t="s">
        <v>19405</v>
      </c>
      <c r="F3921" s="29"/>
      <c r="G3921" s="31" t="s">
        <v>19406</v>
      </c>
      <c r="H3921" s="36">
        <f t="shared" si="1"/>
        <v>10</v>
      </c>
      <c r="I3921" s="11" t="s">
        <v>19406</v>
      </c>
      <c r="J3921" s="28">
        <f t="shared" si="2"/>
        <v>10</v>
      </c>
      <c r="K3921" s="41">
        <f t="shared" si="3"/>
        <v>234</v>
      </c>
      <c r="L3921" s="25">
        <v>42.0</v>
      </c>
      <c r="M3921" s="11">
        <v>58.0</v>
      </c>
      <c r="N3921" s="11">
        <v>42.0</v>
      </c>
      <c r="O3921" s="11">
        <v>45.0</v>
      </c>
      <c r="P3921" s="11">
        <v>47.0</v>
      </c>
      <c r="Q3921" s="43">
        <v>43.0</v>
      </c>
      <c r="R3921" s="25"/>
      <c r="S3921" s="11"/>
      <c r="T3921" s="11"/>
      <c r="U3921" s="23"/>
      <c r="V3921" s="25"/>
      <c r="W3921" s="11"/>
      <c r="X3921" s="23"/>
      <c r="Y3921" s="29"/>
      <c r="Z3921" s="25">
        <v>27.0</v>
      </c>
      <c r="AA3921" s="11">
        <v>18.0</v>
      </c>
      <c r="AB3921" s="11">
        <v>62.0</v>
      </c>
      <c r="AC3921" s="11">
        <v>32.0</v>
      </c>
      <c r="AD3921" s="23">
        <v>12.0</v>
      </c>
      <c r="AE3921" s="29" t="s">
        <v>166</v>
      </c>
      <c r="AF3921" s="25">
        <v>1544.0</v>
      </c>
      <c r="AG3921" s="11">
        <v>1556.0</v>
      </c>
      <c r="AH3921" s="11">
        <v>1589.0</v>
      </c>
      <c r="AI3921" s="23" t="s">
        <v>217</v>
      </c>
      <c r="AJ3921" s="29" t="s">
        <v>19407</v>
      </c>
      <c r="AK3921" s="25">
        <v>1078003.0</v>
      </c>
      <c r="AL3921" s="11"/>
      <c r="AM3921" s="23"/>
      <c r="AN3921" s="25"/>
      <c r="AO3921" s="23"/>
      <c r="AP3921" s="25"/>
      <c r="AQ3921" s="11"/>
    </row>
    <row r="3922" ht="15.75" customHeight="1">
      <c r="A3922" s="11">
        <v>1078014.0</v>
      </c>
      <c r="B3922" s="23">
        <v>3923.0</v>
      </c>
      <c r="C3922" s="25" t="s">
        <v>19351</v>
      </c>
      <c r="D3922" s="16" t="s">
        <v>19352</v>
      </c>
      <c r="E3922" s="28" t="s">
        <v>19353</v>
      </c>
      <c r="F3922" s="29"/>
      <c r="G3922" s="31" t="s">
        <v>19408</v>
      </c>
      <c r="H3922" s="36">
        <f t="shared" si="1"/>
        <v>79</v>
      </c>
      <c r="I3922" s="11"/>
      <c r="J3922" s="28">
        <f t="shared" si="2"/>
        <v>0</v>
      </c>
      <c r="K3922" s="41">
        <f t="shared" si="3"/>
        <v>184</v>
      </c>
      <c r="L3922" s="25">
        <v>33.0</v>
      </c>
      <c r="M3922" s="11">
        <v>25.0</v>
      </c>
      <c r="N3922" s="11">
        <v>45.0</v>
      </c>
      <c r="O3922" s="11">
        <v>43.0</v>
      </c>
      <c r="P3922" s="11">
        <v>38.0</v>
      </c>
      <c r="Q3922" s="43">
        <v>35.0</v>
      </c>
      <c r="R3922" s="25"/>
      <c r="S3922" s="11"/>
      <c r="T3922" s="11"/>
      <c r="U3922" s="23"/>
      <c r="V3922" s="25"/>
      <c r="W3922" s="11"/>
      <c r="X3922" s="23"/>
      <c r="Y3922" s="29"/>
      <c r="Z3922" s="25">
        <v>20.0</v>
      </c>
      <c r="AA3922" s="11">
        <v>8.0</v>
      </c>
      <c r="AB3922" s="11">
        <v>14.0</v>
      </c>
      <c r="AC3922" s="11">
        <v>62.0</v>
      </c>
      <c r="AD3922" s="23">
        <v>12.0</v>
      </c>
      <c r="AE3922" s="29" t="s">
        <v>270</v>
      </c>
      <c r="AF3922" s="25">
        <v>1592.0</v>
      </c>
      <c r="AG3922" s="11">
        <v>1604.0</v>
      </c>
      <c r="AH3922" s="11">
        <v>1639.0</v>
      </c>
      <c r="AI3922" s="23"/>
      <c r="AJ3922" s="29" t="s">
        <v>19409</v>
      </c>
      <c r="AK3922" s="25">
        <v>1078013.0</v>
      </c>
      <c r="AL3922" s="11">
        <v>1078012.0</v>
      </c>
      <c r="AM3922" s="23"/>
      <c r="AN3922" s="25"/>
      <c r="AO3922" s="23"/>
      <c r="AP3922" s="25"/>
      <c r="AQ3922" s="11"/>
    </row>
    <row r="3923" ht="15.75" customHeight="1">
      <c r="A3923" s="11">
        <v>1078015.0</v>
      </c>
      <c r="B3923" s="23">
        <v>3924.0</v>
      </c>
      <c r="C3923" s="25" t="s">
        <v>19410</v>
      </c>
      <c r="D3923" s="16" t="s">
        <v>19411</v>
      </c>
      <c r="E3923" s="28" t="s">
        <v>19412</v>
      </c>
      <c r="F3923" s="29"/>
      <c r="G3923" s="25"/>
      <c r="H3923" s="36" t="str">
        <f t="shared" si="1"/>
        <v/>
      </c>
      <c r="I3923" s="11"/>
      <c r="J3923" s="28">
        <f t="shared" si="2"/>
        <v>0</v>
      </c>
      <c r="K3923" s="41">
        <f t="shared" si="3"/>
        <v>182</v>
      </c>
      <c r="L3923" s="25">
        <v>40.0</v>
      </c>
      <c r="M3923" s="11">
        <v>51.0</v>
      </c>
      <c r="N3923" s="11">
        <v>32.0</v>
      </c>
      <c r="O3923" s="11">
        <v>33.0</v>
      </c>
      <c r="P3923" s="11">
        <v>26.0</v>
      </c>
      <c r="Q3923" s="43">
        <v>38.0</v>
      </c>
      <c r="R3923" s="25"/>
      <c r="S3923" s="11"/>
      <c r="T3923" s="11"/>
      <c r="U3923" s="23"/>
      <c r="V3923" s="25"/>
      <c r="W3923" s="11"/>
      <c r="X3923" s="23"/>
      <c r="Y3923" s="29"/>
      <c r="Z3923" s="25">
        <v>25.0</v>
      </c>
      <c r="AA3923" s="11">
        <v>15.0</v>
      </c>
      <c r="AB3923" s="11">
        <v>19.0</v>
      </c>
      <c r="AC3923" s="11">
        <v>78.0</v>
      </c>
      <c r="AD3923" s="23">
        <v>29.0</v>
      </c>
      <c r="AE3923" s="29" t="s">
        <v>166</v>
      </c>
      <c r="AF3923" s="25">
        <v>1478.0</v>
      </c>
      <c r="AG3923" s="11">
        <v>1490.0</v>
      </c>
      <c r="AH3923" s="11">
        <v>1541.0</v>
      </c>
      <c r="AI3923" s="23"/>
      <c r="AJ3923" s="29"/>
      <c r="AK3923" s="25"/>
      <c r="AL3923" s="11"/>
      <c r="AM3923" s="23"/>
      <c r="AN3923" s="25"/>
      <c r="AO3923" s="23"/>
      <c r="AP3923" s="25"/>
      <c r="AQ3923" s="11"/>
    </row>
    <row r="3924" ht="15.75" customHeight="1">
      <c r="A3924" s="11">
        <v>1078016.0</v>
      </c>
      <c r="B3924" s="23">
        <v>3925.0</v>
      </c>
      <c r="C3924" s="25" t="s">
        <v>19413</v>
      </c>
      <c r="D3924" s="16" t="s">
        <v>19414</v>
      </c>
      <c r="E3924" s="28" t="s">
        <v>19415</v>
      </c>
      <c r="F3924" s="29"/>
      <c r="G3924" s="25"/>
      <c r="H3924" s="36" t="str">
        <f t="shared" si="1"/>
        <v/>
      </c>
      <c r="I3924" s="11"/>
      <c r="J3924" s="28">
        <f t="shared" si="2"/>
        <v>0</v>
      </c>
      <c r="K3924" s="41">
        <f t="shared" si="3"/>
        <v>186</v>
      </c>
      <c r="L3924" s="25">
        <v>38.0</v>
      </c>
      <c r="M3924" s="11">
        <v>27.0</v>
      </c>
      <c r="N3924" s="11">
        <v>42.0</v>
      </c>
      <c r="O3924" s="11">
        <v>41.0</v>
      </c>
      <c r="P3924" s="11">
        <v>38.0</v>
      </c>
      <c r="Q3924" s="43">
        <v>38.0</v>
      </c>
      <c r="R3924" s="25"/>
      <c r="S3924" s="11"/>
      <c r="T3924" s="11"/>
      <c r="U3924" s="23"/>
      <c r="V3924" s="25"/>
      <c r="W3924" s="11"/>
      <c r="X3924" s="23"/>
      <c r="Y3924" s="29"/>
      <c r="Z3924" s="25">
        <v>27.0</v>
      </c>
      <c r="AA3924" s="11">
        <v>18.0</v>
      </c>
      <c r="AB3924" s="11">
        <v>47.0</v>
      </c>
      <c r="AC3924" s="11">
        <v>53.0</v>
      </c>
      <c r="AD3924" s="23">
        <v>24.0</v>
      </c>
      <c r="AE3924" s="29" t="s">
        <v>166</v>
      </c>
      <c r="AF3924" s="25">
        <v>1501.0</v>
      </c>
      <c r="AG3924" s="11">
        <v>1513.0</v>
      </c>
      <c r="AH3924" s="11">
        <v>1562.0</v>
      </c>
      <c r="AI3924" s="23"/>
      <c r="AJ3924" s="29"/>
      <c r="AK3924" s="25"/>
      <c r="AL3924" s="11"/>
      <c r="AM3924" s="23"/>
      <c r="AN3924" s="25"/>
      <c r="AO3924" s="23"/>
      <c r="AP3924" s="25"/>
      <c r="AQ3924" s="11"/>
    </row>
    <row r="3925" ht="15.75" customHeight="1">
      <c r="A3925" s="11">
        <v>1078017.0</v>
      </c>
      <c r="B3925" s="23">
        <v>3926.0</v>
      </c>
      <c r="C3925" s="25" t="s">
        <v>19416</v>
      </c>
      <c r="D3925" s="16" t="s">
        <v>19417</v>
      </c>
      <c r="E3925" s="28" t="s">
        <v>19418</v>
      </c>
      <c r="F3925" s="29"/>
      <c r="G3925" s="25"/>
      <c r="H3925" s="36" t="str">
        <f t="shared" si="1"/>
        <v/>
      </c>
      <c r="I3925" s="11"/>
      <c r="J3925" s="28">
        <f t="shared" si="2"/>
        <v>0</v>
      </c>
      <c r="K3925" s="41">
        <f t="shared" si="3"/>
        <v>202</v>
      </c>
      <c r="L3925" s="25">
        <v>44.0</v>
      </c>
      <c r="M3925" s="11">
        <v>47.0</v>
      </c>
      <c r="N3925" s="11">
        <v>36.0</v>
      </c>
      <c r="O3925" s="11">
        <v>37.0</v>
      </c>
      <c r="P3925" s="11">
        <v>38.0</v>
      </c>
      <c r="Q3925" s="43">
        <v>41.0</v>
      </c>
      <c r="R3925" s="25"/>
      <c r="S3925" s="11"/>
      <c r="T3925" s="11"/>
      <c r="U3925" s="23"/>
      <c r="V3925" s="25"/>
      <c r="W3925" s="11"/>
      <c r="X3925" s="23"/>
      <c r="Y3925" s="29"/>
      <c r="Z3925" s="25">
        <v>29.0</v>
      </c>
      <c r="AA3925" s="11">
        <v>21.0</v>
      </c>
      <c r="AB3925" s="11">
        <v>43.0</v>
      </c>
      <c r="AC3925" s="11">
        <v>61.0</v>
      </c>
      <c r="AD3925" s="23">
        <v>24.0</v>
      </c>
      <c r="AE3925" s="29" t="s">
        <v>166</v>
      </c>
      <c r="AF3925" s="25">
        <v>1538.0</v>
      </c>
      <c r="AG3925" s="11">
        <v>1550.0</v>
      </c>
      <c r="AH3925" s="11">
        <v>1578.0</v>
      </c>
      <c r="AI3925" s="23" t="s">
        <v>217</v>
      </c>
      <c r="AJ3925" s="29"/>
      <c r="AK3925" s="25"/>
      <c r="AL3925" s="11"/>
      <c r="AM3925" s="23"/>
      <c r="AN3925" s="25"/>
      <c r="AO3925" s="23"/>
      <c r="AP3925" s="25"/>
      <c r="AQ3925" s="11"/>
    </row>
    <row r="3926" ht="15.75" customHeight="1">
      <c r="A3926" s="11">
        <v>1078018.0</v>
      </c>
      <c r="B3926" s="23">
        <v>3927.0</v>
      </c>
      <c r="C3926" s="25" t="s">
        <v>19419</v>
      </c>
      <c r="D3926" s="16" t="s">
        <v>19420</v>
      </c>
      <c r="E3926" s="28" t="s">
        <v>19421</v>
      </c>
      <c r="F3926" s="29"/>
      <c r="G3926" s="25"/>
      <c r="H3926" s="36" t="str">
        <f t="shared" si="1"/>
        <v/>
      </c>
      <c r="I3926" s="11"/>
      <c r="J3926" s="28">
        <f t="shared" si="2"/>
        <v>0</v>
      </c>
      <c r="K3926" s="41">
        <f t="shared" si="3"/>
        <v>216</v>
      </c>
      <c r="L3926" s="25">
        <v>30.0</v>
      </c>
      <c r="M3926" s="11">
        <v>35.0</v>
      </c>
      <c r="N3926" s="11">
        <v>56.0</v>
      </c>
      <c r="O3926" s="11">
        <v>52.0</v>
      </c>
      <c r="P3926" s="11">
        <v>43.0</v>
      </c>
      <c r="Q3926" s="43">
        <v>43.0</v>
      </c>
      <c r="R3926" s="25"/>
      <c r="S3926" s="11"/>
      <c r="T3926" s="11"/>
      <c r="U3926" s="23"/>
      <c r="V3926" s="25"/>
      <c r="W3926" s="11"/>
      <c r="X3926" s="23"/>
      <c r="Y3926" s="29"/>
      <c r="Z3926" s="25">
        <v>29.0</v>
      </c>
      <c r="AA3926" s="11">
        <v>21.0</v>
      </c>
      <c r="AB3926" s="11">
        <v>25.0</v>
      </c>
      <c r="AC3926" s="11">
        <v>57.0</v>
      </c>
      <c r="AD3926" s="23">
        <v>30.0</v>
      </c>
      <c r="AE3926" s="29" t="s">
        <v>270</v>
      </c>
      <c r="AF3926" s="25">
        <v>1518.0</v>
      </c>
      <c r="AG3926" s="11">
        <v>1530.0</v>
      </c>
      <c r="AH3926" s="11">
        <v>1567.0</v>
      </c>
      <c r="AI3926" s="23"/>
      <c r="AJ3926" s="29"/>
      <c r="AK3926" s="25"/>
      <c r="AL3926" s="11"/>
      <c r="AM3926" s="23"/>
      <c r="AN3926" s="25"/>
      <c r="AO3926" s="23"/>
      <c r="AP3926" s="25"/>
      <c r="AQ3926" s="11"/>
    </row>
    <row r="3927" ht="15.75" customHeight="1">
      <c r="A3927" s="11">
        <v>1078019.0</v>
      </c>
      <c r="B3927" s="23">
        <v>3928.0</v>
      </c>
      <c r="C3927" s="25" t="s">
        <v>19422</v>
      </c>
      <c r="D3927" s="16" t="s">
        <v>19423</v>
      </c>
      <c r="E3927" s="28" t="s">
        <v>19424</v>
      </c>
      <c r="F3927" s="29"/>
      <c r="G3927" s="31" t="s">
        <v>19425</v>
      </c>
      <c r="H3927" s="36">
        <f t="shared" si="1"/>
        <v>80</v>
      </c>
      <c r="I3927" s="11"/>
      <c r="J3927" s="28">
        <f t="shared" si="2"/>
        <v>0</v>
      </c>
      <c r="K3927" s="41">
        <f t="shared" si="3"/>
        <v>309</v>
      </c>
      <c r="L3927" s="25">
        <v>54.0</v>
      </c>
      <c r="M3927" s="11">
        <v>62.0</v>
      </c>
      <c r="N3927" s="11">
        <v>68.0</v>
      </c>
      <c r="O3927" s="11">
        <v>66.0</v>
      </c>
      <c r="P3927" s="11">
        <v>59.0</v>
      </c>
      <c r="Q3927" s="43">
        <v>59.0</v>
      </c>
      <c r="R3927" s="25" t="s">
        <v>185</v>
      </c>
      <c r="S3927" s="11"/>
      <c r="T3927" s="11"/>
      <c r="U3927" s="23"/>
      <c r="V3927" s="25"/>
      <c r="W3927" s="11"/>
      <c r="X3927" s="23"/>
      <c r="Y3927" s="29"/>
      <c r="Z3927" s="25">
        <v>34.0</v>
      </c>
      <c r="AA3927" s="11">
        <v>28.0</v>
      </c>
      <c r="AB3927" s="11">
        <v>26.0</v>
      </c>
      <c r="AC3927" s="11">
        <v>72.0</v>
      </c>
      <c r="AD3927" s="23">
        <v>20.0</v>
      </c>
      <c r="AE3927" s="29" t="s">
        <v>141</v>
      </c>
      <c r="AF3927" s="25">
        <v>1542.0</v>
      </c>
      <c r="AG3927" s="11">
        <v>1554.0</v>
      </c>
      <c r="AH3927" s="11">
        <v>1606.0</v>
      </c>
      <c r="AI3927" s="23"/>
      <c r="AJ3927" s="29" t="s">
        <v>19426</v>
      </c>
      <c r="AK3927" s="25">
        <v>1078018.0</v>
      </c>
      <c r="AL3927" s="11"/>
      <c r="AM3927" s="23"/>
      <c r="AN3927" s="25"/>
      <c r="AO3927" s="23"/>
      <c r="AP3927" s="25"/>
      <c r="AQ3927" s="11"/>
    </row>
    <row r="3928" ht="15.75" customHeight="1">
      <c r="A3928" s="11">
        <v>1078020.0</v>
      </c>
      <c r="B3928" s="23">
        <v>3929.0</v>
      </c>
      <c r="C3928" s="25" t="s">
        <v>19427</v>
      </c>
      <c r="D3928" s="16" t="s">
        <v>19428</v>
      </c>
      <c r="E3928" s="28" t="s">
        <v>19429</v>
      </c>
      <c r="F3928" s="29"/>
      <c r="G3928" s="31" t="s">
        <v>19430</v>
      </c>
      <c r="H3928" s="36">
        <f t="shared" si="1"/>
        <v>56</v>
      </c>
      <c r="I3928" s="11"/>
      <c r="J3928" s="28">
        <f t="shared" si="2"/>
        <v>0</v>
      </c>
      <c r="K3928" s="41">
        <f t="shared" si="3"/>
        <v>259</v>
      </c>
      <c r="L3928" s="25">
        <v>46.0</v>
      </c>
      <c r="M3928" s="11">
        <v>34.0</v>
      </c>
      <c r="N3928" s="11">
        <v>57.0</v>
      </c>
      <c r="O3928" s="11">
        <v>68.0</v>
      </c>
      <c r="P3928" s="11">
        <v>54.0</v>
      </c>
      <c r="Q3928" s="43">
        <v>54.0</v>
      </c>
      <c r="R3928" s="25"/>
      <c r="S3928" s="11"/>
      <c r="T3928" s="11"/>
      <c r="U3928" s="23"/>
      <c r="V3928" s="25"/>
      <c r="W3928" s="11"/>
      <c r="X3928" s="23"/>
      <c r="Y3928" s="29"/>
      <c r="Z3928" s="25">
        <v>50.0</v>
      </c>
      <c r="AA3928" s="11">
        <v>50.0</v>
      </c>
      <c r="AB3928" s="11">
        <v>39.0</v>
      </c>
      <c r="AC3928" s="11">
        <v>61.0</v>
      </c>
      <c r="AD3928" s="23">
        <v>20.0</v>
      </c>
      <c r="AE3928" s="29" t="s">
        <v>141</v>
      </c>
      <c r="AF3928" s="25">
        <v>1565.0</v>
      </c>
      <c r="AG3928" s="11">
        <v>1577.0</v>
      </c>
      <c r="AH3928" s="11">
        <v>1620.0</v>
      </c>
      <c r="AI3928" s="23"/>
      <c r="AJ3928" s="29" t="s">
        <v>19431</v>
      </c>
      <c r="AK3928" s="25">
        <v>1078019.0</v>
      </c>
      <c r="AL3928" s="11"/>
      <c r="AM3928" s="23"/>
      <c r="AN3928" s="25"/>
      <c r="AO3928" s="23"/>
      <c r="AP3928" s="25"/>
      <c r="AQ3928" s="11"/>
    </row>
    <row r="3929" ht="15.75" customHeight="1">
      <c r="A3929" s="11">
        <v>1078021.0</v>
      </c>
      <c r="B3929" s="23">
        <v>3930.0</v>
      </c>
      <c r="C3929" s="25" t="s">
        <v>19432</v>
      </c>
      <c r="D3929" s="16" t="s">
        <v>19433</v>
      </c>
      <c r="E3929" s="28" t="s">
        <v>19434</v>
      </c>
      <c r="F3929" s="29"/>
      <c r="G3929" s="31" t="s">
        <v>19435</v>
      </c>
      <c r="H3929" s="36">
        <f t="shared" si="1"/>
        <v>60</v>
      </c>
      <c r="I3929" s="11"/>
      <c r="J3929" s="28">
        <f t="shared" si="2"/>
        <v>0</v>
      </c>
      <c r="K3929" s="41">
        <f t="shared" si="3"/>
        <v>306</v>
      </c>
      <c r="L3929" s="25">
        <v>60.0</v>
      </c>
      <c r="M3929" s="11">
        <v>58.0</v>
      </c>
      <c r="N3929" s="11">
        <v>52.0</v>
      </c>
      <c r="O3929" s="11">
        <v>70.0</v>
      </c>
      <c r="P3929" s="11">
        <v>66.0</v>
      </c>
      <c r="Q3929" s="43">
        <v>58.0</v>
      </c>
      <c r="R3929" s="25"/>
      <c r="S3929" s="11"/>
      <c r="T3929" s="11"/>
      <c r="U3929" s="23"/>
      <c r="V3929" s="25"/>
      <c r="W3929" s="11"/>
      <c r="X3929" s="23"/>
      <c r="Y3929" s="29"/>
      <c r="Z3929" s="25">
        <v>36.0</v>
      </c>
      <c r="AA3929" s="11">
        <v>30.0</v>
      </c>
      <c r="AB3929" s="11">
        <v>38.0</v>
      </c>
      <c r="AC3929" s="11">
        <v>71.0</v>
      </c>
      <c r="AD3929" s="23">
        <v>31.0</v>
      </c>
      <c r="AE3929" s="29" t="s">
        <v>166</v>
      </c>
      <c r="AF3929" s="25">
        <v>1493.0</v>
      </c>
      <c r="AG3929" s="11">
        <v>1505.0</v>
      </c>
      <c r="AH3929" s="11">
        <v>1579.0</v>
      </c>
      <c r="AI3929" s="23" t="s">
        <v>217</v>
      </c>
      <c r="AJ3929" s="29"/>
      <c r="AK3929" s="25"/>
      <c r="AL3929" s="11"/>
      <c r="AM3929" s="23"/>
      <c r="AN3929" s="25"/>
      <c r="AO3929" s="23"/>
      <c r="AP3929" s="25"/>
      <c r="AQ3929" s="11"/>
    </row>
    <row r="3930" ht="15.75" customHeight="1">
      <c r="A3930" s="11">
        <v>1078022.0</v>
      </c>
      <c r="B3930" s="23">
        <v>3931.0</v>
      </c>
      <c r="C3930" s="25" t="s">
        <v>19436</v>
      </c>
      <c r="D3930" s="16" t="s">
        <v>19437</v>
      </c>
      <c r="E3930" s="28" t="s">
        <v>19438</v>
      </c>
      <c r="F3930" s="29"/>
      <c r="G3930" s="25"/>
      <c r="H3930" s="36" t="str">
        <f t="shared" si="1"/>
        <v/>
      </c>
      <c r="I3930" s="11"/>
      <c r="J3930" s="28">
        <f t="shared" si="2"/>
        <v>0</v>
      </c>
      <c r="K3930" s="41">
        <f t="shared" si="3"/>
        <v>242</v>
      </c>
      <c r="L3930" s="25">
        <v>38.0</v>
      </c>
      <c r="M3930" s="11">
        <v>40.0</v>
      </c>
      <c r="N3930" s="11">
        <v>49.0</v>
      </c>
      <c r="O3930" s="11">
        <v>59.0</v>
      </c>
      <c r="P3930" s="11">
        <v>56.0</v>
      </c>
      <c r="Q3930" s="43">
        <v>48.0</v>
      </c>
      <c r="R3930" s="25"/>
      <c r="S3930" s="11"/>
      <c r="T3930" s="11"/>
      <c r="U3930" s="23"/>
      <c r="V3930" s="25"/>
      <c r="W3930" s="11"/>
      <c r="X3930" s="23"/>
      <c r="Y3930" s="29"/>
      <c r="Z3930" s="25">
        <v>32.0</v>
      </c>
      <c r="AA3930" s="11">
        <v>25.0</v>
      </c>
      <c r="AB3930" s="11">
        <v>21.0</v>
      </c>
      <c r="AC3930" s="11">
        <v>65.0</v>
      </c>
      <c r="AD3930" s="23">
        <v>21.0</v>
      </c>
      <c r="AE3930" s="29" t="s">
        <v>166</v>
      </c>
      <c r="AF3930" s="25">
        <v>1527.0</v>
      </c>
      <c r="AG3930" s="11">
        <v>1539.0</v>
      </c>
      <c r="AH3930" s="11">
        <v>1598.0</v>
      </c>
      <c r="AI3930" s="23"/>
      <c r="AJ3930" s="29" t="s">
        <v>19439</v>
      </c>
      <c r="AK3930" s="25">
        <v>1078021.0</v>
      </c>
      <c r="AL3930" s="11"/>
      <c r="AM3930" s="23"/>
      <c r="AN3930" s="25"/>
      <c r="AO3930" s="23"/>
      <c r="AP3930" s="25"/>
      <c r="AQ3930" s="11"/>
    </row>
    <row r="3931" ht="15.75" customHeight="1">
      <c r="A3931" s="11">
        <v>1078023.0</v>
      </c>
      <c r="B3931" s="23">
        <v>3932.0</v>
      </c>
      <c r="C3931" s="25" t="s">
        <v>19440</v>
      </c>
      <c r="D3931" s="16" t="s">
        <v>19441</v>
      </c>
      <c r="E3931" s="28" t="s">
        <v>19442</v>
      </c>
      <c r="F3931" s="29"/>
      <c r="G3931" s="31"/>
      <c r="H3931" s="36" t="str">
        <f t="shared" si="1"/>
        <v/>
      </c>
      <c r="I3931" s="11"/>
      <c r="J3931" s="28">
        <f t="shared" si="2"/>
        <v>0</v>
      </c>
      <c r="K3931" s="41">
        <f t="shared" si="3"/>
        <v>202</v>
      </c>
      <c r="L3931" s="25">
        <v>55.0</v>
      </c>
      <c r="M3931" s="11">
        <v>53.0</v>
      </c>
      <c r="N3931" s="11">
        <v>33.0</v>
      </c>
      <c r="O3931" s="11">
        <v>34.0</v>
      </c>
      <c r="P3931" s="11">
        <v>27.0</v>
      </c>
      <c r="Q3931" s="43">
        <v>43.0</v>
      </c>
      <c r="R3931" s="25"/>
      <c r="S3931" s="11"/>
      <c r="T3931" s="11"/>
      <c r="U3931" s="23"/>
      <c r="V3931" s="25"/>
      <c r="W3931" s="11"/>
      <c r="X3931" s="23"/>
      <c r="Y3931" s="29"/>
      <c r="Z3931" s="25">
        <v>29.0</v>
      </c>
      <c r="AA3931" s="11">
        <v>21.0</v>
      </c>
      <c r="AB3931" s="11">
        <v>38.0</v>
      </c>
      <c r="AC3931" s="11">
        <v>82.0</v>
      </c>
      <c r="AD3931" s="23">
        <v>34.0</v>
      </c>
      <c r="AE3931" s="29" t="s">
        <v>141</v>
      </c>
      <c r="AF3931" s="25">
        <v>1512.0</v>
      </c>
      <c r="AG3931" s="11">
        <v>1524.0</v>
      </c>
      <c r="AH3931" s="11">
        <v>1560.0</v>
      </c>
      <c r="AI3931" s="23" t="s">
        <v>217</v>
      </c>
      <c r="AJ3931" s="29"/>
      <c r="AK3931" s="25"/>
      <c r="AL3931" s="11"/>
      <c r="AM3931" s="23"/>
      <c r="AN3931" s="25"/>
      <c r="AO3931" s="23"/>
      <c r="AP3931" s="25"/>
      <c r="AQ3931" s="11"/>
    </row>
    <row r="3932" ht="15.75" customHeight="1">
      <c r="A3932" s="11">
        <v>1078024.0</v>
      </c>
      <c r="B3932" s="23">
        <v>3933.0</v>
      </c>
      <c r="C3932" s="25" t="s">
        <v>19443</v>
      </c>
      <c r="D3932" s="16" t="s">
        <v>19444</v>
      </c>
      <c r="E3932" s="28" t="s">
        <v>19445</v>
      </c>
      <c r="F3932" s="29"/>
      <c r="G3932" s="25"/>
      <c r="H3932" s="36" t="str">
        <f t="shared" si="1"/>
        <v/>
      </c>
      <c r="I3932" s="11"/>
      <c r="J3932" s="28">
        <f t="shared" si="2"/>
        <v>0</v>
      </c>
      <c r="K3932" s="41">
        <f t="shared" si="3"/>
        <v>0</v>
      </c>
      <c r="L3932" s="25">
        <v>0.0</v>
      </c>
      <c r="M3932" s="11">
        <v>0.0</v>
      </c>
      <c r="N3932" s="11">
        <v>0.0</v>
      </c>
      <c r="O3932" s="11">
        <v>0.0</v>
      </c>
      <c r="P3932" s="11">
        <v>0.0</v>
      </c>
      <c r="Q3932" s="23">
        <v>0.0</v>
      </c>
      <c r="R3932" s="25"/>
      <c r="S3932" s="11"/>
      <c r="T3932" s="11"/>
      <c r="U3932" s="23"/>
      <c r="V3932" s="25"/>
      <c r="W3932" s="11"/>
      <c r="X3932" s="23"/>
      <c r="Y3932" s="29"/>
      <c r="Z3932" s="25">
        <v>0.0</v>
      </c>
      <c r="AA3932" s="11">
        <v>0.0</v>
      </c>
      <c r="AB3932" s="11">
        <v>0.0</v>
      </c>
      <c r="AC3932" s="11">
        <v>0.0</v>
      </c>
      <c r="AD3932" s="23">
        <v>31.0</v>
      </c>
      <c r="AE3932" s="29" t="s">
        <v>239</v>
      </c>
      <c r="AF3932" s="25">
        <v>1490.0</v>
      </c>
      <c r="AG3932" s="11">
        <v>9999.0</v>
      </c>
      <c r="AH3932" s="11">
        <v>1540.0</v>
      </c>
      <c r="AI3932" s="23"/>
      <c r="AJ3932" s="29"/>
      <c r="AK3932" s="25"/>
      <c r="AL3932" s="11"/>
      <c r="AM3932" s="23"/>
      <c r="AN3932" s="25"/>
      <c r="AO3932" s="23"/>
      <c r="AP3932" s="25"/>
      <c r="AQ3932" s="11"/>
    </row>
    <row r="3933" ht="15.75" customHeight="1">
      <c r="A3933" s="11">
        <v>1078025.0</v>
      </c>
      <c r="B3933" s="23">
        <v>3934.0</v>
      </c>
      <c r="C3933" s="25" t="s">
        <v>19446</v>
      </c>
      <c r="D3933" s="16" t="s">
        <v>19447</v>
      </c>
      <c r="E3933" s="28" t="s">
        <v>19448</v>
      </c>
      <c r="F3933" s="29"/>
      <c r="G3933" s="25"/>
      <c r="H3933" s="36" t="str">
        <f t="shared" si="1"/>
        <v/>
      </c>
      <c r="I3933" s="11"/>
      <c r="J3933" s="28">
        <f t="shared" si="2"/>
        <v>0</v>
      </c>
      <c r="K3933" s="41">
        <f t="shared" si="3"/>
        <v>241</v>
      </c>
      <c r="L3933" s="25">
        <v>55.0</v>
      </c>
      <c r="M3933" s="11">
        <v>62.0</v>
      </c>
      <c r="N3933" s="11">
        <v>42.0</v>
      </c>
      <c r="O3933" s="11">
        <v>39.0</v>
      </c>
      <c r="P3933" s="11">
        <v>43.0</v>
      </c>
      <c r="Q3933" s="43">
        <v>50.0</v>
      </c>
      <c r="R3933" s="25"/>
      <c r="S3933" s="11"/>
      <c r="T3933" s="11"/>
      <c r="U3933" s="23"/>
      <c r="V3933" s="25"/>
      <c r="W3933" s="11"/>
      <c r="X3933" s="23"/>
      <c r="Y3933" s="29"/>
      <c r="Z3933" s="25">
        <v>38.0</v>
      </c>
      <c r="AA3933" s="11">
        <v>33.0</v>
      </c>
      <c r="AB3933" s="11">
        <v>38.0</v>
      </c>
      <c r="AC3933" s="11">
        <v>72.0</v>
      </c>
      <c r="AD3933" s="23">
        <v>21.0</v>
      </c>
      <c r="AE3933" s="29" t="s">
        <v>166</v>
      </c>
      <c r="AF3933" s="25">
        <v>1521.0</v>
      </c>
      <c r="AG3933" s="11">
        <v>1533.0</v>
      </c>
      <c r="AH3933" s="11">
        <v>1576.0</v>
      </c>
      <c r="AI3933" s="23" t="s">
        <v>217</v>
      </c>
      <c r="AJ3933" s="29" t="s">
        <v>19449</v>
      </c>
      <c r="AK3933" s="25">
        <v>1078024.0</v>
      </c>
      <c r="AL3933" s="11"/>
      <c r="AM3933" s="23"/>
      <c r="AN3933" s="25"/>
      <c r="AO3933" s="23"/>
      <c r="AP3933" s="25"/>
      <c r="AQ3933" s="11"/>
    </row>
    <row r="3934" ht="15.75" customHeight="1">
      <c r="A3934" s="11">
        <v>1078026.0</v>
      </c>
      <c r="B3934" s="23">
        <v>3935.0</v>
      </c>
      <c r="C3934" s="25" t="s">
        <v>19450</v>
      </c>
      <c r="D3934" s="16" t="s">
        <v>19451</v>
      </c>
      <c r="E3934" s="28" t="s">
        <v>19452</v>
      </c>
      <c r="F3934" s="29"/>
      <c r="G3934" s="31" t="s">
        <v>19453</v>
      </c>
      <c r="H3934" s="36">
        <f t="shared" si="1"/>
        <v>34</v>
      </c>
      <c r="I3934" s="11"/>
      <c r="J3934" s="28">
        <f t="shared" si="2"/>
        <v>0</v>
      </c>
      <c r="K3934" s="41">
        <f t="shared" si="3"/>
        <v>256</v>
      </c>
      <c r="L3934" s="25">
        <v>53.0</v>
      </c>
      <c r="M3934" s="11">
        <v>70.0</v>
      </c>
      <c r="N3934" s="11">
        <v>57.0</v>
      </c>
      <c r="O3934" s="11">
        <v>33.0</v>
      </c>
      <c r="P3934" s="11">
        <v>43.0</v>
      </c>
      <c r="Q3934" s="43">
        <v>49.0</v>
      </c>
      <c r="R3934" s="25"/>
      <c r="S3934" s="11"/>
      <c r="T3934" s="11"/>
      <c r="U3934" s="23"/>
      <c r="V3934" s="25"/>
      <c r="W3934" s="11"/>
      <c r="X3934" s="23"/>
      <c r="Y3934" s="29"/>
      <c r="Z3934" s="25">
        <v>38.0</v>
      </c>
      <c r="AA3934" s="11">
        <v>33.0</v>
      </c>
      <c r="AB3934" s="11">
        <v>54.0</v>
      </c>
      <c r="AC3934" s="11">
        <v>78.0</v>
      </c>
      <c r="AD3934" s="23">
        <v>20.0</v>
      </c>
      <c r="AE3934" s="29" t="s">
        <v>141</v>
      </c>
      <c r="AF3934" s="25">
        <v>1523.0</v>
      </c>
      <c r="AG3934" s="11">
        <v>1535.0</v>
      </c>
      <c r="AH3934" s="11">
        <v>1576.0</v>
      </c>
      <c r="AI3934" s="23" t="s">
        <v>217</v>
      </c>
      <c r="AJ3934" s="29" t="s">
        <v>19449</v>
      </c>
      <c r="AK3934" s="25">
        <v>1078024.0</v>
      </c>
      <c r="AL3934" s="11"/>
      <c r="AM3934" s="23"/>
      <c r="AN3934" s="25"/>
      <c r="AO3934" s="23"/>
      <c r="AP3934" s="25"/>
      <c r="AQ3934" s="11"/>
    </row>
    <row r="3935" ht="15.75" customHeight="1">
      <c r="A3935" s="11">
        <v>1078027.0</v>
      </c>
      <c r="B3935" s="23">
        <v>3936.0</v>
      </c>
      <c r="C3935" s="25" t="s">
        <v>19454</v>
      </c>
      <c r="D3935" s="16" t="s">
        <v>19455</v>
      </c>
      <c r="E3935" s="28" t="s">
        <v>19456</v>
      </c>
      <c r="F3935" s="29"/>
      <c r="G3935" s="31" t="s">
        <v>19457</v>
      </c>
      <c r="H3935" s="36">
        <f t="shared" si="1"/>
        <v>65</v>
      </c>
      <c r="I3935" s="11"/>
      <c r="J3935" s="28">
        <f t="shared" si="2"/>
        <v>0</v>
      </c>
      <c r="K3935" s="41">
        <f t="shared" si="3"/>
        <v>244</v>
      </c>
      <c r="L3935" s="25">
        <v>30.0</v>
      </c>
      <c r="M3935" s="11">
        <v>30.0</v>
      </c>
      <c r="N3935" s="11">
        <v>62.0</v>
      </c>
      <c r="O3935" s="11">
        <v>64.0</v>
      </c>
      <c r="P3935" s="11">
        <v>58.0</v>
      </c>
      <c r="Q3935" s="43">
        <v>47.0</v>
      </c>
      <c r="R3935" s="25"/>
      <c r="S3935" s="11"/>
      <c r="T3935" s="11"/>
      <c r="U3935" s="23"/>
      <c r="V3935" s="25"/>
      <c r="W3935" s="11"/>
      <c r="X3935" s="23"/>
      <c r="Y3935" s="29"/>
      <c r="Z3935" s="25">
        <v>29.0</v>
      </c>
      <c r="AA3935" s="11">
        <v>21.0</v>
      </c>
      <c r="AB3935" s="11">
        <v>45.0</v>
      </c>
      <c r="AC3935" s="11">
        <v>57.0</v>
      </c>
      <c r="AD3935" s="23">
        <v>19.0</v>
      </c>
      <c r="AE3935" s="29" t="s">
        <v>239</v>
      </c>
      <c r="AF3935" s="25">
        <v>1496.0</v>
      </c>
      <c r="AG3935" s="11">
        <v>1508.0</v>
      </c>
      <c r="AH3935" s="11">
        <v>1562.0</v>
      </c>
      <c r="AI3935" s="23"/>
      <c r="AJ3935" s="29"/>
      <c r="AK3935" s="25"/>
      <c r="AL3935" s="11"/>
      <c r="AM3935" s="23"/>
      <c r="AN3935" s="25"/>
      <c r="AO3935" s="23"/>
      <c r="AP3935" s="25"/>
      <c r="AQ3935" s="11"/>
    </row>
    <row r="3936" ht="15.75" customHeight="1">
      <c r="A3936" s="11">
        <v>1054001.0</v>
      </c>
      <c r="B3936" s="23">
        <v>3937.0</v>
      </c>
      <c r="C3936" s="25" t="s">
        <v>19458</v>
      </c>
      <c r="D3936" s="16" t="s">
        <v>19459</v>
      </c>
      <c r="E3936" s="28" t="s">
        <v>19460</v>
      </c>
      <c r="F3936" s="29"/>
      <c r="G3936" s="25"/>
      <c r="H3936" s="36" t="str">
        <f t="shared" si="1"/>
        <v/>
      </c>
      <c r="I3936" s="11"/>
      <c r="J3936" s="28">
        <f t="shared" si="2"/>
        <v>0</v>
      </c>
      <c r="K3936" s="41">
        <f t="shared" si="3"/>
        <v>0</v>
      </c>
      <c r="L3936" s="25">
        <v>0.0</v>
      </c>
      <c r="M3936" s="11">
        <v>0.0</v>
      </c>
      <c r="N3936" s="11">
        <v>0.0</v>
      </c>
      <c r="O3936" s="11">
        <v>0.0</v>
      </c>
      <c r="P3936" s="11">
        <v>0.0</v>
      </c>
      <c r="Q3936" s="23">
        <v>0.0</v>
      </c>
      <c r="R3936" s="25"/>
      <c r="S3936" s="11"/>
      <c r="T3936" s="11"/>
      <c r="U3936" s="23"/>
      <c r="V3936" s="25"/>
      <c r="W3936" s="11"/>
      <c r="X3936" s="23"/>
      <c r="Y3936" s="29"/>
      <c r="Z3936" s="25">
        <v>0.0</v>
      </c>
      <c r="AA3936" s="11">
        <v>0.0</v>
      </c>
      <c r="AB3936" s="11">
        <v>0.0</v>
      </c>
      <c r="AC3936" s="11">
        <v>0.0</v>
      </c>
      <c r="AD3936" s="23">
        <v>61.0</v>
      </c>
      <c r="AE3936" s="29" t="s">
        <v>239</v>
      </c>
      <c r="AF3936" s="25">
        <v>1420.0</v>
      </c>
      <c r="AG3936" s="11">
        <v>9999.0</v>
      </c>
      <c r="AH3936" s="11">
        <v>1470.0</v>
      </c>
      <c r="AI3936" s="23"/>
      <c r="AJ3936" s="29" t="s">
        <v>19461</v>
      </c>
      <c r="AK3936" s="25"/>
      <c r="AL3936" s="11"/>
      <c r="AM3936" s="23"/>
      <c r="AN3936" s="25"/>
      <c r="AO3936" s="23"/>
      <c r="AP3936" s="25"/>
      <c r="AQ3936" s="11"/>
    </row>
    <row r="3937" ht="15.75" customHeight="1">
      <c r="A3937" s="11">
        <v>1054002.0</v>
      </c>
      <c r="B3937" s="23">
        <v>3938.0</v>
      </c>
      <c r="C3937" s="25" t="s">
        <v>19462</v>
      </c>
      <c r="D3937" s="16" t="s">
        <v>19463</v>
      </c>
      <c r="E3937" s="28" t="s">
        <v>19464</v>
      </c>
      <c r="F3937" s="29"/>
      <c r="G3937" s="25"/>
      <c r="H3937" s="36" t="str">
        <f t="shared" si="1"/>
        <v/>
      </c>
      <c r="I3937" s="11"/>
      <c r="J3937" s="28">
        <f t="shared" si="2"/>
        <v>0</v>
      </c>
      <c r="K3937" s="41">
        <f t="shared" si="3"/>
        <v>0</v>
      </c>
      <c r="L3937" s="25">
        <v>0.0</v>
      </c>
      <c r="M3937" s="11">
        <v>0.0</v>
      </c>
      <c r="N3937" s="11">
        <v>0.0</v>
      </c>
      <c r="O3937" s="11">
        <v>0.0</v>
      </c>
      <c r="P3937" s="11">
        <v>0.0</v>
      </c>
      <c r="Q3937" s="23">
        <v>0.0</v>
      </c>
      <c r="R3937" s="25"/>
      <c r="S3937" s="11"/>
      <c r="T3937" s="11"/>
      <c r="U3937" s="23"/>
      <c r="V3937" s="25"/>
      <c r="W3937" s="11"/>
      <c r="X3937" s="23"/>
      <c r="Y3937" s="29"/>
      <c r="Z3937" s="25">
        <v>0.0</v>
      </c>
      <c r="AA3937" s="11">
        <v>0.0</v>
      </c>
      <c r="AB3937" s="11">
        <v>0.0</v>
      </c>
      <c r="AC3937" s="11">
        <v>0.0</v>
      </c>
      <c r="AD3937" s="23">
        <v>61.0</v>
      </c>
      <c r="AE3937" s="29" t="s">
        <v>239</v>
      </c>
      <c r="AF3937" s="25">
        <v>1445.0</v>
      </c>
      <c r="AG3937" s="11">
        <v>9999.0</v>
      </c>
      <c r="AH3937" s="11">
        <v>1528.0</v>
      </c>
      <c r="AI3937" s="23"/>
      <c r="AJ3937" s="29" t="s">
        <v>19465</v>
      </c>
      <c r="AK3937" s="25">
        <v>1054001.0</v>
      </c>
      <c r="AL3937" s="11"/>
      <c r="AM3937" s="23"/>
      <c r="AN3937" s="25"/>
      <c r="AO3937" s="23"/>
      <c r="AP3937" s="25"/>
      <c r="AQ3937" s="11"/>
    </row>
    <row r="3938" ht="15.75" customHeight="1">
      <c r="A3938" s="11">
        <v>1054003.0</v>
      </c>
      <c r="B3938" s="23">
        <v>3939.0</v>
      </c>
      <c r="C3938" s="25" t="s">
        <v>19466</v>
      </c>
      <c r="D3938" s="16" t="s">
        <v>19467</v>
      </c>
      <c r="E3938" s="28" t="s">
        <v>19468</v>
      </c>
      <c r="F3938" s="29"/>
      <c r="G3938" s="25"/>
      <c r="H3938" s="36" t="str">
        <f t="shared" si="1"/>
        <v/>
      </c>
      <c r="I3938" s="11"/>
      <c r="J3938" s="28">
        <f t="shared" si="2"/>
        <v>0</v>
      </c>
      <c r="K3938" s="41">
        <f t="shared" si="3"/>
        <v>0</v>
      </c>
      <c r="L3938" s="25">
        <v>0.0</v>
      </c>
      <c r="M3938" s="11">
        <v>0.0</v>
      </c>
      <c r="N3938" s="11">
        <v>0.0</v>
      </c>
      <c r="O3938" s="11">
        <v>0.0</v>
      </c>
      <c r="P3938" s="11">
        <v>0.0</v>
      </c>
      <c r="Q3938" s="23">
        <v>0.0</v>
      </c>
      <c r="R3938" s="25"/>
      <c r="S3938" s="11"/>
      <c r="T3938" s="11"/>
      <c r="U3938" s="23"/>
      <c r="V3938" s="25"/>
      <c r="W3938" s="11"/>
      <c r="X3938" s="23"/>
      <c r="Y3938" s="29"/>
      <c r="Z3938" s="25">
        <v>0.0</v>
      </c>
      <c r="AA3938" s="11">
        <v>0.0</v>
      </c>
      <c r="AB3938" s="11">
        <v>0.0</v>
      </c>
      <c r="AC3938" s="11">
        <v>0.0</v>
      </c>
      <c r="AD3938" s="23">
        <v>61.0</v>
      </c>
      <c r="AE3938" s="29" t="s">
        <v>239</v>
      </c>
      <c r="AF3938" s="25">
        <v>1495.0</v>
      </c>
      <c r="AG3938" s="11">
        <v>9999.0</v>
      </c>
      <c r="AH3938" s="11">
        <v>1525.0</v>
      </c>
      <c r="AI3938" s="23"/>
      <c r="AJ3938" s="29" t="s">
        <v>19469</v>
      </c>
      <c r="AK3938" s="25">
        <v>1054002.0</v>
      </c>
      <c r="AL3938" s="11"/>
      <c r="AM3938" s="23"/>
      <c r="AN3938" s="25"/>
      <c r="AO3938" s="23"/>
      <c r="AP3938" s="25"/>
      <c r="AQ3938" s="11"/>
    </row>
    <row r="3939" ht="15.75" customHeight="1">
      <c r="A3939" s="11">
        <v>1054004.0</v>
      </c>
      <c r="B3939" s="23">
        <v>3940.0</v>
      </c>
      <c r="C3939" s="25" t="s">
        <v>19470</v>
      </c>
      <c r="D3939" s="16" t="s">
        <v>19471</v>
      </c>
      <c r="E3939" s="28" t="s">
        <v>19472</v>
      </c>
      <c r="F3939" s="29"/>
      <c r="G3939" s="25"/>
      <c r="H3939" s="36" t="str">
        <f t="shared" si="1"/>
        <v/>
      </c>
      <c r="I3939" s="11"/>
      <c r="J3939" s="28">
        <f t="shared" si="2"/>
        <v>0</v>
      </c>
      <c r="K3939" s="41">
        <f t="shared" si="3"/>
        <v>0</v>
      </c>
      <c r="L3939" s="25">
        <v>0.0</v>
      </c>
      <c r="M3939" s="11">
        <v>0.0</v>
      </c>
      <c r="N3939" s="11">
        <v>0.0</v>
      </c>
      <c r="O3939" s="11">
        <v>0.0</v>
      </c>
      <c r="P3939" s="11">
        <v>0.0</v>
      </c>
      <c r="Q3939" s="23">
        <v>0.0</v>
      </c>
      <c r="R3939" s="25"/>
      <c r="S3939" s="11"/>
      <c r="T3939" s="11"/>
      <c r="U3939" s="23"/>
      <c r="V3939" s="25"/>
      <c r="W3939" s="11"/>
      <c r="X3939" s="23"/>
      <c r="Y3939" s="29"/>
      <c r="Z3939" s="25">
        <v>0.0</v>
      </c>
      <c r="AA3939" s="11">
        <v>0.0</v>
      </c>
      <c r="AB3939" s="11">
        <v>0.0</v>
      </c>
      <c r="AC3939" s="11">
        <v>0.0</v>
      </c>
      <c r="AD3939" s="23">
        <v>62.0</v>
      </c>
      <c r="AE3939" s="29" t="s">
        <v>239</v>
      </c>
      <c r="AF3939" s="25">
        <v>1500.0</v>
      </c>
      <c r="AG3939" s="11">
        <v>9999.0</v>
      </c>
      <c r="AH3939" s="11">
        <v>1539.0</v>
      </c>
      <c r="AI3939" s="23"/>
      <c r="AJ3939" s="29" t="s">
        <v>19473</v>
      </c>
      <c r="AK3939" s="25">
        <v>1054002.0</v>
      </c>
      <c r="AL3939" s="11"/>
      <c r="AM3939" s="23"/>
      <c r="AN3939" s="25"/>
      <c r="AO3939" s="23"/>
      <c r="AP3939" s="25"/>
      <c r="AQ3939" s="11"/>
    </row>
    <row r="3940" ht="15.75" customHeight="1">
      <c r="A3940" s="11">
        <v>1054005.0</v>
      </c>
      <c r="B3940" s="23">
        <v>3941.0</v>
      </c>
      <c r="C3940" s="25" t="s">
        <v>19474</v>
      </c>
      <c r="D3940" s="16" t="s">
        <v>19475</v>
      </c>
      <c r="E3940" s="28" t="s">
        <v>19476</v>
      </c>
      <c r="F3940" s="29"/>
      <c r="G3940" s="31" t="s">
        <v>19477</v>
      </c>
      <c r="H3940" s="36">
        <f t="shared" si="1"/>
        <v>79</v>
      </c>
      <c r="I3940" s="11"/>
      <c r="J3940" s="28">
        <f t="shared" si="2"/>
        <v>0</v>
      </c>
      <c r="K3940" s="41">
        <f t="shared" si="3"/>
        <v>205</v>
      </c>
      <c r="L3940" s="25">
        <v>20.0</v>
      </c>
      <c r="M3940" s="11">
        <v>11.0</v>
      </c>
      <c r="N3940" s="11">
        <v>63.0</v>
      </c>
      <c r="O3940" s="11">
        <v>60.0</v>
      </c>
      <c r="P3940" s="11">
        <v>51.0</v>
      </c>
      <c r="Q3940" s="43">
        <v>58.0</v>
      </c>
      <c r="R3940" s="25"/>
      <c r="S3940" s="11"/>
      <c r="T3940" s="11"/>
      <c r="U3940" s="23"/>
      <c r="V3940" s="25"/>
      <c r="W3940" s="11"/>
      <c r="X3940" s="23"/>
      <c r="Y3940" s="29"/>
      <c r="Z3940" s="25">
        <v>71.0</v>
      </c>
      <c r="AA3940" s="11">
        <v>80.0</v>
      </c>
      <c r="AB3940" s="11">
        <v>41.0</v>
      </c>
      <c r="AC3940" s="11">
        <v>40.0</v>
      </c>
      <c r="AD3940" s="23">
        <v>62.0</v>
      </c>
      <c r="AE3940" s="29" t="s">
        <v>270</v>
      </c>
      <c r="AF3940" s="25">
        <v>1524.0</v>
      </c>
      <c r="AG3940" s="11">
        <v>1536.0</v>
      </c>
      <c r="AH3940" s="11">
        <v>1548.0</v>
      </c>
      <c r="AI3940" s="23"/>
      <c r="AJ3940" s="29" t="s">
        <v>19478</v>
      </c>
      <c r="AK3940" s="25">
        <v>1054004.0</v>
      </c>
      <c r="AL3940" s="11"/>
      <c r="AM3940" s="23"/>
      <c r="AN3940" s="25"/>
      <c r="AO3940" s="23"/>
      <c r="AP3940" s="25"/>
      <c r="AQ3940" s="11"/>
    </row>
    <row r="3941" ht="15.75" customHeight="1">
      <c r="A3941" s="11">
        <v>1054006.0</v>
      </c>
      <c r="B3941" s="23">
        <v>3942.0</v>
      </c>
      <c r="C3941" s="25" t="s">
        <v>19479</v>
      </c>
      <c r="D3941" s="16" t="s">
        <v>19480</v>
      </c>
      <c r="E3941" s="28" t="s">
        <v>19481</v>
      </c>
      <c r="F3941" s="29" t="s">
        <v>19482</v>
      </c>
      <c r="G3941" s="31" t="s">
        <v>19483</v>
      </c>
      <c r="H3941" s="36">
        <f t="shared" si="1"/>
        <v>70</v>
      </c>
      <c r="I3941" s="11"/>
      <c r="J3941" s="28">
        <f t="shared" si="2"/>
        <v>0</v>
      </c>
      <c r="K3941" s="41">
        <f t="shared" si="3"/>
        <v>253</v>
      </c>
      <c r="L3941" s="25">
        <v>54.0</v>
      </c>
      <c r="M3941" s="11">
        <v>52.0</v>
      </c>
      <c r="N3941" s="11">
        <v>53.0</v>
      </c>
      <c r="O3941" s="11">
        <v>48.0</v>
      </c>
      <c r="P3941" s="11">
        <v>46.0</v>
      </c>
      <c r="Q3941" s="43">
        <v>48.0</v>
      </c>
      <c r="R3941" s="25" t="s">
        <v>185</v>
      </c>
      <c r="S3941" s="11" t="s">
        <v>185</v>
      </c>
      <c r="T3941" s="11"/>
      <c r="U3941" s="23" t="s">
        <v>185</v>
      </c>
      <c r="V3941" s="25"/>
      <c r="W3941" s="11"/>
      <c r="X3941" s="23"/>
      <c r="Y3941" s="29"/>
      <c r="Z3941" s="25">
        <v>71.0</v>
      </c>
      <c r="AA3941" s="11">
        <v>80.0</v>
      </c>
      <c r="AB3941" s="11">
        <v>51.0</v>
      </c>
      <c r="AC3941" s="11">
        <v>55.0</v>
      </c>
      <c r="AD3941" s="23">
        <v>57.0</v>
      </c>
      <c r="AE3941" s="29" t="s">
        <v>166</v>
      </c>
      <c r="AF3941" s="25">
        <v>1528.0</v>
      </c>
      <c r="AG3941" s="11">
        <v>1540.0</v>
      </c>
      <c r="AH3941" s="11">
        <v>1597.0</v>
      </c>
      <c r="AI3941" s="23"/>
      <c r="AJ3941" s="29" t="s">
        <v>19484</v>
      </c>
      <c r="AK3941" s="25">
        <v>1054004.0</v>
      </c>
      <c r="AL3941" s="11"/>
      <c r="AM3941" s="23"/>
      <c r="AN3941" s="25"/>
      <c r="AO3941" s="23"/>
      <c r="AP3941" s="25"/>
      <c r="AQ3941" s="11"/>
    </row>
    <row r="3942" ht="15.75" customHeight="1">
      <c r="A3942" s="11">
        <v>1054007.0</v>
      </c>
      <c r="B3942" s="23">
        <v>3943.0</v>
      </c>
      <c r="C3942" s="25" t="s">
        <v>19485</v>
      </c>
      <c r="D3942" s="16" t="s">
        <v>19486</v>
      </c>
      <c r="E3942" s="28" t="s">
        <v>19487</v>
      </c>
      <c r="F3942" s="29"/>
      <c r="G3942" s="31" t="s">
        <v>19488</v>
      </c>
      <c r="H3942" s="36">
        <f t="shared" si="1"/>
        <v>78</v>
      </c>
      <c r="I3942" s="11"/>
      <c r="J3942" s="28">
        <f t="shared" si="2"/>
        <v>0</v>
      </c>
      <c r="K3942" s="41">
        <f t="shared" si="3"/>
        <v>382</v>
      </c>
      <c r="L3942" s="25">
        <v>82.0</v>
      </c>
      <c r="M3942" s="11">
        <v>59.0</v>
      </c>
      <c r="N3942" s="11">
        <v>76.0</v>
      </c>
      <c r="O3942" s="11">
        <v>81.0</v>
      </c>
      <c r="P3942" s="11">
        <v>84.0</v>
      </c>
      <c r="Q3942" s="43">
        <v>60.0</v>
      </c>
      <c r="R3942" s="25" t="s">
        <v>232</v>
      </c>
      <c r="S3942" s="11" t="s">
        <v>185</v>
      </c>
      <c r="T3942" s="11"/>
      <c r="U3942" s="23"/>
      <c r="V3942" s="25"/>
      <c r="W3942" s="11"/>
      <c r="X3942" s="23"/>
      <c r="Y3942" s="29"/>
      <c r="Z3942" s="25">
        <v>60.0</v>
      </c>
      <c r="AA3942" s="11">
        <v>65.0</v>
      </c>
      <c r="AB3942" s="11">
        <v>51.0</v>
      </c>
      <c r="AC3942" s="11">
        <v>50.0</v>
      </c>
      <c r="AD3942" s="23">
        <v>62.0</v>
      </c>
      <c r="AE3942" s="29" t="s">
        <v>166</v>
      </c>
      <c r="AF3942" s="25">
        <v>1454.0</v>
      </c>
      <c r="AG3942" s="11">
        <v>1466.0</v>
      </c>
      <c r="AH3942" s="11">
        <v>1546.0</v>
      </c>
      <c r="AI3942" s="23"/>
      <c r="AJ3942" s="29" t="s">
        <v>19489</v>
      </c>
      <c r="AK3942" s="25">
        <v>1054001.0</v>
      </c>
      <c r="AL3942" s="11"/>
      <c r="AM3942" s="23"/>
      <c r="AN3942" s="25"/>
      <c r="AO3942" s="23"/>
      <c r="AP3942" s="25"/>
      <c r="AQ3942" s="11"/>
    </row>
    <row r="3943" ht="15.75" customHeight="1">
      <c r="A3943" s="11">
        <v>1054008.0</v>
      </c>
      <c r="B3943" s="23">
        <v>3944.0</v>
      </c>
      <c r="C3943" s="25" t="s">
        <v>19490</v>
      </c>
      <c r="D3943" s="16" t="s">
        <v>19491</v>
      </c>
      <c r="E3943" s="28" t="s">
        <v>19492</v>
      </c>
      <c r="F3943" s="29"/>
      <c r="G3943" s="31" t="s">
        <v>19493</v>
      </c>
      <c r="H3943" s="36">
        <f t="shared" si="1"/>
        <v>80</v>
      </c>
      <c r="I3943" s="11"/>
      <c r="J3943" s="28">
        <f t="shared" si="2"/>
        <v>0</v>
      </c>
      <c r="K3943" s="41">
        <f t="shared" si="3"/>
        <v>260</v>
      </c>
      <c r="L3943" s="25">
        <v>64.0</v>
      </c>
      <c r="M3943" s="11">
        <v>59.0</v>
      </c>
      <c r="N3943" s="11">
        <v>53.0</v>
      </c>
      <c r="O3943" s="11">
        <v>45.0</v>
      </c>
      <c r="P3943" s="11">
        <v>39.0</v>
      </c>
      <c r="Q3943" s="43">
        <v>62.0</v>
      </c>
      <c r="R3943" s="25"/>
      <c r="S3943" s="11" t="s">
        <v>185</v>
      </c>
      <c r="T3943" s="11"/>
      <c r="U3943" s="23"/>
      <c r="V3943" s="25"/>
      <c r="W3943" s="11"/>
      <c r="X3943" s="23"/>
      <c r="Y3943" s="29"/>
      <c r="Z3943" s="25">
        <v>64.0</v>
      </c>
      <c r="AA3943" s="11">
        <v>70.0</v>
      </c>
      <c r="AB3943" s="11">
        <v>40.0</v>
      </c>
      <c r="AC3943" s="11">
        <v>67.0</v>
      </c>
      <c r="AD3943" s="23">
        <v>59.0</v>
      </c>
      <c r="AE3943" s="29" t="s">
        <v>141</v>
      </c>
      <c r="AF3943" s="25">
        <v>1479.0</v>
      </c>
      <c r="AG3943" s="11">
        <v>1491.0</v>
      </c>
      <c r="AH3943" s="11">
        <v>1545.0</v>
      </c>
      <c r="AI3943" s="23" t="s">
        <v>217</v>
      </c>
      <c r="AJ3943" s="29" t="s">
        <v>19494</v>
      </c>
      <c r="AK3943" s="25">
        <v>1054007.0</v>
      </c>
      <c r="AL3943" s="11"/>
      <c r="AM3943" s="23"/>
      <c r="AN3943" s="25"/>
      <c r="AO3943" s="23"/>
      <c r="AP3943" s="25"/>
      <c r="AQ3943" s="11"/>
    </row>
    <row r="3944" ht="15.75" customHeight="1">
      <c r="A3944" s="11">
        <v>1054009.0</v>
      </c>
      <c r="B3944" s="23">
        <v>3945.0</v>
      </c>
      <c r="C3944" s="25" t="s">
        <v>19495</v>
      </c>
      <c r="D3944" s="16" t="s">
        <v>19496</v>
      </c>
      <c r="E3944" s="28" t="s">
        <v>19497</v>
      </c>
      <c r="F3944" s="29"/>
      <c r="G3944" s="31" t="s">
        <v>19498</v>
      </c>
      <c r="H3944" s="36">
        <f t="shared" si="1"/>
        <v>70</v>
      </c>
      <c r="I3944" s="11"/>
      <c r="J3944" s="28">
        <f t="shared" si="2"/>
        <v>0</v>
      </c>
      <c r="K3944" s="41">
        <f t="shared" si="3"/>
        <v>246</v>
      </c>
      <c r="L3944" s="25">
        <v>60.0</v>
      </c>
      <c r="M3944" s="11">
        <v>54.0</v>
      </c>
      <c r="N3944" s="11">
        <v>49.0</v>
      </c>
      <c r="O3944" s="11">
        <v>43.0</v>
      </c>
      <c r="P3944" s="11">
        <v>40.0</v>
      </c>
      <c r="Q3944" s="43">
        <v>57.0</v>
      </c>
      <c r="R3944" s="25"/>
      <c r="S3944" s="11"/>
      <c r="T3944" s="11"/>
      <c r="U3944" s="23"/>
      <c r="V3944" s="25"/>
      <c r="W3944" s="11"/>
      <c r="X3944" s="23"/>
      <c r="Y3944" s="29"/>
      <c r="Z3944" s="25">
        <v>67.0</v>
      </c>
      <c r="AA3944" s="11">
        <v>75.0</v>
      </c>
      <c r="AB3944" s="11">
        <v>38.0</v>
      </c>
      <c r="AC3944" s="11">
        <v>72.0</v>
      </c>
      <c r="AD3944" s="23">
        <v>59.0</v>
      </c>
      <c r="AE3944" s="29" t="s">
        <v>141</v>
      </c>
      <c r="AF3944" s="25">
        <v>1504.0</v>
      </c>
      <c r="AG3944" s="11">
        <v>1516.0</v>
      </c>
      <c r="AH3944" s="11">
        <v>1545.0</v>
      </c>
      <c r="AI3944" s="23" t="s">
        <v>217</v>
      </c>
      <c r="AJ3944" s="29" t="s">
        <v>19499</v>
      </c>
      <c r="AK3944" s="25">
        <v>1054008.0</v>
      </c>
      <c r="AL3944" s="11">
        <v>1054017.0</v>
      </c>
      <c r="AM3944" s="23"/>
      <c r="AN3944" s="25"/>
      <c r="AO3944" s="23"/>
      <c r="AP3944" s="25"/>
      <c r="AQ3944" s="11"/>
    </row>
    <row r="3945" ht="15.75" customHeight="1">
      <c r="A3945" s="11">
        <v>1054010.0</v>
      </c>
      <c r="B3945" s="23">
        <v>3946.0</v>
      </c>
      <c r="C3945" s="25" t="s">
        <v>19500</v>
      </c>
      <c r="D3945" s="16" t="s">
        <v>19501</v>
      </c>
      <c r="E3945" s="28" t="s">
        <v>19502</v>
      </c>
      <c r="F3945" s="29"/>
      <c r="G3945" s="31" t="s">
        <v>19503</v>
      </c>
      <c r="H3945" s="36">
        <f t="shared" si="1"/>
        <v>80</v>
      </c>
      <c r="I3945" s="11"/>
      <c r="J3945" s="28">
        <f t="shared" si="2"/>
        <v>0</v>
      </c>
      <c r="K3945" s="41">
        <f t="shared" si="3"/>
        <v>396</v>
      </c>
      <c r="L3945" s="25">
        <v>85.0</v>
      </c>
      <c r="M3945" s="11">
        <v>88.0</v>
      </c>
      <c r="N3945" s="11">
        <v>64.0</v>
      </c>
      <c r="O3945" s="11">
        <v>76.0</v>
      </c>
      <c r="P3945" s="11">
        <v>83.0</v>
      </c>
      <c r="Q3945" s="43">
        <v>70.0</v>
      </c>
      <c r="R3945" s="25" t="s">
        <v>136</v>
      </c>
      <c r="S3945" s="11"/>
      <c r="T3945" s="11" t="s">
        <v>232</v>
      </c>
      <c r="U3945" s="23" t="s">
        <v>232</v>
      </c>
      <c r="V3945" s="25"/>
      <c r="W3945" s="11"/>
      <c r="X3945" s="23"/>
      <c r="Y3945" s="29"/>
      <c r="Z3945" s="25">
        <v>74.0</v>
      </c>
      <c r="AA3945" s="11">
        <v>85.0</v>
      </c>
      <c r="AB3945" s="11">
        <v>80.0</v>
      </c>
      <c r="AC3945" s="11">
        <v>15.0</v>
      </c>
      <c r="AD3945" s="23">
        <v>62.0</v>
      </c>
      <c r="AE3945" s="29" t="s">
        <v>166</v>
      </c>
      <c r="AF3945" s="25">
        <v>1529.0</v>
      </c>
      <c r="AG3945" s="11">
        <v>1541.0</v>
      </c>
      <c r="AH3945" s="11">
        <v>1584.0</v>
      </c>
      <c r="AI3945" s="23" t="s">
        <v>217</v>
      </c>
      <c r="AJ3945" s="29" t="s">
        <v>19504</v>
      </c>
      <c r="AK3945" s="25">
        <v>1054009.0</v>
      </c>
      <c r="AL3945" s="11"/>
      <c r="AM3945" s="23"/>
      <c r="AN3945" s="25"/>
      <c r="AO3945" s="23"/>
      <c r="AP3945" s="25" t="s">
        <v>19505</v>
      </c>
      <c r="AQ3945" s="11"/>
    </row>
    <row r="3946" ht="15.75" customHeight="1">
      <c r="A3946" s="11">
        <v>1054011.0</v>
      </c>
      <c r="B3946" s="23">
        <v>3947.0</v>
      </c>
      <c r="C3946" s="25" t="s">
        <v>19506</v>
      </c>
      <c r="D3946" s="16" t="s">
        <v>19507</v>
      </c>
      <c r="E3946" s="28" t="s">
        <v>19508</v>
      </c>
      <c r="F3946" s="29"/>
      <c r="G3946" s="31" t="s">
        <v>19509</v>
      </c>
      <c r="H3946" s="36">
        <f t="shared" si="1"/>
        <v>73</v>
      </c>
      <c r="I3946" s="11"/>
      <c r="J3946" s="28">
        <f t="shared" si="2"/>
        <v>0</v>
      </c>
      <c r="K3946" s="41">
        <f t="shared" si="3"/>
        <v>188</v>
      </c>
      <c r="L3946" s="25">
        <v>51.0</v>
      </c>
      <c r="M3946" s="11">
        <v>46.0</v>
      </c>
      <c r="N3946" s="11">
        <v>36.0</v>
      </c>
      <c r="O3946" s="11">
        <v>27.0</v>
      </c>
      <c r="P3946" s="11">
        <v>28.0</v>
      </c>
      <c r="Q3946" s="43">
        <v>28.0</v>
      </c>
      <c r="R3946" s="25" t="s">
        <v>185</v>
      </c>
      <c r="S3946" s="11"/>
      <c r="T3946" s="11" t="s">
        <v>185</v>
      </c>
      <c r="U3946" s="23"/>
      <c r="V3946" s="25"/>
      <c r="W3946" s="11"/>
      <c r="X3946" s="23"/>
      <c r="Y3946" s="29"/>
      <c r="Z3946" s="25">
        <v>71.0</v>
      </c>
      <c r="AA3946" s="11">
        <v>80.0</v>
      </c>
      <c r="AB3946" s="11">
        <v>51.0</v>
      </c>
      <c r="AC3946" s="11">
        <v>55.0</v>
      </c>
      <c r="AD3946" s="23">
        <v>62.0</v>
      </c>
      <c r="AE3946" s="29" t="s">
        <v>270</v>
      </c>
      <c r="AF3946" s="25">
        <v>1556.0</v>
      </c>
      <c r="AG3946" s="11">
        <v>1568.0</v>
      </c>
      <c r="AH3946" s="11">
        <v>1607.0</v>
      </c>
      <c r="AI3946" s="23"/>
      <c r="AJ3946" s="29" t="s">
        <v>19510</v>
      </c>
      <c r="AK3946" s="25">
        <v>1054010.0</v>
      </c>
      <c r="AL3946" s="11"/>
      <c r="AM3946" s="23"/>
      <c r="AN3946" s="25"/>
      <c r="AO3946" s="23"/>
      <c r="AP3946" s="25"/>
      <c r="AQ3946" s="11"/>
    </row>
    <row r="3947" ht="15.75" customHeight="1">
      <c r="A3947" s="11">
        <v>1054012.0</v>
      </c>
      <c r="B3947" s="23">
        <v>3948.0</v>
      </c>
      <c r="C3947" s="25" t="s">
        <v>19511</v>
      </c>
      <c r="D3947" s="16" t="s">
        <v>19512</v>
      </c>
      <c r="E3947" s="28" t="s">
        <v>19513</v>
      </c>
      <c r="F3947" s="29"/>
      <c r="G3947" s="31" t="s">
        <v>19514</v>
      </c>
      <c r="H3947" s="36">
        <f t="shared" si="1"/>
        <v>79</v>
      </c>
      <c r="I3947" s="11"/>
      <c r="J3947" s="28">
        <f t="shared" si="2"/>
        <v>0</v>
      </c>
      <c r="K3947" s="41">
        <f t="shared" si="3"/>
        <v>282</v>
      </c>
      <c r="L3947" s="25">
        <v>67.0</v>
      </c>
      <c r="M3947" s="11">
        <v>68.0</v>
      </c>
      <c r="N3947" s="11">
        <v>53.0</v>
      </c>
      <c r="O3947" s="11">
        <v>51.0</v>
      </c>
      <c r="P3947" s="11">
        <v>43.0</v>
      </c>
      <c r="Q3947" s="43">
        <v>61.0</v>
      </c>
      <c r="R3947" s="25"/>
      <c r="S3947" s="11" t="s">
        <v>185</v>
      </c>
      <c r="T3947" s="11"/>
      <c r="U3947" s="23"/>
      <c r="V3947" s="25"/>
      <c r="W3947" s="11"/>
      <c r="X3947" s="23"/>
      <c r="Y3947" s="29"/>
      <c r="Z3947" s="25">
        <v>71.0</v>
      </c>
      <c r="AA3947" s="11">
        <v>80.0</v>
      </c>
      <c r="AB3947" s="11">
        <v>69.0</v>
      </c>
      <c r="AC3947" s="11">
        <v>48.0</v>
      </c>
      <c r="AD3947" s="23">
        <v>62.0</v>
      </c>
      <c r="AE3947" s="29" t="s">
        <v>141</v>
      </c>
      <c r="AF3947" s="25">
        <v>1586.0</v>
      </c>
      <c r="AG3947" s="11">
        <v>1598.0</v>
      </c>
      <c r="AH3947" s="11">
        <v>1607.0</v>
      </c>
      <c r="AI3947" s="23" t="s">
        <v>217</v>
      </c>
      <c r="AJ3947" s="29" t="s">
        <v>19515</v>
      </c>
      <c r="AK3947" s="25">
        <v>1054011.0</v>
      </c>
      <c r="AL3947" s="11"/>
      <c r="AM3947" s="23"/>
      <c r="AN3947" s="25"/>
      <c r="AO3947" s="23"/>
      <c r="AP3947" s="25"/>
      <c r="AQ3947" s="11"/>
    </row>
    <row r="3948" ht="15.75" customHeight="1">
      <c r="A3948" s="11">
        <v>1054013.0</v>
      </c>
      <c r="B3948" s="23">
        <v>3949.0</v>
      </c>
      <c r="C3948" s="25" t="s">
        <v>19516</v>
      </c>
      <c r="D3948" s="16" t="s">
        <v>19517</v>
      </c>
      <c r="E3948" s="28" t="s">
        <v>19518</v>
      </c>
      <c r="F3948" s="29"/>
      <c r="G3948" s="31" t="s">
        <v>19519</v>
      </c>
      <c r="H3948" s="36">
        <f t="shared" si="1"/>
        <v>79</v>
      </c>
      <c r="I3948" s="11"/>
      <c r="J3948" s="28">
        <f t="shared" si="2"/>
        <v>0</v>
      </c>
      <c r="K3948" s="41">
        <f t="shared" si="3"/>
        <v>211</v>
      </c>
      <c r="L3948" s="25">
        <v>73.0</v>
      </c>
      <c r="M3948" s="11">
        <v>69.0</v>
      </c>
      <c r="N3948" s="11">
        <v>24.0</v>
      </c>
      <c r="O3948" s="11">
        <v>21.0</v>
      </c>
      <c r="P3948" s="11">
        <v>24.0</v>
      </c>
      <c r="Q3948" s="43">
        <v>52.0</v>
      </c>
      <c r="R3948" s="25"/>
      <c r="S3948" s="11"/>
      <c r="T3948" s="11" t="s">
        <v>185</v>
      </c>
      <c r="U3948" s="23" t="s">
        <v>185</v>
      </c>
      <c r="V3948" s="25"/>
      <c r="W3948" s="11"/>
      <c r="X3948" s="23"/>
      <c r="Y3948" s="29"/>
      <c r="Z3948" s="25">
        <v>71.0</v>
      </c>
      <c r="AA3948" s="11">
        <v>80.0</v>
      </c>
      <c r="AB3948" s="11">
        <v>43.0</v>
      </c>
      <c r="AC3948" s="11">
        <v>67.0</v>
      </c>
      <c r="AD3948" s="23">
        <v>69.0</v>
      </c>
      <c r="AE3948" s="29" t="s">
        <v>141</v>
      </c>
      <c r="AF3948" s="25">
        <v>1558.0</v>
      </c>
      <c r="AG3948" s="11">
        <v>1570.0</v>
      </c>
      <c r="AH3948" s="11">
        <v>1593.0</v>
      </c>
      <c r="AI3948" s="23"/>
      <c r="AJ3948" s="29" t="s">
        <v>19520</v>
      </c>
      <c r="AK3948" s="25">
        <v>1054010.0</v>
      </c>
      <c r="AL3948" s="11">
        <v>1218006.0</v>
      </c>
      <c r="AM3948" s="23"/>
      <c r="AN3948" s="25"/>
      <c r="AO3948" s="23"/>
      <c r="AP3948" s="25"/>
      <c r="AQ3948" s="11"/>
    </row>
    <row r="3949" ht="15.75" customHeight="1">
      <c r="A3949" s="11">
        <v>1054014.0</v>
      </c>
      <c r="B3949" s="23">
        <v>3950.0</v>
      </c>
      <c r="C3949" s="25" t="s">
        <v>19521</v>
      </c>
      <c r="D3949" s="16" t="s">
        <v>19522</v>
      </c>
      <c r="E3949" s="28" t="s">
        <v>19523</v>
      </c>
      <c r="F3949" s="29"/>
      <c r="G3949" s="31" t="s">
        <v>19524</v>
      </c>
      <c r="H3949" s="36">
        <f t="shared" si="1"/>
        <v>77</v>
      </c>
      <c r="I3949" s="11"/>
      <c r="J3949" s="28">
        <f t="shared" si="2"/>
        <v>0</v>
      </c>
      <c r="K3949" s="41">
        <f t="shared" si="3"/>
        <v>265</v>
      </c>
      <c r="L3949" s="25">
        <v>61.0</v>
      </c>
      <c r="M3949" s="11">
        <v>61.0</v>
      </c>
      <c r="N3949" s="11">
        <v>39.0</v>
      </c>
      <c r="O3949" s="11">
        <v>44.0</v>
      </c>
      <c r="P3949" s="11">
        <v>60.0</v>
      </c>
      <c r="Q3949" s="43">
        <v>62.0</v>
      </c>
      <c r="R3949" s="25" t="s">
        <v>185</v>
      </c>
      <c r="S3949" s="11"/>
      <c r="T3949" s="11"/>
      <c r="U3949" s="23"/>
      <c r="V3949" s="25"/>
      <c r="W3949" s="11"/>
      <c r="X3949" s="23"/>
      <c r="Y3949" s="29"/>
      <c r="Z3949" s="25">
        <v>64.0</v>
      </c>
      <c r="AA3949" s="11">
        <v>70.0</v>
      </c>
      <c r="AB3949" s="11">
        <v>42.0</v>
      </c>
      <c r="AC3949" s="11">
        <v>65.0</v>
      </c>
      <c r="AD3949" s="23">
        <v>46.0</v>
      </c>
      <c r="AE3949" s="29" t="s">
        <v>166</v>
      </c>
      <c r="AF3949" s="25">
        <v>1563.0</v>
      </c>
      <c r="AG3949" s="11">
        <v>1575.0</v>
      </c>
      <c r="AH3949" s="11">
        <v>1622.0</v>
      </c>
      <c r="AI3949" s="23"/>
      <c r="AJ3949" s="29" t="s">
        <v>19525</v>
      </c>
      <c r="AK3949" s="25">
        <v>1054010.0</v>
      </c>
      <c r="AL3949" s="11">
        <v>1057012.0</v>
      </c>
      <c r="AM3949" s="23"/>
      <c r="AN3949" s="25"/>
      <c r="AO3949" s="23"/>
      <c r="AP3949" s="25"/>
      <c r="AQ3949" s="11"/>
    </row>
    <row r="3950" ht="15.75" customHeight="1">
      <c r="A3950" s="11">
        <v>1054015.0</v>
      </c>
      <c r="B3950" s="23">
        <v>3951.0</v>
      </c>
      <c r="C3950" s="25" t="s">
        <v>19526</v>
      </c>
      <c r="D3950" s="16" t="s">
        <v>19527</v>
      </c>
      <c r="E3950" s="28" t="s">
        <v>19528</v>
      </c>
      <c r="F3950" s="29"/>
      <c r="G3950" s="31" t="s">
        <v>19529</v>
      </c>
      <c r="H3950" s="36">
        <f t="shared" si="1"/>
        <v>80</v>
      </c>
      <c r="I3950" s="11"/>
      <c r="J3950" s="28">
        <f t="shared" si="2"/>
        <v>0</v>
      </c>
      <c r="K3950" s="41">
        <f t="shared" si="3"/>
        <v>266</v>
      </c>
      <c r="L3950" s="25">
        <v>53.0</v>
      </c>
      <c r="M3950" s="11">
        <v>50.0</v>
      </c>
      <c r="N3950" s="11">
        <v>55.0</v>
      </c>
      <c r="O3950" s="11">
        <v>55.0</v>
      </c>
      <c r="P3950" s="11">
        <v>53.0</v>
      </c>
      <c r="Q3950" s="43">
        <v>43.0</v>
      </c>
      <c r="R3950" s="25"/>
      <c r="S3950" s="11"/>
      <c r="T3950" s="11"/>
      <c r="U3950" s="23" t="s">
        <v>185</v>
      </c>
      <c r="V3950" s="25"/>
      <c r="W3950" s="11"/>
      <c r="X3950" s="23"/>
      <c r="Y3950" s="29"/>
      <c r="Z3950" s="25">
        <v>71.0</v>
      </c>
      <c r="AA3950" s="11">
        <v>80.0</v>
      </c>
      <c r="AB3950" s="11">
        <v>47.0</v>
      </c>
      <c r="AC3950" s="11">
        <v>61.0</v>
      </c>
      <c r="AD3950" s="23">
        <v>62.0</v>
      </c>
      <c r="AE3950" s="29" t="s">
        <v>166</v>
      </c>
      <c r="AF3950" s="25">
        <v>1532.0</v>
      </c>
      <c r="AG3950" s="11">
        <v>1544.0</v>
      </c>
      <c r="AH3950" s="11">
        <v>1608.0</v>
      </c>
      <c r="AI3950" s="23"/>
      <c r="AJ3950" s="29" t="s">
        <v>19530</v>
      </c>
      <c r="AK3950" s="25">
        <v>1054009.0</v>
      </c>
      <c r="AL3950" s="11"/>
      <c r="AM3950" s="23"/>
      <c r="AN3950" s="25"/>
      <c r="AO3950" s="23"/>
      <c r="AP3950" s="25"/>
      <c r="AQ3950" s="11"/>
    </row>
    <row r="3951" ht="15.75" customHeight="1">
      <c r="A3951" s="11">
        <v>1054016.0</v>
      </c>
      <c r="B3951" s="23">
        <v>3952.0</v>
      </c>
      <c r="C3951" s="25" t="s">
        <v>19531</v>
      </c>
      <c r="D3951" s="16" t="s">
        <v>19532</v>
      </c>
      <c r="E3951" s="28" t="s">
        <v>19533</v>
      </c>
      <c r="F3951" s="29"/>
      <c r="G3951" s="31" t="s">
        <v>19534</v>
      </c>
      <c r="H3951" s="36">
        <f t="shared" si="1"/>
        <v>78</v>
      </c>
      <c r="I3951" s="11"/>
      <c r="J3951" s="28">
        <f t="shared" si="2"/>
        <v>0</v>
      </c>
      <c r="K3951" s="41">
        <f t="shared" si="3"/>
        <v>269</v>
      </c>
      <c r="L3951" s="25">
        <v>51.0</v>
      </c>
      <c r="M3951" s="11">
        <v>51.0</v>
      </c>
      <c r="N3951" s="11">
        <v>59.0</v>
      </c>
      <c r="O3951" s="11">
        <v>56.0</v>
      </c>
      <c r="P3951" s="11">
        <v>52.0</v>
      </c>
      <c r="Q3951" s="43">
        <v>42.0</v>
      </c>
      <c r="R3951" s="25" t="s">
        <v>185</v>
      </c>
      <c r="S3951" s="11"/>
      <c r="T3951" s="11" t="s">
        <v>185</v>
      </c>
      <c r="U3951" s="23" t="s">
        <v>185</v>
      </c>
      <c r="V3951" s="25"/>
      <c r="W3951" s="11"/>
      <c r="X3951" s="23"/>
      <c r="Y3951" s="29"/>
      <c r="Z3951" s="25">
        <v>71.0</v>
      </c>
      <c r="AA3951" s="11">
        <v>80.0</v>
      </c>
      <c r="AB3951" s="11">
        <v>47.0</v>
      </c>
      <c r="AC3951" s="11">
        <v>61.0</v>
      </c>
      <c r="AD3951" s="23">
        <v>62.0</v>
      </c>
      <c r="AE3951" s="29" t="s">
        <v>166</v>
      </c>
      <c r="AF3951" s="25">
        <v>1538.0</v>
      </c>
      <c r="AG3951" s="11">
        <v>1550.0</v>
      </c>
      <c r="AH3951" s="11">
        <v>1613.0</v>
      </c>
      <c r="AI3951" s="23"/>
      <c r="AJ3951" s="29" t="s">
        <v>19530</v>
      </c>
      <c r="AK3951" s="25">
        <v>1054009.0</v>
      </c>
      <c r="AL3951" s="11"/>
      <c r="AM3951" s="23"/>
      <c r="AN3951" s="25"/>
      <c r="AO3951" s="23"/>
      <c r="AP3951" s="25"/>
      <c r="AQ3951" s="11"/>
    </row>
    <row r="3952" ht="15.75" customHeight="1">
      <c r="A3952" s="11">
        <v>1054017.0</v>
      </c>
      <c r="B3952" s="23">
        <v>3953.0</v>
      </c>
      <c r="C3952" s="25" t="s">
        <v>19535</v>
      </c>
      <c r="D3952" s="16" t="s">
        <v>19536</v>
      </c>
      <c r="E3952" s="28" t="s">
        <v>19537</v>
      </c>
      <c r="F3952" s="29"/>
      <c r="G3952" s="25"/>
      <c r="H3952" s="36" t="str">
        <f t="shared" si="1"/>
        <v/>
      </c>
      <c r="I3952" s="11"/>
      <c r="J3952" s="28">
        <f t="shared" si="2"/>
        <v>0</v>
      </c>
      <c r="K3952" s="41">
        <f t="shared" si="3"/>
        <v>0</v>
      </c>
      <c r="L3952" s="25">
        <v>0.0</v>
      </c>
      <c r="M3952" s="11">
        <v>0.0</v>
      </c>
      <c r="N3952" s="11">
        <v>0.0</v>
      </c>
      <c r="O3952" s="11">
        <v>0.0</v>
      </c>
      <c r="P3952" s="11">
        <v>0.0</v>
      </c>
      <c r="Q3952" s="23">
        <v>0.0</v>
      </c>
      <c r="R3952" s="25"/>
      <c r="S3952" s="11"/>
      <c r="T3952" s="11"/>
      <c r="U3952" s="23"/>
      <c r="V3952" s="25"/>
      <c r="W3952" s="11"/>
      <c r="X3952" s="23"/>
      <c r="Y3952" s="29"/>
      <c r="Z3952" s="25">
        <v>0.0</v>
      </c>
      <c r="AA3952" s="11">
        <v>0.0</v>
      </c>
      <c r="AB3952" s="11">
        <v>0.0</v>
      </c>
      <c r="AC3952" s="11">
        <v>0.0</v>
      </c>
      <c r="AD3952" s="23">
        <v>64.0</v>
      </c>
      <c r="AE3952" s="29" t="s">
        <v>239</v>
      </c>
      <c r="AF3952" s="25">
        <v>1485.0</v>
      </c>
      <c r="AG3952" s="11">
        <v>9999.0</v>
      </c>
      <c r="AH3952" s="11">
        <v>1545.0</v>
      </c>
      <c r="AI3952" s="23"/>
      <c r="AJ3952" s="29" t="s">
        <v>19494</v>
      </c>
      <c r="AK3952" s="25">
        <v>1054007.0</v>
      </c>
      <c r="AL3952" s="11"/>
      <c r="AM3952" s="23"/>
      <c r="AN3952" s="25"/>
      <c r="AO3952" s="23"/>
      <c r="AP3952" s="25"/>
      <c r="AQ3952" s="11"/>
    </row>
    <row r="3953" ht="15.75" customHeight="1">
      <c r="A3953" s="11">
        <v>1054018.0</v>
      </c>
      <c r="B3953" s="23">
        <v>3954.0</v>
      </c>
      <c r="C3953" s="25" t="s">
        <v>19538</v>
      </c>
      <c r="D3953" s="16" t="s">
        <v>19539</v>
      </c>
      <c r="E3953" s="28" t="s">
        <v>19540</v>
      </c>
      <c r="F3953" s="29"/>
      <c r="G3953" s="31" t="s">
        <v>19541</v>
      </c>
      <c r="H3953" s="36">
        <f t="shared" si="1"/>
        <v>76</v>
      </c>
      <c r="I3953" s="11"/>
      <c r="J3953" s="28">
        <f t="shared" si="2"/>
        <v>0</v>
      </c>
      <c r="K3953" s="41">
        <f t="shared" si="3"/>
        <v>242</v>
      </c>
      <c r="L3953" s="25">
        <v>60.0</v>
      </c>
      <c r="M3953" s="11">
        <v>54.0</v>
      </c>
      <c r="N3953" s="11">
        <v>44.0</v>
      </c>
      <c r="O3953" s="11">
        <v>45.0</v>
      </c>
      <c r="P3953" s="11">
        <v>39.0</v>
      </c>
      <c r="Q3953" s="43">
        <v>60.0</v>
      </c>
      <c r="R3953" s="25"/>
      <c r="S3953" s="11"/>
      <c r="T3953" s="11"/>
      <c r="U3953" s="23"/>
      <c r="V3953" s="25"/>
      <c r="W3953" s="11"/>
      <c r="X3953" s="23"/>
      <c r="Y3953" s="29"/>
      <c r="Z3953" s="25">
        <v>71.0</v>
      </c>
      <c r="AA3953" s="11">
        <v>80.0</v>
      </c>
      <c r="AB3953" s="11">
        <v>60.0</v>
      </c>
      <c r="AC3953" s="11">
        <v>29.0</v>
      </c>
      <c r="AD3953" s="23">
        <v>64.0</v>
      </c>
      <c r="AE3953" s="29" t="s">
        <v>166</v>
      </c>
      <c r="AF3953" s="25">
        <v>1542.0</v>
      </c>
      <c r="AG3953" s="11">
        <v>1554.0</v>
      </c>
      <c r="AH3953" s="11">
        <v>1607.0</v>
      </c>
      <c r="AI3953" s="23"/>
      <c r="AJ3953" s="29" t="s">
        <v>19542</v>
      </c>
      <c r="AK3953" s="25">
        <v>1054017.0</v>
      </c>
      <c r="AL3953" s="11"/>
      <c r="AM3953" s="23"/>
      <c r="AN3953" s="25"/>
      <c r="AO3953" s="23"/>
      <c r="AP3953" s="25"/>
      <c r="AQ3953" s="11"/>
    </row>
    <row r="3954" ht="15.75" customHeight="1">
      <c r="A3954" s="11">
        <v>1054019.0</v>
      </c>
      <c r="B3954" s="23">
        <v>3955.0</v>
      </c>
      <c r="C3954" s="25" t="s">
        <v>19543</v>
      </c>
      <c r="D3954" s="16" t="s">
        <v>19544</v>
      </c>
      <c r="E3954" s="28" t="s">
        <v>19545</v>
      </c>
      <c r="F3954" s="29" t="s">
        <v>19546</v>
      </c>
      <c r="G3954" s="31" t="s">
        <v>19547</v>
      </c>
      <c r="H3954" s="36">
        <f t="shared" si="1"/>
        <v>80</v>
      </c>
      <c r="I3954" s="11"/>
      <c r="J3954" s="28">
        <f t="shared" si="2"/>
        <v>0</v>
      </c>
      <c r="K3954" s="41">
        <f t="shared" si="3"/>
        <v>249</v>
      </c>
      <c r="L3954" s="25">
        <v>52.0</v>
      </c>
      <c r="M3954" s="11">
        <v>54.0</v>
      </c>
      <c r="N3954" s="11">
        <v>46.0</v>
      </c>
      <c r="O3954" s="11">
        <v>47.0</v>
      </c>
      <c r="P3954" s="11">
        <v>50.0</v>
      </c>
      <c r="Q3954" s="43">
        <v>54.0</v>
      </c>
      <c r="R3954" s="25" t="s">
        <v>185</v>
      </c>
      <c r="S3954" s="11"/>
      <c r="T3954" s="11" t="s">
        <v>185</v>
      </c>
      <c r="U3954" s="23"/>
      <c r="V3954" s="25"/>
      <c r="W3954" s="11"/>
      <c r="X3954" s="23"/>
      <c r="Y3954" s="29"/>
      <c r="Z3954" s="25">
        <v>71.0</v>
      </c>
      <c r="AA3954" s="11">
        <v>80.0</v>
      </c>
      <c r="AB3954" s="11">
        <v>59.0</v>
      </c>
      <c r="AC3954" s="11">
        <v>44.0</v>
      </c>
      <c r="AD3954" s="23">
        <v>64.0</v>
      </c>
      <c r="AE3954" s="29" t="s">
        <v>141</v>
      </c>
      <c r="AF3954" s="25">
        <v>1547.0</v>
      </c>
      <c r="AG3954" s="11">
        <v>1559.0</v>
      </c>
      <c r="AH3954" s="11">
        <v>1613.0</v>
      </c>
      <c r="AI3954" s="23"/>
      <c r="AJ3954" s="29" t="s">
        <v>19548</v>
      </c>
      <c r="AK3954" s="25">
        <v>1054018.0</v>
      </c>
      <c r="AL3954" s="11"/>
      <c r="AM3954" s="23"/>
      <c r="AN3954" s="25"/>
      <c r="AO3954" s="23"/>
      <c r="AP3954" s="25"/>
      <c r="AQ3954" s="11"/>
    </row>
    <row r="3955" ht="15.75" customHeight="1">
      <c r="A3955" s="11">
        <v>1054020.0</v>
      </c>
      <c r="B3955" s="23">
        <v>3956.0</v>
      </c>
      <c r="C3955" s="25" t="s">
        <v>19549</v>
      </c>
      <c r="D3955" s="16" t="s">
        <v>19550</v>
      </c>
      <c r="E3955" s="28" t="s">
        <v>19551</v>
      </c>
      <c r="F3955" s="29" t="s">
        <v>19546</v>
      </c>
      <c r="G3955" s="31" t="s">
        <v>19552</v>
      </c>
      <c r="H3955" s="36">
        <f t="shared" si="1"/>
        <v>60</v>
      </c>
      <c r="I3955" s="11"/>
      <c r="J3955" s="28">
        <f t="shared" si="2"/>
        <v>0</v>
      </c>
      <c r="K3955" s="41">
        <f t="shared" si="3"/>
        <v>207</v>
      </c>
      <c r="L3955" s="25">
        <v>41.0</v>
      </c>
      <c r="M3955" s="11">
        <v>42.0</v>
      </c>
      <c r="N3955" s="11">
        <v>42.0</v>
      </c>
      <c r="O3955" s="11">
        <v>47.0</v>
      </c>
      <c r="P3955" s="11">
        <v>35.0</v>
      </c>
      <c r="Q3955" s="43">
        <v>52.0</v>
      </c>
      <c r="R3955" s="25"/>
      <c r="S3955" s="11"/>
      <c r="T3955" s="11"/>
      <c r="U3955" s="23"/>
      <c r="V3955" s="25"/>
      <c r="W3955" s="11"/>
      <c r="X3955" s="23"/>
      <c r="Y3955" s="29"/>
      <c r="Z3955" s="25">
        <v>71.0</v>
      </c>
      <c r="AA3955" s="11">
        <v>80.0</v>
      </c>
      <c r="AB3955" s="11">
        <v>43.0</v>
      </c>
      <c r="AC3955" s="11">
        <v>53.0</v>
      </c>
      <c r="AD3955" s="23">
        <v>64.0</v>
      </c>
      <c r="AE3955" s="29" t="s">
        <v>166</v>
      </c>
      <c r="AF3955" s="25">
        <v>1574.0</v>
      </c>
      <c r="AG3955" s="11">
        <v>1586.0</v>
      </c>
      <c r="AH3955" s="11">
        <v>1635.0</v>
      </c>
      <c r="AI3955" s="23"/>
      <c r="AJ3955" s="29" t="s">
        <v>19553</v>
      </c>
      <c r="AK3955" s="25">
        <v>1054019.0</v>
      </c>
      <c r="AL3955" s="11"/>
      <c r="AM3955" s="23"/>
      <c r="AN3955" s="25"/>
      <c r="AO3955" s="23"/>
      <c r="AP3955" s="25"/>
      <c r="AQ3955" s="11"/>
    </row>
    <row r="3956" ht="15.75" customHeight="1">
      <c r="A3956" s="11">
        <v>1054021.0</v>
      </c>
      <c r="B3956" s="23">
        <v>3957.0</v>
      </c>
      <c r="C3956" s="25" t="s">
        <v>19554</v>
      </c>
      <c r="D3956" s="16" t="s">
        <v>19555</v>
      </c>
      <c r="E3956" s="28" t="s">
        <v>19556</v>
      </c>
      <c r="F3956" s="29"/>
      <c r="G3956" s="25"/>
      <c r="H3956" s="36" t="str">
        <f t="shared" si="1"/>
        <v/>
      </c>
      <c r="I3956" s="11"/>
      <c r="J3956" s="28">
        <f t="shared" si="2"/>
        <v>0</v>
      </c>
      <c r="K3956" s="41">
        <f t="shared" si="3"/>
        <v>0</v>
      </c>
      <c r="L3956" s="25">
        <v>0.0</v>
      </c>
      <c r="M3956" s="11">
        <v>0.0</v>
      </c>
      <c r="N3956" s="11">
        <v>0.0</v>
      </c>
      <c r="O3956" s="11">
        <v>0.0</v>
      </c>
      <c r="P3956" s="11">
        <v>0.0</v>
      </c>
      <c r="Q3956" s="23">
        <v>0.0</v>
      </c>
      <c r="R3956" s="25"/>
      <c r="S3956" s="11"/>
      <c r="T3956" s="11"/>
      <c r="U3956" s="23"/>
      <c r="V3956" s="25"/>
      <c r="W3956" s="11"/>
      <c r="X3956" s="23"/>
      <c r="Y3956" s="29"/>
      <c r="Z3956" s="25">
        <v>0.0</v>
      </c>
      <c r="AA3956" s="11">
        <v>0.0</v>
      </c>
      <c r="AB3956" s="11">
        <v>0.0</v>
      </c>
      <c r="AC3956" s="11">
        <v>0.0</v>
      </c>
      <c r="AD3956" s="23">
        <v>64.0</v>
      </c>
      <c r="AE3956" s="29" t="s">
        <v>239</v>
      </c>
      <c r="AF3956" s="25">
        <v>1450.0</v>
      </c>
      <c r="AG3956" s="11">
        <v>9999.0</v>
      </c>
      <c r="AH3956" s="11">
        <v>1500.0</v>
      </c>
      <c r="AI3956" s="23"/>
      <c r="AJ3956" s="29"/>
      <c r="AK3956" s="25"/>
      <c r="AL3956" s="11"/>
      <c r="AM3956" s="23"/>
      <c r="AN3956" s="25"/>
      <c r="AO3956" s="23"/>
      <c r="AP3956" s="25"/>
      <c r="AQ3956" s="11"/>
    </row>
    <row r="3957" ht="15.75" customHeight="1">
      <c r="A3957" s="11">
        <v>1054022.0</v>
      </c>
      <c r="B3957" s="23">
        <v>3958.0</v>
      </c>
      <c r="C3957" s="25" t="s">
        <v>19557</v>
      </c>
      <c r="D3957" s="16" t="s">
        <v>19558</v>
      </c>
      <c r="E3957" s="28" t="s">
        <v>19559</v>
      </c>
      <c r="F3957" s="29"/>
      <c r="G3957" s="31" t="s">
        <v>19560</v>
      </c>
      <c r="H3957" s="36">
        <f t="shared" si="1"/>
        <v>65</v>
      </c>
      <c r="I3957" s="11"/>
      <c r="J3957" s="28">
        <f t="shared" si="2"/>
        <v>0</v>
      </c>
      <c r="K3957" s="41">
        <f t="shared" si="3"/>
        <v>283</v>
      </c>
      <c r="L3957" s="25">
        <v>64.0</v>
      </c>
      <c r="M3957" s="11">
        <v>61.0</v>
      </c>
      <c r="N3957" s="11">
        <v>54.0</v>
      </c>
      <c r="O3957" s="11">
        <v>49.0</v>
      </c>
      <c r="P3957" s="11">
        <v>55.0</v>
      </c>
      <c r="Q3957" s="43">
        <v>54.0</v>
      </c>
      <c r="R3957" s="25" t="s">
        <v>185</v>
      </c>
      <c r="S3957" s="11"/>
      <c r="T3957" s="11"/>
      <c r="U3957" s="23"/>
      <c r="V3957" s="25"/>
      <c r="W3957" s="11"/>
      <c r="X3957" s="23"/>
      <c r="Y3957" s="29"/>
      <c r="Z3957" s="25">
        <v>50.0</v>
      </c>
      <c r="AA3957" s="11">
        <v>50.0</v>
      </c>
      <c r="AB3957" s="11">
        <v>27.0</v>
      </c>
      <c r="AC3957" s="11">
        <v>65.0</v>
      </c>
      <c r="AD3957" s="23">
        <v>63.0</v>
      </c>
      <c r="AE3957" s="29" t="s">
        <v>166</v>
      </c>
      <c r="AF3957" s="25">
        <v>1482.0</v>
      </c>
      <c r="AG3957" s="11">
        <v>1494.0</v>
      </c>
      <c r="AH3957" s="11">
        <v>1553.0</v>
      </c>
      <c r="AI3957" s="23"/>
      <c r="AJ3957" s="29" t="s">
        <v>19561</v>
      </c>
      <c r="AK3957" s="25">
        <v>1054021.0</v>
      </c>
      <c r="AL3957" s="11"/>
      <c r="AM3957" s="23"/>
      <c r="AN3957" s="25"/>
      <c r="AO3957" s="23"/>
      <c r="AP3957" s="25"/>
      <c r="AQ3957" s="11"/>
    </row>
    <row r="3958" ht="15.75" customHeight="1">
      <c r="A3958" s="11">
        <v>1054023.0</v>
      </c>
      <c r="B3958" s="23">
        <v>3959.0</v>
      </c>
      <c r="C3958" s="25" t="s">
        <v>19562</v>
      </c>
      <c r="D3958" s="16" t="s">
        <v>19563</v>
      </c>
      <c r="E3958" s="28" t="s">
        <v>958</v>
      </c>
      <c r="F3958" s="29"/>
      <c r="G3958" s="31" t="s">
        <v>19564</v>
      </c>
      <c r="H3958" s="36">
        <f t="shared" si="1"/>
        <v>74</v>
      </c>
      <c r="I3958" s="11"/>
      <c r="J3958" s="28">
        <f t="shared" si="2"/>
        <v>0</v>
      </c>
      <c r="K3958" s="41">
        <f t="shared" si="3"/>
        <v>337</v>
      </c>
      <c r="L3958" s="25">
        <v>71.0</v>
      </c>
      <c r="M3958" s="11">
        <v>60.0</v>
      </c>
      <c r="N3958" s="11">
        <v>69.0</v>
      </c>
      <c r="O3958" s="11">
        <v>66.0</v>
      </c>
      <c r="P3958" s="11">
        <v>71.0</v>
      </c>
      <c r="Q3958" s="43">
        <v>58.0</v>
      </c>
      <c r="R3958" s="25"/>
      <c r="S3958" s="11"/>
      <c r="T3958" s="11"/>
      <c r="U3958" s="23" t="s">
        <v>185</v>
      </c>
      <c r="V3958" s="25"/>
      <c r="W3958" s="11"/>
      <c r="X3958" s="23"/>
      <c r="Y3958" s="29"/>
      <c r="Z3958" s="25">
        <v>55.0</v>
      </c>
      <c r="AA3958" s="11">
        <v>57.0</v>
      </c>
      <c r="AB3958" s="11">
        <v>45.0</v>
      </c>
      <c r="AC3958" s="11">
        <v>70.0</v>
      </c>
      <c r="AD3958" s="23">
        <v>63.0</v>
      </c>
      <c r="AE3958" s="29" t="s">
        <v>166</v>
      </c>
      <c r="AF3958" s="25">
        <v>1503.0</v>
      </c>
      <c r="AG3958" s="11">
        <v>1515.0</v>
      </c>
      <c r="AH3958" s="11">
        <v>1581.0</v>
      </c>
      <c r="AI3958" s="23"/>
      <c r="AJ3958" s="29" t="s">
        <v>19565</v>
      </c>
      <c r="AK3958" s="25">
        <v>1054022.0</v>
      </c>
      <c r="AL3958" s="11"/>
      <c r="AM3958" s="23"/>
      <c r="AN3958" s="25"/>
      <c r="AO3958" s="23"/>
      <c r="AP3958" s="25"/>
      <c r="AQ3958" s="11"/>
    </row>
    <row r="3959" ht="15.75" customHeight="1">
      <c r="A3959" s="11">
        <v>1054024.0</v>
      </c>
      <c r="B3959" s="23">
        <v>3960.0</v>
      </c>
      <c r="C3959" s="25" t="s">
        <v>19566</v>
      </c>
      <c r="D3959" s="16" t="s">
        <v>19567</v>
      </c>
      <c r="E3959" s="28" t="s">
        <v>19568</v>
      </c>
      <c r="F3959" s="29"/>
      <c r="G3959" s="31" t="s">
        <v>19569</v>
      </c>
      <c r="H3959" s="36">
        <f t="shared" si="1"/>
        <v>75</v>
      </c>
      <c r="I3959" s="11"/>
      <c r="J3959" s="28">
        <f t="shared" si="2"/>
        <v>0</v>
      </c>
      <c r="K3959" s="41">
        <f t="shared" si="3"/>
        <v>249</v>
      </c>
      <c r="L3959" s="25">
        <v>49.0</v>
      </c>
      <c r="M3959" s="11">
        <v>73.0</v>
      </c>
      <c r="N3959" s="11">
        <v>32.0</v>
      </c>
      <c r="O3959" s="11">
        <v>43.0</v>
      </c>
      <c r="P3959" s="11">
        <v>52.0</v>
      </c>
      <c r="Q3959" s="43">
        <v>60.0</v>
      </c>
      <c r="R3959" s="25"/>
      <c r="S3959" s="11"/>
      <c r="T3959" s="11"/>
      <c r="U3959" s="23" t="s">
        <v>185</v>
      </c>
      <c r="V3959" s="25"/>
      <c r="W3959" s="11"/>
      <c r="X3959" s="23"/>
      <c r="Y3959" s="29"/>
      <c r="Z3959" s="25">
        <v>58.0</v>
      </c>
      <c r="AA3959" s="11">
        <v>61.0</v>
      </c>
      <c r="AB3959" s="11">
        <v>26.0</v>
      </c>
      <c r="AC3959" s="11">
        <v>84.0</v>
      </c>
      <c r="AD3959" s="23">
        <v>63.0</v>
      </c>
      <c r="AE3959" s="29" t="s">
        <v>141</v>
      </c>
      <c r="AF3959" s="25">
        <v>1527.0</v>
      </c>
      <c r="AG3959" s="11">
        <v>1539.0</v>
      </c>
      <c r="AH3959" s="11">
        <v>1583.0</v>
      </c>
      <c r="AI3959" s="23"/>
      <c r="AJ3959" s="29" t="s">
        <v>19570</v>
      </c>
      <c r="AK3959" s="25">
        <v>1054023.0</v>
      </c>
      <c r="AL3959" s="11"/>
      <c r="AM3959" s="23"/>
      <c r="AN3959" s="25"/>
      <c r="AO3959" s="23"/>
      <c r="AP3959" s="25"/>
      <c r="AQ3959" s="11"/>
    </row>
    <row r="3960" ht="15.75" customHeight="1">
      <c r="A3960" s="11">
        <v>1054025.0</v>
      </c>
      <c r="B3960" s="23">
        <v>3961.0</v>
      </c>
      <c r="C3960" s="25" t="s">
        <v>19571</v>
      </c>
      <c r="D3960" s="16" t="s">
        <v>19572</v>
      </c>
      <c r="E3960" s="28" t="s">
        <v>19573</v>
      </c>
      <c r="F3960" s="29"/>
      <c r="G3960" s="31" t="s">
        <v>19574</v>
      </c>
      <c r="H3960" s="36">
        <f t="shared" si="1"/>
        <v>76</v>
      </c>
      <c r="I3960" s="11"/>
      <c r="J3960" s="28">
        <f t="shared" si="2"/>
        <v>0</v>
      </c>
      <c r="K3960" s="41">
        <f t="shared" si="3"/>
        <v>221</v>
      </c>
      <c r="L3960" s="25">
        <v>46.0</v>
      </c>
      <c r="M3960" s="11">
        <v>54.0</v>
      </c>
      <c r="N3960" s="11">
        <v>39.0</v>
      </c>
      <c r="O3960" s="11">
        <v>44.0</v>
      </c>
      <c r="P3960" s="11">
        <v>38.0</v>
      </c>
      <c r="Q3960" s="43">
        <v>62.0</v>
      </c>
      <c r="R3960" s="25"/>
      <c r="S3960" s="11"/>
      <c r="T3960" s="11"/>
      <c r="U3960" s="23"/>
      <c r="V3960" s="25"/>
      <c r="W3960" s="11"/>
      <c r="X3960" s="23"/>
      <c r="Y3960" s="29"/>
      <c r="Z3960" s="25">
        <v>60.0</v>
      </c>
      <c r="AA3960" s="11">
        <v>64.0</v>
      </c>
      <c r="AB3960" s="11">
        <v>50.0</v>
      </c>
      <c r="AC3960" s="11">
        <v>80.0</v>
      </c>
      <c r="AD3960" s="23">
        <v>63.0</v>
      </c>
      <c r="AE3960" s="29" t="s">
        <v>166</v>
      </c>
      <c r="AF3960" s="25">
        <v>1549.0</v>
      </c>
      <c r="AG3960" s="11">
        <v>1561.0</v>
      </c>
      <c r="AH3960" s="11">
        <v>1584.0</v>
      </c>
      <c r="AI3960" s="23" t="s">
        <v>217</v>
      </c>
      <c r="AJ3960" s="29" t="s">
        <v>19575</v>
      </c>
      <c r="AK3960" s="25">
        <v>1054024.0</v>
      </c>
      <c r="AL3960" s="11"/>
      <c r="AM3960" s="23"/>
      <c r="AN3960" s="25"/>
      <c r="AO3960" s="23"/>
      <c r="AP3960" s="25"/>
      <c r="AQ3960" s="11"/>
    </row>
    <row r="3961" ht="15.75" customHeight="1">
      <c r="A3961" s="11">
        <v>1054026.0</v>
      </c>
      <c r="B3961" s="23">
        <v>3962.0</v>
      </c>
      <c r="C3961" s="25" t="s">
        <v>19576</v>
      </c>
      <c r="D3961" s="16" t="s">
        <v>19577</v>
      </c>
      <c r="E3961" s="28" t="s">
        <v>19578</v>
      </c>
      <c r="F3961" s="29"/>
      <c r="G3961" s="31" t="s">
        <v>19579</v>
      </c>
      <c r="H3961" s="36">
        <f t="shared" si="1"/>
        <v>77</v>
      </c>
      <c r="I3961" s="11"/>
      <c r="J3961" s="28">
        <f t="shared" si="2"/>
        <v>0</v>
      </c>
      <c r="K3961" s="41">
        <f t="shared" si="3"/>
        <v>287</v>
      </c>
      <c r="L3961" s="25">
        <v>62.0</v>
      </c>
      <c r="M3961" s="11">
        <v>68.0</v>
      </c>
      <c r="N3961" s="11">
        <v>52.0</v>
      </c>
      <c r="O3961" s="11">
        <v>41.0</v>
      </c>
      <c r="P3961" s="11">
        <v>64.0</v>
      </c>
      <c r="Q3961" s="43">
        <v>53.0</v>
      </c>
      <c r="R3961" s="25" t="s">
        <v>185</v>
      </c>
      <c r="S3961" s="11"/>
      <c r="T3961" s="11"/>
      <c r="U3961" s="23"/>
      <c r="V3961" s="25"/>
      <c r="W3961" s="11"/>
      <c r="X3961" s="23"/>
      <c r="Y3961" s="29"/>
      <c r="Z3961" s="25">
        <v>60.0</v>
      </c>
      <c r="AA3961" s="11">
        <v>64.0</v>
      </c>
      <c r="AB3961" s="11">
        <v>47.0</v>
      </c>
      <c r="AC3961" s="11">
        <v>85.0</v>
      </c>
      <c r="AD3961" s="23">
        <v>64.0</v>
      </c>
      <c r="AE3961" s="29" t="s">
        <v>166</v>
      </c>
      <c r="AF3961" s="25">
        <v>1555.0</v>
      </c>
      <c r="AG3961" s="11">
        <v>1567.0</v>
      </c>
      <c r="AH3961" s="11">
        <v>1584.0</v>
      </c>
      <c r="AI3961" s="23" t="s">
        <v>217</v>
      </c>
      <c r="AJ3961" s="29" t="s">
        <v>19580</v>
      </c>
      <c r="AK3961" s="25">
        <v>1054024.0</v>
      </c>
      <c r="AL3961" s="11">
        <v>1054027.0</v>
      </c>
      <c r="AM3961" s="23"/>
      <c r="AN3961" s="25"/>
      <c r="AO3961" s="23"/>
      <c r="AP3961" s="25"/>
      <c r="AQ3961" s="11"/>
    </row>
    <row r="3962" ht="15.75" customHeight="1">
      <c r="A3962" s="11">
        <v>1054027.0</v>
      </c>
      <c r="B3962" s="23">
        <v>3963.0</v>
      </c>
      <c r="C3962" s="25" t="s">
        <v>19581</v>
      </c>
      <c r="D3962" s="16" t="s">
        <v>19582</v>
      </c>
      <c r="E3962" s="28" t="s">
        <v>19583</v>
      </c>
      <c r="F3962" s="29"/>
      <c r="G3962" s="31" t="s">
        <v>19584</v>
      </c>
      <c r="H3962" s="36">
        <f t="shared" si="1"/>
        <v>78</v>
      </c>
      <c r="I3962" s="11"/>
      <c r="J3962" s="28">
        <f t="shared" si="2"/>
        <v>0</v>
      </c>
      <c r="K3962" s="41">
        <f t="shared" si="3"/>
        <v>223</v>
      </c>
      <c r="L3962" s="25">
        <v>43.0</v>
      </c>
      <c r="M3962" s="11">
        <v>43.0</v>
      </c>
      <c r="N3962" s="11">
        <v>50.0</v>
      </c>
      <c r="O3962" s="11">
        <v>49.0</v>
      </c>
      <c r="P3962" s="11">
        <v>38.0</v>
      </c>
      <c r="Q3962" s="43">
        <v>52.0</v>
      </c>
      <c r="R3962" s="25"/>
      <c r="S3962" s="11"/>
      <c r="T3962" s="11"/>
      <c r="U3962" s="23"/>
      <c r="V3962" s="25"/>
      <c r="W3962" s="11"/>
      <c r="X3962" s="23"/>
      <c r="Y3962" s="29"/>
      <c r="Z3962" s="25">
        <v>60.0</v>
      </c>
      <c r="AA3962" s="11">
        <v>64.0</v>
      </c>
      <c r="AB3962" s="11">
        <v>31.0</v>
      </c>
      <c r="AC3962" s="11">
        <v>78.0</v>
      </c>
      <c r="AD3962" s="23">
        <v>61.0</v>
      </c>
      <c r="AE3962" s="29" t="s">
        <v>166</v>
      </c>
      <c r="AF3962" s="25">
        <v>1529.0</v>
      </c>
      <c r="AG3962" s="11">
        <v>1541.0</v>
      </c>
      <c r="AH3962" s="11">
        <v>1582.0</v>
      </c>
      <c r="AI3962" s="23" t="s">
        <v>217</v>
      </c>
      <c r="AJ3962" s="29" t="s">
        <v>19570</v>
      </c>
      <c r="AK3962" s="25">
        <v>1054023.0</v>
      </c>
      <c r="AL3962" s="11"/>
      <c r="AM3962" s="23"/>
      <c r="AN3962" s="25"/>
      <c r="AO3962" s="23"/>
      <c r="AP3962" s="25"/>
      <c r="AQ3962" s="11"/>
    </row>
    <row r="3963" ht="15.75" customHeight="1">
      <c r="A3963" s="11">
        <v>1054028.0</v>
      </c>
      <c r="B3963" s="23">
        <v>3964.0</v>
      </c>
      <c r="C3963" s="25" t="s">
        <v>19585</v>
      </c>
      <c r="D3963" s="16" t="s">
        <v>19586</v>
      </c>
      <c r="E3963" s="28" t="s">
        <v>19587</v>
      </c>
      <c r="F3963" s="29"/>
      <c r="G3963" s="31" t="s">
        <v>19588</v>
      </c>
      <c r="H3963" s="36">
        <f t="shared" si="1"/>
        <v>61</v>
      </c>
      <c r="I3963" s="11"/>
      <c r="J3963" s="28">
        <f t="shared" si="2"/>
        <v>0</v>
      </c>
      <c r="K3963" s="41">
        <f t="shared" si="3"/>
        <v>272</v>
      </c>
      <c r="L3963" s="25">
        <v>61.0</v>
      </c>
      <c r="M3963" s="11">
        <v>57.0</v>
      </c>
      <c r="N3963" s="11">
        <v>52.0</v>
      </c>
      <c r="O3963" s="11">
        <v>48.0</v>
      </c>
      <c r="P3963" s="11">
        <v>54.0</v>
      </c>
      <c r="Q3963" s="43">
        <v>56.0</v>
      </c>
      <c r="R3963" s="25"/>
      <c r="S3963" s="11"/>
      <c r="T3963" s="11"/>
      <c r="U3963" s="23"/>
      <c r="V3963" s="25"/>
      <c r="W3963" s="11"/>
      <c r="X3963" s="23"/>
      <c r="Y3963" s="29"/>
      <c r="Z3963" s="25">
        <v>64.0</v>
      </c>
      <c r="AA3963" s="11">
        <v>70.0</v>
      </c>
      <c r="AB3963" s="11">
        <v>45.0</v>
      </c>
      <c r="AC3963" s="11">
        <v>60.0</v>
      </c>
      <c r="AD3963" s="23">
        <v>61.0</v>
      </c>
      <c r="AE3963" s="29" t="s">
        <v>166</v>
      </c>
      <c r="AF3963" s="25">
        <v>1556.0</v>
      </c>
      <c r="AG3963" s="11">
        <v>1568.0</v>
      </c>
      <c r="AH3963" s="11">
        <v>1634.0</v>
      </c>
      <c r="AI3963" s="23"/>
      <c r="AJ3963" s="29" t="s">
        <v>19589</v>
      </c>
      <c r="AK3963" s="25">
        <v>1054027.0</v>
      </c>
      <c r="AL3963" s="11"/>
      <c r="AM3963" s="23"/>
      <c r="AN3963" s="25"/>
      <c r="AO3963" s="23"/>
      <c r="AP3963" s="25"/>
      <c r="AQ3963" s="11"/>
    </row>
    <row r="3964" ht="15.75" customHeight="1">
      <c r="A3964" s="11">
        <v>1054029.0</v>
      </c>
      <c r="B3964" s="23">
        <v>3965.0</v>
      </c>
      <c r="C3964" s="25" t="s">
        <v>19590</v>
      </c>
      <c r="D3964" s="16" t="s">
        <v>19591</v>
      </c>
      <c r="E3964" s="28" t="s">
        <v>19592</v>
      </c>
      <c r="F3964" s="29"/>
      <c r="G3964" s="25"/>
      <c r="H3964" s="36" t="str">
        <f t="shared" si="1"/>
        <v/>
      </c>
      <c r="I3964" s="11"/>
      <c r="J3964" s="28">
        <f t="shared" si="2"/>
        <v>0</v>
      </c>
      <c r="K3964" s="41">
        <f t="shared" si="3"/>
        <v>221</v>
      </c>
      <c r="L3964" s="25">
        <v>49.0</v>
      </c>
      <c r="M3964" s="11">
        <v>56.0</v>
      </c>
      <c r="N3964" s="11">
        <v>37.0</v>
      </c>
      <c r="O3964" s="11">
        <v>39.0</v>
      </c>
      <c r="P3964" s="11">
        <v>40.0</v>
      </c>
      <c r="Q3964" s="43">
        <v>60.0</v>
      </c>
      <c r="R3964" s="25"/>
      <c r="S3964" s="11"/>
      <c r="T3964" s="11"/>
      <c r="U3964" s="23"/>
      <c r="V3964" s="25"/>
      <c r="W3964" s="11"/>
      <c r="X3964" s="23"/>
      <c r="Y3964" s="29"/>
      <c r="Z3964" s="25">
        <v>64.0</v>
      </c>
      <c r="AA3964" s="11">
        <v>70.0</v>
      </c>
      <c r="AB3964" s="11">
        <v>49.0</v>
      </c>
      <c r="AC3964" s="11">
        <v>55.0</v>
      </c>
      <c r="AD3964" s="23">
        <v>65.0</v>
      </c>
      <c r="AE3964" s="29" t="s">
        <v>166</v>
      </c>
      <c r="AF3964" s="25">
        <v>1515.0</v>
      </c>
      <c r="AG3964" s="11">
        <v>1527.0</v>
      </c>
      <c r="AH3964" s="11">
        <v>1587.0</v>
      </c>
      <c r="AI3964" s="23"/>
      <c r="AJ3964" s="29" t="s">
        <v>19565</v>
      </c>
      <c r="AK3964" s="25">
        <v>1054022.0</v>
      </c>
      <c r="AL3964" s="11"/>
      <c r="AM3964" s="23"/>
      <c r="AN3964" s="25"/>
      <c r="AO3964" s="23"/>
      <c r="AP3964" s="25"/>
      <c r="AQ3964" s="11"/>
    </row>
    <row r="3965" ht="15.75" customHeight="1">
      <c r="A3965" s="11">
        <v>1054030.0</v>
      </c>
      <c r="B3965" s="23">
        <v>3966.0</v>
      </c>
      <c r="C3965" s="25" t="s">
        <v>19593</v>
      </c>
      <c r="D3965" s="16" t="s">
        <v>19594</v>
      </c>
      <c r="E3965" s="28" t="s">
        <v>19595</v>
      </c>
      <c r="F3965" s="29"/>
      <c r="G3965" s="31" t="s">
        <v>19596</v>
      </c>
      <c r="H3965" s="36">
        <f t="shared" si="1"/>
        <v>75</v>
      </c>
      <c r="I3965" s="11"/>
      <c r="J3965" s="28">
        <f t="shared" si="2"/>
        <v>0</v>
      </c>
      <c r="K3965" s="41">
        <f t="shared" si="3"/>
        <v>220</v>
      </c>
      <c r="L3965" s="25">
        <v>45.0</v>
      </c>
      <c r="M3965" s="11">
        <v>39.0</v>
      </c>
      <c r="N3965" s="11">
        <v>50.0</v>
      </c>
      <c r="O3965" s="11">
        <v>41.0</v>
      </c>
      <c r="P3965" s="11">
        <v>45.0</v>
      </c>
      <c r="Q3965" s="43">
        <v>51.0</v>
      </c>
      <c r="R3965" s="25"/>
      <c r="S3965" s="11"/>
      <c r="T3965" s="11"/>
      <c r="U3965" s="23"/>
      <c r="V3965" s="25"/>
      <c r="W3965" s="11"/>
      <c r="X3965" s="23"/>
      <c r="Y3965" s="29"/>
      <c r="Z3965" s="25">
        <v>67.0</v>
      </c>
      <c r="AA3965" s="11">
        <v>74.0</v>
      </c>
      <c r="AB3965" s="11">
        <v>52.0</v>
      </c>
      <c r="AC3965" s="11">
        <v>51.0</v>
      </c>
      <c r="AD3965" s="23">
        <v>65.0</v>
      </c>
      <c r="AE3965" s="29" t="s">
        <v>270</v>
      </c>
      <c r="AF3965" s="25">
        <v>1536.0</v>
      </c>
      <c r="AG3965" s="11">
        <v>1548.0</v>
      </c>
      <c r="AH3965" s="11">
        <v>1601.0</v>
      </c>
      <c r="AI3965" s="23"/>
      <c r="AJ3965" s="29" t="s">
        <v>19597</v>
      </c>
      <c r="AK3965" s="25">
        <v>1054029.0</v>
      </c>
      <c r="AL3965" s="11"/>
      <c r="AM3965" s="23"/>
      <c r="AN3965" s="25"/>
      <c r="AO3965" s="23"/>
      <c r="AP3965" s="25"/>
      <c r="AQ3965" s="11"/>
    </row>
    <row r="3966" ht="15.75" customHeight="1">
      <c r="A3966" s="11">
        <v>1054031.0</v>
      </c>
      <c r="B3966" s="23">
        <v>3967.0</v>
      </c>
      <c r="C3966" s="25" t="s">
        <v>19598</v>
      </c>
      <c r="D3966" s="16" t="s">
        <v>19599</v>
      </c>
      <c r="E3966" s="28" t="s">
        <v>19600</v>
      </c>
      <c r="F3966" s="29"/>
      <c r="G3966" s="25"/>
      <c r="H3966" s="36" t="str">
        <f t="shared" si="1"/>
        <v/>
      </c>
      <c r="I3966" s="11"/>
      <c r="J3966" s="28">
        <f t="shared" si="2"/>
        <v>0</v>
      </c>
      <c r="K3966" s="41">
        <f t="shared" si="3"/>
        <v>236</v>
      </c>
      <c r="L3966" s="25">
        <v>48.0</v>
      </c>
      <c r="M3966" s="11">
        <v>55.0</v>
      </c>
      <c r="N3966" s="11">
        <v>44.0</v>
      </c>
      <c r="O3966" s="11">
        <v>43.0</v>
      </c>
      <c r="P3966" s="11">
        <v>46.0</v>
      </c>
      <c r="Q3966" s="43">
        <v>53.0</v>
      </c>
      <c r="R3966" s="25"/>
      <c r="S3966" s="11"/>
      <c r="T3966" s="11"/>
      <c r="U3966" s="23"/>
      <c r="V3966" s="25"/>
      <c r="W3966" s="11"/>
      <c r="X3966" s="23"/>
      <c r="Y3966" s="29"/>
      <c r="Z3966" s="25">
        <v>49.0</v>
      </c>
      <c r="AA3966" s="11">
        <v>49.0</v>
      </c>
      <c r="AB3966" s="11">
        <v>26.0</v>
      </c>
      <c r="AC3966" s="11">
        <v>66.0</v>
      </c>
      <c r="AD3966" s="23">
        <v>58.0</v>
      </c>
      <c r="AE3966" s="29" t="s">
        <v>166</v>
      </c>
      <c r="AF3966" s="25">
        <v>1484.0</v>
      </c>
      <c r="AG3966" s="11">
        <v>1496.0</v>
      </c>
      <c r="AH3966" s="11">
        <v>1550.0</v>
      </c>
      <c r="AI3966" s="23"/>
      <c r="AJ3966" s="29" t="s">
        <v>19561</v>
      </c>
      <c r="AK3966" s="25">
        <v>1054021.0</v>
      </c>
      <c r="AL3966" s="11"/>
      <c r="AM3966" s="23"/>
      <c r="AN3966" s="25"/>
      <c r="AO3966" s="23"/>
      <c r="AP3966" s="25"/>
      <c r="AQ3966" s="11"/>
    </row>
    <row r="3967" ht="15.75" customHeight="1">
      <c r="A3967" s="11">
        <v>1054032.0</v>
      </c>
      <c r="B3967" s="23">
        <v>3968.0</v>
      </c>
      <c r="C3967" s="25" t="s">
        <v>19601</v>
      </c>
      <c r="D3967" s="16" t="s">
        <v>19602</v>
      </c>
      <c r="E3967" s="28" t="s">
        <v>19603</v>
      </c>
      <c r="F3967" s="29"/>
      <c r="G3967" s="25"/>
      <c r="H3967" s="36" t="str">
        <f t="shared" si="1"/>
        <v/>
      </c>
      <c r="I3967" s="11"/>
      <c r="J3967" s="28">
        <f t="shared" si="2"/>
        <v>0</v>
      </c>
      <c r="K3967" s="41">
        <f t="shared" si="3"/>
        <v>193</v>
      </c>
      <c r="L3967" s="25">
        <v>38.0</v>
      </c>
      <c r="M3967" s="11">
        <v>68.0</v>
      </c>
      <c r="N3967" s="11">
        <v>26.0</v>
      </c>
      <c r="O3967" s="11">
        <v>24.0</v>
      </c>
      <c r="P3967" s="11">
        <v>37.0</v>
      </c>
      <c r="Q3967" s="43">
        <v>58.0</v>
      </c>
      <c r="R3967" s="25"/>
      <c r="S3967" s="11"/>
      <c r="T3967" s="11"/>
      <c r="U3967" s="23"/>
      <c r="V3967" s="25"/>
      <c r="W3967" s="11"/>
      <c r="X3967" s="23"/>
      <c r="Y3967" s="29"/>
      <c r="Z3967" s="25">
        <v>64.0</v>
      </c>
      <c r="AA3967" s="11">
        <v>70.0</v>
      </c>
      <c r="AB3967" s="11">
        <v>25.0</v>
      </c>
      <c r="AC3967" s="11">
        <v>88.0</v>
      </c>
      <c r="AD3967" s="23">
        <v>58.0</v>
      </c>
      <c r="AE3967" s="29" t="s">
        <v>141</v>
      </c>
      <c r="AF3967" s="25">
        <v>1511.0</v>
      </c>
      <c r="AG3967" s="11">
        <v>1523.0</v>
      </c>
      <c r="AH3967" s="11">
        <v>1565.0</v>
      </c>
      <c r="AI3967" s="23" t="s">
        <v>217</v>
      </c>
      <c r="AJ3967" s="29" t="s">
        <v>19604</v>
      </c>
      <c r="AK3967" s="25">
        <v>1054031.0</v>
      </c>
      <c r="AL3967" s="11"/>
      <c r="AM3967" s="23"/>
      <c r="AN3967" s="25"/>
      <c r="AO3967" s="23"/>
      <c r="AP3967" s="25"/>
      <c r="AQ3967" s="11"/>
    </row>
    <row r="3968" ht="15.75" customHeight="1">
      <c r="A3968" s="11">
        <v>1054033.0</v>
      </c>
      <c r="B3968" s="23">
        <v>3969.0</v>
      </c>
      <c r="C3968" s="25" t="s">
        <v>19576</v>
      </c>
      <c r="D3968" s="16" t="s">
        <v>19577</v>
      </c>
      <c r="E3968" s="28" t="s">
        <v>19605</v>
      </c>
      <c r="F3968" s="29"/>
      <c r="G3968" s="31" t="s">
        <v>19606</v>
      </c>
      <c r="H3968" s="36">
        <f t="shared" si="1"/>
        <v>63</v>
      </c>
      <c r="I3968" s="11"/>
      <c r="J3968" s="28">
        <f t="shared" si="2"/>
        <v>0</v>
      </c>
      <c r="K3968" s="41">
        <f t="shared" si="3"/>
        <v>247</v>
      </c>
      <c r="L3968" s="25">
        <v>50.0</v>
      </c>
      <c r="M3968" s="11">
        <v>61.0</v>
      </c>
      <c r="N3968" s="11">
        <v>50.0</v>
      </c>
      <c r="O3968" s="11">
        <v>42.0</v>
      </c>
      <c r="P3968" s="11">
        <v>44.0</v>
      </c>
      <c r="Q3968" s="43">
        <v>57.0</v>
      </c>
      <c r="R3968" s="25"/>
      <c r="S3968" s="11"/>
      <c r="T3968" s="11"/>
      <c r="U3968" s="23"/>
      <c r="V3968" s="25"/>
      <c r="W3968" s="11"/>
      <c r="X3968" s="23"/>
      <c r="Y3968" s="29"/>
      <c r="Z3968" s="25">
        <v>64.0</v>
      </c>
      <c r="AA3968" s="11">
        <v>70.0</v>
      </c>
      <c r="AB3968" s="11">
        <v>32.0</v>
      </c>
      <c r="AC3968" s="11">
        <v>79.0</v>
      </c>
      <c r="AD3968" s="23">
        <v>58.0</v>
      </c>
      <c r="AE3968" s="29" t="s">
        <v>166</v>
      </c>
      <c r="AF3968" s="25">
        <v>1543.0</v>
      </c>
      <c r="AG3968" s="11">
        <v>1555.0</v>
      </c>
      <c r="AH3968" s="11">
        <v>1584.0</v>
      </c>
      <c r="AI3968" s="23" t="s">
        <v>217</v>
      </c>
      <c r="AJ3968" s="29" t="s">
        <v>19607</v>
      </c>
      <c r="AK3968" s="25">
        <v>1054032.0</v>
      </c>
      <c r="AL3968" s="11"/>
      <c r="AM3968" s="23"/>
      <c r="AN3968" s="25"/>
      <c r="AO3968" s="23"/>
      <c r="AP3968" s="25"/>
      <c r="AQ3968" s="11"/>
    </row>
    <row r="3969" ht="15.75" customHeight="1">
      <c r="A3969" s="11">
        <v>1054034.0</v>
      </c>
      <c r="B3969" s="23">
        <v>3970.0</v>
      </c>
      <c r="C3969" s="25" t="s">
        <v>19608</v>
      </c>
      <c r="D3969" s="16" t="s">
        <v>19609</v>
      </c>
      <c r="E3969" s="28" t="s">
        <v>19610</v>
      </c>
      <c r="F3969" s="29"/>
      <c r="G3969" s="31" t="s">
        <v>19611</v>
      </c>
      <c r="H3969" s="36">
        <f t="shared" si="1"/>
        <v>71</v>
      </c>
      <c r="I3969" s="11"/>
      <c r="J3969" s="28">
        <f t="shared" si="2"/>
        <v>0</v>
      </c>
      <c r="K3969" s="41">
        <f t="shared" si="3"/>
        <v>338</v>
      </c>
      <c r="L3969" s="25">
        <v>71.0</v>
      </c>
      <c r="M3969" s="11">
        <v>71.0</v>
      </c>
      <c r="N3969" s="11">
        <v>65.0</v>
      </c>
      <c r="O3969" s="11">
        <v>67.0</v>
      </c>
      <c r="P3969" s="11">
        <v>64.0</v>
      </c>
      <c r="Q3969" s="43">
        <v>60.0</v>
      </c>
      <c r="R3969" s="25" t="s">
        <v>185</v>
      </c>
      <c r="S3969" s="11"/>
      <c r="T3969" s="11"/>
      <c r="U3969" s="23" t="s">
        <v>185</v>
      </c>
      <c r="V3969" s="25"/>
      <c r="W3969" s="11"/>
      <c r="X3969" s="23"/>
      <c r="Y3969" s="29"/>
      <c r="Z3969" s="25">
        <v>75.0</v>
      </c>
      <c r="AA3969" s="11">
        <v>86.0</v>
      </c>
      <c r="AB3969" s="11">
        <v>47.0</v>
      </c>
      <c r="AC3969" s="11">
        <v>61.0</v>
      </c>
      <c r="AD3969" s="23">
        <v>58.0</v>
      </c>
      <c r="AE3969" s="29" t="s">
        <v>270</v>
      </c>
      <c r="AF3969" s="25">
        <v>1569.0</v>
      </c>
      <c r="AG3969" s="11">
        <v>1581.0</v>
      </c>
      <c r="AH3969" s="11">
        <v>1610.0</v>
      </c>
      <c r="AI3969" s="23"/>
      <c r="AJ3969" s="29" t="s">
        <v>19612</v>
      </c>
      <c r="AK3969" s="25">
        <v>1054033.0</v>
      </c>
      <c r="AL3969" s="11">
        <v>1054504.0</v>
      </c>
      <c r="AM3969" s="23"/>
      <c r="AN3969" s="25"/>
      <c r="AO3969" s="23"/>
      <c r="AP3969" s="25"/>
      <c r="AQ3969" s="11"/>
    </row>
    <row r="3970" ht="15.75" customHeight="1">
      <c r="A3970" s="11">
        <v>1054035.0</v>
      </c>
      <c r="B3970" s="23">
        <v>3971.0</v>
      </c>
      <c r="C3970" s="25" t="s">
        <v>19613</v>
      </c>
      <c r="D3970" s="16" t="s">
        <v>19614</v>
      </c>
      <c r="E3970" s="28" t="s">
        <v>19615</v>
      </c>
      <c r="F3970" s="29"/>
      <c r="G3970" s="31" t="s">
        <v>19616</v>
      </c>
      <c r="H3970" s="36">
        <f t="shared" si="1"/>
        <v>64.5</v>
      </c>
      <c r="I3970" s="11"/>
      <c r="J3970" s="28">
        <f t="shared" si="2"/>
        <v>0</v>
      </c>
      <c r="K3970" s="41">
        <f t="shared" si="3"/>
        <v>254</v>
      </c>
      <c r="L3970" s="25">
        <v>66.0</v>
      </c>
      <c r="M3970" s="11">
        <v>74.0</v>
      </c>
      <c r="N3970" s="11">
        <v>31.0</v>
      </c>
      <c r="O3970" s="11">
        <v>36.0</v>
      </c>
      <c r="P3970" s="11">
        <v>47.0</v>
      </c>
      <c r="Q3970" s="43">
        <v>59.0</v>
      </c>
      <c r="R3970" s="25" t="s">
        <v>185</v>
      </c>
      <c r="S3970" s="11"/>
      <c r="T3970" s="11"/>
      <c r="U3970" s="23" t="s">
        <v>185</v>
      </c>
      <c r="V3970" s="25"/>
      <c r="W3970" s="11"/>
      <c r="X3970" s="23"/>
      <c r="Y3970" s="29"/>
      <c r="Z3970" s="25">
        <v>74.0</v>
      </c>
      <c r="AA3970" s="11">
        <v>84.0</v>
      </c>
      <c r="AB3970" s="11">
        <v>42.0</v>
      </c>
      <c r="AC3970" s="11">
        <v>70.0</v>
      </c>
      <c r="AD3970" s="23">
        <v>57.0</v>
      </c>
      <c r="AE3970" s="29" t="s">
        <v>141</v>
      </c>
      <c r="AF3970" s="25">
        <v>1571.0</v>
      </c>
      <c r="AG3970" s="11">
        <v>1583.0</v>
      </c>
      <c r="AH3970" s="11">
        <v>1645.0</v>
      </c>
      <c r="AI3970" s="23"/>
      <c r="AJ3970" s="29" t="s">
        <v>19617</v>
      </c>
      <c r="AK3970" s="25">
        <v>1054033.0</v>
      </c>
      <c r="AL3970" s="11">
        <v>1057018.0</v>
      </c>
      <c r="AM3970" s="23"/>
      <c r="AN3970" s="25"/>
      <c r="AO3970" s="23"/>
      <c r="AP3970" s="25"/>
      <c r="AQ3970" s="11"/>
    </row>
    <row r="3971" ht="15.75" customHeight="1">
      <c r="A3971" s="11">
        <v>1054036.0</v>
      </c>
      <c r="B3971" s="23">
        <v>3972.0</v>
      </c>
      <c r="C3971" s="25" t="s">
        <v>19618</v>
      </c>
      <c r="D3971" s="16" t="s">
        <v>19619</v>
      </c>
      <c r="E3971" s="28" t="s">
        <v>19620</v>
      </c>
      <c r="F3971" s="29"/>
      <c r="G3971" s="25"/>
      <c r="H3971" s="36" t="str">
        <f t="shared" si="1"/>
        <v/>
      </c>
      <c r="I3971" s="11"/>
      <c r="J3971" s="28">
        <f t="shared" si="2"/>
        <v>0</v>
      </c>
      <c r="K3971" s="41">
        <f t="shared" si="3"/>
        <v>215</v>
      </c>
      <c r="L3971" s="25">
        <v>59.0</v>
      </c>
      <c r="M3971" s="11">
        <v>74.0</v>
      </c>
      <c r="N3971" s="11">
        <v>23.0</v>
      </c>
      <c r="O3971" s="11">
        <v>19.0</v>
      </c>
      <c r="P3971" s="11">
        <v>40.0</v>
      </c>
      <c r="Q3971" s="43">
        <v>57.0</v>
      </c>
      <c r="R3971" s="25"/>
      <c r="S3971" s="11" t="s">
        <v>185</v>
      </c>
      <c r="T3971" s="11"/>
      <c r="U3971" s="23"/>
      <c r="V3971" s="25"/>
      <c r="W3971" s="11"/>
      <c r="X3971" s="23"/>
      <c r="Y3971" s="29"/>
      <c r="Z3971" s="25">
        <v>50.0</v>
      </c>
      <c r="AA3971" s="11">
        <v>50.0</v>
      </c>
      <c r="AB3971" s="11">
        <v>27.0</v>
      </c>
      <c r="AC3971" s="11">
        <v>78.0</v>
      </c>
      <c r="AD3971" s="23">
        <v>62.0</v>
      </c>
      <c r="AE3971" s="29" t="s">
        <v>141</v>
      </c>
      <c r="AF3971" s="25">
        <v>1519.0</v>
      </c>
      <c r="AG3971" s="11">
        <v>1531.0</v>
      </c>
      <c r="AH3971" s="11">
        <v>1588.0</v>
      </c>
      <c r="AI3971" s="23"/>
      <c r="AJ3971" s="29"/>
      <c r="AK3971" s="25"/>
      <c r="AL3971" s="11"/>
      <c r="AM3971" s="23"/>
      <c r="AN3971" s="25"/>
      <c r="AO3971" s="23"/>
      <c r="AP3971" s="25"/>
      <c r="AQ3971" s="11"/>
    </row>
    <row r="3972" ht="15.75" customHeight="1">
      <c r="A3972" s="11">
        <v>1054037.0</v>
      </c>
      <c r="B3972" s="23">
        <v>3973.0</v>
      </c>
      <c r="C3972" s="25" t="s">
        <v>19621</v>
      </c>
      <c r="D3972" s="16" t="s">
        <v>19622</v>
      </c>
      <c r="E3972" s="28" t="s">
        <v>19623</v>
      </c>
      <c r="F3972" s="29"/>
      <c r="G3972" s="31" t="s">
        <v>19624</v>
      </c>
      <c r="H3972" s="36">
        <f t="shared" si="1"/>
        <v>71</v>
      </c>
      <c r="I3972" s="11"/>
      <c r="J3972" s="28">
        <f t="shared" si="2"/>
        <v>0</v>
      </c>
      <c r="K3972" s="41">
        <f t="shared" si="3"/>
        <v>264</v>
      </c>
      <c r="L3972" s="25">
        <v>73.0</v>
      </c>
      <c r="M3972" s="11">
        <v>78.0</v>
      </c>
      <c r="N3972" s="11">
        <v>24.0</v>
      </c>
      <c r="O3972" s="11">
        <v>29.0</v>
      </c>
      <c r="P3972" s="11">
        <v>60.0</v>
      </c>
      <c r="Q3972" s="43">
        <v>47.0</v>
      </c>
      <c r="R3972" s="25" t="s">
        <v>232</v>
      </c>
      <c r="S3972" s="11"/>
      <c r="T3972" s="11"/>
      <c r="U3972" s="23" t="s">
        <v>185</v>
      </c>
      <c r="V3972" s="25"/>
      <c r="W3972" s="11"/>
      <c r="X3972" s="23"/>
      <c r="Y3972" s="29"/>
      <c r="Z3972" s="25">
        <v>71.0</v>
      </c>
      <c r="AA3972" s="11">
        <v>80.0</v>
      </c>
      <c r="AB3972" s="11">
        <v>43.0</v>
      </c>
      <c r="AC3972" s="11">
        <v>67.0</v>
      </c>
      <c r="AD3972" s="23">
        <v>62.0</v>
      </c>
      <c r="AE3972" s="29" t="s">
        <v>141</v>
      </c>
      <c r="AF3972" s="25">
        <v>1548.0</v>
      </c>
      <c r="AG3972" s="11">
        <v>1560.0</v>
      </c>
      <c r="AH3972" s="11">
        <v>1584.0</v>
      </c>
      <c r="AI3972" s="23" t="s">
        <v>217</v>
      </c>
      <c r="AJ3972" s="29"/>
      <c r="AK3972" s="25"/>
      <c r="AL3972" s="11"/>
      <c r="AM3972" s="23"/>
      <c r="AN3972" s="25"/>
      <c r="AO3972" s="23"/>
      <c r="AP3972" s="25"/>
      <c r="AQ3972" s="11"/>
    </row>
    <row r="3973" ht="15.75" customHeight="1">
      <c r="A3973" s="11">
        <v>1054038.0</v>
      </c>
      <c r="B3973" s="23">
        <v>3974.0</v>
      </c>
      <c r="C3973" s="25" t="s">
        <v>19625</v>
      </c>
      <c r="D3973" s="16" t="s">
        <v>19626</v>
      </c>
      <c r="E3973" s="28" t="s">
        <v>19627</v>
      </c>
      <c r="F3973" s="29"/>
      <c r="G3973" s="31" t="s">
        <v>19628</v>
      </c>
      <c r="H3973" s="36">
        <f t="shared" si="1"/>
        <v>72</v>
      </c>
      <c r="I3973" s="11"/>
      <c r="J3973" s="28">
        <f t="shared" si="2"/>
        <v>0</v>
      </c>
      <c r="K3973" s="41">
        <f t="shared" si="3"/>
        <v>241</v>
      </c>
      <c r="L3973" s="25">
        <v>69.0</v>
      </c>
      <c r="M3973" s="11">
        <v>69.0</v>
      </c>
      <c r="N3973" s="11">
        <v>28.0</v>
      </c>
      <c r="O3973" s="11">
        <v>31.0</v>
      </c>
      <c r="P3973" s="11">
        <v>44.0</v>
      </c>
      <c r="Q3973" s="43">
        <v>42.0</v>
      </c>
      <c r="R3973" s="25"/>
      <c r="S3973" s="11" t="s">
        <v>136</v>
      </c>
      <c r="T3973" s="11"/>
      <c r="U3973" s="23"/>
      <c r="V3973" s="25"/>
      <c r="W3973" s="11"/>
      <c r="X3973" s="23"/>
      <c r="Y3973" s="29"/>
      <c r="Z3973" s="25">
        <v>71.0</v>
      </c>
      <c r="AA3973" s="11">
        <v>80.0</v>
      </c>
      <c r="AB3973" s="11">
        <v>47.0</v>
      </c>
      <c r="AC3973" s="11">
        <v>61.0</v>
      </c>
      <c r="AD3973" s="23">
        <v>62.0</v>
      </c>
      <c r="AE3973" s="29" t="s">
        <v>141</v>
      </c>
      <c r="AF3973" s="25">
        <v>1541.0</v>
      </c>
      <c r="AG3973" s="11">
        <v>1553.0</v>
      </c>
      <c r="AH3973" s="11">
        <v>1584.0</v>
      </c>
      <c r="AI3973" s="23" t="s">
        <v>217</v>
      </c>
      <c r="AJ3973" s="29"/>
      <c r="AK3973" s="25"/>
      <c r="AL3973" s="11"/>
      <c r="AM3973" s="23"/>
      <c r="AN3973" s="25"/>
      <c r="AO3973" s="23"/>
      <c r="AP3973" s="25"/>
      <c r="AQ3973" s="11"/>
    </row>
    <row r="3974" ht="15.75" customHeight="1">
      <c r="A3974" s="11">
        <v>1054039.0</v>
      </c>
      <c r="B3974" s="23">
        <v>3975.0</v>
      </c>
      <c r="C3974" s="25" t="s">
        <v>19629</v>
      </c>
      <c r="D3974" s="16" t="s">
        <v>19630</v>
      </c>
      <c r="E3974" s="28" t="s">
        <v>19631</v>
      </c>
      <c r="F3974" s="29"/>
      <c r="G3974" s="31" t="s">
        <v>19632</v>
      </c>
      <c r="H3974" s="36">
        <f t="shared" si="1"/>
        <v>73</v>
      </c>
      <c r="I3974" s="11"/>
      <c r="J3974" s="28">
        <f t="shared" si="2"/>
        <v>0</v>
      </c>
      <c r="K3974" s="41">
        <f t="shared" si="3"/>
        <v>340</v>
      </c>
      <c r="L3974" s="25">
        <v>72.0</v>
      </c>
      <c r="M3974" s="11">
        <v>53.0</v>
      </c>
      <c r="N3974" s="11">
        <v>73.0</v>
      </c>
      <c r="O3974" s="11">
        <v>73.0</v>
      </c>
      <c r="P3974" s="11">
        <v>69.0</v>
      </c>
      <c r="Q3974" s="43">
        <v>61.0</v>
      </c>
      <c r="R3974" s="25" t="s">
        <v>185</v>
      </c>
      <c r="S3974" s="11"/>
      <c r="T3974" s="11" t="s">
        <v>232</v>
      </c>
      <c r="U3974" s="23"/>
      <c r="V3974" s="25"/>
      <c r="W3974" s="11"/>
      <c r="X3974" s="23"/>
      <c r="Y3974" s="29"/>
      <c r="Z3974" s="25">
        <v>64.0</v>
      </c>
      <c r="AA3974" s="11">
        <v>70.0</v>
      </c>
      <c r="AB3974" s="11">
        <v>28.0</v>
      </c>
      <c r="AC3974" s="11">
        <v>84.0</v>
      </c>
      <c r="AD3974" s="23">
        <v>65.0</v>
      </c>
      <c r="AE3974" s="29" t="s">
        <v>166</v>
      </c>
      <c r="AF3974" s="25">
        <v>1508.0</v>
      </c>
      <c r="AG3974" s="11">
        <v>1520.0</v>
      </c>
      <c r="AH3974" s="11">
        <v>1557.0</v>
      </c>
      <c r="AI3974" s="23"/>
      <c r="AJ3974" s="29"/>
      <c r="AK3974" s="25"/>
      <c r="AL3974" s="11"/>
      <c r="AM3974" s="23"/>
      <c r="AN3974" s="25"/>
      <c r="AO3974" s="23"/>
      <c r="AP3974" s="25"/>
      <c r="AQ3974" s="11"/>
    </row>
    <row r="3975" ht="15.75" customHeight="1">
      <c r="A3975" s="11">
        <v>1054040.0</v>
      </c>
      <c r="B3975" s="23">
        <v>3976.0</v>
      </c>
      <c r="C3975" s="25" t="s">
        <v>19633</v>
      </c>
      <c r="D3975" s="16" t="s">
        <v>19634</v>
      </c>
      <c r="E3975" s="28" t="s">
        <v>19635</v>
      </c>
      <c r="F3975" s="29"/>
      <c r="G3975" s="31" t="s">
        <v>19636</v>
      </c>
      <c r="H3975" s="36">
        <f t="shared" si="1"/>
        <v>74</v>
      </c>
      <c r="I3975" s="11"/>
      <c r="J3975" s="28">
        <f t="shared" si="2"/>
        <v>0</v>
      </c>
      <c r="K3975" s="41">
        <f t="shared" si="3"/>
        <v>270</v>
      </c>
      <c r="L3975" s="25">
        <v>72.0</v>
      </c>
      <c r="M3975" s="11">
        <v>72.0</v>
      </c>
      <c r="N3975" s="11">
        <v>32.0</v>
      </c>
      <c r="O3975" s="11">
        <v>40.0</v>
      </c>
      <c r="P3975" s="11">
        <v>54.0</v>
      </c>
      <c r="Q3975" s="43">
        <v>57.0</v>
      </c>
      <c r="R3975" s="25"/>
      <c r="S3975" s="11"/>
      <c r="T3975" s="11" t="s">
        <v>136</v>
      </c>
      <c r="U3975" s="23"/>
      <c r="V3975" s="25"/>
      <c r="W3975" s="11"/>
      <c r="X3975" s="23"/>
      <c r="Y3975" s="29"/>
      <c r="Z3975" s="25">
        <v>71.0</v>
      </c>
      <c r="AA3975" s="11">
        <v>80.0</v>
      </c>
      <c r="AB3975" s="11">
        <v>35.0</v>
      </c>
      <c r="AC3975" s="11">
        <v>78.0</v>
      </c>
      <c r="AD3975" s="23">
        <v>62.0</v>
      </c>
      <c r="AE3975" s="29" t="s">
        <v>166</v>
      </c>
      <c r="AF3975" s="25">
        <v>1540.0</v>
      </c>
      <c r="AG3975" s="11">
        <v>1552.0</v>
      </c>
      <c r="AH3975" s="11">
        <v>1584.0</v>
      </c>
      <c r="AI3975" s="23" t="s">
        <v>217</v>
      </c>
      <c r="AJ3975" s="29"/>
      <c r="AK3975" s="25"/>
      <c r="AL3975" s="11"/>
      <c r="AM3975" s="23"/>
      <c r="AN3975" s="25"/>
      <c r="AO3975" s="23"/>
      <c r="AP3975" s="25"/>
      <c r="AQ3975" s="11"/>
    </row>
    <row r="3976" ht="15.75" customHeight="1">
      <c r="A3976" s="11">
        <v>1054041.0</v>
      </c>
      <c r="B3976" s="23">
        <v>3977.0</v>
      </c>
      <c r="C3976" s="25" t="s">
        <v>19637</v>
      </c>
      <c r="D3976" s="16" t="s">
        <v>19638</v>
      </c>
      <c r="E3976" s="28" t="s">
        <v>19639</v>
      </c>
      <c r="F3976" s="29"/>
      <c r="G3976" s="25"/>
      <c r="H3976" s="36" t="str">
        <f t="shared" si="1"/>
        <v/>
      </c>
      <c r="I3976" s="11"/>
      <c r="J3976" s="28">
        <f t="shared" si="2"/>
        <v>0</v>
      </c>
      <c r="K3976" s="41">
        <f t="shared" si="3"/>
        <v>0</v>
      </c>
      <c r="L3976" s="25">
        <v>0.0</v>
      </c>
      <c r="M3976" s="11">
        <v>0.0</v>
      </c>
      <c r="N3976" s="11">
        <v>0.0</v>
      </c>
      <c r="O3976" s="11">
        <v>0.0</v>
      </c>
      <c r="P3976" s="11">
        <v>0.0</v>
      </c>
      <c r="Q3976" s="23">
        <v>0.0</v>
      </c>
      <c r="R3976" s="25"/>
      <c r="S3976" s="11"/>
      <c r="T3976" s="11"/>
      <c r="U3976" s="23"/>
      <c r="V3976" s="25"/>
      <c r="W3976" s="11"/>
      <c r="X3976" s="23"/>
      <c r="Y3976" s="29"/>
      <c r="Z3976" s="25">
        <v>0.0</v>
      </c>
      <c r="AA3976" s="11">
        <v>0.0</v>
      </c>
      <c r="AB3976" s="11">
        <v>0.0</v>
      </c>
      <c r="AC3976" s="11">
        <v>0.0</v>
      </c>
      <c r="AD3976" s="23">
        <v>64.0</v>
      </c>
      <c r="AE3976" s="29" t="s">
        <v>239</v>
      </c>
      <c r="AF3976" s="25">
        <v>1500.0</v>
      </c>
      <c r="AG3976" s="11">
        <v>9999.0</v>
      </c>
      <c r="AH3976" s="11">
        <v>1550.0</v>
      </c>
      <c r="AI3976" s="23"/>
      <c r="AJ3976" s="29"/>
      <c r="AK3976" s="25"/>
      <c r="AL3976" s="11"/>
      <c r="AM3976" s="23"/>
      <c r="AN3976" s="25"/>
      <c r="AO3976" s="23"/>
      <c r="AP3976" s="25"/>
      <c r="AQ3976" s="11"/>
    </row>
    <row r="3977" ht="15.75" customHeight="1">
      <c r="A3977" s="11">
        <v>1054042.0</v>
      </c>
      <c r="B3977" s="23">
        <v>3978.0</v>
      </c>
      <c r="C3977" s="25" t="s">
        <v>19640</v>
      </c>
      <c r="D3977" s="16" t="s">
        <v>19641</v>
      </c>
      <c r="E3977" s="28" t="s">
        <v>19642</v>
      </c>
      <c r="F3977" s="29"/>
      <c r="G3977" s="31" t="s">
        <v>19643</v>
      </c>
      <c r="H3977" s="36">
        <f t="shared" si="1"/>
        <v>75</v>
      </c>
      <c r="I3977" s="11"/>
      <c r="J3977" s="28">
        <f t="shared" si="2"/>
        <v>0</v>
      </c>
      <c r="K3977" s="41">
        <f t="shared" si="3"/>
        <v>327</v>
      </c>
      <c r="L3977" s="25">
        <v>69.0</v>
      </c>
      <c r="M3977" s="11">
        <v>58.0</v>
      </c>
      <c r="N3977" s="11">
        <v>68.0</v>
      </c>
      <c r="O3977" s="11">
        <v>68.0</v>
      </c>
      <c r="P3977" s="11">
        <v>64.0</v>
      </c>
      <c r="Q3977" s="43">
        <v>63.0</v>
      </c>
      <c r="R3977" s="25"/>
      <c r="S3977" s="11"/>
      <c r="T3977" s="11" t="s">
        <v>185</v>
      </c>
      <c r="U3977" s="23"/>
      <c r="V3977" s="25"/>
      <c r="W3977" s="11"/>
      <c r="X3977" s="23"/>
      <c r="Y3977" s="29"/>
      <c r="Z3977" s="25">
        <v>64.0</v>
      </c>
      <c r="AA3977" s="11">
        <v>70.0</v>
      </c>
      <c r="AB3977" s="11">
        <v>37.0</v>
      </c>
      <c r="AC3977" s="11">
        <v>72.0</v>
      </c>
      <c r="AD3977" s="23">
        <v>64.0</v>
      </c>
      <c r="AE3977" s="29" t="s">
        <v>166</v>
      </c>
      <c r="AF3977" s="25">
        <v>1529.0</v>
      </c>
      <c r="AG3977" s="11">
        <v>1541.0</v>
      </c>
      <c r="AH3977" s="11">
        <v>1585.0</v>
      </c>
      <c r="AI3977" s="23"/>
      <c r="AJ3977" s="29" t="s">
        <v>19644</v>
      </c>
      <c r="AK3977" s="25">
        <v>1054041.0</v>
      </c>
      <c r="AL3977" s="11"/>
      <c r="AM3977" s="23"/>
      <c r="AN3977" s="25"/>
      <c r="AO3977" s="23"/>
      <c r="AP3977" s="25"/>
      <c r="AQ3977" s="11"/>
    </row>
    <row r="3978" ht="15.75" customHeight="1">
      <c r="A3978" s="11">
        <v>1054043.0</v>
      </c>
      <c r="B3978" s="23">
        <v>3979.0</v>
      </c>
      <c r="C3978" s="25" t="s">
        <v>19645</v>
      </c>
      <c r="D3978" s="16" t="s">
        <v>19646</v>
      </c>
      <c r="E3978" s="28" t="s">
        <v>19647</v>
      </c>
      <c r="F3978" s="29"/>
      <c r="G3978" s="31" t="s">
        <v>19648</v>
      </c>
      <c r="H3978" s="36">
        <f t="shared" si="1"/>
        <v>80</v>
      </c>
      <c r="I3978" s="11"/>
      <c r="J3978" s="28">
        <f t="shared" si="2"/>
        <v>0</v>
      </c>
      <c r="K3978" s="41">
        <f t="shared" si="3"/>
        <v>243</v>
      </c>
      <c r="L3978" s="25">
        <v>47.0</v>
      </c>
      <c r="M3978" s="11">
        <v>59.0</v>
      </c>
      <c r="N3978" s="11">
        <v>49.0</v>
      </c>
      <c r="O3978" s="11">
        <v>50.0</v>
      </c>
      <c r="P3978" s="11">
        <v>38.0</v>
      </c>
      <c r="Q3978" s="43">
        <v>60.0</v>
      </c>
      <c r="R3978" s="25"/>
      <c r="S3978" s="11"/>
      <c r="T3978" s="11"/>
      <c r="U3978" s="23"/>
      <c r="V3978" s="25"/>
      <c r="W3978" s="11"/>
      <c r="X3978" s="23"/>
      <c r="Y3978" s="29"/>
      <c r="Z3978" s="25">
        <v>69.0</v>
      </c>
      <c r="AA3978" s="11">
        <v>77.0</v>
      </c>
      <c r="AB3978" s="11">
        <v>41.0</v>
      </c>
      <c r="AC3978" s="11">
        <v>68.0</v>
      </c>
      <c r="AD3978" s="23">
        <v>63.0</v>
      </c>
      <c r="AE3978" s="29" t="s">
        <v>141</v>
      </c>
      <c r="AF3978" s="25">
        <v>1537.0</v>
      </c>
      <c r="AG3978" s="11">
        <v>1549.0</v>
      </c>
      <c r="AH3978" s="11">
        <v>1566.0</v>
      </c>
      <c r="AI3978" s="23" t="s">
        <v>217</v>
      </c>
      <c r="AJ3978" s="29" t="s">
        <v>19644</v>
      </c>
      <c r="AK3978" s="25">
        <v>1054041.0</v>
      </c>
      <c r="AL3978" s="11"/>
      <c r="AM3978" s="23"/>
      <c r="AN3978" s="25"/>
      <c r="AO3978" s="23"/>
      <c r="AP3978" s="25"/>
      <c r="AQ3978" s="11"/>
    </row>
    <row r="3979" ht="15.75" customHeight="1">
      <c r="A3979" s="11">
        <v>1054044.0</v>
      </c>
      <c r="B3979" s="23">
        <v>3980.0</v>
      </c>
      <c r="C3979" s="25" t="s">
        <v>19649</v>
      </c>
      <c r="D3979" s="16" t="s">
        <v>19650</v>
      </c>
      <c r="E3979" s="28" t="s">
        <v>19651</v>
      </c>
      <c r="F3979" s="29"/>
      <c r="G3979" s="31" t="s">
        <v>19652</v>
      </c>
      <c r="H3979" s="36">
        <f t="shared" si="1"/>
        <v>57</v>
      </c>
      <c r="I3979" s="11"/>
      <c r="J3979" s="28">
        <f t="shared" si="2"/>
        <v>0</v>
      </c>
      <c r="K3979" s="41">
        <f t="shared" si="3"/>
        <v>281</v>
      </c>
      <c r="L3979" s="25">
        <v>65.0</v>
      </c>
      <c r="M3979" s="11">
        <v>65.0</v>
      </c>
      <c r="N3979" s="11">
        <v>51.0</v>
      </c>
      <c r="O3979" s="11">
        <v>49.0</v>
      </c>
      <c r="P3979" s="11">
        <v>51.0</v>
      </c>
      <c r="Q3979" s="43">
        <v>55.0</v>
      </c>
      <c r="R3979" s="25" t="s">
        <v>185</v>
      </c>
      <c r="S3979" s="11"/>
      <c r="T3979" s="11"/>
      <c r="U3979" s="23"/>
      <c r="V3979" s="25"/>
      <c r="W3979" s="11"/>
      <c r="X3979" s="23"/>
      <c r="Y3979" s="29"/>
      <c r="Z3979" s="25">
        <v>74.0</v>
      </c>
      <c r="AA3979" s="11">
        <v>84.0</v>
      </c>
      <c r="AB3979" s="11">
        <v>25.0</v>
      </c>
      <c r="AC3979" s="11">
        <v>94.0</v>
      </c>
      <c r="AD3979" s="23">
        <v>63.0</v>
      </c>
      <c r="AE3979" s="29" t="s">
        <v>141</v>
      </c>
      <c r="AF3979" s="25">
        <v>1556.0</v>
      </c>
      <c r="AG3979" s="11">
        <v>1568.0</v>
      </c>
      <c r="AH3979" s="11">
        <v>1584.0</v>
      </c>
      <c r="AI3979" s="23" t="s">
        <v>217</v>
      </c>
      <c r="AJ3979" s="29" t="s">
        <v>19653</v>
      </c>
      <c r="AK3979" s="25">
        <v>1054043.0</v>
      </c>
      <c r="AL3979" s="11"/>
      <c r="AM3979" s="23">
        <v>23.0</v>
      </c>
      <c r="AN3979" s="25"/>
      <c r="AO3979" s="23"/>
      <c r="AP3979" s="25"/>
      <c r="AQ3979" s="11"/>
    </row>
    <row r="3980" ht="15.75" customHeight="1">
      <c r="A3980" s="11">
        <v>1054045.0</v>
      </c>
      <c r="B3980" s="23">
        <v>3981.0</v>
      </c>
      <c r="C3980" s="25" t="s">
        <v>19654</v>
      </c>
      <c r="D3980" s="16" t="s">
        <v>19655</v>
      </c>
      <c r="E3980" s="28" t="s">
        <v>19656</v>
      </c>
      <c r="F3980" s="29"/>
      <c r="G3980" s="31" t="s">
        <v>19657</v>
      </c>
      <c r="H3980" s="36">
        <f t="shared" si="1"/>
        <v>65</v>
      </c>
      <c r="I3980" s="11"/>
      <c r="J3980" s="28">
        <f t="shared" si="2"/>
        <v>0</v>
      </c>
      <c r="K3980" s="41">
        <f t="shared" si="3"/>
        <v>242</v>
      </c>
      <c r="L3980" s="25">
        <v>72.0</v>
      </c>
      <c r="M3980" s="11">
        <v>77.0</v>
      </c>
      <c r="N3980" s="11">
        <v>30.0</v>
      </c>
      <c r="O3980" s="11">
        <v>28.0</v>
      </c>
      <c r="P3980" s="11">
        <v>35.0</v>
      </c>
      <c r="Q3980" s="43">
        <v>38.0</v>
      </c>
      <c r="R3980" s="25" t="s">
        <v>232</v>
      </c>
      <c r="S3980" s="11"/>
      <c r="T3980" s="11"/>
      <c r="U3980" s="23"/>
      <c r="V3980" s="25"/>
      <c r="W3980" s="11"/>
      <c r="X3980" s="23"/>
      <c r="Y3980" s="29"/>
      <c r="Z3980" s="25">
        <v>71.0</v>
      </c>
      <c r="AA3980" s="11">
        <v>80.0</v>
      </c>
      <c r="AB3980" s="11">
        <v>47.0</v>
      </c>
      <c r="AC3980" s="11">
        <v>61.0</v>
      </c>
      <c r="AD3980" s="23">
        <v>62.0</v>
      </c>
      <c r="AE3980" s="29" t="s">
        <v>141</v>
      </c>
      <c r="AF3980" s="25">
        <v>1538.0</v>
      </c>
      <c r="AG3980" s="11">
        <v>1550.0</v>
      </c>
      <c r="AH3980" s="11">
        <v>1584.0</v>
      </c>
      <c r="AI3980" s="23" t="s">
        <v>217</v>
      </c>
      <c r="AJ3980" s="29"/>
      <c r="AK3980" s="25"/>
      <c r="AL3980" s="11"/>
      <c r="AM3980" s="23"/>
      <c r="AN3980" s="25"/>
      <c r="AO3980" s="23"/>
      <c r="AP3980" s="25"/>
      <c r="AQ3980" s="11"/>
    </row>
    <row r="3981" ht="15.75" customHeight="1">
      <c r="A3981" s="11">
        <v>1054046.0</v>
      </c>
      <c r="B3981" s="23">
        <v>3982.0</v>
      </c>
      <c r="C3981" s="25" t="s">
        <v>19658</v>
      </c>
      <c r="D3981" s="16" t="s">
        <v>19659</v>
      </c>
      <c r="E3981" s="28" t="s">
        <v>19660</v>
      </c>
      <c r="F3981" s="29"/>
      <c r="G3981" s="31" t="s">
        <v>19661</v>
      </c>
      <c r="H3981" s="36">
        <f t="shared" si="1"/>
        <v>76</v>
      </c>
      <c r="I3981" s="11"/>
      <c r="J3981" s="28">
        <f t="shared" si="2"/>
        <v>0</v>
      </c>
      <c r="K3981" s="41">
        <f t="shared" si="3"/>
        <v>250</v>
      </c>
      <c r="L3981" s="25">
        <v>58.0</v>
      </c>
      <c r="M3981" s="11">
        <v>65.0</v>
      </c>
      <c r="N3981" s="11">
        <v>30.0</v>
      </c>
      <c r="O3981" s="11">
        <v>53.0</v>
      </c>
      <c r="P3981" s="11">
        <v>44.0</v>
      </c>
      <c r="Q3981" s="43">
        <v>54.0</v>
      </c>
      <c r="R3981" s="25"/>
      <c r="S3981" s="11"/>
      <c r="T3981" s="11"/>
      <c r="U3981" s="23"/>
      <c r="V3981" s="25"/>
      <c r="W3981" s="11"/>
      <c r="X3981" s="23"/>
      <c r="Y3981" s="29"/>
      <c r="Z3981" s="25">
        <v>30.0</v>
      </c>
      <c r="AA3981" s="11">
        <v>22.0</v>
      </c>
      <c r="AB3981" s="11">
        <v>77.0</v>
      </c>
      <c r="AC3981" s="11">
        <v>26.0</v>
      </c>
      <c r="AD3981" s="23">
        <v>57.0</v>
      </c>
      <c r="AE3981" s="29" t="s">
        <v>141</v>
      </c>
      <c r="AF3981" s="25">
        <v>1512.0</v>
      </c>
      <c r="AG3981" s="11">
        <v>1524.0</v>
      </c>
      <c r="AH3981" s="11">
        <v>1570.0</v>
      </c>
      <c r="AI3981" s="23" t="s">
        <v>217</v>
      </c>
      <c r="AJ3981" s="29"/>
      <c r="AK3981" s="25"/>
      <c r="AL3981" s="11"/>
      <c r="AM3981" s="23"/>
      <c r="AN3981" s="25"/>
      <c r="AO3981" s="23"/>
      <c r="AP3981" s="25"/>
      <c r="AQ3981" s="11"/>
    </row>
    <row r="3982" ht="15.75" customHeight="1">
      <c r="A3982" s="11">
        <v>1054501.0</v>
      </c>
      <c r="B3982" s="23">
        <v>3983.0</v>
      </c>
      <c r="C3982" s="25" t="s">
        <v>19662</v>
      </c>
      <c r="D3982" s="16" t="s">
        <v>19663</v>
      </c>
      <c r="E3982" s="28" t="s">
        <v>19664</v>
      </c>
      <c r="F3982" s="29"/>
      <c r="G3982" s="31" t="s">
        <v>19665</v>
      </c>
      <c r="H3982" s="36">
        <f t="shared" si="1"/>
        <v>42</v>
      </c>
      <c r="I3982" s="11"/>
      <c r="J3982" s="28">
        <f t="shared" si="2"/>
        <v>0</v>
      </c>
      <c r="K3982" s="41">
        <f t="shared" si="3"/>
        <v>297</v>
      </c>
      <c r="L3982" s="25">
        <v>70.0</v>
      </c>
      <c r="M3982" s="11">
        <v>69.0</v>
      </c>
      <c r="N3982" s="11">
        <v>44.0</v>
      </c>
      <c r="O3982" s="11">
        <v>52.0</v>
      </c>
      <c r="P3982" s="11">
        <v>62.0</v>
      </c>
      <c r="Q3982" s="43">
        <v>66.0</v>
      </c>
      <c r="R3982" s="25" t="s">
        <v>185</v>
      </c>
      <c r="S3982" s="11"/>
      <c r="T3982" s="11"/>
      <c r="U3982" s="23" t="s">
        <v>185</v>
      </c>
      <c r="V3982" s="25"/>
      <c r="W3982" s="11"/>
      <c r="X3982" s="23"/>
      <c r="Y3982" s="29"/>
      <c r="Z3982" s="25">
        <v>67.0</v>
      </c>
      <c r="AA3982" s="11">
        <v>75.0</v>
      </c>
      <c r="AB3982" s="11">
        <v>25.0</v>
      </c>
      <c r="AC3982" s="11">
        <v>90.0</v>
      </c>
      <c r="AD3982" s="23">
        <v>58.0</v>
      </c>
      <c r="AE3982" s="29" t="s">
        <v>141</v>
      </c>
      <c r="AF3982" s="25">
        <v>1490.0</v>
      </c>
      <c r="AG3982" s="11">
        <v>1502.0</v>
      </c>
      <c r="AH3982" s="11">
        <v>1544.0</v>
      </c>
      <c r="AI3982" s="23"/>
      <c r="AJ3982" s="29"/>
      <c r="AK3982" s="25"/>
      <c r="AL3982" s="11"/>
      <c r="AM3982" s="23"/>
      <c r="AN3982" s="25"/>
      <c r="AO3982" s="23"/>
      <c r="AP3982" s="25"/>
      <c r="AQ3982" s="11"/>
    </row>
    <row r="3983" ht="15.75" customHeight="1">
      <c r="A3983" s="11">
        <v>1054502.0</v>
      </c>
      <c r="B3983" s="23">
        <v>3984.0</v>
      </c>
      <c r="C3983" s="25" t="s">
        <v>19666</v>
      </c>
      <c r="D3983" s="16" t="s">
        <v>19667</v>
      </c>
      <c r="E3983" s="28" t="s">
        <v>19668</v>
      </c>
      <c r="F3983" s="29"/>
      <c r="G3983" s="31" t="s">
        <v>19669</v>
      </c>
      <c r="H3983" s="36">
        <f t="shared" si="1"/>
        <v>65</v>
      </c>
      <c r="I3983" s="11"/>
      <c r="J3983" s="28">
        <f t="shared" si="2"/>
        <v>0</v>
      </c>
      <c r="K3983" s="41">
        <f t="shared" si="3"/>
        <v>268</v>
      </c>
      <c r="L3983" s="25">
        <v>52.0</v>
      </c>
      <c r="M3983" s="11">
        <v>58.0</v>
      </c>
      <c r="N3983" s="11">
        <v>50.0</v>
      </c>
      <c r="O3983" s="11">
        <v>53.0</v>
      </c>
      <c r="P3983" s="11">
        <v>55.0</v>
      </c>
      <c r="Q3983" s="43">
        <v>48.0</v>
      </c>
      <c r="R3983" s="25"/>
      <c r="S3983" s="11" t="s">
        <v>185</v>
      </c>
      <c r="T3983" s="11"/>
      <c r="U3983" s="23" t="s">
        <v>136</v>
      </c>
      <c r="V3983" s="25"/>
      <c r="W3983" s="11"/>
      <c r="X3983" s="23"/>
      <c r="Y3983" s="29"/>
      <c r="Z3983" s="25">
        <v>64.0</v>
      </c>
      <c r="AA3983" s="11">
        <v>70.0</v>
      </c>
      <c r="AB3983" s="11">
        <v>44.0</v>
      </c>
      <c r="AC3983" s="11">
        <v>61.0</v>
      </c>
      <c r="AD3983" s="23">
        <v>58.0</v>
      </c>
      <c r="AE3983" s="29" t="s">
        <v>166</v>
      </c>
      <c r="AF3983" s="25">
        <v>1512.0</v>
      </c>
      <c r="AG3983" s="11">
        <v>1524.0</v>
      </c>
      <c r="AH3983" s="11">
        <v>1585.0</v>
      </c>
      <c r="AI3983" s="23"/>
      <c r="AJ3983" s="29" t="s">
        <v>19670</v>
      </c>
      <c r="AK3983" s="25">
        <v>1054501.0</v>
      </c>
      <c r="AL3983" s="11"/>
      <c r="AM3983" s="23"/>
      <c r="AN3983" s="25"/>
      <c r="AO3983" s="23"/>
      <c r="AP3983" s="25"/>
      <c r="AQ3983" s="11"/>
    </row>
    <row r="3984" ht="15.75" customHeight="1">
      <c r="A3984" s="11">
        <v>1054503.0</v>
      </c>
      <c r="B3984" s="23">
        <v>3985.0</v>
      </c>
      <c r="C3984" s="25" t="s">
        <v>19671</v>
      </c>
      <c r="D3984" s="16" t="s">
        <v>19672</v>
      </c>
      <c r="E3984" s="28" t="s">
        <v>19673</v>
      </c>
      <c r="F3984" s="29"/>
      <c r="G3984" s="31" t="s">
        <v>19674</v>
      </c>
      <c r="H3984" s="36">
        <f t="shared" si="1"/>
        <v>60</v>
      </c>
      <c r="I3984" s="11"/>
      <c r="J3984" s="28">
        <f t="shared" si="2"/>
        <v>0</v>
      </c>
      <c r="K3984" s="41">
        <f t="shared" si="3"/>
        <v>290</v>
      </c>
      <c r="L3984" s="25">
        <v>59.0</v>
      </c>
      <c r="M3984" s="11">
        <v>51.0</v>
      </c>
      <c r="N3984" s="11">
        <v>66.0</v>
      </c>
      <c r="O3984" s="11">
        <v>54.0</v>
      </c>
      <c r="P3984" s="11">
        <v>60.0</v>
      </c>
      <c r="Q3984" s="43">
        <v>59.0</v>
      </c>
      <c r="R3984" s="25"/>
      <c r="S3984" s="11"/>
      <c r="T3984" s="11"/>
      <c r="U3984" s="23"/>
      <c r="V3984" s="25"/>
      <c r="W3984" s="11"/>
      <c r="X3984" s="23"/>
      <c r="Y3984" s="29"/>
      <c r="Z3984" s="25">
        <v>57.0</v>
      </c>
      <c r="AA3984" s="11">
        <v>60.0</v>
      </c>
      <c r="AB3984" s="11">
        <v>37.0</v>
      </c>
      <c r="AC3984" s="11">
        <v>68.0</v>
      </c>
      <c r="AD3984" s="23">
        <v>56.0</v>
      </c>
      <c r="AE3984" s="29" t="s">
        <v>270</v>
      </c>
      <c r="AF3984" s="25">
        <v>1529.0</v>
      </c>
      <c r="AG3984" s="11">
        <v>1541.0</v>
      </c>
      <c r="AH3984" s="11">
        <v>1609.0</v>
      </c>
      <c r="AI3984" s="23"/>
      <c r="AJ3984" s="29" t="s">
        <v>19675</v>
      </c>
      <c r="AK3984" s="25">
        <v>1054502.0</v>
      </c>
      <c r="AL3984" s="11"/>
      <c r="AM3984" s="23"/>
      <c r="AN3984" s="25"/>
      <c r="AO3984" s="23"/>
      <c r="AP3984" s="25"/>
      <c r="AQ3984" s="11"/>
    </row>
    <row r="3985" ht="15.75" customHeight="1">
      <c r="A3985" s="11">
        <v>1054504.0</v>
      </c>
      <c r="B3985" s="23">
        <v>3986.0</v>
      </c>
      <c r="C3985" s="25" t="s">
        <v>19676</v>
      </c>
      <c r="D3985" s="16" t="s">
        <v>19677</v>
      </c>
      <c r="E3985" s="28" t="s">
        <v>19678</v>
      </c>
      <c r="F3985" s="29"/>
      <c r="G3985" s="31" t="s">
        <v>19679</v>
      </c>
      <c r="H3985" s="36">
        <f t="shared" si="1"/>
        <v>80</v>
      </c>
      <c r="I3985" s="11"/>
      <c r="J3985" s="28">
        <f t="shared" si="2"/>
        <v>0</v>
      </c>
      <c r="K3985" s="41">
        <f t="shared" si="3"/>
        <v>415</v>
      </c>
      <c r="L3985" s="25">
        <v>85.0</v>
      </c>
      <c r="M3985" s="11">
        <v>78.0</v>
      </c>
      <c r="N3985" s="11">
        <v>81.0</v>
      </c>
      <c r="O3985" s="11">
        <v>87.0</v>
      </c>
      <c r="P3985" s="11">
        <v>84.0</v>
      </c>
      <c r="Q3985" s="43">
        <v>82.0</v>
      </c>
      <c r="R3985" s="25"/>
      <c r="S3985" s="11" t="s">
        <v>136</v>
      </c>
      <c r="T3985" s="11" t="s">
        <v>136</v>
      </c>
      <c r="U3985" s="23" t="s">
        <v>185</v>
      </c>
      <c r="V3985" s="25"/>
      <c r="W3985" s="11"/>
      <c r="X3985" s="23" t="s">
        <v>232</v>
      </c>
      <c r="Y3985" s="29"/>
      <c r="Z3985" s="25">
        <v>74.0</v>
      </c>
      <c r="AA3985" s="11">
        <v>85.0</v>
      </c>
      <c r="AB3985" s="11">
        <v>68.0</v>
      </c>
      <c r="AC3985" s="11">
        <v>32.0</v>
      </c>
      <c r="AD3985" s="23">
        <v>58.0</v>
      </c>
      <c r="AE3985" s="29" t="s">
        <v>166</v>
      </c>
      <c r="AF3985" s="25">
        <v>1538.0</v>
      </c>
      <c r="AG3985" s="11">
        <v>1550.0</v>
      </c>
      <c r="AH3985" s="11">
        <v>1618.0</v>
      </c>
      <c r="AI3985" s="23"/>
      <c r="AJ3985" s="29" t="s">
        <v>19675</v>
      </c>
      <c r="AK3985" s="25">
        <v>1054502.0</v>
      </c>
      <c r="AL3985" s="11"/>
      <c r="AM3985" s="23"/>
      <c r="AN3985" s="25"/>
      <c r="AO3985" s="23"/>
      <c r="AP3985" s="31" t="s">
        <v>19680</v>
      </c>
      <c r="AQ3985" s="11"/>
    </row>
    <row r="3986" ht="15.75" customHeight="1">
      <c r="A3986" s="11">
        <v>1054505.0</v>
      </c>
      <c r="B3986" s="23">
        <v>3987.0</v>
      </c>
      <c r="C3986" s="25" t="s">
        <v>19681</v>
      </c>
      <c r="D3986" s="16" t="s">
        <v>19682</v>
      </c>
      <c r="E3986" s="28" t="s">
        <v>19683</v>
      </c>
      <c r="F3986" s="29"/>
      <c r="G3986" s="31" t="s">
        <v>19684</v>
      </c>
      <c r="H3986" s="36">
        <f t="shared" si="1"/>
        <v>72</v>
      </c>
      <c r="I3986" s="11"/>
      <c r="J3986" s="28">
        <f t="shared" si="2"/>
        <v>0</v>
      </c>
      <c r="K3986" s="41">
        <f t="shared" si="3"/>
        <v>317</v>
      </c>
      <c r="L3986" s="25">
        <v>63.0</v>
      </c>
      <c r="M3986" s="11">
        <v>60.0</v>
      </c>
      <c r="N3986" s="11">
        <v>71.0</v>
      </c>
      <c r="O3986" s="11">
        <v>66.0</v>
      </c>
      <c r="P3986" s="11">
        <v>57.0</v>
      </c>
      <c r="Q3986" s="43">
        <v>62.0</v>
      </c>
      <c r="R3986" s="25" t="s">
        <v>232</v>
      </c>
      <c r="S3986" s="11" t="s">
        <v>185</v>
      </c>
      <c r="T3986" s="11" t="s">
        <v>232</v>
      </c>
      <c r="U3986" s="23" t="s">
        <v>185</v>
      </c>
      <c r="V3986" s="25"/>
      <c r="W3986" s="11"/>
      <c r="X3986" s="23"/>
      <c r="Y3986" s="29"/>
      <c r="Z3986" s="25">
        <v>74.0</v>
      </c>
      <c r="AA3986" s="11">
        <v>85.0</v>
      </c>
      <c r="AB3986" s="11">
        <v>56.0</v>
      </c>
      <c r="AC3986" s="11">
        <v>50.0</v>
      </c>
      <c r="AD3986" s="23">
        <v>58.0</v>
      </c>
      <c r="AE3986" s="29" t="s">
        <v>166</v>
      </c>
      <c r="AF3986" s="25">
        <v>1580.0</v>
      </c>
      <c r="AG3986" s="11">
        <v>1592.0</v>
      </c>
      <c r="AH3986" s="11">
        <v>1657.0</v>
      </c>
      <c r="AI3986" s="23"/>
      <c r="AJ3986" s="29" t="s">
        <v>19685</v>
      </c>
      <c r="AK3986" s="25">
        <v>1054504.0</v>
      </c>
      <c r="AL3986" s="11"/>
      <c r="AM3986" s="23">
        <v>23.0</v>
      </c>
      <c r="AN3986" s="25"/>
      <c r="AO3986" s="23"/>
      <c r="AP3986" s="25"/>
      <c r="AQ3986" s="11"/>
    </row>
    <row r="3987" ht="15.75" customHeight="1">
      <c r="A3987" s="11">
        <v>1054506.0</v>
      </c>
      <c r="B3987" s="23">
        <v>3988.0</v>
      </c>
      <c r="C3987" s="25" t="s">
        <v>19686</v>
      </c>
      <c r="D3987" s="16" t="s">
        <v>19687</v>
      </c>
      <c r="E3987" s="28" t="s">
        <v>19688</v>
      </c>
      <c r="F3987" s="29"/>
      <c r="G3987" s="31" t="s">
        <v>19689</v>
      </c>
      <c r="H3987" s="36">
        <f t="shared" si="1"/>
        <v>75</v>
      </c>
      <c r="I3987" s="11"/>
      <c r="J3987" s="28">
        <f t="shared" si="2"/>
        <v>0</v>
      </c>
      <c r="K3987" s="41">
        <f t="shared" si="3"/>
        <v>278</v>
      </c>
      <c r="L3987" s="25">
        <v>57.0</v>
      </c>
      <c r="M3987" s="11">
        <v>47.0</v>
      </c>
      <c r="N3987" s="11">
        <v>63.0</v>
      </c>
      <c r="O3987" s="11">
        <v>59.0</v>
      </c>
      <c r="P3987" s="11">
        <v>52.0</v>
      </c>
      <c r="Q3987" s="43">
        <v>58.0</v>
      </c>
      <c r="R3987" s="25"/>
      <c r="S3987" s="11"/>
      <c r="T3987" s="11"/>
      <c r="U3987" s="23"/>
      <c r="V3987" s="25"/>
      <c r="W3987" s="11"/>
      <c r="X3987" s="23"/>
      <c r="Y3987" s="29"/>
      <c r="Z3987" s="25">
        <v>75.0</v>
      </c>
      <c r="AA3987" s="11">
        <v>86.0</v>
      </c>
      <c r="AB3987" s="11">
        <v>38.0</v>
      </c>
      <c r="AC3987" s="11">
        <v>76.0</v>
      </c>
      <c r="AD3987" s="23">
        <v>60.0</v>
      </c>
      <c r="AE3987" s="29" t="s">
        <v>270</v>
      </c>
      <c r="AF3987" s="25">
        <v>1584.0</v>
      </c>
      <c r="AG3987" s="11">
        <v>1596.0</v>
      </c>
      <c r="AH3987" s="11">
        <v>1624.0</v>
      </c>
      <c r="AI3987" s="23"/>
      <c r="AJ3987" s="29" t="s">
        <v>19685</v>
      </c>
      <c r="AK3987" s="25">
        <v>1054504.0</v>
      </c>
      <c r="AL3987" s="11"/>
      <c r="AM3987" s="23">
        <v>23.0</v>
      </c>
      <c r="AN3987" s="25"/>
      <c r="AO3987" s="23"/>
      <c r="AP3987" s="25"/>
      <c r="AQ3987" s="11"/>
    </row>
    <row r="3988" ht="15.75" customHeight="1">
      <c r="A3988" s="11">
        <v>1054507.0</v>
      </c>
      <c r="B3988" s="23">
        <v>3989.0</v>
      </c>
      <c r="C3988" s="25" t="s">
        <v>19690</v>
      </c>
      <c r="D3988" s="16" t="s">
        <v>19691</v>
      </c>
      <c r="E3988" s="28" t="s">
        <v>19692</v>
      </c>
      <c r="F3988" s="29"/>
      <c r="G3988" s="31" t="s">
        <v>19693</v>
      </c>
      <c r="H3988" s="36">
        <f t="shared" si="1"/>
        <v>78</v>
      </c>
      <c r="I3988" s="11"/>
      <c r="J3988" s="28">
        <f t="shared" si="2"/>
        <v>0</v>
      </c>
      <c r="K3988" s="41">
        <f t="shared" si="3"/>
        <v>282</v>
      </c>
      <c r="L3988" s="25">
        <v>58.0</v>
      </c>
      <c r="M3988" s="11">
        <v>50.0</v>
      </c>
      <c r="N3988" s="11">
        <v>61.0</v>
      </c>
      <c r="O3988" s="11">
        <v>60.0</v>
      </c>
      <c r="P3988" s="11">
        <v>53.0</v>
      </c>
      <c r="Q3988" s="43">
        <v>58.0</v>
      </c>
      <c r="R3988" s="25"/>
      <c r="S3988" s="11"/>
      <c r="T3988" s="11"/>
      <c r="U3988" s="23"/>
      <c r="V3988" s="25"/>
      <c r="W3988" s="11"/>
      <c r="X3988" s="23"/>
      <c r="Y3988" s="29"/>
      <c r="Z3988" s="25">
        <v>55.0</v>
      </c>
      <c r="AA3988" s="11">
        <v>57.0</v>
      </c>
      <c r="AB3988" s="11">
        <v>41.0</v>
      </c>
      <c r="AC3988" s="11">
        <v>61.0</v>
      </c>
      <c r="AD3988" s="23">
        <v>55.0</v>
      </c>
      <c r="AE3988" s="29" t="s">
        <v>166</v>
      </c>
      <c r="AF3988" s="25">
        <v>1541.0</v>
      </c>
      <c r="AG3988" s="11">
        <v>1553.0</v>
      </c>
      <c r="AH3988" s="11">
        <v>1584.0</v>
      </c>
      <c r="AI3988" s="23" t="s">
        <v>217</v>
      </c>
      <c r="AJ3988" s="29" t="s">
        <v>19694</v>
      </c>
      <c r="AK3988" s="25">
        <v>1054502.0</v>
      </c>
      <c r="AL3988" s="11">
        <v>1054039.0</v>
      </c>
      <c r="AM3988" s="23"/>
      <c r="AN3988" s="25"/>
      <c r="AO3988" s="23"/>
      <c r="AP3988" s="25"/>
      <c r="AQ3988" s="11"/>
    </row>
    <row r="3989" ht="15.75" customHeight="1">
      <c r="A3989" s="11">
        <v>1054508.0</v>
      </c>
      <c r="B3989" s="23">
        <v>3990.0</v>
      </c>
      <c r="C3989" s="25" t="s">
        <v>19695</v>
      </c>
      <c r="D3989" s="16" t="s">
        <v>19696</v>
      </c>
      <c r="E3989" s="28" t="s">
        <v>19697</v>
      </c>
      <c r="F3989" s="29"/>
      <c r="G3989" s="31" t="s">
        <v>19698</v>
      </c>
      <c r="H3989" s="36">
        <f t="shared" si="1"/>
        <v>63</v>
      </c>
      <c r="I3989" s="11"/>
      <c r="J3989" s="28">
        <f t="shared" si="2"/>
        <v>0</v>
      </c>
      <c r="K3989" s="41">
        <f t="shared" si="3"/>
        <v>200</v>
      </c>
      <c r="L3989" s="25">
        <v>28.0</v>
      </c>
      <c r="M3989" s="11">
        <v>21.0</v>
      </c>
      <c r="N3989" s="11">
        <v>61.0</v>
      </c>
      <c r="O3989" s="11">
        <v>40.0</v>
      </c>
      <c r="P3989" s="11">
        <v>50.0</v>
      </c>
      <c r="Q3989" s="43">
        <v>55.0</v>
      </c>
      <c r="R3989" s="25"/>
      <c r="S3989" s="11"/>
      <c r="T3989" s="11"/>
      <c r="U3989" s="23"/>
      <c r="V3989" s="25"/>
      <c r="W3989" s="11"/>
      <c r="X3989" s="23"/>
      <c r="Y3989" s="29"/>
      <c r="Z3989" s="25">
        <v>52.0</v>
      </c>
      <c r="AA3989" s="11">
        <v>53.0</v>
      </c>
      <c r="AB3989" s="11">
        <v>26.0</v>
      </c>
      <c r="AC3989" s="11">
        <v>67.0</v>
      </c>
      <c r="AD3989" s="23">
        <v>32.0</v>
      </c>
      <c r="AE3989" s="29" t="s">
        <v>270</v>
      </c>
      <c r="AF3989" s="25">
        <v>1567.0</v>
      </c>
      <c r="AG3989" s="11">
        <v>1579.0</v>
      </c>
      <c r="AH3989" s="11">
        <v>1629.0</v>
      </c>
      <c r="AI3989" s="23"/>
      <c r="AJ3989" s="29" t="s">
        <v>19699</v>
      </c>
      <c r="AK3989" s="25">
        <v>1054507.0</v>
      </c>
      <c r="AL3989" s="11">
        <v>1218015.0</v>
      </c>
      <c r="AM3989" s="23"/>
      <c r="AN3989" s="25"/>
      <c r="AO3989" s="23"/>
      <c r="AP3989" s="25"/>
      <c r="AQ3989" s="11"/>
    </row>
    <row r="3990" ht="15.75" customHeight="1">
      <c r="A3990" s="11">
        <v>1054513.0</v>
      </c>
      <c r="B3990" s="23">
        <v>3991.0</v>
      </c>
      <c r="C3990" s="25" t="s">
        <v>19700</v>
      </c>
      <c r="D3990" s="16" t="s">
        <v>19701</v>
      </c>
      <c r="E3990" s="28" t="s">
        <v>19702</v>
      </c>
      <c r="F3990" s="29"/>
      <c r="G3990" s="31"/>
      <c r="H3990" s="36" t="str">
        <f t="shared" si="1"/>
        <v/>
      </c>
      <c r="I3990" s="11"/>
      <c r="J3990" s="28">
        <f t="shared" si="2"/>
        <v>0</v>
      </c>
      <c r="K3990" s="41">
        <f t="shared" si="3"/>
        <v>254</v>
      </c>
      <c r="L3990" s="25">
        <v>71.0</v>
      </c>
      <c r="M3990" s="11">
        <v>68.0</v>
      </c>
      <c r="N3990" s="11">
        <v>31.0</v>
      </c>
      <c r="O3990" s="11">
        <v>36.0</v>
      </c>
      <c r="P3990" s="11">
        <v>48.0</v>
      </c>
      <c r="Q3990" s="43">
        <v>56.0</v>
      </c>
      <c r="R3990" s="25"/>
      <c r="S3990" s="11"/>
      <c r="T3990" s="11" t="s">
        <v>185</v>
      </c>
      <c r="U3990" s="23" t="s">
        <v>185</v>
      </c>
      <c r="V3990" s="25"/>
      <c r="W3990" s="11"/>
      <c r="X3990" s="23"/>
      <c r="Y3990" s="29"/>
      <c r="Z3990" s="25">
        <v>64.0</v>
      </c>
      <c r="AA3990" s="11">
        <v>70.0</v>
      </c>
      <c r="AB3990" s="11">
        <v>52.0</v>
      </c>
      <c r="AC3990" s="11">
        <v>50.0</v>
      </c>
      <c r="AD3990" s="23">
        <v>62.0</v>
      </c>
      <c r="AE3990" s="29" t="s">
        <v>166</v>
      </c>
      <c r="AF3990" s="25">
        <v>1524.0</v>
      </c>
      <c r="AG3990" s="11">
        <v>1536.0</v>
      </c>
      <c r="AH3990" s="11">
        <v>1610.0</v>
      </c>
      <c r="AI3990" s="23"/>
      <c r="AJ3990" s="29"/>
      <c r="AK3990" s="25"/>
      <c r="AL3990" s="11"/>
      <c r="AM3990" s="23"/>
      <c r="AN3990" s="25"/>
      <c r="AO3990" s="23"/>
      <c r="AP3990" s="25"/>
      <c r="AQ3990" s="11"/>
    </row>
    <row r="3991" ht="15.75" customHeight="1">
      <c r="A3991" s="11">
        <v>1054514.0</v>
      </c>
      <c r="B3991" s="23">
        <v>3992.0</v>
      </c>
      <c r="C3991" s="25" t="s">
        <v>19703</v>
      </c>
      <c r="D3991" s="16" t="s">
        <v>19704</v>
      </c>
      <c r="E3991" s="28" t="s">
        <v>19705</v>
      </c>
      <c r="F3991" s="29"/>
      <c r="G3991" s="31" t="s">
        <v>19706</v>
      </c>
      <c r="H3991" s="36">
        <f t="shared" si="1"/>
        <v>70</v>
      </c>
      <c r="I3991" s="11"/>
      <c r="J3991" s="28">
        <f t="shared" si="2"/>
        <v>0</v>
      </c>
      <c r="K3991" s="41">
        <f t="shared" si="3"/>
        <v>335</v>
      </c>
      <c r="L3991" s="25">
        <v>68.0</v>
      </c>
      <c r="M3991" s="11">
        <v>71.0</v>
      </c>
      <c r="N3991" s="11">
        <v>71.0</v>
      </c>
      <c r="O3991" s="11">
        <v>62.0</v>
      </c>
      <c r="P3991" s="11">
        <v>63.0</v>
      </c>
      <c r="Q3991" s="43">
        <v>56.0</v>
      </c>
      <c r="R3991" s="25"/>
      <c r="S3991" s="11" t="s">
        <v>185</v>
      </c>
      <c r="T3991" s="11"/>
      <c r="U3991" s="23" t="s">
        <v>185</v>
      </c>
      <c r="V3991" s="25"/>
      <c r="W3991" s="11"/>
      <c r="X3991" s="23"/>
      <c r="Y3991" s="29"/>
      <c r="Z3991" s="25">
        <v>50.0</v>
      </c>
      <c r="AA3991" s="11">
        <v>50.0</v>
      </c>
      <c r="AB3991" s="11">
        <v>33.0</v>
      </c>
      <c r="AC3991" s="11">
        <v>70.0</v>
      </c>
      <c r="AD3991" s="23">
        <v>60.0</v>
      </c>
      <c r="AE3991" s="29" t="s">
        <v>166</v>
      </c>
      <c r="AF3991" s="25">
        <v>1509.0</v>
      </c>
      <c r="AG3991" s="11">
        <v>1521.0</v>
      </c>
      <c r="AH3991" s="11">
        <v>1584.0</v>
      </c>
      <c r="AI3991" s="23"/>
      <c r="AJ3991" s="29"/>
      <c r="AK3991" s="25"/>
      <c r="AL3991" s="11"/>
      <c r="AM3991" s="23"/>
      <c r="AN3991" s="25"/>
      <c r="AO3991" s="23"/>
      <c r="AP3991" s="25"/>
      <c r="AQ3991" s="11"/>
    </row>
    <row r="3992" ht="15.75" customHeight="1">
      <c r="A3992" s="11">
        <v>1054515.0</v>
      </c>
      <c r="B3992" s="23">
        <v>3993.0</v>
      </c>
      <c r="C3992" s="25" t="s">
        <v>19707</v>
      </c>
      <c r="D3992" s="16" t="s">
        <v>19708</v>
      </c>
      <c r="E3992" s="28" t="s">
        <v>19709</v>
      </c>
      <c r="F3992" s="29" t="s">
        <v>19710</v>
      </c>
      <c r="G3992" s="31" t="s">
        <v>19711</v>
      </c>
      <c r="H3992" s="36">
        <f t="shared" si="1"/>
        <v>78</v>
      </c>
      <c r="I3992" s="11"/>
      <c r="J3992" s="28">
        <f t="shared" si="2"/>
        <v>0</v>
      </c>
      <c r="K3992" s="41">
        <f t="shared" si="3"/>
        <v>330</v>
      </c>
      <c r="L3992" s="25">
        <v>51.0</v>
      </c>
      <c r="M3992" s="11">
        <v>52.0</v>
      </c>
      <c r="N3992" s="11">
        <v>85.0</v>
      </c>
      <c r="O3992" s="11">
        <v>76.0</v>
      </c>
      <c r="P3992" s="11">
        <v>66.0</v>
      </c>
      <c r="Q3992" s="43">
        <v>59.0</v>
      </c>
      <c r="R3992" s="25"/>
      <c r="S3992" s="11" t="s">
        <v>185</v>
      </c>
      <c r="T3992" s="11" t="s">
        <v>185</v>
      </c>
      <c r="U3992" s="23" t="s">
        <v>185</v>
      </c>
      <c r="V3992" s="25"/>
      <c r="W3992" s="11"/>
      <c r="X3992" s="23"/>
      <c r="Y3992" s="29"/>
      <c r="Z3992" s="25">
        <v>71.0</v>
      </c>
      <c r="AA3992" s="11">
        <v>80.0</v>
      </c>
      <c r="AB3992" s="11">
        <v>55.0</v>
      </c>
      <c r="AC3992" s="11">
        <v>50.0</v>
      </c>
      <c r="AD3992" s="23">
        <v>60.0</v>
      </c>
      <c r="AE3992" s="29" t="s">
        <v>166</v>
      </c>
      <c r="AF3992" s="25">
        <v>1560.0</v>
      </c>
      <c r="AG3992" s="11">
        <v>1572.0</v>
      </c>
      <c r="AH3992" s="11">
        <v>1634.0</v>
      </c>
      <c r="AI3992" s="23"/>
      <c r="AJ3992" s="29" t="s">
        <v>19712</v>
      </c>
      <c r="AK3992" s="25">
        <v>1054514.0</v>
      </c>
      <c r="AL3992" s="11"/>
      <c r="AM3992" s="23"/>
      <c r="AN3992" s="25"/>
      <c r="AO3992" s="23"/>
      <c r="AP3992" s="25"/>
      <c r="AQ3992" s="11"/>
    </row>
    <row r="3993" ht="15.75" customHeight="1">
      <c r="A3993" s="11">
        <v>1018001.0</v>
      </c>
      <c r="B3993" s="23">
        <v>3994.0</v>
      </c>
      <c r="C3993" s="25" t="s">
        <v>19713</v>
      </c>
      <c r="D3993" s="16" t="s">
        <v>19714</v>
      </c>
      <c r="E3993" s="28" t="s">
        <v>19715</v>
      </c>
      <c r="F3993" s="29"/>
      <c r="G3993" s="25"/>
      <c r="H3993" s="36" t="str">
        <f t="shared" si="1"/>
        <v/>
      </c>
      <c r="I3993" s="11"/>
      <c r="J3993" s="28">
        <f t="shared" si="2"/>
        <v>0</v>
      </c>
      <c r="K3993" s="41">
        <f t="shared" si="3"/>
        <v>0</v>
      </c>
      <c r="L3993" s="25">
        <v>0.0</v>
      </c>
      <c r="M3993" s="11">
        <v>0.0</v>
      </c>
      <c r="N3993" s="11">
        <v>0.0</v>
      </c>
      <c r="O3993" s="11">
        <v>0.0</v>
      </c>
      <c r="P3993" s="11">
        <v>0.0</v>
      </c>
      <c r="Q3993" s="23">
        <v>0.0</v>
      </c>
      <c r="R3993" s="25"/>
      <c r="S3993" s="11"/>
      <c r="T3993" s="11"/>
      <c r="U3993" s="23"/>
      <c r="V3993" s="25"/>
      <c r="W3993" s="11"/>
      <c r="X3993" s="23"/>
      <c r="Y3993" s="29"/>
      <c r="Z3993" s="25">
        <v>0.0</v>
      </c>
      <c r="AA3993" s="11">
        <v>0.0</v>
      </c>
      <c r="AB3993" s="11">
        <v>0.0</v>
      </c>
      <c r="AC3993" s="11">
        <v>0.0</v>
      </c>
      <c r="AD3993" s="23">
        <v>64.0</v>
      </c>
      <c r="AE3993" s="29" t="s">
        <v>239</v>
      </c>
      <c r="AF3993" s="25">
        <v>1470.0</v>
      </c>
      <c r="AG3993" s="11">
        <v>9999.0</v>
      </c>
      <c r="AH3993" s="11">
        <v>1520.0</v>
      </c>
      <c r="AI3993" s="23"/>
      <c r="AJ3993" s="29"/>
      <c r="AK3993" s="25"/>
      <c r="AL3993" s="11"/>
      <c r="AM3993" s="23"/>
      <c r="AN3993" s="25"/>
      <c r="AO3993" s="23"/>
      <c r="AP3993" s="25"/>
      <c r="AQ3993" s="11"/>
    </row>
    <row r="3994" ht="15.75" customHeight="1">
      <c r="A3994" s="11">
        <v>1018002.0</v>
      </c>
      <c r="B3994" s="23">
        <v>3995.0</v>
      </c>
      <c r="C3994" s="25" t="s">
        <v>19716</v>
      </c>
      <c r="D3994" s="16" t="s">
        <v>19717</v>
      </c>
      <c r="E3994" s="28" t="s">
        <v>19718</v>
      </c>
      <c r="F3994" s="29"/>
      <c r="G3994" s="31" t="s">
        <v>19719</v>
      </c>
      <c r="H3994" s="36">
        <f t="shared" si="1"/>
        <v>77</v>
      </c>
      <c r="I3994" s="11"/>
      <c r="J3994" s="28">
        <f t="shared" si="2"/>
        <v>0</v>
      </c>
      <c r="K3994" s="41">
        <f t="shared" si="3"/>
        <v>396</v>
      </c>
      <c r="L3994" s="25">
        <v>81.0</v>
      </c>
      <c r="M3994" s="11">
        <v>57.0</v>
      </c>
      <c r="N3994" s="11">
        <v>92.0</v>
      </c>
      <c r="O3994" s="11">
        <v>92.0</v>
      </c>
      <c r="P3994" s="11">
        <v>74.0</v>
      </c>
      <c r="Q3994" s="43">
        <v>69.0</v>
      </c>
      <c r="R3994" s="25" t="s">
        <v>232</v>
      </c>
      <c r="S3994" s="11"/>
      <c r="T3994" s="11" t="s">
        <v>185</v>
      </c>
      <c r="U3994" s="23" t="s">
        <v>136</v>
      </c>
      <c r="V3994" s="25"/>
      <c r="W3994" s="11"/>
      <c r="X3994" s="23"/>
      <c r="Y3994" s="29"/>
      <c r="Z3994" s="25">
        <v>46.0</v>
      </c>
      <c r="AA3994" s="11">
        <v>45.0</v>
      </c>
      <c r="AB3994" s="11">
        <v>46.0</v>
      </c>
      <c r="AC3994" s="11">
        <v>50.0</v>
      </c>
      <c r="AD3994" s="23">
        <v>33.0</v>
      </c>
      <c r="AE3994" s="29" t="s">
        <v>270</v>
      </c>
      <c r="AF3994" s="25">
        <v>1495.0</v>
      </c>
      <c r="AG3994" s="11">
        <v>1507.0</v>
      </c>
      <c r="AH3994" s="11">
        <v>1552.0</v>
      </c>
      <c r="AI3994" s="23"/>
      <c r="AJ3994" s="29" t="s">
        <v>19720</v>
      </c>
      <c r="AK3994" s="25">
        <v>1018001.0</v>
      </c>
      <c r="AL3994" s="11"/>
      <c r="AM3994" s="23"/>
      <c r="AN3994" s="25"/>
      <c r="AO3994" s="23"/>
      <c r="AP3994" s="25"/>
      <c r="AQ3994" s="11"/>
    </row>
    <row r="3995" ht="15.75" customHeight="1">
      <c r="A3995" s="11">
        <v>1018003.0</v>
      </c>
      <c r="B3995" s="23">
        <v>3996.0</v>
      </c>
      <c r="C3995" s="25" t="s">
        <v>19721</v>
      </c>
      <c r="D3995" s="16" t="s">
        <v>19722</v>
      </c>
      <c r="E3995" s="28" t="s">
        <v>19723</v>
      </c>
      <c r="F3995" s="29" t="s">
        <v>19724</v>
      </c>
      <c r="G3995" s="31" t="s">
        <v>19725</v>
      </c>
      <c r="H3995" s="36">
        <f t="shared" si="1"/>
        <v>79</v>
      </c>
      <c r="I3995" s="11"/>
      <c r="J3995" s="28">
        <f t="shared" si="2"/>
        <v>0</v>
      </c>
      <c r="K3995" s="41">
        <f t="shared" si="3"/>
        <v>280</v>
      </c>
      <c r="L3995" s="25">
        <v>62.0</v>
      </c>
      <c r="M3995" s="11">
        <v>65.0</v>
      </c>
      <c r="N3995" s="11">
        <v>47.0</v>
      </c>
      <c r="O3995" s="11">
        <v>63.0</v>
      </c>
      <c r="P3995" s="11">
        <v>43.0</v>
      </c>
      <c r="Q3995" s="43">
        <v>60.0</v>
      </c>
      <c r="R3995" s="25"/>
      <c r="S3995" s="11"/>
      <c r="T3995" s="11"/>
      <c r="U3995" s="23" t="s">
        <v>161</v>
      </c>
      <c r="V3995" s="25"/>
      <c r="W3995" s="11"/>
      <c r="X3995" s="23"/>
      <c r="Y3995" s="29"/>
      <c r="Z3995" s="25">
        <v>29.0</v>
      </c>
      <c r="AA3995" s="11">
        <v>21.0</v>
      </c>
      <c r="AB3995" s="11">
        <v>17.0</v>
      </c>
      <c r="AC3995" s="11">
        <v>55.0</v>
      </c>
      <c r="AD3995" s="23">
        <v>33.0</v>
      </c>
      <c r="AE3995" s="29" t="s">
        <v>166</v>
      </c>
      <c r="AF3995" s="25">
        <v>1521.0</v>
      </c>
      <c r="AG3995" s="11">
        <v>1533.0</v>
      </c>
      <c r="AH3995" s="11">
        <v>1598.0</v>
      </c>
      <c r="AI3995" s="23"/>
      <c r="AJ3995" s="29" t="s">
        <v>19726</v>
      </c>
      <c r="AK3995" s="25">
        <v>1018002.0</v>
      </c>
      <c r="AL3995" s="11"/>
      <c r="AM3995" s="23"/>
      <c r="AN3995" s="25"/>
      <c r="AO3995" s="23"/>
      <c r="AP3995" s="25" t="s">
        <v>19727</v>
      </c>
      <c r="AQ3995" s="11"/>
    </row>
    <row r="3996" ht="15.75" customHeight="1">
      <c r="A3996" s="11">
        <v>1018004.0</v>
      </c>
      <c r="B3996" s="23">
        <v>3997.0</v>
      </c>
      <c r="C3996" s="25" t="s">
        <v>19728</v>
      </c>
      <c r="D3996" s="16" t="s">
        <v>19729</v>
      </c>
      <c r="E3996" s="28" t="s">
        <v>19730</v>
      </c>
      <c r="F3996" s="29" t="s">
        <v>19731</v>
      </c>
      <c r="G3996" s="31" t="s">
        <v>19732</v>
      </c>
      <c r="H3996" s="36">
        <f t="shared" si="1"/>
        <v>80</v>
      </c>
      <c r="I3996" s="11"/>
      <c r="J3996" s="28">
        <f t="shared" si="2"/>
        <v>0</v>
      </c>
      <c r="K3996" s="41">
        <f t="shared" si="3"/>
        <v>200</v>
      </c>
      <c r="L3996" s="25">
        <v>42.0</v>
      </c>
      <c r="M3996" s="11">
        <v>58.0</v>
      </c>
      <c r="N3996" s="11">
        <v>30.0</v>
      </c>
      <c r="O3996" s="11">
        <v>38.0</v>
      </c>
      <c r="P3996" s="11">
        <v>32.0</v>
      </c>
      <c r="Q3996" s="43">
        <v>40.0</v>
      </c>
      <c r="R3996" s="25"/>
      <c r="S3996" s="11"/>
      <c r="T3996" s="11"/>
      <c r="U3996" s="23" t="s">
        <v>410</v>
      </c>
      <c r="V3996" s="25"/>
      <c r="W3996" s="11"/>
      <c r="X3996" s="23"/>
      <c r="Y3996" s="29"/>
      <c r="Z3996" s="25">
        <v>29.0</v>
      </c>
      <c r="AA3996" s="11">
        <v>21.0</v>
      </c>
      <c r="AB3996" s="11">
        <v>54.0</v>
      </c>
      <c r="AC3996" s="11">
        <v>45.0</v>
      </c>
      <c r="AD3996" s="23">
        <v>33.0</v>
      </c>
      <c r="AE3996" s="29" t="s">
        <v>141</v>
      </c>
      <c r="AF3996" s="25">
        <v>1545.0</v>
      </c>
      <c r="AG3996" s="11">
        <v>1557.0</v>
      </c>
      <c r="AH3996" s="11">
        <v>1612.0</v>
      </c>
      <c r="AI3996" s="23"/>
      <c r="AJ3996" s="29" t="s">
        <v>19733</v>
      </c>
      <c r="AK3996" s="25">
        <v>1018003.0</v>
      </c>
      <c r="AL3996" s="11"/>
      <c r="AM3996" s="23"/>
      <c r="AN3996" s="25"/>
      <c r="AO3996" s="23"/>
      <c r="AP3996" s="25"/>
      <c r="AQ3996" s="11"/>
    </row>
    <row r="3997" ht="15.75" customHeight="1">
      <c r="A3997" s="11">
        <v>1018005.0</v>
      </c>
      <c r="B3997" s="23">
        <v>3998.0</v>
      </c>
      <c r="C3997" s="25" t="s">
        <v>19734</v>
      </c>
      <c r="D3997" s="16" t="s">
        <v>19735</v>
      </c>
      <c r="E3997" s="28" t="s">
        <v>19736</v>
      </c>
      <c r="F3997" s="29"/>
      <c r="G3997" s="31" t="s">
        <v>19737</v>
      </c>
      <c r="H3997" s="36">
        <f t="shared" si="1"/>
        <v>79</v>
      </c>
      <c r="I3997" s="6" t="s">
        <v>19738</v>
      </c>
      <c r="J3997" s="28">
        <f t="shared" si="2"/>
        <v>78</v>
      </c>
      <c r="K3997" s="41">
        <f t="shared" si="3"/>
        <v>246</v>
      </c>
      <c r="L3997" s="25">
        <v>46.0</v>
      </c>
      <c r="M3997" s="11">
        <v>58.0</v>
      </c>
      <c r="N3997" s="11">
        <v>40.0</v>
      </c>
      <c r="O3997" s="11">
        <v>60.0</v>
      </c>
      <c r="P3997" s="11">
        <v>42.0</v>
      </c>
      <c r="Q3997" s="43">
        <v>54.0</v>
      </c>
      <c r="R3997" s="25"/>
      <c r="S3997" s="11"/>
      <c r="T3997" s="11"/>
      <c r="U3997" s="23"/>
      <c r="V3997" s="25"/>
      <c r="W3997" s="11"/>
      <c r="X3997" s="23"/>
      <c r="Y3997" s="29"/>
      <c r="Z3997" s="25">
        <v>22.0</v>
      </c>
      <c r="AA3997" s="11">
        <v>11.0</v>
      </c>
      <c r="AB3997" s="11">
        <v>28.0</v>
      </c>
      <c r="AC3997" s="11">
        <v>43.0</v>
      </c>
      <c r="AD3997" s="23">
        <v>34.0</v>
      </c>
      <c r="AE3997" s="29" t="s">
        <v>270</v>
      </c>
      <c r="AF3997" s="25">
        <v>1547.0</v>
      </c>
      <c r="AG3997" s="11">
        <v>1559.0</v>
      </c>
      <c r="AH3997" s="11">
        <v>1620.0</v>
      </c>
      <c r="AI3997" s="23"/>
      <c r="AJ3997" s="29" t="s">
        <v>19739</v>
      </c>
      <c r="AK3997" s="25">
        <v>1018003.0</v>
      </c>
      <c r="AL3997" s="11"/>
      <c r="AM3997" s="23"/>
      <c r="AN3997" s="25"/>
      <c r="AO3997" s="23"/>
      <c r="AP3997" s="25"/>
      <c r="AQ3997" s="11"/>
    </row>
    <row r="3998" ht="15.75" customHeight="1">
      <c r="A3998" s="11">
        <v>1018006.0</v>
      </c>
      <c r="B3998" s="23">
        <v>3999.0</v>
      </c>
      <c r="C3998" s="25" t="s">
        <v>19740</v>
      </c>
      <c r="D3998" s="16" t="s">
        <v>19741</v>
      </c>
      <c r="E3998" s="28" t="s">
        <v>19742</v>
      </c>
      <c r="F3998" s="29"/>
      <c r="G3998" s="25"/>
      <c r="H3998" s="36" t="str">
        <f t="shared" si="1"/>
        <v/>
      </c>
      <c r="I3998" s="11"/>
      <c r="J3998" s="28">
        <f t="shared" si="2"/>
        <v>0</v>
      </c>
      <c r="K3998" s="41">
        <f t="shared" si="3"/>
        <v>204</v>
      </c>
      <c r="L3998" s="25">
        <v>48.0</v>
      </c>
      <c r="M3998" s="11">
        <v>46.0</v>
      </c>
      <c r="N3998" s="11">
        <v>37.0</v>
      </c>
      <c r="O3998" s="11">
        <v>35.0</v>
      </c>
      <c r="P3998" s="11">
        <v>38.0</v>
      </c>
      <c r="Q3998" s="43">
        <v>50.0</v>
      </c>
      <c r="R3998" s="25"/>
      <c r="S3998" s="11"/>
      <c r="T3998" s="11"/>
      <c r="U3998" s="23"/>
      <c r="V3998" s="25"/>
      <c r="W3998" s="11"/>
      <c r="X3998" s="23"/>
      <c r="Y3998" s="29"/>
      <c r="Z3998" s="25">
        <v>25.0</v>
      </c>
      <c r="AA3998" s="11">
        <v>15.0</v>
      </c>
      <c r="AB3998" s="11">
        <v>33.0</v>
      </c>
      <c r="AC3998" s="11">
        <v>58.0</v>
      </c>
      <c r="AD3998" s="23">
        <v>34.0</v>
      </c>
      <c r="AE3998" s="29" t="s">
        <v>166</v>
      </c>
      <c r="AF3998" s="25">
        <v>1566.0</v>
      </c>
      <c r="AG3998" s="11">
        <v>1578.0</v>
      </c>
      <c r="AH3998" s="11">
        <v>1612.0</v>
      </c>
      <c r="AI3998" s="23"/>
      <c r="AJ3998" s="29" t="s">
        <v>19743</v>
      </c>
      <c r="AK3998" s="25">
        <v>1018005.0</v>
      </c>
      <c r="AL3998" s="11"/>
      <c r="AM3998" s="23"/>
      <c r="AN3998" s="25"/>
      <c r="AO3998" s="23"/>
      <c r="AP3998" s="25"/>
      <c r="AQ3998" s="11"/>
    </row>
    <row r="3999" ht="15.75" customHeight="1">
      <c r="A3999" s="11">
        <v>1018007.0</v>
      </c>
      <c r="B3999" s="23">
        <v>4000.0</v>
      </c>
      <c r="C3999" s="25" t="s">
        <v>19744</v>
      </c>
      <c r="D3999" s="16" t="s">
        <v>19745</v>
      </c>
      <c r="E3999" s="28" t="s">
        <v>19746</v>
      </c>
      <c r="F3999" s="29"/>
      <c r="G3999" s="31" t="s">
        <v>19747</v>
      </c>
      <c r="H3999" s="36">
        <f t="shared" si="1"/>
        <v>59</v>
      </c>
      <c r="I3999" s="11"/>
      <c r="J3999" s="28">
        <f t="shared" si="2"/>
        <v>0</v>
      </c>
      <c r="K3999" s="41">
        <f t="shared" si="3"/>
        <v>231</v>
      </c>
      <c r="L3999" s="25">
        <v>47.0</v>
      </c>
      <c r="M3999" s="11">
        <v>30.0</v>
      </c>
      <c r="N3999" s="11">
        <v>58.0</v>
      </c>
      <c r="O3999" s="11">
        <v>54.0</v>
      </c>
      <c r="P3999" s="11">
        <v>42.0</v>
      </c>
      <c r="Q3999" s="43">
        <v>55.0</v>
      </c>
      <c r="R3999" s="25"/>
      <c r="S3999" s="11"/>
      <c r="T3999" s="11"/>
      <c r="U3999" s="23"/>
      <c r="V3999" s="25"/>
      <c r="W3999" s="11"/>
      <c r="X3999" s="23"/>
      <c r="Y3999" s="29"/>
      <c r="Z3999" s="25">
        <v>27.0</v>
      </c>
      <c r="AA3999" s="11">
        <v>18.0</v>
      </c>
      <c r="AB3999" s="11">
        <v>29.0</v>
      </c>
      <c r="AC3999" s="11">
        <v>64.0</v>
      </c>
      <c r="AD3999" s="23">
        <v>33.0</v>
      </c>
      <c r="AE3999" s="29" t="s">
        <v>166</v>
      </c>
      <c r="AF3999" s="25">
        <v>1591.0</v>
      </c>
      <c r="AG3999" s="11">
        <v>1603.0</v>
      </c>
      <c r="AH3999" s="11">
        <v>1656.0</v>
      </c>
      <c r="AI3999" s="23"/>
      <c r="AJ3999" s="29" t="s">
        <v>19748</v>
      </c>
      <c r="AK3999" s="25">
        <v>1018006.0</v>
      </c>
      <c r="AL3999" s="11">
        <v>1018004.0</v>
      </c>
      <c r="AM3999" s="23"/>
      <c r="AN3999" s="25"/>
      <c r="AO3999" s="23"/>
      <c r="AP3999" s="25"/>
      <c r="AQ3999" s="11"/>
    </row>
    <row r="4000" ht="15.75" customHeight="1">
      <c r="A4000" s="11">
        <v>1018008.0</v>
      </c>
      <c r="B4000" s="23">
        <v>4001.0</v>
      </c>
      <c r="C4000" s="25" t="s">
        <v>19749</v>
      </c>
      <c r="D4000" s="16" t="s">
        <v>19750</v>
      </c>
      <c r="E4000" s="28" t="s">
        <v>19751</v>
      </c>
      <c r="F4000" s="29"/>
      <c r="G4000" s="25"/>
      <c r="H4000" s="36" t="str">
        <f t="shared" si="1"/>
        <v/>
      </c>
      <c r="I4000" s="11"/>
      <c r="J4000" s="28">
        <f t="shared" si="2"/>
        <v>0</v>
      </c>
      <c r="K4000" s="41">
        <f t="shared" si="3"/>
        <v>246</v>
      </c>
      <c r="L4000" s="25">
        <v>51.0</v>
      </c>
      <c r="M4000" s="11">
        <v>41.0</v>
      </c>
      <c r="N4000" s="11">
        <v>44.0</v>
      </c>
      <c r="O4000" s="11">
        <v>58.0</v>
      </c>
      <c r="P4000" s="11">
        <v>52.0</v>
      </c>
      <c r="Q4000" s="43">
        <v>44.0</v>
      </c>
      <c r="R4000" s="25"/>
      <c r="S4000" s="11"/>
      <c r="T4000" s="11"/>
      <c r="U4000" s="23"/>
      <c r="V4000" s="25"/>
      <c r="W4000" s="11"/>
      <c r="X4000" s="23"/>
      <c r="Y4000" s="29"/>
      <c r="Z4000" s="25">
        <v>18.0</v>
      </c>
      <c r="AA4000" s="11">
        <v>5.0</v>
      </c>
      <c r="AB4000" s="11">
        <v>40.0</v>
      </c>
      <c r="AC4000" s="11">
        <v>73.0</v>
      </c>
      <c r="AD4000" s="23">
        <v>36.0</v>
      </c>
      <c r="AE4000" s="29" t="s">
        <v>166</v>
      </c>
      <c r="AF4000" s="25">
        <v>1502.0</v>
      </c>
      <c r="AG4000" s="11">
        <v>1514.0</v>
      </c>
      <c r="AH4000" s="11">
        <v>1575.0</v>
      </c>
      <c r="AI4000" s="23" t="s">
        <v>217</v>
      </c>
      <c r="AJ4000" s="29" t="s">
        <v>19752</v>
      </c>
      <c r="AK4000" s="25">
        <v>1018001.0</v>
      </c>
      <c r="AL4000" s="11"/>
      <c r="AM4000" s="23"/>
      <c r="AN4000" s="25"/>
      <c r="AO4000" s="23"/>
      <c r="AP4000" s="25"/>
      <c r="AQ4000" s="11"/>
    </row>
    <row r="4001" ht="15.75" customHeight="1">
      <c r="A4001" s="11">
        <v>1018009.0</v>
      </c>
      <c r="B4001" s="23">
        <v>4002.0</v>
      </c>
      <c r="C4001" s="25" t="s">
        <v>19753</v>
      </c>
      <c r="D4001" s="16" t="s">
        <v>19754</v>
      </c>
      <c r="E4001" s="28" t="s">
        <v>19755</v>
      </c>
      <c r="F4001" s="29"/>
      <c r="G4001" s="31" t="s">
        <v>19756</v>
      </c>
      <c r="H4001" s="36">
        <f t="shared" si="1"/>
        <v>78</v>
      </c>
      <c r="I4001" s="11"/>
      <c r="J4001" s="28">
        <f t="shared" si="2"/>
        <v>0</v>
      </c>
      <c r="K4001" s="41">
        <f t="shared" si="3"/>
        <v>223</v>
      </c>
      <c r="L4001" s="25">
        <v>45.0</v>
      </c>
      <c r="M4001" s="11">
        <v>50.0</v>
      </c>
      <c r="N4001" s="11">
        <v>45.0</v>
      </c>
      <c r="O4001" s="11">
        <v>40.0</v>
      </c>
      <c r="P4001" s="11">
        <v>43.0</v>
      </c>
      <c r="Q4001" s="43">
        <v>43.0</v>
      </c>
      <c r="R4001" s="25"/>
      <c r="S4001" s="11"/>
      <c r="T4001" s="11"/>
      <c r="U4001" s="23"/>
      <c r="V4001" s="25"/>
      <c r="W4001" s="11"/>
      <c r="X4001" s="23"/>
      <c r="Y4001" s="29"/>
      <c r="Z4001" s="25">
        <v>22.0</v>
      </c>
      <c r="AA4001" s="11">
        <v>11.0</v>
      </c>
      <c r="AB4001" s="11">
        <v>20.0</v>
      </c>
      <c r="AC4001" s="11">
        <v>75.0</v>
      </c>
      <c r="AD4001" s="23">
        <v>36.0</v>
      </c>
      <c r="AE4001" s="29" t="s">
        <v>166</v>
      </c>
      <c r="AF4001" s="25">
        <v>1537.0</v>
      </c>
      <c r="AG4001" s="11">
        <v>1549.0</v>
      </c>
      <c r="AH4001" s="11">
        <v>1568.0</v>
      </c>
      <c r="AI4001" s="23" t="s">
        <v>217</v>
      </c>
      <c r="AJ4001" s="29" t="s">
        <v>19757</v>
      </c>
      <c r="AK4001" s="25">
        <v>1018008.0</v>
      </c>
      <c r="AL4001" s="11"/>
      <c r="AM4001" s="23"/>
      <c r="AN4001" s="25"/>
      <c r="AO4001" s="23"/>
      <c r="AP4001" s="25"/>
      <c r="AQ4001" s="11"/>
    </row>
    <row r="4002" ht="15.75" customHeight="1">
      <c r="A4002" s="11">
        <v>1018010.0</v>
      </c>
      <c r="B4002" s="23">
        <v>4003.0</v>
      </c>
      <c r="C4002" s="25" t="s">
        <v>19758</v>
      </c>
      <c r="D4002" s="16" t="s">
        <v>19759</v>
      </c>
      <c r="E4002" s="28" t="s">
        <v>19760</v>
      </c>
      <c r="F4002" s="29"/>
      <c r="G4002" s="31" t="s">
        <v>19761</v>
      </c>
      <c r="H4002" s="36">
        <f t="shared" si="1"/>
        <v>76</v>
      </c>
      <c r="I4002" s="11"/>
      <c r="J4002" s="28">
        <f t="shared" si="2"/>
        <v>0</v>
      </c>
      <c r="K4002" s="41">
        <f t="shared" si="3"/>
        <v>348</v>
      </c>
      <c r="L4002" s="25">
        <v>67.0</v>
      </c>
      <c r="M4002" s="11">
        <v>69.0</v>
      </c>
      <c r="N4002" s="11">
        <v>72.0</v>
      </c>
      <c r="O4002" s="11">
        <v>72.0</v>
      </c>
      <c r="P4002" s="11">
        <v>68.0</v>
      </c>
      <c r="Q4002" s="43">
        <v>64.0</v>
      </c>
      <c r="R4002" s="25" t="s">
        <v>185</v>
      </c>
      <c r="S4002" s="11"/>
      <c r="T4002" s="11"/>
      <c r="U4002" s="23"/>
      <c r="V4002" s="25"/>
      <c r="W4002" s="11"/>
      <c r="X4002" s="23"/>
      <c r="Y4002" s="29"/>
      <c r="Z4002" s="25">
        <v>36.0</v>
      </c>
      <c r="AA4002" s="11">
        <v>30.0</v>
      </c>
      <c r="AB4002" s="11">
        <v>39.0</v>
      </c>
      <c r="AC4002" s="11">
        <v>55.0</v>
      </c>
      <c r="AD4002" s="23">
        <v>8.0</v>
      </c>
      <c r="AE4002" s="29" t="s">
        <v>141</v>
      </c>
      <c r="AF4002" s="25">
        <v>1567.0</v>
      </c>
      <c r="AG4002" s="11">
        <v>1579.0</v>
      </c>
      <c r="AH4002" s="11">
        <v>1622.0</v>
      </c>
      <c r="AI4002" s="23"/>
      <c r="AJ4002" s="29" t="s">
        <v>19762</v>
      </c>
      <c r="AK4002" s="25"/>
      <c r="AL4002" s="11"/>
      <c r="AM4002" s="23"/>
      <c r="AN4002" s="25"/>
      <c r="AO4002" s="23"/>
      <c r="AP4002" s="25"/>
      <c r="AQ4002" s="11"/>
    </row>
    <row r="4003" ht="15.75" customHeight="1">
      <c r="A4003" s="11">
        <v>1018011.0</v>
      </c>
      <c r="B4003" s="23">
        <v>4004.0</v>
      </c>
      <c r="C4003" s="25" t="s">
        <v>19763</v>
      </c>
      <c r="D4003" s="16" t="s">
        <v>19764</v>
      </c>
      <c r="E4003" s="28" t="s">
        <v>19765</v>
      </c>
      <c r="F4003" s="29"/>
      <c r="G4003" s="31" t="s">
        <v>19766</v>
      </c>
      <c r="H4003" s="36">
        <f t="shared" si="1"/>
        <v>74</v>
      </c>
      <c r="I4003" s="11"/>
      <c r="J4003" s="28">
        <f t="shared" si="2"/>
        <v>0</v>
      </c>
      <c r="K4003" s="41">
        <f t="shared" si="3"/>
        <v>349</v>
      </c>
      <c r="L4003" s="25">
        <v>70.0</v>
      </c>
      <c r="M4003" s="11">
        <v>67.0</v>
      </c>
      <c r="N4003" s="11">
        <v>74.0</v>
      </c>
      <c r="O4003" s="11">
        <v>67.0</v>
      </c>
      <c r="P4003" s="11">
        <v>71.0</v>
      </c>
      <c r="Q4003" s="43">
        <v>63.0</v>
      </c>
      <c r="R4003" s="25" t="s">
        <v>185</v>
      </c>
      <c r="S4003" s="11"/>
      <c r="T4003" s="11"/>
      <c r="U4003" s="23" t="s">
        <v>136</v>
      </c>
      <c r="V4003" s="25"/>
      <c r="W4003" s="11"/>
      <c r="X4003" s="23"/>
      <c r="Y4003" s="29" t="s">
        <v>2430</v>
      </c>
      <c r="Z4003" s="25">
        <v>36.0</v>
      </c>
      <c r="AA4003" s="11">
        <v>30.0</v>
      </c>
      <c r="AB4003" s="11">
        <v>30.0</v>
      </c>
      <c r="AC4003" s="11">
        <v>50.0</v>
      </c>
      <c r="AD4003" s="23">
        <v>7.0</v>
      </c>
      <c r="AE4003" s="29" t="s">
        <v>166</v>
      </c>
      <c r="AF4003" s="25">
        <v>1508.0</v>
      </c>
      <c r="AG4003" s="11">
        <v>1520.0</v>
      </c>
      <c r="AH4003" s="11">
        <v>1579.0</v>
      </c>
      <c r="AI4003" s="23"/>
      <c r="AJ4003" s="29"/>
      <c r="AK4003" s="25"/>
      <c r="AL4003" s="11"/>
      <c r="AM4003" s="23"/>
      <c r="AN4003" s="25"/>
      <c r="AO4003" s="23"/>
      <c r="AP4003" s="25"/>
      <c r="AQ4003" s="11"/>
    </row>
    <row r="4004" ht="15.75" customHeight="1">
      <c r="A4004" s="11">
        <v>1018012.0</v>
      </c>
      <c r="B4004" s="23">
        <v>4005.0</v>
      </c>
      <c r="C4004" s="25" t="s">
        <v>19767</v>
      </c>
      <c r="D4004" s="16" t="s">
        <v>19768</v>
      </c>
      <c r="E4004" s="28" t="s">
        <v>19769</v>
      </c>
      <c r="F4004" s="29"/>
      <c r="G4004" s="31" t="s">
        <v>19770</v>
      </c>
      <c r="H4004" s="36">
        <f t="shared" si="1"/>
        <v>78</v>
      </c>
      <c r="I4004" s="11"/>
      <c r="J4004" s="28">
        <f t="shared" si="2"/>
        <v>0</v>
      </c>
      <c r="K4004" s="41">
        <f t="shared" si="3"/>
        <v>214</v>
      </c>
      <c r="L4004" s="25">
        <v>50.0</v>
      </c>
      <c r="M4004" s="11">
        <v>56.0</v>
      </c>
      <c r="N4004" s="11">
        <v>38.0</v>
      </c>
      <c r="O4004" s="11">
        <v>34.0</v>
      </c>
      <c r="P4004" s="11">
        <v>36.0</v>
      </c>
      <c r="Q4004" s="43">
        <v>50.0</v>
      </c>
      <c r="R4004" s="25"/>
      <c r="S4004" s="11"/>
      <c r="T4004" s="11"/>
      <c r="U4004" s="23"/>
      <c r="V4004" s="25"/>
      <c r="W4004" s="11"/>
      <c r="X4004" s="23"/>
      <c r="Y4004" s="29"/>
      <c r="Z4004" s="25">
        <v>57.0</v>
      </c>
      <c r="AA4004" s="11">
        <v>60.0</v>
      </c>
      <c r="AB4004" s="11">
        <v>38.0</v>
      </c>
      <c r="AC4004" s="11">
        <v>67.0</v>
      </c>
      <c r="AD4004" s="23">
        <v>9.0</v>
      </c>
      <c r="AE4004" s="29" t="s">
        <v>141</v>
      </c>
      <c r="AF4004" s="25">
        <v>1530.0</v>
      </c>
      <c r="AG4004" s="11">
        <v>1542.0</v>
      </c>
      <c r="AH4004" s="11">
        <v>1570.0</v>
      </c>
      <c r="AI4004" s="23" t="s">
        <v>217</v>
      </c>
      <c r="AJ4004" s="29" t="s">
        <v>19771</v>
      </c>
      <c r="AK4004" s="25">
        <v>1018011.0</v>
      </c>
      <c r="AL4004" s="11"/>
      <c r="AM4004" s="23"/>
      <c r="AN4004" s="25"/>
      <c r="AO4004" s="23"/>
      <c r="AP4004" s="25"/>
      <c r="AQ4004" s="11"/>
    </row>
    <row r="4005" ht="15.75" customHeight="1">
      <c r="A4005" s="11">
        <v>1018013.0</v>
      </c>
      <c r="B4005" s="23">
        <v>4006.0</v>
      </c>
      <c r="C4005" s="25" t="s">
        <v>19772</v>
      </c>
      <c r="D4005" s="16" t="s">
        <v>19773</v>
      </c>
      <c r="E4005" s="28" t="s">
        <v>19774</v>
      </c>
      <c r="F4005" s="29"/>
      <c r="G4005" s="25"/>
      <c r="H4005" s="36" t="str">
        <f t="shared" si="1"/>
        <v/>
      </c>
      <c r="I4005" s="11"/>
      <c r="J4005" s="28">
        <f t="shared" si="2"/>
        <v>0</v>
      </c>
      <c r="K4005" s="41">
        <f t="shared" si="3"/>
        <v>171</v>
      </c>
      <c r="L4005" s="25">
        <v>28.0</v>
      </c>
      <c r="M4005" s="11">
        <v>27.0</v>
      </c>
      <c r="N4005" s="11">
        <v>36.0</v>
      </c>
      <c r="O4005" s="11">
        <v>37.0</v>
      </c>
      <c r="P4005" s="11">
        <v>43.0</v>
      </c>
      <c r="Q4005" s="43">
        <v>45.0</v>
      </c>
      <c r="R4005" s="25"/>
      <c r="S4005" s="11"/>
      <c r="T4005" s="11"/>
      <c r="U4005" s="23"/>
      <c r="V4005" s="25"/>
      <c r="W4005" s="11"/>
      <c r="X4005" s="23"/>
      <c r="Y4005" s="29"/>
      <c r="Z4005" s="25">
        <v>64.0</v>
      </c>
      <c r="AA4005" s="11">
        <v>70.0</v>
      </c>
      <c r="AB4005" s="11">
        <v>37.0</v>
      </c>
      <c r="AC4005" s="11">
        <v>72.0</v>
      </c>
      <c r="AD4005" s="23">
        <v>9.0</v>
      </c>
      <c r="AE4005" s="29" t="s">
        <v>166</v>
      </c>
      <c r="AF4005" s="25">
        <v>1560.0</v>
      </c>
      <c r="AG4005" s="11">
        <v>1572.0</v>
      </c>
      <c r="AH4005" s="11">
        <v>1633.0</v>
      </c>
      <c r="AI4005" s="23"/>
      <c r="AJ4005" s="29" t="s">
        <v>19775</v>
      </c>
      <c r="AK4005" s="25">
        <v>1018012.0</v>
      </c>
      <c r="AL4005" s="11"/>
      <c r="AM4005" s="23"/>
      <c r="AN4005" s="25"/>
      <c r="AO4005" s="23"/>
      <c r="AP4005" s="25"/>
      <c r="AQ4005" s="11"/>
    </row>
    <row r="4006" ht="15.75" customHeight="1">
      <c r="A4006" s="11">
        <v>1018014.0</v>
      </c>
      <c r="B4006" s="23">
        <v>4007.0</v>
      </c>
      <c r="C4006" s="25" t="s">
        <v>19776</v>
      </c>
      <c r="D4006" s="16" t="s">
        <v>19777</v>
      </c>
      <c r="E4006" s="28" t="s">
        <v>19778</v>
      </c>
      <c r="F4006" s="29"/>
      <c r="G4006" s="31" t="s">
        <v>19779</v>
      </c>
      <c r="H4006" s="36">
        <f t="shared" si="1"/>
        <v>68</v>
      </c>
      <c r="I4006" s="11"/>
      <c r="J4006" s="28">
        <f t="shared" si="2"/>
        <v>0</v>
      </c>
      <c r="K4006" s="41">
        <f t="shared" si="3"/>
        <v>321</v>
      </c>
      <c r="L4006" s="25">
        <v>62.0</v>
      </c>
      <c r="M4006" s="11">
        <v>65.0</v>
      </c>
      <c r="N4006" s="11">
        <v>62.0</v>
      </c>
      <c r="O4006" s="11">
        <v>64.0</v>
      </c>
      <c r="P4006" s="11">
        <v>68.0</v>
      </c>
      <c r="Q4006" s="43">
        <v>63.0</v>
      </c>
      <c r="R4006" s="25"/>
      <c r="S4006" s="11" t="s">
        <v>185</v>
      </c>
      <c r="T4006" s="11"/>
      <c r="U4006" s="23" t="s">
        <v>136</v>
      </c>
      <c r="V4006" s="25"/>
      <c r="W4006" s="11"/>
      <c r="X4006" s="23"/>
      <c r="Y4006" s="29"/>
      <c r="Z4006" s="25">
        <v>50.0</v>
      </c>
      <c r="AA4006" s="11">
        <v>50.0</v>
      </c>
      <c r="AB4006" s="11">
        <v>42.0</v>
      </c>
      <c r="AC4006" s="11">
        <v>58.0</v>
      </c>
      <c r="AD4006" s="23">
        <v>6.0</v>
      </c>
      <c r="AE4006" s="29" t="s">
        <v>270</v>
      </c>
      <c r="AF4006" s="25">
        <v>1534.0</v>
      </c>
      <c r="AG4006" s="11">
        <v>1546.0</v>
      </c>
      <c r="AH4006" s="11">
        <v>1584.0</v>
      </c>
      <c r="AI4006" s="23"/>
      <c r="AJ4006" s="29" t="s">
        <v>19771</v>
      </c>
      <c r="AK4006" s="25">
        <v>1018011.0</v>
      </c>
      <c r="AL4006" s="11"/>
      <c r="AM4006" s="23"/>
      <c r="AN4006" s="25"/>
      <c r="AO4006" s="23"/>
      <c r="AP4006" s="25"/>
      <c r="AQ4006" s="11"/>
    </row>
    <row r="4007" ht="15.75" customHeight="1">
      <c r="A4007" s="11">
        <v>1018015.0</v>
      </c>
      <c r="B4007" s="23">
        <v>4008.0</v>
      </c>
      <c r="C4007" s="25" t="s">
        <v>19780</v>
      </c>
      <c r="D4007" s="16" t="s">
        <v>19781</v>
      </c>
      <c r="E4007" s="28" t="s">
        <v>19782</v>
      </c>
      <c r="F4007" s="29" t="s">
        <v>19783</v>
      </c>
      <c r="G4007" s="31" t="s">
        <v>19784</v>
      </c>
      <c r="H4007" s="36">
        <f t="shared" si="1"/>
        <v>78</v>
      </c>
      <c r="I4007" s="11"/>
      <c r="J4007" s="28">
        <f t="shared" si="2"/>
        <v>0</v>
      </c>
      <c r="K4007" s="41">
        <f t="shared" si="3"/>
        <v>414</v>
      </c>
      <c r="L4007" s="25">
        <v>88.0</v>
      </c>
      <c r="M4007" s="11">
        <v>89.0</v>
      </c>
      <c r="N4007" s="11">
        <v>86.0</v>
      </c>
      <c r="O4007" s="11">
        <v>73.0</v>
      </c>
      <c r="P4007" s="11">
        <v>78.0</v>
      </c>
      <c r="Q4007" s="43">
        <v>77.0</v>
      </c>
      <c r="R4007" s="25" t="s">
        <v>185</v>
      </c>
      <c r="S4007" s="11" t="s">
        <v>232</v>
      </c>
      <c r="T4007" s="11"/>
      <c r="U4007" s="23"/>
      <c r="V4007" s="25"/>
      <c r="W4007" s="11"/>
      <c r="X4007" s="23"/>
      <c r="Y4007" s="29"/>
      <c r="Z4007" s="25">
        <v>74.0</v>
      </c>
      <c r="AA4007" s="11">
        <v>85.0</v>
      </c>
      <c r="AB4007" s="11">
        <v>56.0</v>
      </c>
      <c r="AC4007" s="11">
        <v>50.0</v>
      </c>
      <c r="AD4007" s="23">
        <v>4.0</v>
      </c>
      <c r="AE4007" s="29" t="s">
        <v>166</v>
      </c>
      <c r="AF4007" s="25">
        <v>1556.0</v>
      </c>
      <c r="AG4007" s="11">
        <v>1568.0</v>
      </c>
      <c r="AH4007" s="11">
        <v>1595.0</v>
      </c>
      <c r="AI4007" s="23"/>
      <c r="AJ4007" s="29" t="s">
        <v>19785</v>
      </c>
      <c r="AK4007" s="25">
        <v>1018014.0</v>
      </c>
      <c r="AL4007" s="11"/>
      <c r="AM4007" s="23"/>
      <c r="AN4007" s="25"/>
      <c r="AO4007" s="23"/>
      <c r="AP4007" s="31" t="s">
        <v>19786</v>
      </c>
      <c r="AQ4007" s="11"/>
    </row>
    <row r="4008" ht="15.75" customHeight="1">
      <c r="A4008" s="11">
        <v>1018016.0</v>
      </c>
      <c r="B4008" s="23">
        <v>4009.0</v>
      </c>
      <c r="C4008" s="25" t="s">
        <v>19787</v>
      </c>
      <c r="D4008" s="16" t="s">
        <v>19788</v>
      </c>
      <c r="E4008" s="28" t="s">
        <v>19789</v>
      </c>
      <c r="F4008" s="29"/>
      <c r="G4008" s="31" t="s">
        <v>19790</v>
      </c>
      <c r="H4008" s="36">
        <f t="shared" si="1"/>
        <v>79</v>
      </c>
      <c r="I4008" s="11"/>
      <c r="J4008" s="28">
        <f t="shared" si="2"/>
        <v>0</v>
      </c>
      <c r="K4008" s="41">
        <f t="shared" si="3"/>
        <v>256</v>
      </c>
      <c r="L4008" s="25">
        <v>47.0</v>
      </c>
      <c r="M4008" s="11">
        <v>45.0</v>
      </c>
      <c r="N4008" s="11">
        <v>59.0</v>
      </c>
      <c r="O4008" s="11">
        <v>57.0</v>
      </c>
      <c r="P4008" s="11">
        <v>48.0</v>
      </c>
      <c r="Q4008" s="43">
        <v>53.0</v>
      </c>
      <c r="R4008" s="25"/>
      <c r="S4008" s="11"/>
      <c r="T4008" s="11"/>
      <c r="U4008" s="23"/>
      <c r="V4008" s="25"/>
      <c r="W4008" s="11"/>
      <c r="X4008" s="23"/>
      <c r="Y4008" s="29"/>
      <c r="Z4008" s="25">
        <v>50.0</v>
      </c>
      <c r="AA4008" s="11">
        <v>50.0</v>
      </c>
      <c r="AB4008" s="11">
        <v>44.0</v>
      </c>
      <c r="AC4008" s="11">
        <v>55.0</v>
      </c>
      <c r="AD4008" s="23">
        <v>4.0</v>
      </c>
      <c r="AE4008" s="29" t="s">
        <v>270</v>
      </c>
      <c r="AF4008" s="25">
        <v>1583.0</v>
      </c>
      <c r="AG4008" s="11">
        <v>1595.0</v>
      </c>
      <c r="AH4008" s="11">
        <v>1612.0</v>
      </c>
      <c r="AI4008" s="23"/>
      <c r="AJ4008" s="29" t="s">
        <v>19791</v>
      </c>
      <c r="AK4008" s="25">
        <v>1018015.0</v>
      </c>
      <c r="AL4008" s="11"/>
      <c r="AM4008" s="23"/>
      <c r="AN4008" s="25"/>
      <c r="AO4008" s="23"/>
      <c r="AP4008" s="25"/>
      <c r="AQ4008" s="11"/>
    </row>
    <row r="4009" ht="15.75" customHeight="1">
      <c r="A4009" s="11">
        <v>1018017.0</v>
      </c>
      <c r="B4009" s="23">
        <v>4010.0</v>
      </c>
      <c r="C4009" s="25" t="s">
        <v>19792</v>
      </c>
      <c r="D4009" s="16" t="s">
        <v>19793</v>
      </c>
      <c r="E4009" s="28" t="s">
        <v>19794</v>
      </c>
      <c r="F4009" s="29"/>
      <c r="G4009" s="31" t="s">
        <v>19795</v>
      </c>
      <c r="H4009" s="36">
        <f t="shared" si="1"/>
        <v>49</v>
      </c>
      <c r="I4009" s="11"/>
      <c r="J4009" s="28">
        <f t="shared" si="2"/>
        <v>0</v>
      </c>
      <c r="K4009" s="41">
        <f t="shared" si="3"/>
        <v>215</v>
      </c>
      <c r="L4009" s="25">
        <v>44.0</v>
      </c>
      <c r="M4009" s="11">
        <v>28.0</v>
      </c>
      <c r="N4009" s="11">
        <v>53.0</v>
      </c>
      <c r="O4009" s="11">
        <v>48.0</v>
      </c>
      <c r="P4009" s="11">
        <v>42.0</v>
      </c>
      <c r="Q4009" s="43">
        <v>48.0</v>
      </c>
      <c r="R4009" s="25"/>
      <c r="S4009" s="11"/>
      <c r="T4009" s="11"/>
      <c r="U4009" s="23"/>
      <c r="V4009" s="25"/>
      <c r="W4009" s="11"/>
      <c r="X4009" s="23"/>
      <c r="Y4009" s="29"/>
      <c r="Z4009" s="25">
        <v>50.0</v>
      </c>
      <c r="AA4009" s="11">
        <v>50.0</v>
      </c>
      <c r="AB4009" s="11">
        <v>34.0</v>
      </c>
      <c r="AC4009" s="11">
        <v>68.0</v>
      </c>
      <c r="AD4009" s="23">
        <v>4.0</v>
      </c>
      <c r="AE4009" s="29" t="s">
        <v>141</v>
      </c>
      <c r="AF4009" s="25">
        <v>1602.0</v>
      </c>
      <c r="AG4009" s="11">
        <v>1612.0</v>
      </c>
      <c r="AH4009" s="11">
        <v>1627.0</v>
      </c>
      <c r="AI4009" s="23"/>
      <c r="AJ4009" s="29" t="s">
        <v>19796</v>
      </c>
      <c r="AK4009" s="25">
        <v>1018016.0</v>
      </c>
      <c r="AL4009" s="11"/>
      <c r="AM4009" s="23"/>
      <c r="AN4009" s="25"/>
      <c r="AO4009" s="23"/>
      <c r="AP4009" s="25"/>
      <c r="AQ4009" s="11"/>
    </row>
    <row r="4010" ht="15.75" customHeight="1">
      <c r="A4010" s="11">
        <v>1018018.0</v>
      </c>
      <c r="B4010" s="23">
        <v>4011.0</v>
      </c>
      <c r="C4010" s="25" t="s">
        <v>19797</v>
      </c>
      <c r="D4010" s="16" t="s">
        <v>19798</v>
      </c>
      <c r="E4010" s="28" t="s">
        <v>19799</v>
      </c>
      <c r="F4010" s="29"/>
      <c r="G4010" s="31" t="s">
        <v>19800</v>
      </c>
      <c r="H4010" s="36">
        <f t="shared" si="1"/>
        <v>78</v>
      </c>
      <c r="I4010" s="11"/>
      <c r="J4010" s="28">
        <f t="shared" si="2"/>
        <v>0</v>
      </c>
      <c r="K4010" s="41">
        <f t="shared" si="3"/>
        <v>212</v>
      </c>
      <c r="L4010" s="25">
        <v>47.0</v>
      </c>
      <c r="M4010" s="11">
        <v>24.0</v>
      </c>
      <c r="N4010" s="11">
        <v>60.0</v>
      </c>
      <c r="O4010" s="11">
        <v>44.0</v>
      </c>
      <c r="P4010" s="11">
        <v>37.0</v>
      </c>
      <c r="Q4010" s="43">
        <v>46.0</v>
      </c>
      <c r="R4010" s="25"/>
      <c r="S4010" s="11"/>
      <c r="T4010" s="11"/>
      <c r="U4010" s="23"/>
      <c r="V4010" s="25"/>
      <c r="W4010" s="11"/>
      <c r="X4010" s="23"/>
      <c r="Y4010" s="29"/>
      <c r="Z4010" s="25">
        <v>50.0</v>
      </c>
      <c r="AA4010" s="11">
        <v>50.0</v>
      </c>
      <c r="AB4010" s="11">
        <v>28.0</v>
      </c>
      <c r="AC4010" s="11">
        <v>42.0</v>
      </c>
      <c r="AD4010" s="23">
        <v>3.0</v>
      </c>
      <c r="AE4010" s="29" t="s">
        <v>270</v>
      </c>
      <c r="AF4010" s="25">
        <v>1604.0</v>
      </c>
      <c r="AG4010" s="11">
        <v>1616.0</v>
      </c>
      <c r="AH4010" s="11">
        <v>1634.0</v>
      </c>
      <c r="AI4010" s="23"/>
      <c r="AJ4010" s="29" t="s">
        <v>19796</v>
      </c>
      <c r="AK4010" s="25">
        <v>1018016.0</v>
      </c>
      <c r="AL4010" s="11"/>
      <c r="AM4010" s="23"/>
      <c r="AN4010" s="25"/>
      <c r="AO4010" s="23"/>
      <c r="AP4010" s="25"/>
      <c r="AQ4010" s="11"/>
    </row>
    <row r="4011" ht="15.75" customHeight="1">
      <c r="A4011" s="11">
        <v>1018019.0</v>
      </c>
      <c r="B4011" s="23">
        <v>4012.0</v>
      </c>
      <c r="C4011" s="25" t="s">
        <v>19801</v>
      </c>
      <c r="D4011" s="16" t="s">
        <v>19802</v>
      </c>
      <c r="E4011" s="28" t="s">
        <v>19803</v>
      </c>
      <c r="F4011" s="29"/>
      <c r="G4011" s="31" t="s">
        <v>19804</v>
      </c>
      <c r="H4011" s="36">
        <f t="shared" si="1"/>
        <v>72</v>
      </c>
      <c r="I4011" s="11"/>
      <c r="J4011" s="28">
        <f t="shared" si="2"/>
        <v>0</v>
      </c>
      <c r="K4011" s="41">
        <f t="shared" si="3"/>
        <v>329</v>
      </c>
      <c r="L4011" s="25">
        <v>63.0</v>
      </c>
      <c r="M4011" s="11">
        <v>64.0</v>
      </c>
      <c r="N4011" s="11">
        <v>69.0</v>
      </c>
      <c r="O4011" s="11">
        <v>65.0</v>
      </c>
      <c r="P4011" s="11">
        <v>68.0</v>
      </c>
      <c r="Q4011" s="43">
        <v>50.0</v>
      </c>
      <c r="R4011" s="25"/>
      <c r="S4011" s="11"/>
      <c r="T4011" s="11"/>
      <c r="U4011" s="23" t="s">
        <v>185</v>
      </c>
      <c r="V4011" s="25"/>
      <c r="W4011" s="11"/>
      <c r="X4011" s="23"/>
      <c r="Y4011" s="29"/>
      <c r="Z4011" s="25">
        <v>36.0</v>
      </c>
      <c r="AA4011" s="11">
        <v>30.0</v>
      </c>
      <c r="AB4011" s="11">
        <v>18.0</v>
      </c>
      <c r="AC4011" s="11">
        <v>69.0</v>
      </c>
      <c r="AD4011" s="23">
        <v>19.0</v>
      </c>
      <c r="AE4011" s="29" t="s">
        <v>166</v>
      </c>
      <c r="AF4011" s="25">
        <v>1519.0</v>
      </c>
      <c r="AG4011" s="11">
        <v>1531.0</v>
      </c>
      <c r="AH4011" s="11">
        <v>1563.0</v>
      </c>
      <c r="AI4011" s="23" t="s">
        <v>217</v>
      </c>
      <c r="AJ4011" s="29"/>
      <c r="AK4011" s="25"/>
      <c r="AL4011" s="11"/>
      <c r="AM4011" s="23"/>
      <c r="AN4011" s="25"/>
      <c r="AO4011" s="23"/>
      <c r="AP4011" s="25"/>
      <c r="AQ4011" s="11"/>
    </row>
    <row r="4012" ht="15.75" customHeight="1">
      <c r="A4012" s="11">
        <v>1018020.0</v>
      </c>
      <c r="B4012" s="23">
        <v>4013.0</v>
      </c>
      <c r="C4012" s="25" t="s">
        <v>19805</v>
      </c>
      <c r="D4012" s="16" t="s">
        <v>19806</v>
      </c>
      <c r="E4012" s="28" t="s">
        <v>19807</v>
      </c>
      <c r="F4012" s="29"/>
      <c r="G4012" s="31" t="s">
        <v>19808</v>
      </c>
      <c r="H4012" s="36">
        <f t="shared" si="1"/>
        <v>77</v>
      </c>
      <c r="I4012" s="11"/>
      <c r="J4012" s="28">
        <f t="shared" si="2"/>
        <v>0</v>
      </c>
      <c r="K4012" s="41">
        <f t="shared" si="3"/>
        <v>170</v>
      </c>
      <c r="L4012" s="25">
        <v>25.0</v>
      </c>
      <c r="M4012" s="11">
        <v>27.0</v>
      </c>
      <c r="N4012" s="11">
        <v>40.0</v>
      </c>
      <c r="O4012" s="11">
        <v>39.0</v>
      </c>
      <c r="P4012" s="11">
        <v>39.0</v>
      </c>
      <c r="Q4012" s="43">
        <v>35.0</v>
      </c>
      <c r="R4012" s="25"/>
      <c r="S4012" s="11"/>
      <c r="T4012" s="11"/>
      <c r="U4012" s="23"/>
      <c r="V4012" s="25"/>
      <c r="W4012" s="11"/>
      <c r="X4012" s="23"/>
      <c r="Y4012" s="29"/>
      <c r="Z4012" s="25">
        <v>36.0</v>
      </c>
      <c r="AA4012" s="11">
        <v>30.0</v>
      </c>
      <c r="AB4012" s="11">
        <v>53.0</v>
      </c>
      <c r="AC4012" s="11">
        <v>24.0</v>
      </c>
      <c r="AD4012" s="23">
        <v>19.0</v>
      </c>
      <c r="AE4012" s="29" t="s">
        <v>270</v>
      </c>
      <c r="AF4012" s="25">
        <v>1544.0</v>
      </c>
      <c r="AG4012" s="11">
        <v>1556.0</v>
      </c>
      <c r="AH4012" s="11">
        <v>1589.0</v>
      </c>
      <c r="AI4012" s="23"/>
      <c r="AJ4012" s="29" t="s">
        <v>19809</v>
      </c>
      <c r="AK4012" s="25">
        <v>1018019.0</v>
      </c>
      <c r="AL4012" s="11"/>
      <c r="AM4012" s="23"/>
      <c r="AN4012" s="25"/>
      <c r="AO4012" s="23"/>
      <c r="AP4012" s="25"/>
      <c r="AQ4012" s="11"/>
    </row>
    <row r="4013" ht="15.75" customHeight="1">
      <c r="A4013" s="11">
        <v>1018021.0</v>
      </c>
      <c r="B4013" s="23">
        <v>4014.0</v>
      </c>
      <c r="C4013" s="25" t="s">
        <v>19810</v>
      </c>
      <c r="D4013" s="16" t="s">
        <v>19811</v>
      </c>
      <c r="E4013" s="28" t="s">
        <v>19812</v>
      </c>
      <c r="F4013" s="29"/>
      <c r="G4013" s="31" t="s">
        <v>19813</v>
      </c>
      <c r="H4013" s="36">
        <f t="shared" si="1"/>
        <v>69</v>
      </c>
      <c r="I4013" s="11"/>
      <c r="J4013" s="28">
        <f t="shared" si="2"/>
        <v>0</v>
      </c>
      <c r="K4013" s="41">
        <f t="shared" si="3"/>
        <v>297</v>
      </c>
      <c r="L4013" s="25">
        <v>49.0</v>
      </c>
      <c r="M4013" s="11">
        <v>34.0</v>
      </c>
      <c r="N4013" s="11">
        <v>75.0</v>
      </c>
      <c r="O4013" s="11">
        <v>73.0</v>
      </c>
      <c r="P4013" s="11">
        <v>66.0</v>
      </c>
      <c r="Q4013" s="43">
        <v>60.0</v>
      </c>
      <c r="R4013" s="25"/>
      <c r="S4013" s="11"/>
      <c r="T4013" s="11"/>
      <c r="U4013" s="23"/>
      <c r="V4013" s="25"/>
      <c r="W4013" s="11"/>
      <c r="X4013" s="23"/>
      <c r="Y4013" s="29"/>
      <c r="Z4013" s="25">
        <v>50.0</v>
      </c>
      <c r="AA4013" s="11">
        <v>50.0</v>
      </c>
      <c r="AB4013" s="11">
        <v>35.0</v>
      </c>
      <c r="AC4013" s="11">
        <v>67.0</v>
      </c>
      <c r="AD4013" s="23">
        <v>14.0</v>
      </c>
      <c r="AE4013" s="29" t="s">
        <v>166</v>
      </c>
      <c r="AF4013" s="25">
        <v>1568.0</v>
      </c>
      <c r="AG4013" s="11">
        <v>1580.0</v>
      </c>
      <c r="AH4013" s="11">
        <v>1635.0</v>
      </c>
      <c r="AI4013" s="23"/>
      <c r="AJ4013" s="29" t="s">
        <v>19814</v>
      </c>
      <c r="AK4013" s="25"/>
      <c r="AL4013" s="11"/>
      <c r="AM4013" s="23"/>
      <c r="AN4013" s="25"/>
      <c r="AO4013" s="23"/>
      <c r="AP4013" s="25"/>
      <c r="AQ4013" s="11"/>
    </row>
    <row r="4014" ht="15.75" customHeight="1">
      <c r="A4014" s="11">
        <v>1018022.0</v>
      </c>
      <c r="B4014" s="23">
        <v>4015.0</v>
      </c>
      <c r="C4014" s="25" t="s">
        <v>19815</v>
      </c>
      <c r="D4014" s="16" t="s">
        <v>19816</v>
      </c>
      <c r="E4014" s="28" t="s">
        <v>19817</v>
      </c>
      <c r="F4014" s="29"/>
      <c r="G4014" s="31" t="s">
        <v>19818</v>
      </c>
      <c r="H4014" s="36">
        <f t="shared" si="1"/>
        <v>64</v>
      </c>
      <c r="I4014" s="11"/>
      <c r="J4014" s="28">
        <f t="shared" si="2"/>
        <v>0</v>
      </c>
      <c r="K4014" s="41">
        <f t="shared" si="3"/>
        <v>313</v>
      </c>
      <c r="L4014" s="25">
        <v>54.0</v>
      </c>
      <c r="M4014" s="11">
        <v>55.0</v>
      </c>
      <c r="N4014" s="11">
        <v>74.0</v>
      </c>
      <c r="O4014" s="11">
        <v>70.0</v>
      </c>
      <c r="P4014" s="11">
        <v>60.0</v>
      </c>
      <c r="Q4014" s="43">
        <v>57.0</v>
      </c>
      <c r="R4014" s="25" t="s">
        <v>185</v>
      </c>
      <c r="S4014" s="11"/>
      <c r="T4014" s="11"/>
      <c r="U4014" s="23"/>
      <c r="V4014" s="25"/>
      <c r="W4014" s="11"/>
      <c r="X4014" s="23"/>
      <c r="Y4014" s="29"/>
      <c r="Z4014" s="25">
        <v>32.0</v>
      </c>
      <c r="AA4014" s="11">
        <v>26.0</v>
      </c>
      <c r="AB4014" s="11">
        <v>41.0</v>
      </c>
      <c r="AC4014" s="11">
        <v>50.0</v>
      </c>
      <c r="AD4014" s="23">
        <v>30.0</v>
      </c>
      <c r="AE4014" s="29" t="s">
        <v>239</v>
      </c>
      <c r="AF4014" s="25">
        <v>1497.0</v>
      </c>
      <c r="AG4014" s="11">
        <v>1509.0</v>
      </c>
      <c r="AH4014" s="11">
        <v>1551.0</v>
      </c>
      <c r="AI4014" s="23"/>
      <c r="AJ4014" s="29"/>
      <c r="AK4014" s="25"/>
      <c r="AL4014" s="11"/>
      <c r="AM4014" s="23"/>
      <c r="AN4014" s="25"/>
      <c r="AO4014" s="23"/>
      <c r="AP4014" s="25"/>
      <c r="AQ4014" s="11"/>
    </row>
    <row r="4015" ht="15.75" customHeight="1">
      <c r="A4015" s="11">
        <v>1018023.0</v>
      </c>
      <c r="B4015" s="23">
        <v>4016.0</v>
      </c>
      <c r="C4015" s="25" t="s">
        <v>19819</v>
      </c>
      <c r="D4015" s="16" t="s">
        <v>19820</v>
      </c>
      <c r="E4015" s="28" t="s">
        <v>19821</v>
      </c>
      <c r="F4015" s="29"/>
      <c r="G4015" s="31" t="s">
        <v>19822</v>
      </c>
      <c r="H4015" s="36">
        <f t="shared" si="1"/>
        <v>40</v>
      </c>
      <c r="I4015" s="11"/>
      <c r="J4015" s="28">
        <f t="shared" si="2"/>
        <v>0</v>
      </c>
      <c r="K4015" s="41">
        <f t="shared" si="3"/>
        <v>285</v>
      </c>
      <c r="L4015" s="25">
        <v>54.0</v>
      </c>
      <c r="M4015" s="11">
        <v>63.0</v>
      </c>
      <c r="N4015" s="11">
        <v>43.0</v>
      </c>
      <c r="O4015" s="11">
        <v>66.0</v>
      </c>
      <c r="P4015" s="11">
        <v>59.0</v>
      </c>
      <c r="Q4015" s="43">
        <v>54.0</v>
      </c>
      <c r="R4015" s="25"/>
      <c r="S4015" s="11"/>
      <c r="T4015" s="11"/>
      <c r="U4015" s="23"/>
      <c r="V4015" s="25"/>
      <c r="W4015" s="11"/>
      <c r="X4015" s="23"/>
      <c r="Y4015" s="29"/>
      <c r="Z4015" s="25">
        <v>32.0</v>
      </c>
      <c r="AA4015" s="11">
        <v>26.0</v>
      </c>
      <c r="AB4015" s="11">
        <v>33.0</v>
      </c>
      <c r="AC4015" s="11">
        <v>61.0</v>
      </c>
      <c r="AD4015" s="23">
        <v>13.0</v>
      </c>
      <c r="AE4015" s="29" t="s">
        <v>166</v>
      </c>
      <c r="AF4015" s="25">
        <v>1525.0</v>
      </c>
      <c r="AG4015" s="11">
        <v>1537.0</v>
      </c>
      <c r="AH4015" s="11">
        <v>1589.0</v>
      </c>
      <c r="AI4015" s="23"/>
      <c r="AJ4015" s="29" t="s">
        <v>19823</v>
      </c>
      <c r="AK4015" s="25">
        <v>1018022.0</v>
      </c>
      <c r="AL4015" s="11"/>
      <c r="AM4015" s="23"/>
      <c r="AN4015" s="25"/>
      <c r="AO4015" s="23"/>
      <c r="AP4015" s="25"/>
      <c r="AQ4015" s="11"/>
    </row>
    <row r="4016" ht="15.75" customHeight="1">
      <c r="A4016" s="11">
        <v>1018024.0</v>
      </c>
      <c r="B4016" s="23">
        <v>4017.0</v>
      </c>
      <c r="C4016" s="25" t="s">
        <v>19824</v>
      </c>
      <c r="D4016" s="16" t="s">
        <v>19825</v>
      </c>
      <c r="E4016" s="28" t="s">
        <v>19826</v>
      </c>
      <c r="F4016" s="29"/>
      <c r="G4016" s="31" t="s">
        <v>19827</v>
      </c>
      <c r="H4016" s="36">
        <f t="shared" si="1"/>
        <v>37</v>
      </c>
      <c r="I4016" s="11"/>
      <c r="J4016" s="28">
        <f t="shared" si="2"/>
        <v>0</v>
      </c>
      <c r="K4016" s="41">
        <f t="shared" si="3"/>
        <v>236</v>
      </c>
      <c r="L4016" s="25">
        <v>48.0</v>
      </c>
      <c r="M4016" s="11">
        <v>46.0</v>
      </c>
      <c r="N4016" s="11">
        <v>52.0</v>
      </c>
      <c r="O4016" s="11">
        <v>47.0</v>
      </c>
      <c r="P4016" s="11">
        <v>43.0</v>
      </c>
      <c r="Q4016" s="43">
        <v>45.0</v>
      </c>
      <c r="R4016" s="25"/>
      <c r="S4016" s="11"/>
      <c r="T4016" s="11"/>
      <c r="U4016" s="23"/>
      <c r="V4016" s="25"/>
      <c r="W4016" s="11"/>
      <c r="X4016" s="23"/>
      <c r="Y4016" s="29"/>
      <c r="Z4016" s="25">
        <v>25.0</v>
      </c>
      <c r="AA4016" s="11">
        <v>16.0</v>
      </c>
      <c r="AB4016" s="11">
        <v>35.0</v>
      </c>
      <c r="AC4016" s="11">
        <v>55.0</v>
      </c>
      <c r="AD4016" s="23">
        <v>40.0</v>
      </c>
      <c r="AE4016" s="29" t="s">
        <v>141</v>
      </c>
      <c r="AF4016" s="25">
        <v>1490.0</v>
      </c>
      <c r="AG4016" s="11">
        <v>1502.0</v>
      </c>
      <c r="AH4016" s="11">
        <v>1549.0</v>
      </c>
      <c r="AI4016" s="23"/>
      <c r="AJ4016" s="29"/>
      <c r="AK4016" s="25"/>
      <c r="AL4016" s="11"/>
      <c r="AM4016" s="23"/>
      <c r="AN4016" s="25"/>
      <c r="AO4016" s="23"/>
      <c r="AP4016" s="25"/>
      <c r="AQ4016" s="11"/>
    </row>
    <row r="4017" ht="15.75" customHeight="1">
      <c r="A4017" s="11">
        <v>1018025.0</v>
      </c>
      <c r="B4017" s="23">
        <v>4018.0</v>
      </c>
      <c r="C4017" s="25" t="s">
        <v>19828</v>
      </c>
      <c r="D4017" s="16" t="s">
        <v>19829</v>
      </c>
      <c r="E4017" s="28" t="s">
        <v>19830</v>
      </c>
      <c r="F4017" s="29"/>
      <c r="G4017" s="31" t="s">
        <v>19831</v>
      </c>
      <c r="H4017" s="36">
        <f t="shared" si="1"/>
        <v>79</v>
      </c>
      <c r="I4017" s="11"/>
      <c r="J4017" s="28">
        <f t="shared" si="2"/>
        <v>0</v>
      </c>
      <c r="K4017" s="41">
        <f t="shared" si="3"/>
        <v>273</v>
      </c>
      <c r="L4017" s="25">
        <v>49.0</v>
      </c>
      <c r="M4017" s="11">
        <v>52.0</v>
      </c>
      <c r="N4017" s="11">
        <v>61.0</v>
      </c>
      <c r="O4017" s="11">
        <v>58.0</v>
      </c>
      <c r="P4017" s="11">
        <v>53.0</v>
      </c>
      <c r="Q4017" s="43">
        <v>50.0</v>
      </c>
      <c r="R4017" s="25"/>
      <c r="S4017" s="11"/>
      <c r="T4017" s="11"/>
      <c r="U4017" s="23" t="s">
        <v>185</v>
      </c>
      <c r="V4017" s="25"/>
      <c r="W4017" s="11"/>
      <c r="X4017" s="23"/>
      <c r="Y4017" s="29"/>
      <c r="Z4017" s="25">
        <v>25.0</v>
      </c>
      <c r="AA4017" s="11">
        <v>15.0</v>
      </c>
      <c r="AB4017" s="11">
        <v>59.0</v>
      </c>
      <c r="AC4017" s="11">
        <v>66.0</v>
      </c>
      <c r="AD4017" s="23">
        <v>40.0</v>
      </c>
      <c r="AE4017" s="29" t="s">
        <v>166</v>
      </c>
      <c r="AF4017" s="25">
        <v>1515.0</v>
      </c>
      <c r="AG4017" s="11">
        <v>1527.0</v>
      </c>
      <c r="AH4017" s="11">
        <v>1593.0</v>
      </c>
      <c r="AI4017" s="23"/>
      <c r="AJ4017" s="29" t="s">
        <v>19832</v>
      </c>
      <c r="AK4017" s="25">
        <v>1018024.0</v>
      </c>
      <c r="AL4017" s="11"/>
      <c r="AM4017" s="23"/>
      <c r="AN4017" s="25"/>
      <c r="AO4017" s="23"/>
      <c r="AP4017" s="25"/>
      <c r="AQ4017" s="11"/>
    </row>
    <row r="4018" ht="15.75" customHeight="1">
      <c r="A4018" s="11">
        <v>1018026.0</v>
      </c>
      <c r="B4018" s="23">
        <v>4019.0</v>
      </c>
      <c r="C4018" s="25" t="s">
        <v>19833</v>
      </c>
      <c r="D4018" s="16" t="s">
        <v>19834</v>
      </c>
      <c r="E4018" s="28" t="s">
        <v>19835</v>
      </c>
      <c r="F4018" s="29"/>
      <c r="G4018" s="31" t="s">
        <v>19836</v>
      </c>
      <c r="H4018" s="36">
        <f t="shared" si="1"/>
        <v>80</v>
      </c>
      <c r="I4018" s="11"/>
      <c r="J4018" s="28">
        <f t="shared" si="2"/>
        <v>0</v>
      </c>
      <c r="K4018" s="41">
        <f t="shared" si="3"/>
        <v>227</v>
      </c>
      <c r="L4018" s="25">
        <v>43.0</v>
      </c>
      <c r="M4018" s="11">
        <v>48.0</v>
      </c>
      <c r="N4018" s="11">
        <v>42.0</v>
      </c>
      <c r="O4018" s="11">
        <v>44.0</v>
      </c>
      <c r="P4018" s="11">
        <v>50.0</v>
      </c>
      <c r="Q4018" s="43">
        <v>27.0</v>
      </c>
      <c r="R4018" s="25"/>
      <c r="S4018" s="11"/>
      <c r="T4018" s="11"/>
      <c r="U4018" s="23"/>
      <c r="V4018" s="25"/>
      <c r="W4018" s="11"/>
      <c r="X4018" s="23"/>
      <c r="Y4018" s="29"/>
      <c r="Z4018" s="25">
        <v>25.0</v>
      </c>
      <c r="AA4018" s="11">
        <v>16.0</v>
      </c>
      <c r="AB4018" s="11">
        <v>39.0</v>
      </c>
      <c r="AC4018" s="11">
        <v>50.0</v>
      </c>
      <c r="AD4018" s="23">
        <v>40.0</v>
      </c>
      <c r="AE4018" s="29" t="s">
        <v>166</v>
      </c>
      <c r="AF4018" s="25">
        <v>1551.0</v>
      </c>
      <c r="AG4018" s="11">
        <v>1563.0</v>
      </c>
      <c r="AH4018" s="11">
        <v>1625.0</v>
      </c>
      <c r="AI4018" s="23"/>
      <c r="AJ4018" s="29" t="s">
        <v>19837</v>
      </c>
      <c r="AK4018" s="25">
        <v>1018025.0</v>
      </c>
      <c r="AL4018" s="11"/>
      <c r="AM4018" s="23"/>
      <c r="AN4018" s="25"/>
      <c r="AO4018" s="23"/>
      <c r="AP4018" s="25"/>
      <c r="AQ4018" s="11"/>
    </row>
    <row r="4019" ht="15.75" customHeight="1">
      <c r="A4019" s="11">
        <v>1018027.0</v>
      </c>
      <c r="B4019" s="23">
        <v>4020.0</v>
      </c>
      <c r="C4019" s="25" t="s">
        <v>19838</v>
      </c>
      <c r="D4019" s="16" t="s">
        <v>19839</v>
      </c>
      <c r="E4019" s="28" t="s">
        <v>19840</v>
      </c>
      <c r="F4019" s="29"/>
      <c r="G4019" s="25"/>
      <c r="H4019" s="36" t="str">
        <f t="shared" si="1"/>
        <v/>
      </c>
      <c r="I4019" s="11"/>
      <c r="J4019" s="28">
        <f t="shared" si="2"/>
        <v>0</v>
      </c>
      <c r="K4019" s="41">
        <f t="shared" si="3"/>
        <v>220</v>
      </c>
      <c r="L4019" s="25">
        <v>57.0</v>
      </c>
      <c r="M4019" s="11">
        <v>45.0</v>
      </c>
      <c r="N4019" s="11">
        <v>43.0</v>
      </c>
      <c r="O4019" s="11">
        <v>38.0</v>
      </c>
      <c r="P4019" s="11">
        <v>37.0</v>
      </c>
      <c r="Q4019" s="43">
        <v>42.0</v>
      </c>
      <c r="R4019" s="25" t="s">
        <v>185</v>
      </c>
      <c r="S4019" s="11"/>
      <c r="T4019" s="11"/>
      <c r="U4019" s="23"/>
      <c r="V4019" s="25"/>
      <c r="W4019" s="11"/>
      <c r="X4019" s="23"/>
      <c r="Y4019" s="29"/>
      <c r="Z4019" s="25">
        <v>25.0</v>
      </c>
      <c r="AA4019" s="11">
        <v>16.0</v>
      </c>
      <c r="AB4019" s="11">
        <v>43.0</v>
      </c>
      <c r="AC4019" s="11">
        <v>44.0</v>
      </c>
      <c r="AD4019" s="23">
        <v>97.0</v>
      </c>
      <c r="AE4019" s="29" t="s">
        <v>166</v>
      </c>
      <c r="AF4019" s="25">
        <v>1559.0</v>
      </c>
      <c r="AG4019" s="11">
        <v>1571.0</v>
      </c>
      <c r="AH4019" s="11">
        <v>1623.0</v>
      </c>
      <c r="AI4019" s="23"/>
      <c r="AJ4019" s="29" t="s">
        <v>19841</v>
      </c>
      <c r="AK4019" s="25">
        <v>1018025.0</v>
      </c>
      <c r="AL4019" s="11"/>
      <c r="AM4019" s="23"/>
      <c r="AN4019" s="25"/>
      <c r="AO4019" s="23"/>
      <c r="AP4019" s="25"/>
      <c r="AQ4019" s="11"/>
    </row>
    <row r="4020" ht="15.75" customHeight="1">
      <c r="A4020" s="11">
        <v>1018028.0</v>
      </c>
      <c r="B4020" s="23">
        <v>4021.0</v>
      </c>
      <c r="C4020" s="25" t="s">
        <v>19842</v>
      </c>
      <c r="D4020" s="16" t="s">
        <v>19843</v>
      </c>
      <c r="E4020" s="28" t="s">
        <v>19844</v>
      </c>
      <c r="F4020" s="29"/>
      <c r="G4020" s="31" t="s">
        <v>19845</v>
      </c>
      <c r="H4020" s="36">
        <f t="shared" si="1"/>
        <v>59</v>
      </c>
      <c r="I4020" s="11"/>
      <c r="J4020" s="28">
        <f t="shared" si="2"/>
        <v>0</v>
      </c>
      <c r="K4020" s="41">
        <f t="shared" si="3"/>
        <v>316</v>
      </c>
      <c r="L4020" s="25">
        <v>68.0</v>
      </c>
      <c r="M4020" s="11">
        <v>61.0</v>
      </c>
      <c r="N4020" s="11">
        <v>67.0</v>
      </c>
      <c r="O4020" s="11">
        <v>60.0</v>
      </c>
      <c r="P4020" s="11">
        <v>60.0</v>
      </c>
      <c r="Q4020" s="43">
        <v>57.0</v>
      </c>
      <c r="R4020" s="25"/>
      <c r="S4020" s="11"/>
      <c r="T4020" s="11"/>
      <c r="U4020" s="23" t="s">
        <v>185</v>
      </c>
      <c r="V4020" s="25"/>
      <c r="W4020" s="11"/>
      <c r="X4020" s="23"/>
      <c r="Y4020" s="29"/>
      <c r="Z4020" s="25">
        <v>24.0</v>
      </c>
      <c r="AA4020" s="11">
        <v>14.0</v>
      </c>
      <c r="AB4020" s="11">
        <v>22.0</v>
      </c>
      <c r="AC4020" s="11">
        <v>73.0</v>
      </c>
      <c r="AD4020" s="23">
        <v>28.0</v>
      </c>
      <c r="AE4020" s="29" t="s">
        <v>166</v>
      </c>
      <c r="AF4020" s="25">
        <v>1496.0</v>
      </c>
      <c r="AG4020" s="11">
        <v>1508.0</v>
      </c>
      <c r="AH4020" s="11">
        <v>1550.0</v>
      </c>
      <c r="AI4020" s="23" t="s">
        <v>217</v>
      </c>
      <c r="AJ4020" s="29"/>
      <c r="AK4020" s="25"/>
      <c r="AL4020" s="11"/>
      <c r="AM4020" s="23"/>
      <c r="AN4020" s="25"/>
      <c r="AO4020" s="23"/>
      <c r="AP4020" s="25"/>
      <c r="AQ4020" s="11"/>
    </row>
    <row r="4021" ht="15.75" customHeight="1">
      <c r="A4021" s="11">
        <v>1018029.0</v>
      </c>
      <c r="B4021" s="23">
        <v>4022.0</v>
      </c>
      <c r="C4021" s="25" t="s">
        <v>19846</v>
      </c>
      <c r="D4021" s="16" t="s">
        <v>19847</v>
      </c>
      <c r="E4021" s="28" t="s">
        <v>19848</v>
      </c>
      <c r="F4021" s="29"/>
      <c r="G4021" s="31" t="s">
        <v>19849</v>
      </c>
      <c r="H4021" s="36">
        <f t="shared" si="1"/>
        <v>65</v>
      </c>
      <c r="I4021" s="11"/>
      <c r="J4021" s="28">
        <f t="shared" si="2"/>
        <v>0</v>
      </c>
      <c r="K4021" s="41">
        <f t="shared" si="3"/>
        <v>266</v>
      </c>
      <c r="L4021" s="25">
        <v>55.0</v>
      </c>
      <c r="M4021" s="11">
        <v>42.0</v>
      </c>
      <c r="N4021" s="11">
        <v>61.0</v>
      </c>
      <c r="O4021" s="11">
        <v>57.0</v>
      </c>
      <c r="P4021" s="11">
        <v>51.0</v>
      </c>
      <c r="Q4021" s="43">
        <v>50.0</v>
      </c>
      <c r="R4021" s="25"/>
      <c r="S4021" s="11"/>
      <c r="T4021" s="11"/>
      <c r="U4021" s="23"/>
      <c r="V4021" s="25"/>
      <c r="W4021" s="11"/>
      <c r="X4021" s="23"/>
      <c r="Y4021" s="29"/>
      <c r="Z4021" s="25">
        <v>28.0</v>
      </c>
      <c r="AA4021" s="11">
        <v>19.0</v>
      </c>
      <c r="AB4021" s="11">
        <v>27.0</v>
      </c>
      <c r="AC4021" s="11">
        <v>68.0</v>
      </c>
      <c r="AD4021" s="23">
        <v>28.0</v>
      </c>
      <c r="AE4021" s="29" t="s">
        <v>166</v>
      </c>
      <c r="AF4021" s="25">
        <v>1519.0</v>
      </c>
      <c r="AG4021" s="11">
        <v>1531.0</v>
      </c>
      <c r="AH4021" s="11">
        <v>1560.0</v>
      </c>
      <c r="AI4021" s="23" t="s">
        <v>217</v>
      </c>
      <c r="AJ4021" s="29" t="s">
        <v>19850</v>
      </c>
      <c r="AK4021" s="25">
        <v>1018028.0</v>
      </c>
      <c r="AL4021" s="11"/>
      <c r="AM4021" s="23"/>
      <c r="AN4021" s="25"/>
      <c r="AO4021" s="23"/>
      <c r="AP4021" s="25"/>
      <c r="AQ4021" s="11"/>
    </row>
    <row r="4022" ht="15.75" customHeight="1">
      <c r="A4022" s="11">
        <v>1018030.0</v>
      </c>
      <c r="B4022" s="23">
        <v>4023.0</v>
      </c>
      <c r="C4022" s="25" t="s">
        <v>19851</v>
      </c>
      <c r="D4022" s="16" t="s">
        <v>19852</v>
      </c>
      <c r="E4022" s="28" t="s">
        <v>19853</v>
      </c>
      <c r="F4022" s="29"/>
      <c r="G4022" s="31" t="s">
        <v>19854</v>
      </c>
      <c r="H4022" s="36">
        <f t="shared" si="1"/>
        <v>67</v>
      </c>
      <c r="I4022" s="11"/>
      <c r="J4022" s="28">
        <f t="shared" si="2"/>
        <v>0</v>
      </c>
      <c r="K4022" s="41">
        <f t="shared" si="3"/>
        <v>226</v>
      </c>
      <c r="L4022" s="25">
        <v>43.0</v>
      </c>
      <c r="M4022" s="11">
        <v>36.0</v>
      </c>
      <c r="N4022" s="11">
        <v>52.0</v>
      </c>
      <c r="O4022" s="11">
        <v>50.0</v>
      </c>
      <c r="P4022" s="11">
        <v>45.0</v>
      </c>
      <c r="Q4022" s="43">
        <v>46.0</v>
      </c>
      <c r="R4022" s="25"/>
      <c r="S4022" s="11"/>
      <c r="T4022" s="11"/>
      <c r="U4022" s="23"/>
      <c r="V4022" s="25"/>
      <c r="W4022" s="11"/>
      <c r="X4022" s="23"/>
      <c r="Y4022" s="29"/>
      <c r="Z4022" s="25">
        <v>32.0</v>
      </c>
      <c r="AA4022" s="11">
        <v>25.0</v>
      </c>
      <c r="AB4022" s="11">
        <v>26.0</v>
      </c>
      <c r="AC4022" s="11">
        <v>71.0</v>
      </c>
      <c r="AD4022" s="23">
        <v>28.0</v>
      </c>
      <c r="AE4022" s="29" t="s">
        <v>166</v>
      </c>
      <c r="AF4022" s="25">
        <v>1543.0</v>
      </c>
      <c r="AG4022" s="11">
        <v>1555.0</v>
      </c>
      <c r="AH4022" s="11">
        <v>1568.0</v>
      </c>
      <c r="AI4022" s="23" t="s">
        <v>217</v>
      </c>
      <c r="AJ4022" s="29" t="s">
        <v>19855</v>
      </c>
      <c r="AK4022" s="25">
        <v>1018029.0</v>
      </c>
      <c r="AL4022" s="11"/>
      <c r="AM4022" s="23"/>
      <c r="AN4022" s="25"/>
      <c r="AO4022" s="23"/>
      <c r="AP4022" s="25"/>
      <c r="AQ4022" s="11"/>
    </row>
    <row r="4023" ht="15.75" customHeight="1">
      <c r="A4023" s="11">
        <v>1018031.0</v>
      </c>
      <c r="B4023" s="23">
        <v>4024.0</v>
      </c>
      <c r="C4023" s="25" t="s">
        <v>19856</v>
      </c>
      <c r="D4023" s="16" t="s">
        <v>19857</v>
      </c>
      <c r="E4023" s="28" t="s">
        <v>19858</v>
      </c>
      <c r="F4023" s="29"/>
      <c r="G4023" s="31" t="s">
        <v>19859</v>
      </c>
      <c r="H4023" s="36">
        <f t="shared" si="1"/>
        <v>78</v>
      </c>
      <c r="I4023" s="11"/>
      <c r="J4023" s="28">
        <f t="shared" si="2"/>
        <v>0</v>
      </c>
      <c r="K4023" s="41">
        <f t="shared" si="3"/>
        <v>297</v>
      </c>
      <c r="L4023" s="25">
        <v>58.0</v>
      </c>
      <c r="M4023" s="11">
        <v>45.0</v>
      </c>
      <c r="N4023" s="11">
        <v>65.0</v>
      </c>
      <c r="O4023" s="11">
        <v>71.0</v>
      </c>
      <c r="P4023" s="11">
        <v>58.0</v>
      </c>
      <c r="Q4023" s="43">
        <v>57.0</v>
      </c>
      <c r="R4023" s="25"/>
      <c r="S4023" s="11"/>
      <c r="T4023" s="11"/>
      <c r="U4023" s="23"/>
      <c r="V4023" s="25"/>
      <c r="W4023" s="11"/>
      <c r="X4023" s="23"/>
      <c r="Y4023" s="29"/>
      <c r="Z4023" s="25">
        <v>36.0</v>
      </c>
      <c r="AA4023" s="11">
        <v>30.0</v>
      </c>
      <c r="AB4023" s="11">
        <v>53.0</v>
      </c>
      <c r="AC4023" s="11">
        <v>63.0</v>
      </c>
      <c r="AD4023" s="23">
        <v>32.0</v>
      </c>
      <c r="AE4023" s="29" t="s">
        <v>166</v>
      </c>
      <c r="AF4023" s="25">
        <v>1497.0</v>
      </c>
      <c r="AG4023" s="11">
        <v>1509.0</v>
      </c>
      <c r="AH4023" s="11">
        <v>1574.0</v>
      </c>
      <c r="AI4023" s="23"/>
      <c r="AJ4023" s="29"/>
      <c r="AK4023" s="25"/>
      <c r="AL4023" s="11"/>
      <c r="AM4023" s="23"/>
      <c r="AN4023" s="25"/>
      <c r="AO4023" s="23"/>
      <c r="AP4023" s="25"/>
      <c r="AQ4023" s="11"/>
    </row>
    <row r="4024" ht="15.75" customHeight="1">
      <c r="A4024" s="11">
        <v>1018032.0</v>
      </c>
      <c r="B4024" s="23">
        <v>4025.0</v>
      </c>
      <c r="C4024" s="25" t="s">
        <v>19860</v>
      </c>
      <c r="D4024" s="16" t="s">
        <v>19861</v>
      </c>
      <c r="E4024" s="28" t="s">
        <v>19862</v>
      </c>
      <c r="F4024" s="29"/>
      <c r="G4024" s="31" t="s">
        <v>19863</v>
      </c>
      <c r="H4024" s="36">
        <f t="shared" si="1"/>
        <v>55</v>
      </c>
      <c r="I4024" s="11"/>
      <c r="J4024" s="28">
        <f t="shared" si="2"/>
        <v>0</v>
      </c>
      <c r="K4024" s="41">
        <f t="shared" si="3"/>
        <v>234</v>
      </c>
      <c r="L4024" s="25">
        <v>51.0</v>
      </c>
      <c r="M4024" s="11">
        <v>39.0</v>
      </c>
      <c r="N4024" s="11">
        <v>58.0</v>
      </c>
      <c r="O4024" s="11">
        <v>40.0</v>
      </c>
      <c r="P4024" s="11">
        <v>46.0</v>
      </c>
      <c r="Q4024" s="43">
        <v>45.0</v>
      </c>
      <c r="R4024" s="25"/>
      <c r="S4024" s="11"/>
      <c r="T4024" s="11"/>
      <c r="U4024" s="23"/>
      <c r="V4024" s="25"/>
      <c r="W4024" s="11"/>
      <c r="X4024" s="23"/>
      <c r="Y4024" s="29"/>
      <c r="Z4024" s="25">
        <v>26.0</v>
      </c>
      <c r="AA4024" s="11">
        <v>16.0</v>
      </c>
      <c r="AB4024" s="11">
        <v>56.0</v>
      </c>
      <c r="AC4024" s="11">
        <v>55.0</v>
      </c>
      <c r="AD4024" s="23">
        <v>92.0</v>
      </c>
      <c r="AE4024" s="29" t="s">
        <v>166</v>
      </c>
      <c r="AF4024" s="25">
        <v>1518.0</v>
      </c>
      <c r="AG4024" s="11">
        <v>1530.0</v>
      </c>
      <c r="AH4024" s="11">
        <v>1581.0</v>
      </c>
      <c r="AI4024" s="23"/>
      <c r="AJ4024" s="29" t="s">
        <v>19864</v>
      </c>
      <c r="AK4024" s="25"/>
      <c r="AL4024" s="11"/>
      <c r="AM4024" s="23"/>
      <c r="AN4024" s="25"/>
      <c r="AO4024" s="23"/>
      <c r="AP4024" s="25"/>
      <c r="AQ4024" s="11"/>
    </row>
    <row r="4025" ht="15.75" customHeight="1">
      <c r="A4025" s="11">
        <v>1018033.0</v>
      </c>
      <c r="B4025" s="23">
        <v>4026.0</v>
      </c>
      <c r="C4025" s="25" t="s">
        <v>19865</v>
      </c>
      <c r="D4025" s="16" t="s">
        <v>19866</v>
      </c>
      <c r="E4025" s="28" t="s">
        <v>19867</v>
      </c>
      <c r="F4025" s="29"/>
      <c r="G4025" s="31" t="s">
        <v>19868</v>
      </c>
      <c r="H4025" s="36">
        <f t="shared" si="1"/>
        <v>75</v>
      </c>
      <c r="I4025" s="11"/>
      <c r="J4025" s="28">
        <f t="shared" si="2"/>
        <v>0</v>
      </c>
      <c r="K4025" s="41">
        <f t="shared" si="3"/>
        <v>241</v>
      </c>
      <c r="L4025" s="25">
        <v>49.0</v>
      </c>
      <c r="M4025" s="11">
        <v>55.0</v>
      </c>
      <c r="N4025" s="11">
        <v>41.0</v>
      </c>
      <c r="O4025" s="11">
        <v>46.0</v>
      </c>
      <c r="P4025" s="11">
        <v>50.0</v>
      </c>
      <c r="Q4025" s="43">
        <v>48.0</v>
      </c>
      <c r="R4025" s="25"/>
      <c r="S4025" s="11"/>
      <c r="T4025" s="11"/>
      <c r="U4025" s="23"/>
      <c r="V4025" s="25"/>
      <c r="W4025" s="11"/>
      <c r="X4025" s="23"/>
      <c r="Y4025" s="29"/>
      <c r="Z4025" s="25">
        <v>36.0</v>
      </c>
      <c r="AA4025" s="11">
        <v>30.0</v>
      </c>
      <c r="AB4025" s="11">
        <v>43.0</v>
      </c>
      <c r="AC4025" s="11">
        <v>48.0</v>
      </c>
      <c r="AD4025" s="23">
        <v>92.0</v>
      </c>
      <c r="AE4025" s="29" t="s">
        <v>166</v>
      </c>
      <c r="AF4025" s="25">
        <v>1547.0</v>
      </c>
      <c r="AG4025" s="11">
        <v>1559.0</v>
      </c>
      <c r="AH4025" s="11">
        <v>1582.0</v>
      </c>
      <c r="AI4025" s="23" t="s">
        <v>217</v>
      </c>
      <c r="AJ4025" s="29" t="s">
        <v>19869</v>
      </c>
      <c r="AK4025" s="25">
        <v>1018032.0</v>
      </c>
      <c r="AL4025" s="11"/>
      <c r="AM4025" s="23"/>
      <c r="AN4025" s="25"/>
      <c r="AO4025" s="23"/>
      <c r="AP4025" s="25"/>
      <c r="AQ4025" s="11"/>
    </row>
    <row r="4026" ht="15.75" customHeight="1">
      <c r="A4026" s="11">
        <v>1018034.0</v>
      </c>
      <c r="B4026" s="23">
        <v>4027.0</v>
      </c>
      <c r="C4026" s="25" t="s">
        <v>19870</v>
      </c>
      <c r="D4026" s="16" t="s">
        <v>19871</v>
      </c>
      <c r="E4026" s="28" t="s">
        <v>19872</v>
      </c>
      <c r="F4026" s="29"/>
      <c r="G4026" s="31" t="s">
        <v>19873</v>
      </c>
      <c r="H4026" s="36">
        <f t="shared" si="1"/>
        <v>70</v>
      </c>
      <c r="I4026" s="11"/>
      <c r="J4026" s="28">
        <f t="shared" si="2"/>
        <v>0</v>
      </c>
      <c r="K4026" s="41">
        <f t="shared" si="3"/>
        <v>303</v>
      </c>
      <c r="L4026" s="25">
        <v>46.0</v>
      </c>
      <c r="M4026" s="11">
        <v>57.0</v>
      </c>
      <c r="N4026" s="11">
        <v>68.0</v>
      </c>
      <c r="O4026" s="11">
        <v>70.0</v>
      </c>
      <c r="P4026" s="11">
        <v>62.0</v>
      </c>
      <c r="Q4026" s="43">
        <v>43.0</v>
      </c>
      <c r="R4026" s="25"/>
      <c r="S4026" s="11"/>
      <c r="T4026" s="11"/>
      <c r="U4026" s="23"/>
      <c r="V4026" s="25"/>
      <c r="W4026" s="11"/>
      <c r="X4026" s="23"/>
      <c r="Y4026" s="29"/>
      <c r="Z4026" s="25">
        <v>18.0</v>
      </c>
      <c r="AA4026" s="11">
        <v>5.0</v>
      </c>
      <c r="AB4026" s="11">
        <v>44.0</v>
      </c>
      <c r="AC4026" s="11">
        <v>83.0</v>
      </c>
      <c r="AD4026" s="23">
        <v>29.0</v>
      </c>
      <c r="AE4026" s="29" t="s">
        <v>166</v>
      </c>
      <c r="AF4026" s="25">
        <v>1509.0</v>
      </c>
      <c r="AG4026" s="11">
        <v>1521.0</v>
      </c>
      <c r="AH4026" s="11">
        <v>1570.0</v>
      </c>
      <c r="AI4026" s="23" t="s">
        <v>217</v>
      </c>
      <c r="AJ4026" s="29"/>
      <c r="AK4026" s="25"/>
      <c r="AL4026" s="11"/>
      <c r="AM4026" s="23"/>
      <c r="AN4026" s="25"/>
      <c r="AO4026" s="23"/>
      <c r="AP4026" s="25"/>
      <c r="AQ4026" s="11"/>
    </row>
    <row r="4027" ht="15.75" customHeight="1">
      <c r="A4027" s="11">
        <v>1018035.0</v>
      </c>
      <c r="B4027" s="23">
        <v>4028.0</v>
      </c>
      <c r="C4027" s="25" t="s">
        <v>19874</v>
      </c>
      <c r="D4027" s="16" t="s">
        <v>19875</v>
      </c>
      <c r="E4027" s="28" t="s">
        <v>19876</v>
      </c>
      <c r="F4027" s="29"/>
      <c r="G4027" s="31" t="s">
        <v>19877</v>
      </c>
      <c r="H4027" s="36">
        <f t="shared" si="1"/>
        <v>78</v>
      </c>
      <c r="I4027" s="11"/>
      <c r="J4027" s="28">
        <f t="shared" si="2"/>
        <v>0</v>
      </c>
      <c r="K4027" s="41">
        <f t="shared" si="3"/>
        <v>215</v>
      </c>
      <c r="L4027" s="25">
        <v>44.0</v>
      </c>
      <c r="M4027" s="11">
        <v>51.0</v>
      </c>
      <c r="N4027" s="11">
        <v>34.0</v>
      </c>
      <c r="O4027" s="11">
        <v>38.0</v>
      </c>
      <c r="P4027" s="11">
        <v>48.0</v>
      </c>
      <c r="Q4027" s="43">
        <v>33.0</v>
      </c>
      <c r="R4027" s="25"/>
      <c r="S4027" s="11"/>
      <c r="T4027" s="11"/>
      <c r="U4027" s="23"/>
      <c r="V4027" s="25"/>
      <c r="W4027" s="11" t="s">
        <v>136</v>
      </c>
      <c r="X4027" s="23"/>
      <c r="Y4027" s="29"/>
      <c r="Z4027" s="25">
        <v>22.0</v>
      </c>
      <c r="AA4027" s="11">
        <v>11.0</v>
      </c>
      <c r="AB4027" s="11">
        <v>27.0</v>
      </c>
      <c r="AC4027" s="11">
        <v>77.0</v>
      </c>
      <c r="AD4027" s="23">
        <v>19.0</v>
      </c>
      <c r="AE4027" s="29" t="s">
        <v>166</v>
      </c>
      <c r="AF4027" s="25">
        <v>1538.0</v>
      </c>
      <c r="AG4027" s="11">
        <v>1550.0</v>
      </c>
      <c r="AH4027" s="11">
        <v>1566.0</v>
      </c>
      <c r="AI4027" s="23" t="s">
        <v>217</v>
      </c>
      <c r="AJ4027" s="29" t="s">
        <v>19878</v>
      </c>
      <c r="AK4027" s="25">
        <v>1018034.0</v>
      </c>
      <c r="AL4027" s="11"/>
      <c r="AM4027" s="23"/>
      <c r="AN4027" s="25"/>
      <c r="AO4027" s="23"/>
      <c r="AP4027" s="25"/>
      <c r="AQ4027" s="11"/>
    </row>
    <row r="4028" ht="15.75" customHeight="1">
      <c r="A4028" s="11">
        <v>1018036.0</v>
      </c>
      <c r="B4028" s="23">
        <v>4029.0</v>
      </c>
      <c r="C4028" s="25" t="s">
        <v>19879</v>
      </c>
      <c r="D4028" s="16" t="s">
        <v>19880</v>
      </c>
      <c r="E4028" s="28" t="s">
        <v>19881</v>
      </c>
      <c r="F4028" s="29"/>
      <c r="G4028" s="25"/>
      <c r="H4028" s="36" t="str">
        <f t="shared" si="1"/>
        <v/>
      </c>
      <c r="I4028" s="11"/>
      <c r="J4028" s="28">
        <f t="shared" si="2"/>
        <v>0</v>
      </c>
      <c r="K4028" s="41">
        <f t="shared" si="3"/>
        <v>192</v>
      </c>
      <c r="L4028" s="25">
        <v>41.0</v>
      </c>
      <c r="M4028" s="11">
        <v>69.0</v>
      </c>
      <c r="N4028" s="11">
        <v>11.0</v>
      </c>
      <c r="O4028" s="11">
        <v>17.0</v>
      </c>
      <c r="P4028" s="11">
        <v>54.0</v>
      </c>
      <c r="Q4028" s="43">
        <v>30.0</v>
      </c>
      <c r="R4028" s="25"/>
      <c r="S4028" s="11"/>
      <c r="T4028" s="11"/>
      <c r="U4028" s="23"/>
      <c r="V4028" s="25"/>
      <c r="W4028" s="11" t="s">
        <v>161</v>
      </c>
      <c r="X4028" s="23"/>
      <c r="Y4028" s="29"/>
      <c r="Z4028" s="25">
        <v>18.0</v>
      </c>
      <c r="AA4028" s="11">
        <v>5.0</v>
      </c>
      <c r="AB4028" s="11">
        <v>54.0</v>
      </c>
      <c r="AC4028" s="11">
        <v>95.0</v>
      </c>
      <c r="AD4028" s="23">
        <v>45.0</v>
      </c>
      <c r="AE4028" s="29" t="s">
        <v>141</v>
      </c>
      <c r="AF4028" s="25">
        <v>1561.0</v>
      </c>
      <c r="AG4028" s="11">
        <v>1573.0</v>
      </c>
      <c r="AH4028" s="11">
        <v>1615.0</v>
      </c>
      <c r="AI4028" s="23" t="s">
        <v>217</v>
      </c>
      <c r="AJ4028" s="29" t="s">
        <v>19882</v>
      </c>
      <c r="AK4028" s="25">
        <v>1018035.0</v>
      </c>
      <c r="AL4028" s="11"/>
      <c r="AM4028" s="23"/>
      <c r="AN4028" s="25"/>
      <c r="AO4028" s="23"/>
      <c r="AP4028" s="25"/>
      <c r="AQ4028" s="11"/>
    </row>
    <row r="4029" ht="15.75" customHeight="1">
      <c r="A4029" s="11">
        <v>1018037.0</v>
      </c>
      <c r="B4029" s="23">
        <v>4030.0</v>
      </c>
      <c r="C4029" s="25" t="s">
        <v>19883</v>
      </c>
      <c r="D4029" s="16" t="s">
        <v>19884</v>
      </c>
      <c r="E4029" s="28" t="s">
        <v>19885</v>
      </c>
      <c r="F4029" s="29"/>
      <c r="G4029" s="31" t="s">
        <v>19886</v>
      </c>
      <c r="H4029" s="36">
        <f t="shared" si="1"/>
        <v>80</v>
      </c>
      <c r="I4029" s="11"/>
      <c r="J4029" s="28">
        <f t="shared" si="2"/>
        <v>0</v>
      </c>
      <c r="K4029" s="41">
        <f t="shared" si="3"/>
        <v>244</v>
      </c>
      <c r="L4029" s="25">
        <v>48.0</v>
      </c>
      <c r="M4029" s="11">
        <v>34.0</v>
      </c>
      <c r="N4029" s="11">
        <v>60.0</v>
      </c>
      <c r="O4029" s="11">
        <v>53.0</v>
      </c>
      <c r="P4029" s="11">
        <v>49.0</v>
      </c>
      <c r="Q4029" s="43">
        <v>44.0</v>
      </c>
      <c r="R4029" s="25"/>
      <c r="S4029" s="11"/>
      <c r="T4029" s="11"/>
      <c r="U4029" s="23"/>
      <c r="V4029" s="25"/>
      <c r="W4029" s="11"/>
      <c r="X4029" s="23"/>
      <c r="Y4029" s="29"/>
      <c r="Z4029" s="25">
        <v>36.0</v>
      </c>
      <c r="AA4029" s="11">
        <v>30.0</v>
      </c>
      <c r="AB4029" s="11">
        <v>30.0</v>
      </c>
      <c r="AC4029" s="11">
        <v>71.0</v>
      </c>
      <c r="AD4029" s="23">
        <v>17.0</v>
      </c>
      <c r="AE4029" s="29" t="s">
        <v>166</v>
      </c>
      <c r="AF4029" s="25">
        <v>1540.0</v>
      </c>
      <c r="AG4029" s="11">
        <v>1552.0</v>
      </c>
      <c r="AH4029" s="11">
        <v>1603.0</v>
      </c>
      <c r="AI4029" s="23"/>
      <c r="AJ4029" s="29" t="s">
        <v>19887</v>
      </c>
      <c r="AK4029" s="25">
        <v>1018034.0</v>
      </c>
      <c r="AL4029" s="11"/>
      <c r="AM4029" s="23"/>
      <c r="AN4029" s="25"/>
      <c r="AO4029" s="23"/>
      <c r="AP4029" s="25"/>
      <c r="AQ4029" s="11"/>
    </row>
    <row r="4030" ht="15.75" customHeight="1">
      <c r="A4030" s="11">
        <v>1018038.0</v>
      </c>
      <c r="B4030" s="23">
        <v>4031.0</v>
      </c>
      <c r="C4030" s="25" t="s">
        <v>19888</v>
      </c>
      <c r="D4030" s="16" t="s">
        <v>19889</v>
      </c>
      <c r="E4030" s="28" t="s">
        <v>19890</v>
      </c>
      <c r="F4030" s="29"/>
      <c r="G4030" s="31" t="s">
        <v>19891</v>
      </c>
      <c r="H4030" s="36">
        <f t="shared" si="1"/>
        <v>64</v>
      </c>
      <c r="I4030" s="11"/>
      <c r="J4030" s="28">
        <f t="shared" si="2"/>
        <v>0</v>
      </c>
      <c r="K4030" s="41">
        <f t="shared" si="3"/>
        <v>269</v>
      </c>
      <c r="L4030" s="25">
        <v>68.0</v>
      </c>
      <c r="M4030" s="11">
        <v>65.0</v>
      </c>
      <c r="N4030" s="11">
        <v>42.0</v>
      </c>
      <c r="O4030" s="11">
        <v>36.0</v>
      </c>
      <c r="P4030" s="11">
        <v>58.0</v>
      </c>
      <c r="Q4030" s="43">
        <v>56.0</v>
      </c>
      <c r="R4030" s="25" t="s">
        <v>185</v>
      </c>
      <c r="S4030" s="11"/>
      <c r="T4030" s="11"/>
      <c r="U4030" s="23"/>
      <c r="V4030" s="25"/>
      <c r="W4030" s="11"/>
      <c r="X4030" s="23"/>
      <c r="Y4030" s="29"/>
      <c r="Z4030" s="25">
        <v>36.0</v>
      </c>
      <c r="AA4030" s="11">
        <v>30.0</v>
      </c>
      <c r="AB4030" s="11">
        <v>52.0</v>
      </c>
      <c r="AC4030" s="11">
        <v>65.0</v>
      </c>
      <c r="AD4030" s="23">
        <v>28.0</v>
      </c>
      <c r="AE4030" s="29" t="s">
        <v>141</v>
      </c>
      <c r="AF4030" s="25">
        <v>1494.0</v>
      </c>
      <c r="AG4030" s="11">
        <v>1506.0</v>
      </c>
      <c r="AH4030" s="11">
        <v>1556.0</v>
      </c>
      <c r="AI4030" s="23"/>
      <c r="AJ4030" s="29"/>
      <c r="AK4030" s="25"/>
      <c r="AL4030" s="11"/>
      <c r="AM4030" s="23"/>
      <c r="AN4030" s="25"/>
      <c r="AO4030" s="23"/>
      <c r="AP4030" s="25"/>
      <c r="AQ4030" s="11"/>
    </row>
    <row r="4031" ht="15.75" customHeight="1">
      <c r="A4031" s="11">
        <v>1018039.0</v>
      </c>
      <c r="B4031" s="23">
        <v>4032.0</v>
      </c>
      <c r="C4031" s="25" t="s">
        <v>19892</v>
      </c>
      <c r="D4031" s="16" t="s">
        <v>19893</v>
      </c>
      <c r="E4031" s="28" t="s">
        <v>19894</v>
      </c>
      <c r="F4031" s="29"/>
      <c r="G4031" s="31" t="s">
        <v>19895</v>
      </c>
      <c r="H4031" s="36">
        <f t="shared" si="1"/>
        <v>79</v>
      </c>
      <c r="I4031" s="11"/>
      <c r="J4031" s="28">
        <f t="shared" si="2"/>
        <v>0</v>
      </c>
      <c r="K4031" s="41">
        <f t="shared" si="3"/>
        <v>249</v>
      </c>
      <c r="L4031" s="25">
        <v>61.0</v>
      </c>
      <c r="M4031" s="11">
        <v>61.0</v>
      </c>
      <c r="N4031" s="11">
        <v>39.0</v>
      </c>
      <c r="O4031" s="11">
        <v>34.0</v>
      </c>
      <c r="P4031" s="11">
        <v>54.0</v>
      </c>
      <c r="Q4031" s="43">
        <v>55.0</v>
      </c>
      <c r="R4031" s="25" t="s">
        <v>185</v>
      </c>
      <c r="S4031" s="11"/>
      <c r="T4031" s="11"/>
      <c r="U4031" s="23"/>
      <c r="V4031" s="25"/>
      <c r="W4031" s="11" t="s">
        <v>185</v>
      </c>
      <c r="X4031" s="23"/>
      <c r="Y4031" s="29"/>
      <c r="Z4031" s="25">
        <v>50.0</v>
      </c>
      <c r="AA4031" s="11">
        <v>50.0</v>
      </c>
      <c r="AB4031" s="11">
        <v>35.0</v>
      </c>
      <c r="AC4031" s="11">
        <v>67.0</v>
      </c>
      <c r="AD4031" s="23">
        <v>16.0</v>
      </c>
      <c r="AE4031" s="29" t="s">
        <v>141</v>
      </c>
      <c r="AF4031" s="25">
        <v>1525.0</v>
      </c>
      <c r="AG4031" s="11">
        <v>1537.0</v>
      </c>
      <c r="AH4031" s="11">
        <v>1585.0</v>
      </c>
      <c r="AI4031" s="23"/>
      <c r="AJ4031" s="29" t="s">
        <v>19896</v>
      </c>
      <c r="AK4031" s="25">
        <v>1018038.0</v>
      </c>
      <c r="AL4031" s="11"/>
      <c r="AM4031" s="23"/>
      <c r="AN4031" s="25"/>
      <c r="AO4031" s="23"/>
      <c r="AP4031" s="25"/>
      <c r="AQ4031" s="11"/>
    </row>
    <row r="4032" ht="15.75" customHeight="1">
      <c r="A4032" s="11">
        <v>1018040.0</v>
      </c>
      <c r="B4032" s="23">
        <v>4033.0</v>
      </c>
      <c r="C4032" s="25" t="s">
        <v>19897</v>
      </c>
      <c r="D4032" s="16" t="s">
        <v>19898</v>
      </c>
      <c r="E4032" s="28" t="s">
        <v>19899</v>
      </c>
      <c r="F4032" s="29"/>
      <c r="G4032" s="25"/>
      <c r="H4032" s="36" t="str">
        <f t="shared" si="1"/>
        <v/>
      </c>
      <c r="I4032" s="11"/>
      <c r="J4032" s="28">
        <f t="shared" si="2"/>
        <v>0</v>
      </c>
      <c r="K4032" s="41">
        <f t="shared" si="3"/>
        <v>238</v>
      </c>
      <c r="L4032" s="25">
        <v>53.0</v>
      </c>
      <c r="M4032" s="11">
        <v>58.0</v>
      </c>
      <c r="N4032" s="11">
        <v>43.0</v>
      </c>
      <c r="O4032" s="11">
        <v>36.0</v>
      </c>
      <c r="P4032" s="11">
        <v>48.0</v>
      </c>
      <c r="Q4032" s="43">
        <v>53.0</v>
      </c>
      <c r="R4032" s="25"/>
      <c r="S4032" s="11"/>
      <c r="T4032" s="11"/>
      <c r="U4032" s="23"/>
      <c r="V4032" s="25"/>
      <c r="W4032" s="11" t="s">
        <v>185</v>
      </c>
      <c r="X4032" s="23"/>
      <c r="Y4032" s="29"/>
      <c r="Z4032" s="25">
        <v>50.0</v>
      </c>
      <c r="AA4032" s="11">
        <v>50.0</v>
      </c>
      <c r="AB4032" s="11">
        <v>38.0</v>
      </c>
      <c r="AC4032" s="11">
        <v>63.0</v>
      </c>
      <c r="AD4032" s="23">
        <v>16.0</v>
      </c>
      <c r="AE4032" s="29" t="s">
        <v>166</v>
      </c>
      <c r="AF4032" s="25">
        <v>1539.0</v>
      </c>
      <c r="AG4032" s="11">
        <v>1551.0</v>
      </c>
      <c r="AH4032" s="11">
        <v>1599.0</v>
      </c>
      <c r="AI4032" s="23"/>
      <c r="AJ4032" s="29" t="s">
        <v>19900</v>
      </c>
      <c r="AK4032" s="25">
        <v>1018039.0</v>
      </c>
      <c r="AL4032" s="11"/>
      <c r="AM4032" s="23"/>
      <c r="AN4032" s="25"/>
      <c r="AO4032" s="23"/>
      <c r="AP4032" s="25"/>
      <c r="AQ4032" s="11"/>
    </row>
    <row r="4033" ht="15.75" customHeight="1">
      <c r="A4033" s="11">
        <v>1018041.0</v>
      </c>
      <c r="B4033" s="23">
        <v>4034.0</v>
      </c>
      <c r="C4033" s="25" t="s">
        <v>19901</v>
      </c>
      <c r="D4033" s="16" t="s">
        <v>19902</v>
      </c>
      <c r="E4033" s="28" t="s">
        <v>19903</v>
      </c>
      <c r="F4033" s="29"/>
      <c r="G4033" s="31" t="s">
        <v>19904</v>
      </c>
      <c r="H4033" s="36">
        <f t="shared" si="1"/>
        <v>80</v>
      </c>
      <c r="I4033" s="11"/>
      <c r="J4033" s="28">
        <f t="shared" si="2"/>
        <v>0</v>
      </c>
      <c r="K4033" s="41">
        <f t="shared" si="3"/>
        <v>273</v>
      </c>
      <c r="L4033" s="25">
        <v>55.0</v>
      </c>
      <c r="M4033" s="11">
        <v>62.0</v>
      </c>
      <c r="N4033" s="11">
        <v>51.0</v>
      </c>
      <c r="O4033" s="11">
        <v>52.0</v>
      </c>
      <c r="P4033" s="11">
        <v>53.0</v>
      </c>
      <c r="Q4033" s="43">
        <v>58.0</v>
      </c>
      <c r="R4033" s="25"/>
      <c r="S4033" s="11"/>
      <c r="T4033" s="11"/>
      <c r="U4033" s="23"/>
      <c r="V4033" s="25"/>
      <c r="W4033" s="11" t="s">
        <v>185</v>
      </c>
      <c r="X4033" s="23"/>
      <c r="Y4033" s="29"/>
      <c r="Z4033" s="25">
        <v>54.0</v>
      </c>
      <c r="AA4033" s="11">
        <v>56.0</v>
      </c>
      <c r="AB4033" s="11">
        <v>41.0</v>
      </c>
      <c r="AC4033" s="11">
        <v>76.0</v>
      </c>
      <c r="AD4033" s="23">
        <v>14.0</v>
      </c>
      <c r="AE4033" s="29" t="s">
        <v>166</v>
      </c>
      <c r="AF4033" s="25">
        <v>1574.0</v>
      </c>
      <c r="AG4033" s="11">
        <v>1586.0</v>
      </c>
      <c r="AH4033" s="11">
        <v>1642.0</v>
      </c>
      <c r="AI4033" s="23"/>
      <c r="AJ4033" s="29" t="s">
        <v>19905</v>
      </c>
      <c r="AK4033" s="25">
        <v>1018039.0</v>
      </c>
      <c r="AL4033" s="11">
        <v>1018043.0</v>
      </c>
      <c r="AM4033" s="23"/>
      <c r="AN4033" s="25"/>
      <c r="AO4033" s="23"/>
      <c r="AP4033" s="25"/>
      <c r="AQ4033" s="11"/>
    </row>
    <row r="4034" ht="15.75" customHeight="1">
      <c r="A4034" s="11">
        <v>1018042.0</v>
      </c>
      <c r="B4034" s="23">
        <v>4035.0</v>
      </c>
      <c r="C4034" s="25" t="s">
        <v>19906</v>
      </c>
      <c r="D4034" s="16" t="s">
        <v>19907</v>
      </c>
      <c r="E4034" s="28" t="s">
        <v>19908</v>
      </c>
      <c r="F4034" s="29"/>
      <c r="G4034" s="31" t="s">
        <v>19909</v>
      </c>
      <c r="H4034" s="36">
        <f t="shared" si="1"/>
        <v>79</v>
      </c>
      <c r="I4034" s="11"/>
      <c r="J4034" s="28">
        <f t="shared" si="2"/>
        <v>0</v>
      </c>
      <c r="K4034" s="41">
        <f t="shared" si="3"/>
        <v>246</v>
      </c>
      <c r="L4034" s="25">
        <v>48.0</v>
      </c>
      <c r="M4034" s="11">
        <v>63.0</v>
      </c>
      <c r="N4034" s="11">
        <v>41.0</v>
      </c>
      <c r="O4034" s="11">
        <v>42.0</v>
      </c>
      <c r="P4034" s="11">
        <v>52.0</v>
      </c>
      <c r="Q4034" s="43">
        <v>52.0</v>
      </c>
      <c r="R4034" s="25"/>
      <c r="S4034" s="11"/>
      <c r="T4034" s="11"/>
      <c r="U4034" s="23"/>
      <c r="V4034" s="25"/>
      <c r="W4034" s="11"/>
      <c r="X4034" s="23"/>
      <c r="Y4034" s="29"/>
      <c r="Z4034" s="25">
        <v>48.0</v>
      </c>
      <c r="AA4034" s="11">
        <v>47.0</v>
      </c>
      <c r="AB4034" s="11">
        <v>26.0</v>
      </c>
      <c r="AC4034" s="11">
        <v>66.0</v>
      </c>
      <c r="AD4034" s="23">
        <v>18.0</v>
      </c>
      <c r="AE4034" s="29" t="s">
        <v>270</v>
      </c>
      <c r="AF4034" s="25">
        <v>1531.0</v>
      </c>
      <c r="AG4034" s="11">
        <v>1543.0</v>
      </c>
      <c r="AH4034" s="11">
        <v>1589.0</v>
      </c>
      <c r="AI4034" s="23"/>
      <c r="AJ4034" s="29" t="s">
        <v>19910</v>
      </c>
      <c r="AK4034" s="25">
        <v>1018038.0</v>
      </c>
      <c r="AL4034" s="11"/>
      <c r="AM4034" s="23"/>
      <c r="AN4034" s="25"/>
      <c r="AO4034" s="23"/>
      <c r="AP4034" s="25"/>
      <c r="AQ4034" s="11"/>
    </row>
    <row r="4035" ht="15.75" customHeight="1">
      <c r="A4035" s="11">
        <v>1018043.0</v>
      </c>
      <c r="B4035" s="23">
        <v>4036.0</v>
      </c>
      <c r="C4035" s="25" t="s">
        <v>19911</v>
      </c>
      <c r="D4035" s="16" t="s">
        <v>19912</v>
      </c>
      <c r="E4035" s="28" t="s">
        <v>19913</v>
      </c>
      <c r="F4035" s="29"/>
      <c r="G4035" s="31" t="s">
        <v>19914</v>
      </c>
      <c r="H4035" s="36">
        <f t="shared" si="1"/>
        <v>79</v>
      </c>
      <c r="I4035" s="11"/>
      <c r="J4035" s="28">
        <f t="shared" si="2"/>
        <v>0</v>
      </c>
      <c r="K4035" s="41">
        <f t="shared" si="3"/>
        <v>319</v>
      </c>
      <c r="L4035" s="25">
        <v>70.0</v>
      </c>
      <c r="M4035" s="11">
        <v>66.0</v>
      </c>
      <c r="N4035" s="11">
        <v>61.0</v>
      </c>
      <c r="O4035" s="11">
        <v>55.0</v>
      </c>
      <c r="P4035" s="11">
        <v>67.0</v>
      </c>
      <c r="Q4035" s="43">
        <v>62.0</v>
      </c>
      <c r="R4035" s="25"/>
      <c r="S4035" s="11"/>
      <c r="T4035" s="11"/>
      <c r="U4035" s="23" t="s">
        <v>185</v>
      </c>
      <c r="V4035" s="25"/>
      <c r="W4035" s="11"/>
      <c r="X4035" s="23"/>
      <c r="Y4035" s="29"/>
      <c r="Z4035" s="25">
        <v>46.0</v>
      </c>
      <c r="AA4035" s="11">
        <v>44.0</v>
      </c>
      <c r="AB4035" s="11">
        <v>43.0</v>
      </c>
      <c r="AC4035" s="11">
        <v>61.0</v>
      </c>
      <c r="AD4035" s="23">
        <v>14.0</v>
      </c>
      <c r="AE4035" s="29" t="s">
        <v>166</v>
      </c>
      <c r="AF4035" s="25">
        <v>1540.0</v>
      </c>
      <c r="AG4035" s="11">
        <v>1552.0</v>
      </c>
      <c r="AH4035" s="11">
        <v>1604.0</v>
      </c>
      <c r="AI4035" s="23"/>
      <c r="AJ4035" s="29" t="s">
        <v>19915</v>
      </c>
      <c r="AK4035" s="25">
        <v>1018038.0</v>
      </c>
      <c r="AL4035" s="11"/>
      <c r="AM4035" s="23"/>
      <c r="AN4035" s="25"/>
      <c r="AO4035" s="23"/>
      <c r="AP4035" s="25"/>
      <c r="AQ4035" s="11"/>
    </row>
    <row r="4036" ht="15.75" customHeight="1">
      <c r="A4036" s="11">
        <v>1018044.0</v>
      </c>
      <c r="B4036" s="23">
        <v>4037.0</v>
      </c>
      <c r="C4036" s="25" t="s">
        <v>19916</v>
      </c>
      <c r="D4036" s="16" t="s">
        <v>19917</v>
      </c>
      <c r="E4036" s="28" t="s">
        <v>19918</v>
      </c>
      <c r="F4036" s="29"/>
      <c r="G4036" s="31" t="s">
        <v>19919</v>
      </c>
      <c r="H4036" s="36">
        <f t="shared" si="1"/>
        <v>73</v>
      </c>
      <c r="I4036" s="11"/>
      <c r="J4036" s="28">
        <f t="shared" si="2"/>
        <v>0</v>
      </c>
      <c r="K4036" s="41">
        <f t="shared" si="3"/>
        <v>220</v>
      </c>
      <c r="L4036" s="25">
        <v>43.0</v>
      </c>
      <c r="M4036" s="11">
        <v>44.0</v>
      </c>
      <c r="N4036" s="11">
        <v>41.0</v>
      </c>
      <c r="O4036" s="11">
        <v>43.0</v>
      </c>
      <c r="P4036" s="11">
        <v>49.0</v>
      </c>
      <c r="Q4036" s="43">
        <v>19.0</v>
      </c>
      <c r="R4036" s="25"/>
      <c r="S4036" s="11"/>
      <c r="T4036" s="11"/>
      <c r="U4036" s="23"/>
      <c r="V4036" s="25"/>
      <c r="W4036" s="11"/>
      <c r="X4036" s="23"/>
      <c r="Y4036" s="29"/>
      <c r="Z4036" s="25">
        <v>50.0</v>
      </c>
      <c r="AA4036" s="11">
        <v>50.0</v>
      </c>
      <c r="AB4036" s="11">
        <v>47.0</v>
      </c>
      <c r="AC4036" s="11">
        <v>50.0</v>
      </c>
      <c r="AD4036" s="23">
        <v>32.0</v>
      </c>
      <c r="AE4036" s="29" t="s">
        <v>166</v>
      </c>
      <c r="AF4036" s="25">
        <v>1547.0</v>
      </c>
      <c r="AG4036" s="11">
        <v>1559.0</v>
      </c>
      <c r="AH4036" s="11">
        <v>1591.0</v>
      </c>
      <c r="AI4036" s="23"/>
      <c r="AJ4036" s="29"/>
      <c r="AK4036" s="25"/>
      <c r="AL4036" s="11"/>
      <c r="AM4036" s="23"/>
      <c r="AN4036" s="25"/>
      <c r="AO4036" s="23"/>
      <c r="AP4036" s="25"/>
      <c r="AQ4036" s="11"/>
    </row>
    <row r="4037" ht="15.75" customHeight="1">
      <c r="A4037" s="11">
        <v>1018045.0</v>
      </c>
      <c r="B4037" s="23">
        <v>4038.0</v>
      </c>
      <c r="C4037" s="25" t="s">
        <v>19920</v>
      </c>
      <c r="D4037" s="16" t="s">
        <v>19921</v>
      </c>
      <c r="E4037" s="28" t="s">
        <v>19922</v>
      </c>
      <c r="F4037" s="29"/>
      <c r="G4037" s="31" t="s">
        <v>19923</v>
      </c>
      <c r="H4037" s="36">
        <f t="shared" si="1"/>
        <v>80</v>
      </c>
      <c r="I4037" s="11"/>
      <c r="J4037" s="28">
        <f t="shared" si="2"/>
        <v>0</v>
      </c>
      <c r="K4037" s="41">
        <f t="shared" si="3"/>
        <v>213</v>
      </c>
      <c r="L4037" s="25">
        <v>34.0</v>
      </c>
      <c r="M4037" s="11">
        <v>39.0</v>
      </c>
      <c r="N4037" s="11">
        <v>49.0</v>
      </c>
      <c r="O4037" s="11">
        <v>46.0</v>
      </c>
      <c r="P4037" s="11">
        <v>45.0</v>
      </c>
      <c r="Q4037" s="43">
        <v>47.0</v>
      </c>
      <c r="R4037" s="25"/>
      <c r="S4037" s="11"/>
      <c r="T4037" s="11"/>
      <c r="U4037" s="23"/>
      <c r="V4037" s="25"/>
      <c r="W4037" s="11"/>
      <c r="X4037" s="23"/>
      <c r="Y4037" s="29"/>
      <c r="Z4037" s="25">
        <v>50.0</v>
      </c>
      <c r="AA4037" s="11">
        <v>50.0</v>
      </c>
      <c r="AB4037" s="11">
        <v>47.0</v>
      </c>
      <c r="AC4037" s="11">
        <v>50.0</v>
      </c>
      <c r="AD4037" s="23">
        <v>32.0</v>
      </c>
      <c r="AE4037" s="29" t="s">
        <v>166</v>
      </c>
      <c r="AF4037" s="25">
        <v>1567.0</v>
      </c>
      <c r="AG4037" s="11">
        <v>1579.0</v>
      </c>
      <c r="AH4037" s="11">
        <v>1614.0</v>
      </c>
      <c r="AI4037" s="23"/>
      <c r="AJ4037" s="29" t="s">
        <v>19924</v>
      </c>
      <c r="AK4037" s="25">
        <v>1018044.0</v>
      </c>
      <c r="AL4037" s="11"/>
      <c r="AM4037" s="23"/>
      <c r="AN4037" s="25"/>
      <c r="AO4037" s="23"/>
      <c r="AP4037" s="25"/>
      <c r="AQ4037" s="11"/>
    </row>
    <row r="4038" ht="15.75" customHeight="1">
      <c r="A4038" s="11">
        <v>1018046.0</v>
      </c>
      <c r="B4038" s="23">
        <v>4039.0</v>
      </c>
      <c r="C4038" s="25" t="s">
        <v>19925</v>
      </c>
      <c r="D4038" s="16" t="s">
        <v>19926</v>
      </c>
      <c r="E4038" s="28" t="s">
        <v>19927</v>
      </c>
      <c r="F4038" s="29"/>
      <c r="G4038" s="31" t="s">
        <v>19928</v>
      </c>
      <c r="H4038" s="36">
        <f t="shared" si="1"/>
        <v>70</v>
      </c>
      <c r="I4038" s="11"/>
      <c r="J4038" s="28">
        <f t="shared" si="2"/>
        <v>0</v>
      </c>
      <c r="K4038" s="41">
        <f t="shared" si="3"/>
        <v>286</v>
      </c>
      <c r="L4038" s="25">
        <v>48.0</v>
      </c>
      <c r="M4038" s="11">
        <v>46.0</v>
      </c>
      <c r="N4038" s="11">
        <v>77.0</v>
      </c>
      <c r="O4038" s="11">
        <v>55.0</v>
      </c>
      <c r="P4038" s="11">
        <v>60.0</v>
      </c>
      <c r="Q4038" s="43">
        <v>66.0</v>
      </c>
      <c r="R4038" s="25"/>
      <c r="S4038" s="11"/>
      <c r="T4038" s="11"/>
      <c r="U4038" s="23"/>
      <c r="V4038" s="25"/>
      <c r="W4038" s="11"/>
      <c r="X4038" s="23"/>
      <c r="Y4038" s="29"/>
      <c r="Z4038" s="25">
        <v>70.0</v>
      </c>
      <c r="AA4038" s="11">
        <v>79.0</v>
      </c>
      <c r="AB4038" s="11">
        <v>61.0</v>
      </c>
      <c r="AC4038" s="11">
        <v>41.0</v>
      </c>
      <c r="AD4038" s="23">
        <v>32.0</v>
      </c>
      <c r="AE4038" s="29" t="s">
        <v>270</v>
      </c>
      <c r="AF4038" s="25">
        <v>1594.0</v>
      </c>
      <c r="AG4038" s="11">
        <v>1606.0</v>
      </c>
      <c r="AH4038" s="11">
        <v>1648.0</v>
      </c>
      <c r="AI4038" s="23"/>
      <c r="AJ4038" s="29" t="s">
        <v>19929</v>
      </c>
      <c r="AK4038" s="25">
        <v>1018045.0</v>
      </c>
      <c r="AL4038" s="11"/>
      <c r="AM4038" s="23"/>
      <c r="AN4038" s="25"/>
      <c r="AO4038" s="23"/>
      <c r="AP4038" s="25"/>
      <c r="AQ4038" s="11"/>
    </row>
    <row r="4039" ht="15.75" customHeight="1">
      <c r="A4039" s="11">
        <v>1018047.0</v>
      </c>
      <c r="B4039" s="23">
        <v>4040.0</v>
      </c>
      <c r="C4039" s="25" t="s">
        <v>19930</v>
      </c>
      <c r="D4039" s="16" t="s">
        <v>19931</v>
      </c>
      <c r="E4039" s="28" t="s">
        <v>19932</v>
      </c>
      <c r="F4039" s="29"/>
      <c r="G4039" s="31" t="s">
        <v>19933</v>
      </c>
      <c r="H4039" s="36">
        <f t="shared" si="1"/>
        <v>44</v>
      </c>
      <c r="I4039" s="11"/>
      <c r="J4039" s="28">
        <f t="shared" si="2"/>
        <v>0</v>
      </c>
      <c r="K4039" s="41">
        <f t="shared" si="3"/>
        <v>276</v>
      </c>
      <c r="L4039" s="25">
        <v>63.0</v>
      </c>
      <c r="M4039" s="11">
        <v>59.0</v>
      </c>
      <c r="N4039" s="11">
        <v>46.0</v>
      </c>
      <c r="O4039" s="11">
        <v>52.0</v>
      </c>
      <c r="P4039" s="11">
        <v>56.0</v>
      </c>
      <c r="Q4039" s="43">
        <v>49.0</v>
      </c>
      <c r="R4039" s="25" t="s">
        <v>185</v>
      </c>
      <c r="S4039" s="11" t="s">
        <v>185</v>
      </c>
      <c r="T4039" s="11" t="s">
        <v>185</v>
      </c>
      <c r="U4039" s="23" t="s">
        <v>136</v>
      </c>
      <c r="V4039" s="25"/>
      <c r="W4039" s="11" t="s">
        <v>232</v>
      </c>
      <c r="X4039" s="23"/>
      <c r="Y4039" s="29"/>
      <c r="Z4039" s="25">
        <v>19.0</v>
      </c>
      <c r="AA4039" s="11">
        <v>7.0</v>
      </c>
      <c r="AB4039" s="11">
        <v>36.0</v>
      </c>
      <c r="AC4039" s="11">
        <v>73.0</v>
      </c>
      <c r="AD4039" s="23">
        <v>28.0</v>
      </c>
      <c r="AE4039" s="29" t="s">
        <v>166</v>
      </c>
      <c r="AF4039" s="25">
        <v>1521.0</v>
      </c>
      <c r="AG4039" s="11">
        <v>1533.0</v>
      </c>
      <c r="AH4039" s="11">
        <v>1588.0</v>
      </c>
      <c r="AI4039" s="23"/>
      <c r="AJ4039" s="29"/>
      <c r="AK4039" s="25"/>
      <c r="AL4039" s="11"/>
      <c r="AM4039" s="23"/>
      <c r="AN4039" s="25"/>
      <c r="AO4039" s="23"/>
      <c r="AP4039" s="25"/>
      <c r="AQ4039" s="11"/>
    </row>
    <row r="4040" ht="15.75" customHeight="1">
      <c r="A4040" s="11">
        <v>1018048.0</v>
      </c>
      <c r="B4040" s="23">
        <v>4041.0</v>
      </c>
      <c r="C4040" s="25" t="s">
        <v>19934</v>
      </c>
      <c r="D4040" s="16" t="s">
        <v>19935</v>
      </c>
      <c r="E4040" s="28" t="s">
        <v>19936</v>
      </c>
      <c r="F4040" s="29"/>
      <c r="G4040" s="31" t="s">
        <v>19937</v>
      </c>
      <c r="H4040" s="36">
        <f t="shared" si="1"/>
        <v>79.5</v>
      </c>
      <c r="I4040" s="11"/>
      <c r="J4040" s="28">
        <f t="shared" si="2"/>
        <v>0</v>
      </c>
      <c r="K4040" s="41">
        <f t="shared" si="3"/>
        <v>330</v>
      </c>
      <c r="L4040" s="25">
        <v>63.0</v>
      </c>
      <c r="M4040" s="11">
        <v>65.0</v>
      </c>
      <c r="N4040" s="11">
        <v>65.0</v>
      </c>
      <c r="O4040" s="11">
        <v>69.0</v>
      </c>
      <c r="P4040" s="11">
        <v>68.0</v>
      </c>
      <c r="Q4040" s="43">
        <v>61.0</v>
      </c>
      <c r="R4040" s="25"/>
      <c r="S4040" s="11"/>
      <c r="T4040" s="11"/>
      <c r="U4040" s="23" t="s">
        <v>185</v>
      </c>
      <c r="V4040" s="25"/>
      <c r="W4040" s="11" t="s">
        <v>185</v>
      </c>
      <c r="X4040" s="23"/>
      <c r="Y4040" s="29"/>
      <c r="Z4040" s="25">
        <v>36.0</v>
      </c>
      <c r="AA4040" s="11">
        <v>30.0</v>
      </c>
      <c r="AB4040" s="11">
        <v>34.0</v>
      </c>
      <c r="AC4040" s="11">
        <v>61.0</v>
      </c>
      <c r="AD4040" s="23">
        <v>13.0</v>
      </c>
      <c r="AE4040" s="29" t="s">
        <v>166</v>
      </c>
      <c r="AF4040" s="25">
        <v>1547.0</v>
      </c>
      <c r="AG4040" s="11">
        <v>1559.0</v>
      </c>
      <c r="AH4040" s="11">
        <v>1608.0</v>
      </c>
      <c r="AI4040" s="23"/>
      <c r="AJ4040" s="29" t="s">
        <v>19938</v>
      </c>
      <c r="AK4040" s="25"/>
      <c r="AL4040" s="11"/>
      <c r="AM4040" s="23"/>
      <c r="AN4040" s="25"/>
      <c r="AO4040" s="23"/>
      <c r="AP4040" s="25"/>
      <c r="AQ4040" s="11"/>
    </row>
    <row r="4041" ht="15.75" customHeight="1">
      <c r="A4041" s="11">
        <v>1018049.0</v>
      </c>
      <c r="B4041" s="23">
        <v>4042.0</v>
      </c>
      <c r="C4041" s="25" t="s">
        <v>19939</v>
      </c>
      <c r="D4041" s="16" t="s">
        <v>19940</v>
      </c>
      <c r="E4041" s="28" t="s">
        <v>19941</v>
      </c>
      <c r="F4041" s="29" t="s">
        <v>19942</v>
      </c>
      <c r="G4041" s="25"/>
      <c r="H4041" s="36" t="str">
        <f t="shared" si="1"/>
        <v/>
      </c>
      <c r="I4041" s="11"/>
      <c r="J4041" s="28">
        <f t="shared" si="2"/>
        <v>0</v>
      </c>
      <c r="K4041" s="41">
        <f t="shared" si="3"/>
        <v>249</v>
      </c>
      <c r="L4041" s="25">
        <v>58.0</v>
      </c>
      <c r="M4041" s="11">
        <v>69.0</v>
      </c>
      <c r="N4041" s="11">
        <v>41.0</v>
      </c>
      <c r="O4041" s="11">
        <v>35.0</v>
      </c>
      <c r="P4041" s="11">
        <v>46.0</v>
      </c>
      <c r="Q4041" s="43">
        <v>56.0</v>
      </c>
      <c r="R4041" s="25"/>
      <c r="S4041" s="11" t="s">
        <v>185</v>
      </c>
      <c r="T4041" s="11"/>
      <c r="U4041" s="23"/>
      <c r="V4041" s="25"/>
      <c r="W4041" s="11"/>
      <c r="X4041" s="23"/>
      <c r="Y4041" s="29"/>
      <c r="Z4041" s="25">
        <v>64.0</v>
      </c>
      <c r="AA4041" s="11">
        <v>70.0</v>
      </c>
      <c r="AB4041" s="11">
        <v>34.0</v>
      </c>
      <c r="AC4041" s="11">
        <v>76.0</v>
      </c>
      <c r="AD4041" s="23">
        <v>18.0</v>
      </c>
      <c r="AE4041" s="29" t="s">
        <v>141</v>
      </c>
      <c r="AF4041" s="25">
        <v>1550.0</v>
      </c>
      <c r="AG4041" s="11">
        <v>1562.0</v>
      </c>
      <c r="AH4041" s="11">
        <v>1613.0</v>
      </c>
      <c r="AI4041" s="23"/>
      <c r="AJ4041" s="29" t="s">
        <v>19943</v>
      </c>
      <c r="AK4041" s="25"/>
      <c r="AL4041" s="11"/>
      <c r="AM4041" s="23"/>
      <c r="AN4041" s="25"/>
      <c r="AO4041" s="23"/>
      <c r="AP4041" s="25"/>
      <c r="AQ4041" s="11"/>
    </row>
    <row r="4042" ht="15.75" customHeight="1">
      <c r="A4042" s="11">
        <v>1018050.0</v>
      </c>
      <c r="B4042" s="23">
        <v>4043.0</v>
      </c>
      <c r="C4042" s="25" t="s">
        <v>19944</v>
      </c>
      <c r="D4042" s="16" t="s">
        <v>19945</v>
      </c>
      <c r="E4042" s="28" t="s">
        <v>19946</v>
      </c>
      <c r="F4042" s="29"/>
      <c r="G4042" s="31" t="s">
        <v>19947</v>
      </c>
      <c r="H4042" s="36">
        <f t="shared" si="1"/>
        <v>55</v>
      </c>
      <c r="I4042" s="11"/>
      <c r="J4042" s="28">
        <f t="shared" si="2"/>
        <v>0</v>
      </c>
      <c r="K4042" s="41">
        <f t="shared" si="3"/>
        <v>222</v>
      </c>
      <c r="L4042" s="25">
        <v>50.0</v>
      </c>
      <c r="M4042" s="11">
        <v>67.0</v>
      </c>
      <c r="N4042" s="11">
        <v>29.0</v>
      </c>
      <c r="O4042" s="11">
        <v>31.0</v>
      </c>
      <c r="P4042" s="11">
        <v>45.0</v>
      </c>
      <c r="Q4042" s="43">
        <v>51.0</v>
      </c>
      <c r="R4042" s="25"/>
      <c r="S4042" s="11"/>
      <c r="T4042" s="11"/>
      <c r="U4042" s="23" t="s">
        <v>161</v>
      </c>
      <c r="V4042" s="25"/>
      <c r="W4042" s="11"/>
      <c r="X4042" s="23"/>
      <c r="Y4042" s="29"/>
      <c r="Z4042" s="25">
        <v>36.0</v>
      </c>
      <c r="AA4042" s="11">
        <v>30.0</v>
      </c>
      <c r="AB4042" s="11">
        <v>32.0</v>
      </c>
      <c r="AC4042" s="11">
        <v>64.0</v>
      </c>
      <c r="AD4042" s="23">
        <v>29.0</v>
      </c>
      <c r="AE4042" s="29" t="s">
        <v>166</v>
      </c>
      <c r="AF4042" s="25">
        <v>1463.0</v>
      </c>
      <c r="AG4042" s="11">
        <v>1475.0</v>
      </c>
      <c r="AH4042" s="11">
        <v>1543.0</v>
      </c>
      <c r="AI4042" s="23"/>
      <c r="AJ4042" s="29"/>
      <c r="AK4042" s="25"/>
      <c r="AL4042" s="11"/>
      <c r="AM4042" s="23"/>
      <c r="AN4042" s="25"/>
      <c r="AO4042" s="23"/>
      <c r="AP4042" s="25"/>
      <c r="AQ4042" s="11"/>
    </row>
    <row r="4043" ht="15.75" customHeight="1">
      <c r="A4043" s="11">
        <v>1018051.0</v>
      </c>
      <c r="B4043" s="23">
        <v>4044.0</v>
      </c>
      <c r="C4043" s="25" t="s">
        <v>19948</v>
      </c>
      <c r="D4043" s="16" t="s">
        <v>19949</v>
      </c>
      <c r="E4043" s="28" t="s">
        <v>19950</v>
      </c>
      <c r="F4043" s="29"/>
      <c r="G4043" s="31" t="s">
        <v>19951</v>
      </c>
      <c r="H4043" s="36">
        <f t="shared" si="1"/>
        <v>76</v>
      </c>
      <c r="I4043" s="11"/>
      <c r="J4043" s="28">
        <f t="shared" si="2"/>
        <v>0</v>
      </c>
      <c r="K4043" s="41">
        <f t="shared" si="3"/>
        <v>207</v>
      </c>
      <c r="L4043" s="25">
        <v>47.0</v>
      </c>
      <c r="M4043" s="11">
        <v>71.0</v>
      </c>
      <c r="N4043" s="11">
        <v>26.0</v>
      </c>
      <c r="O4043" s="11">
        <v>24.0</v>
      </c>
      <c r="P4043" s="11">
        <v>39.0</v>
      </c>
      <c r="Q4043" s="43">
        <v>48.0</v>
      </c>
      <c r="R4043" s="25"/>
      <c r="S4043" s="11"/>
      <c r="T4043" s="11"/>
      <c r="U4043" s="23" t="s">
        <v>161</v>
      </c>
      <c r="V4043" s="25"/>
      <c r="W4043" s="11"/>
      <c r="X4043" s="23"/>
      <c r="Y4043" s="29"/>
      <c r="Z4043" s="25">
        <v>36.0</v>
      </c>
      <c r="AA4043" s="11">
        <v>30.0</v>
      </c>
      <c r="AB4043" s="11">
        <v>39.0</v>
      </c>
      <c r="AC4043" s="11">
        <v>55.0</v>
      </c>
      <c r="AD4043" s="23">
        <v>29.0</v>
      </c>
      <c r="AE4043" s="29" t="s">
        <v>166</v>
      </c>
      <c r="AF4043" s="25">
        <v>1485.0</v>
      </c>
      <c r="AG4043" s="11">
        <v>1497.0</v>
      </c>
      <c r="AH4043" s="11">
        <v>1569.0</v>
      </c>
      <c r="AI4043" s="23"/>
      <c r="AJ4043" s="29"/>
      <c r="AK4043" s="25"/>
      <c r="AL4043" s="11"/>
      <c r="AM4043" s="23"/>
      <c r="AN4043" s="25"/>
      <c r="AO4043" s="23"/>
      <c r="AP4043" s="25"/>
      <c r="AQ4043" s="11"/>
    </row>
  </sheetData>
  <autoFilter ref="$A$1:$AQ$4043">
    <sortState ref="A1:AQ4043">
      <sortCondition ref="B1:B4043"/>
      <sortCondition descending="1" ref="K1:K4043"/>
      <sortCondition ref="A1:A4043"/>
      <sortCondition descending="1" ref="H1:H4043"/>
      <sortCondition descending="1" ref="J1:J4043"/>
      <sortCondition descending="1" ref="I1:I4043"/>
      <sortCondition descending="1" ref="L1:L4043"/>
      <sortCondition descending="1" ref="M1:M4043"/>
      <sortCondition ref="P1:P4043"/>
      <sortCondition ref="Q1:Q4043"/>
      <sortCondition ref="O1:O4043"/>
      <sortCondition ref="N1:N4043"/>
    </sortState>
  </autoFilter>
  <conditionalFormatting sqref="G1:G4043">
    <cfRule type="expression" dxfId="0" priority="1">
      <formula>COUNTIF(G:G, G1) &gt; 1</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7.63"/>
    <col customWidth="1" min="4" max="7" width="7.63"/>
    <col customWidth="1" min="8" max="8" width="18.0"/>
    <col customWidth="1" min="9" max="9" width="10.13"/>
    <col customWidth="1" min="13" max="13" width="14.0"/>
    <col customWidth="1" min="14" max="14" width="36.0"/>
    <col customWidth="1" min="15" max="26" width="8.63"/>
  </cols>
  <sheetData>
    <row r="1">
      <c r="A1" s="2" t="s">
        <v>0</v>
      </c>
      <c r="B1" s="2" t="s">
        <v>2</v>
      </c>
      <c r="C1" s="2" t="s">
        <v>3</v>
      </c>
      <c r="D1" s="2" t="s">
        <v>6</v>
      </c>
      <c r="E1" s="2" t="s">
        <v>9</v>
      </c>
      <c r="F1" s="2" t="s">
        <v>13</v>
      </c>
      <c r="G1" s="2" t="s">
        <v>15</v>
      </c>
      <c r="H1" s="2" t="s">
        <v>19</v>
      </c>
      <c r="I1" s="2" t="s">
        <v>24</v>
      </c>
      <c r="J1" s="2" t="s">
        <v>26</v>
      </c>
      <c r="K1" s="2" t="s">
        <v>27</v>
      </c>
      <c r="L1" s="2" t="s">
        <v>29</v>
      </c>
      <c r="M1" s="2" t="s">
        <v>33</v>
      </c>
      <c r="N1" s="2" t="s">
        <v>10</v>
      </c>
    </row>
    <row r="2">
      <c r="A2" s="11">
        <v>1.0</v>
      </c>
      <c r="B2" s="11" t="s">
        <v>42</v>
      </c>
      <c r="C2" s="16" t="s">
        <v>45</v>
      </c>
      <c r="D2" s="11">
        <v>1535.0</v>
      </c>
      <c r="E2" s="11">
        <v>1535.0</v>
      </c>
      <c r="F2" s="11">
        <v>1612.0</v>
      </c>
      <c r="G2" s="11">
        <v>6.0</v>
      </c>
      <c r="H2" s="36" t="str">
        <f t="array" ref="H2">IF(G2="","",_xlfn.XLOOKUP(G2,clans_master!A:A,clans_master!B:B,"見つかりません"))</f>
        <v>一色家</v>
      </c>
      <c r="I2" s="36">
        <f t="array" ref="I2">IF(J2="","",_xlfn.XLOOKUP(J2,warriors_master!E:E,warriors_master!A:A,"見つかりません"))</f>
        <v>1005002</v>
      </c>
      <c r="J2" s="11" t="s">
        <v>157</v>
      </c>
      <c r="K2" s="11"/>
      <c r="L2" s="36" t="str">
        <f t="shared" ref="L2:L30" si="1">IF(K2="","",_xlfn.XLOOKUP(K2,A:A,B:B,"見つかりません"))</f>
        <v/>
      </c>
      <c r="M2" s="11" t="s">
        <v>178</v>
      </c>
      <c r="N2" s="11" t="s">
        <v>179</v>
      </c>
    </row>
    <row r="3">
      <c r="A3" s="11">
        <v>2.0</v>
      </c>
      <c r="B3" s="11" t="s">
        <v>180</v>
      </c>
      <c r="C3" s="16" t="s">
        <v>182</v>
      </c>
      <c r="D3" s="11">
        <v>1547.0</v>
      </c>
      <c r="E3" s="11">
        <v>1547.0</v>
      </c>
      <c r="F3" s="11">
        <v>1583.0</v>
      </c>
      <c r="G3" s="11">
        <v>1.0</v>
      </c>
      <c r="H3" s="36" t="str">
        <f t="array" ref="H3">IF(G3="","",_xlfn.XLOOKUP(G3,clans_master!A:A,clans_master!B:B,"見つかりません"))</f>
        <v>織田家</v>
      </c>
      <c r="I3" s="36">
        <f t="array" ref="I3">IF(J3="","",_xlfn.XLOOKUP(J3,warriors_master!E:E,warriors_master!A:A,"見つかりません"))</f>
        <v>1006004</v>
      </c>
      <c r="J3" s="11" t="s">
        <v>231</v>
      </c>
      <c r="K3" s="11"/>
      <c r="L3" s="36" t="str">
        <f t="shared" si="1"/>
        <v/>
      </c>
      <c r="M3" s="11" t="s">
        <v>235</v>
      </c>
      <c r="N3" s="11" t="s">
        <v>237</v>
      </c>
    </row>
    <row r="4">
      <c r="A4" s="11">
        <v>3.0</v>
      </c>
      <c r="B4" s="11" t="s">
        <v>238</v>
      </c>
      <c r="C4" s="16" t="s">
        <v>240</v>
      </c>
      <c r="D4" s="11">
        <v>1559.0</v>
      </c>
      <c r="E4" s="11">
        <v>1559.0</v>
      </c>
      <c r="F4" s="11">
        <v>1636.0</v>
      </c>
      <c r="G4" s="11">
        <v>1.0</v>
      </c>
      <c r="H4" s="36" t="str">
        <f t="array" ref="H4">IF(G4="","",_xlfn.XLOOKUP(G4,clans_master!A:A,clans_master!B:B,"見つかりません"))</f>
        <v>織田家</v>
      </c>
      <c r="I4" s="36">
        <f t="array" ref="I4">IF(J4="","",_xlfn.XLOOKUP(J4,warriors_master!E:E,warriors_master!A:A,"見つかりません"))</f>
        <v>1006006</v>
      </c>
      <c r="J4" s="11" t="s">
        <v>292</v>
      </c>
      <c r="K4" s="11"/>
      <c r="L4" s="36" t="str">
        <f t="shared" si="1"/>
        <v/>
      </c>
      <c r="M4" s="11"/>
      <c r="N4" s="11" t="s">
        <v>296</v>
      </c>
    </row>
    <row r="5">
      <c r="A5" s="11">
        <v>4.0</v>
      </c>
      <c r="B5" s="11" t="s">
        <v>297</v>
      </c>
      <c r="C5" s="16" t="s">
        <v>298</v>
      </c>
      <c r="D5" s="11">
        <v>1558.0</v>
      </c>
      <c r="E5" s="11">
        <v>1558.0</v>
      </c>
      <c r="F5" s="11">
        <v>1604.0</v>
      </c>
      <c r="G5" s="11">
        <v>3.0</v>
      </c>
      <c r="H5" s="36" t="str">
        <f t="array" ref="H5">IF(G5="","",_xlfn.XLOOKUP(G5,clans_master!A:A,clans_master!B:B,"見つかりません"))</f>
        <v>武田家</v>
      </c>
      <c r="I5" s="36">
        <f t="array" ref="I5">IF(J5="","",_xlfn.XLOOKUP(J5,warriors_master!E:E,warriors_master!A:A,"見つかりません"))</f>
        <v>1002002</v>
      </c>
      <c r="J5" s="11" t="s">
        <v>346</v>
      </c>
      <c r="K5" s="11"/>
      <c r="L5" s="36" t="str">
        <f t="shared" si="1"/>
        <v/>
      </c>
      <c r="M5" s="11"/>
      <c r="N5" s="11" t="s">
        <v>351</v>
      </c>
    </row>
    <row r="6">
      <c r="A6" s="11">
        <v>5.0</v>
      </c>
      <c r="B6" s="11" t="s">
        <v>353</v>
      </c>
      <c r="C6" s="16" t="s">
        <v>354</v>
      </c>
      <c r="D6" s="11">
        <v>1543.0</v>
      </c>
      <c r="E6" s="11">
        <v>1543.0</v>
      </c>
      <c r="F6" s="11">
        <v>1569.0</v>
      </c>
      <c r="G6" s="11">
        <v>3.0</v>
      </c>
      <c r="H6" s="36" t="str">
        <f t="array" ref="H6">IF(G6="","",_xlfn.XLOOKUP(G6,clans_master!A:A,clans_master!B:B,"見つかりません"))</f>
        <v>武田家</v>
      </c>
      <c r="I6" s="36">
        <f t="array" ref="I6">IF(J6="","",_xlfn.XLOOKUP(J6,warriors_master!E:E,warriors_master!A:A,"見つかりません"))</f>
        <v>1002002</v>
      </c>
      <c r="J6" s="11" t="s">
        <v>346</v>
      </c>
      <c r="K6" s="11">
        <v>6.0</v>
      </c>
      <c r="L6" s="36" t="str">
        <f t="shared" si="1"/>
        <v>光</v>
      </c>
      <c r="M6" s="11"/>
      <c r="N6" s="11" t="s">
        <v>404</v>
      </c>
    </row>
    <row r="7">
      <c r="A7" s="11">
        <v>6.0</v>
      </c>
      <c r="B7" s="11" t="s">
        <v>405</v>
      </c>
      <c r="C7" s="16" t="s">
        <v>406</v>
      </c>
      <c r="D7" s="11">
        <v>1521.0</v>
      </c>
      <c r="E7" s="11">
        <v>1521.0</v>
      </c>
      <c r="F7" s="11">
        <v>1570.0</v>
      </c>
      <c r="G7" s="11"/>
      <c r="H7" s="36" t="str">
        <f t="array" ref="H7">IF(G7="","",_xlfn.XLOOKUP(G7,clans_master!A:A,clans_master!B:B,"見つかりません"))</f>
        <v/>
      </c>
      <c r="I7" s="36">
        <f t="array" ref="I7">IF(J7="","",_xlfn.XLOOKUP(J7,warriors_master!E:E,warriors_master!A:A,"見つかりません"))</f>
        <v>9000002</v>
      </c>
      <c r="J7" s="11" t="s">
        <v>463</v>
      </c>
      <c r="K7" s="11"/>
      <c r="L7" s="36" t="str">
        <f t="shared" si="1"/>
        <v/>
      </c>
      <c r="M7" s="11"/>
      <c r="N7" s="11" t="s">
        <v>467</v>
      </c>
    </row>
    <row r="8">
      <c r="A8" s="11">
        <v>7.0</v>
      </c>
      <c r="B8" s="11" t="s">
        <v>471</v>
      </c>
      <c r="C8" s="16" t="s">
        <v>472</v>
      </c>
      <c r="D8" s="11">
        <v>1524.0</v>
      </c>
      <c r="E8" s="11">
        <v>1524.0</v>
      </c>
      <c r="F8" s="11">
        <v>1609.0</v>
      </c>
      <c r="G8" s="11">
        <v>2.0</v>
      </c>
      <c r="H8" s="36" t="str">
        <f t="array" ref="H8">IF(G8="","",_xlfn.XLOOKUP(G8,clans_master!A:A,clans_master!B:B,"見つかりません"))</f>
        <v>長尾家</v>
      </c>
      <c r="I8" s="36">
        <f t="array" ref="I8">IF(J8="","",_xlfn.XLOOKUP(J8,warriors_master!E:E,warriors_master!A:A,"見つかりません"))</f>
        <v>1001013</v>
      </c>
      <c r="J8" s="11" t="s">
        <v>500</v>
      </c>
      <c r="K8" s="11"/>
      <c r="L8" s="36" t="str">
        <f t="shared" si="1"/>
        <v/>
      </c>
      <c r="M8" s="11"/>
      <c r="N8" s="11" t="s">
        <v>501</v>
      </c>
    </row>
    <row r="9">
      <c r="A9" s="11">
        <v>8.0</v>
      </c>
      <c r="B9" s="11" t="s">
        <v>502</v>
      </c>
      <c r="C9" s="16" t="s">
        <v>503</v>
      </c>
      <c r="D9" s="11">
        <v>1537.0</v>
      </c>
      <c r="E9" s="11">
        <v>1537.0</v>
      </c>
      <c r="F9" s="11">
        <v>1613.0</v>
      </c>
      <c r="G9" s="11">
        <v>4.0</v>
      </c>
      <c r="H9" s="36" t="str">
        <f t="array" ref="H9">IF(G9="","",_xlfn.XLOOKUP(G9,clans_master!A:A,clans_master!B:B,"見つかりません"))</f>
        <v>北条家</v>
      </c>
      <c r="I9" s="36">
        <f t="array" ref="I9">IF(J9="","",_xlfn.XLOOKUP(J9,warriors_master!E:E,warriors_master!A:A,"見つかりません"))</f>
        <v>1003003</v>
      </c>
      <c r="J9" s="11" t="s">
        <v>516</v>
      </c>
      <c r="K9" s="11"/>
      <c r="L9" s="36" t="str">
        <f t="shared" si="1"/>
        <v/>
      </c>
      <c r="M9" s="11"/>
      <c r="N9" s="11" t="s">
        <v>517</v>
      </c>
    </row>
    <row r="10">
      <c r="A10" s="11">
        <v>9.0</v>
      </c>
      <c r="B10" s="11" t="s">
        <v>518</v>
      </c>
      <c r="C10" s="16" t="s">
        <v>519</v>
      </c>
      <c r="D10" s="11">
        <v>1547.0</v>
      </c>
      <c r="E10" s="11">
        <v>1547.0</v>
      </c>
      <c r="F10" s="11">
        <v>1617.0</v>
      </c>
      <c r="G10" s="11"/>
      <c r="H10" s="36" t="str">
        <f t="array" ref="H10">IF(G10="","",_xlfn.XLOOKUP(G10,clans_master!A:A,clans_master!B:B,"見つかりません"))</f>
        <v/>
      </c>
      <c r="I10" s="36">
        <f t="array" ref="I10">IF(J10="","",_xlfn.XLOOKUP(J10,warriors_master!E:E,warriors_master!A:A,"見つかりません"))</f>
        <v>9000001</v>
      </c>
      <c r="J10" s="11" t="s">
        <v>540</v>
      </c>
      <c r="K10" s="11"/>
      <c r="L10" s="36" t="str">
        <f t="shared" si="1"/>
        <v/>
      </c>
      <c r="M10" s="11"/>
      <c r="N10" s="11" t="s">
        <v>545</v>
      </c>
    </row>
    <row r="11">
      <c r="A11" s="11">
        <v>10.0</v>
      </c>
      <c r="B11" s="11" t="s">
        <v>546</v>
      </c>
      <c r="C11" s="16" t="s">
        <v>547</v>
      </c>
      <c r="D11" s="11">
        <v>1541.0</v>
      </c>
      <c r="E11" s="11">
        <v>1541.0</v>
      </c>
      <c r="F11" s="11">
        <v>1612.0</v>
      </c>
      <c r="G11" s="11">
        <v>5.0</v>
      </c>
      <c r="H11" s="36" t="str">
        <f t="array" ref="H11">IF(G11="","",_xlfn.XLOOKUP(G11,clans_master!A:A,clans_master!B:B,"見つかりません"))</f>
        <v>今川家</v>
      </c>
      <c r="I11" s="36">
        <f t="array" ref="I11">IF(J11="","",_xlfn.XLOOKUP(J11,warriors_master!E:E,warriors_master!A:A,"見つかりません"))</f>
        <v>1004009</v>
      </c>
      <c r="J11" s="11" t="s">
        <v>574</v>
      </c>
      <c r="K11" s="11"/>
      <c r="L11" s="36" t="str">
        <f t="shared" si="1"/>
        <v/>
      </c>
      <c r="M11" s="11"/>
      <c r="N11" s="11" t="s">
        <v>575</v>
      </c>
    </row>
    <row r="12">
      <c r="A12" s="11">
        <v>11.0</v>
      </c>
      <c r="B12" s="11" t="s">
        <v>576</v>
      </c>
      <c r="C12" s="16" t="s">
        <v>577</v>
      </c>
      <c r="D12" s="11">
        <v>1542.0</v>
      </c>
      <c r="E12" s="11">
        <v>1542.0</v>
      </c>
      <c r="F12" s="11">
        <v>1580.0</v>
      </c>
      <c r="G12" s="11">
        <v>5.0</v>
      </c>
      <c r="H12" s="36" t="str">
        <f t="array" ref="H12">IF(G12="","",_xlfn.XLOOKUP(G12,clans_master!A:A,clans_master!B:B,"見つかりません"))</f>
        <v>今川家</v>
      </c>
      <c r="I12" s="36">
        <f t="array" ref="I12">IF(J12="","",_xlfn.XLOOKUP(J12,warriors_master!E:E,warriors_master!A:A,"見つかりません"))</f>
        <v>1004021</v>
      </c>
      <c r="J12" s="11" t="s">
        <v>596</v>
      </c>
      <c r="K12" s="11"/>
      <c r="L12" s="36" t="str">
        <f t="shared" si="1"/>
        <v/>
      </c>
      <c r="M12" s="11"/>
      <c r="N12" s="11" t="s">
        <v>598</v>
      </c>
    </row>
    <row r="13">
      <c r="A13" s="11">
        <v>12.0</v>
      </c>
      <c r="B13" s="11" t="s">
        <v>599</v>
      </c>
      <c r="C13" s="16" t="s">
        <v>600</v>
      </c>
      <c r="D13" s="11">
        <v>1555.0</v>
      </c>
      <c r="E13" s="11">
        <v>1555.0</v>
      </c>
      <c r="F13" s="11">
        <v>1581.0</v>
      </c>
      <c r="G13" s="11">
        <v>4.0</v>
      </c>
      <c r="H13" s="36" t="str">
        <f t="array" ref="H13">IF(G13="","",_xlfn.XLOOKUP(G13,clans_master!A:A,clans_master!B:B,"見つかりません"))</f>
        <v>北条家</v>
      </c>
      <c r="I13" s="36">
        <f t="array" ref="I13">IF(J13="","",_xlfn.XLOOKUP(J13,warriors_master!E:E,warriors_master!A:A,"見つかりません"))</f>
        <v>1003003</v>
      </c>
      <c r="J13" s="11" t="s">
        <v>516</v>
      </c>
      <c r="K13" s="11"/>
      <c r="L13" s="36" t="str">
        <f t="shared" si="1"/>
        <v/>
      </c>
      <c r="M13" s="11"/>
      <c r="N13" s="11" t="s">
        <v>619</v>
      </c>
    </row>
    <row r="14">
      <c r="A14" s="11">
        <v>13.0</v>
      </c>
      <c r="B14" s="11" t="s">
        <v>622</v>
      </c>
      <c r="C14" s="16" t="s">
        <v>624</v>
      </c>
      <c r="D14" s="11">
        <v>1528.0</v>
      </c>
      <c r="E14" s="11">
        <v>9999.0</v>
      </c>
      <c r="F14" s="11">
        <v>1602.0</v>
      </c>
      <c r="G14" s="11"/>
      <c r="H14" s="36" t="str">
        <f t="array" ref="H14">IF(G14="","",_xlfn.XLOOKUP(G14,clans_master!A:A,clans_master!B:B,"見つかりません"))</f>
        <v/>
      </c>
      <c r="I14" s="36">
        <f t="array" ref="I14">IF(J14="","",_xlfn.XLOOKUP(J14,warriors_master!E:E,warriors_master!A:A,"見つかりません"))</f>
        <v>2006001</v>
      </c>
      <c r="J14" s="11" t="s">
        <v>450</v>
      </c>
      <c r="K14" s="11"/>
      <c r="L14" s="36" t="str">
        <f t="shared" si="1"/>
        <v/>
      </c>
      <c r="M14" s="11"/>
      <c r="N14" s="11" t="s">
        <v>652</v>
      </c>
    </row>
    <row r="15">
      <c r="A15" s="11">
        <v>14.0</v>
      </c>
      <c r="B15" s="11" t="s">
        <v>653</v>
      </c>
      <c r="C15" s="16" t="s">
        <v>654</v>
      </c>
      <c r="D15" s="11">
        <v>1500.0</v>
      </c>
      <c r="E15" s="11">
        <v>9999.0</v>
      </c>
      <c r="F15" s="11">
        <v>1530.0</v>
      </c>
      <c r="G15" s="11">
        <v>60.0</v>
      </c>
      <c r="H15" s="36" t="str">
        <f t="array" ref="H15">IF(G15="","",_xlfn.XLOOKUP(G15,clans_master!A:A,clans_master!B:B,"見つかりません"))</f>
        <v>伊東家</v>
      </c>
      <c r="I15" s="36">
        <f t="array" ref="I15">IF(J15="","",_xlfn.XLOOKUP(J15,warriors_master!E:E,warriors_master!A:A,"見つかりません"))</f>
        <v>1060005</v>
      </c>
      <c r="J15" s="11" t="s">
        <v>682</v>
      </c>
      <c r="K15" s="11"/>
      <c r="L15" s="36" t="str">
        <f t="shared" si="1"/>
        <v/>
      </c>
      <c r="M15" s="11"/>
      <c r="N15" s="11" t="s">
        <v>683</v>
      </c>
    </row>
    <row r="16">
      <c r="A16" s="11">
        <v>15.0</v>
      </c>
      <c r="B16" s="11" t="s">
        <v>684</v>
      </c>
      <c r="C16" s="16" t="s">
        <v>685</v>
      </c>
      <c r="D16" s="11">
        <v>1534.0</v>
      </c>
      <c r="E16" s="11">
        <v>9999.0</v>
      </c>
      <c r="F16" s="11">
        <v>1625.0</v>
      </c>
      <c r="G16" s="11">
        <v>1.0</v>
      </c>
      <c r="H16" s="36" t="str">
        <f t="array" ref="H16">IF(G16="","",_xlfn.XLOOKUP(G16,clans_master!A:A,clans_master!B:B,"見つかりません"))</f>
        <v>織田家</v>
      </c>
      <c r="I16" s="36">
        <f t="array" ref="I16">IF(J16="","",_xlfn.XLOOKUP(J16,warriors_master!E:E,warriors_master!A:A,"見つかりません"))</f>
        <v>1401001</v>
      </c>
      <c r="J16" s="11" t="s">
        <v>703</v>
      </c>
      <c r="K16" s="11"/>
      <c r="L16" s="36" t="str">
        <f t="shared" si="1"/>
        <v/>
      </c>
      <c r="M16" s="11"/>
      <c r="N16" s="11" t="s">
        <v>706</v>
      </c>
    </row>
    <row r="17">
      <c r="A17" s="11">
        <v>16.0</v>
      </c>
      <c r="B17" s="11" t="s">
        <v>707</v>
      </c>
      <c r="C17" s="16" t="s">
        <v>708</v>
      </c>
      <c r="D17" s="11">
        <v>1543.0</v>
      </c>
      <c r="E17" s="11">
        <v>1543.0</v>
      </c>
      <c r="F17" s="11">
        <v>1590.0</v>
      </c>
      <c r="G17" s="11">
        <v>1.0</v>
      </c>
      <c r="H17" s="36" t="str">
        <f t="array" ref="H17">IF(G17="","",_xlfn.XLOOKUP(G17,clans_master!A:A,clans_master!B:B,"見つかりません"))</f>
        <v>織田家</v>
      </c>
      <c r="I17" s="36">
        <f t="array" ref="I17">IF(J17="","",_xlfn.XLOOKUP(J17,warriors_master!E:E,warriors_master!A:A,"見つかりません"))</f>
        <v>1401001</v>
      </c>
      <c r="J17" s="11" t="s">
        <v>703</v>
      </c>
      <c r="K17" s="11"/>
      <c r="L17" s="36" t="str">
        <f t="shared" si="1"/>
        <v/>
      </c>
      <c r="M17" s="11"/>
      <c r="N17" s="11" t="s">
        <v>731</v>
      </c>
    </row>
    <row r="18">
      <c r="A18" s="11">
        <v>17.0</v>
      </c>
      <c r="B18" s="11" t="s">
        <v>733</v>
      </c>
      <c r="C18" s="16" t="s">
        <v>734</v>
      </c>
      <c r="D18" s="11">
        <v>1549.0</v>
      </c>
      <c r="E18" s="11">
        <v>1549.0</v>
      </c>
      <c r="F18" s="11">
        <v>1624.0</v>
      </c>
      <c r="G18" s="11">
        <v>1.0</v>
      </c>
      <c r="H18" s="36" t="str">
        <f t="array" ref="H18">IF(G18="","",_xlfn.XLOOKUP(G18,clans_master!A:A,clans_master!B:B,"見つかりません"))</f>
        <v>織田家</v>
      </c>
      <c r="I18" s="36">
        <f t="array" ref="I18">IF(J18="","",_xlfn.XLOOKUP(J18,warriors_master!E:E,warriors_master!A:A,"見つかりません"))</f>
        <v>1401005</v>
      </c>
      <c r="J18" s="11" t="s">
        <v>766</v>
      </c>
      <c r="K18" s="11"/>
      <c r="L18" s="36" t="str">
        <f t="shared" si="1"/>
        <v/>
      </c>
      <c r="M18" s="11"/>
      <c r="N18" s="11" t="s">
        <v>767</v>
      </c>
    </row>
    <row r="19">
      <c r="A19" s="11">
        <v>18.0</v>
      </c>
      <c r="B19" s="11" t="s">
        <v>768</v>
      </c>
      <c r="C19" s="16" t="s">
        <v>769</v>
      </c>
      <c r="D19" s="11">
        <v>1468.0</v>
      </c>
      <c r="E19" s="11">
        <v>9999.0</v>
      </c>
      <c r="F19" s="11">
        <v>1545.0</v>
      </c>
      <c r="G19" s="11"/>
      <c r="H19" s="36"/>
      <c r="I19" s="36">
        <f t="array" ref="I19">IF(J19="","",_xlfn.XLOOKUP(J19,warriors_master!E:E,warriors_master!A:A,""))</f>
        <v>1202001</v>
      </c>
      <c r="J19" s="11" t="s">
        <v>774</v>
      </c>
      <c r="K19" s="11"/>
      <c r="L19" s="36" t="str">
        <f t="shared" si="1"/>
        <v/>
      </c>
      <c r="M19" s="11"/>
      <c r="N19" s="11" t="s">
        <v>776</v>
      </c>
    </row>
    <row r="20">
      <c r="A20" s="11">
        <v>19.0</v>
      </c>
      <c r="B20" s="11" t="s">
        <v>777</v>
      </c>
      <c r="C20" s="16" t="s">
        <v>778</v>
      </c>
      <c r="D20" s="11">
        <v>1530.0</v>
      </c>
      <c r="E20" s="11">
        <v>9999.0</v>
      </c>
      <c r="F20" s="11">
        <v>1580.0</v>
      </c>
      <c r="G20" s="11"/>
      <c r="H20" s="36" t="str">
        <f t="array" ref="H20">IF(G20="","",_xlfn.XLOOKUP(G20,clans_master!A:A,clans_master!B:B,"見つかりません"))</f>
        <v/>
      </c>
      <c r="I20" s="36">
        <f t="array" ref="I20">IF(J20="","",_xlfn.XLOOKUP(J20,warriors_master!E:E,warriors_master!A:A,"見つかりません"))</f>
        <v>9000003</v>
      </c>
      <c r="J20" s="11" t="s">
        <v>806</v>
      </c>
      <c r="K20" s="11"/>
      <c r="L20" s="36" t="str">
        <f t="shared" si="1"/>
        <v/>
      </c>
      <c r="M20" s="11"/>
      <c r="N20" s="11" t="s">
        <v>807</v>
      </c>
    </row>
    <row r="21" ht="15.75" customHeight="1">
      <c r="A21" s="11">
        <v>20.0</v>
      </c>
      <c r="B21" s="11" t="s">
        <v>808</v>
      </c>
      <c r="C21" s="16" t="s">
        <v>810</v>
      </c>
      <c r="D21" s="11">
        <v>1530.0</v>
      </c>
      <c r="E21" s="11">
        <v>1530.0</v>
      </c>
      <c r="F21" s="11">
        <v>1555.0</v>
      </c>
      <c r="G21" s="11">
        <v>3.0</v>
      </c>
      <c r="H21" s="36" t="str">
        <f t="array" ref="H21">IF(G21="","",_xlfn.XLOOKUP(G21,clans_master!A:A,clans_master!B:B,"見つかりません"))</f>
        <v>武田家</v>
      </c>
      <c r="I21" s="36">
        <f t="array" ref="I21">IF(J21="","",_xlfn.XLOOKUP(J21,warriors_master!E:E,warriors_master!A:A,"見つかりません"))</f>
        <v>1206003</v>
      </c>
      <c r="J21" s="11" t="s">
        <v>839</v>
      </c>
      <c r="K21" s="11"/>
      <c r="L21" s="36" t="str">
        <f t="shared" si="1"/>
        <v/>
      </c>
      <c r="M21" s="11"/>
      <c r="N21" s="11" t="s">
        <v>843</v>
      </c>
    </row>
    <row r="22" ht="15.75" customHeight="1">
      <c r="A22" s="11">
        <v>21.0</v>
      </c>
      <c r="B22" s="11" t="s">
        <v>844</v>
      </c>
      <c r="C22" s="16" t="s">
        <v>846</v>
      </c>
      <c r="D22" s="11">
        <v>1500.0</v>
      </c>
      <c r="E22" s="11">
        <v>9999.0</v>
      </c>
      <c r="F22" s="11">
        <v>1530.0</v>
      </c>
      <c r="G22" s="11">
        <v>9.0</v>
      </c>
      <c r="H22" s="36" t="str">
        <f t="array" ref="H22">IF(G22="","",_xlfn.XLOOKUP(G22,clans_master!A:A,clans_master!B:B,"見つかりません"))</f>
        <v>筒井家</v>
      </c>
      <c r="I22" s="36">
        <f t="array" ref="I22">IF(J22="","",_xlfn.XLOOKUP(J22,warriors_master!E:E,warriors_master!A:A,"見つかりません"))</f>
        <v>1009010</v>
      </c>
      <c r="J22" s="11" t="s">
        <v>879</v>
      </c>
      <c r="K22" s="11"/>
      <c r="L22" s="36" t="str">
        <f t="shared" si="1"/>
        <v/>
      </c>
      <c r="M22" s="11"/>
      <c r="N22" s="11" t="s">
        <v>884</v>
      </c>
    </row>
    <row r="23" ht="15.75" customHeight="1">
      <c r="A23" s="11">
        <v>22.0</v>
      </c>
      <c r="B23" s="11" t="s">
        <v>886</v>
      </c>
      <c r="C23" s="16" t="s">
        <v>888</v>
      </c>
      <c r="D23" s="11">
        <v>1499.0</v>
      </c>
      <c r="E23" s="11">
        <v>9999.0</v>
      </c>
      <c r="F23" s="11">
        <v>1546.0</v>
      </c>
      <c r="G23" s="11">
        <v>25.0</v>
      </c>
      <c r="H23" s="36" t="str">
        <f t="array" ref="H23">IF(G23="","",_xlfn.XLOOKUP(G23,clans_master!A:A,clans_master!B:B,"見つかりません"))</f>
        <v>毛利家</v>
      </c>
      <c r="I23" s="36">
        <f t="array" ref="I23">IF(J23="","",_xlfn.XLOOKUP(J23,warriors_master!E:E,warriors_master!A:A,"見つかりません"))</f>
        <v>1025019</v>
      </c>
      <c r="J23" s="11" t="s">
        <v>921</v>
      </c>
      <c r="K23" s="11"/>
      <c r="L23" s="36" t="str">
        <f t="shared" si="1"/>
        <v/>
      </c>
      <c r="M23" s="11"/>
      <c r="N23" s="11" t="s">
        <v>925</v>
      </c>
    </row>
    <row r="24" ht="15.75" customHeight="1">
      <c r="A24" s="11">
        <v>23.0</v>
      </c>
      <c r="B24" s="11" t="s">
        <v>926</v>
      </c>
      <c r="C24" s="16" t="s">
        <v>927</v>
      </c>
      <c r="D24" s="11">
        <v>1541.0</v>
      </c>
      <c r="E24" s="11">
        <v>9999.0</v>
      </c>
      <c r="F24" s="11">
        <v>1629.0</v>
      </c>
      <c r="G24" s="11">
        <v>54.0</v>
      </c>
      <c r="H24" s="36" t="str">
        <f t="array" ref="H24">IF(G24="","",_xlfn.XLOOKUP(G24,clans_master!A:A,clans_master!B:B,"見つかりません"))</f>
        <v>龍造寺家</v>
      </c>
      <c r="I24" s="36">
        <f t="array" ref="I24">IF(J24="","",_xlfn.XLOOKUP(J24,warriors_master!E:E,warriors_master!A:A,"見つかりません"))</f>
        <v>1054023</v>
      </c>
      <c r="J24" s="11" t="s">
        <v>958</v>
      </c>
      <c r="K24" s="11"/>
      <c r="L24" s="36" t="str">
        <f t="shared" si="1"/>
        <v/>
      </c>
      <c r="M24" s="11"/>
      <c r="N24" s="11" t="s">
        <v>959</v>
      </c>
    </row>
    <row r="25" ht="15.75" customHeight="1">
      <c r="A25" s="11">
        <v>24.0</v>
      </c>
      <c r="B25" s="11" t="s">
        <v>960</v>
      </c>
      <c r="C25" s="16" t="s">
        <v>961</v>
      </c>
      <c r="D25" s="11">
        <v>1519.0</v>
      </c>
      <c r="E25" s="11">
        <v>1519.0</v>
      </c>
      <c r="F25" s="11">
        <v>1550.0</v>
      </c>
      <c r="G25" s="11">
        <v>3.0</v>
      </c>
      <c r="H25" s="36" t="str">
        <f t="array" ref="H25">IF(G25="","",_xlfn.XLOOKUP(G25,clans_master!A:A,clans_master!B:B,"見つかりません"))</f>
        <v>武田家</v>
      </c>
      <c r="I25" s="36">
        <f t="array" ref="I25">IF(J25="","",_xlfn.XLOOKUP(J25,warriors_master!E:E,warriors_master!A:A,"見つかりません"))</f>
        <v>1002001</v>
      </c>
      <c r="J25" s="11" t="s">
        <v>995</v>
      </c>
      <c r="K25" s="11"/>
      <c r="L25" s="36" t="str">
        <f t="shared" si="1"/>
        <v/>
      </c>
      <c r="M25" s="11"/>
      <c r="N25" s="11" t="s">
        <v>996</v>
      </c>
    </row>
    <row r="26" ht="15.75" customHeight="1">
      <c r="A26" s="11">
        <v>25.0</v>
      </c>
      <c r="B26" s="11" t="s">
        <v>999</v>
      </c>
      <c r="C26" s="16" t="s">
        <v>1000</v>
      </c>
      <c r="D26" s="11">
        <v>1565.0</v>
      </c>
      <c r="E26" s="11">
        <v>1565.0</v>
      </c>
      <c r="F26" s="11">
        <v>1615.0</v>
      </c>
      <c r="G26" s="11">
        <v>5.0</v>
      </c>
      <c r="H26" s="36" t="str">
        <f t="array" ref="H26">IF(G26="","",_xlfn.XLOOKUP(G26,clans_master!A:A,clans_master!B:B,"見つかりません"))</f>
        <v>今川家</v>
      </c>
      <c r="I26" s="36">
        <f t="array" ref="I26">IF(J26="","",_xlfn.XLOOKUP(J26,warriors_master!E:E,warriors_master!A:A,"見つかりません"))</f>
        <v>1301006</v>
      </c>
      <c r="J26" s="11" t="s">
        <v>1048</v>
      </c>
      <c r="K26" s="11"/>
      <c r="L26" s="36" t="str">
        <f t="shared" si="1"/>
        <v/>
      </c>
      <c r="M26" s="11"/>
      <c r="N26" s="11" t="s">
        <v>1049</v>
      </c>
    </row>
    <row r="27" ht="15.75" customHeight="1">
      <c r="A27" s="11">
        <v>26.0</v>
      </c>
      <c r="B27" s="11" t="s">
        <v>1051</v>
      </c>
      <c r="C27" s="16" t="s">
        <v>1053</v>
      </c>
      <c r="D27" s="11">
        <v>1567.0</v>
      </c>
      <c r="E27" s="11">
        <v>1567.0</v>
      </c>
      <c r="F27" s="11">
        <v>1615.0</v>
      </c>
      <c r="G27" s="11">
        <v>15.0</v>
      </c>
      <c r="H27" s="36" t="str">
        <f t="array" ref="H27">IF(G27="","",_xlfn.XLOOKUP(G27,clans_master!A:A,clans_master!B:B,"見つかりません"))</f>
        <v>浅井家</v>
      </c>
      <c r="I27" s="36">
        <f t="array" ref="I27">IF(J27="","",_xlfn.XLOOKUP(J27,warriors_master!E:E,warriors_master!A:A,"見つかりません"))</f>
        <v>1015005</v>
      </c>
      <c r="J27" s="11" t="s">
        <v>1095</v>
      </c>
      <c r="K27" s="11"/>
      <c r="L27" s="36" t="str">
        <f t="shared" si="1"/>
        <v/>
      </c>
      <c r="M27" s="11"/>
      <c r="N27" s="11" t="s">
        <v>1102</v>
      </c>
    </row>
    <row r="28" ht="15.75" customHeight="1">
      <c r="A28" s="11">
        <v>27.0</v>
      </c>
      <c r="B28" s="11" t="s">
        <v>1103</v>
      </c>
      <c r="C28" s="16" t="s">
        <v>1104</v>
      </c>
      <c r="D28" s="11">
        <v>1597.0</v>
      </c>
      <c r="E28" s="11">
        <v>1597.0</v>
      </c>
      <c r="F28" s="11">
        <v>1666.0</v>
      </c>
      <c r="G28" s="11">
        <v>5.0</v>
      </c>
      <c r="H28" s="36" t="str">
        <f t="array" ref="H28">IF(G28="","",_xlfn.XLOOKUP(G28,clans_master!A:A,clans_master!B:B,"見つかりません"))</f>
        <v>今川家</v>
      </c>
      <c r="I28" s="36">
        <f t="array" ref="I28">IF(J28="","",_xlfn.XLOOKUP(J28,warriors_master!E:E,warriors_master!A:A,"見つかりません"))</f>
        <v>1301012</v>
      </c>
      <c r="J28" s="11" t="s">
        <v>1142</v>
      </c>
      <c r="K28" s="11"/>
      <c r="L28" s="36" t="str">
        <f t="shared" si="1"/>
        <v/>
      </c>
      <c r="M28" s="11"/>
      <c r="N28" s="11" t="s">
        <v>1144</v>
      </c>
    </row>
    <row r="29" ht="15.75" customHeight="1">
      <c r="A29" s="11">
        <v>28.0</v>
      </c>
      <c r="B29" s="11" t="s">
        <v>1146</v>
      </c>
      <c r="C29" s="16" t="s">
        <v>1148</v>
      </c>
      <c r="D29" s="11">
        <v>1510.0</v>
      </c>
      <c r="E29" s="11">
        <v>9999.0</v>
      </c>
      <c r="F29" s="11">
        <v>1560.0</v>
      </c>
      <c r="G29" s="11">
        <v>74.0</v>
      </c>
      <c r="H29" s="36" t="str">
        <f t="array" ref="H29">IF(G29="","",_xlfn.XLOOKUP(G29,clans_master!A:A,clans_master!B:B,"見つかりません"))</f>
        <v>伊達家</v>
      </c>
      <c r="I29" s="36">
        <f t="array" ref="I29">IF(J29="","",_xlfn.XLOOKUP(J29,warriors_master!E:E,warriors_master!A:A,"見つかりません"))</f>
        <v>1077012</v>
      </c>
      <c r="J29" s="11" t="s">
        <v>1191</v>
      </c>
      <c r="K29" s="11"/>
      <c r="L29" s="36" t="str">
        <f t="shared" si="1"/>
        <v/>
      </c>
      <c r="M29" s="11"/>
      <c r="N29" s="11" t="s">
        <v>1196</v>
      </c>
    </row>
    <row r="30" ht="15.75" customHeight="1">
      <c r="A30" s="11">
        <v>29.0</v>
      </c>
      <c r="B30" s="11" t="s">
        <v>1200</v>
      </c>
      <c r="C30" s="16" t="s">
        <v>1201</v>
      </c>
      <c r="D30" s="11">
        <v>1510.0</v>
      </c>
      <c r="E30" s="11">
        <v>9999.0</v>
      </c>
      <c r="F30" s="11">
        <v>1560.0</v>
      </c>
      <c r="G30" s="11">
        <v>31.0</v>
      </c>
      <c r="H30" s="36" t="str">
        <f t="array" ref="H30">IF(G30="","",_xlfn.XLOOKUP(G30,clans_master!A:A,clans_master!B:B,"見つかりません"))</f>
        <v>長野家</v>
      </c>
      <c r="I30" s="36">
        <f t="array" ref="I30">IF(J30="","",_xlfn.XLOOKUP(J30,warriors_master!E:E,warriors_master!A:A,"見つかりません"))</f>
        <v>1031017</v>
      </c>
      <c r="J30" s="11" t="s">
        <v>1245</v>
      </c>
      <c r="K30" s="11"/>
      <c r="L30" s="36" t="str">
        <f t="shared" si="1"/>
        <v/>
      </c>
      <c r="M30" s="11"/>
      <c r="N30" s="11" t="s">
        <v>1248</v>
      </c>
    </row>
    <row r="31" ht="15.75" customHeight="1">
      <c r="C31" s="116"/>
    </row>
    <row r="32" ht="15.75" customHeight="1">
      <c r="C32" s="116"/>
    </row>
    <row r="33" ht="15.75" customHeight="1">
      <c r="C33" s="116"/>
    </row>
    <row r="34" ht="15.75" customHeight="1">
      <c r="C34" s="116"/>
    </row>
    <row r="35" ht="15.75" customHeight="1">
      <c r="C35" s="116"/>
    </row>
    <row r="36" ht="15.75" customHeight="1">
      <c r="C36" s="116"/>
    </row>
    <row r="37" ht="15.75" customHeight="1">
      <c r="C37" s="116"/>
    </row>
    <row r="38" ht="15.75" customHeight="1">
      <c r="C38" s="116"/>
    </row>
    <row r="39" ht="15.75" customHeight="1">
      <c r="C39" s="116"/>
    </row>
    <row r="40" ht="15.75" customHeight="1">
      <c r="C40" s="116"/>
    </row>
    <row r="41" ht="15.75" customHeight="1">
      <c r="C41" s="116"/>
    </row>
    <row r="42" ht="15.75" customHeight="1">
      <c r="C42" s="116"/>
    </row>
    <row r="43" ht="15.75" customHeight="1">
      <c r="C43" s="116"/>
    </row>
    <row r="44" ht="15.75" customHeight="1">
      <c r="C44" s="116"/>
    </row>
    <row r="45" ht="15.75" customHeight="1">
      <c r="C45" s="116"/>
    </row>
    <row r="46" ht="15.75" customHeight="1">
      <c r="C46" s="116"/>
    </row>
    <row r="47" ht="15.75" customHeight="1">
      <c r="C47" s="116"/>
    </row>
    <row r="48" ht="15.75" customHeight="1">
      <c r="C48" s="116"/>
    </row>
    <row r="49" ht="15.75" customHeight="1">
      <c r="C49" s="116"/>
    </row>
    <row r="50" ht="15.75" customHeight="1">
      <c r="C50" s="116"/>
    </row>
    <row r="51" ht="15.75" customHeight="1">
      <c r="C51" s="116"/>
    </row>
    <row r="52" ht="15.75" customHeight="1">
      <c r="C52" s="116"/>
    </row>
    <row r="53" ht="15.75" customHeight="1">
      <c r="C53" s="116"/>
    </row>
    <row r="54" ht="15.75" customHeight="1">
      <c r="C54" s="116"/>
    </row>
    <row r="55" ht="15.75" customHeight="1">
      <c r="C55" s="116"/>
    </row>
    <row r="56" ht="15.75" customHeight="1">
      <c r="C56" s="116"/>
    </row>
    <row r="57" ht="15.75" customHeight="1">
      <c r="C57" s="116"/>
    </row>
    <row r="58" ht="15.75" customHeight="1">
      <c r="C58" s="116"/>
    </row>
    <row r="59" ht="15.75" customHeight="1">
      <c r="C59" s="116"/>
    </row>
    <row r="60" ht="15.75" customHeight="1">
      <c r="C60" s="116"/>
    </row>
    <row r="61" ht="15.75" customHeight="1">
      <c r="C61" s="116"/>
    </row>
    <row r="62" ht="15.75" customHeight="1">
      <c r="C62" s="116"/>
    </row>
    <row r="63" ht="15.75" customHeight="1">
      <c r="C63" s="116"/>
    </row>
    <row r="64" ht="15.75" customHeight="1">
      <c r="C64" s="116"/>
    </row>
    <row r="65" ht="15.75" customHeight="1">
      <c r="C65" s="116"/>
    </row>
    <row r="66" ht="15.75" customHeight="1">
      <c r="C66" s="116"/>
    </row>
    <row r="67" ht="15.75" customHeight="1">
      <c r="C67" s="116"/>
    </row>
    <row r="68" ht="15.75" customHeight="1">
      <c r="C68" s="116"/>
    </row>
    <row r="69" ht="15.75" customHeight="1">
      <c r="C69" s="116"/>
    </row>
    <row r="70" ht="15.75" customHeight="1">
      <c r="C70" s="116"/>
    </row>
    <row r="71" ht="15.75" customHeight="1">
      <c r="C71" s="116"/>
    </row>
    <row r="72" ht="15.75" customHeight="1">
      <c r="C72" s="116"/>
    </row>
    <row r="73" ht="15.75" customHeight="1">
      <c r="C73" s="116"/>
    </row>
    <row r="74" ht="15.75" customHeight="1">
      <c r="C74" s="116"/>
    </row>
    <row r="75" ht="15.75" customHeight="1">
      <c r="C75" s="116"/>
    </row>
    <row r="76" ht="15.75" customHeight="1">
      <c r="C76" s="116"/>
    </row>
    <row r="77" ht="15.75" customHeight="1">
      <c r="C77" s="116"/>
    </row>
    <row r="78" ht="15.75" customHeight="1">
      <c r="C78" s="116"/>
    </row>
    <row r="79" ht="15.75" customHeight="1">
      <c r="C79" s="116"/>
    </row>
    <row r="80" ht="15.75" customHeight="1">
      <c r="C80" s="116"/>
    </row>
    <row r="81" ht="15.75" customHeight="1">
      <c r="C81" s="116"/>
    </row>
    <row r="82" ht="15.75" customHeight="1">
      <c r="C82" s="116"/>
    </row>
    <row r="83" ht="15.75" customHeight="1">
      <c r="C83" s="116"/>
    </row>
    <row r="84" ht="15.75" customHeight="1">
      <c r="C84" s="116"/>
    </row>
    <row r="85" ht="15.75" customHeight="1">
      <c r="C85" s="116"/>
    </row>
    <row r="86" ht="15.75" customHeight="1">
      <c r="C86" s="116"/>
    </row>
    <row r="87" ht="15.75" customHeight="1">
      <c r="C87" s="116"/>
    </row>
    <row r="88" ht="15.75" customHeight="1">
      <c r="C88" s="116"/>
    </row>
    <row r="89" ht="15.75" customHeight="1">
      <c r="C89" s="116"/>
    </row>
    <row r="90" ht="15.75" customHeight="1">
      <c r="C90" s="116"/>
    </row>
    <row r="91" ht="15.75" customHeight="1">
      <c r="C91" s="116"/>
    </row>
    <row r="92" ht="15.75" customHeight="1">
      <c r="C92" s="116"/>
    </row>
    <row r="93" ht="15.75" customHeight="1">
      <c r="C93" s="116"/>
    </row>
    <row r="94" ht="15.75" customHeight="1">
      <c r="C94" s="116"/>
    </row>
    <row r="95" ht="15.75" customHeight="1">
      <c r="C95" s="116"/>
    </row>
    <row r="96" ht="15.75" customHeight="1">
      <c r="C96" s="116"/>
    </row>
    <row r="97" ht="15.75" customHeight="1">
      <c r="C97" s="116"/>
    </row>
    <row r="98" ht="15.75" customHeight="1">
      <c r="C98" s="116"/>
    </row>
    <row r="99" ht="15.75" customHeight="1">
      <c r="C99" s="116"/>
    </row>
    <row r="100" ht="15.75" customHeight="1">
      <c r="C100" s="116"/>
    </row>
    <row r="101" ht="15.75" customHeight="1">
      <c r="C101" s="116"/>
    </row>
    <row r="102" ht="15.75" customHeight="1">
      <c r="C102" s="116"/>
    </row>
    <row r="103" ht="15.75" customHeight="1">
      <c r="C103" s="116"/>
    </row>
    <row r="104" ht="15.75" customHeight="1">
      <c r="C104" s="116"/>
    </row>
    <row r="105" ht="15.75" customHeight="1">
      <c r="C105" s="116"/>
    </row>
    <row r="106" ht="15.75" customHeight="1">
      <c r="C106" s="116"/>
    </row>
    <row r="107" ht="15.75" customHeight="1">
      <c r="C107" s="116"/>
    </row>
    <row r="108" ht="15.75" customHeight="1">
      <c r="C108" s="116"/>
    </row>
    <row r="109" ht="15.75" customHeight="1">
      <c r="C109" s="116"/>
    </row>
    <row r="110" ht="15.75" customHeight="1">
      <c r="C110" s="116"/>
    </row>
    <row r="111" ht="15.75" customHeight="1">
      <c r="C111" s="116"/>
    </row>
    <row r="112" ht="15.75" customHeight="1">
      <c r="C112" s="116"/>
    </row>
    <row r="113" ht="15.75" customHeight="1">
      <c r="C113" s="116"/>
    </row>
    <row r="114" ht="15.75" customHeight="1">
      <c r="C114" s="116"/>
    </row>
    <row r="115" ht="15.75" customHeight="1">
      <c r="C115" s="116"/>
    </row>
    <row r="116" ht="15.75" customHeight="1">
      <c r="C116" s="116"/>
    </row>
    <row r="117" ht="15.75" customHeight="1">
      <c r="C117" s="116"/>
    </row>
    <row r="118" ht="15.75" customHeight="1">
      <c r="C118" s="116"/>
    </row>
    <row r="119" ht="15.75" customHeight="1">
      <c r="C119" s="116"/>
    </row>
    <row r="120" ht="15.75" customHeight="1">
      <c r="C120" s="116"/>
    </row>
    <row r="121" ht="15.75" customHeight="1">
      <c r="C121" s="116"/>
    </row>
    <row r="122" ht="15.75" customHeight="1">
      <c r="C122" s="116"/>
    </row>
    <row r="123" ht="15.75" customHeight="1">
      <c r="C123" s="116"/>
    </row>
    <row r="124" ht="15.75" customHeight="1">
      <c r="C124" s="116"/>
    </row>
    <row r="125" ht="15.75" customHeight="1">
      <c r="C125" s="116"/>
    </row>
    <row r="126" ht="15.75" customHeight="1">
      <c r="C126" s="116"/>
    </row>
    <row r="127" ht="15.75" customHeight="1">
      <c r="C127" s="116"/>
    </row>
    <row r="128" ht="15.75" customHeight="1">
      <c r="C128" s="116"/>
    </row>
    <row r="129" ht="15.75" customHeight="1">
      <c r="C129" s="116"/>
    </row>
    <row r="130" ht="15.75" customHeight="1">
      <c r="C130" s="116"/>
    </row>
    <row r="131" ht="15.75" customHeight="1">
      <c r="C131" s="116"/>
    </row>
    <row r="132" ht="15.75" customHeight="1">
      <c r="C132" s="116"/>
    </row>
    <row r="133" ht="15.75" customHeight="1">
      <c r="C133" s="116"/>
    </row>
    <row r="134" ht="15.75" customHeight="1">
      <c r="C134" s="116"/>
    </row>
    <row r="135" ht="15.75" customHeight="1">
      <c r="C135" s="116"/>
    </row>
    <row r="136" ht="15.75" customHeight="1">
      <c r="C136" s="116"/>
    </row>
    <row r="137" ht="15.75" customHeight="1">
      <c r="C137" s="116"/>
    </row>
    <row r="138" ht="15.75" customHeight="1">
      <c r="C138" s="116"/>
    </row>
    <row r="139" ht="15.75" customHeight="1">
      <c r="C139" s="116"/>
    </row>
    <row r="140" ht="15.75" customHeight="1">
      <c r="C140" s="116"/>
    </row>
    <row r="141" ht="15.75" customHeight="1">
      <c r="C141" s="116"/>
    </row>
    <row r="142" ht="15.75" customHeight="1">
      <c r="C142" s="116"/>
    </row>
    <row r="143" ht="15.75" customHeight="1">
      <c r="C143" s="116"/>
    </row>
    <row r="144" ht="15.75" customHeight="1">
      <c r="C144" s="116"/>
    </row>
    <row r="145" ht="15.75" customHeight="1">
      <c r="C145" s="116"/>
    </row>
    <row r="146" ht="15.75" customHeight="1">
      <c r="C146" s="116"/>
    </row>
    <row r="147" ht="15.75" customHeight="1">
      <c r="C147" s="116"/>
    </row>
    <row r="148" ht="15.75" customHeight="1">
      <c r="C148" s="116"/>
    </row>
    <row r="149" ht="15.75" customHeight="1">
      <c r="C149" s="116"/>
    </row>
    <row r="150" ht="15.75" customHeight="1">
      <c r="C150" s="116"/>
    </row>
    <row r="151" ht="15.75" customHeight="1">
      <c r="C151" s="116"/>
    </row>
    <row r="152" ht="15.75" customHeight="1">
      <c r="C152" s="116"/>
    </row>
    <row r="153" ht="15.75" customHeight="1">
      <c r="C153" s="116"/>
    </row>
    <row r="154" ht="15.75" customHeight="1">
      <c r="C154" s="116"/>
    </row>
    <row r="155" ht="15.75" customHeight="1">
      <c r="C155" s="116"/>
    </row>
    <row r="156" ht="15.75" customHeight="1">
      <c r="C156" s="116"/>
    </row>
    <row r="157" ht="15.75" customHeight="1">
      <c r="C157" s="116"/>
    </row>
    <row r="158" ht="15.75" customHeight="1">
      <c r="C158" s="116"/>
    </row>
    <row r="159" ht="15.75" customHeight="1">
      <c r="C159" s="116"/>
    </row>
    <row r="160" ht="15.75" customHeight="1">
      <c r="C160" s="116"/>
    </row>
    <row r="161" ht="15.75" customHeight="1">
      <c r="C161" s="116"/>
    </row>
    <row r="162" ht="15.75" customHeight="1">
      <c r="C162" s="116"/>
    </row>
    <row r="163" ht="15.75" customHeight="1">
      <c r="C163" s="116"/>
    </row>
    <row r="164" ht="15.75" customHeight="1">
      <c r="C164" s="116"/>
    </row>
    <row r="165" ht="15.75" customHeight="1">
      <c r="C165" s="116"/>
    </row>
    <row r="166" ht="15.75" customHeight="1">
      <c r="C166" s="116"/>
    </row>
    <row r="167" ht="15.75" customHeight="1">
      <c r="C167" s="116"/>
    </row>
    <row r="168" ht="15.75" customHeight="1">
      <c r="C168" s="116"/>
    </row>
    <row r="169" ht="15.75" customHeight="1">
      <c r="C169" s="116"/>
    </row>
    <row r="170" ht="15.75" customHeight="1">
      <c r="C170" s="116"/>
    </row>
    <row r="171" ht="15.75" customHeight="1">
      <c r="C171" s="116"/>
    </row>
    <row r="172" ht="15.75" customHeight="1">
      <c r="C172" s="116"/>
    </row>
    <row r="173" ht="15.75" customHeight="1">
      <c r="C173" s="116"/>
    </row>
    <row r="174" ht="15.75" customHeight="1">
      <c r="C174" s="116"/>
    </row>
    <row r="175" ht="15.75" customHeight="1">
      <c r="C175" s="116"/>
    </row>
    <row r="176" ht="15.75" customHeight="1">
      <c r="C176" s="116"/>
    </row>
    <row r="177" ht="15.75" customHeight="1">
      <c r="C177" s="116"/>
    </row>
    <row r="178" ht="15.75" customHeight="1">
      <c r="C178" s="116"/>
    </row>
    <row r="179" ht="15.75" customHeight="1">
      <c r="C179" s="116"/>
    </row>
    <row r="180" ht="15.75" customHeight="1">
      <c r="C180" s="116"/>
    </row>
    <row r="181" ht="15.75" customHeight="1">
      <c r="C181" s="116"/>
    </row>
    <row r="182" ht="15.75" customHeight="1">
      <c r="C182" s="116"/>
    </row>
    <row r="183" ht="15.75" customHeight="1">
      <c r="C183" s="116"/>
    </row>
    <row r="184" ht="15.75" customHeight="1">
      <c r="C184" s="116"/>
    </row>
    <row r="185" ht="15.75" customHeight="1">
      <c r="C185" s="116"/>
    </row>
    <row r="186" ht="15.75" customHeight="1">
      <c r="C186" s="116"/>
    </row>
    <row r="187" ht="15.75" customHeight="1">
      <c r="C187" s="116"/>
    </row>
    <row r="188" ht="15.75" customHeight="1">
      <c r="C188" s="116"/>
    </row>
    <row r="189" ht="15.75" customHeight="1">
      <c r="C189" s="116"/>
    </row>
    <row r="190" ht="15.75" customHeight="1">
      <c r="C190" s="116"/>
    </row>
    <row r="191" ht="15.75" customHeight="1">
      <c r="C191" s="116"/>
    </row>
    <row r="192" ht="15.75" customHeight="1">
      <c r="C192" s="116"/>
    </row>
    <row r="193" ht="15.75" customHeight="1">
      <c r="C193" s="116"/>
    </row>
    <row r="194" ht="15.75" customHeight="1">
      <c r="C194" s="116"/>
    </row>
    <row r="195" ht="15.75" customHeight="1">
      <c r="C195" s="116"/>
    </row>
    <row r="196" ht="15.75" customHeight="1">
      <c r="C196" s="116"/>
    </row>
    <row r="197" ht="15.75" customHeight="1">
      <c r="C197" s="116"/>
    </row>
    <row r="198" ht="15.75" customHeight="1">
      <c r="C198" s="116"/>
    </row>
    <row r="199" ht="15.75" customHeight="1">
      <c r="C199" s="116"/>
    </row>
    <row r="200" ht="15.75" customHeight="1">
      <c r="C200" s="116"/>
    </row>
    <row r="201" ht="15.75" customHeight="1">
      <c r="C201" s="116"/>
    </row>
    <row r="202" ht="15.75" customHeight="1">
      <c r="C202" s="116"/>
    </row>
    <row r="203" ht="15.75" customHeight="1">
      <c r="C203" s="116"/>
    </row>
    <row r="204" ht="15.75" customHeight="1">
      <c r="C204" s="116"/>
    </row>
    <row r="205" ht="15.75" customHeight="1">
      <c r="C205" s="116"/>
    </row>
    <row r="206" ht="15.75" customHeight="1">
      <c r="C206" s="116"/>
    </row>
    <row r="207" ht="15.75" customHeight="1">
      <c r="C207" s="116"/>
    </row>
    <row r="208" ht="15.75" customHeight="1">
      <c r="C208" s="116"/>
    </row>
    <row r="209" ht="15.75" customHeight="1">
      <c r="C209" s="116"/>
    </row>
    <row r="210" ht="15.75" customHeight="1">
      <c r="C210" s="116"/>
    </row>
    <row r="211" ht="15.75" customHeight="1">
      <c r="C211" s="116"/>
    </row>
    <row r="212" ht="15.75" customHeight="1">
      <c r="C212" s="116"/>
    </row>
    <row r="213" ht="15.75" customHeight="1">
      <c r="C213" s="116"/>
    </row>
    <row r="214" ht="15.75" customHeight="1">
      <c r="C214" s="116"/>
    </row>
    <row r="215" ht="15.75" customHeight="1">
      <c r="C215" s="116"/>
    </row>
    <row r="216" ht="15.75" customHeight="1">
      <c r="C216" s="116"/>
    </row>
    <row r="217" ht="15.75" customHeight="1">
      <c r="C217" s="116"/>
    </row>
    <row r="218" ht="15.75" customHeight="1">
      <c r="C218" s="116"/>
    </row>
    <row r="219" ht="15.75" customHeight="1">
      <c r="C219" s="116"/>
    </row>
    <row r="220" ht="15.75" customHeight="1">
      <c r="C220" s="116"/>
    </row>
    <row r="221" ht="15.75" customHeight="1">
      <c r="C221" s="116"/>
    </row>
    <row r="222" ht="15.75" customHeight="1">
      <c r="C222" s="116"/>
    </row>
    <row r="223" ht="15.75" customHeight="1">
      <c r="C223" s="116"/>
    </row>
    <row r="224" ht="15.75" customHeight="1">
      <c r="C224" s="116"/>
    </row>
    <row r="225" ht="15.75" customHeight="1">
      <c r="C225" s="116"/>
    </row>
    <row r="226" ht="15.75" customHeight="1">
      <c r="C226" s="116"/>
    </row>
    <row r="227" ht="15.75" customHeight="1">
      <c r="C227" s="116"/>
    </row>
    <row r="228" ht="15.75" customHeight="1">
      <c r="C228" s="116"/>
    </row>
    <row r="229" ht="15.75" customHeight="1">
      <c r="C229" s="116"/>
    </row>
    <row r="230" ht="15.75" customHeight="1">
      <c r="C230" s="116"/>
    </row>
    <row r="231" ht="15.75" customHeight="1">
      <c r="C231" s="116"/>
    </row>
    <row r="232" ht="15.75" customHeight="1">
      <c r="C232" s="116"/>
    </row>
    <row r="233" ht="15.75" customHeight="1">
      <c r="C233" s="116"/>
    </row>
    <row r="234" ht="15.75" customHeight="1">
      <c r="C234" s="116"/>
    </row>
    <row r="235" ht="15.75" customHeight="1">
      <c r="C235" s="116"/>
    </row>
    <row r="236" ht="15.75" customHeight="1">
      <c r="C236" s="116"/>
    </row>
    <row r="237" ht="15.75" customHeight="1">
      <c r="C237" s="116"/>
    </row>
    <row r="238" ht="15.75" customHeight="1">
      <c r="C238" s="116"/>
    </row>
    <row r="239" ht="15.75" customHeight="1">
      <c r="C239" s="116"/>
    </row>
    <row r="240" ht="15.75" customHeight="1">
      <c r="C240" s="116"/>
    </row>
    <row r="241" ht="15.75" customHeight="1">
      <c r="C241" s="116"/>
    </row>
    <row r="242" ht="15.75" customHeight="1">
      <c r="C242" s="116"/>
    </row>
    <row r="243" ht="15.75" customHeight="1">
      <c r="C243" s="116"/>
    </row>
    <row r="244" ht="15.75" customHeight="1">
      <c r="C244" s="116"/>
    </row>
    <row r="245" ht="15.75" customHeight="1">
      <c r="C245" s="116"/>
    </row>
    <row r="246" ht="15.75" customHeight="1">
      <c r="C246" s="116"/>
    </row>
    <row r="247" ht="15.75" customHeight="1">
      <c r="C247" s="116"/>
    </row>
    <row r="248" ht="15.75" customHeight="1">
      <c r="C248" s="116"/>
    </row>
    <row r="249" ht="15.75" customHeight="1">
      <c r="C249" s="116"/>
    </row>
    <row r="250" ht="15.75" customHeight="1">
      <c r="C250" s="116"/>
    </row>
    <row r="251" ht="15.75" customHeight="1">
      <c r="C251" s="116"/>
    </row>
    <row r="252" ht="15.75" customHeight="1">
      <c r="C252" s="116"/>
    </row>
    <row r="253" ht="15.75" customHeight="1">
      <c r="C253" s="116"/>
    </row>
    <row r="254" ht="15.75" customHeight="1">
      <c r="C254" s="116"/>
    </row>
    <row r="255" ht="15.75" customHeight="1">
      <c r="C255" s="116"/>
    </row>
    <row r="256" ht="15.75" customHeight="1">
      <c r="C256" s="116"/>
    </row>
    <row r="257" ht="15.75" customHeight="1">
      <c r="C257" s="116"/>
    </row>
    <row r="258" ht="15.75" customHeight="1">
      <c r="C258" s="116"/>
    </row>
    <row r="259" ht="15.75" customHeight="1">
      <c r="C259" s="116"/>
    </row>
    <row r="260" ht="15.75" customHeight="1">
      <c r="C260" s="116"/>
    </row>
    <row r="261" ht="15.75" customHeight="1">
      <c r="C261" s="116"/>
    </row>
    <row r="262" ht="15.75" customHeight="1">
      <c r="C262" s="116"/>
    </row>
    <row r="263" ht="15.75" customHeight="1">
      <c r="C263" s="116"/>
    </row>
    <row r="264" ht="15.75" customHeight="1">
      <c r="C264" s="116"/>
    </row>
    <row r="265" ht="15.75" customHeight="1">
      <c r="C265" s="116"/>
    </row>
    <row r="266" ht="15.75" customHeight="1">
      <c r="C266" s="116"/>
    </row>
    <row r="267" ht="15.75" customHeight="1">
      <c r="C267" s="116"/>
    </row>
    <row r="268" ht="15.75" customHeight="1">
      <c r="C268" s="116"/>
    </row>
    <row r="269" ht="15.75" customHeight="1">
      <c r="C269" s="116"/>
    </row>
    <row r="270" ht="15.75" customHeight="1">
      <c r="C270" s="116"/>
    </row>
    <row r="271" ht="15.75" customHeight="1">
      <c r="C271" s="116"/>
    </row>
    <row r="272" ht="15.75" customHeight="1">
      <c r="C272" s="116"/>
    </row>
    <row r="273" ht="15.75" customHeight="1">
      <c r="C273" s="116"/>
    </row>
    <row r="274" ht="15.75" customHeight="1">
      <c r="C274" s="116"/>
    </row>
    <row r="275" ht="15.75" customHeight="1">
      <c r="C275" s="116"/>
    </row>
    <row r="276" ht="15.75" customHeight="1">
      <c r="C276" s="116"/>
    </row>
    <row r="277" ht="15.75" customHeight="1">
      <c r="C277" s="116"/>
    </row>
    <row r="278" ht="15.75" customHeight="1">
      <c r="C278" s="116"/>
    </row>
    <row r="279" ht="15.75" customHeight="1">
      <c r="C279" s="116"/>
    </row>
    <row r="280" ht="15.75" customHeight="1">
      <c r="C280" s="116"/>
    </row>
    <row r="281" ht="15.75" customHeight="1">
      <c r="C281" s="116"/>
    </row>
    <row r="282" ht="15.75" customHeight="1">
      <c r="C282" s="116"/>
    </row>
    <row r="283" ht="15.75" customHeight="1">
      <c r="C283" s="116"/>
    </row>
    <row r="284" ht="15.75" customHeight="1">
      <c r="C284" s="116"/>
    </row>
    <row r="285" ht="15.75" customHeight="1">
      <c r="C285" s="116"/>
    </row>
    <row r="286" ht="15.75" customHeight="1">
      <c r="C286" s="116"/>
    </row>
    <row r="287" ht="15.75" customHeight="1">
      <c r="C287" s="116"/>
    </row>
    <row r="288" ht="15.75" customHeight="1">
      <c r="C288" s="116"/>
    </row>
    <row r="289" ht="15.75" customHeight="1">
      <c r="C289" s="116"/>
    </row>
    <row r="290" ht="15.75" customHeight="1">
      <c r="C290" s="116"/>
    </row>
    <row r="291" ht="15.75" customHeight="1">
      <c r="C291" s="116"/>
    </row>
    <row r="292" ht="15.75" customHeight="1">
      <c r="C292" s="116"/>
    </row>
    <row r="293" ht="15.75" customHeight="1">
      <c r="C293" s="116"/>
    </row>
    <row r="294" ht="15.75" customHeight="1">
      <c r="C294" s="116"/>
    </row>
    <row r="295" ht="15.75" customHeight="1">
      <c r="C295" s="116"/>
    </row>
    <row r="296" ht="15.75" customHeight="1">
      <c r="C296" s="116"/>
    </row>
    <row r="297" ht="15.75" customHeight="1">
      <c r="C297" s="116"/>
    </row>
    <row r="298" ht="15.75" customHeight="1">
      <c r="C298" s="116"/>
    </row>
    <row r="299" ht="15.75" customHeight="1">
      <c r="C299" s="116"/>
    </row>
    <row r="300" ht="15.75" customHeight="1">
      <c r="C300" s="116"/>
    </row>
    <row r="301" ht="15.75" customHeight="1">
      <c r="C301" s="116"/>
    </row>
    <row r="302" ht="15.75" customHeight="1">
      <c r="C302" s="116"/>
    </row>
    <row r="303" ht="15.75" customHeight="1">
      <c r="C303" s="116"/>
    </row>
    <row r="304" ht="15.75" customHeight="1">
      <c r="C304" s="116"/>
    </row>
    <row r="305" ht="15.75" customHeight="1">
      <c r="C305" s="116"/>
    </row>
    <row r="306" ht="15.75" customHeight="1">
      <c r="C306" s="116"/>
    </row>
    <row r="307" ht="15.75" customHeight="1">
      <c r="C307" s="116"/>
    </row>
    <row r="308" ht="15.75" customHeight="1">
      <c r="C308" s="116"/>
    </row>
    <row r="309" ht="15.75" customHeight="1">
      <c r="C309" s="116"/>
    </row>
    <row r="310" ht="15.75" customHeight="1">
      <c r="C310" s="116"/>
    </row>
    <row r="311" ht="15.75" customHeight="1">
      <c r="C311" s="116"/>
    </row>
    <row r="312" ht="15.75" customHeight="1">
      <c r="C312" s="116"/>
    </row>
    <row r="313" ht="15.75" customHeight="1">
      <c r="C313" s="116"/>
    </row>
    <row r="314" ht="15.75" customHeight="1">
      <c r="C314" s="116"/>
    </row>
    <row r="315" ht="15.75" customHeight="1">
      <c r="C315" s="116"/>
    </row>
    <row r="316" ht="15.75" customHeight="1">
      <c r="C316" s="116"/>
    </row>
    <row r="317" ht="15.75" customHeight="1">
      <c r="C317" s="116"/>
    </row>
    <row r="318" ht="15.75" customHeight="1">
      <c r="C318" s="116"/>
    </row>
    <row r="319" ht="15.75" customHeight="1">
      <c r="C319" s="116"/>
    </row>
    <row r="320" ht="15.75" customHeight="1">
      <c r="C320" s="116"/>
    </row>
    <row r="321" ht="15.75" customHeight="1">
      <c r="C321" s="116"/>
    </row>
    <row r="322" ht="15.75" customHeight="1">
      <c r="C322" s="116"/>
    </row>
    <row r="323" ht="15.75" customHeight="1">
      <c r="C323" s="116"/>
    </row>
    <row r="324" ht="15.75" customHeight="1">
      <c r="C324" s="116"/>
    </row>
    <row r="325" ht="15.75" customHeight="1">
      <c r="C325" s="116"/>
    </row>
    <row r="326" ht="15.75" customHeight="1">
      <c r="C326" s="116"/>
    </row>
    <row r="327" ht="15.75" customHeight="1">
      <c r="C327" s="116"/>
    </row>
    <row r="328" ht="15.75" customHeight="1">
      <c r="C328" s="116"/>
    </row>
    <row r="329" ht="15.75" customHeight="1">
      <c r="C329" s="116"/>
    </row>
    <row r="330" ht="15.75" customHeight="1">
      <c r="C330" s="116"/>
    </row>
    <row r="331" ht="15.75" customHeight="1">
      <c r="C331" s="116"/>
    </row>
    <row r="332" ht="15.75" customHeight="1">
      <c r="C332" s="116"/>
    </row>
    <row r="333" ht="15.75" customHeight="1">
      <c r="C333" s="116"/>
    </row>
    <row r="334" ht="15.75" customHeight="1">
      <c r="C334" s="116"/>
    </row>
    <row r="335" ht="15.75" customHeight="1">
      <c r="C335" s="116"/>
    </row>
    <row r="336" ht="15.75" customHeight="1">
      <c r="C336" s="116"/>
    </row>
    <row r="337" ht="15.75" customHeight="1">
      <c r="C337" s="116"/>
    </row>
    <row r="338" ht="15.75" customHeight="1">
      <c r="C338" s="116"/>
    </row>
    <row r="339" ht="15.75" customHeight="1">
      <c r="C339" s="116"/>
    </row>
    <row r="340" ht="15.75" customHeight="1">
      <c r="C340" s="116"/>
    </row>
    <row r="341" ht="15.75" customHeight="1">
      <c r="C341" s="116"/>
    </row>
    <row r="342" ht="15.75" customHeight="1">
      <c r="C342" s="116"/>
    </row>
    <row r="343" ht="15.75" customHeight="1">
      <c r="C343" s="116"/>
    </row>
    <row r="344" ht="15.75" customHeight="1">
      <c r="C344" s="116"/>
    </row>
    <row r="345" ht="15.75" customHeight="1">
      <c r="C345" s="116"/>
    </row>
    <row r="346" ht="15.75" customHeight="1">
      <c r="C346" s="116"/>
    </row>
    <row r="347" ht="15.75" customHeight="1">
      <c r="C347" s="116"/>
    </row>
    <row r="348" ht="15.75" customHeight="1">
      <c r="C348" s="116"/>
    </row>
    <row r="349" ht="15.75" customHeight="1">
      <c r="C349" s="116"/>
    </row>
    <row r="350" ht="15.75" customHeight="1">
      <c r="C350" s="116"/>
    </row>
    <row r="351" ht="15.75" customHeight="1">
      <c r="C351" s="116"/>
    </row>
    <row r="352" ht="15.75" customHeight="1">
      <c r="C352" s="116"/>
    </row>
    <row r="353" ht="15.75" customHeight="1">
      <c r="C353" s="116"/>
    </row>
    <row r="354" ht="15.75" customHeight="1">
      <c r="C354" s="116"/>
    </row>
    <row r="355" ht="15.75" customHeight="1">
      <c r="C355" s="116"/>
    </row>
    <row r="356" ht="15.75" customHeight="1">
      <c r="C356" s="116"/>
    </row>
    <row r="357" ht="15.75" customHeight="1">
      <c r="C357" s="116"/>
    </row>
    <row r="358" ht="15.75" customHeight="1">
      <c r="C358" s="116"/>
    </row>
    <row r="359" ht="15.75" customHeight="1">
      <c r="C359" s="116"/>
    </row>
    <row r="360" ht="15.75" customHeight="1">
      <c r="C360" s="116"/>
    </row>
    <row r="361" ht="15.75" customHeight="1">
      <c r="C361" s="116"/>
    </row>
    <row r="362" ht="15.75" customHeight="1">
      <c r="C362" s="116"/>
    </row>
    <row r="363" ht="15.75" customHeight="1">
      <c r="C363" s="116"/>
    </row>
    <row r="364" ht="15.75" customHeight="1">
      <c r="C364" s="116"/>
    </row>
    <row r="365" ht="15.75" customHeight="1">
      <c r="C365" s="116"/>
    </row>
    <row r="366" ht="15.75" customHeight="1">
      <c r="C366" s="116"/>
    </row>
    <row r="367" ht="15.75" customHeight="1">
      <c r="C367" s="116"/>
    </row>
    <row r="368" ht="15.75" customHeight="1">
      <c r="C368" s="116"/>
    </row>
    <row r="369" ht="15.75" customHeight="1">
      <c r="C369" s="116"/>
    </row>
    <row r="370" ht="15.75" customHeight="1">
      <c r="C370" s="116"/>
    </row>
    <row r="371" ht="15.75" customHeight="1">
      <c r="C371" s="116"/>
    </row>
    <row r="372" ht="15.75" customHeight="1">
      <c r="C372" s="116"/>
    </row>
    <row r="373" ht="15.75" customHeight="1">
      <c r="C373" s="116"/>
    </row>
    <row r="374" ht="15.75" customHeight="1">
      <c r="C374" s="116"/>
    </row>
    <row r="375" ht="15.75" customHeight="1">
      <c r="C375" s="116"/>
    </row>
    <row r="376" ht="15.75" customHeight="1">
      <c r="C376" s="116"/>
    </row>
    <row r="377" ht="15.75" customHeight="1">
      <c r="C377" s="116"/>
    </row>
    <row r="378" ht="15.75" customHeight="1">
      <c r="C378" s="116"/>
    </row>
    <row r="379" ht="15.75" customHeight="1">
      <c r="C379" s="116"/>
    </row>
    <row r="380" ht="15.75" customHeight="1">
      <c r="C380" s="116"/>
    </row>
    <row r="381" ht="15.75" customHeight="1">
      <c r="C381" s="116"/>
    </row>
    <row r="382" ht="15.75" customHeight="1">
      <c r="C382" s="116"/>
    </row>
    <row r="383" ht="15.75" customHeight="1">
      <c r="C383" s="116"/>
    </row>
    <row r="384" ht="15.75" customHeight="1">
      <c r="C384" s="116"/>
    </row>
    <row r="385" ht="15.75" customHeight="1">
      <c r="C385" s="116"/>
    </row>
    <row r="386" ht="15.75" customHeight="1">
      <c r="C386" s="116"/>
    </row>
    <row r="387" ht="15.75" customHeight="1">
      <c r="C387" s="116"/>
    </row>
    <row r="388" ht="15.75" customHeight="1">
      <c r="C388" s="116"/>
    </row>
    <row r="389" ht="15.75" customHeight="1">
      <c r="C389" s="116"/>
    </row>
    <row r="390" ht="15.75" customHeight="1">
      <c r="C390" s="116"/>
    </row>
    <row r="391" ht="15.75" customHeight="1">
      <c r="C391" s="116"/>
    </row>
    <row r="392" ht="15.75" customHeight="1">
      <c r="C392" s="116"/>
    </row>
    <row r="393" ht="15.75" customHeight="1">
      <c r="C393" s="116"/>
    </row>
    <row r="394" ht="15.75" customHeight="1">
      <c r="C394" s="116"/>
    </row>
    <row r="395" ht="15.75" customHeight="1">
      <c r="C395" s="116"/>
    </row>
    <row r="396" ht="15.75" customHeight="1">
      <c r="C396" s="116"/>
    </row>
    <row r="397" ht="15.75" customHeight="1">
      <c r="C397" s="116"/>
    </row>
    <row r="398" ht="15.75" customHeight="1">
      <c r="C398" s="116"/>
    </row>
    <row r="399" ht="15.75" customHeight="1">
      <c r="C399" s="116"/>
    </row>
    <row r="400" ht="15.75" customHeight="1">
      <c r="C400" s="116"/>
    </row>
    <row r="401" ht="15.75" customHeight="1">
      <c r="C401" s="116"/>
    </row>
    <row r="402" ht="15.75" customHeight="1">
      <c r="C402" s="116"/>
    </row>
    <row r="403" ht="15.75" customHeight="1">
      <c r="C403" s="116"/>
    </row>
    <row r="404" ht="15.75" customHeight="1">
      <c r="C404" s="116"/>
    </row>
    <row r="405" ht="15.75" customHeight="1">
      <c r="C405" s="116"/>
    </row>
    <row r="406" ht="15.75" customHeight="1">
      <c r="C406" s="116"/>
    </row>
    <row r="407" ht="15.75" customHeight="1">
      <c r="C407" s="116"/>
    </row>
    <row r="408" ht="15.75" customHeight="1">
      <c r="C408" s="116"/>
    </row>
    <row r="409" ht="15.75" customHeight="1">
      <c r="C409" s="116"/>
    </row>
    <row r="410" ht="15.75" customHeight="1">
      <c r="C410" s="116"/>
    </row>
    <row r="411" ht="15.75" customHeight="1">
      <c r="C411" s="116"/>
    </row>
    <row r="412" ht="15.75" customHeight="1">
      <c r="C412" s="116"/>
    </row>
    <row r="413" ht="15.75" customHeight="1">
      <c r="C413" s="116"/>
    </row>
    <row r="414" ht="15.75" customHeight="1">
      <c r="C414" s="116"/>
    </row>
    <row r="415" ht="15.75" customHeight="1">
      <c r="C415" s="116"/>
    </row>
    <row r="416" ht="15.75" customHeight="1">
      <c r="C416" s="116"/>
    </row>
    <row r="417" ht="15.75" customHeight="1">
      <c r="C417" s="116"/>
    </row>
    <row r="418" ht="15.75" customHeight="1">
      <c r="C418" s="116"/>
    </row>
    <row r="419" ht="15.75" customHeight="1">
      <c r="C419" s="116"/>
    </row>
    <row r="420" ht="15.75" customHeight="1">
      <c r="C420" s="116"/>
    </row>
    <row r="421" ht="15.75" customHeight="1">
      <c r="C421" s="116"/>
    </row>
    <row r="422" ht="15.75" customHeight="1">
      <c r="C422" s="116"/>
    </row>
    <row r="423" ht="15.75" customHeight="1">
      <c r="C423" s="116"/>
    </row>
    <row r="424" ht="15.75" customHeight="1">
      <c r="C424" s="116"/>
    </row>
    <row r="425" ht="15.75" customHeight="1">
      <c r="C425" s="116"/>
    </row>
    <row r="426" ht="15.75" customHeight="1">
      <c r="C426" s="116"/>
    </row>
    <row r="427" ht="15.75" customHeight="1">
      <c r="C427" s="116"/>
    </row>
    <row r="428" ht="15.75" customHeight="1">
      <c r="C428" s="116"/>
    </row>
    <row r="429" ht="15.75" customHeight="1">
      <c r="C429" s="116"/>
    </row>
    <row r="430" ht="15.75" customHeight="1">
      <c r="C430" s="116"/>
    </row>
    <row r="431" ht="15.75" customHeight="1">
      <c r="C431" s="116"/>
    </row>
    <row r="432" ht="15.75" customHeight="1">
      <c r="C432" s="116"/>
    </row>
    <row r="433" ht="15.75" customHeight="1">
      <c r="C433" s="116"/>
    </row>
    <row r="434" ht="15.75" customHeight="1">
      <c r="C434" s="116"/>
    </row>
    <row r="435" ht="15.75" customHeight="1">
      <c r="C435" s="116"/>
    </row>
    <row r="436" ht="15.75" customHeight="1">
      <c r="C436" s="116"/>
    </row>
    <row r="437" ht="15.75" customHeight="1">
      <c r="C437" s="116"/>
    </row>
    <row r="438" ht="15.75" customHeight="1">
      <c r="C438" s="116"/>
    </row>
    <row r="439" ht="15.75" customHeight="1">
      <c r="C439" s="116"/>
    </row>
    <row r="440" ht="15.75" customHeight="1">
      <c r="C440" s="116"/>
    </row>
    <row r="441" ht="15.75" customHeight="1">
      <c r="C441" s="116"/>
    </row>
    <row r="442" ht="15.75" customHeight="1">
      <c r="C442" s="116"/>
    </row>
    <row r="443" ht="15.75" customHeight="1">
      <c r="C443" s="116"/>
    </row>
    <row r="444" ht="15.75" customHeight="1">
      <c r="C444" s="116"/>
    </row>
    <row r="445" ht="15.75" customHeight="1">
      <c r="C445" s="116"/>
    </row>
    <row r="446" ht="15.75" customHeight="1">
      <c r="C446" s="116"/>
    </row>
    <row r="447" ht="15.75" customHeight="1">
      <c r="C447" s="116"/>
    </row>
    <row r="448" ht="15.75" customHeight="1">
      <c r="C448" s="116"/>
    </row>
    <row r="449" ht="15.75" customHeight="1">
      <c r="C449" s="116"/>
    </row>
    <row r="450" ht="15.75" customHeight="1">
      <c r="C450" s="116"/>
    </row>
    <row r="451" ht="15.75" customHeight="1">
      <c r="C451" s="116"/>
    </row>
    <row r="452" ht="15.75" customHeight="1">
      <c r="C452" s="116"/>
    </row>
    <row r="453" ht="15.75" customHeight="1">
      <c r="C453" s="116"/>
    </row>
    <row r="454" ht="15.75" customHeight="1">
      <c r="C454" s="116"/>
    </row>
    <row r="455" ht="15.75" customHeight="1">
      <c r="C455" s="116"/>
    </row>
    <row r="456" ht="15.75" customHeight="1">
      <c r="C456" s="116"/>
    </row>
    <row r="457" ht="15.75" customHeight="1">
      <c r="C457" s="116"/>
    </row>
    <row r="458" ht="15.75" customHeight="1">
      <c r="C458" s="116"/>
    </row>
    <row r="459" ht="15.75" customHeight="1">
      <c r="C459" s="116"/>
    </row>
    <row r="460" ht="15.75" customHeight="1">
      <c r="C460" s="116"/>
    </row>
    <row r="461" ht="15.75" customHeight="1">
      <c r="C461" s="116"/>
    </row>
    <row r="462" ht="15.75" customHeight="1">
      <c r="C462" s="116"/>
    </row>
    <row r="463" ht="15.75" customHeight="1">
      <c r="C463" s="116"/>
    </row>
    <row r="464" ht="15.75" customHeight="1">
      <c r="C464" s="116"/>
    </row>
    <row r="465" ht="15.75" customHeight="1">
      <c r="C465" s="116"/>
    </row>
    <row r="466" ht="15.75" customHeight="1">
      <c r="C466" s="116"/>
    </row>
    <row r="467" ht="15.75" customHeight="1">
      <c r="C467" s="116"/>
    </row>
    <row r="468" ht="15.75" customHeight="1">
      <c r="C468" s="116"/>
    </row>
    <row r="469" ht="15.75" customHeight="1">
      <c r="C469" s="116"/>
    </row>
    <row r="470" ht="15.75" customHeight="1">
      <c r="C470" s="116"/>
    </row>
    <row r="471" ht="15.75" customHeight="1">
      <c r="C471" s="116"/>
    </row>
    <row r="472" ht="15.75" customHeight="1">
      <c r="C472" s="116"/>
    </row>
    <row r="473" ht="15.75" customHeight="1">
      <c r="C473" s="116"/>
    </row>
    <row r="474" ht="15.75" customHeight="1">
      <c r="C474" s="116"/>
    </row>
    <row r="475" ht="15.75" customHeight="1">
      <c r="C475" s="116"/>
    </row>
    <row r="476" ht="15.75" customHeight="1">
      <c r="C476" s="116"/>
    </row>
    <row r="477" ht="15.75" customHeight="1">
      <c r="C477" s="116"/>
    </row>
    <row r="478" ht="15.75" customHeight="1">
      <c r="C478" s="116"/>
    </row>
    <row r="479" ht="15.75" customHeight="1">
      <c r="C479" s="116"/>
    </row>
    <row r="480" ht="15.75" customHeight="1">
      <c r="C480" s="116"/>
    </row>
    <row r="481" ht="15.75" customHeight="1">
      <c r="C481" s="116"/>
    </row>
    <row r="482" ht="15.75" customHeight="1">
      <c r="C482" s="116"/>
    </row>
    <row r="483" ht="15.75" customHeight="1">
      <c r="C483" s="116"/>
    </row>
    <row r="484" ht="15.75" customHeight="1">
      <c r="C484" s="116"/>
    </row>
    <row r="485" ht="15.75" customHeight="1">
      <c r="C485" s="116"/>
    </row>
    <row r="486" ht="15.75" customHeight="1">
      <c r="C486" s="116"/>
    </row>
    <row r="487" ht="15.75" customHeight="1">
      <c r="C487" s="116"/>
    </row>
    <row r="488" ht="15.75" customHeight="1">
      <c r="C488" s="116"/>
    </row>
    <row r="489" ht="15.75" customHeight="1">
      <c r="C489" s="116"/>
    </row>
    <row r="490" ht="15.75" customHeight="1">
      <c r="C490" s="116"/>
    </row>
    <row r="491" ht="15.75" customHeight="1">
      <c r="C491" s="116"/>
    </row>
    <row r="492" ht="15.75" customHeight="1">
      <c r="C492" s="116"/>
    </row>
    <row r="493" ht="15.75" customHeight="1">
      <c r="C493" s="116"/>
    </row>
    <row r="494" ht="15.75" customHeight="1">
      <c r="C494" s="116"/>
    </row>
    <row r="495" ht="15.75" customHeight="1">
      <c r="C495" s="116"/>
    </row>
    <row r="496" ht="15.75" customHeight="1">
      <c r="C496" s="116"/>
    </row>
    <row r="497" ht="15.75" customHeight="1">
      <c r="C497" s="116"/>
    </row>
    <row r="498" ht="15.75" customHeight="1">
      <c r="C498" s="116"/>
    </row>
    <row r="499" ht="15.75" customHeight="1">
      <c r="C499" s="116"/>
    </row>
    <row r="500" ht="15.75" customHeight="1">
      <c r="C500" s="116"/>
    </row>
    <row r="501" ht="15.75" customHeight="1">
      <c r="C501" s="116"/>
    </row>
    <row r="502" ht="15.75" customHeight="1">
      <c r="C502" s="116"/>
    </row>
    <row r="503" ht="15.75" customHeight="1">
      <c r="C503" s="116"/>
    </row>
    <row r="504" ht="15.75" customHeight="1">
      <c r="C504" s="116"/>
    </row>
    <row r="505" ht="15.75" customHeight="1">
      <c r="C505" s="116"/>
    </row>
    <row r="506" ht="15.75" customHeight="1">
      <c r="C506" s="116"/>
    </row>
    <row r="507" ht="15.75" customHeight="1">
      <c r="C507" s="116"/>
    </row>
    <row r="508" ht="15.75" customHeight="1">
      <c r="C508" s="116"/>
    </row>
    <row r="509" ht="15.75" customHeight="1">
      <c r="C509" s="116"/>
    </row>
    <row r="510" ht="15.75" customHeight="1">
      <c r="C510" s="116"/>
    </row>
    <row r="511" ht="15.75" customHeight="1">
      <c r="C511" s="116"/>
    </row>
    <row r="512" ht="15.75" customHeight="1">
      <c r="C512" s="116"/>
    </row>
    <row r="513" ht="15.75" customHeight="1">
      <c r="C513" s="116"/>
    </row>
    <row r="514" ht="15.75" customHeight="1">
      <c r="C514" s="116"/>
    </row>
    <row r="515" ht="15.75" customHeight="1">
      <c r="C515" s="116"/>
    </row>
    <row r="516" ht="15.75" customHeight="1">
      <c r="C516" s="116"/>
    </row>
    <row r="517" ht="15.75" customHeight="1">
      <c r="C517" s="116"/>
    </row>
    <row r="518" ht="15.75" customHeight="1">
      <c r="C518" s="116"/>
    </row>
    <row r="519" ht="15.75" customHeight="1">
      <c r="C519" s="116"/>
    </row>
    <row r="520" ht="15.75" customHeight="1">
      <c r="C520" s="116"/>
    </row>
    <row r="521" ht="15.75" customHeight="1">
      <c r="C521" s="116"/>
    </row>
    <row r="522" ht="15.75" customHeight="1">
      <c r="C522" s="116"/>
    </row>
    <row r="523" ht="15.75" customHeight="1">
      <c r="C523" s="116"/>
    </row>
    <row r="524" ht="15.75" customHeight="1">
      <c r="C524" s="116"/>
    </row>
    <row r="525" ht="15.75" customHeight="1">
      <c r="C525" s="116"/>
    </row>
    <row r="526" ht="15.75" customHeight="1">
      <c r="C526" s="116"/>
    </row>
    <row r="527" ht="15.75" customHeight="1">
      <c r="C527" s="116"/>
    </row>
    <row r="528" ht="15.75" customHeight="1">
      <c r="C528" s="116"/>
    </row>
    <row r="529" ht="15.75" customHeight="1">
      <c r="C529" s="116"/>
    </row>
    <row r="530" ht="15.75" customHeight="1">
      <c r="C530" s="116"/>
    </row>
    <row r="531" ht="15.75" customHeight="1">
      <c r="C531" s="116"/>
    </row>
    <row r="532" ht="15.75" customHeight="1">
      <c r="C532" s="116"/>
    </row>
    <row r="533" ht="15.75" customHeight="1">
      <c r="C533" s="116"/>
    </row>
    <row r="534" ht="15.75" customHeight="1">
      <c r="C534" s="116"/>
    </row>
    <row r="535" ht="15.75" customHeight="1">
      <c r="C535" s="116"/>
    </row>
    <row r="536" ht="15.75" customHeight="1">
      <c r="C536" s="116"/>
    </row>
    <row r="537" ht="15.75" customHeight="1">
      <c r="C537" s="116"/>
    </row>
    <row r="538" ht="15.75" customHeight="1">
      <c r="C538" s="116"/>
    </row>
    <row r="539" ht="15.75" customHeight="1">
      <c r="C539" s="116"/>
    </row>
    <row r="540" ht="15.75" customHeight="1">
      <c r="C540" s="116"/>
    </row>
    <row r="541" ht="15.75" customHeight="1">
      <c r="C541" s="116"/>
    </row>
    <row r="542" ht="15.75" customHeight="1">
      <c r="C542" s="116"/>
    </row>
    <row r="543" ht="15.75" customHeight="1">
      <c r="C543" s="116"/>
    </row>
    <row r="544" ht="15.75" customHeight="1">
      <c r="C544" s="116"/>
    </row>
    <row r="545" ht="15.75" customHeight="1">
      <c r="C545" s="116"/>
    </row>
    <row r="546" ht="15.75" customHeight="1">
      <c r="C546" s="116"/>
    </row>
    <row r="547" ht="15.75" customHeight="1">
      <c r="C547" s="116"/>
    </row>
    <row r="548" ht="15.75" customHeight="1">
      <c r="C548" s="116"/>
    </row>
    <row r="549" ht="15.75" customHeight="1">
      <c r="C549" s="116"/>
    </row>
    <row r="550" ht="15.75" customHeight="1">
      <c r="C550" s="116"/>
    </row>
    <row r="551" ht="15.75" customHeight="1">
      <c r="C551" s="116"/>
    </row>
    <row r="552" ht="15.75" customHeight="1">
      <c r="C552" s="116"/>
    </row>
    <row r="553" ht="15.75" customHeight="1">
      <c r="C553" s="116"/>
    </row>
    <row r="554" ht="15.75" customHeight="1">
      <c r="C554" s="116"/>
    </row>
    <row r="555" ht="15.75" customHeight="1">
      <c r="C555" s="116"/>
    </row>
    <row r="556" ht="15.75" customHeight="1">
      <c r="C556" s="116"/>
    </row>
    <row r="557" ht="15.75" customHeight="1">
      <c r="C557" s="116"/>
    </row>
    <row r="558" ht="15.75" customHeight="1">
      <c r="C558" s="116"/>
    </row>
    <row r="559" ht="15.75" customHeight="1">
      <c r="C559" s="116"/>
    </row>
    <row r="560" ht="15.75" customHeight="1">
      <c r="C560" s="116"/>
    </row>
    <row r="561" ht="15.75" customHeight="1">
      <c r="C561" s="116"/>
    </row>
    <row r="562" ht="15.75" customHeight="1">
      <c r="C562" s="116"/>
    </row>
    <row r="563" ht="15.75" customHeight="1">
      <c r="C563" s="116"/>
    </row>
    <row r="564" ht="15.75" customHeight="1">
      <c r="C564" s="116"/>
    </row>
    <row r="565" ht="15.75" customHeight="1">
      <c r="C565" s="116"/>
    </row>
    <row r="566" ht="15.75" customHeight="1">
      <c r="C566" s="116"/>
    </row>
    <row r="567" ht="15.75" customHeight="1">
      <c r="C567" s="116"/>
    </row>
    <row r="568" ht="15.75" customHeight="1">
      <c r="C568" s="116"/>
    </row>
    <row r="569" ht="15.75" customHeight="1">
      <c r="C569" s="116"/>
    </row>
    <row r="570" ht="15.75" customHeight="1">
      <c r="C570" s="116"/>
    </row>
    <row r="571" ht="15.75" customHeight="1">
      <c r="C571" s="116"/>
    </row>
    <row r="572" ht="15.75" customHeight="1">
      <c r="C572" s="116"/>
    </row>
    <row r="573" ht="15.75" customHeight="1">
      <c r="C573" s="116"/>
    </row>
    <row r="574" ht="15.75" customHeight="1">
      <c r="C574" s="116"/>
    </row>
    <row r="575" ht="15.75" customHeight="1">
      <c r="C575" s="116"/>
    </row>
    <row r="576" ht="15.75" customHeight="1">
      <c r="C576" s="116"/>
    </row>
    <row r="577" ht="15.75" customHeight="1">
      <c r="C577" s="116"/>
    </row>
    <row r="578" ht="15.75" customHeight="1">
      <c r="C578" s="116"/>
    </row>
    <row r="579" ht="15.75" customHeight="1">
      <c r="C579" s="116"/>
    </row>
    <row r="580" ht="15.75" customHeight="1">
      <c r="C580" s="116"/>
    </row>
    <row r="581" ht="15.75" customHeight="1">
      <c r="C581" s="116"/>
    </row>
    <row r="582" ht="15.75" customHeight="1">
      <c r="C582" s="116"/>
    </row>
    <row r="583" ht="15.75" customHeight="1">
      <c r="C583" s="116"/>
    </row>
    <row r="584" ht="15.75" customHeight="1">
      <c r="C584" s="116"/>
    </row>
    <row r="585" ht="15.75" customHeight="1">
      <c r="C585" s="116"/>
    </row>
    <row r="586" ht="15.75" customHeight="1">
      <c r="C586" s="116"/>
    </row>
    <row r="587" ht="15.75" customHeight="1">
      <c r="C587" s="116"/>
    </row>
    <row r="588" ht="15.75" customHeight="1">
      <c r="C588" s="116"/>
    </row>
    <row r="589" ht="15.75" customHeight="1">
      <c r="C589" s="116"/>
    </row>
    <row r="590" ht="15.75" customHeight="1">
      <c r="C590" s="116"/>
    </row>
    <row r="591" ht="15.75" customHeight="1">
      <c r="C591" s="116"/>
    </row>
    <row r="592" ht="15.75" customHeight="1">
      <c r="C592" s="116"/>
    </row>
    <row r="593" ht="15.75" customHeight="1">
      <c r="C593" s="116"/>
    </row>
    <row r="594" ht="15.75" customHeight="1">
      <c r="C594" s="116"/>
    </row>
    <row r="595" ht="15.75" customHeight="1">
      <c r="C595" s="116"/>
    </row>
    <row r="596" ht="15.75" customHeight="1">
      <c r="C596" s="116"/>
    </row>
    <row r="597" ht="15.75" customHeight="1">
      <c r="C597" s="116"/>
    </row>
    <row r="598" ht="15.75" customHeight="1">
      <c r="C598" s="116"/>
    </row>
    <row r="599" ht="15.75" customHeight="1">
      <c r="C599" s="116"/>
    </row>
    <row r="600" ht="15.75" customHeight="1">
      <c r="C600" s="116"/>
    </row>
    <row r="601" ht="15.75" customHeight="1">
      <c r="C601" s="116"/>
    </row>
    <row r="602" ht="15.75" customHeight="1">
      <c r="C602" s="116"/>
    </row>
    <row r="603" ht="15.75" customHeight="1">
      <c r="C603" s="116"/>
    </row>
    <row r="604" ht="15.75" customHeight="1">
      <c r="C604" s="116"/>
    </row>
    <row r="605" ht="15.75" customHeight="1">
      <c r="C605" s="116"/>
    </row>
    <row r="606" ht="15.75" customHeight="1">
      <c r="C606" s="116"/>
    </row>
    <row r="607" ht="15.75" customHeight="1">
      <c r="C607" s="116"/>
    </row>
    <row r="608" ht="15.75" customHeight="1">
      <c r="C608" s="116"/>
    </row>
    <row r="609" ht="15.75" customHeight="1">
      <c r="C609" s="116"/>
    </row>
    <row r="610" ht="15.75" customHeight="1">
      <c r="C610" s="116"/>
    </row>
    <row r="611" ht="15.75" customHeight="1">
      <c r="C611" s="116"/>
    </row>
    <row r="612" ht="15.75" customHeight="1">
      <c r="C612" s="116"/>
    </row>
    <row r="613" ht="15.75" customHeight="1">
      <c r="C613" s="116"/>
    </row>
    <row r="614" ht="15.75" customHeight="1">
      <c r="C614" s="116"/>
    </row>
    <row r="615" ht="15.75" customHeight="1">
      <c r="C615" s="116"/>
    </row>
    <row r="616" ht="15.75" customHeight="1">
      <c r="C616" s="116"/>
    </row>
    <row r="617" ht="15.75" customHeight="1">
      <c r="C617" s="116"/>
    </row>
    <row r="618" ht="15.75" customHeight="1">
      <c r="C618" s="116"/>
    </row>
    <row r="619" ht="15.75" customHeight="1">
      <c r="C619" s="116"/>
    </row>
    <row r="620" ht="15.75" customHeight="1">
      <c r="C620" s="116"/>
    </row>
    <row r="621" ht="15.75" customHeight="1">
      <c r="C621" s="116"/>
    </row>
    <row r="622" ht="15.75" customHeight="1">
      <c r="C622" s="116"/>
    </row>
    <row r="623" ht="15.75" customHeight="1">
      <c r="C623" s="116"/>
    </row>
    <row r="624" ht="15.75" customHeight="1">
      <c r="C624" s="116"/>
    </row>
    <row r="625" ht="15.75" customHeight="1">
      <c r="C625" s="116"/>
    </row>
    <row r="626" ht="15.75" customHeight="1">
      <c r="C626" s="116"/>
    </row>
    <row r="627" ht="15.75" customHeight="1">
      <c r="C627" s="116"/>
    </row>
    <row r="628" ht="15.75" customHeight="1">
      <c r="C628" s="116"/>
    </row>
    <row r="629" ht="15.75" customHeight="1">
      <c r="C629" s="116"/>
    </row>
    <row r="630" ht="15.75" customHeight="1">
      <c r="C630" s="116"/>
    </row>
    <row r="631" ht="15.75" customHeight="1">
      <c r="C631" s="116"/>
    </row>
    <row r="632" ht="15.75" customHeight="1">
      <c r="C632" s="116"/>
    </row>
    <row r="633" ht="15.75" customHeight="1">
      <c r="C633" s="116"/>
    </row>
    <row r="634" ht="15.75" customHeight="1">
      <c r="C634" s="116"/>
    </row>
    <row r="635" ht="15.75" customHeight="1">
      <c r="C635" s="116"/>
    </row>
    <row r="636" ht="15.75" customHeight="1">
      <c r="C636" s="116"/>
    </row>
    <row r="637" ht="15.75" customHeight="1">
      <c r="C637" s="116"/>
    </row>
    <row r="638" ht="15.75" customHeight="1">
      <c r="C638" s="116"/>
    </row>
    <row r="639" ht="15.75" customHeight="1">
      <c r="C639" s="116"/>
    </row>
    <row r="640" ht="15.75" customHeight="1">
      <c r="C640" s="116"/>
    </row>
    <row r="641" ht="15.75" customHeight="1">
      <c r="C641" s="116"/>
    </row>
    <row r="642" ht="15.75" customHeight="1">
      <c r="C642" s="116"/>
    </row>
    <row r="643" ht="15.75" customHeight="1">
      <c r="C643" s="116"/>
    </row>
    <row r="644" ht="15.75" customHeight="1">
      <c r="C644" s="116"/>
    </row>
    <row r="645" ht="15.75" customHeight="1">
      <c r="C645" s="116"/>
    </row>
    <row r="646" ht="15.75" customHeight="1">
      <c r="C646" s="116"/>
    </row>
    <row r="647" ht="15.75" customHeight="1">
      <c r="C647" s="116"/>
    </row>
    <row r="648" ht="15.75" customHeight="1">
      <c r="C648" s="116"/>
    </row>
    <row r="649" ht="15.75" customHeight="1">
      <c r="C649" s="116"/>
    </row>
    <row r="650" ht="15.75" customHeight="1">
      <c r="C650" s="116"/>
    </row>
    <row r="651" ht="15.75" customHeight="1">
      <c r="C651" s="116"/>
    </row>
    <row r="652" ht="15.75" customHeight="1">
      <c r="C652" s="116"/>
    </row>
    <row r="653" ht="15.75" customHeight="1">
      <c r="C653" s="116"/>
    </row>
    <row r="654" ht="15.75" customHeight="1">
      <c r="C654" s="116"/>
    </row>
    <row r="655" ht="15.75" customHeight="1">
      <c r="C655" s="116"/>
    </row>
    <row r="656" ht="15.75" customHeight="1">
      <c r="C656" s="116"/>
    </row>
    <row r="657" ht="15.75" customHeight="1">
      <c r="C657" s="116"/>
    </row>
    <row r="658" ht="15.75" customHeight="1">
      <c r="C658" s="116"/>
    </row>
    <row r="659" ht="15.75" customHeight="1">
      <c r="C659" s="116"/>
    </row>
    <row r="660" ht="15.75" customHeight="1">
      <c r="C660" s="116"/>
    </row>
    <row r="661" ht="15.75" customHeight="1">
      <c r="C661" s="116"/>
    </row>
    <row r="662" ht="15.75" customHeight="1">
      <c r="C662" s="116"/>
    </row>
    <row r="663" ht="15.75" customHeight="1">
      <c r="C663" s="116"/>
    </row>
    <row r="664" ht="15.75" customHeight="1">
      <c r="C664" s="116"/>
    </row>
    <row r="665" ht="15.75" customHeight="1">
      <c r="C665" s="116"/>
    </row>
    <row r="666" ht="15.75" customHeight="1">
      <c r="C666" s="116"/>
    </row>
    <row r="667" ht="15.75" customHeight="1">
      <c r="C667" s="116"/>
    </row>
    <row r="668" ht="15.75" customHeight="1">
      <c r="C668" s="116"/>
    </row>
    <row r="669" ht="15.75" customHeight="1">
      <c r="C669" s="116"/>
    </row>
    <row r="670" ht="15.75" customHeight="1">
      <c r="C670" s="116"/>
    </row>
    <row r="671" ht="15.75" customHeight="1">
      <c r="C671" s="116"/>
    </row>
    <row r="672" ht="15.75" customHeight="1">
      <c r="C672" s="116"/>
    </row>
    <row r="673" ht="15.75" customHeight="1">
      <c r="C673" s="116"/>
    </row>
    <row r="674" ht="15.75" customHeight="1">
      <c r="C674" s="116"/>
    </row>
    <row r="675" ht="15.75" customHeight="1">
      <c r="C675" s="116"/>
    </row>
    <row r="676" ht="15.75" customHeight="1">
      <c r="C676" s="116"/>
    </row>
    <row r="677" ht="15.75" customHeight="1">
      <c r="C677" s="116"/>
    </row>
    <row r="678" ht="15.75" customHeight="1">
      <c r="C678" s="116"/>
    </row>
    <row r="679" ht="15.75" customHeight="1">
      <c r="C679" s="116"/>
    </row>
    <row r="680" ht="15.75" customHeight="1">
      <c r="C680" s="116"/>
    </row>
    <row r="681" ht="15.75" customHeight="1">
      <c r="C681" s="116"/>
    </row>
    <row r="682" ht="15.75" customHeight="1">
      <c r="C682" s="116"/>
    </row>
    <row r="683" ht="15.75" customHeight="1">
      <c r="C683" s="116"/>
    </row>
    <row r="684" ht="15.75" customHeight="1">
      <c r="C684" s="116"/>
    </row>
    <row r="685" ht="15.75" customHeight="1">
      <c r="C685" s="116"/>
    </row>
    <row r="686" ht="15.75" customHeight="1">
      <c r="C686" s="116"/>
    </row>
    <row r="687" ht="15.75" customHeight="1">
      <c r="C687" s="116"/>
    </row>
    <row r="688" ht="15.75" customHeight="1">
      <c r="C688" s="116"/>
    </row>
    <row r="689" ht="15.75" customHeight="1">
      <c r="C689" s="116"/>
    </row>
    <row r="690" ht="15.75" customHeight="1">
      <c r="C690" s="116"/>
    </row>
    <row r="691" ht="15.75" customHeight="1">
      <c r="C691" s="116"/>
    </row>
    <row r="692" ht="15.75" customHeight="1">
      <c r="C692" s="116"/>
    </row>
    <row r="693" ht="15.75" customHeight="1">
      <c r="C693" s="116"/>
    </row>
    <row r="694" ht="15.75" customHeight="1">
      <c r="C694" s="116"/>
    </row>
    <row r="695" ht="15.75" customHeight="1">
      <c r="C695" s="116"/>
    </row>
    <row r="696" ht="15.75" customHeight="1">
      <c r="C696" s="116"/>
    </row>
    <row r="697" ht="15.75" customHeight="1">
      <c r="C697" s="116"/>
    </row>
    <row r="698" ht="15.75" customHeight="1">
      <c r="C698" s="116"/>
    </row>
    <row r="699" ht="15.75" customHeight="1">
      <c r="C699" s="116"/>
    </row>
    <row r="700" ht="15.75" customHeight="1">
      <c r="C700" s="116"/>
    </row>
    <row r="701" ht="15.75" customHeight="1">
      <c r="C701" s="116"/>
    </row>
    <row r="702" ht="15.75" customHeight="1">
      <c r="C702" s="116"/>
    </row>
    <row r="703" ht="15.75" customHeight="1">
      <c r="C703" s="116"/>
    </row>
    <row r="704" ht="15.75" customHeight="1">
      <c r="C704" s="116"/>
    </row>
    <row r="705" ht="15.75" customHeight="1">
      <c r="C705" s="116"/>
    </row>
    <row r="706" ht="15.75" customHeight="1">
      <c r="C706" s="116"/>
    </row>
    <row r="707" ht="15.75" customHeight="1">
      <c r="C707" s="116"/>
    </row>
    <row r="708" ht="15.75" customHeight="1">
      <c r="C708" s="116"/>
    </row>
    <row r="709" ht="15.75" customHeight="1">
      <c r="C709" s="116"/>
    </row>
    <row r="710" ht="15.75" customHeight="1">
      <c r="C710" s="116"/>
    </row>
    <row r="711" ht="15.75" customHeight="1">
      <c r="C711" s="116"/>
    </row>
    <row r="712" ht="15.75" customHeight="1">
      <c r="C712" s="116"/>
    </row>
    <row r="713" ht="15.75" customHeight="1">
      <c r="C713" s="116"/>
    </row>
    <row r="714" ht="15.75" customHeight="1">
      <c r="C714" s="116"/>
    </row>
    <row r="715" ht="15.75" customHeight="1">
      <c r="C715" s="116"/>
    </row>
    <row r="716" ht="15.75" customHeight="1">
      <c r="C716" s="116"/>
    </row>
    <row r="717" ht="15.75" customHeight="1">
      <c r="C717" s="116"/>
    </row>
    <row r="718" ht="15.75" customHeight="1">
      <c r="C718" s="116"/>
    </row>
    <row r="719" ht="15.75" customHeight="1">
      <c r="C719" s="116"/>
    </row>
    <row r="720" ht="15.75" customHeight="1">
      <c r="C720" s="116"/>
    </row>
    <row r="721" ht="15.75" customHeight="1">
      <c r="C721" s="116"/>
    </row>
    <row r="722" ht="15.75" customHeight="1">
      <c r="C722" s="116"/>
    </row>
    <row r="723" ht="15.75" customHeight="1">
      <c r="C723" s="116"/>
    </row>
    <row r="724" ht="15.75" customHeight="1">
      <c r="C724" s="116"/>
    </row>
    <row r="725" ht="15.75" customHeight="1">
      <c r="C725" s="116"/>
    </row>
    <row r="726" ht="15.75" customHeight="1">
      <c r="C726" s="116"/>
    </row>
    <row r="727" ht="15.75" customHeight="1">
      <c r="C727" s="116"/>
    </row>
    <row r="728" ht="15.75" customHeight="1">
      <c r="C728" s="116"/>
    </row>
    <row r="729" ht="15.75" customHeight="1">
      <c r="C729" s="116"/>
    </row>
    <row r="730" ht="15.75" customHeight="1">
      <c r="C730" s="116"/>
    </row>
    <row r="731" ht="15.75" customHeight="1">
      <c r="C731" s="116"/>
    </row>
    <row r="732" ht="15.75" customHeight="1">
      <c r="C732" s="116"/>
    </row>
    <row r="733" ht="15.75" customHeight="1">
      <c r="C733" s="116"/>
    </row>
    <row r="734" ht="15.75" customHeight="1">
      <c r="C734" s="116"/>
    </row>
    <row r="735" ht="15.75" customHeight="1">
      <c r="C735" s="116"/>
    </row>
    <row r="736" ht="15.75" customHeight="1">
      <c r="C736" s="116"/>
    </row>
    <row r="737" ht="15.75" customHeight="1">
      <c r="C737" s="116"/>
    </row>
    <row r="738" ht="15.75" customHeight="1">
      <c r="C738" s="116"/>
    </row>
    <row r="739" ht="15.75" customHeight="1">
      <c r="C739" s="116"/>
    </row>
    <row r="740" ht="15.75" customHeight="1">
      <c r="C740" s="116"/>
    </row>
    <row r="741" ht="15.75" customHeight="1">
      <c r="C741" s="116"/>
    </row>
    <row r="742" ht="15.75" customHeight="1">
      <c r="C742" s="116"/>
    </row>
    <row r="743" ht="15.75" customHeight="1">
      <c r="C743" s="116"/>
    </row>
    <row r="744" ht="15.75" customHeight="1">
      <c r="C744" s="116"/>
    </row>
    <row r="745" ht="15.75" customHeight="1">
      <c r="C745" s="116"/>
    </row>
    <row r="746" ht="15.75" customHeight="1">
      <c r="C746" s="116"/>
    </row>
    <row r="747" ht="15.75" customHeight="1">
      <c r="C747" s="116"/>
    </row>
    <row r="748" ht="15.75" customHeight="1">
      <c r="C748" s="116"/>
    </row>
    <row r="749" ht="15.75" customHeight="1">
      <c r="C749" s="116"/>
    </row>
    <row r="750" ht="15.75" customHeight="1">
      <c r="C750" s="116"/>
    </row>
    <row r="751" ht="15.75" customHeight="1">
      <c r="C751" s="116"/>
    </row>
    <row r="752" ht="15.75" customHeight="1">
      <c r="C752" s="116"/>
    </row>
    <row r="753" ht="15.75" customHeight="1">
      <c r="C753" s="116"/>
    </row>
    <row r="754" ht="15.75" customHeight="1">
      <c r="C754" s="116"/>
    </row>
    <row r="755" ht="15.75" customHeight="1">
      <c r="C755" s="116"/>
    </row>
    <row r="756" ht="15.75" customHeight="1">
      <c r="C756" s="116"/>
    </row>
    <row r="757" ht="15.75" customHeight="1">
      <c r="C757" s="116"/>
    </row>
    <row r="758" ht="15.75" customHeight="1">
      <c r="C758" s="116"/>
    </row>
    <row r="759" ht="15.75" customHeight="1">
      <c r="C759" s="116"/>
    </row>
    <row r="760" ht="15.75" customHeight="1">
      <c r="C760" s="116"/>
    </row>
    <row r="761" ht="15.75" customHeight="1">
      <c r="C761" s="116"/>
    </row>
    <row r="762" ht="15.75" customHeight="1">
      <c r="C762" s="116"/>
    </row>
    <row r="763" ht="15.75" customHeight="1">
      <c r="C763" s="116"/>
    </row>
    <row r="764" ht="15.75" customHeight="1">
      <c r="C764" s="116"/>
    </row>
    <row r="765" ht="15.75" customHeight="1">
      <c r="C765" s="116"/>
    </row>
    <row r="766" ht="15.75" customHeight="1">
      <c r="C766" s="116"/>
    </row>
    <row r="767" ht="15.75" customHeight="1">
      <c r="C767" s="116"/>
    </row>
    <row r="768" ht="15.75" customHeight="1">
      <c r="C768" s="116"/>
    </row>
    <row r="769" ht="15.75" customHeight="1">
      <c r="C769" s="116"/>
    </row>
    <row r="770" ht="15.75" customHeight="1">
      <c r="C770" s="116"/>
    </row>
    <row r="771" ht="15.75" customHeight="1">
      <c r="C771" s="116"/>
    </row>
    <row r="772" ht="15.75" customHeight="1">
      <c r="C772" s="116"/>
    </row>
    <row r="773" ht="15.75" customHeight="1">
      <c r="C773" s="116"/>
    </row>
    <row r="774" ht="15.75" customHeight="1">
      <c r="C774" s="116"/>
    </row>
    <row r="775" ht="15.75" customHeight="1">
      <c r="C775" s="116"/>
    </row>
    <row r="776" ht="15.75" customHeight="1">
      <c r="C776" s="116"/>
    </row>
    <row r="777" ht="15.75" customHeight="1">
      <c r="C777" s="116"/>
    </row>
    <row r="778" ht="15.75" customHeight="1">
      <c r="C778" s="116"/>
    </row>
    <row r="779" ht="15.75" customHeight="1">
      <c r="C779" s="116"/>
    </row>
    <row r="780" ht="15.75" customHeight="1">
      <c r="C780" s="116"/>
    </row>
    <row r="781" ht="15.75" customHeight="1">
      <c r="C781" s="116"/>
    </row>
    <row r="782" ht="15.75" customHeight="1">
      <c r="C782" s="116"/>
    </row>
    <row r="783" ht="15.75" customHeight="1">
      <c r="C783" s="116"/>
    </row>
    <row r="784" ht="15.75" customHeight="1">
      <c r="C784" s="116"/>
    </row>
    <row r="785" ht="15.75" customHeight="1">
      <c r="C785" s="116"/>
    </row>
    <row r="786" ht="15.75" customHeight="1">
      <c r="C786" s="116"/>
    </row>
    <row r="787" ht="15.75" customHeight="1">
      <c r="C787" s="116"/>
    </row>
    <row r="788" ht="15.75" customHeight="1">
      <c r="C788" s="116"/>
    </row>
    <row r="789" ht="15.75" customHeight="1">
      <c r="C789" s="116"/>
    </row>
    <row r="790" ht="15.75" customHeight="1">
      <c r="C790" s="116"/>
    </row>
    <row r="791" ht="15.75" customHeight="1">
      <c r="C791" s="116"/>
    </row>
    <row r="792" ht="15.75" customHeight="1">
      <c r="C792" s="116"/>
    </row>
    <row r="793" ht="15.75" customHeight="1">
      <c r="C793" s="116"/>
    </row>
    <row r="794" ht="15.75" customHeight="1">
      <c r="C794" s="116"/>
    </row>
    <row r="795" ht="15.75" customHeight="1">
      <c r="C795" s="116"/>
    </row>
    <row r="796" ht="15.75" customHeight="1">
      <c r="C796" s="116"/>
    </row>
    <row r="797" ht="15.75" customHeight="1">
      <c r="C797" s="116"/>
    </row>
    <row r="798" ht="15.75" customHeight="1">
      <c r="C798" s="116"/>
    </row>
    <row r="799" ht="15.75" customHeight="1">
      <c r="C799" s="116"/>
    </row>
    <row r="800" ht="15.75" customHeight="1">
      <c r="C800" s="116"/>
    </row>
    <row r="801" ht="15.75" customHeight="1">
      <c r="C801" s="116"/>
    </row>
    <row r="802" ht="15.75" customHeight="1">
      <c r="C802" s="116"/>
    </row>
    <row r="803" ht="15.75" customHeight="1">
      <c r="C803" s="116"/>
    </row>
    <row r="804" ht="15.75" customHeight="1">
      <c r="C804" s="116"/>
    </row>
    <row r="805" ht="15.75" customHeight="1">
      <c r="C805" s="116"/>
    </row>
    <row r="806" ht="15.75" customHeight="1">
      <c r="C806" s="116"/>
    </row>
    <row r="807" ht="15.75" customHeight="1">
      <c r="C807" s="116"/>
    </row>
    <row r="808" ht="15.75" customHeight="1">
      <c r="C808" s="116"/>
    </row>
    <row r="809" ht="15.75" customHeight="1">
      <c r="C809" s="116"/>
    </row>
    <row r="810" ht="15.75" customHeight="1">
      <c r="C810" s="116"/>
    </row>
    <row r="811" ht="15.75" customHeight="1">
      <c r="C811" s="116"/>
    </row>
    <row r="812" ht="15.75" customHeight="1">
      <c r="C812" s="116"/>
    </row>
    <row r="813" ht="15.75" customHeight="1">
      <c r="C813" s="116"/>
    </row>
    <row r="814" ht="15.75" customHeight="1">
      <c r="C814" s="116"/>
    </row>
    <row r="815" ht="15.75" customHeight="1">
      <c r="C815" s="116"/>
    </row>
    <row r="816" ht="15.75" customHeight="1">
      <c r="C816" s="116"/>
    </row>
    <row r="817" ht="15.75" customHeight="1">
      <c r="C817" s="116"/>
    </row>
    <row r="818" ht="15.75" customHeight="1">
      <c r="C818" s="116"/>
    </row>
    <row r="819" ht="15.75" customHeight="1">
      <c r="C819" s="116"/>
    </row>
    <row r="820" ht="15.75" customHeight="1">
      <c r="C820" s="116"/>
    </row>
    <row r="821" ht="15.75" customHeight="1">
      <c r="C821" s="116"/>
    </row>
    <row r="822" ht="15.75" customHeight="1">
      <c r="C822" s="116"/>
    </row>
    <row r="823" ht="15.75" customHeight="1">
      <c r="C823" s="116"/>
    </row>
    <row r="824" ht="15.75" customHeight="1">
      <c r="C824" s="116"/>
    </row>
    <row r="825" ht="15.75" customHeight="1">
      <c r="C825" s="116"/>
    </row>
    <row r="826" ht="15.75" customHeight="1">
      <c r="C826" s="116"/>
    </row>
    <row r="827" ht="15.75" customHeight="1">
      <c r="C827" s="116"/>
    </row>
    <row r="828" ht="15.75" customHeight="1">
      <c r="C828" s="116"/>
    </row>
    <row r="829" ht="15.75" customHeight="1">
      <c r="C829" s="116"/>
    </row>
    <row r="830" ht="15.75" customHeight="1">
      <c r="C830" s="116"/>
    </row>
    <row r="831" ht="15.75" customHeight="1">
      <c r="C831" s="116"/>
    </row>
    <row r="832" ht="15.75" customHeight="1">
      <c r="C832" s="116"/>
    </row>
    <row r="833" ht="15.75" customHeight="1">
      <c r="C833" s="116"/>
    </row>
    <row r="834" ht="15.75" customHeight="1">
      <c r="C834" s="116"/>
    </row>
    <row r="835" ht="15.75" customHeight="1">
      <c r="C835" s="116"/>
    </row>
    <row r="836" ht="15.75" customHeight="1">
      <c r="C836" s="116"/>
    </row>
    <row r="837" ht="15.75" customHeight="1">
      <c r="C837" s="116"/>
    </row>
    <row r="838" ht="15.75" customHeight="1">
      <c r="C838" s="116"/>
    </row>
    <row r="839" ht="15.75" customHeight="1">
      <c r="C839" s="116"/>
    </row>
    <row r="840" ht="15.75" customHeight="1">
      <c r="C840" s="116"/>
    </row>
    <row r="841" ht="15.75" customHeight="1">
      <c r="C841" s="116"/>
    </row>
    <row r="842" ht="15.75" customHeight="1">
      <c r="C842" s="116"/>
    </row>
    <row r="843" ht="15.75" customHeight="1">
      <c r="C843" s="116"/>
    </row>
    <row r="844" ht="15.75" customHeight="1">
      <c r="C844" s="116"/>
    </row>
    <row r="845" ht="15.75" customHeight="1">
      <c r="C845" s="116"/>
    </row>
    <row r="846" ht="15.75" customHeight="1">
      <c r="C846" s="116"/>
    </row>
    <row r="847" ht="15.75" customHeight="1">
      <c r="C847" s="116"/>
    </row>
    <row r="848" ht="15.75" customHeight="1">
      <c r="C848" s="116"/>
    </row>
    <row r="849" ht="15.75" customHeight="1">
      <c r="C849" s="116"/>
    </row>
    <row r="850" ht="15.75" customHeight="1">
      <c r="C850" s="116"/>
    </row>
    <row r="851" ht="15.75" customHeight="1">
      <c r="C851" s="116"/>
    </row>
    <row r="852" ht="15.75" customHeight="1">
      <c r="C852" s="116"/>
    </row>
    <row r="853" ht="15.75" customHeight="1">
      <c r="C853" s="116"/>
    </row>
    <row r="854" ht="15.75" customHeight="1">
      <c r="C854" s="116"/>
    </row>
    <row r="855" ht="15.75" customHeight="1">
      <c r="C855" s="116"/>
    </row>
    <row r="856" ht="15.75" customHeight="1">
      <c r="C856" s="116"/>
    </row>
    <row r="857" ht="15.75" customHeight="1">
      <c r="C857" s="116"/>
    </row>
    <row r="858" ht="15.75" customHeight="1">
      <c r="C858" s="116"/>
    </row>
    <row r="859" ht="15.75" customHeight="1">
      <c r="C859" s="116"/>
    </row>
    <row r="860" ht="15.75" customHeight="1">
      <c r="C860" s="116"/>
    </row>
    <row r="861" ht="15.75" customHeight="1">
      <c r="C861" s="116"/>
    </row>
    <row r="862" ht="15.75" customHeight="1">
      <c r="C862" s="116"/>
    </row>
    <row r="863" ht="15.75" customHeight="1">
      <c r="C863" s="116"/>
    </row>
    <row r="864" ht="15.75" customHeight="1">
      <c r="C864" s="116"/>
    </row>
    <row r="865" ht="15.75" customHeight="1">
      <c r="C865" s="116"/>
    </row>
    <row r="866" ht="15.75" customHeight="1">
      <c r="C866" s="116"/>
    </row>
    <row r="867" ht="15.75" customHeight="1">
      <c r="C867" s="116"/>
    </row>
    <row r="868" ht="15.75" customHeight="1">
      <c r="C868" s="116"/>
    </row>
    <row r="869" ht="15.75" customHeight="1">
      <c r="C869" s="116"/>
    </row>
    <row r="870" ht="15.75" customHeight="1">
      <c r="C870" s="116"/>
    </row>
    <row r="871" ht="15.75" customHeight="1">
      <c r="C871" s="116"/>
    </row>
    <row r="872" ht="15.75" customHeight="1">
      <c r="C872" s="116"/>
    </row>
    <row r="873" ht="15.75" customHeight="1">
      <c r="C873" s="116"/>
    </row>
    <row r="874" ht="15.75" customHeight="1">
      <c r="C874" s="116"/>
    </row>
    <row r="875" ht="15.75" customHeight="1">
      <c r="C875" s="116"/>
    </row>
    <row r="876" ht="15.75" customHeight="1">
      <c r="C876" s="116"/>
    </row>
    <row r="877" ht="15.75" customHeight="1">
      <c r="C877" s="116"/>
    </row>
    <row r="878" ht="15.75" customHeight="1">
      <c r="C878" s="116"/>
    </row>
    <row r="879" ht="15.75" customHeight="1">
      <c r="C879" s="116"/>
    </row>
    <row r="880" ht="15.75" customHeight="1">
      <c r="C880" s="116"/>
    </row>
    <row r="881" ht="15.75" customHeight="1">
      <c r="C881" s="116"/>
    </row>
    <row r="882" ht="15.75" customHeight="1">
      <c r="C882" s="116"/>
    </row>
    <row r="883" ht="15.75" customHeight="1">
      <c r="C883" s="116"/>
    </row>
    <row r="884" ht="15.75" customHeight="1">
      <c r="C884" s="116"/>
    </row>
    <row r="885" ht="15.75" customHeight="1">
      <c r="C885" s="116"/>
    </row>
    <row r="886" ht="15.75" customHeight="1">
      <c r="C886" s="116"/>
    </row>
    <row r="887" ht="15.75" customHeight="1">
      <c r="C887" s="116"/>
    </row>
    <row r="888" ht="15.75" customHeight="1">
      <c r="C888" s="116"/>
    </row>
    <row r="889" ht="15.75" customHeight="1">
      <c r="C889" s="116"/>
    </row>
    <row r="890" ht="15.75" customHeight="1">
      <c r="C890" s="116"/>
    </row>
    <row r="891" ht="15.75" customHeight="1">
      <c r="C891" s="116"/>
    </row>
    <row r="892" ht="15.75" customHeight="1">
      <c r="C892" s="116"/>
    </row>
    <row r="893" ht="15.75" customHeight="1">
      <c r="C893" s="116"/>
    </row>
    <row r="894" ht="15.75" customHeight="1">
      <c r="C894" s="116"/>
    </row>
    <row r="895" ht="15.75" customHeight="1">
      <c r="C895" s="116"/>
    </row>
    <row r="896" ht="15.75" customHeight="1">
      <c r="C896" s="116"/>
    </row>
    <row r="897" ht="15.75" customHeight="1">
      <c r="C897" s="116"/>
    </row>
    <row r="898" ht="15.75" customHeight="1">
      <c r="C898" s="116"/>
    </row>
    <row r="899" ht="15.75" customHeight="1">
      <c r="C899" s="116"/>
    </row>
    <row r="900" ht="15.75" customHeight="1">
      <c r="C900" s="116"/>
    </row>
    <row r="901" ht="15.75" customHeight="1">
      <c r="C901" s="116"/>
    </row>
    <row r="902" ht="15.75" customHeight="1">
      <c r="C902" s="116"/>
    </row>
    <row r="903" ht="15.75" customHeight="1">
      <c r="C903" s="116"/>
    </row>
    <row r="904" ht="15.75" customHeight="1">
      <c r="C904" s="116"/>
    </row>
    <row r="905" ht="15.75" customHeight="1">
      <c r="C905" s="116"/>
    </row>
    <row r="906" ht="15.75" customHeight="1">
      <c r="C906" s="116"/>
    </row>
    <row r="907" ht="15.75" customHeight="1">
      <c r="C907" s="116"/>
    </row>
    <row r="908" ht="15.75" customHeight="1">
      <c r="C908" s="116"/>
    </row>
    <row r="909" ht="15.75" customHeight="1">
      <c r="C909" s="116"/>
    </row>
    <row r="910" ht="15.75" customHeight="1">
      <c r="C910" s="116"/>
    </row>
    <row r="911" ht="15.75" customHeight="1">
      <c r="C911" s="116"/>
    </row>
    <row r="912" ht="15.75" customHeight="1">
      <c r="C912" s="116"/>
    </row>
    <row r="913" ht="15.75" customHeight="1">
      <c r="C913" s="116"/>
    </row>
    <row r="914" ht="15.75" customHeight="1">
      <c r="C914" s="116"/>
    </row>
    <row r="915" ht="15.75" customHeight="1">
      <c r="C915" s="116"/>
    </row>
    <row r="916" ht="15.75" customHeight="1">
      <c r="C916" s="116"/>
    </row>
    <row r="917" ht="15.75" customHeight="1">
      <c r="C917" s="116"/>
    </row>
    <row r="918" ht="15.75" customHeight="1">
      <c r="C918" s="116"/>
    </row>
    <row r="919" ht="15.75" customHeight="1">
      <c r="C919" s="116"/>
    </row>
    <row r="920" ht="15.75" customHeight="1">
      <c r="C920" s="116"/>
    </row>
    <row r="921" ht="15.75" customHeight="1">
      <c r="C921" s="116"/>
    </row>
    <row r="922" ht="15.75" customHeight="1">
      <c r="C922" s="116"/>
    </row>
    <row r="923" ht="15.75" customHeight="1">
      <c r="C923" s="116"/>
    </row>
    <row r="924" ht="15.75" customHeight="1">
      <c r="C924" s="116"/>
    </row>
    <row r="925" ht="15.75" customHeight="1">
      <c r="C925" s="116"/>
    </row>
    <row r="926" ht="15.75" customHeight="1">
      <c r="C926" s="116"/>
    </row>
    <row r="927" ht="15.75" customHeight="1">
      <c r="C927" s="116"/>
    </row>
    <row r="928" ht="15.75" customHeight="1">
      <c r="C928" s="116"/>
    </row>
    <row r="929" ht="15.75" customHeight="1">
      <c r="C929" s="116"/>
    </row>
    <row r="930" ht="15.75" customHeight="1">
      <c r="C930" s="116"/>
    </row>
    <row r="931" ht="15.75" customHeight="1">
      <c r="C931" s="116"/>
    </row>
    <row r="932" ht="15.75" customHeight="1">
      <c r="C932" s="116"/>
    </row>
    <row r="933" ht="15.75" customHeight="1">
      <c r="C933" s="116"/>
    </row>
    <row r="934" ht="15.75" customHeight="1">
      <c r="C934" s="116"/>
    </row>
    <row r="935" ht="15.75" customHeight="1">
      <c r="C935" s="116"/>
    </row>
    <row r="936" ht="15.75" customHeight="1">
      <c r="C936" s="116"/>
    </row>
    <row r="937" ht="15.75" customHeight="1">
      <c r="C937" s="116"/>
    </row>
    <row r="938" ht="15.75" customHeight="1">
      <c r="C938" s="116"/>
    </row>
    <row r="939" ht="15.75" customHeight="1">
      <c r="C939" s="116"/>
    </row>
    <row r="940" ht="15.75" customHeight="1">
      <c r="C940" s="116"/>
    </row>
    <row r="941" ht="15.75" customHeight="1">
      <c r="C941" s="116"/>
    </row>
    <row r="942" ht="15.75" customHeight="1">
      <c r="C942" s="116"/>
    </row>
    <row r="943" ht="15.75" customHeight="1">
      <c r="C943" s="116"/>
    </row>
    <row r="944" ht="15.75" customHeight="1">
      <c r="C944" s="116"/>
    </row>
    <row r="945" ht="15.75" customHeight="1">
      <c r="C945" s="116"/>
    </row>
    <row r="946" ht="15.75" customHeight="1">
      <c r="C946" s="116"/>
    </row>
    <row r="947" ht="15.75" customHeight="1">
      <c r="C947" s="116"/>
    </row>
    <row r="948" ht="15.75" customHeight="1">
      <c r="C948" s="116"/>
    </row>
    <row r="949" ht="15.75" customHeight="1">
      <c r="C949" s="116"/>
    </row>
    <row r="950" ht="15.75" customHeight="1">
      <c r="C950" s="116"/>
    </row>
    <row r="951" ht="15.75" customHeight="1">
      <c r="C951" s="116"/>
    </row>
    <row r="952" ht="15.75" customHeight="1">
      <c r="C952" s="116"/>
    </row>
    <row r="953" ht="15.75" customHeight="1">
      <c r="C953" s="116"/>
    </row>
    <row r="954" ht="15.75" customHeight="1">
      <c r="C954" s="116"/>
    </row>
    <row r="955" ht="15.75" customHeight="1">
      <c r="C955" s="116"/>
    </row>
    <row r="956" ht="15.75" customHeight="1">
      <c r="C956" s="116"/>
    </row>
    <row r="957" ht="15.75" customHeight="1">
      <c r="C957" s="116"/>
    </row>
    <row r="958" ht="15.75" customHeight="1">
      <c r="C958" s="116"/>
    </row>
    <row r="959" ht="15.75" customHeight="1">
      <c r="C959" s="116"/>
    </row>
    <row r="960" ht="15.75" customHeight="1">
      <c r="C960" s="116"/>
    </row>
    <row r="961" ht="15.75" customHeight="1">
      <c r="C961" s="116"/>
    </row>
    <row r="962" ht="15.75" customHeight="1">
      <c r="C962" s="116"/>
    </row>
    <row r="963" ht="15.75" customHeight="1">
      <c r="C963" s="116"/>
    </row>
    <row r="964" ht="15.75" customHeight="1">
      <c r="C964" s="116"/>
    </row>
    <row r="965" ht="15.75" customHeight="1">
      <c r="C965" s="116"/>
    </row>
    <row r="966" ht="15.75" customHeight="1">
      <c r="C966" s="116"/>
    </row>
    <row r="967" ht="15.75" customHeight="1">
      <c r="C967" s="116"/>
    </row>
    <row r="968" ht="15.75" customHeight="1">
      <c r="C968" s="116"/>
    </row>
    <row r="969" ht="15.75" customHeight="1">
      <c r="C969" s="116"/>
    </row>
    <row r="970" ht="15.75" customHeight="1">
      <c r="C970" s="116"/>
    </row>
    <row r="971" ht="15.75" customHeight="1">
      <c r="C971" s="116"/>
    </row>
    <row r="972" ht="15.75" customHeight="1">
      <c r="C972" s="116"/>
    </row>
    <row r="973" ht="15.75" customHeight="1">
      <c r="C973" s="116"/>
    </row>
    <row r="974" ht="15.75" customHeight="1">
      <c r="C974" s="116"/>
    </row>
    <row r="975" ht="15.75" customHeight="1">
      <c r="C975" s="116"/>
    </row>
    <row r="976" ht="15.75" customHeight="1">
      <c r="C976" s="116"/>
    </row>
    <row r="977" ht="15.75" customHeight="1">
      <c r="C977" s="116"/>
    </row>
    <row r="978" ht="15.75" customHeight="1">
      <c r="C978" s="116"/>
    </row>
    <row r="979" ht="15.75" customHeight="1">
      <c r="C979" s="116"/>
    </row>
    <row r="980" ht="15.75" customHeight="1">
      <c r="C980" s="116"/>
    </row>
    <row r="981" ht="15.75" customHeight="1">
      <c r="C981" s="116"/>
    </row>
    <row r="982" ht="15.75" customHeight="1">
      <c r="C982" s="116"/>
    </row>
    <row r="983" ht="15.75" customHeight="1">
      <c r="C983" s="116"/>
    </row>
    <row r="984" ht="15.75" customHeight="1">
      <c r="C984" s="116"/>
    </row>
    <row r="985" ht="15.75" customHeight="1">
      <c r="C985" s="116"/>
    </row>
    <row r="986" ht="15.75" customHeight="1">
      <c r="C986" s="116"/>
    </row>
    <row r="987" ht="15.75" customHeight="1">
      <c r="C987" s="116"/>
    </row>
    <row r="988" ht="15.75" customHeight="1">
      <c r="C988" s="116"/>
    </row>
    <row r="989" ht="15.75" customHeight="1">
      <c r="C989" s="116"/>
    </row>
    <row r="990" ht="15.75" customHeight="1">
      <c r="C990" s="116"/>
    </row>
    <row r="991" ht="15.75" customHeight="1">
      <c r="C991" s="116"/>
    </row>
    <row r="992" ht="15.75" customHeight="1">
      <c r="C992" s="116"/>
    </row>
    <row r="993" ht="15.75" customHeight="1">
      <c r="C993" s="116"/>
    </row>
    <row r="994" ht="15.75" customHeight="1">
      <c r="C994" s="116"/>
    </row>
    <row r="995" ht="15.75" customHeight="1">
      <c r="C995" s="116"/>
    </row>
    <row r="996" ht="15.75" customHeight="1">
      <c r="C996" s="116"/>
    </row>
    <row r="997" ht="15.75" customHeight="1">
      <c r="C997" s="116"/>
    </row>
    <row r="998" ht="15.75" customHeight="1">
      <c r="C998" s="116"/>
    </row>
    <row r="999" ht="15.75" customHeight="1">
      <c r="C999" s="116"/>
    </row>
    <row r="1000" ht="15.75" customHeight="1">
      <c r="C1000" s="116"/>
    </row>
  </sheetData>
  <autoFilter ref="$A$1:$N$30"/>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1" width="7.63"/>
    <col customWidth="1" min="4" max="4" width="7.63"/>
    <col customWidth="1" min="5" max="5" width="10.13"/>
    <col customWidth="1" min="6" max="6" width="36.0"/>
    <col customWidth="1" min="7" max="26" width="8.63"/>
  </cols>
  <sheetData>
    <row r="1">
      <c r="A1" s="4" t="s">
        <v>0</v>
      </c>
      <c r="B1" s="4" t="s">
        <v>2</v>
      </c>
      <c r="C1" s="4" t="s">
        <v>3</v>
      </c>
      <c r="D1" s="4" t="s">
        <v>5</v>
      </c>
      <c r="E1" s="4" t="s">
        <v>8</v>
      </c>
      <c r="F1" s="4" t="s">
        <v>10</v>
      </c>
    </row>
    <row r="2">
      <c r="A2" s="6">
        <v>1.0</v>
      </c>
      <c r="B2" s="6" t="s">
        <v>20</v>
      </c>
      <c r="C2" s="6" t="s">
        <v>21</v>
      </c>
      <c r="D2" s="6" t="s">
        <v>22</v>
      </c>
      <c r="E2" s="8"/>
      <c r="F2" s="11"/>
    </row>
    <row r="3">
      <c r="A3" s="6">
        <v>2.0</v>
      </c>
      <c r="B3" s="6" t="s">
        <v>32</v>
      </c>
      <c r="C3" s="6" t="s">
        <v>34</v>
      </c>
      <c r="D3" s="6" t="s">
        <v>35</v>
      </c>
      <c r="E3" s="13"/>
      <c r="F3" s="11"/>
    </row>
    <row r="4">
      <c r="A4" s="6">
        <v>3.0</v>
      </c>
      <c r="B4" s="6" t="s">
        <v>38</v>
      </c>
      <c r="C4" s="6" t="s">
        <v>39</v>
      </c>
      <c r="D4" s="6" t="s">
        <v>41</v>
      </c>
      <c r="E4" s="15"/>
      <c r="F4" s="11"/>
    </row>
    <row r="5">
      <c r="A5" s="6">
        <v>4.0</v>
      </c>
      <c r="B5" s="6" t="s">
        <v>47</v>
      </c>
      <c r="C5" s="6" t="s">
        <v>49</v>
      </c>
      <c r="D5" s="6" t="s">
        <v>50</v>
      </c>
      <c r="E5" s="17"/>
      <c r="F5" s="11"/>
    </row>
    <row r="6">
      <c r="A6" s="6">
        <v>5.0</v>
      </c>
      <c r="B6" s="6" t="s">
        <v>56</v>
      </c>
      <c r="C6" s="6" t="s">
        <v>58</v>
      </c>
      <c r="D6" s="6" t="s">
        <v>59</v>
      </c>
      <c r="E6" s="18"/>
      <c r="F6" s="11"/>
    </row>
    <row r="7">
      <c r="A7" s="6">
        <v>6.0</v>
      </c>
      <c r="B7" s="6" t="s">
        <v>64</v>
      </c>
      <c r="C7" s="6" t="s">
        <v>65</v>
      </c>
      <c r="D7" s="6" t="s">
        <v>67</v>
      </c>
      <c r="E7" s="19"/>
      <c r="F7" s="6" t="s">
        <v>72</v>
      </c>
    </row>
    <row r="8">
      <c r="A8" s="6">
        <v>7.0</v>
      </c>
      <c r="B8" s="6" t="s">
        <v>74</v>
      </c>
      <c r="C8" s="6" t="s">
        <v>75</v>
      </c>
      <c r="D8" s="6" t="s">
        <v>76</v>
      </c>
      <c r="E8" s="20"/>
      <c r="F8" s="11"/>
    </row>
    <row r="9">
      <c r="A9" s="6">
        <v>8.0</v>
      </c>
      <c r="B9" s="6" t="s">
        <v>78</v>
      </c>
      <c r="C9" s="6" t="s">
        <v>79</v>
      </c>
      <c r="D9" s="6" t="s">
        <v>81</v>
      </c>
      <c r="E9" s="21"/>
      <c r="F9" s="6" t="s">
        <v>84</v>
      </c>
    </row>
    <row r="10">
      <c r="A10" s="6">
        <v>9.0</v>
      </c>
      <c r="B10" s="6" t="s">
        <v>86</v>
      </c>
      <c r="C10" s="6" t="s">
        <v>87</v>
      </c>
      <c r="D10" s="6" t="s">
        <v>88</v>
      </c>
      <c r="E10" s="22"/>
      <c r="F10" s="11"/>
    </row>
    <row r="11">
      <c r="A11" s="6">
        <v>10.0</v>
      </c>
      <c r="B11" s="6" t="s">
        <v>89</v>
      </c>
      <c r="C11" s="6" t="s">
        <v>90</v>
      </c>
      <c r="D11" s="6" t="s">
        <v>91</v>
      </c>
      <c r="E11" s="24"/>
      <c r="F11" s="11"/>
    </row>
    <row r="12">
      <c r="A12" s="6">
        <v>11.0</v>
      </c>
      <c r="B12" s="6" t="s">
        <v>93</v>
      </c>
      <c r="C12" s="6" t="s">
        <v>94</v>
      </c>
      <c r="D12" s="6" t="s">
        <v>95</v>
      </c>
      <c r="E12" s="26"/>
      <c r="F12" s="11"/>
    </row>
    <row r="13">
      <c r="A13" s="6">
        <v>12.0</v>
      </c>
      <c r="B13" s="6" t="s">
        <v>97</v>
      </c>
      <c r="C13" s="6" t="s">
        <v>98</v>
      </c>
      <c r="D13" s="6" t="s">
        <v>99</v>
      </c>
      <c r="E13" s="27"/>
      <c r="F13" s="11"/>
    </row>
    <row r="14">
      <c r="A14" s="6">
        <v>13.0</v>
      </c>
      <c r="B14" s="6" t="s">
        <v>64</v>
      </c>
      <c r="C14" s="6" t="s">
        <v>65</v>
      </c>
      <c r="D14" s="6" t="s">
        <v>101</v>
      </c>
      <c r="E14" s="30"/>
      <c r="F14" s="6" t="s">
        <v>103</v>
      </c>
    </row>
    <row r="15">
      <c r="A15" s="6">
        <v>14.0</v>
      </c>
      <c r="B15" s="6" t="s">
        <v>104</v>
      </c>
      <c r="C15" s="6" t="s">
        <v>105</v>
      </c>
      <c r="D15" s="6" t="s">
        <v>106</v>
      </c>
      <c r="E15" s="32"/>
      <c r="F15" s="11"/>
    </row>
    <row r="16">
      <c r="A16" s="6">
        <v>15.0</v>
      </c>
      <c r="B16" s="6" t="s">
        <v>107</v>
      </c>
      <c r="C16" s="6" t="s">
        <v>108</v>
      </c>
      <c r="D16" s="6" t="s">
        <v>109</v>
      </c>
      <c r="E16" s="33"/>
      <c r="F16" s="11"/>
    </row>
    <row r="17">
      <c r="A17" s="6">
        <v>16.0</v>
      </c>
      <c r="B17" s="6" t="s">
        <v>110</v>
      </c>
      <c r="C17" s="6" t="s">
        <v>111</v>
      </c>
      <c r="D17" s="6" t="s">
        <v>112</v>
      </c>
      <c r="E17" s="34"/>
      <c r="F17" s="11"/>
    </row>
    <row r="18">
      <c r="A18" s="6">
        <v>17.0</v>
      </c>
      <c r="B18" s="6" t="s">
        <v>113</v>
      </c>
      <c r="C18" s="6" t="s">
        <v>114</v>
      </c>
      <c r="D18" s="6" t="s">
        <v>115</v>
      </c>
      <c r="E18" s="35"/>
      <c r="F18" s="6" t="s">
        <v>116</v>
      </c>
    </row>
    <row r="19">
      <c r="A19" s="6">
        <v>18.0</v>
      </c>
      <c r="B19" s="6" t="s">
        <v>117</v>
      </c>
      <c r="C19" s="6" t="s">
        <v>118</v>
      </c>
      <c r="D19" s="6" t="s">
        <v>119</v>
      </c>
      <c r="E19" s="37"/>
      <c r="F19" s="11"/>
    </row>
    <row r="20">
      <c r="A20" s="6">
        <v>19.0</v>
      </c>
      <c r="B20" s="6" t="s">
        <v>120</v>
      </c>
      <c r="C20" s="6" t="s">
        <v>121</v>
      </c>
      <c r="D20" s="6" t="s">
        <v>122</v>
      </c>
      <c r="E20" s="38"/>
      <c r="F20" s="11"/>
    </row>
    <row r="21" ht="15.75" customHeight="1">
      <c r="A21" s="6">
        <v>20.0</v>
      </c>
      <c r="B21" s="6" t="s">
        <v>123</v>
      </c>
      <c r="C21" s="6" t="s">
        <v>124</v>
      </c>
      <c r="D21" s="6" t="s">
        <v>125</v>
      </c>
      <c r="E21" s="39"/>
      <c r="F21" s="11"/>
    </row>
    <row r="22" ht="15.75" customHeight="1">
      <c r="A22" s="6">
        <v>21.0</v>
      </c>
      <c r="B22" s="6" t="s">
        <v>126</v>
      </c>
      <c r="C22" s="6" t="s">
        <v>127</v>
      </c>
      <c r="D22" s="6" t="s">
        <v>128</v>
      </c>
      <c r="E22" s="40"/>
      <c r="F22" s="11"/>
    </row>
    <row r="23" ht="15.75" customHeight="1">
      <c r="A23" s="6">
        <v>22.0</v>
      </c>
      <c r="B23" s="6" t="s">
        <v>129</v>
      </c>
      <c r="C23" s="6" t="s">
        <v>130</v>
      </c>
      <c r="D23" s="6" t="s">
        <v>131</v>
      </c>
      <c r="E23" s="42"/>
      <c r="F23" s="11"/>
    </row>
    <row r="24" ht="15.75" customHeight="1">
      <c r="A24" s="6">
        <v>23.0</v>
      </c>
      <c r="B24" s="6" t="s">
        <v>132</v>
      </c>
      <c r="C24" s="6" t="s">
        <v>133</v>
      </c>
      <c r="D24" s="6" t="s">
        <v>134</v>
      </c>
      <c r="E24" s="44"/>
      <c r="F24" s="11"/>
    </row>
    <row r="25" ht="15.75" customHeight="1">
      <c r="A25" s="6">
        <v>24.0</v>
      </c>
      <c r="B25" s="6" t="s">
        <v>135</v>
      </c>
      <c r="C25" s="6" t="s">
        <v>137</v>
      </c>
      <c r="D25" s="6" t="s">
        <v>138</v>
      </c>
      <c r="E25" s="45"/>
      <c r="F25" s="11"/>
    </row>
    <row r="26" ht="15.75" customHeight="1">
      <c r="A26" s="6">
        <v>25.0</v>
      </c>
      <c r="B26" s="6" t="s">
        <v>139</v>
      </c>
      <c r="C26" s="6" t="s">
        <v>140</v>
      </c>
      <c r="D26" s="6" t="s">
        <v>142</v>
      </c>
      <c r="E26" s="46"/>
      <c r="F26" s="11"/>
    </row>
    <row r="27" ht="15.75" customHeight="1">
      <c r="A27" s="6">
        <v>26.0</v>
      </c>
      <c r="B27" s="6" t="s">
        <v>144</v>
      </c>
      <c r="C27" s="6" t="s">
        <v>145</v>
      </c>
      <c r="D27" s="6" t="s">
        <v>147</v>
      </c>
      <c r="E27" s="47"/>
      <c r="F27" s="11"/>
    </row>
    <row r="28" ht="15.75" customHeight="1">
      <c r="A28" s="6">
        <v>27.0</v>
      </c>
      <c r="B28" s="6" t="s">
        <v>154</v>
      </c>
      <c r="C28" s="6" t="s">
        <v>155</v>
      </c>
      <c r="D28" s="6" t="s">
        <v>156</v>
      </c>
      <c r="E28" s="48"/>
      <c r="F28" s="11"/>
    </row>
    <row r="29" ht="15.75" customHeight="1">
      <c r="A29" s="6">
        <v>28.0</v>
      </c>
      <c r="B29" s="6" t="s">
        <v>158</v>
      </c>
      <c r="C29" s="6" t="s">
        <v>159</v>
      </c>
      <c r="D29" s="6" t="s">
        <v>160</v>
      </c>
      <c r="E29" s="50"/>
      <c r="F29" s="6" t="s">
        <v>162</v>
      </c>
    </row>
    <row r="30" ht="15.75" customHeight="1">
      <c r="A30" s="6">
        <v>29.0</v>
      </c>
      <c r="B30" s="6" t="s">
        <v>163</v>
      </c>
      <c r="C30" s="6" t="s">
        <v>164</v>
      </c>
      <c r="D30" s="6" t="s">
        <v>165</v>
      </c>
      <c r="E30" s="51"/>
      <c r="F30" s="11"/>
    </row>
    <row r="31" ht="15.75" customHeight="1">
      <c r="A31" s="6">
        <v>30.0</v>
      </c>
      <c r="B31" s="6" t="s">
        <v>168</v>
      </c>
      <c r="C31" s="6" t="s">
        <v>169</v>
      </c>
      <c r="D31" s="6" t="s">
        <v>170</v>
      </c>
      <c r="E31" s="52"/>
      <c r="F31" s="11"/>
    </row>
    <row r="32" ht="15.75" customHeight="1">
      <c r="A32" s="6">
        <v>31.0</v>
      </c>
      <c r="B32" s="6" t="s">
        <v>174</v>
      </c>
      <c r="C32" s="6" t="s">
        <v>176</v>
      </c>
      <c r="D32" s="6" t="s">
        <v>177</v>
      </c>
      <c r="E32" s="53"/>
      <c r="F32" s="11"/>
    </row>
    <row r="33" ht="15.75" customHeight="1">
      <c r="A33" s="6">
        <v>32.0</v>
      </c>
      <c r="B33" s="6" t="s">
        <v>181</v>
      </c>
      <c r="C33" s="6" t="s">
        <v>183</v>
      </c>
      <c r="D33" s="6" t="s">
        <v>184</v>
      </c>
      <c r="E33" s="54"/>
      <c r="F33" s="11"/>
    </row>
    <row r="34" ht="15.75" customHeight="1">
      <c r="A34" s="6">
        <v>33.0</v>
      </c>
      <c r="B34" s="6" t="s">
        <v>186</v>
      </c>
      <c r="C34" s="6" t="s">
        <v>187</v>
      </c>
      <c r="D34" s="6" t="s">
        <v>188</v>
      </c>
      <c r="E34" s="55"/>
      <c r="F34" s="11"/>
    </row>
    <row r="35" ht="15.75" customHeight="1">
      <c r="A35" s="6">
        <v>34.0</v>
      </c>
      <c r="B35" s="6" t="s">
        <v>189</v>
      </c>
      <c r="C35" s="6" t="s">
        <v>190</v>
      </c>
      <c r="D35" s="6" t="s">
        <v>191</v>
      </c>
      <c r="E35" s="56"/>
      <c r="F35" s="11"/>
    </row>
    <row r="36" ht="15.75" customHeight="1">
      <c r="A36" s="6">
        <v>35.0</v>
      </c>
      <c r="B36" s="6" t="s">
        <v>193</v>
      </c>
      <c r="C36" s="6" t="s">
        <v>21</v>
      </c>
      <c r="D36" s="6" t="s">
        <v>194</v>
      </c>
      <c r="E36" s="57"/>
      <c r="F36" s="11"/>
    </row>
    <row r="37" ht="15.75" customHeight="1">
      <c r="A37" s="6">
        <v>36.0</v>
      </c>
      <c r="B37" s="6" t="s">
        <v>195</v>
      </c>
      <c r="C37" s="6" t="s">
        <v>197</v>
      </c>
      <c r="D37" s="6" t="s">
        <v>198</v>
      </c>
      <c r="E37" s="58"/>
      <c r="F37" s="11"/>
    </row>
    <row r="38" ht="15.75" customHeight="1">
      <c r="A38" s="6">
        <v>37.0</v>
      </c>
      <c r="B38" s="6" t="s">
        <v>202</v>
      </c>
      <c r="C38" s="6" t="s">
        <v>203</v>
      </c>
      <c r="D38" s="6" t="s">
        <v>204</v>
      </c>
      <c r="E38" s="59"/>
      <c r="F38" s="11"/>
    </row>
    <row r="39" ht="15.75" customHeight="1">
      <c r="A39" s="6">
        <v>38.0</v>
      </c>
      <c r="B39" s="6" t="s">
        <v>38</v>
      </c>
      <c r="C39" s="6" t="s">
        <v>39</v>
      </c>
      <c r="D39" s="6" t="s">
        <v>205</v>
      </c>
      <c r="E39" s="60"/>
      <c r="F39" s="6" t="s">
        <v>206</v>
      </c>
    </row>
    <row r="40" ht="15.75" customHeight="1">
      <c r="A40" s="6">
        <v>39.0</v>
      </c>
      <c r="B40" s="6" t="s">
        <v>207</v>
      </c>
      <c r="C40" s="6" t="s">
        <v>208</v>
      </c>
      <c r="D40" s="6" t="s">
        <v>209</v>
      </c>
      <c r="E40" s="61"/>
      <c r="F40" s="6" t="s">
        <v>210</v>
      </c>
    </row>
    <row r="41" ht="15.75" customHeight="1">
      <c r="A41" s="6">
        <v>40.0</v>
      </c>
      <c r="B41" s="6" t="s">
        <v>211</v>
      </c>
      <c r="C41" s="6" t="s">
        <v>213</v>
      </c>
      <c r="D41" s="6" t="s">
        <v>214</v>
      </c>
      <c r="E41" s="62"/>
      <c r="F41" s="11"/>
    </row>
    <row r="42" ht="15.75" customHeight="1">
      <c r="A42" s="6">
        <v>41.0</v>
      </c>
      <c r="B42" s="6" t="s">
        <v>78</v>
      </c>
      <c r="C42" s="6" t="s">
        <v>79</v>
      </c>
      <c r="D42" s="6" t="s">
        <v>219</v>
      </c>
      <c r="E42" s="63"/>
      <c r="F42" s="6" t="s">
        <v>221</v>
      </c>
    </row>
    <row r="43" ht="15.75" customHeight="1">
      <c r="A43" s="6">
        <v>42.0</v>
      </c>
      <c r="B43" s="6" t="s">
        <v>224</v>
      </c>
      <c r="C43" s="6" t="s">
        <v>225</v>
      </c>
      <c r="D43" s="6" t="s">
        <v>227</v>
      </c>
      <c r="E43" s="64"/>
      <c r="F43" s="11"/>
    </row>
    <row r="44" ht="15.75" customHeight="1">
      <c r="A44" s="6">
        <v>43.0</v>
      </c>
      <c r="B44" s="6" t="s">
        <v>228</v>
      </c>
      <c r="C44" s="6" t="s">
        <v>229</v>
      </c>
      <c r="D44" s="6" t="s">
        <v>230</v>
      </c>
      <c r="E44" s="65"/>
      <c r="F44" s="11"/>
    </row>
    <row r="45" ht="15.75" customHeight="1">
      <c r="A45" s="6">
        <v>44.0</v>
      </c>
      <c r="B45" s="6" t="s">
        <v>233</v>
      </c>
      <c r="C45" s="6" t="s">
        <v>234</v>
      </c>
      <c r="D45" s="6" t="s">
        <v>236</v>
      </c>
      <c r="E45" s="66"/>
      <c r="F45" s="11"/>
    </row>
    <row r="46" ht="15.75" customHeight="1">
      <c r="A46" s="6">
        <v>45.0</v>
      </c>
      <c r="B46" s="6" t="s">
        <v>242</v>
      </c>
      <c r="C46" s="6" t="s">
        <v>243</v>
      </c>
      <c r="D46" s="6" t="s">
        <v>244</v>
      </c>
      <c r="E46" s="67"/>
      <c r="F46" s="11"/>
    </row>
    <row r="47" ht="15.75" customHeight="1">
      <c r="A47" s="6">
        <v>46.0</v>
      </c>
      <c r="B47" s="6" t="s">
        <v>248</v>
      </c>
      <c r="C47" s="6" t="s">
        <v>249</v>
      </c>
      <c r="D47" s="6" t="s">
        <v>250</v>
      </c>
      <c r="E47" s="68"/>
      <c r="F47" s="11"/>
    </row>
    <row r="48" ht="15.75" customHeight="1">
      <c r="A48" s="6">
        <v>47.0</v>
      </c>
      <c r="B48" s="6" t="s">
        <v>251</v>
      </c>
      <c r="C48" s="6" t="s">
        <v>252</v>
      </c>
      <c r="D48" s="6" t="s">
        <v>253</v>
      </c>
      <c r="E48" s="69"/>
      <c r="F48" s="11"/>
    </row>
    <row r="49" ht="15.75" customHeight="1">
      <c r="A49" s="6">
        <v>48.0</v>
      </c>
      <c r="B49" s="6" t="s">
        <v>254</v>
      </c>
      <c r="C49" s="6" t="s">
        <v>255</v>
      </c>
      <c r="D49" s="6" t="s">
        <v>256</v>
      </c>
      <c r="E49" s="70"/>
      <c r="F49" s="11"/>
    </row>
    <row r="50" ht="15.75" customHeight="1">
      <c r="A50" s="6">
        <v>49.0</v>
      </c>
      <c r="B50" s="6" t="s">
        <v>260</v>
      </c>
      <c r="C50" s="6" t="s">
        <v>262</v>
      </c>
      <c r="D50" s="6" t="s">
        <v>263</v>
      </c>
      <c r="E50" s="71"/>
      <c r="F50" s="11"/>
    </row>
    <row r="51" ht="15.75" customHeight="1">
      <c r="A51" s="6">
        <v>50.0</v>
      </c>
      <c r="B51" s="6" t="s">
        <v>264</v>
      </c>
      <c r="C51" s="6" t="s">
        <v>265</v>
      </c>
      <c r="D51" s="6" t="s">
        <v>266</v>
      </c>
      <c r="E51" s="72"/>
      <c r="F51" s="11"/>
    </row>
    <row r="52" ht="15.75" customHeight="1">
      <c r="A52" s="6">
        <v>51.0</v>
      </c>
      <c r="B52" s="6" t="s">
        <v>267</v>
      </c>
      <c r="C52" s="6" t="s">
        <v>268</v>
      </c>
      <c r="D52" s="6" t="s">
        <v>269</v>
      </c>
      <c r="E52" s="73"/>
      <c r="F52" s="11"/>
    </row>
    <row r="53" ht="15.75" customHeight="1">
      <c r="A53" s="6">
        <v>52.0</v>
      </c>
      <c r="B53" s="6" t="s">
        <v>158</v>
      </c>
      <c r="C53" s="6" t="s">
        <v>159</v>
      </c>
      <c r="D53" s="6" t="s">
        <v>274</v>
      </c>
      <c r="E53" s="74"/>
      <c r="F53" s="6" t="s">
        <v>276</v>
      </c>
    </row>
    <row r="54" ht="15.75" customHeight="1">
      <c r="A54" s="6">
        <v>53.0</v>
      </c>
      <c r="B54" s="6" t="s">
        <v>278</v>
      </c>
      <c r="C54" s="6" t="s">
        <v>279</v>
      </c>
      <c r="D54" s="6" t="s">
        <v>281</v>
      </c>
      <c r="E54" s="75"/>
      <c r="F54" s="11"/>
    </row>
    <row r="55" ht="15.75" customHeight="1">
      <c r="A55" s="6">
        <v>54.0</v>
      </c>
      <c r="B55" s="6" t="s">
        <v>282</v>
      </c>
      <c r="C55" s="6" t="s">
        <v>283</v>
      </c>
      <c r="D55" s="6" t="s">
        <v>284</v>
      </c>
      <c r="E55" s="76"/>
      <c r="F55" s="11"/>
    </row>
    <row r="56" ht="15.75" customHeight="1">
      <c r="A56" s="6">
        <v>55.0</v>
      </c>
      <c r="B56" s="6" t="s">
        <v>285</v>
      </c>
      <c r="C56" s="6" t="s">
        <v>286</v>
      </c>
      <c r="D56" s="6" t="s">
        <v>287</v>
      </c>
      <c r="E56" s="77"/>
      <c r="F56" s="11"/>
    </row>
    <row r="57" ht="15.75" customHeight="1">
      <c r="A57" s="6">
        <v>56.0</v>
      </c>
      <c r="B57" s="6" t="s">
        <v>289</v>
      </c>
      <c r="C57" s="6" t="s">
        <v>290</v>
      </c>
      <c r="D57" s="6" t="s">
        <v>291</v>
      </c>
      <c r="E57" s="78"/>
      <c r="F57" s="11"/>
    </row>
    <row r="58" ht="15.75" customHeight="1">
      <c r="A58" s="6">
        <v>57.0</v>
      </c>
      <c r="B58" s="6" t="s">
        <v>293</v>
      </c>
      <c r="C58" s="6" t="s">
        <v>294</v>
      </c>
      <c r="D58" s="6" t="s">
        <v>295</v>
      </c>
      <c r="E58" s="79"/>
      <c r="F58" s="11"/>
    </row>
    <row r="59" ht="15.75" customHeight="1">
      <c r="A59" s="6">
        <v>58.0</v>
      </c>
      <c r="B59" s="6" t="s">
        <v>299</v>
      </c>
      <c r="C59" s="6" t="s">
        <v>300</v>
      </c>
      <c r="D59" s="6" t="s">
        <v>301</v>
      </c>
      <c r="E59" s="80"/>
      <c r="F59" s="11"/>
    </row>
    <row r="60" ht="15.75" customHeight="1">
      <c r="A60" s="6">
        <v>59.0</v>
      </c>
      <c r="B60" s="6" t="s">
        <v>302</v>
      </c>
      <c r="C60" s="6" t="s">
        <v>303</v>
      </c>
      <c r="D60" s="6" t="s">
        <v>304</v>
      </c>
      <c r="E60" s="81"/>
      <c r="F60" s="11"/>
    </row>
    <row r="61" ht="15.75" customHeight="1">
      <c r="A61" s="6">
        <v>60.0</v>
      </c>
      <c r="B61" s="6" t="s">
        <v>305</v>
      </c>
      <c r="C61" s="6" t="s">
        <v>306</v>
      </c>
      <c r="D61" s="6" t="s">
        <v>307</v>
      </c>
      <c r="E61" s="82"/>
      <c r="F61" s="11"/>
    </row>
    <row r="62" ht="15.75" customHeight="1">
      <c r="A62" s="6">
        <v>61.0</v>
      </c>
      <c r="B62" s="6" t="s">
        <v>308</v>
      </c>
      <c r="C62" s="6" t="s">
        <v>309</v>
      </c>
      <c r="D62" s="6" t="s">
        <v>311</v>
      </c>
      <c r="E62" s="83"/>
      <c r="F62" s="11"/>
    </row>
    <row r="63" ht="15.75" customHeight="1">
      <c r="A63" s="6">
        <v>62.0</v>
      </c>
      <c r="B63" s="6" t="s">
        <v>312</v>
      </c>
      <c r="C63" s="6" t="s">
        <v>313</v>
      </c>
      <c r="D63" s="6" t="s">
        <v>314</v>
      </c>
      <c r="E63" s="84"/>
      <c r="F63" s="11"/>
    </row>
    <row r="64" ht="15.75" customHeight="1">
      <c r="A64" s="6">
        <v>63.0</v>
      </c>
      <c r="B64" s="6" t="s">
        <v>315</v>
      </c>
      <c r="C64" s="6" t="s">
        <v>316</v>
      </c>
      <c r="D64" s="6" t="s">
        <v>317</v>
      </c>
      <c r="E64" s="85"/>
      <c r="F64" s="11"/>
    </row>
    <row r="65" ht="15.75" customHeight="1">
      <c r="A65" s="6">
        <v>64.0</v>
      </c>
      <c r="B65" s="6" t="s">
        <v>320</v>
      </c>
      <c r="C65" s="6" t="s">
        <v>322</v>
      </c>
      <c r="D65" s="6" t="s">
        <v>323</v>
      </c>
      <c r="E65" s="86"/>
      <c r="F65" s="11"/>
    </row>
    <row r="66" ht="15.75" customHeight="1">
      <c r="A66" s="6">
        <v>65.0</v>
      </c>
      <c r="B66" s="6" t="s">
        <v>324</v>
      </c>
      <c r="C66" s="6" t="s">
        <v>325</v>
      </c>
      <c r="D66" s="6" t="s">
        <v>326</v>
      </c>
      <c r="E66" s="87"/>
      <c r="F66" s="11"/>
    </row>
    <row r="67" ht="15.75" customHeight="1">
      <c r="A67" s="6">
        <v>66.0</v>
      </c>
      <c r="B67" s="6" t="s">
        <v>327</v>
      </c>
      <c r="C67" s="6" t="s">
        <v>328</v>
      </c>
      <c r="D67" s="6" t="s">
        <v>329</v>
      </c>
      <c r="E67" s="88"/>
      <c r="F67" s="11"/>
    </row>
    <row r="68" ht="15.75" customHeight="1">
      <c r="A68" s="6">
        <v>67.0</v>
      </c>
      <c r="B68" s="6" t="s">
        <v>332</v>
      </c>
      <c r="C68" s="6" t="s">
        <v>333</v>
      </c>
      <c r="D68" s="6" t="s">
        <v>334</v>
      </c>
      <c r="E68" s="89"/>
      <c r="F68" s="11"/>
    </row>
    <row r="69" ht="15.75" customHeight="1">
      <c r="A69" s="6">
        <v>68.0</v>
      </c>
      <c r="B69" s="6" t="s">
        <v>335</v>
      </c>
      <c r="C69" s="6" t="s">
        <v>336</v>
      </c>
      <c r="D69" s="6" t="s">
        <v>337</v>
      </c>
      <c r="E69" s="91"/>
      <c r="F69" s="11"/>
    </row>
    <row r="70" ht="15.75" customHeight="1">
      <c r="A70" s="6">
        <v>69.0</v>
      </c>
      <c r="B70" s="6" t="s">
        <v>338</v>
      </c>
      <c r="C70" s="6" t="s">
        <v>339</v>
      </c>
      <c r="D70" s="6" t="s">
        <v>340</v>
      </c>
      <c r="E70" s="92"/>
      <c r="F70" s="11"/>
    </row>
    <row r="71" ht="15.75" customHeight="1">
      <c r="A71" s="6">
        <v>70.0</v>
      </c>
      <c r="B71" s="6" t="s">
        <v>341</v>
      </c>
      <c r="C71" s="6" t="s">
        <v>342</v>
      </c>
      <c r="D71" s="6" t="s">
        <v>343</v>
      </c>
      <c r="E71" s="93"/>
      <c r="F71" s="11"/>
    </row>
    <row r="72" ht="15.75" customHeight="1">
      <c r="A72" s="6">
        <v>71.0</v>
      </c>
      <c r="B72" s="6" t="s">
        <v>347</v>
      </c>
      <c r="C72" s="6" t="s">
        <v>349</v>
      </c>
      <c r="D72" s="6" t="s">
        <v>350</v>
      </c>
      <c r="E72" s="94"/>
      <c r="F72" s="6" t="s">
        <v>352</v>
      </c>
    </row>
    <row r="73" ht="15.75" customHeight="1">
      <c r="A73" s="6">
        <v>72.0</v>
      </c>
      <c r="B73" s="6" t="s">
        <v>355</v>
      </c>
      <c r="C73" s="6" t="s">
        <v>356</v>
      </c>
      <c r="D73" s="6" t="s">
        <v>357</v>
      </c>
      <c r="E73" s="95"/>
      <c r="F73" s="11"/>
    </row>
    <row r="74" ht="15.75" customHeight="1">
      <c r="A74" s="6">
        <v>73.0</v>
      </c>
      <c r="B74" s="6" t="s">
        <v>358</v>
      </c>
      <c r="C74" s="6" t="s">
        <v>359</v>
      </c>
      <c r="D74" s="6" t="s">
        <v>360</v>
      </c>
      <c r="E74" s="96"/>
      <c r="F74" s="11"/>
    </row>
    <row r="75" ht="15.75" customHeight="1">
      <c r="A75" s="6">
        <v>74.0</v>
      </c>
      <c r="B75" s="6" t="s">
        <v>361</v>
      </c>
      <c r="C75" s="6" t="s">
        <v>362</v>
      </c>
      <c r="D75" s="6" t="s">
        <v>363</v>
      </c>
      <c r="E75" s="97"/>
      <c r="F75" s="11"/>
    </row>
    <row r="76" ht="15.75" customHeight="1">
      <c r="A76" s="6">
        <v>75.0</v>
      </c>
      <c r="B76" s="6" t="s">
        <v>365</v>
      </c>
      <c r="C76" s="6" t="s">
        <v>366</v>
      </c>
      <c r="D76" s="6" t="s">
        <v>367</v>
      </c>
      <c r="E76" s="98"/>
      <c r="F76" s="11"/>
    </row>
    <row r="77" ht="15.75" customHeight="1">
      <c r="A77" s="6">
        <v>76.0</v>
      </c>
      <c r="B77" s="6" t="s">
        <v>368</v>
      </c>
      <c r="C77" s="6" t="s">
        <v>369</v>
      </c>
      <c r="D77" s="6" t="s">
        <v>371</v>
      </c>
      <c r="E77" s="99"/>
      <c r="F77" s="11"/>
    </row>
    <row r="78" ht="15.75" customHeight="1">
      <c r="A78" s="6">
        <v>77.0</v>
      </c>
      <c r="B78" s="6" t="s">
        <v>374</v>
      </c>
      <c r="C78" s="6" t="s">
        <v>376</v>
      </c>
      <c r="D78" s="6" t="s">
        <v>377</v>
      </c>
      <c r="E78" s="100"/>
      <c r="F78" s="11"/>
    </row>
    <row r="79" ht="15.75" customHeight="1">
      <c r="A79" s="6">
        <v>78.0</v>
      </c>
      <c r="B79" s="6" t="s">
        <v>378</v>
      </c>
      <c r="C79" s="6" t="s">
        <v>379</v>
      </c>
      <c r="D79" s="6" t="s">
        <v>380</v>
      </c>
      <c r="E79" s="101"/>
      <c r="F79" s="11"/>
    </row>
    <row r="80" ht="15.75" customHeight="1">
      <c r="A80" s="6">
        <v>79.0</v>
      </c>
      <c r="B80" s="6" t="s">
        <v>383</v>
      </c>
      <c r="C80" s="6" t="s">
        <v>384</v>
      </c>
      <c r="D80" s="6" t="s">
        <v>385</v>
      </c>
      <c r="E80" s="102"/>
      <c r="F80" s="11"/>
    </row>
    <row r="81" ht="15.75" customHeight="1">
      <c r="A81" s="6">
        <v>80.0</v>
      </c>
      <c r="B81" s="6" t="s">
        <v>386</v>
      </c>
      <c r="C81" s="6" t="s">
        <v>387</v>
      </c>
      <c r="D81" s="6" t="s">
        <v>388</v>
      </c>
      <c r="E81" s="103"/>
      <c r="F81" s="11"/>
    </row>
    <row r="82" ht="15.75" customHeight="1">
      <c r="A82" s="6">
        <v>81.0</v>
      </c>
      <c r="B82" s="6" t="s">
        <v>389</v>
      </c>
      <c r="C82" s="6" t="s">
        <v>390</v>
      </c>
      <c r="D82" s="6" t="s">
        <v>391</v>
      </c>
      <c r="E82" s="104"/>
      <c r="F82" s="11"/>
    </row>
    <row r="83" ht="15.75" customHeight="1">
      <c r="A83" s="6">
        <v>82.0</v>
      </c>
      <c r="B83" s="6" t="s">
        <v>392</v>
      </c>
      <c r="C83" s="6" t="s">
        <v>393</v>
      </c>
      <c r="D83" s="6" t="s">
        <v>394</v>
      </c>
      <c r="E83" s="105"/>
      <c r="F83" s="11"/>
    </row>
    <row r="84" ht="15.75" customHeight="1">
      <c r="A84" s="6">
        <v>83.0</v>
      </c>
      <c r="B84" s="6" t="s">
        <v>398</v>
      </c>
      <c r="C84" s="6" t="s">
        <v>399</v>
      </c>
      <c r="D84" s="6" t="s">
        <v>400</v>
      </c>
      <c r="E84" s="106"/>
      <c r="F84" s="11"/>
    </row>
    <row r="85" ht="15.75" customHeight="1">
      <c r="A85" s="6">
        <v>84.0</v>
      </c>
      <c r="B85" s="6" t="s">
        <v>401</v>
      </c>
      <c r="C85" s="6" t="s">
        <v>402</v>
      </c>
      <c r="D85" s="6" t="s">
        <v>403</v>
      </c>
      <c r="E85" s="107"/>
      <c r="F85" s="11"/>
    </row>
    <row r="86" ht="15.75" customHeight="1">
      <c r="A86" s="6">
        <v>85.0</v>
      </c>
      <c r="B86" s="6" t="s">
        <v>407</v>
      </c>
      <c r="C86" s="6" t="s">
        <v>408</v>
      </c>
      <c r="D86" s="6" t="s">
        <v>409</v>
      </c>
      <c r="E86" s="108"/>
      <c r="F86" s="11"/>
    </row>
    <row r="87" ht="15.75" customHeight="1">
      <c r="A87" s="6">
        <v>86.0</v>
      </c>
      <c r="B87" s="6" t="s">
        <v>411</v>
      </c>
      <c r="C87" s="6" t="s">
        <v>412</v>
      </c>
      <c r="D87" s="6" t="s">
        <v>413</v>
      </c>
      <c r="E87" s="109"/>
      <c r="F87" s="11"/>
    </row>
    <row r="88" ht="15.75" customHeight="1">
      <c r="A88" s="6">
        <v>87.0</v>
      </c>
      <c r="B88" s="6" t="s">
        <v>414</v>
      </c>
      <c r="C88" s="6" t="s">
        <v>415</v>
      </c>
      <c r="D88" s="6" t="s">
        <v>416</v>
      </c>
      <c r="E88" s="110"/>
      <c r="F88" s="11"/>
    </row>
    <row r="89" ht="15.75" customHeight="1">
      <c r="A89" s="6">
        <v>88.0</v>
      </c>
      <c r="B89" s="6" t="s">
        <v>418</v>
      </c>
      <c r="C89" s="6" t="s">
        <v>419</v>
      </c>
      <c r="D89" s="6" t="s">
        <v>420</v>
      </c>
      <c r="E89" s="111"/>
      <c r="F89" s="11"/>
    </row>
    <row r="90" ht="15.75" customHeight="1">
      <c r="A90" s="6">
        <v>89.0</v>
      </c>
      <c r="B90" s="6" t="s">
        <v>423</v>
      </c>
      <c r="C90" s="6" t="s">
        <v>425</v>
      </c>
      <c r="D90" s="6" t="s">
        <v>426</v>
      </c>
      <c r="E90" s="112"/>
      <c r="F90" s="11"/>
    </row>
    <row r="91" ht="15.75" customHeight="1">
      <c r="A91" s="6">
        <v>91.0</v>
      </c>
      <c r="B91" s="6" t="s">
        <v>113</v>
      </c>
      <c r="C91" s="6" t="s">
        <v>114</v>
      </c>
      <c r="D91" s="6" t="s">
        <v>430</v>
      </c>
      <c r="E91" s="113"/>
      <c r="F91" s="6" t="s">
        <v>431</v>
      </c>
    </row>
    <row r="92" ht="15.75" customHeight="1">
      <c r="A92" s="6">
        <v>92.0</v>
      </c>
      <c r="B92" s="6" t="s">
        <v>432</v>
      </c>
      <c r="C92" s="6" t="s">
        <v>433</v>
      </c>
      <c r="D92" s="6" t="s">
        <v>434</v>
      </c>
      <c r="E92" s="114"/>
      <c r="F92" s="11"/>
    </row>
    <row r="93" ht="15.75" customHeight="1">
      <c r="A93" s="6">
        <v>93.0</v>
      </c>
      <c r="B93" s="6" t="s">
        <v>207</v>
      </c>
      <c r="C93" s="6" t="s">
        <v>208</v>
      </c>
      <c r="D93" s="6" t="s">
        <v>435</v>
      </c>
      <c r="E93" s="115"/>
      <c r="F93" s="6" t="s">
        <v>436</v>
      </c>
    </row>
    <row r="94" ht="15.75" customHeight="1">
      <c r="A94" s="6">
        <v>201.0</v>
      </c>
      <c r="B94" s="6" t="s">
        <v>437</v>
      </c>
      <c r="C94" s="11"/>
      <c r="D94" s="11"/>
      <c r="E94" s="36"/>
      <c r="F94" s="11"/>
    </row>
    <row r="95" ht="15.75" customHeight="1">
      <c r="A95" s="6">
        <v>202.0</v>
      </c>
      <c r="B95" s="6" t="s">
        <v>438</v>
      </c>
      <c r="C95" s="6" t="s">
        <v>439</v>
      </c>
      <c r="D95" s="6" t="s">
        <v>440</v>
      </c>
      <c r="E95" s="36"/>
      <c r="F95" s="11"/>
    </row>
    <row r="96" ht="15.75" customHeight="1">
      <c r="A96" s="6">
        <v>203.0</v>
      </c>
      <c r="B96" s="6" t="s">
        <v>441</v>
      </c>
      <c r="C96" s="6" t="s">
        <v>442</v>
      </c>
      <c r="D96" s="6" t="s">
        <v>443</v>
      </c>
      <c r="E96" s="36"/>
      <c r="F96" s="11"/>
    </row>
    <row r="97" ht="15.75" customHeight="1">
      <c r="A97" s="6">
        <v>204.0</v>
      </c>
      <c r="B97" s="6" t="s">
        <v>444</v>
      </c>
      <c r="C97" s="11"/>
      <c r="D97" s="11"/>
      <c r="E97" s="36"/>
      <c r="F97" s="11"/>
    </row>
    <row r="98" ht="15.75" customHeight="1">
      <c r="A98" s="6">
        <v>205.0</v>
      </c>
      <c r="B98" s="6" t="s">
        <v>445</v>
      </c>
      <c r="C98" s="11"/>
      <c r="D98" s="11"/>
      <c r="E98" s="36"/>
      <c r="F98" s="11"/>
    </row>
    <row r="99" ht="15.75" customHeight="1">
      <c r="A99" s="6">
        <v>206.0</v>
      </c>
      <c r="B99" s="6" t="s">
        <v>446</v>
      </c>
      <c r="C99" s="11"/>
      <c r="D99" s="11"/>
      <c r="E99" s="36"/>
      <c r="F99" s="11"/>
    </row>
    <row r="100" ht="15.75" customHeight="1">
      <c r="A100" s="6">
        <v>207.0</v>
      </c>
      <c r="B100" s="6" t="s">
        <v>448</v>
      </c>
      <c r="C100" s="11"/>
      <c r="D100" s="11"/>
      <c r="E100" s="36"/>
      <c r="F100" s="11"/>
    </row>
    <row r="101" ht="15.75" customHeight="1">
      <c r="A101" s="6">
        <v>208.0</v>
      </c>
      <c r="B101" s="6" t="s">
        <v>451</v>
      </c>
      <c r="C101" s="11"/>
      <c r="D101" s="11"/>
      <c r="E101" s="36"/>
      <c r="F101" s="11"/>
    </row>
    <row r="102" ht="15.75" customHeight="1">
      <c r="A102" s="6">
        <v>209.0</v>
      </c>
      <c r="B102" s="6" t="s">
        <v>453</v>
      </c>
      <c r="C102" s="11"/>
      <c r="D102" s="11"/>
      <c r="E102" s="36"/>
      <c r="F102" s="11"/>
    </row>
    <row r="103" ht="15.75" customHeight="1">
      <c r="A103" s="6">
        <v>210.0</v>
      </c>
      <c r="B103" s="6" t="s">
        <v>454</v>
      </c>
      <c r="C103" s="6" t="s">
        <v>455</v>
      </c>
      <c r="D103" s="6" t="s">
        <v>456</v>
      </c>
      <c r="E103" s="36"/>
      <c r="F103" s="11"/>
    </row>
    <row r="104" ht="15.75" customHeight="1">
      <c r="A104" s="6">
        <v>211.0</v>
      </c>
      <c r="B104" s="6" t="s">
        <v>457</v>
      </c>
      <c r="C104" s="11"/>
      <c r="D104" s="11"/>
      <c r="E104" s="36"/>
      <c r="F104" s="6" t="s">
        <v>458</v>
      </c>
    </row>
    <row r="105" ht="15.75" customHeight="1">
      <c r="A105" s="6">
        <v>212.0</v>
      </c>
      <c r="B105" s="6" t="s">
        <v>457</v>
      </c>
      <c r="C105" s="11"/>
      <c r="D105" s="11"/>
      <c r="E105" s="36"/>
      <c r="F105" s="6" t="s">
        <v>459</v>
      </c>
    </row>
    <row r="106" ht="15.75" customHeight="1">
      <c r="A106" s="6">
        <v>213.0</v>
      </c>
      <c r="B106" s="6" t="s">
        <v>460</v>
      </c>
      <c r="C106" s="11"/>
      <c r="D106" s="11"/>
      <c r="E106" s="36"/>
      <c r="F106" s="11"/>
    </row>
    <row r="107" ht="15.75" customHeight="1">
      <c r="A107" s="6">
        <v>214.0</v>
      </c>
      <c r="B107" s="6" t="s">
        <v>461</v>
      </c>
      <c r="C107" s="11"/>
      <c r="D107" s="6"/>
      <c r="E107" s="36"/>
      <c r="F107" s="6" t="s">
        <v>462</v>
      </c>
    </row>
    <row r="108" ht="15.75" customHeight="1">
      <c r="A108" s="6">
        <v>215.0</v>
      </c>
      <c r="B108" s="6" t="s">
        <v>464</v>
      </c>
      <c r="C108" s="6" t="s">
        <v>465</v>
      </c>
      <c r="D108" s="6" t="s">
        <v>466</v>
      </c>
      <c r="E108" s="36"/>
      <c r="F108" s="11"/>
    </row>
    <row r="109" ht="15.75" customHeight="1">
      <c r="A109" s="6">
        <v>216.0</v>
      </c>
      <c r="B109" s="6" t="s">
        <v>469</v>
      </c>
      <c r="C109" s="11"/>
      <c r="D109" s="6"/>
      <c r="E109" s="36"/>
      <c r="F109" s="11"/>
    </row>
    <row r="110" ht="15.75" customHeight="1">
      <c r="A110" s="6">
        <v>217.0</v>
      </c>
      <c r="B110" s="6" t="s">
        <v>460</v>
      </c>
      <c r="C110" s="11"/>
      <c r="D110" s="11"/>
      <c r="E110" s="36"/>
      <c r="F110" s="11"/>
    </row>
    <row r="111" ht="15.75" customHeight="1">
      <c r="A111" s="6">
        <v>218.0</v>
      </c>
      <c r="B111" s="6" t="s">
        <v>473</v>
      </c>
      <c r="C111" s="11"/>
      <c r="D111" s="11"/>
      <c r="E111" s="36"/>
      <c r="F111" s="11"/>
    </row>
    <row r="112" ht="15.75" customHeight="1">
      <c r="A112" s="6">
        <v>219.0</v>
      </c>
      <c r="B112" s="6" t="s">
        <v>432</v>
      </c>
      <c r="C112" s="11"/>
      <c r="D112" s="11"/>
      <c r="E112" s="36"/>
      <c r="F112" s="6" t="s">
        <v>474</v>
      </c>
    </row>
    <row r="113" ht="15.75" customHeight="1">
      <c r="A113" s="6">
        <v>220.0</v>
      </c>
      <c r="B113" s="6" t="s">
        <v>475</v>
      </c>
      <c r="C113" s="11"/>
      <c r="D113" s="11"/>
      <c r="E113" s="36"/>
      <c r="F113" s="11"/>
    </row>
    <row r="114" ht="15.75" customHeight="1">
      <c r="A114" s="6">
        <v>221.0</v>
      </c>
      <c r="B114" s="6" t="s">
        <v>38</v>
      </c>
      <c r="C114" s="11"/>
      <c r="D114" s="11"/>
      <c r="E114" s="36"/>
      <c r="F114" s="6" t="s">
        <v>476</v>
      </c>
    </row>
    <row r="115" ht="15.75" customHeight="1">
      <c r="A115" s="6">
        <v>222.0</v>
      </c>
      <c r="B115" s="6" t="s">
        <v>477</v>
      </c>
      <c r="C115" s="11"/>
      <c r="D115" s="11"/>
      <c r="E115" s="36"/>
      <c r="F115" s="6" t="s">
        <v>478</v>
      </c>
    </row>
    <row r="116" ht="15.75" customHeight="1">
      <c r="A116" s="6">
        <v>223.0</v>
      </c>
      <c r="B116" s="6" t="s">
        <v>479</v>
      </c>
      <c r="C116" s="11"/>
      <c r="D116" s="11"/>
      <c r="E116" s="36"/>
      <c r="F116" s="11"/>
    </row>
    <row r="117" ht="15.75" customHeight="1">
      <c r="A117" s="6">
        <v>224.0</v>
      </c>
      <c r="B117" s="6" t="s">
        <v>347</v>
      </c>
      <c r="C117" s="11"/>
      <c r="D117" s="11"/>
      <c r="E117" s="36"/>
      <c r="F117" s="6" t="s">
        <v>483</v>
      </c>
    </row>
    <row r="118" ht="15.75" customHeight="1">
      <c r="A118" s="6">
        <v>225.0</v>
      </c>
      <c r="B118" s="6" t="s">
        <v>485</v>
      </c>
      <c r="C118" s="11"/>
      <c r="D118" s="11"/>
      <c r="E118" s="36"/>
      <c r="F118" s="11"/>
    </row>
    <row r="119" ht="15.75" customHeight="1">
      <c r="A119" s="6">
        <v>226.0</v>
      </c>
      <c r="B119" s="6" t="s">
        <v>38</v>
      </c>
      <c r="C119" s="6" t="s">
        <v>39</v>
      </c>
      <c r="D119" s="6" t="s">
        <v>435</v>
      </c>
      <c r="E119" s="115"/>
      <c r="F119" s="6" t="s">
        <v>486</v>
      </c>
    </row>
    <row r="120" ht="15.75" customHeight="1">
      <c r="A120" s="6">
        <v>301.0</v>
      </c>
      <c r="B120" s="6" t="s">
        <v>487</v>
      </c>
      <c r="C120" s="6" t="s">
        <v>488</v>
      </c>
      <c r="D120" s="6" t="s">
        <v>489</v>
      </c>
      <c r="E120" s="36"/>
      <c r="F120" s="11"/>
    </row>
    <row r="121" ht="15.75" customHeight="1">
      <c r="A121" s="6">
        <v>302.0</v>
      </c>
      <c r="B121" s="6" t="s">
        <v>490</v>
      </c>
      <c r="C121" s="11"/>
      <c r="D121" s="11"/>
      <c r="E121" s="36"/>
      <c r="F121" s="6" t="s">
        <v>491</v>
      </c>
    </row>
    <row r="122" ht="15.75" customHeight="1">
      <c r="A122" s="6">
        <v>401.0</v>
      </c>
      <c r="B122" s="6" t="s">
        <v>492</v>
      </c>
      <c r="C122" s="11"/>
      <c r="D122" s="11"/>
      <c r="E122" s="36"/>
      <c r="F122" s="11"/>
    </row>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F$122"/>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3" width="7.63"/>
    <col customWidth="1" min="4" max="5" width="14.0"/>
    <col customWidth="1" min="6" max="6" width="7.63"/>
    <col customWidth="1" min="7" max="7" width="10.13"/>
    <col customWidth="1" min="8" max="8" width="20.0"/>
    <col customWidth="1" min="9" max="11" width="7.63"/>
    <col customWidth="1" min="12" max="29" width="8.63"/>
  </cols>
  <sheetData>
    <row r="1">
      <c r="A1" s="2" t="s">
        <v>0</v>
      </c>
      <c r="B1" s="2" t="s">
        <v>1</v>
      </c>
      <c r="C1" s="2" t="s">
        <v>4</v>
      </c>
      <c r="D1" s="2" t="s">
        <v>7</v>
      </c>
      <c r="E1" s="2" t="s">
        <v>11</v>
      </c>
      <c r="F1" s="2" t="s">
        <v>14</v>
      </c>
      <c r="G1" s="2" t="s">
        <v>16</v>
      </c>
      <c r="H1" s="2" t="s">
        <v>18</v>
      </c>
      <c r="I1" s="9" t="s">
        <v>23</v>
      </c>
      <c r="J1" s="9" t="s">
        <v>28</v>
      </c>
      <c r="K1" s="9" t="s">
        <v>31</v>
      </c>
      <c r="L1" s="12"/>
      <c r="M1" s="12"/>
      <c r="N1" s="12"/>
      <c r="O1" s="12"/>
      <c r="P1" s="12"/>
      <c r="Q1" s="12"/>
      <c r="R1" s="12"/>
      <c r="S1" s="12"/>
      <c r="T1" s="12"/>
      <c r="U1" s="12"/>
      <c r="V1" s="12"/>
      <c r="W1" s="12"/>
      <c r="X1" s="12"/>
      <c r="Y1" s="12"/>
      <c r="Z1" s="12"/>
      <c r="AA1" s="12"/>
      <c r="AB1" s="12"/>
      <c r="AC1" s="12"/>
    </row>
    <row r="2">
      <c r="A2" s="11">
        <v>187.0</v>
      </c>
      <c r="B2" s="11">
        <v>1.0</v>
      </c>
      <c r="C2" s="36">
        <f t="array" ref="C2">IF(D2="","",_xlfn.XLOOKUP(D2,provinces_map!C:C,provinces_map!A:A,"見つかりません"))</f>
        <v>67</v>
      </c>
      <c r="D2" s="11" t="s">
        <v>146</v>
      </c>
      <c r="E2" s="11" t="s">
        <v>146</v>
      </c>
      <c r="F2" s="11">
        <v>1.0</v>
      </c>
      <c r="G2" s="11" t="s">
        <v>151</v>
      </c>
      <c r="H2" s="11" t="s">
        <v>153</v>
      </c>
      <c r="I2" s="49"/>
      <c r="J2" s="49"/>
      <c r="K2" s="49"/>
    </row>
    <row r="3">
      <c r="A3" s="11">
        <v>190.0</v>
      </c>
      <c r="B3" s="11">
        <v>2.0</v>
      </c>
      <c r="C3" s="36">
        <f t="array" ref="C3">IF(D3="","",_xlfn.XLOOKUP(D3,provinces_map!C:C,provinces_map!A:A,"見つかりません"))</f>
        <v>1</v>
      </c>
      <c r="D3" s="11" t="s">
        <v>212</v>
      </c>
      <c r="E3" s="11" t="s">
        <v>212</v>
      </c>
      <c r="F3" s="11">
        <v>2.0</v>
      </c>
      <c r="G3" s="11" t="s">
        <v>215</v>
      </c>
      <c r="H3" s="11" t="s">
        <v>216</v>
      </c>
      <c r="I3" s="49"/>
      <c r="J3" s="49"/>
      <c r="K3" s="49"/>
    </row>
    <row r="4">
      <c r="A4" s="11">
        <v>188.0</v>
      </c>
      <c r="B4" s="11">
        <v>3.0</v>
      </c>
      <c r="C4" s="36">
        <f t="array" ref="C4">IF(D4="","",_xlfn.XLOOKUP(D4,provinces_map!C:C,provinces_map!A:A,"見つかりません"))</f>
        <v>1</v>
      </c>
      <c r="D4" s="11" t="s">
        <v>212</v>
      </c>
      <c r="E4" s="11" t="s">
        <v>212</v>
      </c>
      <c r="F4" s="11">
        <v>2.0</v>
      </c>
      <c r="G4" s="11" t="s">
        <v>277</v>
      </c>
      <c r="H4" s="11" t="s">
        <v>280</v>
      </c>
      <c r="I4" s="49"/>
      <c r="J4" s="49"/>
      <c r="K4" s="49"/>
    </row>
    <row r="5">
      <c r="A5" s="11">
        <v>191.0</v>
      </c>
      <c r="B5" s="11">
        <v>4.0</v>
      </c>
      <c r="C5" s="36">
        <f t="array" ref="C5">IF(D5="","",_xlfn.XLOOKUP(D5,provinces_map!C:C,provinces_map!A:A,"見つかりません"))</f>
        <v>1</v>
      </c>
      <c r="D5" s="11" t="s">
        <v>212</v>
      </c>
      <c r="E5" s="11" t="s">
        <v>212</v>
      </c>
      <c r="F5" s="11">
        <v>2.0</v>
      </c>
      <c r="G5" s="11" t="s">
        <v>330</v>
      </c>
      <c r="H5" s="11" t="s">
        <v>331</v>
      </c>
      <c r="I5" s="49"/>
      <c r="J5" s="90" t="s">
        <v>217</v>
      </c>
      <c r="K5" s="49"/>
    </row>
    <row r="6">
      <c r="A6" s="11">
        <v>189.0</v>
      </c>
      <c r="B6" s="11">
        <v>5.0</v>
      </c>
      <c r="C6" s="36">
        <f t="array" ref="C6">IF(D6="","",_xlfn.XLOOKUP(D6,provinces_map!C:C,provinces_map!A:A,"見つかりません"))</f>
        <v>1</v>
      </c>
      <c r="D6" s="11" t="s">
        <v>212</v>
      </c>
      <c r="E6" s="11" t="s">
        <v>212</v>
      </c>
      <c r="F6" s="11">
        <v>2.0</v>
      </c>
      <c r="G6" s="11" t="s">
        <v>381</v>
      </c>
      <c r="H6" s="11" t="s">
        <v>382</v>
      </c>
      <c r="I6" s="49"/>
      <c r="J6" s="49"/>
      <c r="K6" s="49"/>
    </row>
    <row r="7">
      <c r="A7" s="11">
        <v>195.0</v>
      </c>
      <c r="B7" s="11">
        <v>6.0</v>
      </c>
      <c r="C7" s="36">
        <f t="array" ref="C7">IF(D7="","",_xlfn.XLOOKUP(D7,provinces_map!C:C,provinces_map!A:A,"見つかりません"))</f>
        <v>1</v>
      </c>
      <c r="D7" s="11" t="s">
        <v>212</v>
      </c>
      <c r="E7" s="11" t="s">
        <v>212</v>
      </c>
      <c r="F7" s="11">
        <v>2.0</v>
      </c>
      <c r="G7" s="11" t="s">
        <v>421</v>
      </c>
      <c r="H7" s="11" t="s">
        <v>422</v>
      </c>
      <c r="I7" s="49"/>
      <c r="J7" s="49"/>
      <c r="K7" s="49"/>
    </row>
    <row r="8">
      <c r="A8" s="11">
        <v>194.0</v>
      </c>
      <c r="B8" s="11">
        <v>7.0</v>
      </c>
      <c r="C8" s="36">
        <f t="array" ref="C8">IF(D8="","",_xlfn.XLOOKUP(D8,provinces_map!C:C,provinces_map!A:A,"見つかりません"))</f>
        <v>1</v>
      </c>
      <c r="D8" s="11" t="s">
        <v>212</v>
      </c>
      <c r="E8" s="11" t="s">
        <v>212</v>
      </c>
      <c r="F8" s="11">
        <v>2.0</v>
      </c>
      <c r="G8" s="11" t="s">
        <v>468</v>
      </c>
      <c r="H8" s="11" t="s">
        <v>470</v>
      </c>
      <c r="I8" s="49"/>
      <c r="J8" s="90" t="s">
        <v>217</v>
      </c>
      <c r="K8" s="49"/>
    </row>
    <row r="9">
      <c r="A9" s="11">
        <v>192.0</v>
      </c>
      <c r="B9" s="11">
        <v>8.0</v>
      </c>
      <c r="C9" s="36">
        <f t="array" ref="C9">IF(D9="","",_xlfn.XLOOKUP(D9,provinces_map!C:C,provinces_map!A:A,"見つかりません"))</f>
        <v>1</v>
      </c>
      <c r="D9" s="11" t="s">
        <v>212</v>
      </c>
      <c r="E9" s="11" t="s">
        <v>212</v>
      </c>
      <c r="F9" s="11">
        <v>2.0</v>
      </c>
      <c r="G9" s="11" t="s">
        <v>494</v>
      </c>
      <c r="H9" s="11" t="s">
        <v>496</v>
      </c>
      <c r="I9" s="49"/>
      <c r="J9" s="90" t="s">
        <v>217</v>
      </c>
      <c r="K9" s="49"/>
    </row>
    <row r="10">
      <c r="A10" s="11">
        <v>193.0</v>
      </c>
      <c r="B10" s="11">
        <v>9.0</v>
      </c>
      <c r="C10" s="36">
        <f t="array" ref="C10">IF(D10="","",_xlfn.XLOOKUP(D10,provinces_map!C:C,provinces_map!A:A,"見つかりません"))</f>
        <v>1</v>
      </c>
      <c r="D10" s="11" t="s">
        <v>212</v>
      </c>
      <c r="E10" s="11" t="s">
        <v>212</v>
      </c>
      <c r="F10" s="11">
        <v>2.0</v>
      </c>
      <c r="G10" s="11" t="s">
        <v>514</v>
      </c>
      <c r="H10" s="11" t="s">
        <v>515</v>
      </c>
      <c r="I10" s="49"/>
      <c r="J10" s="90" t="s">
        <v>217</v>
      </c>
      <c r="K10" s="49"/>
    </row>
    <row r="11">
      <c r="A11" s="11">
        <v>199.0</v>
      </c>
      <c r="B11" s="11">
        <v>10.0</v>
      </c>
      <c r="C11" s="36">
        <f t="array" ref="C11">IF(D11="","",_xlfn.XLOOKUP(D11,provinces_map!C:C,provinces_map!A:A,"見つかりません"))</f>
        <v>1</v>
      </c>
      <c r="D11" s="11" t="s">
        <v>212</v>
      </c>
      <c r="E11" s="11" t="s">
        <v>530</v>
      </c>
      <c r="F11" s="11">
        <v>3.0</v>
      </c>
      <c r="G11" s="11" t="s">
        <v>531</v>
      </c>
      <c r="H11" s="11" t="s">
        <v>532</v>
      </c>
      <c r="I11" s="49"/>
      <c r="J11" s="49"/>
      <c r="K11" s="49"/>
    </row>
    <row r="12">
      <c r="A12" s="11">
        <v>197.0</v>
      </c>
      <c r="B12" s="11">
        <v>11.0</v>
      </c>
      <c r="C12" s="36">
        <f t="array" ref="C12">IF(D12="","",_xlfn.XLOOKUP(D12,provinces_map!C:C,provinces_map!A:A,"見つかりません"))</f>
        <v>1</v>
      </c>
      <c r="D12" s="11" t="s">
        <v>212</v>
      </c>
      <c r="E12" s="11" t="s">
        <v>530</v>
      </c>
      <c r="F12" s="11">
        <v>3.0</v>
      </c>
      <c r="G12" s="11" t="s">
        <v>551</v>
      </c>
      <c r="H12" s="11" t="s">
        <v>552</v>
      </c>
      <c r="I12" s="49"/>
      <c r="J12" s="49"/>
      <c r="K12" s="49"/>
    </row>
    <row r="13">
      <c r="A13" s="11">
        <v>198.0</v>
      </c>
      <c r="B13" s="11">
        <v>12.0</v>
      </c>
      <c r="C13" s="36">
        <f t="array" ref="C13">IF(D13="","",_xlfn.XLOOKUP(D13,provinces_map!C:C,provinces_map!A:A,"見つかりません"))</f>
        <v>1</v>
      </c>
      <c r="D13" s="11" t="s">
        <v>212</v>
      </c>
      <c r="E13" s="11" t="s">
        <v>530</v>
      </c>
      <c r="F13" s="11">
        <v>3.0</v>
      </c>
      <c r="G13" s="11" t="s">
        <v>572</v>
      </c>
      <c r="H13" s="11" t="s">
        <v>573</v>
      </c>
      <c r="I13" s="49"/>
      <c r="J13" s="49"/>
      <c r="K13" s="49"/>
    </row>
    <row r="14">
      <c r="A14" s="11">
        <v>196.0</v>
      </c>
      <c r="B14" s="11">
        <v>13.0</v>
      </c>
      <c r="C14" s="36">
        <f t="array" ref="C14">IF(D14="","",_xlfn.XLOOKUP(D14,provinces_map!C:C,provinces_map!A:A,"見つかりません"))</f>
        <v>1</v>
      </c>
      <c r="D14" s="11" t="s">
        <v>212</v>
      </c>
      <c r="E14" s="11" t="s">
        <v>530</v>
      </c>
      <c r="F14" s="11">
        <v>3.0</v>
      </c>
      <c r="G14" s="11" t="s">
        <v>592</v>
      </c>
      <c r="H14" s="11" t="s">
        <v>594</v>
      </c>
      <c r="I14" s="49"/>
      <c r="J14" s="90" t="s">
        <v>217</v>
      </c>
      <c r="K14" s="49"/>
    </row>
    <row r="15">
      <c r="A15" s="11">
        <v>201.0</v>
      </c>
      <c r="B15" s="11">
        <v>14.0</v>
      </c>
      <c r="C15" s="36">
        <f t="array" ref="C15">IF(D15="","",_xlfn.XLOOKUP(D15,provinces_map!C:C,provinces_map!A:A,"見つかりません"))</f>
        <v>1</v>
      </c>
      <c r="D15" s="11" t="s">
        <v>212</v>
      </c>
      <c r="E15" s="11" t="s">
        <v>606</v>
      </c>
      <c r="F15" s="11">
        <v>4.0</v>
      </c>
      <c r="G15" s="11" t="s">
        <v>607</v>
      </c>
      <c r="H15" s="11" t="s">
        <v>608</v>
      </c>
      <c r="I15" s="49"/>
      <c r="J15" s="49"/>
      <c r="K15" s="49"/>
    </row>
    <row r="16">
      <c r="A16" s="11">
        <v>205.0</v>
      </c>
      <c r="B16" s="11">
        <v>15.0</v>
      </c>
      <c r="C16" s="36">
        <f t="array" ref="C16">IF(D16="","",_xlfn.XLOOKUP(D16,provinces_map!C:C,provinces_map!A:A,"見つかりません"))</f>
        <v>1</v>
      </c>
      <c r="D16" s="11" t="s">
        <v>212</v>
      </c>
      <c r="E16" s="11" t="s">
        <v>606</v>
      </c>
      <c r="F16" s="11">
        <v>4.0</v>
      </c>
      <c r="G16" s="11" t="s">
        <v>626</v>
      </c>
      <c r="H16" s="11" t="s">
        <v>627</v>
      </c>
      <c r="I16" s="49"/>
      <c r="J16" s="49"/>
      <c r="K16" s="49"/>
    </row>
    <row r="17">
      <c r="A17" s="11">
        <v>204.0</v>
      </c>
      <c r="B17" s="11">
        <v>16.0</v>
      </c>
      <c r="C17" s="36">
        <f t="array" ref="C17">IF(D17="","",_xlfn.XLOOKUP(D17,provinces_map!C:C,provinces_map!A:A,"見つかりません"))</f>
        <v>1</v>
      </c>
      <c r="D17" s="11" t="s">
        <v>212</v>
      </c>
      <c r="E17" s="11" t="s">
        <v>606</v>
      </c>
      <c r="F17" s="11">
        <v>4.0</v>
      </c>
      <c r="G17" s="11" t="s">
        <v>643</v>
      </c>
      <c r="H17" s="11" t="s">
        <v>644</v>
      </c>
      <c r="I17" s="49"/>
      <c r="J17" s="49"/>
      <c r="K17" s="49"/>
    </row>
    <row r="18">
      <c r="A18" s="11">
        <v>200.0</v>
      </c>
      <c r="B18" s="11">
        <v>17.0</v>
      </c>
      <c r="C18" s="36">
        <f t="array" ref="C18">IF(D18="","",_xlfn.XLOOKUP(D18,provinces_map!C:C,provinces_map!A:A,"見つかりません"))</f>
        <v>1</v>
      </c>
      <c r="D18" s="11" t="s">
        <v>212</v>
      </c>
      <c r="E18" s="11" t="s">
        <v>606</v>
      </c>
      <c r="F18" s="11">
        <v>4.0</v>
      </c>
      <c r="G18" s="11" t="s">
        <v>656</v>
      </c>
      <c r="H18" s="11" t="s">
        <v>658</v>
      </c>
      <c r="I18" s="49"/>
      <c r="J18" s="49"/>
      <c r="K18" s="49"/>
    </row>
    <row r="19">
      <c r="A19" s="11">
        <v>203.0</v>
      </c>
      <c r="B19" s="11">
        <v>18.0</v>
      </c>
      <c r="C19" s="36">
        <f t="array" ref="C19">IF(D19="","",_xlfn.XLOOKUP(D19,provinces_map!C:C,provinces_map!A:A,"見つかりません"))</f>
        <v>1</v>
      </c>
      <c r="D19" s="11" t="s">
        <v>212</v>
      </c>
      <c r="E19" s="11" t="s">
        <v>606</v>
      </c>
      <c r="F19" s="11">
        <v>4.0</v>
      </c>
      <c r="G19" s="11" t="s">
        <v>677</v>
      </c>
      <c r="H19" s="11" t="s">
        <v>678</v>
      </c>
      <c r="I19" s="49"/>
      <c r="J19" s="49"/>
      <c r="K19" s="49"/>
    </row>
    <row r="20">
      <c r="A20" s="11">
        <v>202.0</v>
      </c>
      <c r="B20" s="11">
        <v>19.0</v>
      </c>
      <c r="C20" s="36">
        <f t="array" ref="C20">IF(D20="","",_xlfn.XLOOKUP(D20,provinces_map!C:C,provinces_map!A:A,"見つかりません"))</f>
        <v>1</v>
      </c>
      <c r="D20" s="11" t="s">
        <v>212</v>
      </c>
      <c r="E20" s="11" t="s">
        <v>606</v>
      </c>
      <c r="F20" s="11">
        <v>4.0</v>
      </c>
      <c r="G20" s="11" t="s">
        <v>689</v>
      </c>
      <c r="H20" s="11" t="s">
        <v>690</v>
      </c>
      <c r="I20" s="49"/>
      <c r="J20" s="49"/>
      <c r="K20" s="49"/>
    </row>
    <row r="21" ht="15.75" customHeight="1">
      <c r="A21" s="11">
        <v>209.0</v>
      </c>
      <c r="B21" s="11">
        <v>20.0</v>
      </c>
      <c r="C21" s="36">
        <f t="array" ref="C21">IF(D21="","",_xlfn.XLOOKUP(D21,provinces_map!C:C,provinces_map!A:A,"見つかりません"))</f>
        <v>1</v>
      </c>
      <c r="D21" s="11" t="s">
        <v>212</v>
      </c>
      <c r="E21" s="11" t="s">
        <v>697</v>
      </c>
      <c r="F21" s="11">
        <v>5.0</v>
      </c>
      <c r="G21" s="11" t="s">
        <v>698</v>
      </c>
      <c r="H21" s="11" t="s">
        <v>699</v>
      </c>
      <c r="I21" s="49"/>
      <c r="J21" s="49"/>
      <c r="K21" s="49"/>
    </row>
    <row r="22" ht="15.75" customHeight="1">
      <c r="A22" s="11">
        <v>213.0</v>
      </c>
      <c r="B22" s="11">
        <v>21.0</v>
      </c>
      <c r="C22" s="36">
        <f t="array" ref="C22">IF(D22="","",_xlfn.XLOOKUP(D22,provinces_map!C:C,provinces_map!A:A,"見つかりません"))</f>
        <v>1</v>
      </c>
      <c r="D22" s="11" t="s">
        <v>212</v>
      </c>
      <c r="E22" s="11" t="s">
        <v>697</v>
      </c>
      <c r="F22" s="11">
        <v>5.0</v>
      </c>
      <c r="G22" s="11" t="s">
        <v>717</v>
      </c>
      <c r="H22" s="11" t="s">
        <v>719</v>
      </c>
      <c r="I22" s="49"/>
      <c r="J22" s="49"/>
      <c r="K22" s="49"/>
    </row>
    <row r="23" ht="15.75" customHeight="1">
      <c r="A23" s="11">
        <v>206.0</v>
      </c>
      <c r="B23" s="11">
        <v>22.0</v>
      </c>
      <c r="C23" s="36">
        <f t="array" ref="C23">IF(D23="","",_xlfn.XLOOKUP(D23,provinces_map!C:C,provinces_map!A:A,"見つかりません"))</f>
        <v>1</v>
      </c>
      <c r="D23" s="11" t="s">
        <v>212</v>
      </c>
      <c r="E23" s="11" t="s">
        <v>697</v>
      </c>
      <c r="F23" s="11">
        <v>5.0</v>
      </c>
      <c r="G23" s="11" t="s">
        <v>735</v>
      </c>
      <c r="H23" s="11" t="s">
        <v>737</v>
      </c>
      <c r="I23" s="49"/>
      <c r="J23" s="90" t="s">
        <v>217</v>
      </c>
      <c r="K23" s="49"/>
    </row>
    <row r="24" ht="15.75" customHeight="1">
      <c r="A24" s="11">
        <v>212.0</v>
      </c>
      <c r="B24" s="11">
        <v>23.0</v>
      </c>
      <c r="C24" s="36">
        <f t="array" ref="C24">IF(D24="","",_xlfn.XLOOKUP(D24,provinces_map!C:C,provinces_map!A:A,"見つかりません"))</f>
        <v>1</v>
      </c>
      <c r="D24" s="11" t="s">
        <v>212</v>
      </c>
      <c r="E24" s="11" t="s">
        <v>697</v>
      </c>
      <c r="F24" s="11">
        <v>5.0</v>
      </c>
      <c r="G24" s="11" t="s">
        <v>752</v>
      </c>
      <c r="H24" s="11" t="s">
        <v>753</v>
      </c>
      <c r="I24" s="49"/>
      <c r="J24" s="90" t="s">
        <v>217</v>
      </c>
      <c r="K24" s="49"/>
    </row>
    <row r="25" ht="15.75" customHeight="1">
      <c r="A25" s="11">
        <v>210.0</v>
      </c>
      <c r="B25" s="11">
        <v>24.0</v>
      </c>
      <c r="C25" s="36">
        <f t="array" ref="C25">IF(D25="","",_xlfn.XLOOKUP(D25,provinces_map!C:C,provinces_map!A:A,"見つかりません"))</f>
        <v>1</v>
      </c>
      <c r="D25" s="11" t="s">
        <v>212</v>
      </c>
      <c r="E25" s="11" t="s">
        <v>697</v>
      </c>
      <c r="F25" s="11">
        <v>5.0</v>
      </c>
      <c r="G25" s="11" t="s">
        <v>772</v>
      </c>
      <c r="H25" s="11" t="s">
        <v>773</v>
      </c>
      <c r="I25" s="49"/>
      <c r="J25" s="49"/>
      <c r="K25" s="49"/>
    </row>
    <row r="26" ht="15.75" customHeight="1">
      <c r="A26" s="11">
        <v>208.0</v>
      </c>
      <c r="B26" s="11">
        <v>25.0</v>
      </c>
      <c r="C26" s="36">
        <f t="array" ref="C26">IF(D26="","",_xlfn.XLOOKUP(D26,provinces_map!C:C,provinces_map!A:A,"見つかりません"))</f>
        <v>1</v>
      </c>
      <c r="D26" s="11" t="s">
        <v>212</v>
      </c>
      <c r="E26" s="11" t="s">
        <v>697</v>
      </c>
      <c r="F26" s="11">
        <v>5.0</v>
      </c>
      <c r="G26" s="11" t="s">
        <v>793</v>
      </c>
      <c r="H26" s="11" t="s">
        <v>794</v>
      </c>
      <c r="I26" s="49"/>
      <c r="J26" s="49"/>
      <c r="K26" s="49"/>
    </row>
    <row r="27" ht="15.75" customHeight="1">
      <c r="A27" s="11">
        <v>211.0</v>
      </c>
      <c r="B27" s="11">
        <v>26.0</v>
      </c>
      <c r="C27" s="36">
        <f t="array" ref="C27">IF(D27="","",_xlfn.XLOOKUP(D27,provinces_map!C:C,provinces_map!A:A,"見つかりません"))</f>
        <v>1</v>
      </c>
      <c r="D27" s="11" t="s">
        <v>212</v>
      </c>
      <c r="E27" s="11" t="s">
        <v>697</v>
      </c>
      <c r="F27" s="11">
        <v>5.0</v>
      </c>
      <c r="G27" s="11" t="s">
        <v>824</v>
      </c>
      <c r="H27" s="11" t="s">
        <v>826</v>
      </c>
      <c r="I27" s="49"/>
      <c r="J27" s="90" t="s">
        <v>217</v>
      </c>
      <c r="K27" s="49"/>
    </row>
    <row r="28" ht="15.75" customHeight="1">
      <c r="A28" s="11">
        <v>207.0</v>
      </c>
      <c r="B28" s="11">
        <v>27.0</v>
      </c>
      <c r="C28" s="36">
        <f t="array" ref="C28">IF(D28="","",_xlfn.XLOOKUP(D28,provinces_map!C:C,provinces_map!A:A,"見つかりません"))</f>
        <v>1</v>
      </c>
      <c r="D28" s="11" t="s">
        <v>212</v>
      </c>
      <c r="E28" s="11" t="s">
        <v>697</v>
      </c>
      <c r="F28" s="11">
        <v>5.0</v>
      </c>
      <c r="G28" s="11" t="s">
        <v>854</v>
      </c>
      <c r="H28" s="11" t="s">
        <v>855</v>
      </c>
      <c r="I28" s="49"/>
      <c r="J28" s="49"/>
      <c r="K28" s="49"/>
    </row>
    <row r="29" ht="15.75" customHeight="1">
      <c r="A29" s="11">
        <v>216.0</v>
      </c>
      <c r="B29" s="11">
        <v>28.0</v>
      </c>
      <c r="C29" s="36">
        <f t="array" ref="C29">IF(D29="","",_xlfn.XLOOKUP(D29,provinces_map!C:C,provinces_map!A:A,"見つかりません"))</f>
        <v>1</v>
      </c>
      <c r="D29" s="11" t="s">
        <v>212</v>
      </c>
      <c r="E29" s="11" t="s">
        <v>883</v>
      </c>
      <c r="F29" s="11">
        <v>6.0</v>
      </c>
      <c r="G29" s="11" t="s">
        <v>885</v>
      </c>
      <c r="H29" s="11" t="s">
        <v>887</v>
      </c>
      <c r="I29" s="49"/>
      <c r="J29" s="90" t="s">
        <v>217</v>
      </c>
      <c r="K29" s="49"/>
    </row>
    <row r="30" ht="15.75" customHeight="1">
      <c r="A30" s="11">
        <v>61.0</v>
      </c>
      <c r="B30" s="11">
        <v>29.0</v>
      </c>
      <c r="C30" s="36">
        <f t="array" ref="C30">IF(D30="","",_xlfn.XLOOKUP(D30,provinces_map!C:C,provinces_map!A:A,"見つかりません"))</f>
        <v>1</v>
      </c>
      <c r="D30" s="11" t="s">
        <v>212</v>
      </c>
      <c r="E30" s="11" t="s">
        <v>883</v>
      </c>
      <c r="F30" s="11">
        <v>6.0</v>
      </c>
      <c r="G30" s="11" t="s">
        <v>917</v>
      </c>
      <c r="H30" s="11" t="s">
        <v>919</v>
      </c>
      <c r="I30" s="49"/>
      <c r="J30" s="90" t="s">
        <v>217</v>
      </c>
      <c r="K30" s="49"/>
    </row>
    <row r="31" ht="15.75" customHeight="1">
      <c r="A31" s="11">
        <v>62.0</v>
      </c>
      <c r="B31" s="11">
        <v>30.0</v>
      </c>
      <c r="C31" s="36">
        <f t="array" ref="C31">IF(D31="","",_xlfn.XLOOKUP(D31,provinces_map!C:C,provinces_map!A:A,"見つかりません"))</f>
        <v>1</v>
      </c>
      <c r="D31" s="11" t="s">
        <v>212</v>
      </c>
      <c r="E31" s="11" t="s">
        <v>883</v>
      </c>
      <c r="F31" s="11">
        <v>6.0</v>
      </c>
      <c r="G31" s="11" t="s">
        <v>951</v>
      </c>
      <c r="H31" s="11" t="s">
        <v>952</v>
      </c>
      <c r="I31" s="49"/>
      <c r="J31" s="90" t="s">
        <v>217</v>
      </c>
      <c r="K31" s="49"/>
    </row>
    <row r="32" ht="15.75" customHeight="1">
      <c r="A32" s="11">
        <v>214.0</v>
      </c>
      <c r="B32" s="11">
        <v>31.0</v>
      </c>
      <c r="C32" s="36">
        <f t="array" ref="C32">IF(D32="","",_xlfn.XLOOKUP(D32,provinces_map!C:C,provinces_map!A:A,"見つかりません"))</f>
        <v>1</v>
      </c>
      <c r="D32" s="11" t="s">
        <v>212</v>
      </c>
      <c r="E32" s="11" t="s">
        <v>883</v>
      </c>
      <c r="F32" s="11">
        <v>6.0</v>
      </c>
      <c r="G32" s="11" t="s">
        <v>972</v>
      </c>
      <c r="H32" s="11" t="s">
        <v>974</v>
      </c>
      <c r="I32" s="49"/>
      <c r="J32" s="90" t="s">
        <v>217</v>
      </c>
      <c r="K32" s="49"/>
    </row>
    <row r="33" ht="15.75" customHeight="1">
      <c r="A33" s="11">
        <v>215.0</v>
      </c>
      <c r="B33" s="11">
        <v>32.0</v>
      </c>
      <c r="C33" s="36">
        <f t="array" ref="C33">IF(D33="","",_xlfn.XLOOKUP(D33,provinces_map!C:C,provinces_map!A:A,"見つかりません"))</f>
        <v>1</v>
      </c>
      <c r="D33" s="11" t="s">
        <v>212</v>
      </c>
      <c r="E33" s="11" t="s">
        <v>883</v>
      </c>
      <c r="F33" s="11">
        <v>6.0</v>
      </c>
      <c r="G33" s="11" t="s">
        <v>1007</v>
      </c>
      <c r="H33" s="11" t="s">
        <v>1008</v>
      </c>
      <c r="I33" s="49"/>
      <c r="J33" s="90" t="s">
        <v>217</v>
      </c>
      <c r="K33" s="49"/>
    </row>
    <row r="34" ht="15.75" customHeight="1">
      <c r="A34" s="11">
        <v>220.0</v>
      </c>
      <c r="B34" s="11">
        <v>33.0</v>
      </c>
      <c r="C34" s="36">
        <f t="array" ref="C34">IF(D34="","",_xlfn.XLOOKUP(D34,provinces_map!C:C,provinces_map!A:A,"見つかりません"))</f>
        <v>2</v>
      </c>
      <c r="D34" s="11" t="s">
        <v>1036</v>
      </c>
      <c r="E34" s="11" t="s">
        <v>1037</v>
      </c>
      <c r="F34" s="11">
        <v>7.0</v>
      </c>
      <c r="G34" s="11" t="s">
        <v>1040</v>
      </c>
      <c r="H34" s="11" t="s">
        <v>1042</v>
      </c>
      <c r="I34" s="49"/>
      <c r="J34" s="49"/>
      <c r="K34" s="49"/>
    </row>
    <row r="35" ht="15.75" customHeight="1">
      <c r="A35" s="11">
        <v>217.0</v>
      </c>
      <c r="B35" s="11">
        <v>34.0</v>
      </c>
      <c r="C35" s="36">
        <f t="array" ref="C35">IF(D35="","",_xlfn.XLOOKUP(D35,provinces_map!C:C,provinces_map!A:A,"見つかりません"))</f>
        <v>2</v>
      </c>
      <c r="D35" s="11" t="s">
        <v>1036</v>
      </c>
      <c r="E35" s="11" t="s">
        <v>1037</v>
      </c>
      <c r="F35" s="11">
        <v>7.0</v>
      </c>
      <c r="G35" s="11" t="s">
        <v>1077</v>
      </c>
      <c r="H35" s="11" t="s">
        <v>1079</v>
      </c>
      <c r="I35" s="49"/>
      <c r="J35" s="49"/>
      <c r="K35" s="49"/>
    </row>
    <row r="36" ht="15.75" customHeight="1">
      <c r="A36" s="11">
        <v>218.0</v>
      </c>
      <c r="B36" s="11">
        <v>35.0</v>
      </c>
      <c r="C36" s="36">
        <f t="array" ref="C36">IF(D36="","",_xlfn.XLOOKUP(D36,provinces_map!C:C,provinces_map!A:A,"見つかりません"))</f>
        <v>2</v>
      </c>
      <c r="D36" s="11" t="s">
        <v>1036</v>
      </c>
      <c r="E36" s="11" t="s">
        <v>1037</v>
      </c>
      <c r="F36" s="11">
        <v>7.0</v>
      </c>
      <c r="G36" s="11" t="s">
        <v>1113</v>
      </c>
      <c r="H36" s="11" t="s">
        <v>1116</v>
      </c>
      <c r="I36" s="49"/>
      <c r="J36" s="49"/>
      <c r="K36" s="49"/>
    </row>
    <row r="37" ht="15.75" customHeight="1">
      <c r="A37" s="11">
        <v>219.0</v>
      </c>
      <c r="B37" s="11">
        <v>36.0</v>
      </c>
      <c r="C37" s="36">
        <f t="array" ref="C37">IF(D37="","",_xlfn.XLOOKUP(D37,provinces_map!C:C,provinces_map!A:A,"見つかりません"))</f>
        <v>2</v>
      </c>
      <c r="D37" s="11" t="s">
        <v>1036</v>
      </c>
      <c r="E37" s="11" t="s">
        <v>1037</v>
      </c>
      <c r="F37" s="11">
        <v>7.0</v>
      </c>
      <c r="G37" s="11" t="s">
        <v>1156</v>
      </c>
      <c r="H37" s="11" t="s">
        <v>1159</v>
      </c>
      <c r="I37" s="90" t="s">
        <v>217</v>
      </c>
      <c r="J37" s="49"/>
      <c r="K37" s="49"/>
    </row>
    <row r="38" ht="15.75" customHeight="1">
      <c r="A38" s="11">
        <v>243.0</v>
      </c>
      <c r="B38" s="11">
        <v>37.0</v>
      </c>
      <c r="C38" s="36">
        <f t="array" ref="C38">IF(D38="","",_xlfn.XLOOKUP(D38,provinces_map!C:C,provinces_map!A:A,"見つかりません"))</f>
        <v>2</v>
      </c>
      <c r="D38" s="11" t="s">
        <v>1036</v>
      </c>
      <c r="E38" s="11" t="s">
        <v>1037</v>
      </c>
      <c r="F38" s="11">
        <v>7.0</v>
      </c>
      <c r="G38" s="11" t="s">
        <v>1188</v>
      </c>
      <c r="H38" s="11" t="s">
        <v>1189</v>
      </c>
      <c r="I38" s="49"/>
      <c r="J38" s="49"/>
      <c r="K38" s="49"/>
    </row>
    <row r="39" ht="15.75" customHeight="1">
      <c r="A39" s="11">
        <v>221.0</v>
      </c>
      <c r="B39" s="11">
        <v>38.0</v>
      </c>
      <c r="C39" s="36">
        <f t="array" ref="C39">IF(D39="","",_xlfn.XLOOKUP(D39,provinces_map!C:C,provinces_map!A:A,"見つかりません"))</f>
        <v>2</v>
      </c>
      <c r="D39" s="11" t="s">
        <v>1036</v>
      </c>
      <c r="E39" s="11" t="s">
        <v>1037</v>
      </c>
      <c r="F39" s="11">
        <v>7.0</v>
      </c>
      <c r="G39" s="11" t="s">
        <v>1215</v>
      </c>
      <c r="H39" s="11" t="s">
        <v>1216</v>
      </c>
      <c r="I39" s="49"/>
      <c r="J39" s="49"/>
      <c r="K39" s="49"/>
    </row>
    <row r="40" ht="15.75" customHeight="1">
      <c r="A40" s="11">
        <v>223.0</v>
      </c>
      <c r="B40" s="11">
        <v>39.0</v>
      </c>
      <c r="C40" s="36">
        <f t="array" ref="C40">IF(D40="","",_xlfn.XLOOKUP(D40,provinces_map!C:C,provinces_map!A:A,"見つかりません"))</f>
        <v>2</v>
      </c>
      <c r="D40" s="11" t="s">
        <v>1036</v>
      </c>
      <c r="E40" s="11" t="s">
        <v>1234</v>
      </c>
      <c r="F40" s="11">
        <v>8.0</v>
      </c>
      <c r="G40" s="11" t="s">
        <v>1235</v>
      </c>
      <c r="H40" s="11" t="s">
        <v>1236</v>
      </c>
      <c r="I40" s="49"/>
      <c r="J40" s="49"/>
      <c r="K40" s="49"/>
    </row>
    <row r="41" ht="15.75" customHeight="1">
      <c r="A41" s="11">
        <v>227.0</v>
      </c>
      <c r="B41" s="11">
        <v>40.0</v>
      </c>
      <c r="C41" s="36">
        <f t="array" ref="C41">IF(D41="","",_xlfn.XLOOKUP(D41,provinces_map!C:C,provinces_map!A:A,"見つかりません"))</f>
        <v>2</v>
      </c>
      <c r="D41" s="11" t="s">
        <v>1036</v>
      </c>
      <c r="E41" s="11" t="s">
        <v>1234</v>
      </c>
      <c r="F41" s="11">
        <v>8.0</v>
      </c>
      <c r="G41" s="11" t="s">
        <v>1259</v>
      </c>
      <c r="H41" s="11" t="s">
        <v>1260</v>
      </c>
      <c r="I41" s="49"/>
      <c r="J41" s="49"/>
      <c r="K41" s="49"/>
    </row>
    <row r="42" ht="15.75" customHeight="1">
      <c r="A42" s="11">
        <v>222.0</v>
      </c>
      <c r="B42" s="11">
        <v>41.0</v>
      </c>
      <c r="C42" s="36">
        <f t="array" ref="C42">IF(D42="","",_xlfn.XLOOKUP(D42,provinces_map!C:C,provinces_map!A:A,"見つかりません"))</f>
        <v>2</v>
      </c>
      <c r="D42" s="11" t="s">
        <v>1036</v>
      </c>
      <c r="E42" s="11" t="s">
        <v>1234</v>
      </c>
      <c r="F42" s="11">
        <v>8.0</v>
      </c>
      <c r="G42" s="11" t="s">
        <v>1278</v>
      </c>
      <c r="H42" s="11" t="s">
        <v>1280</v>
      </c>
      <c r="I42" s="49"/>
      <c r="J42" s="49"/>
      <c r="K42" s="49"/>
    </row>
    <row r="43" ht="15.75" customHeight="1">
      <c r="A43" s="11">
        <v>225.0</v>
      </c>
      <c r="B43" s="11">
        <v>42.0</v>
      </c>
      <c r="C43" s="36">
        <f t="array" ref="C43">IF(D43="","",_xlfn.XLOOKUP(D43,provinces_map!C:C,provinces_map!A:A,"見つかりません"))</f>
        <v>2</v>
      </c>
      <c r="D43" s="11" t="s">
        <v>1036</v>
      </c>
      <c r="E43" s="11" t="s">
        <v>1234</v>
      </c>
      <c r="F43" s="11">
        <v>8.0</v>
      </c>
      <c r="G43" s="11" t="s">
        <v>1302</v>
      </c>
      <c r="H43" s="11" t="s">
        <v>1305</v>
      </c>
      <c r="I43" s="49"/>
      <c r="J43" s="49"/>
      <c r="K43" s="49"/>
    </row>
    <row r="44" ht="15.75" customHeight="1">
      <c r="A44" s="11">
        <v>244.0</v>
      </c>
      <c r="B44" s="11">
        <v>43.0</v>
      </c>
      <c r="C44" s="36">
        <f t="array" ref="C44">IF(D44="","",_xlfn.XLOOKUP(D44,provinces_map!C:C,provinces_map!A:A,"見つかりません"))</f>
        <v>2</v>
      </c>
      <c r="D44" s="11" t="s">
        <v>1036</v>
      </c>
      <c r="E44" s="11" t="s">
        <v>1234</v>
      </c>
      <c r="F44" s="11">
        <v>8.0</v>
      </c>
      <c r="G44" s="11" t="s">
        <v>1325</v>
      </c>
      <c r="H44" s="11" t="s">
        <v>1326</v>
      </c>
      <c r="I44" s="49"/>
      <c r="J44" s="49"/>
      <c r="K44" s="49"/>
    </row>
    <row r="45" ht="15.75" customHeight="1">
      <c r="A45" s="11">
        <v>253.0</v>
      </c>
      <c r="B45" s="11">
        <v>44.0</v>
      </c>
      <c r="C45" s="36">
        <f t="array" ref="C45">IF(D45="","",_xlfn.XLOOKUP(D45,provinces_map!C:C,provinces_map!A:A,"見つかりません"))</f>
        <v>2</v>
      </c>
      <c r="D45" s="11" t="s">
        <v>1036</v>
      </c>
      <c r="E45" s="11" t="s">
        <v>1234</v>
      </c>
      <c r="F45" s="11">
        <v>8.0</v>
      </c>
      <c r="G45" s="11" t="s">
        <v>1346</v>
      </c>
      <c r="H45" s="11" t="s">
        <v>1347</v>
      </c>
      <c r="I45" s="49"/>
      <c r="J45" s="49"/>
      <c r="K45" s="49"/>
    </row>
    <row r="46" ht="15.75" customHeight="1">
      <c r="A46" s="11">
        <v>224.0</v>
      </c>
      <c r="B46" s="11">
        <v>45.0</v>
      </c>
      <c r="C46" s="36">
        <f t="array" ref="C46">IF(D46="","",_xlfn.XLOOKUP(D46,provinces_map!C:C,provinces_map!A:A,"見つかりません"))</f>
        <v>2</v>
      </c>
      <c r="D46" s="11" t="s">
        <v>1036</v>
      </c>
      <c r="E46" s="11" t="s">
        <v>1234</v>
      </c>
      <c r="F46" s="11">
        <v>8.0</v>
      </c>
      <c r="G46" s="11" t="s">
        <v>1392</v>
      </c>
      <c r="H46" s="11" t="s">
        <v>1394</v>
      </c>
      <c r="I46" s="49"/>
      <c r="J46" s="49"/>
      <c r="K46" s="49"/>
    </row>
    <row r="47" ht="15.75" customHeight="1">
      <c r="A47" s="11">
        <v>226.0</v>
      </c>
      <c r="B47" s="11">
        <v>46.0</v>
      </c>
      <c r="C47" s="36">
        <f t="array" ref="C47">IF(D47="","",_xlfn.XLOOKUP(D47,provinces_map!C:C,provinces_map!A:A,"見つかりません"))</f>
        <v>2</v>
      </c>
      <c r="D47" s="11" t="s">
        <v>1036</v>
      </c>
      <c r="E47" s="11" t="s">
        <v>1234</v>
      </c>
      <c r="F47" s="11">
        <v>8.0</v>
      </c>
      <c r="G47" s="11" t="s">
        <v>1425</v>
      </c>
      <c r="H47" s="11" t="s">
        <v>1426</v>
      </c>
      <c r="I47" s="49"/>
      <c r="J47" s="49"/>
      <c r="K47" s="49"/>
    </row>
    <row r="48" ht="15.75" customHeight="1">
      <c r="A48" s="11">
        <v>228.0</v>
      </c>
      <c r="B48" s="11">
        <v>47.0</v>
      </c>
      <c r="C48" s="36">
        <f t="array" ref="C48">IF(D48="","",_xlfn.XLOOKUP(D48,provinces_map!C:C,provinces_map!A:A,"見つかりません"))</f>
        <v>2</v>
      </c>
      <c r="D48" s="11" t="s">
        <v>1036</v>
      </c>
      <c r="E48" s="11" t="s">
        <v>1234</v>
      </c>
      <c r="F48" s="11">
        <v>8.0</v>
      </c>
      <c r="G48" s="11" t="s">
        <v>1441</v>
      </c>
      <c r="H48" s="11" t="s">
        <v>1442</v>
      </c>
      <c r="I48" s="49"/>
      <c r="J48" s="49"/>
      <c r="K48" s="49"/>
    </row>
    <row r="49" ht="15.75" customHeight="1">
      <c r="A49" s="11">
        <v>94.0</v>
      </c>
      <c r="B49" s="11">
        <v>48.0</v>
      </c>
      <c r="C49" s="36">
        <f t="array" ref="C49">IF(D49="","",_xlfn.XLOOKUP(D49,provinces_map!C:C,provinces_map!A:A,"見つかりません"))</f>
        <v>65</v>
      </c>
      <c r="D49" s="11" t="s">
        <v>1461</v>
      </c>
      <c r="E49" s="11" t="s">
        <v>1461</v>
      </c>
      <c r="F49" s="11">
        <v>9.0</v>
      </c>
      <c r="G49" s="11" t="s">
        <v>1462</v>
      </c>
      <c r="H49" s="11" t="s">
        <v>1464</v>
      </c>
      <c r="I49" s="49"/>
      <c r="J49" s="49"/>
      <c r="K49" s="49"/>
    </row>
    <row r="50" ht="15.75" customHeight="1">
      <c r="A50" s="11">
        <v>2.0</v>
      </c>
      <c r="B50" s="11">
        <v>49.0</v>
      </c>
      <c r="C50" s="36">
        <f t="array" ref="C50">IF(D50="","",_xlfn.XLOOKUP(D50,provinces_map!C:C,provinces_map!A:A,"見つかりません"))</f>
        <v>3</v>
      </c>
      <c r="D50" s="11" t="s">
        <v>1494</v>
      </c>
      <c r="E50" s="11" t="s">
        <v>1494</v>
      </c>
      <c r="F50" s="11">
        <v>10.0</v>
      </c>
      <c r="G50" s="11" t="s">
        <v>1499</v>
      </c>
      <c r="H50" s="11" t="s">
        <v>1501</v>
      </c>
      <c r="I50" s="90" t="s">
        <v>217</v>
      </c>
      <c r="J50" s="49"/>
      <c r="K50" s="49"/>
    </row>
    <row r="51" ht="15.75" customHeight="1">
      <c r="A51" s="11">
        <v>68.0</v>
      </c>
      <c r="B51" s="11">
        <v>50.0</v>
      </c>
      <c r="C51" s="36">
        <f t="array" ref="C51">IF(D51="","",_xlfn.XLOOKUP(D51,provinces_map!C:C,provinces_map!A:A,"見つかりません"))</f>
        <v>3</v>
      </c>
      <c r="D51" s="11" t="s">
        <v>1494</v>
      </c>
      <c r="E51" s="11" t="s">
        <v>1494</v>
      </c>
      <c r="F51" s="11">
        <v>10.0</v>
      </c>
      <c r="G51" s="11" t="s">
        <v>1525</v>
      </c>
      <c r="H51" s="11" t="s">
        <v>1527</v>
      </c>
      <c r="I51" s="49"/>
      <c r="J51" s="49"/>
      <c r="K51" s="49"/>
    </row>
    <row r="52" ht="15.75" customHeight="1">
      <c r="A52" s="11">
        <v>15.0</v>
      </c>
      <c r="B52" s="11">
        <v>51.0</v>
      </c>
      <c r="C52" s="36">
        <f t="array" ref="C52">IF(D52="","",_xlfn.XLOOKUP(D52,provinces_map!C:C,provinces_map!A:A,"見つかりません"))</f>
        <v>3</v>
      </c>
      <c r="D52" s="11" t="s">
        <v>1494</v>
      </c>
      <c r="E52" s="11" t="s">
        <v>1494</v>
      </c>
      <c r="F52" s="11">
        <v>10.0</v>
      </c>
      <c r="G52" s="11" t="s">
        <v>1546</v>
      </c>
      <c r="H52" s="11" t="s">
        <v>1547</v>
      </c>
      <c r="I52" s="49"/>
      <c r="J52" s="49"/>
      <c r="K52" s="49"/>
    </row>
    <row r="53" ht="15.75" customHeight="1">
      <c r="A53" s="11">
        <v>20.0</v>
      </c>
      <c r="B53" s="11">
        <v>52.0</v>
      </c>
      <c r="C53" s="36">
        <f t="array" ref="C53">IF(D53="","",_xlfn.XLOOKUP(D53,provinces_map!C:C,provinces_map!A:A,"見つかりません"))</f>
        <v>3</v>
      </c>
      <c r="D53" s="11" t="s">
        <v>1494</v>
      </c>
      <c r="E53" s="11" t="s">
        <v>1494</v>
      </c>
      <c r="F53" s="11">
        <v>10.0</v>
      </c>
      <c r="G53" s="11" t="s">
        <v>1602</v>
      </c>
      <c r="H53" s="11" t="s">
        <v>1603</v>
      </c>
      <c r="I53" s="49"/>
      <c r="J53" s="49"/>
      <c r="K53" s="49"/>
    </row>
    <row r="54" ht="15.75" customHeight="1">
      <c r="A54" s="11">
        <v>95.0</v>
      </c>
      <c r="B54" s="11">
        <v>53.0</v>
      </c>
      <c r="C54" s="36">
        <f t="array" ref="C54">IF(D54="","",_xlfn.XLOOKUP(D54,provinces_map!C:C,provinces_map!A:A,"見つかりません"))</f>
        <v>3</v>
      </c>
      <c r="D54" s="11" t="s">
        <v>1494</v>
      </c>
      <c r="E54" s="11" t="s">
        <v>1494</v>
      </c>
      <c r="F54" s="11">
        <v>10.0</v>
      </c>
      <c r="G54" s="11" t="s">
        <v>1616</v>
      </c>
      <c r="H54" s="11" t="s">
        <v>1618</v>
      </c>
      <c r="I54" s="49"/>
      <c r="J54" s="49"/>
      <c r="K54" s="49"/>
    </row>
    <row r="55" ht="15.75" customHeight="1">
      <c r="A55" s="11">
        <v>1.0</v>
      </c>
      <c r="B55" s="11">
        <v>54.0</v>
      </c>
      <c r="C55" s="36">
        <f t="array" ref="C55">IF(D55="","",_xlfn.XLOOKUP(D55,provinces_map!C:C,provinces_map!A:A,"見つかりません"))</f>
        <v>4</v>
      </c>
      <c r="D55" s="11" t="s">
        <v>1631</v>
      </c>
      <c r="E55" s="11" t="s">
        <v>1631</v>
      </c>
      <c r="F55" s="11">
        <v>11.0</v>
      </c>
      <c r="G55" s="11" t="s">
        <v>1632</v>
      </c>
      <c r="H55" s="11" t="s">
        <v>1633</v>
      </c>
      <c r="I55" s="49"/>
      <c r="J55" s="49"/>
      <c r="K55" s="49"/>
    </row>
    <row r="56" ht="15.75" customHeight="1">
      <c r="A56" s="11">
        <v>24.0</v>
      </c>
      <c r="B56" s="11">
        <v>55.0</v>
      </c>
      <c r="C56" s="36">
        <f t="array" ref="C56">IF(D56="","",_xlfn.XLOOKUP(D56,provinces_map!C:C,provinces_map!A:A,"見つかりません"))</f>
        <v>4</v>
      </c>
      <c r="D56" s="11" t="s">
        <v>1631</v>
      </c>
      <c r="E56" s="11" t="s">
        <v>1631</v>
      </c>
      <c r="F56" s="11">
        <v>11.0</v>
      </c>
      <c r="G56" s="11" t="s">
        <v>1660</v>
      </c>
      <c r="H56" s="11" t="s">
        <v>1662</v>
      </c>
      <c r="I56" s="49"/>
      <c r="J56" s="49"/>
      <c r="K56" s="49"/>
    </row>
    <row r="57" ht="15.75" customHeight="1">
      <c r="A57" s="11">
        <v>242.0</v>
      </c>
      <c r="B57" s="11">
        <v>56.0</v>
      </c>
      <c r="C57" s="36">
        <f t="array" ref="C57">IF(D57="","",_xlfn.XLOOKUP(D57,provinces_map!C:C,provinces_map!A:A,"見つかりません"))</f>
        <v>4</v>
      </c>
      <c r="D57" s="11" t="s">
        <v>1631</v>
      </c>
      <c r="E57" s="11" t="s">
        <v>1631</v>
      </c>
      <c r="F57" s="11">
        <v>11.0</v>
      </c>
      <c r="G57" s="11" t="s">
        <v>1721</v>
      </c>
      <c r="H57" s="11" t="s">
        <v>1723</v>
      </c>
      <c r="I57" s="49"/>
      <c r="J57" s="49"/>
      <c r="K57" s="49"/>
    </row>
    <row r="58" ht="15.75" customHeight="1">
      <c r="A58" s="11">
        <v>16.0</v>
      </c>
      <c r="B58" s="11">
        <v>57.0</v>
      </c>
      <c r="C58" s="36">
        <f t="array" ref="C58">IF(D58="","",_xlfn.XLOOKUP(D58,provinces_map!C:C,provinces_map!A:A,"見つかりません"))</f>
        <v>5</v>
      </c>
      <c r="D58" s="11" t="s">
        <v>1670</v>
      </c>
      <c r="E58" s="11" t="s">
        <v>1670</v>
      </c>
      <c r="F58" s="11">
        <v>12.0</v>
      </c>
      <c r="G58" s="11" t="s">
        <v>1707</v>
      </c>
      <c r="H58" s="11" t="s">
        <v>1801</v>
      </c>
      <c r="I58" s="49"/>
      <c r="J58" s="49"/>
      <c r="K58" s="49"/>
    </row>
    <row r="59" ht="15.75" customHeight="1">
      <c r="A59" s="11">
        <v>75.0</v>
      </c>
      <c r="B59" s="11">
        <v>58.0</v>
      </c>
      <c r="C59" s="36">
        <f t="array" ref="C59">IF(D59="","",_xlfn.XLOOKUP(D59,provinces_map!C:C,provinces_map!A:A,"見つかりません"))</f>
        <v>5</v>
      </c>
      <c r="D59" s="11" t="s">
        <v>1670</v>
      </c>
      <c r="E59" s="11" t="s">
        <v>1670</v>
      </c>
      <c r="F59" s="11">
        <v>12.0</v>
      </c>
      <c r="G59" s="11" t="s">
        <v>1932</v>
      </c>
      <c r="H59" s="11" t="s">
        <v>1935</v>
      </c>
      <c r="I59" s="49"/>
      <c r="J59" s="49"/>
      <c r="K59" s="49"/>
    </row>
    <row r="60" ht="15.75" customHeight="1">
      <c r="A60" s="11">
        <v>18.0</v>
      </c>
      <c r="B60" s="11">
        <v>59.0</v>
      </c>
      <c r="C60" s="36">
        <f t="array" ref="C60">IF(D60="","",_xlfn.XLOOKUP(D60,provinces_map!C:C,provinces_map!A:A,"見つかりません"))</f>
        <v>5</v>
      </c>
      <c r="D60" s="11" t="s">
        <v>1670</v>
      </c>
      <c r="E60" s="11" t="s">
        <v>1670</v>
      </c>
      <c r="F60" s="11">
        <v>12.0</v>
      </c>
      <c r="G60" s="11" t="s">
        <v>1795</v>
      </c>
      <c r="H60" s="11" t="s">
        <v>2080</v>
      </c>
      <c r="I60" s="49"/>
      <c r="J60" s="49"/>
      <c r="K60" s="49"/>
    </row>
    <row r="61" ht="15.75" customHeight="1">
      <c r="A61" s="11">
        <v>76.0</v>
      </c>
      <c r="B61" s="11">
        <v>60.0</v>
      </c>
      <c r="C61" s="36">
        <f t="array" ref="C61">IF(D61="","",_xlfn.XLOOKUP(D61,provinces_map!C:C,provinces_map!A:A,"見つかりません"))</f>
        <v>5</v>
      </c>
      <c r="D61" s="11" t="s">
        <v>1670</v>
      </c>
      <c r="E61" s="11" t="s">
        <v>1670</v>
      </c>
      <c r="F61" s="11">
        <v>12.0</v>
      </c>
      <c r="G61" s="11" t="s">
        <v>2173</v>
      </c>
      <c r="H61" s="11" t="s">
        <v>2174</v>
      </c>
      <c r="I61" s="90" t="s">
        <v>217</v>
      </c>
      <c r="J61" s="49"/>
      <c r="K61" s="49"/>
    </row>
    <row r="62" ht="15.75" customHeight="1">
      <c r="A62" s="11">
        <v>74.0</v>
      </c>
      <c r="B62" s="11">
        <v>61.0</v>
      </c>
      <c r="C62" s="36">
        <f t="array" ref="C62">IF(D62="","",_xlfn.XLOOKUP(D62,provinces_map!C:C,provinces_map!A:A,"見つかりません"))</f>
        <v>6</v>
      </c>
      <c r="D62" s="11" t="s">
        <v>1675</v>
      </c>
      <c r="E62" s="11" t="s">
        <v>1675</v>
      </c>
      <c r="F62" s="11">
        <v>13.0</v>
      </c>
      <c r="G62" s="11" t="s">
        <v>2195</v>
      </c>
      <c r="H62" s="11" t="s">
        <v>2196</v>
      </c>
      <c r="I62" s="90" t="s">
        <v>217</v>
      </c>
      <c r="J62" s="49"/>
      <c r="K62" s="49"/>
    </row>
    <row r="63" ht="15.75" customHeight="1">
      <c r="A63" s="11">
        <v>19.0</v>
      </c>
      <c r="B63" s="11">
        <v>62.0</v>
      </c>
      <c r="C63" s="36">
        <f t="array" ref="C63">IF(D63="","",_xlfn.XLOOKUP(D63,provinces_map!C:C,provinces_map!A:A,"見つかりません"))</f>
        <v>6</v>
      </c>
      <c r="D63" s="11" t="s">
        <v>1675</v>
      </c>
      <c r="E63" s="11" t="s">
        <v>1675</v>
      </c>
      <c r="F63" s="11">
        <v>13.0</v>
      </c>
      <c r="G63" s="11" t="s">
        <v>1803</v>
      </c>
      <c r="H63" s="11" t="s">
        <v>2237</v>
      </c>
      <c r="I63" s="49"/>
      <c r="J63" s="49"/>
      <c r="K63" s="49"/>
    </row>
    <row r="64" ht="15.75" customHeight="1">
      <c r="A64" s="11">
        <v>17.0</v>
      </c>
      <c r="B64" s="11">
        <v>63.0</v>
      </c>
      <c r="C64" s="36">
        <f t="array" ref="C64">IF(D64="","",_xlfn.XLOOKUP(D64,provinces_map!C:C,provinces_map!A:A,"見つかりません"))</f>
        <v>7</v>
      </c>
      <c r="D64" s="11" t="s">
        <v>1678</v>
      </c>
      <c r="E64" s="11" t="s">
        <v>1678</v>
      </c>
      <c r="F64" s="11">
        <v>14.0</v>
      </c>
      <c r="G64" s="11" t="s">
        <v>1787</v>
      </c>
      <c r="H64" s="11" t="s">
        <v>2254</v>
      </c>
      <c r="I64" s="49"/>
      <c r="J64" s="49"/>
      <c r="K64" s="49"/>
    </row>
    <row r="65" ht="15.75" customHeight="1">
      <c r="A65" s="11">
        <v>72.0</v>
      </c>
      <c r="B65" s="11">
        <v>64.0</v>
      </c>
      <c r="C65" s="36">
        <f t="array" ref="C65">IF(D65="","",_xlfn.XLOOKUP(D65,provinces_map!C:C,provinces_map!A:A,"見つかりません"))</f>
        <v>7</v>
      </c>
      <c r="D65" s="11" t="s">
        <v>1678</v>
      </c>
      <c r="E65" s="11" t="s">
        <v>1678</v>
      </c>
      <c r="F65" s="11">
        <v>14.0</v>
      </c>
      <c r="G65" s="11" t="s">
        <v>2265</v>
      </c>
      <c r="H65" s="11" t="s">
        <v>2266</v>
      </c>
      <c r="I65" s="90" t="s">
        <v>217</v>
      </c>
      <c r="J65" s="49"/>
      <c r="K65" s="49"/>
    </row>
    <row r="66" ht="15.75" customHeight="1">
      <c r="A66" s="11">
        <v>241.0</v>
      </c>
      <c r="B66" s="11">
        <v>65.0</v>
      </c>
      <c r="C66" s="36">
        <f t="array" ref="C66">IF(D66="","",_xlfn.XLOOKUP(D66,provinces_map!C:C,provinces_map!A:A,"見つかりません"))</f>
        <v>8</v>
      </c>
      <c r="D66" s="11" t="s">
        <v>1681</v>
      </c>
      <c r="E66" s="11" t="s">
        <v>1681</v>
      </c>
      <c r="F66" s="11">
        <v>15.0</v>
      </c>
      <c r="G66" s="11" t="s">
        <v>2277</v>
      </c>
      <c r="H66" s="11" t="s">
        <v>2278</v>
      </c>
      <c r="I66" s="49"/>
      <c r="J66" s="49"/>
      <c r="K66" s="49"/>
    </row>
    <row r="67" ht="15.75" customHeight="1">
      <c r="A67" s="11">
        <v>79.0</v>
      </c>
      <c r="B67" s="11">
        <v>66.0</v>
      </c>
      <c r="C67" s="36">
        <f t="array" ref="C67">IF(D67="","",_xlfn.XLOOKUP(D67,provinces_map!C:C,provinces_map!A:A,"見つかりません"))</f>
        <v>8</v>
      </c>
      <c r="D67" s="11" t="s">
        <v>1681</v>
      </c>
      <c r="E67" s="11" t="s">
        <v>1681</v>
      </c>
      <c r="F67" s="11">
        <v>15.0</v>
      </c>
      <c r="G67" s="11" t="s">
        <v>2288</v>
      </c>
      <c r="H67" s="11" t="s">
        <v>2289</v>
      </c>
      <c r="I67" s="49"/>
      <c r="J67" s="49"/>
      <c r="K67" s="49"/>
    </row>
    <row r="68" ht="15.75" customHeight="1">
      <c r="A68" s="11">
        <v>55.0</v>
      </c>
      <c r="B68" s="11">
        <v>67.0</v>
      </c>
      <c r="C68" s="36">
        <f t="array" ref="C68">IF(D68="","",_xlfn.XLOOKUP(D68,provinces_map!C:C,provinces_map!A:A,"見つかりません"))</f>
        <v>9</v>
      </c>
      <c r="D68" s="11" t="s">
        <v>1687</v>
      </c>
      <c r="E68" s="11" t="s">
        <v>1687</v>
      </c>
      <c r="F68" s="11">
        <v>16.0</v>
      </c>
      <c r="G68" s="11" t="s">
        <v>2148</v>
      </c>
      <c r="H68" s="11" t="s">
        <v>2305</v>
      </c>
      <c r="I68" s="49"/>
      <c r="J68" s="90" t="s">
        <v>217</v>
      </c>
      <c r="K68" s="49"/>
    </row>
    <row r="69" ht="15.75" customHeight="1">
      <c r="A69" s="11">
        <v>245.0</v>
      </c>
      <c r="B69" s="11">
        <v>68.0</v>
      </c>
      <c r="C69" s="36">
        <f t="array" ref="C69">IF(D69="","",_xlfn.XLOOKUP(D69,provinces_map!C:C,provinces_map!A:A,"見つかりません"))</f>
        <v>9</v>
      </c>
      <c r="D69" s="11" t="s">
        <v>1687</v>
      </c>
      <c r="E69" s="11" t="s">
        <v>1687</v>
      </c>
      <c r="F69" s="11">
        <v>16.0</v>
      </c>
      <c r="G69" s="11" t="s">
        <v>2315</v>
      </c>
      <c r="H69" s="11" t="s">
        <v>2316</v>
      </c>
      <c r="I69" s="49"/>
      <c r="J69" s="90" t="s">
        <v>217</v>
      </c>
      <c r="K69" s="49"/>
    </row>
    <row r="70" ht="15.75" customHeight="1">
      <c r="A70" s="11">
        <v>9.0</v>
      </c>
      <c r="B70" s="11">
        <v>69.0</v>
      </c>
      <c r="C70" s="36">
        <f t="array" ref="C70">IF(D70="","",_xlfn.XLOOKUP(D70,provinces_map!C:C,provinces_map!A:A,"見つかりません"))</f>
        <v>9</v>
      </c>
      <c r="D70" s="11" t="s">
        <v>1687</v>
      </c>
      <c r="E70" s="11" t="s">
        <v>1687</v>
      </c>
      <c r="F70" s="11">
        <v>16.0</v>
      </c>
      <c r="G70" s="11" t="s">
        <v>1668</v>
      </c>
      <c r="H70" s="11" t="s">
        <v>2327</v>
      </c>
      <c r="I70" s="49"/>
      <c r="J70" s="90" t="s">
        <v>217</v>
      </c>
      <c r="K70" s="49"/>
    </row>
    <row r="71" ht="15.75" customHeight="1">
      <c r="A71" s="11">
        <v>8.0</v>
      </c>
      <c r="B71" s="11">
        <v>70.0</v>
      </c>
      <c r="C71" s="36">
        <f t="array" ref="C71">IF(D71="","",_xlfn.XLOOKUP(D71,provinces_map!C:C,provinces_map!A:A,"見つかりません"))</f>
        <v>10</v>
      </c>
      <c r="D71" s="11" t="s">
        <v>1701</v>
      </c>
      <c r="E71" s="11" t="s">
        <v>1701</v>
      </c>
      <c r="F71" s="11">
        <v>17.0</v>
      </c>
      <c r="G71" s="11" t="s">
        <v>1666</v>
      </c>
      <c r="H71" s="11" t="s">
        <v>2336</v>
      </c>
      <c r="I71" s="49"/>
      <c r="J71" s="90" t="s">
        <v>217</v>
      </c>
      <c r="K71" s="49"/>
    </row>
    <row r="72" ht="15.75" customHeight="1">
      <c r="A72" s="11">
        <v>70.0</v>
      </c>
      <c r="B72" s="11">
        <v>71.0</v>
      </c>
      <c r="C72" s="36">
        <f t="array" ref="C72">IF(D72="","",_xlfn.XLOOKUP(D72,provinces_map!C:C,provinces_map!A:A,"見つかりません"))</f>
        <v>10</v>
      </c>
      <c r="D72" s="11" t="s">
        <v>1701</v>
      </c>
      <c r="E72" s="11" t="s">
        <v>1701</v>
      </c>
      <c r="F72" s="11">
        <v>17.0</v>
      </c>
      <c r="G72" s="11" t="s">
        <v>2345</v>
      </c>
      <c r="H72" s="11" t="s">
        <v>2346</v>
      </c>
      <c r="I72" s="49"/>
      <c r="J72" s="90" t="s">
        <v>217</v>
      </c>
      <c r="K72" s="49"/>
    </row>
    <row r="73" ht="15.75" customHeight="1">
      <c r="A73" s="11">
        <v>5.0</v>
      </c>
      <c r="B73" s="11">
        <v>72.0</v>
      </c>
      <c r="C73" s="36">
        <f t="array" ref="C73">IF(D73="","",_xlfn.XLOOKUP(D73,provinces_map!C:C,provinces_map!A:A,"見つかりません"))</f>
        <v>10</v>
      </c>
      <c r="D73" s="11" t="s">
        <v>1701</v>
      </c>
      <c r="E73" s="11" t="s">
        <v>1701</v>
      </c>
      <c r="F73" s="11">
        <v>17.0</v>
      </c>
      <c r="G73" s="11" t="s">
        <v>1767</v>
      </c>
      <c r="H73" s="11" t="s">
        <v>2355</v>
      </c>
      <c r="I73" s="49"/>
      <c r="J73" s="90" t="s">
        <v>217</v>
      </c>
      <c r="K73" s="49"/>
    </row>
    <row r="74" ht="15.75" customHeight="1">
      <c r="A74" s="11">
        <v>229.0</v>
      </c>
      <c r="B74" s="11">
        <v>73.0</v>
      </c>
      <c r="C74" s="36">
        <f t="array" ref="C74">IF(D74="","",_xlfn.XLOOKUP(D74,provinces_map!C:C,provinces_map!A:A,"見つかりません"))</f>
        <v>10</v>
      </c>
      <c r="D74" s="11" t="s">
        <v>1701</v>
      </c>
      <c r="E74" s="11" t="s">
        <v>1701</v>
      </c>
      <c r="F74" s="11">
        <v>17.0</v>
      </c>
      <c r="G74" s="11" t="s">
        <v>2360</v>
      </c>
      <c r="H74" s="11" t="s">
        <v>2361</v>
      </c>
      <c r="I74" s="49"/>
      <c r="J74" s="90" t="s">
        <v>217</v>
      </c>
      <c r="K74" s="49"/>
    </row>
    <row r="75" ht="15.75" customHeight="1">
      <c r="A75" s="11">
        <v>88.0</v>
      </c>
      <c r="B75" s="11">
        <v>74.0</v>
      </c>
      <c r="C75" s="36">
        <f t="array" ref="C75">IF(D75="","",_xlfn.XLOOKUP(D75,provinces_map!C:C,provinces_map!A:A,"見つかりません"))</f>
        <v>10</v>
      </c>
      <c r="D75" s="11" t="s">
        <v>1701</v>
      </c>
      <c r="E75" s="11" t="s">
        <v>1701</v>
      </c>
      <c r="F75" s="11">
        <v>17.0</v>
      </c>
      <c r="G75" s="11" t="s">
        <v>2371</v>
      </c>
      <c r="H75" s="11" t="s">
        <v>2372</v>
      </c>
      <c r="I75" s="49"/>
      <c r="J75" s="90" t="s">
        <v>217</v>
      </c>
      <c r="K75" s="49"/>
    </row>
    <row r="76" ht="15.75" customHeight="1">
      <c r="A76" s="11">
        <v>30.0</v>
      </c>
      <c r="B76" s="11">
        <v>75.0</v>
      </c>
      <c r="C76" s="36">
        <f t="array" ref="C76">IF(D76="","",_xlfn.XLOOKUP(D76,provinces_map!C:C,provinces_map!A:A,"見つかりません"))</f>
        <v>10</v>
      </c>
      <c r="D76" s="11" t="s">
        <v>1701</v>
      </c>
      <c r="E76" s="11" t="s">
        <v>1701</v>
      </c>
      <c r="F76" s="11">
        <v>17.0</v>
      </c>
      <c r="G76" s="11" t="s">
        <v>1912</v>
      </c>
      <c r="H76" s="11" t="s">
        <v>2382</v>
      </c>
      <c r="I76" s="49"/>
      <c r="J76" s="90" t="s">
        <v>217</v>
      </c>
      <c r="K76" s="49"/>
    </row>
    <row r="77" ht="15.75" customHeight="1">
      <c r="A77" s="11">
        <v>96.0</v>
      </c>
      <c r="B77" s="11">
        <v>76.0</v>
      </c>
      <c r="C77" s="36">
        <f t="array" ref="C77">IF(D77="","",_xlfn.XLOOKUP(D77,provinces_map!C:C,provinces_map!A:A,"見つかりません"))</f>
        <v>10</v>
      </c>
      <c r="D77" s="11" t="s">
        <v>1701</v>
      </c>
      <c r="E77" s="11" t="s">
        <v>1701</v>
      </c>
      <c r="F77" s="11">
        <v>17.0</v>
      </c>
      <c r="G77" s="11" t="s">
        <v>2527</v>
      </c>
      <c r="H77" s="11" t="s">
        <v>2528</v>
      </c>
      <c r="I77" s="49"/>
      <c r="J77" s="90" t="s">
        <v>217</v>
      </c>
      <c r="K77" s="49"/>
    </row>
    <row r="78" ht="15.75" customHeight="1">
      <c r="A78" s="11">
        <v>52.0</v>
      </c>
      <c r="B78" s="11">
        <v>77.0</v>
      </c>
      <c r="C78" s="36">
        <f t="array" ref="C78">IF(D78="","",_xlfn.XLOOKUP(D78,provinces_map!C:C,provinces_map!A:A,"見つかりません"))</f>
        <v>10</v>
      </c>
      <c r="D78" s="11" t="s">
        <v>1701</v>
      </c>
      <c r="E78" s="11" t="s">
        <v>1701</v>
      </c>
      <c r="F78" s="11">
        <v>17.0</v>
      </c>
      <c r="G78" s="11" t="s">
        <v>2121</v>
      </c>
      <c r="H78" s="11" t="s">
        <v>2539</v>
      </c>
      <c r="I78" s="49"/>
      <c r="J78" s="90" t="s">
        <v>217</v>
      </c>
      <c r="K78" s="49"/>
    </row>
    <row r="79" ht="15.75" customHeight="1">
      <c r="A79" s="11">
        <v>89.0</v>
      </c>
      <c r="B79" s="11">
        <v>78.0</v>
      </c>
      <c r="C79" s="36">
        <f t="array" ref="C79">IF(D79="","",_xlfn.XLOOKUP(D79,provinces_map!C:C,provinces_map!A:A,"見つかりません"))</f>
        <v>11</v>
      </c>
      <c r="D79" s="11" t="s">
        <v>1710</v>
      </c>
      <c r="E79" s="11" t="s">
        <v>1710</v>
      </c>
      <c r="F79" s="11">
        <v>18.0</v>
      </c>
      <c r="G79" s="11" t="s">
        <v>2544</v>
      </c>
      <c r="H79" s="11" t="s">
        <v>2546</v>
      </c>
      <c r="I79" s="49"/>
      <c r="J79" s="49"/>
      <c r="K79" s="49"/>
    </row>
    <row r="80" ht="15.75" customHeight="1">
      <c r="A80" s="11">
        <v>6.0</v>
      </c>
      <c r="B80" s="11">
        <v>79.0</v>
      </c>
      <c r="C80" s="36">
        <f t="array" ref="C80">IF(D80="","",_xlfn.XLOOKUP(D80,provinces_map!C:C,provinces_map!A:A,"見つかりません"))</f>
        <v>11</v>
      </c>
      <c r="D80" s="11" t="s">
        <v>1710</v>
      </c>
      <c r="E80" s="11" t="s">
        <v>1710</v>
      </c>
      <c r="F80" s="11">
        <v>18.0</v>
      </c>
      <c r="G80" s="11" t="s">
        <v>1779</v>
      </c>
      <c r="H80" s="11" t="s">
        <v>2555</v>
      </c>
      <c r="I80" s="49"/>
      <c r="J80" s="49"/>
      <c r="K80" s="49"/>
    </row>
    <row r="81" ht="15.75" customHeight="1">
      <c r="A81" s="11">
        <v>31.0</v>
      </c>
      <c r="B81" s="11">
        <v>80.0</v>
      </c>
      <c r="C81" s="36">
        <f t="array" ref="C81">IF(D81="","",_xlfn.XLOOKUP(D81,provinces_map!C:C,provinces_map!A:A,"見つかりません"))</f>
        <v>11</v>
      </c>
      <c r="D81" s="11" t="s">
        <v>1710</v>
      </c>
      <c r="E81" s="11" t="s">
        <v>1710</v>
      </c>
      <c r="F81" s="11">
        <v>18.0</v>
      </c>
      <c r="G81" s="11" t="s">
        <v>1924</v>
      </c>
      <c r="H81" s="11" t="s">
        <v>2570</v>
      </c>
      <c r="I81" s="49"/>
      <c r="J81" s="49"/>
      <c r="K81" s="49"/>
    </row>
    <row r="82" ht="15.75" customHeight="1">
      <c r="A82" s="11">
        <v>32.0</v>
      </c>
      <c r="B82" s="11">
        <v>81.0</v>
      </c>
      <c r="C82" s="36">
        <f t="array" ref="C82">IF(D82="","",_xlfn.XLOOKUP(D82,provinces_map!C:C,provinces_map!A:A,"見つかりません"))</f>
        <v>12</v>
      </c>
      <c r="D82" s="11" t="s">
        <v>1720</v>
      </c>
      <c r="E82" s="11" t="s">
        <v>1720</v>
      </c>
      <c r="F82" s="11">
        <v>19.0</v>
      </c>
      <c r="G82" s="11" t="s">
        <v>1933</v>
      </c>
      <c r="H82" s="11" t="s">
        <v>2586</v>
      </c>
      <c r="I82" s="49"/>
      <c r="J82" s="49"/>
      <c r="K82" s="49"/>
    </row>
    <row r="83" ht="15.75" customHeight="1">
      <c r="A83" s="11">
        <v>231.0</v>
      </c>
      <c r="B83" s="11">
        <v>82.0</v>
      </c>
      <c r="C83" s="36">
        <f t="array" ref="C83">IF(D83="","",_xlfn.XLOOKUP(D83,provinces_map!C:C,provinces_map!A:A,"見つかりません"))</f>
        <v>12</v>
      </c>
      <c r="D83" s="11" t="s">
        <v>1720</v>
      </c>
      <c r="E83" s="11" t="s">
        <v>1720</v>
      </c>
      <c r="F83" s="11">
        <v>19.0</v>
      </c>
      <c r="G83" s="11" t="s">
        <v>2594</v>
      </c>
      <c r="H83" s="11" t="s">
        <v>2595</v>
      </c>
      <c r="I83" s="49"/>
      <c r="J83" s="49"/>
      <c r="K83" s="49"/>
    </row>
    <row r="84" ht="15.75" customHeight="1">
      <c r="A84" s="11">
        <v>248.0</v>
      </c>
      <c r="B84" s="11">
        <v>83.0</v>
      </c>
      <c r="C84" s="36">
        <f t="array" ref="C84">IF(D84="","",_xlfn.XLOOKUP(D84,provinces_map!C:C,provinces_map!A:A,"見つかりません"))</f>
        <v>12</v>
      </c>
      <c r="D84" s="11" t="s">
        <v>1720</v>
      </c>
      <c r="E84" s="11" t="s">
        <v>1720</v>
      </c>
      <c r="F84" s="11">
        <v>19.0</v>
      </c>
      <c r="G84" s="11" t="s">
        <v>2607</v>
      </c>
      <c r="H84" s="11" t="s">
        <v>2609</v>
      </c>
      <c r="I84" s="49"/>
      <c r="J84" s="49"/>
      <c r="K84" s="49"/>
    </row>
    <row r="85" ht="15.75" customHeight="1">
      <c r="A85" s="11">
        <v>66.0</v>
      </c>
      <c r="B85" s="11">
        <v>84.0</v>
      </c>
      <c r="C85" s="36">
        <f t="array" ref="C85">IF(D85="","",_xlfn.XLOOKUP(D85,provinces_map!C:C,provinces_map!A:A,"見つかりません"))</f>
        <v>12</v>
      </c>
      <c r="D85" s="11" t="s">
        <v>1720</v>
      </c>
      <c r="E85" s="11" t="s">
        <v>1720</v>
      </c>
      <c r="F85" s="11">
        <v>19.0</v>
      </c>
      <c r="G85" s="11" t="s">
        <v>1648</v>
      </c>
      <c r="H85" s="11" t="s">
        <v>2618</v>
      </c>
      <c r="I85" s="49"/>
      <c r="J85" s="49"/>
      <c r="K85" s="49"/>
    </row>
    <row r="86" ht="15.75" customHeight="1">
      <c r="A86" s="11">
        <v>63.0</v>
      </c>
      <c r="B86" s="11">
        <v>85.0</v>
      </c>
      <c r="C86" s="36">
        <f t="array" ref="C86">IF(D86="","",_xlfn.XLOOKUP(D86,provinces_map!C:C,provinces_map!A:A,"見つかりません"))</f>
        <v>12</v>
      </c>
      <c r="D86" s="11" t="s">
        <v>1720</v>
      </c>
      <c r="E86" s="11" t="s">
        <v>1720</v>
      </c>
      <c r="F86" s="11">
        <v>19.0</v>
      </c>
      <c r="G86" s="11" t="s">
        <v>2177</v>
      </c>
      <c r="H86" s="11" t="s">
        <v>2632</v>
      </c>
      <c r="I86" s="49"/>
      <c r="J86" s="49"/>
      <c r="K86" s="49"/>
    </row>
    <row r="87" ht="15.75" customHeight="1">
      <c r="A87" s="11">
        <v>232.0</v>
      </c>
      <c r="B87" s="11">
        <v>86.0</v>
      </c>
      <c r="C87" s="36">
        <f t="array" ref="C87">IF(D87="","",_xlfn.XLOOKUP(D87,provinces_map!C:C,provinces_map!A:A,"見つかりません"))</f>
        <v>12</v>
      </c>
      <c r="D87" s="11" t="s">
        <v>1720</v>
      </c>
      <c r="E87" s="11" t="s">
        <v>1720</v>
      </c>
      <c r="F87" s="11">
        <v>19.0</v>
      </c>
      <c r="G87" s="11" t="s">
        <v>2643</v>
      </c>
      <c r="H87" s="11" t="s">
        <v>2644</v>
      </c>
      <c r="I87" s="49"/>
      <c r="J87" s="49"/>
      <c r="K87" s="49"/>
    </row>
    <row r="88" ht="15.75" customHeight="1">
      <c r="A88" s="11">
        <v>249.0</v>
      </c>
      <c r="B88" s="11">
        <v>87.0</v>
      </c>
      <c r="C88" s="36">
        <f t="array" ref="C88">IF(D88="","",_xlfn.XLOOKUP(D88,provinces_map!C:C,provinces_map!A:A,"見つかりません"))</f>
        <v>12</v>
      </c>
      <c r="D88" s="11" t="s">
        <v>1720</v>
      </c>
      <c r="E88" s="11" t="s">
        <v>1720</v>
      </c>
      <c r="F88" s="11">
        <v>19.0</v>
      </c>
      <c r="G88" s="11" t="s">
        <v>2662</v>
      </c>
      <c r="H88" s="11" t="s">
        <v>2663</v>
      </c>
      <c r="I88" s="49"/>
      <c r="J88" s="49"/>
      <c r="K88" s="49"/>
    </row>
    <row r="89" ht="15.75" customHeight="1">
      <c r="A89" s="11">
        <v>46.0</v>
      </c>
      <c r="B89" s="11">
        <v>88.0</v>
      </c>
      <c r="C89" s="36">
        <f t="array" ref="C89">IF(D89="","",_xlfn.XLOOKUP(D89,provinces_map!C:C,provinces_map!A:A,"見つかりません"))</f>
        <v>13</v>
      </c>
      <c r="D89" s="11" t="s">
        <v>1728</v>
      </c>
      <c r="E89" s="11" t="s">
        <v>1728</v>
      </c>
      <c r="F89" s="11">
        <v>20.0</v>
      </c>
      <c r="G89" s="11" t="s">
        <v>2001</v>
      </c>
      <c r="H89" s="11" t="s">
        <v>2674</v>
      </c>
      <c r="I89" s="49"/>
      <c r="J89" s="49"/>
      <c r="K89" s="49"/>
    </row>
    <row r="90" ht="15.75" customHeight="1">
      <c r="A90" s="11">
        <v>252.0</v>
      </c>
      <c r="B90" s="11">
        <v>89.0</v>
      </c>
      <c r="C90" s="36">
        <f t="array" ref="C90">IF(D90="","",_xlfn.XLOOKUP(D90,provinces_map!C:C,provinces_map!A:A,"見つかりません"))</f>
        <v>13</v>
      </c>
      <c r="D90" s="11" t="s">
        <v>1728</v>
      </c>
      <c r="E90" s="11" t="s">
        <v>1728</v>
      </c>
      <c r="F90" s="11">
        <v>20.0</v>
      </c>
      <c r="G90" s="11" t="s">
        <v>2687</v>
      </c>
      <c r="H90" s="11" t="s">
        <v>2689</v>
      </c>
      <c r="I90" s="49"/>
      <c r="J90" s="49"/>
      <c r="K90" s="49"/>
    </row>
    <row r="91" ht="15.75" customHeight="1">
      <c r="A91" s="11">
        <v>65.0</v>
      </c>
      <c r="B91" s="11">
        <v>90.0</v>
      </c>
      <c r="C91" s="36">
        <f t="array" ref="C91">IF(D91="","",_xlfn.XLOOKUP(D91,provinces_map!C:C,provinces_map!A:A,"見つかりません"))</f>
        <v>13</v>
      </c>
      <c r="D91" s="11" t="s">
        <v>1728</v>
      </c>
      <c r="E91" s="11" t="s">
        <v>1728</v>
      </c>
      <c r="F91" s="11">
        <v>20.0</v>
      </c>
      <c r="G91" s="11" t="s">
        <v>2180</v>
      </c>
      <c r="H91" s="11" t="s">
        <v>2699</v>
      </c>
      <c r="I91" s="49"/>
      <c r="J91" s="49"/>
      <c r="K91" s="49"/>
    </row>
    <row r="92" ht="15.75" customHeight="1">
      <c r="A92" s="11">
        <v>235.0</v>
      </c>
      <c r="B92" s="11">
        <v>91.0</v>
      </c>
      <c r="C92" s="36">
        <f t="array" ref="C92">IF(D92="","",_xlfn.XLOOKUP(D92,provinces_map!C:C,provinces_map!A:A,"見つかりません"))</f>
        <v>14</v>
      </c>
      <c r="D92" s="11" t="s">
        <v>1738</v>
      </c>
      <c r="E92" s="11" t="s">
        <v>1738</v>
      </c>
      <c r="F92" s="11">
        <v>21.0</v>
      </c>
      <c r="G92" s="11" t="s">
        <v>2712</v>
      </c>
      <c r="H92" s="11" t="s">
        <v>2713</v>
      </c>
      <c r="I92" s="49"/>
      <c r="J92" s="49"/>
      <c r="K92" s="49"/>
    </row>
    <row r="93" ht="15.75" customHeight="1">
      <c r="A93" s="11">
        <v>58.0</v>
      </c>
      <c r="B93" s="11">
        <v>92.0</v>
      </c>
      <c r="C93" s="36">
        <f t="array" ref="C93">IF(D93="","",_xlfn.XLOOKUP(D93,provinces_map!C:C,provinces_map!A:A,"見つかりません"))</f>
        <v>14</v>
      </c>
      <c r="D93" s="11" t="s">
        <v>1738</v>
      </c>
      <c r="E93" s="11" t="s">
        <v>1738</v>
      </c>
      <c r="F93" s="11">
        <v>21.0</v>
      </c>
      <c r="G93" s="11" t="s">
        <v>2158</v>
      </c>
      <c r="H93" s="11" t="s">
        <v>2722</v>
      </c>
      <c r="I93" s="49"/>
      <c r="J93" s="49"/>
      <c r="K93" s="49"/>
    </row>
    <row r="94" ht="15.75" customHeight="1">
      <c r="A94" s="11">
        <v>234.0</v>
      </c>
      <c r="B94" s="11">
        <v>93.0</v>
      </c>
      <c r="C94" s="36">
        <f t="array" ref="C94">IF(D94="","",_xlfn.XLOOKUP(D94,provinces_map!C:C,provinces_map!A:A,"見つかりません"))</f>
        <v>14</v>
      </c>
      <c r="D94" s="11" t="s">
        <v>1738</v>
      </c>
      <c r="E94" s="11" t="s">
        <v>1738</v>
      </c>
      <c r="F94" s="11">
        <v>21.0</v>
      </c>
      <c r="G94" s="11" t="s">
        <v>2732</v>
      </c>
      <c r="H94" s="11" t="s">
        <v>2733</v>
      </c>
      <c r="I94" s="49"/>
      <c r="J94" s="49"/>
      <c r="K94" s="49"/>
    </row>
    <row r="95" ht="15.75" customHeight="1">
      <c r="A95" s="11">
        <v>233.0</v>
      </c>
      <c r="B95" s="11">
        <v>94.0</v>
      </c>
      <c r="C95" s="36">
        <f t="array" ref="C95">IF(D95="","",_xlfn.XLOOKUP(D95,provinces_map!C:C,provinces_map!A:A,"見つかりません"))</f>
        <v>14</v>
      </c>
      <c r="D95" s="11" t="s">
        <v>1738</v>
      </c>
      <c r="E95" s="11" t="s">
        <v>1738</v>
      </c>
      <c r="F95" s="11">
        <v>21.0</v>
      </c>
      <c r="G95" s="11" t="s">
        <v>2742</v>
      </c>
      <c r="H95" s="11" t="s">
        <v>2744</v>
      </c>
      <c r="I95" s="49"/>
      <c r="J95" s="49"/>
      <c r="K95" s="49"/>
    </row>
    <row r="96" ht="15.75" customHeight="1">
      <c r="A96" s="11">
        <v>37.0</v>
      </c>
      <c r="B96" s="11">
        <v>95.0</v>
      </c>
      <c r="C96" s="36">
        <f t="array" ref="C96">IF(D96="","",_xlfn.XLOOKUP(D96,provinces_map!C:C,provinces_map!A:A,"見つかりません"))</f>
        <v>14</v>
      </c>
      <c r="D96" s="11" t="s">
        <v>1738</v>
      </c>
      <c r="E96" s="11" t="s">
        <v>1738</v>
      </c>
      <c r="F96" s="11">
        <v>21.0</v>
      </c>
      <c r="G96" s="11" t="s">
        <v>1980</v>
      </c>
      <c r="H96" s="11" t="s">
        <v>2756</v>
      </c>
      <c r="I96" s="49"/>
      <c r="J96" s="49"/>
      <c r="K96" s="49"/>
    </row>
    <row r="97" ht="15.75" customHeight="1">
      <c r="A97" s="11">
        <v>237.0</v>
      </c>
      <c r="B97" s="11">
        <v>96.0</v>
      </c>
      <c r="C97" s="36">
        <f t="array" ref="C97">IF(D97="","",_xlfn.XLOOKUP(D97,provinces_map!C:C,provinces_map!A:A,"見つかりません"))</f>
        <v>15</v>
      </c>
      <c r="D97" s="11" t="s">
        <v>1746</v>
      </c>
      <c r="E97" s="11" t="s">
        <v>1746</v>
      </c>
      <c r="F97" s="11">
        <v>22.0</v>
      </c>
      <c r="G97" s="11" t="s">
        <v>2766</v>
      </c>
      <c r="H97" s="11" t="s">
        <v>2767</v>
      </c>
      <c r="I97" s="49"/>
      <c r="J97" s="90" t="s">
        <v>217</v>
      </c>
      <c r="K97" s="49"/>
    </row>
    <row r="98" ht="15.75" customHeight="1">
      <c r="A98" s="11">
        <v>64.0</v>
      </c>
      <c r="B98" s="11">
        <v>97.0</v>
      </c>
      <c r="C98" s="36">
        <f t="array" ref="C98">IF(D98="","",_xlfn.XLOOKUP(D98,provinces_map!C:C,provinces_map!A:A,"見つかりません"))</f>
        <v>15</v>
      </c>
      <c r="D98" s="11" t="s">
        <v>1746</v>
      </c>
      <c r="E98" s="11" t="s">
        <v>1746</v>
      </c>
      <c r="F98" s="11">
        <v>22.0</v>
      </c>
      <c r="G98" s="11" t="s">
        <v>1664</v>
      </c>
      <c r="H98" s="11" t="s">
        <v>2777</v>
      </c>
      <c r="I98" s="49"/>
      <c r="J98" s="90" t="s">
        <v>217</v>
      </c>
      <c r="K98" s="49"/>
    </row>
    <row r="99" ht="15.75" customHeight="1">
      <c r="A99" s="11">
        <v>60.0</v>
      </c>
      <c r="B99" s="11">
        <v>98.0</v>
      </c>
      <c r="C99" s="36">
        <f t="array" ref="C99">IF(D99="","",_xlfn.XLOOKUP(D99,provinces_map!C:C,provinces_map!A:A,"見つかりません"))</f>
        <v>15</v>
      </c>
      <c r="D99" s="11" t="s">
        <v>1746</v>
      </c>
      <c r="E99" s="11" t="s">
        <v>1746</v>
      </c>
      <c r="F99" s="11">
        <v>22.0</v>
      </c>
      <c r="G99" s="11" t="s">
        <v>2164</v>
      </c>
      <c r="H99" s="11" t="s">
        <v>2788</v>
      </c>
      <c r="I99" s="49"/>
      <c r="J99" s="90" t="s">
        <v>217</v>
      </c>
      <c r="K99" s="49"/>
    </row>
    <row r="100" ht="15.75" customHeight="1">
      <c r="A100" s="11">
        <v>59.0</v>
      </c>
      <c r="B100" s="11">
        <v>99.0</v>
      </c>
      <c r="C100" s="36">
        <f t="array" ref="C100">IF(D100="","",_xlfn.XLOOKUP(D100,provinces_map!C:C,provinces_map!A:A,"見つかりません"))</f>
        <v>15</v>
      </c>
      <c r="D100" s="11" t="s">
        <v>1746</v>
      </c>
      <c r="E100" s="11" t="s">
        <v>1746</v>
      </c>
      <c r="F100" s="11">
        <v>22.0</v>
      </c>
      <c r="G100" s="11" t="s">
        <v>2161</v>
      </c>
      <c r="H100" s="11" t="s">
        <v>2801</v>
      </c>
      <c r="I100" s="49"/>
      <c r="J100" s="90" t="s">
        <v>217</v>
      </c>
      <c r="K100" s="49"/>
    </row>
    <row r="101" ht="15.75" customHeight="1">
      <c r="A101" s="11">
        <v>247.0</v>
      </c>
      <c r="B101" s="11">
        <v>100.0</v>
      </c>
      <c r="C101" s="36">
        <f t="array" ref="C101">IF(D101="","",_xlfn.XLOOKUP(D101,provinces_map!C:C,provinces_map!A:A,"見つかりません"))</f>
        <v>15</v>
      </c>
      <c r="D101" s="11" t="s">
        <v>1746</v>
      </c>
      <c r="E101" s="11" t="s">
        <v>1746</v>
      </c>
      <c r="F101" s="11">
        <v>22.0</v>
      </c>
      <c r="G101" s="11" t="s">
        <v>2820</v>
      </c>
      <c r="H101" s="11" t="s">
        <v>2821</v>
      </c>
      <c r="I101" s="49"/>
      <c r="J101" s="90" t="s">
        <v>217</v>
      </c>
      <c r="K101" s="49"/>
    </row>
    <row r="102" ht="15.75" customHeight="1">
      <c r="A102" s="11">
        <v>99.0</v>
      </c>
      <c r="B102" s="11">
        <v>101.0</v>
      </c>
      <c r="C102" s="36">
        <f t="array" ref="C102">IF(D102="","",_xlfn.XLOOKUP(D102,provinces_map!C:C,provinces_map!A:A,"見つかりません"))</f>
        <v>16</v>
      </c>
      <c r="D102" s="11" t="s">
        <v>1752</v>
      </c>
      <c r="E102" s="11" t="s">
        <v>1752</v>
      </c>
      <c r="F102" s="11">
        <v>23.0</v>
      </c>
      <c r="G102" s="11" t="s">
        <v>2835</v>
      </c>
      <c r="H102" s="11" t="s">
        <v>2836</v>
      </c>
      <c r="I102" s="49"/>
      <c r="J102" s="49"/>
      <c r="K102" s="49"/>
    </row>
    <row r="103" ht="15.75" customHeight="1">
      <c r="A103" s="11">
        <v>69.0</v>
      </c>
      <c r="B103" s="11">
        <v>102.0</v>
      </c>
      <c r="C103" s="36">
        <f t="array" ref="C103">IF(D103="","",_xlfn.XLOOKUP(D103,provinces_map!C:C,provinces_map!A:A,"見つかりません"))</f>
        <v>17</v>
      </c>
      <c r="D103" s="11" t="s">
        <v>1761</v>
      </c>
      <c r="E103" s="11" t="s">
        <v>1761</v>
      </c>
      <c r="F103" s="11">
        <v>24.0</v>
      </c>
      <c r="G103" s="11" t="s">
        <v>2850</v>
      </c>
      <c r="H103" s="11" t="s">
        <v>2851</v>
      </c>
      <c r="I103" s="49"/>
      <c r="J103" s="49"/>
      <c r="K103" s="49"/>
    </row>
    <row r="104" ht="15.75" customHeight="1">
      <c r="A104" s="11">
        <v>67.0</v>
      </c>
      <c r="B104" s="11">
        <v>103.0</v>
      </c>
      <c r="C104" s="36">
        <f t="array" ref="C104">IF(D104="","",_xlfn.XLOOKUP(D104,provinces_map!C:C,provinces_map!A:A,"見つかりません"))</f>
        <v>17</v>
      </c>
      <c r="D104" s="11" t="s">
        <v>1761</v>
      </c>
      <c r="E104" s="11" t="s">
        <v>1761</v>
      </c>
      <c r="F104" s="11">
        <v>24.0</v>
      </c>
      <c r="G104" s="11" t="s">
        <v>2183</v>
      </c>
      <c r="H104" s="11" t="s">
        <v>2860</v>
      </c>
      <c r="I104" s="49"/>
      <c r="J104" s="49"/>
      <c r="K104" s="49"/>
    </row>
    <row r="105" ht="15.75" customHeight="1">
      <c r="A105" s="11">
        <v>41.0</v>
      </c>
      <c r="B105" s="11">
        <v>104.0</v>
      </c>
      <c r="C105" s="36">
        <f t="array" ref="C105">IF(D105="","",_xlfn.XLOOKUP(D105,provinces_map!C:C,provinces_map!A:A,"見つかりません"))</f>
        <v>17</v>
      </c>
      <c r="D105" s="11" t="s">
        <v>1761</v>
      </c>
      <c r="E105" s="11" t="s">
        <v>1761</v>
      </c>
      <c r="F105" s="11">
        <v>24.0</v>
      </c>
      <c r="G105" s="11" t="s">
        <v>2051</v>
      </c>
      <c r="H105" s="11" t="s">
        <v>2873</v>
      </c>
      <c r="I105" s="49"/>
      <c r="J105" s="49"/>
      <c r="K105" s="49"/>
    </row>
    <row r="106" ht="15.75" customHeight="1">
      <c r="A106" s="11">
        <v>10.0</v>
      </c>
      <c r="B106" s="11">
        <v>105.0</v>
      </c>
      <c r="C106" s="36">
        <f t="array" ref="C106">IF(D106="","",_xlfn.XLOOKUP(D106,provinces_map!C:C,provinces_map!A:A,"見つかりません"))</f>
        <v>17</v>
      </c>
      <c r="D106" s="11" t="s">
        <v>1761</v>
      </c>
      <c r="E106" s="11" t="s">
        <v>1761</v>
      </c>
      <c r="F106" s="11">
        <v>24.0</v>
      </c>
      <c r="G106" s="11" t="s">
        <v>1674</v>
      </c>
      <c r="H106" s="11" t="s">
        <v>2887</v>
      </c>
      <c r="I106" s="49"/>
      <c r="J106" s="49"/>
      <c r="K106" s="49"/>
    </row>
    <row r="107" ht="15.75" customHeight="1">
      <c r="A107" s="11">
        <v>97.0</v>
      </c>
      <c r="B107" s="11">
        <v>106.0</v>
      </c>
      <c r="C107" s="36">
        <f t="array" ref="C107">IF(D107="","",_xlfn.XLOOKUP(D107,provinces_map!C:C,provinces_map!A:A,"見つかりません"))</f>
        <v>17</v>
      </c>
      <c r="D107" s="11" t="s">
        <v>1761</v>
      </c>
      <c r="E107" s="11" t="s">
        <v>1761</v>
      </c>
      <c r="F107" s="11">
        <v>24.0</v>
      </c>
      <c r="G107" s="11" t="s">
        <v>2902</v>
      </c>
      <c r="H107" s="11" t="s">
        <v>2903</v>
      </c>
      <c r="I107" s="49"/>
      <c r="J107" s="49"/>
      <c r="K107" s="49"/>
    </row>
    <row r="108" ht="15.75" customHeight="1">
      <c r="A108" s="11">
        <v>93.0</v>
      </c>
      <c r="B108" s="11">
        <v>107.0</v>
      </c>
      <c r="C108" s="36">
        <f t="array" ref="C108">IF(D108="","",_xlfn.XLOOKUP(D108,provinces_map!C:C,provinces_map!A:A,"見つかりません"))</f>
        <v>17</v>
      </c>
      <c r="D108" s="11" t="s">
        <v>1761</v>
      </c>
      <c r="E108" s="11" t="s">
        <v>1761</v>
      </c>
      <c r="F108" s="11">
        <v>24.0</v>
      </c>
      <c r="G108" s="11" t="s">
        <v>2916</v>
      </c>
      <c r="H108" s="11" t="s">
        <v>2918</v>
      </c>
      <c r="I108" s="49"/>
      <c r="J108" s="49"/>
      <c r="K108" s="49"/>
    </row>
    <row r="109" ht="15.75" customHeight="1">
      <c r="A109" s="11">
        <v>14.0</v>
      </c>
      <c r="B109" s="11">
        <v>108.0</v>
      </c>
      <c r="C109" s="36">
        <f t="array" ref="C109">IF(D109="","",_xlfn.XLOOKUP(D109,provinces_map!C:C,provinces_map!A:A,"見つかりません"))</f>
        <v>18</v>
      </c>
      <c r="D109" s="11" t="s">
        <v>1772</v>
      </c>
      <c r="E109" s="11" t="s">
        <v>1772</v>
      </c>
      <c r="F109" s="11">
        <v>25.0</v>
      </c>
      <c r="G109" s="11" t="s">
        <v>1684</v>
      </c>
      <c r="H109" s="11" t="s">
        <v>2926</v>
      </c>
      <c r="I109" s="49"/>
      <c r="J109" s="49"/>
      <c r="K109" s="49"/>
    </row>
    <row r="110" ht="15.75" customHeight="1">
      <c r="A110" s="11">
        <v>236.0</v>
      </c>
      <c r="B110" s="11">
        <v>109.0</v>
      </c>
      <c r="C110" s="36">
        <f t="array" ref="C110">IF(D110="","",_xlfn.XLOOKUP(D110,provinces_map!C:C,provinces_map!A:A,"見つかりません"))</f>
        <v>18</v>
      </c>
      <c r="D110" s="11" t="s">
        <v>1772</v>
      </c>
      <c r="E110" s="11" t="s">
        <v>1772</v>
      </c>
      <c r="F110" s="11">
        <v>25.0</v>
      </c>
      <c r="G110" s="11" t="s">
        <v>2937</v>
      </c>
      <c r="H110" s="11" t="s">
        <v>2939</v>
      </c>
      <c r="I110" s="49"/>
      <c r="J110" s="49"/>
      <c r="K110" s="49"/>
    </row>
    <row r="111" ht="15.75" customHeight="1">
      <c r="A111" s="11">
        <v>98.0</v>
      </c>
      <c r="B111" s="11">
        <v>110.0</v>
      </c>
      <c r="C111" s="36">
        <f t="array" ref="C111">IF(D111="","",_xlfn.XLOOKUP(D111,provinces_map!C:C,provinces_map!A:A,"見つかりません"))</f>
        <v>19</v>
      </c>
      <c r="D111" s="11" t="s">
        <v>1782</v>
      </c>
      <c r="E111" s="11" t="s">
        <v>1782</v>
      </c>
      <c r="F111" s="11">
        <v>26.0</v>
      </c>
      <c r="G111" s="11" t="s">
        <v>2952</v>
      </c>
      <c r="H111" s="11" t="s">
        <v>2953</v>
      </c>
      <c r="I111" s="49"/>
      <c r="J111" s="49"/>
      <c r="K111" s="49"/>
    </row>
    <row r="112" ht="15.75" customHeight="1">
      <c r="A112" s="11">
        <v>101.0</v>
      </c>
      <c r="B112" s="11">
        <v>111.0</v>
      </c>
      <c r="C112" s="36">
        <f t="array" ref="C112">IF(D112="","",_xlfn.XLOOKUP(D112,provinces_map!C:C,provinces_map!A:A,"見つかりません"))</f>
        <v>20</v>
      </c>
      <c r="D112" s="11" t="s">
        <v>1790</v>
      </c>
      <c r="E112" s="11" t="s">
        <v>1790</v>
      </c>
      <c r="F112" s="11">
        <v>27.0</v>
      </c>
      <c r="G112" s="11" t="s">
        <v>2966</v>
      </c>
      <c r="H112" s="11" t="s">
        <v>2967</v>
      </c>
      <c r="I112" s="49"/>
      <c r="J112" s="49"/>
      <c r="K112" s="49"/>
    </row>
    <row r="113" ht="15.75" customHeight="1">
      <c r="A113" s="11">
        <v>13.0</v>
      </c>
      <c r="B113" s="11">
        <v>112.0</v>
      </c>
      <c r="C113" s="36">
        <f t="array" ref="C113">IF(D113="","",_xlfn.XLOOKUP(D113,provinces_map!C:C,provinces_map!A:A,"見つかりません"))</f>
        <v>20</v>
      </c>
      <c r="D113" s="11" t="s">
        <v>1790</v>
      </c>
      <c r="E113" s="11" t="s">
        <v>1790</v>
      </c>
      <c r="F113" s="11">
        <v>27.0</v>
      </c>
      <c r="G113" s="11" t="s">
        <v>1680</v>
      </c>
      <c r="H113" s="11" t="s">
        <v>2983</v>
      </c>
      <c r="I113" s="49"/>
      <c r="J113" s="49"/>
      <c r="K113" s="49"/>
    </row>
    <row r="114" ht="15.75" customHeight="1">
      <c r="A114" s="11">
        <v>54.0</v>
      </c>
      <c r="B114" s="11">
        <v>113.0</v>
      </c>
      <c r="C114" s="36">
        <f t="array" ref="C114">IF(D114="","",_xlfn.XLOOKUP(D114,provinces_map!C:C,provinces_map!A:A,"見つかりません"))</f>
        <v>21</v>
      </c>
      <c r="D114" s="11" t="s">
        <v>1797</v>
      </c>
      <c r="E114" s="11" t="s">
        <v>1797</v>
      </c>
      <c r="F114" s="11">
        <v>28.0</v>
      </c>
      <c r="G114" s="11" t="s">
        <v>2141</v>
      </c>
      <c r="H114" s="11" t="s">
        <v>2995</v>
      </c>
      <c r="I114" s="49"/>
      <c r="J114" s="49"/>
      <c r="K114" s="49"/>
    </row>
    <row r="115" ht="15.75" customHeight="1">
      <c r="A115" s="11">
        <v>71.0</v>
      </c>
      <c r="B115" s="11">
        <v>114.0</v>
      </c>
      <c r="C115" s="36">
        <f t="array" ref="C115">IF(D115="","",_xlfn.XLOOKUP(D115,provinces_map!C:C,provinces_map!A:A,"見つかりません"))</f>
        <v>21</v>
      </c>
      <c r="D115" s="11" t="s">
        <v>1797</v>
      </c>
      <c r="E115" s="11" t="s">
        <v>1797</v>
      </c>
      <c r="F115" s="11">
        <v>28.0</v>
      </c>
      <c r="G115" s="11" t="s">
        <v>3008</v>
      </c>
      <c r="H115" s="11" t="s">
        <v>3009</v>
      </c>
      <c r="I115" s="49"/>
      <c r="J115" s="49"/>
      <c r="K115" s="49"/>
    </row>
    <row r="116" ht="15.75" customHeight="1">
      <c r="A116" s="11">
        <v>12.0</v>
      </c>
      <c r="B116" s="11">
        <v>115.0</v>
      </c>
      <c r="C116" s="36">
        <f t="array" ref="C116">IF(D116="","",_xlfn.XLOOKUP(D116,provinces_map!C:C,provinces_map!A:A,"見つかりません"))</f>
        <v>21</v>
      </c>
      <c r="D116" s="11" t="s">
        <v>1797</v>
      </c>
      <c r="E116" s="11" t="s">
        <v>1797</v>
      </c>
      <c r="F116" s="11">
        <v>28.0</v>
      </c>
      <c r="G116" s="11" t="s">
        <v>1677</v>
      </c>
      <c r="H116" s="11" t="s">
        <v>3016</v>
      </c>
      <c r="I116" s="49"/>
      <c r="J116" s="49"/>
      <c r="K116" s="49"/>
    </row>
    <row r="117" ht="15.75" customHeight="1">
      <c r="A117" s="11">
        <v>48.0</v>
      </c>
      <c r="B117" s="11">
        <v>116.0</v>
      </c>
      <c r="C117" s="36">
        <f t="array" ref="C117">IF(D117="","",_xlfn.XLOOKUP(D117,provinces_map!C:C,provinces_map!A:A,"見つかりません"))</f>
        <v>22</v>
      </c>
      <c r="D117" s="11" t="s">
        <v>1808</v>
      </c>
      <c r="E117" s="11" t="s">
        <v>1808</v>
      </c>
      <c r="F117" s="11">
        <v>29.0</v>
      </c>
      <c r="G117" s="11" t="s">
        <v>2014</v>
      </c>
      <c r="H117" s="11" t="s">
        <v>3028</v>
      </c>
      <c r="I117" s="49"/>
      <c r="J117" s="49"/>
      <c r="K117" s="49"/>
    </row>
    <row r="118" ht="15.75" customHeight="1">
      <c r="A118" s="11">
        <v>45.0</v>
      </c>
      <c r="B118" s="11">
        <v>117.0</v>
      </c>
      <c r="C118" s="36">
        <f t="array" ref="C118">IF(D118="","",_xlfn.XLOOKUP(D118,provinces_map!C:C,provinces_map!A:A,"見つかりません"))</f>
        <v>22</v>
      </c>
      <c r="D118" s="11" t="s">
        <v>1808</v>
      </c>
      <c r="E118" s="11" t="s">
        <v>1808</v>
      </c>
      <c r="F118" s="11">
        <v>29.0</v>
      </c>
      <c r="G118" s="11" t="s">
        <v>2093</v>
      </c>
      <c r="H118" s="11" t="s">
        <v>3039</v>
      </c>
      <c r="I118" s="49"/>
      <c r="J118" s="49"/>
      <c r="K118" s="49"/>
    </row>
    <row r="119" ht="15.75" customHeight="1">
      <c r="A119" s="11">
        <v>100.0</v>
      </c>
      <c r="B119" s="11">
        <v>118.0</v>
      </c>
      <c r="C119" s="36">
        <f t="array" ref="C119">IF(D119="","",_xlfn.XLOOKUP(D119,provinces_map!C:C,provinces_map!A:A,"見つかりません"))</f>
        <v>22</v>
      </c>
      <c r="D119" s="11" t="s">
        <v>1808</v>
      </c>
      <c r="E119" s="11" t="s">
        <v>1808</v>
      </c>
      <c r="F119" s="11">
        <v>29.0</v>
      </c>
      <c r="G119" s="11" t="s">
        <v>3047</v>
      </c>
      <c r="H119" s="11" t="s">
        <v>3048</v>
      </c>
      <c r="I119" s="49"/>
      <c r="J119" s="49"/>
      <c r="K119" s="49"/>
    </row>
    <row r="120" ht="15.75" customHeight="1">
      <c r="A120" s="11">
        <v>73.0</v>
      </c>
      <c r="B120" s="11">
        <v>119.0</v>
      </c>
      <c r="C120" s="36">
        <f t="array" ref="C120">IF(D120="","",_xlfn.XLOOKUP(D120,provinces_map!C:C,provinces_map!A:A,"見つかりません"))</f>
        <v>23</v>
      </c>
      <c r="D120" s="11" t="s">
        <v>1815</v>
      </c>
      <c r="E120" s="11" t="s">
        <v>1815</v>
      </c>
      <c r="F120" s="11">
        <v>30.0</v>
      </c>
      <c r="G120" s="11" t="s">
        <v>1657</v>
      </c>
      <c r="H120" s="11" t="s">
        <v>3058</v>
      </c>
      <c r="I120" s="49"/>
      <c r="J120" s="49"/>
      <c r="K120" s="49"/>
    </row>
    <row r="121" ht="15.75" customHeight="1">
      <c r="A121" s="11">
        <v>7.0</v>
      </c>
      <c r="B121" s="11">
        <v>120.0</v>
      </c>
      <c r="C121" s="36">
        <f t="array" ref="C121">IF(D121="","",_xlfn.XLOOKUP(D121,provinces_map!C:C,provinces_map!A:A,"見つかりません"))</f>
        <v>23</v>
      </c>
      <c r="D121" s="11" t="s">
        <v>1815</v>
      </c>
      <c r="E121" s="11" t="s">
        <v>1815</v>
      </c>
      <c r="F121" s="11">
        <v>30.0</v>
      </c>
      <c r="G121" s="11" t="s">
        <v>1652</v>
      </c>
      <c r="H121" s="11" t="s">
        <v>3066</v>
      </c>
      <c r="I121" s="49"/>
      <c r="J121" s="49"/>
      <c r="K121" s="49"/>
    </row>
    <row r="122" ht="15.75" customHeight="1">
      <c r="A122" s="11">
        <v>11.0</v>
      </c>
      <c r="B122" s="11">
        <v>121.0</v>
      </c>
      <c r="C122" s="36">
        <f t="array" ref="C122">IF(D122="","",_xlfn.XLOOKUP(D122,provinces_map!C:C,provinces_map!A:A,"見つかりません"))</f>
        <v>23</v>
      </c>
      <c r="D122" s="11" t="s">
        <v>1815</v>
      </c>
      <c r="E122" s="11" t="s">
        <v>1815</v>
      </c>
      <c r="F122" s="11">
        <v>30.0</v>
      </c>
      <c r="G122" s="11" t="s">
        <v>1717</v>
      </c>
      <c r="H122" s="11" t="s">
        <v>3075</v>
      </c>
      <c r="I122" s="49"/>
      <c r="J122" s="49"/>
      <c r="K122" s="49"/>
    </row>
    <row r="123" ht="15.75" customHeight="1">
      <c r="A123" s="11">
        <v>57.0</v>
      </c>
      <c r="B123" s="11">
        <v>122.0</v>
      </c>
      <c r="C123" s="36">
        <f t="array" ref="C123">IF(D123="","",_xlfn.XLOOKUP(D123,provinces_map!C:C,provinces_map!A:A,"見つかりません"))</f>
        <v>23</v>
      </c>
      <c r="D123" s="11" t="s">
        <v>1815</v>
      </c>
      <c r="E123" s="11" t="s">
        <v>1815</v>
      </c>
      <c r="F123" s="11">
        <v>30.0</v>
      </c>
      <c r="G123" s="11" t="s">
        <v>1726</v>
      </c>
      <c r="H123" s="11" t="s">
        <v>3080</v>
      </c>
      <c r="I123" s="49"/>
      <c r="J123" s="49"/>
      <c r="K123" s="49"/>
    </row>
    <row r="124" ht="15.75" customHeight="1">
      <c r="A124" s="11">
        <v>180.0</v>
      </c>
      <c r="B124" s="11">
        <v>123.0</v>
      </c>
      <c r="C124" s="36">
        <f t="array" ref="C124">IF(D124="","",_xlfn.XLOOKUP(D124,provinces_map!C:C,provinces_map!A:A,"見つかりません"))</f>
        <v>23</v>
      </c>
      <c r="D124" s="11" t="s">
        <v>1815</v>
      </c>
      <c r="E124" s="11" t="s">
        <v>1815</v>
      </c>
      <c r="F124" s="11">
        <v>30.0</v>
      </c>
      <c r="G124" s="11" t="s">
        <v>3085</v>
      </c>
      <c r="H124" s="11" t="s">
        <v>3086</v>
      </c>
      <c r="I124" s="49"/>
      <c r="J124" s="49"/>
      <c r="K124" s="49"/>
    </row>
    <row r="125" ht="15.75" customHeight="1">
      <c r="A125" s="11">
        <v>251.0</v>
      </c>
      <c r="B125" s="11">
        <v>124.0</v>
      </c>
      <c r="C125" s="36">
        <f t="array" ref="C125">IF(D125="","",_xlfn.XLOOKUP(D125,provinces_map!C:C,provinces_map!A:A,"見つかりません"))</f>
        <v>24</v>
      </c>
      <c r="D125" s="11" t="s">
        <v>1820</v>
      </c>
      <c r="E125" s="11" t="s">
        <v>1820</v>
      </c>
      <c r="F125" s="11">
        <v>31.0</v>
      </c>
      <c r="G125" s="11" t="s">
        <v>3095</v>
      </c>
      <c r="H125" s="11" t="s">
        <v>3096</v>
      </c>
      <c r="I125" s="90" t="s">
        <v>217</v>
      </c>
      <c r="J125" s="49"/>
      <c r="K125" s="49"/>
    </row>
    <row r="126" ht="15.75" customHeight="1">
      <c r="A126" s="11">
        <v>77.0</v>
      </c>
      <c r="B126" s="11">
        <v>125.0</v>
      </c>
      <c r="C126" s="36">
        <f t="array" ref="C126">IF(D126="","",_xlfn.XLOOKUP(D126,provinces_map!C:C,provinces_map!A:A,"見つかりません"))</f>
        <v>24</v>
      </c>
      <c r="D126" s="11" t="s">
        <v>1820</v>
      </c>
      <c r="E126" s="11" t="s">
        <v>1820</v>
      </c>
      <c r="F126" s="11">
        <v>31.0</v>
      </c>
      <c r="G126" s="11" t="s">
        <v>3108</v>
      </c>
      <c r="H126" s="11" t="s">
        <v>3109</v>
      </c>
      <c r="I126" s="49"/>
      <c r="J126" s="49"/>
      <c r="K126" s="49"/>
    </row>
    <row r="127" ht="15.75" customHeight="1">
      <c r="A127" s="11">
        <v>47.0</v>
      </c>
      <c r="B127" s="11">
        <v>126.0</v>
      </c>
      <c r="C127" s="36">
        <f t="array" ref="C127">IF(D127="","",_xlfn.XLOOKUP(D127,provinces_map!C:C,provinces_map!A:A,"見つかりません"))</f>
        <v>24</v>
      </c>
      <c r="D127" s="11" t="s">
        <v>1820</v>
      </c>
      <c r="E127" s="11" t="s">
        <v>1820</v>
      </c>
      <c r="F127" s="11">
        <v>31.0</v>
      </c>
      <c r="G127" s="11" t="s">
        <v>2009</v>
      </c>
      <c r="H127" s="11" t="s">
        <v>3120</v>
      </c>
      <c r="I127" s="49"/>
      <c r="J127" s="49"/>
      <c r="K127" s="49"/>
    </row>
    <row r="128" ht="15.75" customHeight="1">
      <c r="A128" s="11">
        <v>44.0</v>
      </c>
      <c r="B128" s="11">
        <v>127.0</v>
      </c>
      <c r="C128" s="36">
        <f t="array" ref="C128">IF(D128="","",_xlfn.XLOOKUP(D128,provinces_map!C:C,provinces_map!A:A,"見つかりません"))</f>
        <v>24</v>
      </c>
      <c r="D128" s="11" t="s">
        <v>1820</v>
      </c>
      <c r="E128" s="11" t="s">
        <v>1820</v>
      </c>
      <c r="F128" s="11">
        <v>31.0</v>
      </c>
      <c r="G128" s="11" t="s">
        <v>2085</v>
      </c>
      <c r="H128" s="11" t="s">
        <v>3132</v>
      </c>
      <c r="I128" s="49"/>
      <c r="J128" s="49"/>
      <c r="K128" s="49"/>
    </row>
    <row r="129" ht="15.75" customHeight="1">
      <c r="A129" s="11">
        <v>49.0</v>
      </c>
      <c r="B129" s="11">
        <v>128.0</v>
      </c>
      <c r="C129" s="36">
        <f t="array" ref="C129">IF(D129="","",_xlfn.XLOOKUP(D129,provinces_map!C:C,provinces_map!A:A,"見つかりません"))</f>
        <v>24</v>
      </c>
      <c r="D129" s="11" t="s">
        <v>1820</v>
      </c>
      <c r="E129" s="11" t="s">
        <v>1820</v>
      </c>
      <c r="F129" s="11">
        <v>31.0</v>
      </c>
      <c r="G129" s="11" t="s">
        <v>2022</v>
      </c>
      <c r="H129" s="11" t="s">
        <v>3142</v>
      </c>
      <c r="I129" s="49"/>
      <c r="J129" s="49"/>
      <c r="K129" s="49"/>
    </row>
    <row r="130" ht="15.75" customHeight="1">
      <c r="A130" s="11">
        <v>78.0</v>
      </c>
      <c r="B130" s="11">
        <v>129.0</v>
      </c>
      <c r="C130" s="36">
        <f t="array" ref="C130">IF(D130="","",_xlfn.XLOOKUP(D130,provinces_map!C:C,provinces_map!A:A,"見つかりません"))</f>
        <v>25</v>
      </c>
      <c r="D130" s="11" t="s">
        <v>1826</v>
      </c>
      <c r="E130" s="11" t="s">
        <v>1826</v>
      </c>
      <c r="F130" s="11">
        <v>32.0</v>
      </c>
      <c r="G130" s="11" t="s">
        <v>3148</v>
      </c>
      <c r="H130" s="11" t="s">
        <v>3149</v>
      </c>
      <c r="I130" s="49"/>
      <c r="J130" s="49"/>
      <c r="K130" s="49"/>
    </row>
    <row r="131" ht="15.75" customHeight="1">
      <c r="A131" s="11">
        <v>80.0</v>
      </c>
      <c r="B131" s="11">
        <v>130.0</v>
      </c>
      <c r="C131" s="36">
        <f t="array" ref="C131">IF(D131="","",_xlfn.XLOOKUP(D131,provinces_map!C:C,provinces_map!A:A,"見つかりません"))</f>
        <v>26</v>
      </c>
      <c r="D131" s="11" t="s">
        <v>1841</v>
      </c>
      <c r="E131" s="11" t="s">
        <v>1841</v>
      </c>
      <c r="F131" s="11">
        <v>33.0</v>
      </c>
      <c r="G131" s="11" t="s">
        <v>3157</v>
      </c>
      <c r="H131" s="11" t="s">
        <v>3158</v>
      </c>
      <c r="I131" s="49"/>
      <c r="J131" s="49"/>
      <c r="K131" s="49"/>
    </row>
    <row r="132" ht="15.75" customHeight="1">
      <c r="A132" s="11">
        <v>43.0</v>
      </c>
      <c r="B132" s="11">
        <v>131.0</v>
      </c>
      <c r="C132" s="36">
        <f t="array" ref="C132">IF(D132="","",_xlfn.XLOOKUP(D132,provinces_map!C:C,provinces_map!A:A,"見つかりません"))</f>
        <v>26</v>
      </c>
      <c r="D132" s="11" t="s">
        <v>1841</v>
      </c>
      <c r="E132" s="11" t="s">
        <v>1841</v>
      </c>
      <c r="F132" s="11">
        <v>33.0</v>
      </c>
      <c r="G132" s="11" t="s">
        <v>2070</v>
      </c>
      <c r="H132" s="11" t="s">
        <v>3169</v>
      </c>
      <c r="I132" s="49"/>
      <c r="J132" s="49"/>
      <c r="K132" s="49"/>
    </row>
    <row r="133" ht="15.75" customHeight="1">
      <c r="A133" s="11">
        <v>3.0</v>
      </c>
      <c r="B133" s="11">
        <v>132.0</v>
      </c>
      <c r="C133" s="36">
        <f t="array" ref="C133">IF(D133="","",_xlfn.XLOOKUP(D133,provinces_map!C:C,provinces_map!A:A,"見つかりません"))</f>
        <v>27</v>
      </c>
      <c r="D133" s="11" t="s">
        <v>1849</v>
      </c>
      <c r="E133" s="11" t="s">
        <v>1849</v>
      </c>
      <c r="F133" s="11">
        <v>34.0</v>
      </c>
      <c r="G133" s="11" t="s">
        <v>1748</v>
      </c>
      <c r="H133" s="11" t="s">
        <v>3178</v>
      </c>
      <c r="I133" s="49"/>
      <c r="J133" s="49"/>
      <c r="K133" s="49"/>
    </row>
    <row r="134" ht="15.75" customHeight="1">
      <c r="A134" s="11">
        <v>4.0</v>
      </c>
      <c r="B134" s="11">
        <v>133.0</v>
      </c>
      <c r="C134" s="36">
        <f t="array" ref="C134">IF(D134="","",_xlfn.XLOOKUP(D134,provinces_map!C:C,provinces_map!A:A,"見つかりません"))</f>
        <v>27</v>
      </c>
      <c r="D134" s="11" t="s">
        <v>1849</v>
      </c>
      <c r="E134" s="11" t="s">
        <v>1849</v>
      </c>
      <c r="F134" s="11">
        <v>34.0</v>
      </c>
      <c r="G134" s="11" t="s">
        <v>1758</v>
      </c>
      <c r="H134" s="11" t="s">
        <v>3189</v>
      </c>
      <c r="I134" s="49"/>
      <c r="J134" s="90" t="s">
        <v>217</v>
      </c>
      <c r="K134" s="49"/>
    </row>
    <row r="135" ht="15.75" customHeight="1">
      <c r="A135" s="11">
        <v>36.0</v>
      </c>
      <c r="B135" s="11">
        <v>134.0</v>
      </c>
      <c r="C135" s="36">
        <f t="array" ref="C135">IF(D135="","",_xlfn.XLOOKUP(D135,provinces_map!C:C,provinces_map!A:A,"見つかりません"))</f>
        <v>27</v>
      </c>
      <c r="D135" s="11" t="s">
        <v>1849</v>
      </c>
      <c r="E135" s="11" t="s">
        <v>1849</v>
      </c>
      <c r="F135" s="11">
        <v>34.0</v>
      </c>
      <c r="G135" s="11" t="s">
        <v>1989</v>
      </c>
      <c r="H135" s="11" t="s">
        <v>3196</v>
      </c>
      <c r="I135" s="49"/>
      <c r="J135" s="49"/>
      <c r="K135" s="49"/>
    </row>
    <row r="136" ht="15.75" customHeight="1">
      <c r="A136" s="11">
        <v>183.0</v>
      </c>
      <c r="B136" s="11">
        <v>135.0</v>
      </c>
      <c r="C136" s="36">
        <f t="array" ref="C136">IF(D136="","",_xlfn.XLOOKUP(D136,provinces_map!C:C,provinces_map!A:A,"見つかりません"))</f>
        <v>27</v>
      </c>
      <c r="D136" s="11" t="s">
        <v>1849</v>
      </c>
      <c r="E136" s="11" t="s">
        <v>1849</v>
      </c>
      <c r="F136" s="11">
        <v>34.0</v>
      </c>
      <c r="G136" s="11" t="s">
        <v>3206</v>
      </c>
      <c r="H136" s="11" t="s">
        <v>3207</v>
      </c>
      <c r="I136" s="49"/>
      <c r="J136" s="49"/>
      <c r="K136" s="49"/>
    </row>
    <row r="137" ht="15.75" customHeight="1">
      <c r="A137" s="11">
        <v>50.0</v>
      </c>
      <c r="B137" s="11">
        <v>136.0</v>
      </c>
      <c r="C137" s="36">
        <f t="array" ref="C137">IF(D137="","",_xlfn.XLOOKUP(D137,provinces_map!C:C,provinces_map!A:A,"見つかりません"))</f>
        <v>27</v>
      </c>
      <c r="D137" s="11" t="s">
        <v>1849</v>
      </c>
      <c r="E137" s="11" t="s">
        <v>1849</v>
      </c>
      <c r="F137" s="11">
        <v>34.0</v>
      </c>
      <c r="G137" s="11" t="s">
        <v>2103</v>
      </c>
      <c r="H137" s="11" t="s">
        <v>3215</v>
      </c>
      <c r="I137" s="49"/>
      <c r="J137" s="49"/>
      <c r="K137" s="49"/>
    </row>
    <row r="138" ht="15.75" customHeight="1">
      <c r="A138" s="11">
        <v>182.0</v>
      </c>
      <c r="B138" s="11">
        <v>137.0</v>
      </c>
      <c r="C138" s="36">
        <f t="array" ref="C138">IF(D138="","",_xlfn.XLOOKUP(D138,provinces_map!C:C,provinces_map!A:A,"見つかりません"))</f>
        <v>27</v>
      </c>
      <c r="D138" s="11" t="s">
        <v>1849</v>
      </c>
      <c r="E138" s="11" t="s">
        <v>1849</v>
      </c>
      <c r="F138" s="11">
        <v>34.0</v>
      </c>
      <c r="G138" s="11" t="s">
        <v>3224</v>
      </c>
      <c r="H138" s="11" t="s">
        <v>3226</v>
      </c>
      <c r="I138" s="49"/>
      <c r="J138" s="49"/>
      <c r="K138" s="49"/>
    </row>
    <row r="139" ht="15.75" customHeight="1">
      <c r="A139" s="11">
        <v>92.0</v>
      </c>
      <c r="B139" s="11">
        <v>138.0</v>
      </c>
      <c r="C139" s="36">
        <f t="array" ref="C139">IF(D139="","",_xlfn.XLOOKUP(D139,provinces_map!C:C,provinces_map!A:A,"見つかりません"))</f>
        <v>28</v>
      </c>
      <c r="D139" s="11" t="s">
        <v>1857</v>
      </c>
      <c r="E139" s="11" t="s">
        <v>1857</v>
      </c>
      <c r="F139" s="11">
        <v>35.0</v>
      </c>
      <c r="G139" s="11" t="s">
        <v>3235</v>
      </c>
      <c r="H139" s="11" t="s">
        <v>3236</v>
      </c>
      <c r="I139" s="49"/>
      <c r="J139" s="49"/>
      <c r="K139" s="49"/>
    </row>
    <row r="140" ht="15.75" customHeight="1">
      <c r="A140" s="11">
        <v>91.0</v>
      </c>
      <c r="B140" s="11">
        <v>139.0</v>
      </c>
      <c r="C140" s="36">
        <f t="array" ref="C140">IF(D140="","",_xlfn.XLOOKUP(D140,provinces_map!C:C,provinces_map!A:A,"見つかりません"))</f>
        <v>28</v>
      </c>
      <c r="D140" s="11" t="s">
        <v>1857</v>
      </c>
      <c r="E140" s="11" t="s">
        <v>1857</v>
      </c>
      <c r="F140" s="11">
        <v>35.0</v>
      </c>
      <c r="G140" s="11" t="s">
        <v>3247</v>
      </c>
      <c r="H140" s="11" t="s">
        <v>3249</v>
      </c>
      <c r="I140" s="49"/>
      <c r="J140" s="49"/>
      <c r="K140" s="49"/>
    </row>
    <row r="141" ht="15.75" customHeight="1">
      <c r="A141" s="11">
        <v>29.0</v>
      </c>
      <c r="B141" s="11">
        <v>140.0</v>
      </c>
      <c r="C141" s="36">
        <f t="array" ref="C141">IF(D141="","",_xlfn.XLOOKUP(D141,provinces_map!C:C,provinces_map!A:A,"見つかりません"))</f>
        <v>28</v>
      </c>
      <c r="D141" s="11" t="s">
        <v>1857</v>
      </c>
      <c r="E141" s="11" t="s">
        <v>1857</v>
      </c>
      <c r="F141" s="11">
        <v>35.0</v>
      </c>
      <c r="G141" s="11" t="s">
        <v>1902</v>
      </c>
      <c r="H141" s="11" t="s">
        <v>3258</v>
      </c>
      <c r="I141" s="49"/>
      <c r="J141" s="49"/>
      <c r="K141" s="49"/>
    </row>
    <row r="142" ht="15.75" customHeight="1">
      <c r="A142" s="11">
        <v>186.0</v>
      </c>
      <c r="B142" s="11">
        <v>141.0</v>
      </c>
      <c r="C142" s="36">
        <f t="array" ref="C142">IF(D142="","",_xlfn.XLOOKUP(D142,provinces_map!C:C,provinces_map!A:A,"見つかりません"))</f>
        <v>29</v>
      </c>
      <c r="D142" s="11" t="s">
        <v>1870</v>
      </c>
      <c r="E142" s="11" t="s">
        <v>1870</v>
      </c>
      <c r="F142" s="11">
        <v>36.0</v>
      </c>
      <c r="G142" s="11" t="s">
        <v>3269</v>
      </c>
      <c r="H142" s="11" t="s">
        <v>3270</v>
      </c>
      <c r="I142" s="49"/>
      <c r="J142" s="49"/>
      <c r="K142" s="90" t="s">
        <v>217</v>
      </c>
    </row>
    <row r="143" ht="15.75" customHeight="1">
      <c r="A143" s="11">
        <v>23.0</v>
      </c>
      <c r="B143" s="11">
        <v>142.0</v>
      </c>
      <c r="C143" s="36">
        <f t="array" ref="C143">IF(D143="","",_xlfn.XLOOKUP(D143,provinces_map!C:C,provinces_map!A:A,"見つかりません"))</f>
        <v>29</v>
      </c>
      <c r="D143" s="11" t="s">
        <v>1870</v>
      </c>
      <c r="E143" s="11" t="s">
        <v>1870</v>
      </c>
      <c r="F143" s="11">
        <v>36.0</v>
      </c>
      <c r="G143" s="11" t="s">
        <v>1829</v>
      </c>
      <c r="H143" s="11" t="s">
        <v>3279</v>
      </c>
      <c r="I143" s="49"/>
      <c r="J143" s="49"/>
      <c r="K143" s="49"/>
    </row>
    <row r="144" ht="15.75" customHeight="1">
      <c r="A144" s="11">
        <v>35.0</v>
      </c>
      <c r="B144" s="11">
        <v>143.0</v>
      </c>
      <c r="C144" s="36">
        <f t="array" ref="C144">IF(D144="","",_xlfn.XLOOKUP(D144,provinces_map!C:C,provinces_map!A:A,"見つかりません"))</f>
        <v>29</v>
      </c>
      <c r="D144" s="11" t="s">
        <v>1870</v>
      </c>
      <c r="E144" s="11" t="s">
        <v>1870</v>
      </c>
      <c r="F144" s="11">
        <v>36.0</v>
      </c>
      <c r="G144" s="11" t="s">
        <v>1974</v>
      </c>
      <c r="H144" s="11" t="s">
        <v>3289</v>
      </c>
      <c r="I144" s="49"/>
      <c r="J144" s="49"/>
      <c r="K144" s="49"/>
    </row>
    <row r="145" ht="15.75" customHeight="1">
      <c r="A145" s="11">
        <v>177.0</v>
      </c>
      <c r="B145" s="11">
        <v>144.0</v>
      </c>
      <c r="C145" s="36">
        <f t="array" ref="C145">IF(D145="","",_xlfn.XLOOKUP(D145,provinces_map!C:C,provinces_map!A:A,"見つかりません"))</f>
        <v>29</v>
      </c>
      <c r="D145" s="11" t="s">
        <v>1870</v>
      </c>
      <c r="E145" s="11" t="s">
        <v>1870</v>
      </c>
      <c r="F145" s="11">
        <v>36.0</v>
      </c>
      <c r="G145" s="11" t="s">
        <v>3298</v>
      </c>
      <c r="H145" s="11" t="s">
        <v>3299</v>
      </c>
      <c r="I145" s="49"/>
      <c r="J145" s="49"/>
      <c r="K145" s="49"/>
    </row>
    <row r="146" ht="15.75" customHeight="1">
      <c r="A146" s="11">
        <v>28.0</v>
      </c>
      <c r="B146" s="11">
        <v>145.0</v>
      </c>
      <c r="C146" s="36">
        <f t="array" ref="C146">IF(D146="","",_xlfn.XLOOKUP(D146,provinces_map!C:C,provinces_map!A:A,"見つかりません"))</f>
        <v>29</v>
      </c>
      <c r="D146" s="11" t="s">
        <v>1870</v>
      </c>
      <c r="E146" s="11" t="s">
        <v>1870</v>
      </c>
      <c r="F146" s="11">
        <v>36.0</v>
      </c>
      <c r="G146" s="11" t="s">
        <v>1894</v>
      </c>
      <c r="H146" s="11" t="s">
        <v>3309</v>
      </c>
      <c r="I146" s="49"/>
      <c r="J146" s="49"/>
      <c r="K146" s="49"/>
    </row>
    <row r="147" ht="15.75" customHeight="1">
      <c r="A147" s="11">
        <v>246.0</v>
      </c>
      <c r="B147" s="11">
        <v>146.0</v>
      </c>
      <c r="C147" s="36">
        <f t="array" ref="C147">IF(D147="","",_xlfn.XLOOKUP(D147,provinces_map!C:C,provinces_map!A:A,"見つかりません"))</f>
        <v>29</v>
      </c>
      <c r="D147" s="11" t="s">
        <v>1870</v>
      </c>
      <c r="E147" s="11" t="s">
        <v>1870</v>
      </c>
      <c r="F147" s="11">
        <v>36.0</v>
      </c>
      <c r="G147" s="11" t="s">
        <v>3318</v>
      </c>
      <c r="H147" s="11" t="s">
        <v>3320</v>
      </c>
      <c r="I147" s="49"/>
      <c r="J147" s="49"/>
      <c r="K147" s="49"/>
    </row>
    <row r="148" ht="15.75" customHeight="1">
      <c r="A148" s="11">
        <v>27.0</v>
      </c>
      <c r="B148" s="11">
        <v>147.0</v>
      </c>
      <c r="C148" s="36">
        <f t="array" ref="C148">IF(D148="","",_xlfn.XLOOKUP(D148,provinces_map!C:C,provinces_map!A:A,"見つかりません"))</f>
        <v>29</v>
      </c>
      <c r="D148" s="11" t="s">
        <v>1870</v>
      </c>
      <c r="E148" s="11" t="s">
        <v>1870</v>
      </c>
      <c r="F148" s="11">
        <v>36.0</v>
      </c>
      <c r="G148" s="11" t="s">
        <v>1879</v>
      </c>
      <c r="H148" s="11" t="s">
        <v>3329</v>
      </c>
      <c r="I148" s="49"/>
      <c r="J148" s="49"/>
      <c r="K148" s="49"/>
    </row>
    <row r="149" ht="15.75" customHeight="1">
      <c r="A149" s="11">
        <v>40.0</v>
      </c>
      <c r="B149" s="11">
        <v>148.0</v>
      </c>
      <c r="C149" s="36">
        <f t="array" ref="C149">IF(D149="","",_xlfn.XLOOKUP(D149,provinces_map!C:C,provinces_map!A:A,"見つかりません"))</f>
        <v>29</v>
      </c>
      <c r="D149" s="11" t="s">
        <v>1870</v>
      </c>
      <c r="E149" s="11" t="s">
        <v>1870</v>
      </c>
      <c r="F149" s="11">
        <v>36.0</v>
      </c>
      <c r="G149" s="11" t="s">
        <v>2044</v>
      </c>
      <c r="H149" s="11" t="s">
        <v>3342</v>
      </c>
      <c r="I149" s="49"/>
      <c r="J149" s="49"/>
      <c r="K149" s="49"/>
    </row>
    <row r="150" ht="15.75" customHeight="1">
      <c r="A150" s="11">
        <v>26.0</v>
      </c>
      <c r="B150" s="11">
        <v>149.0</v>
      </c>
      <c r="C150" s="36">
        <f t="array" ref="C150">IF(D150="","",_xlfn.XLOOKUP(D150,provinces_map!C:C,provinces_map!A:A,"見つかりません"))</f>
        <v>30</v>
      </c>
      <c r="D150" s="11" t="s">
        <v>1883</v>
      </c>
      <c r="E150" s="11" t="s">
        <v>1883</v>
      </c>
      <c r="F150" s="11">
        <v>37.0</v>
      </c>
      <c r="G150" s="11" t="s">
        <v>1865</v>
      </c>
      <c r="H150" s="11" t="s">
        <v>3351</v>
      </c>
      <c r="I150" s="49"/>
      <c r="J150" s="49"/>
      <c r="K150" s="49"/>
    </row>
    <row r="151" ht="15.75" customHeight="1">
      <c r="A151" s="11">
        <v>90.0</v>
      </c>
      <c r="B151" s="11">
        <v>150.0</v>
      </c>
      <c r="C151" s="36">
        <f t="array" ref="C151">IF(D151="","",_xlfn.XLOOKUP(D151,provinces_map!C:C,provinces_map!A:A,"見つかりません"))</f>
        <v>30</v>
      </c>
      <c r="D151" s="11" t="s">
        <v>1883</v>
      </c>
      <c r="E151" s="11" t="s">
        <v>1883</v>
      </c>
      <c r="F151" s="11">
        <v>37.0</v>
      </c>
      <c r="G151" s="11" t="s">
        <v>3362</v>
      </c>
      <c r="H151" s="11" t="s">
        <v>3363</v>
      </c>
      <c r="I151" s="49"/>
      <c r="J151" s="49"/>
      <c r="K151" s="49"/>
    </row>
    <row r="152" ht="15.75" customHeight="1">
      <c r="A152" s="11">
        <v>39.0</v>
      </c>
      <c r="B152" s="11">
        <v>151.0</v>
      </c>
      <c r="C152" s="36">
        <f t="array" ref="C152">IF(D152="","",_xlfn.XLOOKUP(D152,provinces_map!C:C,provinces_map!A:A,"見つかりません"))</f>
        <v>31</v>
      </c>
      <c r="D152" s="11" t="s">
        <v>1897</v>
      </c>
      <c r="E152" s="11" t="s">
        <v>1897</v>
      </c>
      <c r="F152" s="11">
        <v>38.0</v>
      </c>
      <c r="G152" s="11" t="s">
        <v>2032</v>
      </c>
      <c r="H152" s="11" t="s">
        <v>3378</v>
      </c>
      <c r="I152" s="49"/>
      <c r="J152" s="49"/>
      <c r="K152" s="49"/>
    </row>
    <row r="153" ht="15.75" customHeight="1">
      <c r="A153" s="11">
        <v>53.0</v>
      </c>
      <c r="B153" s="11">
        <v>152.0</v>
      </c>
      <c r="C153" s="36">
        <f t="array" ref="C153">IF(D153="","",_xlfn.XLOOKUP(D153,provinces_map!C:C,provinces_map!A:A,"見つかりません"))</f>
        <v>31</v>
      </c>
      <c r="D153" s="11" t="s">
        <v>1897</v>
      </c>
      <c r="E153" s="11" t="s">
        <v>1897</v>
      </c>
      <c r="F153" s="11">
        <v>38.0</v>
      </c>
      <c r="G153" s="11" t="s">
        <v>2130</v>
      </c>
      <c r="H153" s="11" t="s">
        <v>3388</v>
      </c>
      <c r="I153" s="49"/>
      <c r="J153" s="49"/>
      <c r="K153" s="49"/>
    </row>
    <row r="154" ht="15.75" customHeight="1">
      <c r="A154" s="11">
        <v>34.0</v>
      </c>
      <c r="B154" s="11">
        <v>153.0</v>
      </c>
      <c r="C154" s="36">
        <f t="array" ref="C154">IF(D154="","",_xlfn.XLOOKUP(D154,provinces_map!C:C,provinces_map!A:A,"見つかりません"))</f>
        <v>32</v>
      </c>
      <c r="D154" s="11" t="s">
        <v>1906</v>
      </c>
      <c r="E154" s="11" t="s">
        <v>1906</v>
      </c>
      <c r="F154" s="11">
        <v>39.0</v>
      </c>
      <c r="G154" s="11" t="s">
        <v>1966</v>
      </c>
      <c r="H154" s="11" t="s">
        <v>3401</v>
      </c>
      <c r="I154" s="49"/>
      <c r="J154" s="49"/>
      <c r="K154" s="49"/>
    </row>
    <row r="155" ht="15.75" customHeight="1">
      <c r="A155" s="11">
        <v>56.0</v>
      </c>
      <c r="B155" s="11">
        <v>154.0</v>
      </c>
      <c r="C155" s="36">
        <f t="array" ref="C155">IF(D155="","",_xlfn.XLOOKUP(D155,provinces_map!C:C,provinces_map!A:A,"見つかりません"))</f>
        <v>32</v>
      </c>
      <c r="D155" s="11" t="s">
        <v>1906</v>
      </c>
      <c r="E155" s="11" t="s">
        <v>1906</v>
      </c>
      <c r="F155" s="11">
        <v>39.0</v>
      </c>
      <c r="G155" s="11" t="s">
        <v>2154</v>
      </c>
      <c r="H155" s="11" t="s">
        <v>3410</v>
      </c>
      <c r="I155" s="49"/>
      <c r="J155" s="49"/>
      <c r="K155" s="49"/>
    </row>
    <row r="156" ht="15.75" customHeight="1">
      <c r="A156" s="11">
        <v>38.0</v>
      </c>
      <c r="B156" s="11">
        <v>155.0</v>
      </c>
      <c r="C156" s="36">
        <f t="array" ref="C156">IF(D156="","",_xlfn.XLOOKUP(D156,provinces_map!C:C,provinces_map!A:A,"見つかりません"))</f>
        <v>33</v>
      </c>
      <c r="D156" s="11" t="s">
        <v>1915</v>
      </c>
      <c r="E156" s="11" t="s">
        <v>1915</v>
      </c>
      <c r="F156" s="11">
        <v>40.0</v>
      </c>
      <c r="G156" s="11" t="s">
        <v>1952</v>
      </c>
      <c r="H156" s="11" t="s">
        <v>3419</v>
      </c>
      <c r="I156" s="49"/>
      <c r="J156" s="49"/>
      <c r="K156" s="49"/>
    </row>
    <row r="157" ht="15.75" customHeight="1">
      <c r="A157" s="11">
        <v>181.0</v>
      </c>
      <c r="B157" s="11">
        <v>156.0</v>
      </c>
      <c r="C157" s="36">
        <f t="array" ref="C157">IF(D157="","",_xlfn.XLOOKUP(D157,provinces_map!C:C,provinces_map!A:A,"見つかりません"))</f>
        <v>34</v>
      </c>
      <c r="D157" s="11" t="s">
        <v>1929</v>
      </c>
      <c r="E157" s="11" t="s">
        <v>1929</v>
      </c>
      <c r="F157" s="11">
        <v>41.0</v>
      </c>
      <c r="G157" s="11" t="s">
        <v>3426</v>
      </c>
      <c r="H157" s="11" t="s">
        <v>3427</v>
      </c>
      <c r="I157" s="49"/>
      <c r="J157" s="49"/>
      <c r="K157" s="49"/>
    </row>
    <row r="158" ht="15.75" customHeight="1">
      <c r="A158" s="11">
        <v>33.0</v>
      </c>
      <c r="B158" s="11">
        <v>157.0</v>
      </c>
      <c r="C158" s="36">
        <f t="array" ref="C158">IF(D158="","",_xlfn.XLOOKUP(D158,provinces_map!C:C,provinces_map!A:A,"見つかりません"))</f>
        <v>34</v>
      </c>
      <c r="D158" s="11" t="s">
        <v>1929</v>
      </c>
      <c r="E158" s="11" t="s">
        <v>1929</v>
      </c>
      <c r="F158" s="11">
        <v>41.0</v>
      </c>
      <c r="G158" s="11" t="s">
        <v>1943</v>
      </c>
      <c r="H158" s="11" t="s">
        <v>3441</v>
      </c>
      <c r="I158" s="90" t="s">
        <v>217</v>
      </c>
      <c r="J158" s="49"/>
      <c r="K158" s="90" t="s">
        <v>217</v>
      </c>
    </row>
    <row r="159" ht="15.75" customHeight="1">
      <c r="A159" s="11">
        <v>51.0</v>
      </c>
      <c r="B159" s="11">
        <v>158.0</v>
      </c>
      <c r="C159" s="36">
        <f t="array" ref="C159">IF(D159="","",_xlfn.XLOOKUP(D159,provinces_map!C:C,provinces_map!A:A,"見つかりません"))</f>
        <v>34</v>
      </c>
      <c r="D159" s="11" t="s">
        <v>1929</v>
      </c>
      <c r="E159" s="11" t="s">
        <v>1929</v>
      </c>
      <c r="F159" s="11">
        <v>41.0</v>
      </c>
      <c r="G159" s="11" t="s">
        <v>2109</v>
      </c>
      <c r="H159" s="11" t="s">
        <v>3455</v>
      </c>
      <c r="I159" s="49"/>
      <c r="J159" s="49"/>
      <c r="K159" s="49"/>
    </row>
    <row r="160" ht="15.75" customHeight="1">
      <c r="A160" s="11">
        <v>42.0</v>
      </c>
      <c r="B160" s="11">
        <v>159.0</v>
      </c>
      <c r="C160" s="36">
        <f t="array" ref="C160">IF(D160="","",_xlfn.XLOOKUP(D160,provinces_map!C:C,provinces_map!A:A,"見つかりません"))</f>
        <v>35</v>
      </c>
      <c r="D160" s="11" t="s">
        <v>1937</v>
      </c>
      <c r="E160" s="11" t="s">
        <v>1937</v>
      </c>
      <c r="F160" s="11">
        <v>42.0</v>
      </c>
      <c r="G160" s="11" t="s">
        <v>2061</v>
      </c>
      <c r="H160" s="11" t="s">
        <v>3467</v>
      </c>
      <c r="I160" s="49"/>
      <c r="J160" s="49"/>
      <c r="K160" s="90" t="s">
        <v>217</v>
      </c>
    </row>
    <row r="161" ht="15.75" customHeight="1">
      <c r="A161" s="11">
        <v>178.0</v>
      </c>
      <c r="B161" s="11">
        <v>160.0</v>
      </c>
      <c r="C161" s="36">
        <f t="array" ref="C161">IF(D161="","",_xlfn.XLOOKUP(D161,provinces_map!C:C,provinces_map!A:A,"見つかりません"))</f>
        <v>35</v>
      </c>
      <c r="D161" s="11" t="s">
        <v>1937</v>
      </c>
      <c r="E161" s="11" t="s">
        <v>1937</v>
      </c>
      <c r="F161" s="11">
        <v>42.0</v>
      </c>
      <c r="G161" s="11" t="s">
        <v>3476</v>
      </c>
      <c r="H161" s="11" t="s">
        <v>3477</v>
      </c>
      <c r="I161" s="49"/>
      <c r="J161" s="49"/>
      <c r="K161" s="49"/>
    </row>
    <row r="162" ht="15.75" customHeight="1">
      <c r="A162" s="11">
        <v>102.0</v>
      </c>
      <c r="B162" s="11">
        <v>161.0</v>
      </c>
      <c r="C162" s="36">
        <f t="array" ref="C162">IF(D162="","",_xlfn.XLOOKUP(D162,provinces_map!C:C,provinces_map!A:A,"見つかりません"))</f>
        <v>35</v>
      </c>
      <c r="D162" s="11" t="s">
        <v>1937</v>
      </c>
      <c r="E162" s="11" t="s">
        <v>1937</v>
      </c>
      <c r="F162" s="11">
        <v>42.0</v>
      </c>
      <c r="G162" s="11" t="s">
        <v>3486</v>
      </c>
      <c r="H162" s="11" t="s">
        <v>3487</v>
      </c>
      <c r="I162" s="49"/>
      <c r="J162" s="49"/>
      <c r="K162" s="49"/>
    </row>
    <row r="163" ht="15.75" customHeight="1">
      <c r="A163" s="11">
        <v>87.0</v>
      </c>
      <c r="B163" s="11">
        <v>162.0</v>
      </c>
      <c r="C163" s="36">
        <f t="array" ref="C163">IF(D163="","",_xlfn.XLOOKUP(D163,provinces_map!C:C,provinces_map!A:A,"見つかりません"))</f>
        <v>36</v>
      </c>
      <c r="D163" s="11" t="s">
        <v>1945</v>
      </c>
      <c r="E163" s="11" t="s">
        <v>1945</v>
      </c>
      <c r="F163" s="11">
        <v>43.0</v>
      </c>
      <c r="G163" s="11" t="s">
        <v>3497</v>
      </c>
      <c r="H163" s="11" t="s">
        <v>3500</v>
      </c>
      <c r="I163" s="49"/>
      <c r="J163" s="90" t="s">
        <v>217</v>
      </c>
      <c r="K163" s="49"/>
    </row>
    <row r="164" ht="15.75" customHeight="1">
      <c r="A164" s="11">
        <v>179.0</v>
      </c>
      <c r="B164" s="11">
        <v>163.0</v>
      </c>
      <c r="C164" s="36">
        <f t="array" ref="C164">IF(D164="","",_xlfn.XLOOKUP(D164,provinces_map!C:C,provinces_map!A:A,"見つかりません"))</f>
        <v>37</v>
      </c>
      <c r="D164" s="11" t="s">
        <v>1957</v>
      </c>
      <c r="E164" s="11" t="s">
        <v>1957</v>
      </c>
      <c r="F164" s="11">
        <v>44.0</v>
      </c>
      <c r="G164" s="11" t="s">
        <v>3511</v>
      </c>
      <c r="H164" s="11" t="s">
        <v>3513</v>
      </c>
      <c r="I164" s="49"/>
      <c r="J164" s="49"/>
      <c r="K164" s="49"/>
    </row>
    <row r="165" ht="15.75" customHeight="1">
      <c r="A165" s="11">
        <v>83.0</v>
      </c>
      <c r="B165" s="11">
        <v>164.0</v>
      </c>
      <c r="C165" s="36">
        <f t="array" ref="C165">IF(D165="","",_xlfn.XLOOKUP(D165,provinces_map!C:C,provinces_map!A:A,"見つかりません"))</f>
        <v>37</v>
      </c>
      <c r="D165" s="11" t="s">
        <v>1957</v>
      </c>
      <c r="E165" s="11" t="s">
        <v>1957</v>
      </c>
      <c r="F165" s="11">
        <v>44.0</v>
      </c>
      <c r="G165" s="11" t="s">
        <v>3523</v>
      </c>
      <c r="H165" s="11" t="s">
        <v>3524</v>
      </c>
      <c r="I165" s="49"/>
      <c r="J165" s="49"/>
      <c r="K165" s="49"/>
    </row>
    <row r="166" ht="15.75" customHeight="1">
      <c r="A166" s="11">
        <v>82.0</v>
      </c>
      <c r="B166" s="11">
        <v>165.0</v>
      </c>
      <c r="C166" s="36">
        <f t="array" ref="C166">IF(D166="","",_xlfn.XLOOKUP(D166,provinces_map!C:C,provinces_map!A:A,"見つかりません"))</f>
        <v>37</v>
      </c>
      <c r="D166" s="11" t="s">
        <v>1957</v>
      </c>
      <c r="E166" s="11" t="s">
        <v>1957</v>
      </c>
      <c r="F166" s="11">
        <v>44.0</v>
      </c>
      <c r="G166" s="11" t="s">
        <v>3533</v>
      </c>
      <c r="H166" s="11" t="s">
        <v>3534</v>
      </c>
      <c r="I166" s="49"/>
      <c r="J166" s="49"/>
      <c r="K166" s="49"/>
    </row>
    <row r="167" ht="15.75" customHeight="1">
      <c r="A167" s="11">
        <v>22.0</v>
      </c>
      <c r="B167" s="11">
        <v>166.0</v>
      </c>
      <c r="C167" s="36">
        <f t="array" ref="C167">IF(D167="","",_xlfn.XLOOKUP(D167,provinces_map!C:C,provinces_map!A:A,"見つかりません"))</f>
        <v>37</v>
      </c>
      <c r="D167" s="11" t="s">
        <v>1957</v>
      </c>
      <c r="E167" s="11" t="s">
        <v>1957</v>
      </c>
      <c r="F167" s="11">
        <v>44.0</v>
      </c>
      <c r="G167" s="11" t="s">
        <v>1824</v>
      </c>
      <c r="H167" s="11" t="s">
        <v>3544</v>
      </c>
      <c r="I167" s="49"/>
      <c r="J167" s="49"/>
      <c r="K167" s="49"/>
    </row>
    <row r="168" ht="15.75" customHeight="1">
      <c r="A168" s="11">
        <v>81.0</v>
      </c>
      <c r="B168" s="11">
        <v>167.0</v>
      </c>
      <c r="C168" s="36">
        <f t="array" ref="C168">IF(D168="","",_xlfn.XLOOKUP(D168,provinces_map!C:C,provinces_map!A:A,"見つかりません"))</f>
        <v>38</v>
      </c>
      <c r="D168" s="11" t="s">
        <v>1968</v>
      </c>
      <c r="E168" s="11" t="s">
        <v>1968</v>
      </c>
      <c r="F168" s="11">
        <v>45.0</v>
      </c>
      <c r="G168" s="11" t="s">
        <v>3552</v>
      </c>
      <c r="H168" s="11" t="s">
        <v>3553</v>
      </c>
      <c r="I168" s="49"/>
      <c r="J168" s="49"/>
      <c r="K168" s="49"/>
    </row>
    <row r="169" ht="15.75" customHeight="1">
      <c r="A169" s="11">
        <v>21.0</v>
      </c>
      <c r="B169" s="11">
        <v>168.0</v>
      </c>
      <c r="C169" s="36">
        <f t="array" ref="C169">IF(D169="","",_xlfn.XLOOKUP(D169,provinces_map!C:C,provinces_map!A:A,"見つかりません"))</f>
        <v>38</v>
      </c>
      <c r="D169" s="11" t="s">
        <v>1968</v>
      </c>
      <c r="E169" s="11" t="s">
        <v>1968</v>
      </c>
      <c r="F169" s="11">
        <v>45.0</v>
      </c>
      <c r="G169" s="11" t="s">
        <v>1819</v>
      </c>
      <c r="H169" s="11" t="s">
        <v>3564</v>
      </c>
      <c r="I169" s="49"/>
      <c r="J169" s="49"/>
      <c r="K169" s="49"/>
    </row>
    <row r="170" ht="15.75" customHeight="1">
      <c r="A170" s="11">
        <v>238.0</v>
      </c>
      <c r="B170" s="11">
        <v>169.0</v>
      </c>
      <c r="C170" s="36">
        <f t="array" ref="C170">IF(D170="","",_xlfn.XLOOKUP(D170,provinces_map!C:C,provinces_map!A:A,"見つかりません"))</f>
        <v>39</v>
      </c>
      <c r="D170" s="11" t="s">
        <v>1977</v>
      </c>
      <c r="E170" s="11" t="s">
        <v>1977</v>
      </c>
      <c r="F170" s="11">
        <v>46.0</v>
      </c>
      <c r="G170" s="11" t="s">
        <v>3574</v>
      </c>
      <c r="H170" s="11" t="s">
        <v>3575</v>
      </c>
      <c r="I170" s="49"/>
      <c r="J170" s="49"/>
      <c r="K170" s="49"/>
    </row>
    <row r="171" ht="15.75" customHeight="1">
      <c r="A171" s="11">
        <v>85.0</v>
      </c>
      <c r="B171" s="11">
        <v>170.0</v>
      </c>
      <c r="C171" s="36">
        <f t="array" ref="C171">IF(D171="","",_xlfn.XLOOKUP(D171,provinces_map!C:C,provinces_map!A:A,"見つかりません"))</f>
        <v>39</v>
      </c>
      <c r="D171" s="11" t="s">
        <v>1977</v>
      </c>
      <c r="E171" s="11" t="s">
        <v>1977</v>
      </c>
      <c r="F171" s="11">
        <v>46.0</v>
      </c>
      <c r="G171" s="11" t="s">
        <v>3589</v>
      </c>
      <c r="H171" s="11" t="s">
        <v>3590</v>
      </c>
      <c r="I171" s="49"/>
      <c r="J171" s="49"/>
      <c r="K171" s="49"/>
    </row>
    <row r="172" ht="15.75" customHeight="1">
      <c r="A172" s="11">
        <v>104.0</v>
      </c>
      <c r="B172" s="11">
        <v>171.0</v>
      </c>
      <c r="C172" s="36">
        <f t="array" ref="C172">IF(D172="","",_xlfn.XLOOKUP(D172,provinces_map!C:C,provinces_map!A:A,"見つかりません"))</f>
        <v>40</v>
      </c>
      <c r="D172" s="11" t="s">
        <v>1983</v>
      </c>
      <c r="E172" s="11" t="s">
        <v>1983</v>
      </c>
      <c r="F172" s="11">
        <v>47.0</v>
      </c>
      <c r="G172" s="11" t="s">
        <v>3602</v>
      </c>
      <c r="H172" s="11" t="s">
        <v>3603</v>
      </c>
      <c r="I172" s="49"/>
      <c r="J172" s="49"/>
      <c r="K172" s="49"/>
    </row>
    <row r="173" ht="15.75" customHeight="1">
      <c r="A173" s="11">
        <v>103.0</v>
      </c>
      <c r="B173" s="11">
        <v>172.0</v>
      </c>
      <c r="C173" s="36">
        <f t="array" ref="C173">IF(D173="","",_xlfn.XLOOKUP(D173,provinces_map!C:C,provinces_map!A:A,"見つかりません"))</f>
        <v>40</v>
      </c>
      <c r="D173" s="11" t="s">
        <v>1983</v>
      </c>
      <c r="E173" s="11" t="s">
        <v>1983</v>
      </c>
      <c r="F173" s="11">
        <v>47.0</v>
      </c>
      <c r="G173" s="11" t="s">
        <v>3614</v>
      </c>
      <c r="H173" s="11" t="s">
        <v>3615</v>
      </c>
      <c r="I173" s="49"/>
      <c r="J173" s="49"/>
      <c r="K173" s="49"/>
    </row>
    <row r="174" ht="15.75" customHeight="1">
      <c r="A174" s="11">
        <v>86.0</v>
      </c>
      <c r="B174" s="11">
        <v>173.0</v>
      </c>
      <c r="C174" s="36">
        <f t="array" ref="C174">IF(D174="","",_xlfn.XLOOKUP(D174,provinces_map!C:C,provinces_map!A:A,"見つかりません"))</f>
        <v>40</v>
      </c>
      <c r="D174" s="11" t="s">
        <v>1983</v>
      </c>
      <c r="E174" s="11" t="s">
        <v>1983</v>
      </c>
      <c r="F174" s="11">
        <v>47.0</v>
      </c>
      <c r="G174" s="11" t="s">
        <v>3625</v>
      </c>
      <c r="H174" s="11" t="s">
        <v>3626</v>
      </c>
      <c r="I174" s="49"/>
      <c r="J174" s="49"/>
      <c r="K174" s="49"/>
    </row>
    <row r="175" ht="15.75" customHeight="1">
      <c r="A175" s="11">
        <v>239.0</v>
      </c>
      <c r="B175" s="11">
        <v>174.0</v>
      </c>
      <c r="C175" s="36">
        <f t="array" ref="C175">IF(D175="","",_xlfn.XLOOKUP(D175,provinces_map!C:C,provinces_map!A:A,"見つかりません"))</f>
        <v>40</v>
      </c>
      <c r="D175" s="11" t="s">
        <v>1983</v>
      </c>
      <c r="E175" s="11" t="s">
        <v>1983</v>
      </c>
      <c r="F175" s="11">
        <v>47.0</v>
      </c>
      <c r="G175" s="11" t="s">
        <v>3635</v>
      </c>
      <c r="H175" s="11" t="s">
        <v>3636</v>
      </c>
      <c r="I175" s="49"/>
      <c r="J175" s="49"/>
      <c r="K175" s="49"/>
    </row>
    <row r="176" ht="15.75" customHeight="1">
      <c r="A176" s="11">
        <v>25.0</v>
      </c>
      <c r="B176" s="11">
        <v>175.0</v>
      </c>
      <c r="C176" s="36">
        <f t="array" ref="C176">IF(D176="","",_xlfn.XLOOKUP(D176,provinces_map!C:C,provinces_map!A:A,"見つかりません"))</f>
        <v>40</v>
      </c>
      <c r="D176" s="11" t="s">
        <v>1983</v>
      </c>
      <c r="E176" s="11" t="s">
        <v>1983</v>
      </c>
      <c r="F176" s="11">
        <v>47.0</v>
      </c>
      <c r="G176" s="11" t="s">
        <v>1854</v>
      </c>
      <c r="H176" s="11" t="s">
        <v>3650</v>
      </c>
      <c r="I176" s="49"/>
      <c r="J176" s="49"/>
      <c r="K176" s="49"/>
    </row>
    <row r="177" ht="15.75" customHeight="1">
      <c r="A177" s="11">
        <v>105.0</v>
      </c>
      <c r="B177" s="11">
        <v>176.0</v>
      </c>
      <c r="C177" s="36">
        <f t="array" ref="C177">IF(D177="","",_xlfn.XLOOKUP(D177,provinces_map!C:C,provinces_map!A:A,"見つかりません"))</f>
        <v>41</v>
      </c>
      <c r="D177" s="11" t="s">
        <v>1992</v>
      </c>
      <c r="E177" s="11" t="s">
        <v>1992</v>
      </c>
      <c r="F177" s="11">
        <v>48.0</v>
      </c>
      <c r="G177" s="11" t="s">
        <v>3659</v>
      </c>
      <c r="H177" s="11" t="s">
        <v>3660</v>
      </c>
      <c r="I177" s="49"/>
      <c r="J177" s="49"/>
      <c r="K177" s="49"/>
    </row>
    <row r="178" ht="15.75" customHeight="1">
      <c r="A178" s="11">
        <v>84.0</v>
      </c>
      <c r="B178" s="11">
        <v>177.0</v>
      </c>
      <c r="C178" s="36">
        <f t="array" ref="C178">IF(D178="","",_xlfn.XLOOKUP(D178,provinces_map!C:C,provinces_map!A:A,"見つかりません"))</f>
        <v>41</v>
      </c>
      <c r="D178" s="11" t="s">
        <v>1992</v>
      </c>
      <c r="E178" s="11" t="s">
        <v>1992</v>
      </c>
      <c r="F178" s="11">
        <v>48.0</v>
      </c>
      <c r="G178" s="11" t="s">
        <v>3671</v>
      </c>
      <c r="H178" s="11" t="s">
        <v>3672</v>
      </c>
      <c r="I178" s="49"/>
      <c r="J178" s="49"/>
      <c r="K178" s="49"/>
    </row>
    <row r="179" ht="15.75" customHeight="1">
      <c r="A179" s="11">
        <v>106.0</v>
      </c>
      <c r="B179" s="11">
        <v>178.0</v>
      </c>
      <c r="C179" s="36">
        <f t="array" ref="C179">IF(D179="","",_xlfn.XLOOKUP(D179,provinces_map!C:C,provinces_map!A:A,"見つかりません"))</f>
        <v>42</v>
      </c>
      <c r="D179" s="11" t="s">
        <v>2006</v>
      </c>
      <c r="E179" s="11" t="s">
        <v>2006</v>
      </c>
      <c r="F179" s="11">
        <v>49.0</v>
      </c>
      <c r="G179" s="11" t="s">
        <v>3683</v>
      </c>
      <c r="H179" s="11" t="s">
        <v>3684</v>
      </c>
      <c r="I179" s="49"/>
      <c r="J179" s="49"/>
      <c r="K179" s="49"/>
    </row>
    <row r="180" ht="15.75" customHeight="1">
      <c r="A180" s="11">
        <v>240.0</v>
      </c>
      <c r="B180" s="11">
        <v>179.0</v>
      </c>
      <c r="C180" s="36">
        <f t="array" ref="C180">IF(D180="","",_xlfn.XLOOKUP(D180,provinces_map!C:C,provinces_map!A:A,"見つかりません"))</f>
        <v>42</v>
      </c>
      <c r="D180" s="11" t="s">
        <v>2006</v>
      </c>
      <c r="E180" s="11" t="s">
        <v>2006</v>
      </c>
      <c r="F180" s="11">
        <v>49.0</v>
      </c>
      <c r="G180" s="11" t="s">
        <v>3696</v>
      </c>
      <c r="H180" s="11" t="s">
        <v>3697</v>
      </c>
      <c r="I180" s="49"/>
      <c r="J180" s="49"/>
      <c r="K180" s="49"/>
    </row>
    <row r="181" ht="15.75" customHeight="1">
      <c r="A181" s="11">
        <v>107.0</v>
      </c>
      <c r="B181" s="11">
        <v>180.0</v>
      </c>
      <c r="C181" s="36">
        <f t="array" ref="C181">IF(D181="","",_xlfn.XLOOKUP(D181,provinces_map!C:C,provinces_map!A:A,"見つかりません"))</f>
        <v>42</v>
      </c>
      <c r="D181" s="11" t="s">
        <v>2006</v>
      </c>
      <c r="E181" s="11" t="s">
        <v>2006</v>
      </c>
      <c r="F181" s="11">
        <v>49.0</v>
      </c>
      <c r="G181" s="11" t="s">
        <v>3708</v>
      </c>
      <c r="H181" s="11" t="s">
        <v>3709</v>
      </c>
      <c r="I181" s="49"/>
      <c r="J181" s="49"/>
      <c r="K181" s="49"/>
    </row>
    <row r="182" ht="15.75" customHeight="1">
      <c r="A182" s="11">
        <v>108.0</v>
      </c>
      <c r="B182" s="11">
        <v>181.0</v>
      </c>
      <c r="C182" s="36">
        <f t="array" ref="C182">IF(D182="","",_xlfn.XLOOKUP(D182,provinces_map!C:C,provinces_map!A:A,"見つかりません"))</f>
        <v>43</v>
      </c>
      <c r="D182" s="11" t="s">
        <v>2011</v>
      </c>
      <c r="E182" s="11" t="s">
        <v>2011</v>
      </c>
      <c r="F182" s="11">
        <v>50.0</v>
      </c>
      <c r="G182" s="11" t="s">
        <v>3719</v>
      </c>
      <c r="H182" s="11" t="s">
        <v>3720</v>
      </c>
      <c r="I182" s="49"/>
      <c r="J182" s="49"/>
      <c r="K182" s="49"/>
    </row>
    <row r="183" ht="15.75" customHeight="1">
      <c r="A183" s="11">
        <v>109.0</v>
      </c>
      <c r="B183" s="11">
        <v>182.0</v>
      </c>
      <c r="C183" s="36">
        <f t="array" ref="C183">IF(D183="","",_xlfn.XLOOKUP(D183,provinces_map!C:C,provinces_map!A:A,"見つかりません"))</f>
        <v>43</v>
      </c>
      <c r="D183" s="11" t="s">
        <v>2011</v>
      </c>
      <c r="E183" s="11" t="s">
        <v>2011</v>
      </c>
      <c r="F183" s="11">
        <v>50.0</v>
      </c>
      <c r="G183" s="11" t="s">
        <v>3733</v>
      </c>
      <c r="H183" s="11" t="s">
        <v>3735</v>
      </c>
      <c r="I183" s="49"/>
      <c r="J183" s="49"/>
      <c r="K183" s="49"/>
    </row>
    <row r="184" ht="15.75" customHeight="1">
      <c r="A184" s="11">
        <v>111.0</v>
      </c>
      <c r="B184" s="11">
        <v>183.0</v>
      </c>
      <c r="C184" s="36">
        <f t="array" ref="C184">IF(D184="","",_xlfn.XLOOKUP(D184,provinces_map!C:C,provinces_map!A:A,"見つかりません"))</f>
        <v>44</v>
      </c>
      <c r="D184" s="11" t="s">
        <v>2017</v>
      </c>
      <c r="E184" s="11" t="s">
        <v>2017</v>
      </c>
      <c r="F184" s="11">
        <v>51.0</v>
      </c>
      <c r="G184" s="11" t="s">
        <v>3744</v>
      </c>
      <c r="H184" s="11" t="s">
        <v>3745</v>
      </c>
      <c r="I184" s="49"/>
      <c r="J184" s="49"/>
      <c r="K184" s="49"/>
    </row>
    <row r="185" ht="15.75" customHeight="1">
      <c r="A185" s="11">
        <v>110.0</v>
      </c>
      <c r="B185" s="11">
        <v>184.0</v>
      </c>
      <c r="C185" s="36">
        <f t="array" ref="C185">IF(D185="","",_xlfn.XLOOKUP(D185,provinces_map!C:C,provinces_map!A:A,"見つかりません"))</f>
        <v>44</v>
      </c>
      <c r="D185" s="11" t="s">
        <v>2017</v>
      </c>
      <c r="E185" s="11" t="s">
        <v>2017</v>
      </c>
      <c r="F185" s="11">
        <v>51.0</v>
      </c>
      <c r="G185" s="11" t="s">
        <v>3755</v>
      </c>
      <c r="H185" s="11" t="s">
        <v>3756</v>
      </c>
      <c r="I185" s="49"/>
      <c r="J185" s="49"/>
      <c r="K185" s="49"/>
    </row>
    <row r="186" ht="15.75" customHeight="1">
      <c r="A186" s="11">
        <v>113.0</v>
      </c>
      <c r="B186" s="11">
        <v>185.0</v>
      </c>
      <c r="C186" s="36">
        <f t="array" ref="C186">IF(D186="","",_xlfn.XLOOKUP(D186,provinces_map!C:C,provinces_map!A:A,"見つかりません"))</f>
        <v>45</v>
      </c>
      <c r="D186" s="11" t="s">
        <v>2025</v>
      </c>
      <c r="E186" s="11" t="s">
        <v>2025</v>
      </c>
      <c r="F186" s="11">
        <v>52.0</v>
      </c>
      <c r="G186" s="11" t="s">
        <v>3767</v>
      </c>
      <c r="H186" s="11" t="s">
        <v>3768</v>
      </c>
      <c r="I186" s="49"/>
      <c r="J186" s="49"/>
      <c r="K186" s="49"/>
    </row>
    <row r="187" ht="15.75" customHeight="1">
      <c r="A187" s="11">
        <v>112.0</v>
      </c>
      <c r="B187" s="11">
        <v>186.0</v>
      </c>
      <c r="C187" s="36">
        <f t="array" ref="C187">IF(D187="","",_xlfn.XLOOKUP(D187,provinces_map!C:C,provinces_map!A:A,"見つかりません"))</f>
        <v>45</v>
      </c>
      <c r="D187" s="11" t="s">
        <v>2025</v>
      </c>
      <c r="E187" s="11" t="s">
        <v>2025</v>
      </c>
      <c r="F187" s="11">
        <v>52.0</v>
      </c>
      <c r="G187" s="11" t="s">
        <v>3778</v>
      </c>
      <c r="H187" s="11" t="s">
        <v>3779</v>
      </c>
      <c r="I187" s="49"/>
      <c r="J187" s="49"/>
      <c r="K187" s="49"/>
    </row>
    <row r="188" ht="15.75" customHeight="1">
      <c r="A188" s="11">
        <v>115.0</v>
      </c>
      <c r="B188" s="11">
        <v>187.0</v>
      </c>
      <c r="C188" s="36">
        <f t="array" ref="C188">IF(D188="","",_xlfn.XLOOKUP(D188,provinces_map!C:C,provinces_map!A:A,"見つかりません"))</f>
        <v>46</v>
      </c>
      <c r="D188" s="11" t="s">
        <v>2037</v>
      </c>
      <c r="E188" s="11" t="s">
        <v>2037</v>
      </c>
      <c r="F188" s="11">
        <v>53.0</v>
      </c>
      <c r="G188" s="11" t="s">
        <v>3789</v>
      </c>
      <c r="H188" s="11" t="s">
        <v>3790</v>
      </c>
      <c r="I188" s="49"/>
      <c r="J188" s="49"/>
      <c r="K188" s="49"/>
    </row>
    <row r="189" ht="15.75" customHeight="1">
      <c r="A189" s="11">
        <v>114.0</v>
      </c>
      <c r="B189" s="11">
        <v>188.0</v>
      </c>
      <c r="C189" s="36">
        <f t="array" ref="C189">IF(D189="","",_xlfn.XLOOKUP(D189,provinces_map!C:C,provinces_map!A:A,"見つかりません"))</f>
        <v>46</v>
      </c>
      <c r="D189" s="11" t="s">
        <v>2037</v>
      </c>
      <c r="E189" s="11" t="s">
        <v>2037</v>
      </c>
      <c r="F189" s="11">
        <v>53.0</v>
      </c>
      <c r="G189" s="11" t="s">
        <v>3800</v>
      </c>
      <c r="H189" s="11" t="s">
        <v>3801</v>
      </c>
      <c r="I189" s="49"/>
      <c r="J189" s="49"/>
      <c r="K189" s="49"/>
    </row>
    <row r="190" ht="15.75" customHeight="1">
      <c r="A190" s="11">
        <v>116.0</v>
      </c>
      <c r="B190" s="11">
        <v>189.0</v>
      </c>
      <c r="C190" s="36">
        <f t="array" ref="C190">IF(D190="","",_xlfn.XLOOKUP(D190,provinces_map!C:C,provinces_map!A:A,"見つかりません"))</f>
        <v>47</v>
      </c>
      <c r="D190" s="11" t="s">
        <v>2045</v>
      </c>
      <c r="E190" s="11" t="s">
        <v>2045</v>
      </c>
      <c r="F190" s="11">
        <v>54.0</v>
      </c>
      <c r="G190" s="11" t="s">
        <v>3814</v>
      </c>
      <c r="H190" s="11" t="s">
        <v>3815</v>
      </c>
      <c r="I190" s="49"/>
      <c r="J190" s="49"/>
      <c r="K190" s="49"/>
    </row>
    <row r="191" ht="15.75" customHeight="1">
      <c r="A191" s="11">
        <v>117.0</v>
      </c>
      <c r="B191" s="11">
        <v>190.0</v>
      </c>
      <c r="C191" s="36">
        <f t="array" ref="C191">IF(D191="","",_xlfn.XLOOKUP(D191,provinces_map!C:C,provinces_map!A:A,"見つかりません"))</f>
        <v>47</v>
      </c>
      <c r="D191" s="11" t="s">
        <v>2045</v>
      </c>
      <c r="E191" s="11" t="s">
        <v>2045</v>
      </c>
      <c r="F191" s="11">
        <v>54.0</v>
      </c>
      <c r="G191" s="11" t="s">
        <v>3825</v>
      </c>
      <c r="H191" s="11" t="s">
        <v>3826</v>
      </c>
      <c r="I191" s="49"/>
      <c r="J191" s="49"/>
      <c r="K191" s="49"/>
    </row>
    <row r="192" ht="15.75" customHeight="1">
      <c r="A192" s="11">
        <v>118.0</v>
      </c>
      <c r="B192" s="11">
        <v>191.0</v>
      </c>
      <c r="C192" s="36">
        <f t="array" ref="C192">IF(D192="","",_xlfn.XLOOKUP(D192,provinces_map!C:C,provinces_map!A:A,"見つかりません"))</f>
        <v>48</v>
      </c>
      <c r="D192" s="11" t="s">
        <v>2054</v>
      </c>
      <c r="E192" s="11" t="s">
        <v>2054</v>
      </c>
      <c r="F192" s="11">
        <v>55.0</v>
      </c>
      <c r="G192" s="11" t="s">
        <v>3837</v>
      </c>
      <c r="H192" s="11" t="s">
        <v>3838</v>
      </c>
      <c r="I192" s="49"/>
      <c r="J192" s="49"/>
      <c r="K192" s="49"/>
    </row>
    <row r="193" ht="15.75" customHeight="1">
      <c r="A193" s="11">
        <v>119.0</v>
      </c>
      <c r="B193" s="11">
        <v>192.0</v>
      </c>
      <c r="C193" s="36">
        <f t="array" ref="C193">IF(D193="","",_xlfn.XLOOKUP(D193,provinces_map!C:C,provinces_map!A:A,"見つかりません"))</f>
        <v>48</v>
      </c>
      <c r="D193" s="11" t="s">
        <v>2054</v>
      </c>
      <c r="E193" s="11" t="s">
        <v>2054</v>
      </c>
      <c r="F193" s="11">
        <v>55.0</v>
      </c>
      <c r="G193" s="11" t="s">
        <v>3847</v>
      </c>
      <c r="H193" s="11" t="s">
        <v>3849</v>
      </c>
      <c r="I193" s="49"/>
      <c r="J193" s="49"/>
      <c r="K193" s="49"/>
    </row>
    <row r="194" ht="15.75" customHeight="1">
      <c r="A194" s="11">
        <v>121.0</v>
      </c>
      <c r="B194" s="11">
        <v>193.0</v>
      </c>
      <c r="C194" s="36">
        <f t="array" ref="C194">IF(D194="","",_xlfn.XLOOKUP(D194,provinces_map!C:C,provinces_map!A:A,"見つかりません"))</f>
        <v>49</v>
      </c>
      <c r="D194" s="11" t="s">
        <v>2064</v>
      </c>
      <c r="E194" s="11" t="s">
        <v>2064</v>
      </c>
      <c r="F194" s="11">
        <v>56.0</v>
      </c>
      <c r="G194" s="11" t="s">
        <v>3863</v>
      </c>
      <c r="H194" s="11" t="s">
        <v>3865</v>
      </c>
      <c r="I194" s="49"/>
      <c r="J194" s="49"/>
      <c r="K194" s="49"/>
    </row>
    <row r="195" ht="15.75" customHeight="1">
      <c r="A195" s="11">
        <v>122.0</v>
      </c>
      <c r="B195" s="11">
        <v>194.0</v>
      </c>
      <c r="C195" s="36">
        <f t="array" ref="C195">IF(D195="","",_xlfn.XLOOKUP(D195,provinces_map!C:C,provinces_map!A:A,"見つかりません"))</f>
        <v>49</v>
      </c>
      <c r="D195" s="11" t="s">
        <v>2064</v>
      </c>
      <c r="E195" s="11" t="s">
        <v>2064</v>
      </c>
      <c r="F195" s="11">
        <v>56.0</v>
      </c>
      <c r="G195" s="11" t="s">
        <v>3874</v>
      </c>
      <c r="H195" s="11" t="s">
        <v>3875</v>
      </c>
      <c r="I195" s="49"/>
      <c r="J195" s="49"/>
      <c r="K195" s="49"/>
    </row>
    <row r="196" ht="15.75" customHeight="1">
      <c r="A196" s="11">
        <v>250.0</v>
      </c>
      <c r="B196" s="11">
        <v>195.0</v>
      </c>
      <c r="C196" s="36">
        <f t="array" ref="C196">IF(D196="","",_xlfn.XLOOKUP(D196,provinces_map!C:C,provinces_map!A:A,"見つかりません"))</f>
        <v>49</v>
      </c>
      <c r="D196" s="11" t="s">
        <v>2064</v>
      </c>
      <c r="E196" s="11" t="s">
        <v>2064</v>
      </c>
      <c r="F196" s="11">
        <v>56.0</v>
      </c>
      <c r="G196" s="11" t="s">
        <v>3884</v>
      </c>
      <c r="H196" s="11" t="s">
        <v>3885</v>
      </c>
      <c r="I196" s="49"/>
      <c r="J196" s="49"/>
      <c r="K196" s="49"/>
    </row>
    <row r="197" ht="15.75" customHeight="1">
      <c r="A197" s="11">
        <v>120.0</v>
      </c>
      <c r="B197" s="11">
        <v>196.0</v>
      </c>
      <c r="C197" s="36">
        <f t="array" ref="C197">IF(D197="","",_xlfn.XLOOKUP(D197,provinces_map!C:C,provinces_map!A:A,"見つかりません"))</f>
        <v>49</v>
      </c>
      <c r="D197" s="11" t="s">
        <v>2064</v>
      </c>
      <c r="E197" s="11" t="s">
        <v>2064</v>
      </c>
      <c r="F197" s="11">
        <v>56.0</v>
      </c>
      <c r="G197" s="11" t="s">
        <v>3895</v>
      </c>
      <c r="H197" s="11" t="s">
        <v>3896</v>
      </c>
      <c r="I197" s="49"/>
      <c r="J197" s="49"/>
      <c r="K197" s="49"/>
    </row>
    <row r="198" ht="15.75" customHeight="1">
      <c r="A198" s="11">
        <v>124.0</v>
      </c>
      <c r="B198" s="11">
        <v>197.0</v>
      </c>
      <c r="C198" s="36">
        <f t="array" ref="C198">IF(D198="","",_xlfn.XLOOKUP(D198,provinces_map!C:C,provinces_map!A:A,"見つかりません"))</f>
        <v>50</v>
      </c>
      <c r="D198" s="11" t="s">
        <v>2073</v>
      </c>
      <c r="E198" s="11" t="s">
        <v>2073</v>
      </c>
      <c r="F198" s="11">
        <v>57.0</v>
      </c>
      <c r="G198" s="11" t="s">
        <v>3909</v>
      </c>
      <c r="H198" s="11" t="s">
        <v>3911</v>
      </c>
      <c r="I198" s="49"/>
      <c r="J198" s="49"/>
      <c r="K198" s="49"/>
    </row>
    <row r="199" ht="15.75" customHeight="1">
      <c r="A199" s="11">
        <v>123.0</v>
      </c>
      <c r="B199" s="11">
        <v>198.0</v>
      </c>
      <c r="C199" s="36">
        <f t="array" ref="C199">IF(D199="","",_xlfn.XLOOKUP(D199,provinces_map!C:C,provinces_map!A:A,"見つかりません"))</f>
        <v>50</v>
      </c>
      <c r="D199" s="11" t="s">
        <v>2073</v>
      </c>
      <c r="E199" s="11" t="s">
        <v>2073</v>
      </c>
      <c r="F199" s="11">
        <v>57.0</v>
      </c>
      <c r="G199" s="11" t="s">
        <v>3924</v>
      </c>
      <c r="H199" s="11" t="s">
        <v>3925</v>
      </c>
      <c r="I199" s="49"/>
      <c r="J199" s="49"/>
      <c r="K199" s="49"/>
    </row>
    <row r="200" ht="15.75" customHeight="1">
      <c r="A200" s="11">
        <v>126.0</v>
      </c>
      <c r="B200" s="11">
        <v>199.0</v>
      </c>
      <c r="C200" s="36">
        <f t="array" ref="C200">IF(D200="","",_xlfn.XLOOKUP(D200,provinces_map!C:C,provinces_map!A:A,"見つかりません"))</f>
        <v>51</v>
      </c>
      <c r="D200" s="11" t="s">
        <v>2087</v>
      </c>
      <c r="E200" s="11" t="s">
        <v>2087</v>
      </c>
      <c r="F200" s="11">
        <v>58.0</v>
      </c>
      <c r="G200" s="11" t="s">
        <v>3935</v>
      </c>
      <c r="H200" s="11" t="s">
        <v>3936</v>
      </c>
      <c r="I200" s="49"/>
      <c r="J200" s="49"/>
      <c r="K200" s="49"/>
    </row>
    <row r="201" ht="15.75" customHeight="1">
      <c r="A201" s="11">
        <v>125.0</v>
      </c>
      <c r="B201" s="11">
        <v>200.0</v>
      </c>
      <c r="C201" s="36">
        <f t="array" ref="C201">IF(D201="","",_xlfn.XLOOKUP(D201,provinces_map!C:C,provinces_map!A:A,"見つかりません"))</f>
        <v>51</v>
      </c>
      <c r="D201" s="11" t="s">
        <v>2087</v>
      </c>
      <c r="E201" s="11" t="s">
        <v>2087</v>
      </c>
      <c r="F201" s="11">
        <v>58.0</v>
      </c>
      <c r="G201" s="11" t="s">
        <v>3946</v>
      </c>
      <c r="H201" s="11" t="s">
        <v>3947</v>
      </c>
      <c r="I201" s="49"/>
      <c r="J201" s="49"/>
      <c r="K201" s="49"/>
    </row>
    <row r="202" ht="15.75" customHeight="1">
      <c r="A202" s="11">
        <v>128.0</v>
      </c>
      <c r="B202" s="11">
        <v>201.0</v>
      </c>
      <c r="C202" s="36">
        <f t="array" ref="C202">IF(D202="","",_xlfn.XLOOKUP(D202,provinces_map!C:C,provinces_map!A:A,"見つかりません"))</f>
        <v>52</v>
      </c>
      <c r="D202" s="11" t="s">
        <v>2096</v>
      </c>
      <c r="E202" s="11" t="s">
        <v>2096</v>
      </c>
      <c r="F202" s="11">
        <v>59.0</v>
      </c>
      <c r="G202" s="11" t="s">
        <v>3957</v>
      </c>
      <c r="H202" s="11" t="s">
        <v>3958</v>
      </c>
      <c r="I202" s="49"/>
      <c r="J202" s="49"/>
      <c r="K202" s="49"/>
    </row>
    <row r="203" ht="15.75" customHeight="1">
      <c r="A203" s="11">
        <v>127.0</v>
      </c>
      <c r="B203" s="11">
        <v>202.0</v>
      </c>
      <c r="C203" s="36">
        <f t="array" ref="C203">IF(D203="","",_xlfn.XLOOKUP(D203,provinces_map!C:C,provinces_map!A:A,"見つかりません"))</f>
        <v>52</v>
      </c>
      <c r="D203" s="11" t="s">
        <v>2096</v>
      </c>
      <c r="E203" s="11" t="s">
        <v>2096</v>
      </c>
      <c r="F203" s="11">
        <v>59.0</v>
      </c>
      <c r="G203" s="11" t="s">
        <v>3967</v>
      </c>
      <c r="H203" s="11" t="s">
        <v>3969</v>
      </c>
      <c r="I203" s="49"/>
      <c r="J203" s="49"/>
      <c r="K203" s="49"/>
    </row>
    <row r="204" ht="15.75" customHeight="1">
      <c r="A204" s="11">
        <v>130.0</v>
      </c>
      <c r="B204" s="11">
        <v>203.0</v>
      </c>
      <c r="C204" s="36">
        <f t="array" ref="C204">IF(D204="","",_xlfn.XLOOKUP(D204,provinces_map!C:C,provinces_map!A:A,"見つかりません"))</f>
        <v>53</v>
      </c>
      <c r="D204" s="11" t="s">
        <v>2105</v>
      </c>
      <c r="E204" s="11" t="s">
        <v>2105</v>
      </c>
      <c r="F204" s="11">
        <v>60.0</v>
      </c>
      <c r="G204" s="11" t="s">
        <v>3979</v>
      </c>
      <c r="H204" s="11" t="s">
        <v>3981</v>
      </c>
      <c r="I204" s="49"/>
      <c r="J204" s="49"/>
      <c r="K204" s="49"/>
    </row>
    <row r="205" ht="15.75" customHeight="1">
      <c r="A205" s="11">
        <v>129.0</v>
      </c>
      <c r="B205" s="11">
        <v>204.0</v>
      </c>
      <c r="C205" s="36">
        <f t="array" ref="C205">IF(D205="","",_xlfn.XLOOKUP(D205,provinces_map!C:C,provinces_map!A:A,"見つかりません"))</f>
        <v>53</v>
      </c>
      <c r="D205" s="11" t="s">
        <v>2105</v>
      </c>
      <c r="E205" s="11" t="s">
        <v>2105</v>
      </c>
      <c r="F205" s="11">
        <v>60.0</v>
      </c>
      <c r="G205" s="11" t="s">
        <v>3991</v>
      </c>
      <c r="H205" s="11" t="s">
        <v>3993</v>
      </c>
      <c r="I205" s="49"/>
      <c r="J205" s="49"/>
      <c r="K205" s="49"/>
    </row>
    <row r="206" ht="15.75" customHeight="1">
      <c r="A206" s="11">
        <v>131.0</v>
      </c>
      <c r="B206" s="11">
        <v>205.0</v>
      </c>
      <c r="C206" s="36">
        <f t="array" ref="C206">IF(D206="","",_xlfn.XLOOKUP(D206,provinces_map!C:C,provinces_map!A:A,"見つかりません"))</f>
        <v>53</v>
      </c>
      <c r="D206" s="11" t="s">
        <v>2105</v>
      </c>
      <c r="E206" s="11" t="s">
        <v>2105</v>
      </c>
      <c r="F206" s="11">
        <v>60.0</v>
      </c>
      <c r="G206" s="11" t="s">
        <v>4004</v>
      </c>
      <c r="H206" s="11" t="s">
        <v>4006</v>
      </c>
      <c r="I206" s="49"/>
      <c r="J206" s="49"/>
      <c r="K206" s="49"/>
    </row>
    <row r="207" ht="15.75" customHeight="1">
      <c r="A207" s="11">
        <v>132.0</v>
      </c>
      <c r="B207" s="11">
        <v>206.0</v>
      </c>
      <c r="C207" s="36">
        <f t="array" ref="C207">IF(D207="","",_xlfn.XLOOKUP(D207,provinces_map!C:C,provinces_map!A:A,"見つかりません"))</f>
        <v>54</v>
      </c>
      <c r="D207" s="11" t="s">
        <v>2112</v>
      </c>
      <c r="E207" s="11" t="s">
        <v>2112</v>
      </c>
      <c r="F207" s="11">
        <v>61.0</v>
      </c>
      <c r="G207" s="11" t="s">
        <v>4017</v>
      </c>
      <c r="H207" s="11" t="s">
        <v>4018</v>
      </c>
      <c r="I207" s="49"/>
      <c r="J207" s="49"/>
      <c r="K207" s="49"/>
    </row>
    <row r="208" ht="15.75" customHeight="1">
      <c r="A208" s="11">
        <v>134.0</v>
      </c>
      <c r="B208" s="11">
        <v>207.0</v>
      </c>
      <c r="C208" s="36">
        <f t="array" ref="C208">IF(D208="","",_xlfn.XLOOKUP(D208,provinces_map!C:C,provinces_map!A:A,"見つかりません"))</f>
        <v>54</v>
      </c>
      <c r="D208" s="11" t="s">
        <v>2112</v>
      </c>
      <c r="E208" s="11" t="s">
        <v>2112</v>
      </c>
      <c r="F208" s="11">
        <v>61.0</v>
      </c>
      <c r="G208" s="11" t="s">
        <v>4028</v>
      </c>
      <c r="H208" s="11" t="s">
        <v>4029</v>
      </c>
      <c r="I208" s="49"/>
      <c r="J208" s="49"/>
      <c r="K208" s="49"/>
    </row>
    <row r="209" ht="15.75" customHeight="1">
      <c r="A209" s="11">
        <v>133.0</v>
      </c>
      <c r="B209" s="11">
        <v>208.0</v>
      </c>
      <c r="C209" s="36">
        <f t="array" ref="C209">IF(D209="","",_xlfn.XLOOKUP(D209,provinces_map!C:C,provinces_map!A:A,"見つかりません"))</f>
        <v>54</v>
      </c>
      <c r="D209" s="11" t="s">
        <v>2112</v>
      </c>
      <c r="E209" s="11" t="s">
        <v>2112</v>
      </c>
      <c r="F209" s="11">
        <v>61.0</v>
      </c>
      <c r="G209" s="11" t="s">
        <v>4038</v>
      </c>
      <c r="H209" s="11" t="s">
        <v>4039</v>
      </c>
      <c r="I209" s="49"/>
      <c r="J209" s="49"/>
      <c r="K209" s="49"/>
    </row>
    <row r="210" ht="15.75" customHeight="1">
      <c r="A210" s="11">
        <v>137.0</v>
      </c>
      <c r="B210" s="11">
        <v>209.0</v>
      </c>
      <c r="C210" s="36">
        <f t="array" ref="C210">IF(D210="","",_xlfn.XLOOKUP(D210,provinces_map!C:C,provinces_map!A:A,"見つかりません"))</f>
        <v>54</v>
      </c>
      <c r="D210" s="11" t="s">
        <v>2112</v>
      </c>
      <c r="E210" s="11" t="s">
        <v>2112</v>
      </c>
      <c r="F210" s="11">
        <v>61.0</v>
      </c>
      <c r="G210" s="11" t="s">
        <v>4050</v>
      </c>
      <c r="H210" s="11" t="s">
        <v>4051</v>
      </c>
      <c r="I210" s="49"/>
      <c r="J210" s="49"/>
      <c r="K210" s="49"/>
    </row>
    <row r="211" ht="15.75" customHeight="1">
      <c r="A211" s="11">
        <v>136.0</v>
      </c>
      <c r="B211" s="11">
        <v>210.0</v>
      </c>
      <c r="C211" s="36">
        <f t="array" ref="C211">IF(D211="","",_xlfn.XLOOKUP(D211,provinces_map!C:C,provinces_map!A:A,"見つかりません"))</f>
        <v>54</v>
      </c>
      <c r="D211" s="11" t="s">
        <v>2112</v>
      </c>
      <c r="E211" s="11" t="s">
        <v>2112</v>
      </c>
      <c r="F211" s="11">
        <v>61.0</v>
      </c>
      <c r="G211" s="11" t="s">
        <v>4061</v>
      </c>
      <c r="H211" s="11" t="s">
        <v>4062</v>
      </c>
      <c r="I211" s="49"/>
      <c r="J211" s="49"/>
      <c r="K211" s="49"/>
    </row>
    <row r="212" ht="15.75" customHeight="1">
      <c r="A212" s="11">
        <v>135.0</v>
      </c>
      <c r="B212" s="11">
        <v>211.0</v>
      </c>
      <c r="C212" s="36">
        <f t="array" ref="C212">IF(D212="","",_xlfn.XLOOKUP(D212,provinces_map!C:C,provinces_map!A:A,"見つかりません"))</f>
        <v>54</v>
      </c>
      <c r="D212" s="11" t="s">
        <v>2112</v>
      </c>
      <c r="E212" s="11" t="s">
        <v>2112</v>
      </c>
      <c r="F212" s="11">
        <v>61.0</v>
      </c>
      <c r="G212" s="11" t="s">
        <v>4071</v>
      </c>
      <c r="H212" s="11" t="s">
        <v>4072</v>
      </c>
      <c r="I212" s="49"/>
      <c r="J212" s="49"/>
      <c r="K212" s="49"/>
    </row>
    <row r="213" ht="15.75" customHeight="1">
      <c r="A213" s="11">
        <v>140.0</v>
      </c>
      <c r="B213" s="11">
        <v>212.0</v>
      </c>
      <c r="C213" s="36">
        <f t="array" ref="C213">IF(D213="","",_xlfn.XLOOKUP(D213,provinces_map!C:C,provinces_map!A:A,"見つかりません"))</f>
        <v>55</v>
      </c>
      <c r="D213" s="11" t="s">
        <v>2124</v>
      </c>
      <c r="E213" s="11" t="s">
        <v>2124</v>
      </c>
      <c r="F213" s="11">
        <v>62.0</v>
      </c>
      <c r="G213" s="11" t="s">
        <v>4083</v>
      </c>
      <c r="H213" s="11" t="s">
        <v>4084</v>
      </c>
      <c r="I213" s="49"/>
      <c r="J213" s="49"/>
      <c r="K213" s="49"/>
    </row>
    <row r="214" ht="15.75" customHeight="1">
      <c r="A214" s="11">
        <v>142.0</v>
      </c>
      <c r="B214" s="11">
        <v>213.0</v>
      </c>
      <c r="C214" s="36">
        <f t="array" ref="C214">IF(D214="","",_xlfn.XLOOKUP(D214,provinces_map!C:C,provinces_map!A:A,"見つかりません"))</f>
        <v>55</v>
      </c>
      <c r="D214" s="11" t="s">
        <v>2124</v>
      </c>
      <c r="E214" s="11" t="s">
        <v>2124</v>
      </c>
      <c r="F214" s="11">
        <v>62.0</v>
      </c>
      <c r="G214" s="11" t="s">
        <v>4094</v>
      </c>
      <c r="H214" s="11" t="s">
        <v>4096</v>
      </c>
      <c r="I214" s="49"/>
      <c r="J214" s="49"/>
      <c r="K214" s="49"/>
    </row>
    <row r="215" ht="15.75" customHeight="1">
      <c r="A215" s="11">
        <v>138.0</v>
      </c>
      <c r="B215" s="11">
        <v>214.0</v>
      </c>
      <c r="C215" s="36">
        <f t="array" ref="C215">IF(D215="","",_xlfn.XLOOKUP(D215,provinces_map!C:C,provinces_map!A:A,"見つかりません"))</f>
        <v>55</v>
      </c>
      <c r="D215" s="11" t="s">
        <v>2124</v>
      </c>
      <c r="E215" s="11" t="s">
        <v>2124</v>
      </c>
      <c r="F215" s="11">
        <v>62.0</v>
      </c>
      <c r="G215" s="11" t="s">
        <v>4105</v>
      </c>
      <c r="H215" s="11" t="s">
        <v>4107</v>
      </c>
      <c r="I215" s="49"/>
      <c r="J215" s="49"/>
      <c r="K215" s="49"/>
    </row>
    <row r="216" ht="15.75" customHeight="1">
      <c r="A216" s="11">
        <v>141.0</v>
      </c>
      <c r="B216" s="11">
        <v>215.0</v>
      </c>
      <c r="C216" s="36">
        <f t="array" ref="C216">IF(D216="","",_xlfn.XLOOKUP(D216,provinces_map!C:C,provinces_map!A:A,"見つかりません"))</f>
        <v>55</v>
      </c>
      <c r="D216" s="11" t="s">
        <v>2124</v>
      </c>
      <c r="E216" s="11" t="s">
        <v>2124</v>
      </c>
      <c r="F216" s="11">
        <v>62.0</v>
      </c>
      <c r="G216" s="11" t="s">
        <v>4120</v>
      </c>
      <c r="H216" s="11" t="s">
        <v>4121</v>
      </c>
      <c r="I216" s="49"/>
      <c r="J216" s="49"/>
      <c r="K216" s="49"/>
    </row>
    <row r="217" ht="15.75" customHeight="1">
      <c r="A217" s="11">
        <v>175.0</v>
      </c>
      <c r="B217" s="11">
        <v>216.0</v>
      </c>
      <c r="C217" s="36">
        <f t="array" ref="C217">IF(D217="","",_xlfn.XLOOKUP(D217,provinces_map!C:C,provinces_map!A:A,"見つかりません"))</f>
        <v>55</v>
      </c>
      <c r="D217" s="11" t="s">
        <v>2124</v>
      </c>
      <c r="E217" s="11" t="s">
        <v>2124</v>
      </c>
      <c r="F217" s="11">
        <v>62.0</v>
      </c>
      <c r="G217" s="11" t="s">
        <v>4131</v>
      </c>
      <c r="H217" s="11" t="s">
        <v>4133</v>
      </c>
      <c r="I217" s="49"/>
      <c r="J217" s="49"/>
      <c r="K217" s="49"/>
    </row>
    <row r="218" ht="15.75" customHeight="1">
      <c r="A218" s="11">
        <v>139.0</v>
      </c>
      <c r="B218" s="11">
        <v>217.0</v>
      </c>
      <c r="C218" s="36">
        <f t="array" ref="C218">IF(D218="","",_xlfn.XLOOKUP(D218,provinces_map!C:C,provinces_map!A:A,"見つかりません"))</f>
        <v>55</v>
      </c>
      <c r="D218" s="11" t="s">
        <v>2124</v>
      </c>
      <c r="E218" s="11" t="s">
        <v>2124</v>
      </c>
      <c r="F218" s="11">
        <v>62.0</v>
      </c>
      <c r="G218" s="11" t="s">
        <v>4145</v>
      </c>
      <c r="H218" s="11" t="s">
        <v>4146</v>
      </c>
      <c r="I218" s="49"/>
      <c r="J218" s="49"/>
      <c r="K218" s="49"/>
    </row>
    <row r="219" ht="15.75" customHeight="1">
      <c r="A219" s="11">
        <v>144.0</v>
      </c>
      <c r="B219" s="11">
        <v>218.0</v>
      </c>
      <c r="C219" s="36">
        <f t="array" ref="C219">IF(D219="","",_xlfn.XLOOKUP(D219,provinces_map!C:C,provinces_map!A:A,"見つかりません"))</f>
        <v>56</v>
      </c>
      <c r="D219" s="11" t="s">
        <v>2133</v>
      </c>
      <c r="E219" s="11" t="s">
        <v>2133</v>
      </c>
      <c r="F219" s="11">
        <v>63.0</v>
      </c>
      <c r="G219" s="11" t="s">
        <v>4154</v>
      </c>
      <c r="H219" s="11" t="s">
        <v>4155</v>
      </c>
      <c r="I219" s="49"/>
      <c r="J219" s="49"/>
      <c r="K219" s="49"/>
    </row>
    <row r="220" ht="15.75" customHeight="1">
      <c r="A220" s="11">
        <v>143.0</v>
      </c>
      <c r="B220" s="11">
        <v>219.0</v>
      </c>
      <c r="C220" s="36">
        <f t="array" ref="C220">IF(D220="","",_xlfn.XLOOKUP(D220,provinces_map!C:C,provinces_map!A:A,"見つかりません"))</f>
        <v>56</v>
      </c>
      <c r="D220" s="11" t="s">
        <v>2133</v>
      </c>
      <c r="E220" s="11" t="s">
        <v>2133</v>
      </c>
      <c r="F220" s="11">
        <v>63.0</v>
      </c>
      <c r="G220" s="11" t="s">
        <v>4165</v>
      </c>
      <c r="H220" s="11" t="s">
        <v>4166</v>
      </c>
      <c r="I220" s="49"/>
      <c r="J220" s="49"/>
      <c r="K220" s="49"/>
    </row>
    <row r="221" ht="15.75" customHeight="1">
      <c r="A221" s="11">
        <v>146.0</v>
      </c>
      <c r="B221" s="11">
        <v>220.0</v>
      </c>
      <c r="C221" s="36">
        <f t="array" ref="C221">IF(D221="","",_xlfn.XLOOKUP(D221,provinces_map!C:C,provinces_map!A:A,"見つかりません"))</f>
        <v>57</v>
      </c>
      <c r="D221" s="11" t="s">
        <v>2145</v>
      </c>
      <c r="E221" s="11" t="s">
        <v>2145</v>
      </c>
      <c r="F221" s="11">
        <v>64.0</v>
      </c>
      <c r="G221" s="11" t="s">
        <v>4178</v>
      </c>
      <c r="H221" s="11" t="s">
        <v>4179</v>
      </c>
      <c r="I221" s="49"/>
      <c r="J221" s="49"/>
      <c r="K221" s="49"/>
    </row>
    <row r="222" ht="15.75" customHeight="1">
      <c r="A222" s="11">
        <v>147.0</v>
      </c>
      <c r="B222" s="11">
        <v>221.0</v>
      </c>
      <c r="C222" s="36">
        <f t="array" ref="C222">IF(D222="","",_xlfn.XLOOKUP(D222,provinces_map!C:C,provinces_map!A:A,"見つかりません"))</f>
        <v>57</v>
      </c>
      <c r="D222" s="11" t="s">
        <v>2145</v>
      </c>
      <c r="E222" s="11" t="s">
        <v>2145</v>
      </c>
      <c r="F222" s="11">
        <v>64.0</v>
      </c>
      <c r="G222" s="11" t="s">
        <v>4188</v>
      </c>
      <c r="H222" s="11" t="s">
        <v>4189</v>
      </c>
      <c r="I222" s="49"/>
      <c r="J222" s="49"/>
      <c r="K222" s="49"/>
    </row>
    <row r="223" ht="15.75" customHeight="1">
      <c r="A223" s="11">
        <v>145.0</v>
      </c>
      <c r="B223" s="11">
        <v>222.0</v>
      </c>
      <c r="C223" s="36">
        <f t="array" ref="C223">IF(D223="","",_xlfn.XLOOKUP(D223,provinces_map!C:C,provinces_map!A:A,"見つかりません"))</f>
        <v>57</v>
      </c>
      <c r="D223" s="11" t="s">
        <v>2145</v>
      </c>
      <c r="E223" s="11" t="s">
        <v>2145</v>
      </c>
      <c r="F223" s="11">
        <v>64.0</v>
      </c>
      <c r="G223" s="11" t="s">
        <v>4200</v>
      </c>
      <c r="H223" s="11" t="s">
        <v>4201</v>
      </c>
      <c r="I223" s="49"/>
      <c r="J223" s="49"/>
      <c r="K223" s="49"/>
    </row>
    <row r="224" ht="15.75" customHeight="1">
      <c r="A224" s="11">
        <v>176.0</v>
      </c>
      <c r="B224" s="11">
        <v>223.0</v>
      </c>
      <c r="C224" s="36">
        <f t="array" ref="C224">IF(D224="","",_xlfn.XLOOKUP(D224,provinces_map!C:C,provinces_map!A:A,"見つかりません"))</f>
        <v>57</v>
      </c>
      <c r="D224" s="11" t="s">
        <v>2145</v>
      </c>
      <c r="E224" s="11" t="s">
        <v>2145</v>
      </c>
      <c r="F224" s="11">
        <v>64.0</v>
      </c>
      <c r="G224" s="11" t="s">
        <v>4211</v>
      </c>
      <c r="H224" s="11" t="s">
        <v>4212</v>
      </c>
      <c r="I224" s="49"/>
      <c r="J224" s="49"/>
      <c r="K224" s="49"/>
    </row>
    <row r="225" ht="15.75" customHeight="1">
      <c r="A225" s="11">
        <v>149.0</v>
      </c>
      <c r="B225" s="11">
        <v>224.0</v>
      </c>
      <c r="C225" s="36">
        <f t="array" ref="C225">IF(D225="","",_xlfn.XLOOKUP(D225,provinces_map!C:C,provinces_map!A:A,"見つかりません"))</f>
        <v>58</v>
      </c>
      <c r="D225" s="11" t="s">
        <v>2150</v>
      </c>
      <c r="E225" s="11" t="s">
        <v>2150</v>
      </c>
      <c r="F225" s="11">
        <v>65.0</v>
      </c>
      <c r="G225" s="11" t="s">
        <v>4225</v>
      </c>
      <c r="H225" s="11" t="s">
        <v>4227</v>
      </c>
      <c r="I225" s="49"/>
      <c r="J225" s="49"/>
      <c r="K225" s="49"/>
    </row>
    <row r="226" ht="15.75" customHeight="1">
      <c r="A226" s="11">
        <v>148.0</v>
      </c>
      <c r="B226" s="11">
        <v>225.0</v>
      </c>
      <c r="C226" s="36">
        <f t="array" ref="C226">IF(D226="","",_xlfn.XLOOKUP(D226,provinces_map!C:C,provinces_map!A:A,"見つかりません"))</f>
        <v>58</v>
      </c>
      <c r="D226" s="11" t="s">
        <v>2150</v>
      </c>
      <c r="E226" s="11" t="s">
        <v>2150</v>
      </c>
      <c r="F226" s="11">
        <v>65.0</v>
      </c>
      <c r="G226" s="11" t="s">
        <v>4238</v>
      </c>
      <c r="H226" s="11" t="s">
        <v>4239</v>
      </c>
      <c r="I226" s="90" t="s">
        <v>217</v>
      </c>
      <c r="J226" s="49"/>
      <c r="K226" s="49"/>
    </row>
    <row r="227" ht="15.75" customHeight="1">
      <c r="A227" s="11">
        <v>150.0</v>
      </c>
      <c r="B227" s="11">
        <v>226.0</v>
      </c>
      <c r="C227" s="36">
        <f t="array" ref="C227">IF(D227="","",_xlfn.XLOOKUP(D227,provinces_map!C:C,provinces_map!A:A,"見つかりません"))</f>
        <v>59</v>
      </c>
      <c r="D227" s="11" t="s">
        <v>2156</v>
      </c>
      <c r="E227" s="11" t="s">
        <v>2156</v>
      </c>
      <c r="F227" s="11">
        <v>66.0</v>
      </c>
      <c r="G227" s="11" t="s">
        <v>4249</v>
      </c>
      <c r="H227" s="11" t="s">
        <v>4250</v>
      </c>
      <c r="I227" s="49"/>
      <c r="J227" s="49"/>
      <c r="K227" s="49"/>
    </row>
    <row r="228" ht="15.75" customHeight="1">
      <c r="A228" s="11">
        <v>156.0</v>
      </c>
      <c r="B228" s="11">
        <v>227.0</v>
      </c>
      <c r="C228" s="36">
        <f t="array" ref="C228">IF(D228="","",_xlfn.XLOOKUP(D228,provinces_map!C:C,provinces_map!A:A,"見つかりません"))</f>
        <v>60</v>
      </c>
      <c r="D228" s="11" t="s">
        <v>2159</v>
      </c>
      <c r="E228" s="11" t="s">
        <v>2159</v>
      </c>
      <c r="F228" s="11">
        <v>67.0</v>
      </c>
      <c r="G228" s="11" t="s">
        <v>4261</v>
      </c>
      <c r="H228" s="11" t="s">
        <v>4262</v>
      </c>
      <c r="I228" s="49"/>
      <c r="J228" s="49"/>
      <c r="K228" s="49"/>
    </row>
    <row r="229" ht="15.75" customHeight="1">
      <c r="A229" s="11">
        <v>152.0</v>
      </c>
      <c r="B229" s="11">
        <v>228.0</v>
      </c>
      <c r="C229" s="36">
        <f t="array" ref="C229">IF(D229="","",_xlfn.XLOOKUP(D229,provinces_map!C:C,provinces_map!A:A,"見つかりません"))</f>
        <v>60</v>
      </c>
      <c r="D229" s="11" t="s">
        <v>2159</v>
      </c>
      <c r="E229" s="11" t="s">
        <v>2159</v>
      </c>
      <c r="F229" s="11">
        <v>67.0</v>
      </c>
      <c r="G229" s="11" t="s">
        <v>4271</v>
      </c>
      <c r="H229" s="11" t="s">
        <v>4272</v>
      </c>
      <c r="I229" s="49"/>
      <c r="J229" s="49"/>
      <c r="K229" s="49"/>
    </row>
    <row r="230" ht="15.75" customHeight="1">
      <c r="A230" s="11">
        <v>153.0</v>
      </c>
      <c r="B230" s="11">
        <v>229.0</v>
      </c>
      <c r="C230" s="36">
        <f t="array" ref="C230">IF(D230="","",_xlfn.XLOOKUP(D230,provinces_map!C:C,provinces_map!A:A,"見つかりません"))</f>
        <v>60</v>
      </c>
      <c r="D230" s="11" t="s">
        <v>2159</v>
      </c>
      <c r="E230" s="11" t="s">
        <v>2159</v>
      </c>
      <c r="F230" s="11">
        <v>67.0</v>
      </c>
      <c r="G230" s="11" t="s">
        <v>4283</v>
      </c>
      <c r="H230" s="11" t="s">
        <v>4285</v>
      </c>
      <c r="I230" s="49"/>
      <c r="J230" s="49"/>
      <c r="K230" s="49"/>
    </row>
    <row r="231" ht="15.75" customHeight="1">
      <c r="A231" s="11">
        <v>154.0</v>
      </c>
      <c r="B231" s="11">
        <v>230.0</v>
      </c>
      <c r="C231" s="36">
        <f t="array" ref="C231">IF(D231="","",_xlfn.XLOOKUP(D231,provinces_map!C:C,provinces_map!A:A,"見つかりません"))</f>
        <v>60</v>
      </c>
      <c r="D231" s="11" t="s">
        <v>2159</v>
      </c>
      <c r="E231" s="11" t="s">
        <v>2159</v>
      </c>
      <c r="F231" s="11">
        <v>67.0</v>
      </c>
      <c r="G231" s="11" t="s">
        <v>4295</v>
      </c>
      <c r="H231" s="11" t="s">
        <v>4297</v>
      </c>
      <c r="I231" s="49"/>
      <c r="J231" s="49"/>
      <c r="K231" s="49"/>
    </row>
    <row r="232" ht="15.75" customHeight="1">
      <c r="A232" s="11">
        <v>151.0</v>
      </c>
      <c r="B232" s="11">
        <v>231.0</v>
      </c>
      <c r="C232" s="36">
        <f t="array" ref="C232">IF(D232="","",_xlfn.XLOOKUP(D232,provinces_map!C:C,provinces_map!A:A,"見つかりません"))</f>
        <v>60</v>
      </c>
      <c r="D232" s="11" t="s">
        <v>2159</v>
      </c>
      <c r="E232" s="11" t="s">
        <v>2159</v>
      </c>
      <c r="F232" s="11">
        <v>67.0</v>
      </c>
      <c r="G232" s="11" t="s">
        <v>4309</v>
      </c>
      <c r="H232" s="11" t="s">
        <v>4310</v>
      </c>
      <c r="I232" s="49"/>
      <c r="J232" s="49"/>
      <c r="K232" s="49"/>
    </row>
    <row r="233" ht="15.75" customHeight="1">
      <c r="A233" s="11">
        <v>157.0</v>
      </c>
      <c r="B233" s="11">
        <v>232.0</v>
      </c>
      <c r="C233" s="36">
        <f t="array" ref="C233">IF(D233="","",_xlfn.XLOOKUP(D233,provinces_map!C:C,provinces_map!A:A,"見つかりません"))</f>
        <v>60</v>
      </c>
      <c r="D233" s="11" t="s">
        <v>2159</v>
      </c>
      <c r="E233" s="11" t="s">
        <v>2159</v>
      </c>
      <c r="F233" s="11">
        <v>67.0</v>
      </c>
      <c r="G233" s="11" t="s">
        <v>4319</v>
      </c>
      <c r="H233" s="11" t="s">
        <v>4320</v>
      </c>
      <c r="I233" s="49"/>
      <c r="J233" s="90" t="s">
        <v>217</v>
      </c>
      <c r="K233" s="49"/>
    </row>
    <row r="234" ht="15.75" customHeight="1">
      <c r="A234" s="11">
        <v>155.0</v>
      </c>
      <c r="B234" s="11">
        <v>233.0</v>
      </c>
      <c r="C234" s="36">
        <f t="array" ref="C234">IF(D234="","",_xlfn.XLOOKUP(D234,provinces_map!C:C,provinces_map!A:A,"見つかりません"))</f>
        <v>60</v>
      </c>
      <c r="D234" s="11" t="s">
        <v>2159</v>
      </c>
      <c r="E234" s="11" t="s">
        <v>2159</v>
      </c>
      <c r="F234" s="11">
        <v>67.0</v>
      </c>
      <c r="G234" s="11" t="s">
        <v>4329</v>
      </c>
      <c r="H234" s="11" t="s">
        <v>4330</v>
      </c>
      <c r="I234" s="90" t="s">
        <v>217</v>
      </c>
      <c r="J234" s="49"/>
      <c r="K234" s="49"/>
    </row>
    <row r="235" ht="15.75" customHeight="1">
      <c r="A235" s="11">
        <v>159.0</v>
      </c>
      <c r="B235" s="11">
        <v>234.0</v>
      </c>
      <c r="C235" s="36">
        <f t="array" ref="C235">IF(D235="","",_xlfn.XLOOKUP(D235,provinces_map!C:C,provinces_map!A:A,"見つかりません"))</f>
        <v>61</v>
      </c>
      <c r="D235" s="11" t="s">
        <v>2162</v>
      </c>
      <c r="E235" s="11" t="s">
        <v>2162</v>
      </c>
      <c r="F235" s="11">
        <v>68.0</v>
      </c>
      <c r="G235" s="11" t="s">
        <v>4339</v>
      </c>
      <c r="H235" s="11" t="s">
        <v>4340</v>
      </c>
      <c r="I235" s="49"/>
      <c r="J235" s="90" t="s">
        <v>217</v>
      </c>
      <c r="K235" s="49"/>
    </row>
    <row r="236" ht="15.75" customHeight="1">
      <c r="A236" s="11">
        <v>158.0</v>
      </c>
      <c r="B236" s="11">
        <v>235.0</v>
      </c>
      <c r="C236" s="36">
        <f t="array" ref="C236">IF(D236="","",_xlfn.XLOOKUP(D236,provinces_map!C:C,provinces_map!A:A,"見つかりません"))</f>
        <v>61</v>
      </c>
      <c r="D236" s="11" t="s">
        <v>2162</v>
      </c>
      <c r="E236" s="11" t="s">
        <v>2162</v>
      </c>
      <c r="F236" s="11">
        <v>68.0</v>
      </c>
      <c r="G236" s="11" t="s">
        <v>4347</v>
      </c>
      <c r="H236" s="11" t="s">
        <v>4348</v>
      </c>
      <c r="I236" s="49"/>
      <c r="J236" s="90" t="s">
        <v>217</v>
      </c>
      <c r="K236" s="49"/>
    </row>
    <row r="237" ht="15.75" customHeight="1">
      <c r="A237" s="11">
        <v>160.0</v>
      </c>
      <c r="B237" s="11">
        <v>236.0</v>
      </c>
      <c r="C237" s="36">
        <f t="array" ref="C237">IF(D237="","",_xlfn.XLOOKUP(D237,provinces_map!C:C,provinces_map!A:A,"見つかりません"))</f>
        <v>61</v>
      </c>
      <c r="D237" s="11" t="s">
        <v>2162</v>
      </c>
      <c r="E237" s="11" t="s">
        <v>2162</v>
      </c>
      <c r="F237" s="11">
        <v>68.0</v>
      </c>
      <c r="G237" s="11" t="s">
        <v>4358</v>
      </c>
      <c r="H237" s="11" t="s">
        <v>4359</v>
      </c>
      <c r="I237" s="49"/>
      <c r="J237" s="49"/>
      <c r="K237" s="49"/>
    </row>
    <row r="238" ht="15.75" customHeight="1">
      <c r="A238" s="11">
        <v>161.0</v>
      </c>
      <c r="B238" s="11">
        <v>237.0</v>
      </c>
      <c r="C238" s="36">
        <f t="array" ref="C238">IF(D238="","",_xlfn.XLOOKUP(D238,provinces_map!C:C,provinces_map!A:A,"見つかりません"))</f>
        <v>61</v>
      </c>
      <c r="D238" s="11" t="s">
        <v>2162</v>
      </c>
      <c r="E238" s="11" t="s">
        <v>2162</v>
      </c>
      <c r="F238" s="11">
        <v>68.0</v>
      </c>
      <c r="G238" s="11" t="s">
        <v>4371</v>
      </c>
      <c r="H238" s="11" t="s">
        <v>4372</v>
      </c>
      <c r="I238" s="49"/>
      <c r="J238" s="49"/>
      <c r="K238" s="49"/>
    </row>
    <row r="239" ht="15.75" customHeight="1">
      <c r="A239" s="11">
        <v>162.0</v>
      </c>
      <c r="B239" s="11">
        <v>238.0</v>
      </c>
      <c r="C239" s="36">
        <f t="array" ref="C239">IF(D239="","",_xlfn.XLOOKUP(D239,provinces_map!C:C,provinces_map!A:A,"見つかりません"))</f>
        <v>62</v>
      </c>
      <c r="D239" s="11" t="s">
        <v>2165</v>
      </c>
      <c r="E239" s="11" t="s">
        <v>2165</v>
      </c>
      <c r="F239" s="11">
        <v>69.0</v>
      </c>
      <c r="G239" s="11" t="s">
        <v>4383</v>
      </c>
      <c r="H239" s="11" t="s">
        <v>4384</v>
      </c>
      <c r="I239" s="49"/>
      <c r="J239" s="90" t="s">
        <v>217</v>
      </c>
      <c r="K239" s="49"/>
    </row>
    <row r="240" ht="15.75" customHeight="1">
      <c r="A240" s="11">
        <v>165.0</v>
      </c>
      <c r="B240" s="11">
        <v>239.0</v>
      </c>
      <c r="C240" s="36">
        <f t="array" ref="C240">IF(D240="","",_xlfn.XLOOKUP(D240,provinces_map!C:C,provinces_map!A:A,"見つかりません"))</f>
        <v>62</v>
      </c>
      <c r="D240" s="11" t="s">
        <v>2165</v>
      </c>
      <c r="E240" s="11" t="s">
        <v>2165</v>
      </c>
      <c r="F240" s="11">
        <v>69.0</v>
      </c>
      <c r="G240" s="11" t="s">
        <v>4395</v>
      </c>
      <c r="H240" s="11" t="s">
        <v>4396</v>
      </c>
      <c r="I240" s="49"/>
      <c r="J240" s="90" t="s">
        <v>217</v>
      </c>
      <c r="K240" s="49"/>
    </row>
    <row r="241" ht="15.75" customHeight="1">
      <c r="A241" s="11">
        <v>167.0</v>
      </c>
      <c r="B241" s="11">
        <v>240.0</v>
      </c>
      <c r="C241" s="36">
        <f t="array" ref="C241">IF(D241="","",_xlfn.XLOOKUP(D241,provinces_map!C:C,provinces_map!A:A,"見つかりません"))</f>
        <v>62</v>
      </c>
      <c r="D241" s="11" t="s">
        <v>2165</v>
      </c>
      <c r="E241" s="11" t="s">
        <v>2165</v>
      </c>
      <c r="F241" s="11">
        <v>69.0</v>
      </c>
      <c r="G241" s="11" t="s">
        <v>4408</v>
      </c>
      <c r="H241" s="11" t="s">
        <v>4409</v>
      </c>
      <c r="I241" s="49"/>
      <c r="J241" s="90" t="s">
        <v>217</v>
      </c>
      <c r="K241" s="49"/>
    </row>
    <row r="242" ht="15.75" customHeight="1">
      <c r="A242" s="11">
        <v>163.0</v>
      </c>
      <c r="B242" s="11">
        <v>241.0</v>
      </c>
      <c r="C242" s="36">
        <f t="array" ref="C242">IF(D242="","",_xlfn.XLOOKUP(D242,provinces_map!C:C,provinces_map!A:A,"見つかりません"))</f>
        <v>62</v>
      </c>
      <c r="D242" s="11" t="s">
        <v>2165</v>
      </c>
      <c r="E242" s="11" t="s">
        <v>2165</v>
      </c>
      <c r="F242" s="11">
        <v>69.0</v>
      </c>
      <c r="G242" s="11" t="s">
        <v>4419</v>
      </c>
      <c r="H242" s="11" t="s">
        <v>4420</v>
      </c>
      <c r="I242" s="49"/>
      <c r="J242" s="90" t="s">
        <v>217</v>
      </c>
      <c r="K242" s="49"/>
    </row>
    <row r="243" ht="15.75" customHeight="1">
      <c r="A243" s="11">
        <v>164.0</v>
      </c>
      <c r="B243" s="11">
        <v>242.0</v>
      </c>
      <c r="C243" s="36">
        <f t="array" ref="C243">IF(D243="","",_xlfn.XLOOKUP(D243,provinces_map!C:C,provinces_map!A:A,"見つかりません"))</f>
        <v>62</v>
      </c>
      <c r="D243" s="11" t="s">
        <v>2165</v>
      </c>
      <c r="E243" s="11" t="s">
        <v>2165</v>
      </c>
      <c r="F243" s="11">
        <v>69.0</v>
      </c>
      <c r="G243" s="11" t="s">
        <v>4434</v>
      </c>
      <c r="H243" s="11" t="s">
        <v>4436</v>
      </c>
      <c r="I243" s="49"/>
      <c r="J243" s="90" t="s">
        <v>217</v>
      </c>
      <c r="K243" s="49"/>
    </row>
    <row r="244" ht="15.75" customHeight="1">
      <c r="A244" s="11">
        <v>166.0</v>
      </c>
      <c r="B244" s="11">
        <v>243.0</v>
      </c>
      <c r="C244" s="36">
        <f t="array" ref="C244">IF(D244="","",_xlfn.XLOOKUP(D244,provinces_map!C:C,provinces_map!A:A,"見つかりません"))</f>
        <v>62</v>
      </c>
      <c r="D244" s="11" t="s">
        <v>2165</v>
      </c>
      <c r="E244" s="11" t="s">
        <v>2165</v>
      </c>
      <c r="F244" s="11">
        <v>69.0</v>
      </c>
      <c r="G244" s="11" t="s">
        <v>4445</v>
      </c>
      <c r="H244" s="11" t="s">
        <v>4446</v>
      </c>
      <c r="I244" s="49"/>
      <c r="J244" s="90" t="s">
        <v>217</v>
      </c>
      <c r="K244" s="49"/>
    </row>
    <row r="245" ht="15.75" customHeight="1">
      <c r="A245" s="11">
        <v>169.0</v>
      </c>
      <c r="B245" s="11">
        <v>244.0</v>
      </c>
      <c r="C245" s="36">
        <f t="array" ref="C245">IF(D245="","",_xlfn.XLOOKUP(D245,provinces_map!C:C,provinces_map!A:A,"見つかりません"))</f>
        <v>63</v>
      </c>
      <c r="D245" s="11" t="s">
        <v>2169</v>
      </c>
      <c r="E245" s="11" t="s">
        <v>2169</v>
      </c>
      <c r="F245" s="11">
        <v>70.0</v>
      </c>
      <c r="G245" s="11" t="s">
        <v>4460</v>
      </c>
      <c r="H245" s="11" t="s">
        <v>4461</v>
      </c>
      <c r="I245" s="90" t="s">
        <v>217</v>
      </c>
      <c r="J245" s="90" t="s">
        <v>217</v>
      </c>
      <c r="K245" s="49"/>
    </row>
    <row r="246" ht="15.75" customHeight="1">
      <c r="A246" s="11">
        <v>170.0</v>
      </c>
      <c r="B246" s="11">
        <v>245.0</v>
      </c>
      <c r="C246" s="36">
        <f t="array" ref="C246">IF(D246="","",_xlfn.XLOOKUP(D246,provinces_map!C:C,provinces_map!A:A,"見つかりません"))</f>
        <v>63</v>
      </c>
      <c r="D246" s="11" t="s">
        <v>2169</v>
      </c>
      <c r="E246" s="11" t="s">
        <v>2169</v>
      </c>
      <c r="F246" s="11">
        <v>70.0</v>
      </c>
      <c r="G246" s="11" t="s">
        <v>4472</v>
      </c>
      <c r="H246" s="11" t="s">
        <v>4473</v>
      </c>
      <c r="I246" s="49"/>
      <c r="J246" s="90" t="s">
        <v>217</v>
      </c>
      <c r="K246" s="49"/>
    </row>
    <row r="247" ht="15.75" customHeight="1">
      <c r="A247" s="11">
        <v>168.0</v>
      </c>
      <c r="B247" s="11">
        <v>246.0</v>
      </c>
      <c r="C247" s="36">
        <f t="array" ref="C247">IF(D247="","",_xlfn.XLOOKUP(D247,provinces_map!C:C,provinces_map!A:A,"見つかりません"))</f>
        <v>63</v>
      </c>
      <c r="D247" s="11" t="s">
        <v>2169</v>
      </c>
      <c r="E247" s="11" t="s">
        <v>2169</v>
      </c>
      <c r="F247" s="11">
        <v>70.0</v>
      </c>
      <c r="G247" s="11" t="s">
        <v>4483</v>
      </c>
      <c r="H247" s="11" t="s">
        <v>4484</v>
      </c>
      <c r="I247" s="49"/>
      <c r="J247" s="90" t="s">
        <v>217</v>
      </c>
      <c r="K247" s="49"/>
    </row>
    <row r="248" ht="15.75" customHeight="1">
      <c r="A248" s="11">
        <v>185.0</v>
      </c>
      <c r="B248" s="11">
        <v>247.0</v>
      </c>
      <c r="C248" s="36">
        <f t="array" ref="C248">IF(D248="","",_xlfn.XLOOKUP(D248,provinces_map!C:C,provinces_map!A:A,"見つかりません"))</f>
        <v>64</v>
      </c>
      <c r="D248" s="11" t="s">
        <v>2175</v>
      </c>
      <c r="E248" s="11" t="s">
        <v>2175</v>
      </c>
      <c r="F248" s="11">
        <v>80.0</v>
      </c>
      <c r="G248" s="11" t="s">
        <v>4494</v>
      </c>
      <c r="H248" s="11" t="s">
        <v>4495</v>
      </c>
      <c r="I248" s="49"/>
      <c r="J248" s="90" t="s">
        <v>217</v>
      </c>
      <c r="K248" s="90" t="s">
        <v>217</v>
      </c>
    </row>
    <row r="249" ht="15.75" customHeight="1">
      <c r="A249" s="11">
        <v>171.0</v>
      </c>
      <c r="B249" s="11">
        <v>248.0</v>
      </c>
      <c r="C249" s="36">
        <f t="array" ref="C249">IF(D249="","",_xlfn.XLOOKUP(D249,provinces_map!C:C,provinces_map!A:A,"見つかりません"))</f>
        <v>64</v>
      </c>
      <c r="D249" s="11" t="s">
        <v>2175</v>
      </c>
      <c r="E249" s="11" t="s">
        <v>2175</v>
      </c>
      <c r="F249" s="11">
        <v>80.0</v>
      </c>
      <c r="G249" s="11" t="s">
        <v>4503</v>
      </c>
      <c r="H249" s="11" t="s">
        <v>4504</v>
      </c>
      <c r="I249" s="49"/>
      <c r="J249" s="90" t="s">
        <v>217</v>
      </c>
      <c r="K249" s="49"/>
    </row>
    <row r="250" ht="15.75" customHeight="1">
      <c r="A250" s="11">
        <v>173.0</v>
      </c>
      <c r="B250" s="11">
        <v>249.0</v>
      </c>
      <c r="C250" s="36">
        <f t="array" ref="C250">IF(D250="","",_xlfn.XLOOKUP(D250,provinces_map!C:C,provinces_map!A:A,"見つかりません"))</f>
        <v>64</v>
      </c>
      <c r="D250" s="11" t="s">
        <v>2175</v>
      </c>
      <c r="E250" s="11" t="s">
        <v>2175</v>
      </c>
      <c r="F250" s="11">
        <v>80.0</v>
      </c>
      <c r="G250" s="11" t="s">
        <v>4515</v>
      </c>
      <c r="H250" s="11" t="s">
        <v>4516</v>
      </c>
      <c r="I250" s="49"/>
      <c r="J250" s="90" t="s">
        <v>217</v>
      </c>
      <c r="K250" s="49"/>
    </row>
    <row r="251" ht="15.75" customHeight="1">
      <c r="A251" s="11">
        <v>172.0</v>
      </c>
      <c r="B251" s="11">
        <v>250.0</v>
      </c>
      <c r="C251" s="36">
        <f t="array" ref="C251">IF(D251="","",_xlfn.XLOOKUP(D251,provinces_map!C:C,provinces_map!A:A,"見つかりません"))</f>
        <v>64</v>
      </c>
      <c r="D251" s="11" t="s">
        <v>2175</v>
      </c>
      <c r="E251" s="11" t="s">
        <v>2175</v>
      </c>
      <c r="F251" s="11">
        <v>80.0</v>
      </c>
      <c r="G251" s="11" t="s">
        <v>4526</v>
      </c>
      <c r="H251" s="11" t="s">
        <v>4527</v>
      </c>
      <c r="I251" s="49"/>
      <c r="J251" s="90" t="s">
        <v>217</v>
      </c>
      <c r="K251" s="49"/>
    </row>
    <row r="252" ht="15.75" customHeight="1">
      <c r="A252" s="11">
        <v>184.0</v>
      </c>
      <c r="B252" s="11">
        <v>251.0</v>
      </c>
      <c r="C252" s="36">
        <f t="array" ref="C252">IF(D252="","",_xlfn.XLOOKUP(D252,provinces_map!C:C,provinces_map!A:A,"見つかりません"))</f>
        <v>66</v>
      </c>
      <c r="D252" s="11" t="s">
        <v>2178</v>
      </c>
      <c r="E252" s="11" t="s">
        <v>2178</v>
      </c>
      <c r="F252" s="11">
        <v>81.0</v>
      </c>
      <c r="G252" s="11" t="s">
        <v>4535</v>
      </c>
      <c r="H252" s="11" t="s">
        <v>4536</v>
      </c>
      <c r="I252" s="49"/>
      <c r="J252" s="49"/>
      <c r="K252" s="49"/>
    </row>
    <row r="253" ht="15.75" customHeight="1">
      <c r="A253" s="119">
        <v>174.0</v>
      </c>
      <c r="B253" s="119">
        <v>252.0</v>
      </c>
      <c r="C253" s="120">
        <f t="array" ref="C253">IF(D253="","",_xlfn.XLOOKUP(D253,provinces_map!C:C,provinces_map!A:A,"見つかりません"))</f>
        <v>68</v>
      </c>
      <c r="D253" s="119" t="s">
        <v>2181</v>
      </c>
      <c r="E253" s="119" t="s">
        <v>2181</v>
      </c>
      <c r="F253" s="119">
        <v>82.0</v>
      </c>
      <c r="G253" s="119" t="s">
        <v>4550</v>
      </c>
      <c r="H253" s="119" t="s">
        <v>4551</v>
      </c>
      <c r="I253" s="121" t="s">
        <v>217</v>
      </c>
      <c r="J253" s="121" t="s">
        <v>217</v>
      </c>
      <c r="K253" s="122"/>
    </row>
    <row r="254" ht="15.75" customHeight="1">
      <c r="I254" s="123"/>
      <c r="J254" s="123"/>
      <c r="K254" s="123"/>
    </row>
    <row r="255" ht="15.75" customHeight="1">
      <c r="I255" s="123"/>
      <c r="J255" s="123"/>
      <c r="K255" s="123"/>
    </row>
    <row r="256" ht="15.75" customHeight="1">
      <c r="I256" s="123"/>
      <c r="J256" s="123"/>
      <c r="K256" s="123"/>
    </row>
    <row r="257" ht="15.75" customHeight="1">
      <c r="I257" s="123"/>
      <c r="J257" s="123"/>
      <c r="K257" s="123"/>
    </row>
    <row r="258" ht="15.75" customHeight="1">
      <c r="I258" s="123"/>
      <c r="J258" s="123"/>
      <c r="K258" s="123"/>
    </row>
    <row r="259" ht="15.75" customHeight="1">
      <c r="I259" s="123"/>
      <c r="J259" s="123"/>
      <c r="K259" s="123"/>
    </row>
    <row r="260" ht="15.75" customHeight="1">
      <c r="I260" s="123"/>
      <c r="J260" s="123"/>
      <c r="K260" s="123"/>
    </row>
    <row r="261" ht="15.75" customHeight="1">
      <c r="I261" s="123"/>
      <c r="J261" s="123"/>
      <c r="K261" s="123"/>
    </row>
    <row r="262" ht="15.75" customHeight="1">
      <c r="I262" s="123"/>
      <c r="J262" s="123"/>
      <c r="K262" s="123"/>
    </row>
    <row r="263" ht="15.75" customHeight="1">
      <c r="I263" s="123"/>
      <c r="J263" s="123"/>
      <c r="K263" s="123"/>
    </row>
    <row r="264" ht="15.75" customHeight="1">
      <c r="I264" s="123"/>
      <c r="J264" s="123"/>
      <c r="K264" s="123"/>
    </row>
    <row r="265" ht="15.75" customHeight="1">
      <c r="I265" s="123"/>
      <c r="J265" s="123"/>
      <c r="K265" s="123"/>
    </row>
    <row r="266" ht="15.75" customHeight="1">
      <c r="I266" s="123"/>
      <c r="J266" s="123"/>
      <c r="K266" s="123"/>
    </row>
    <row r="267" ht="15.75" customHeight="1">
      <c r="I267" s="123"/>
      <c r="J267" s="123"/>
      <c r="K267" s="123"/>
    </row>
    <row r="268" ht="15.75" customHeight="1">
      <c r="I268" s="123"/>
      <c r="J268" s="123"/>
      <c r="K268" s="123"/>
    </row>
    <row r="269" ht="15.75" customHeight="1">
      <c r="I269" s="123"/>
      <c r="J269" s="123"/>
      <c r="K269" s="123"/>
    </row>
    <row r="270" ht="15.75" customHeight="1">
      <c r="I270" s="123"/>
      <c r="J270" s="123"/>
      <c r="K270" s="123"/>
    </row>
    <row r="271" ht="15.75" customHeight="1">
      <c r="I271" s="123"/>
      <c r="J271" s="123"/>
      <c r="K271" s="123"/>
    </row>
    <row r="272" ht="15.75" customHeight="1">
      <c r="I272" s="123"/>
      <c r="J272" s="123"/>
      <c r="K272" s="123"/>
    </row>
    <row r="273" ht="15.75" customHeight="1">
      <c r="I273" s="123"/>
      <c r="J273" s="123"/>
      <c r="K273" s="123"/>
    </row>
    <row r="274" ht="15.75" customHeight="1">
      <c r="I274" s="123"/>
      <c r="J274" s="123"/>
      <c r="K274" s="123"/>
    </row>
    <row r="275" ht="15.75" customHeight="1">
      <c r="I275" s="123"/>
      <c r="J275" s="123"/>
      <c r="K275" s="123"/>
    </row>
    <row r="276" ht="15.75" customHeight="1">
      <c r="I276" s="123"/>
      <c r="J276" s="123"/>
      <c r="K276" s="123"/>
    </row>
    <row r="277" ht="15.75" customHeight="1">
      <c r="I277" s="123"/>
      <c r="J277" s="123"/>
      <c r="K277" s="123"/>
    </row>
    <row r="278" ht="15.75" customHeight="1">
      <c r="I278" s="123"/>
      <c r="J278" s="123"/>
      <c r="K278" s="123"/>
    </row>
    <row r="279" ht="15.75" customHeight="1">
      <c r="I279" s="123"/>
      <c r="J279" s="123"/>
      <c r="K279" s="123"/>
    </row>
    <row r="280" ht="15.75" customHeight="1">
      <c r="I280" s="123"/>
      <c r="J280" s="123"/>
      <c r="K280" s="123"/>
    </row>
    <row r="281" ht="15.75" customHeight="1">
      <c r="I281" s="123"/>
      <c r="J281" s="123"/>
      <c r="K281" s="123"/>
    </row>
    <row r="282" ht="15.75" customHeight="1">
      <c r="I282" s="123"/>
      <c r="J282" s="123"/>
      <c r="K282" s="123"/>
    </row>
    <row r="283" ht="15.75" customHeight="1">
      <c r="I283" s="123"/>
      <c r="J283" s="123"/>
      <c r="K283" s="123"/>
    </row>
    <row r="284" ht="15.75" customHeight="1">
      <c r="I284" s="123"/>
      <c r="J284" s="123"/>
      <c r="K284" s="123"/>
    </row>
    <row r="285" ht="15.75" customHeight="1">
      <c r="I285" s="123"/>
      <c r="J285" s="123"/>
      <c r="K285" s="123"/>
    </row>
    <row r="286" ht="15.75" customHeight="1">
      <c r="I286" s="123"/>
      <c r="J286" s="123"/>
      <c r="K286" s="123"/>
    </row>
    <row r="287" ht="15.75" customHeight="1">
      <c r="I287" s="123"/>
      <c r="J287" s="123"/>
      <c r="K287" s="123"/>
    </row>
    <row r="288" ht="15.75" customHeight="1">
      <c r="I288" s="123"/>
      <c r="J288" s="123"/>
      <c r="K288" s="123"/>
    </row>
    <row r="289" ht="15.75" customHeight="1">
      <c r="I289" s="123"/>
      <c r="J289" s="123"/>
      <c r="K289" s="123"/>
    </row>
    <row r="290" ht="15.75" customHeight="1">
      <c r="I290" s="123"/>
      <c r="J290" s="123"/>
      <c r="K290" s="123"/>
    </row>
    <row r="291" ht="15.75" customHeight="1">
      <c r="I291" s="123"/>
      <c r="J291" s="123"/>
      <c r="K291" s="123"/>
    </row>
    <row r="292" ht="15.75" customHeight="1">
      <c r="I292" s="123"/>
      <c r="J292" s="123"/>
      <c r="K292" s="123"/>
    </row>
    <row r="293" ht="15.75" customHeight="1">
      <c r="I293" s="123"/>
      <c r="J293" s="123"/>
      <c r="K293" s="123"/>
    </row>
    <row r="294" ht="15.75" customHeight="1">
      <c r="I294" s="123"/>
      <c r="J294" s="123"/>
      <c r="K294" s="123"/>
    </row>
    <row r="295" ht="15.75" customHeight="1">
      <c r="I295" s="123"/>
      <c r="J295" s="123"/>
      <c r="K295" s="123"/>
    </row>
    <row r="296" ht="15.75" customHeight="1">
      <c r="I296" s="123"/>
      <c r="J296" s="123"/>
      <c r="K296" s="123"/>
    </row>
    <row r="297" ht="15.75" customHeight="1">
      <c r="I297" s="123"/>
      <c r="J297" s="123"/>
      <c r="K297" s="123"/>
    </row>
    <row r="298" ht="15.75" customHeight="1">
      <c r="I298" s="123"/>
      <c r="J298" s="123"/>
      <c r="K298" s="123"/>
    </row>
    <row r="299" ht="15.75" customHeight="1">
      <c r="I299" s="123"/>
      <c r="J299" s="123"/>
      <c r="K299" s="123"/>
    </row>
    <row r="300" ht="15.75" customHeight="1">
      <c r="I300" s="123"/>
      <c r="J300" s="123"/>
      <c r="K300" s="123"/>
    </row>
    <row r="301" ht="15.75" customHeight="1">
      <c r="I301" s="123"/>
      <c r="J301" s="123"/>
      <c r="K301" s="123"/>
    </row>
    <row r="302" ht="15.75" customHeight="1">
      <c r="I302" s="123"/>
      <c r="J302" s="123"/>
      <c r="K302" s="123"/>
    </row>
    <row r="303" ht="15.75" customHeight="1">
      <c r="I303" s="123"/>
      <c r="J303" s="123"/>
      <c r="K303" s="123"/>
    </row>
    <row r="304" ht="15.75" customHeight="1">
      <c r="I304" s="123"/>
      <c r="J304" s="123"/>
      <c r="K304" s="123"/>
    </row>
    <row r="305" ht="15.75" customHeight="1">
      <c r="I305" s="123"/>
      <c r="J305" s="123"/>
      <c r="K305" s="123"/>
    </row>
    <row r="306" ht="15.75" customHeight="1">
      <c r="I306" s="123"/>
      <c r="J306" s="123"/>
      <c r="K306" s="123"/>
    </row>
    <row r="307" ht="15.75" customHeight="1">
      <c r="I307" s="123"/>
      <c r="J307" s="123"/>
      <c r="K307" s="123"/>
    </row>
    <row r="308" ht="15.75" customHeight="1">
      <c r="I308" s="123"/>
      <c r="J308" s="123"/>
      <c r="K308" s="123"/>
    </row>
    <row r="309" ht="15.75" customHeight="1">
      <c r="I309" s="123"/>
      <c r="J309" s="123"/>
      <c r="K309" s="123"/>
    </row>
    <row r="310" ht="15.75" customHeight="1">
      <c r="I310" s="123"/>
      <c r="J310" s="123"/>
      <c r="K310" s="123"/>
    </row>
    <row r="311" ht="15.75" customHeight="1">
      <c r="I311" s="123"/>
      <c r="J311" s="123"/>
      <c r="K311" s="123"/>
    </row>
    <row r="312" ht="15.75" customHeight="1">
      <c r="I312" s="123"/>
      <c r="J312" s="123"/>
      <c r="K312" s="123"/>
    </row>
    <row r="313" ht="15.75" customHeight="1">
      <c r="I313" s="123"/>
      <c r="J313" s="123"/>
      <c r="K313" s="123"/>
    </row>
    <row r="314" ht="15.75" customHeight="1">
      <c r="I314" s="123"/>
      <c r="J314" s="123"/>
      <c r="K314" s="123"/>
    </row>
    <row r="315" ht="15.75" customHeight="1">
      <c r="I315" s="123"/>
      <c r="J315" s="123"/>
      <c r="K315" s="123"/>
    </row>
    <row r="316" ht="15.75" customHeight="1">
      <c r="I316" s="123"/>
      <c r="J316" s="123"/>
      <c r="K316" s="123"/>
    </row>
    <row r="317" ht="15.75" customHeight="1">
      <c r="I317" s="123"/>
      <c r="J317" s="123"/>
      <c r="K317" s="123"/>
    </row>
    <row r="318" ht="15.75" customHeight="1">
      <c r="I318" s="123"/>
      <c r="J318" s="123"/>
      <c r="K318" s="123"/>
    </row>
    <row r="319" ht="15.75" customHeight="1">
      <c r="I319" s="123"/>
      <c r="J319" s="123"/>
      <c r="K319" s="123"/>
    </row>
    <row r="320" ht="15.75" customHeight="1">
      <c r="I320" s="123"/>
      <c r="J320" s="123"/>
      <c r="K320" s="123"/>
    </row>
    <row r="321" ht="15.75" customHeight="1">
      <c r="I321" s="123"/>
      <c r="J321" s="123"/>
      <c r="K321" s="123"/>
    </row>
    <row r="322" ht="15.75" customHeight="1">
      <c r="I322" s="123"/>
      <c r="J322" s="123"/>
      <c r="K322" s="123"/>
    </row>
    <row r="323" ht="15.75" customHeight="1">
      <c r="I323" s="123"/>
      <c r="J323" s="123"/>
      <c r="K323" s="123"/>
    </row>
    <row r="324" ht="15.75" customHeight="1">
      <c r="I324" s="123"/>
      <c r="J324" s="123"/>
      <c r="K324" s="123"/>
    </row>
    <row r="325" ht="15.75" customHeight="1">
      <c r="I325" s="123"/>
      <c r="J325" s="123"/>
      <c r="K325" s="123"/>
    </row>
    <row r="326" ht="15.75" customHeight="1">
      <c r="I326" s="123"/>
      <c r="J326" s="123"/>
      <c r="K326" s="123"/>
    </row>
    <row r="327" ht="15.75" customHeight="1">
      <c r="I327" s="123"/>
      <c r="J327" s="123"/>
      <c r="K327" s="123"/>
    </row>
    <row r="328" ht="15.75" customHeight="1">
      <c r="I328" s="123"/>
      <c r="J328" s="123"/>
      <c r="K328" s="123"/>
    </row>
    <row r="329" ht="15.75" customHeight="1">
      <c r="I329" s="123"/>
      <c r="J329" s="123"/>
      <c r="K329" s="123"/>
    </row>
    <row r="330" ht="15.75" customHeight="1">
      <c r="I330" s="123"/>
      <c r="J330" s="123"/>
      <c r="K330" s="123"/>
    </row>
    <row r="331" ht="15.75" customHeight="1">
      <c r="I331" s="123"/>
      <c r="J331" s="123"/>
      <c r="K331" s="123"/>
    </row>
    <row r="332" ht="15.75" customHeight="1">
      <c r="I332" s="123"/>
      <c r="J332" s="123"/>
      <c r="K332" s="123"/>
    </row>
    <row r="333" ht="15.75" customHeight="1">
      <c r="I333" s="123"/>
      <c r="J333" s="123"/>
      <c r="K333" s="123"/>
    </row>
    <row r="334" ht="15.75" customHeight="1">
      <c r="I334" s="123"/>
      <c r="J334" s="123"/>
      <c r="K334" s="123"/>
    </row>
    <row r="335" ht="15.75" customHeight="1">
      <c r="I335" s="123"/>
      <c r="J335" s="123"/>
      <c r="K335" s="123"/>
    </row>
    <row r="336" ht="15.75" customHeight="1">
      <c r="I336" s="123"/>
      <c r="J336" s="123"/>
      <c r="K336" s="123"/>
    </row>
    <row r="337" ht="15.75" customHeight="1">
      <c r="I337" s="123"/>
      <c r="J337" s="123"/>
      <c r="K337" s="123"/>
    </row>
    <row r="338" ht="15.75" customHeight="1">
      <c r="I338" s="123"/>
      <c r="J338" s="123"/>
      <c r="K338" s="123"/>
    </row>
    <row r="339" ht="15.75" customHeight="1">
      <c r="I339" s="123"/>
      <c r="J339" s="123"/>
      <c r="K339" s="123"/>
    </row>
    <row r="340" ht="15.75" customHeight="1">
      <c r="I340" s="123"/>
      <c r="J340" s="123"/>
      <c r="K340" s="123"/>
    </row>
    <row r="341" ht="15.75" customHeight="1">
      <c r="I341" s="123"/>
      <c r="J341" s="123"/>
      <c r="K341" s="123"/>
    </row>
    <row r="342" ht="15.75" customHeight="1">
      <c r="I342" s="123"/>
      <c r="J342" s="123"/>
      <c r="K342" s="123"/>
    </row>
    <row r="343" ht="15.75" customHeight="1">
      <c r="I343" s="123"/>
      <c r="J343" s="123"/>
      <c r="K343" s="123"/>
    </row>
    <row r="344" ht="15.75" customHeight="1">
      <c r="I344" s="123"/>
      <c r="J344" s="123"/>
      <c r="K344" s="123"/>
    </row>
    <row r="345" ht="15.75" customHeight="1">
      <c r="I345" s="123"/>
      <c r="J345" s="123"/>
      <c r="K345" s="123"/>
    </row>
    <row r="346" ht="15.75" customHeight="1">
      <c r="I346" s="123"/>
      <c r="J346" s="123"/>
      <c r="K346" s="123"/>
    </row>
    <row r="347" ht="15.75" customHeight="1">
      <c r="I347" s="123"/>
      <c r="J347" s="123"/>
      <c r="K347" s="123"/>
    </row>
    <row r="348" ht="15.75" customHeight="1">
      <c r="I348" s="123"/>
      <c r="J348" s="123"/>
      <c r="K348" s="123"/>
    </row>
    <row r="349" ht="15.75" customHeight="1">
      <c r="I349" s="123"/>
      <c r="J349" s="123"/>
      <c r="K349" s="123"/>
    </row>
    <row r="350" ht="15.75" customHeight="1">
      <c r="I350" s="123"/>
      <c r="J350" s="123"/>
      <c r="K350" s="123"/>
    </row>
    <row r="351" ht="15.75" customHeight="1">
      <c r="I351" s="123"/>
      <c r="J351" s="123"/>
      <c r="K351" s="123"/>
    </row>
    <row r="352" ht="15.75" customHeight="1">
      <c r="I352" s="123"/>
      <c r="J352" s="123"/>
      <c r="K352" s="123"/>
    </row>
    <row r="353" ht="15.75" customHeight="1">
      <c r="I353" s="123"/>
      <c r="J353" s="123"/>
      <c r="K353" s="123"/>
    </row>
    <row r="354" ht="15.75" customHeight="1">
      <c r="I354" s="123"/>
      <c r="J354" s="123"/>
      <c r="K354" s="123"/>
    </row>
    <row r="355" ht="15.75" customHeight="1">
      <c r="I355" s="123"/>
      <c r="J355" s="123"/>
      <c r="K355" s="123"/>
    </row>
    <row r="356" ht="15.75" customHeight="1">
      <c r="I356" s="123"/>
      <c r="J356" s="123"/>
      <c r="K356" s="123"/>
    </row>
    <row r="357" ht="15.75" customHeight="1">
      <c r="I357" s="123"/>
      <c r="J357" s="123"/>
      <c r="K357" s="123"/>
    </row>
    <row r="358" ht="15.75" customHeight="1">
      <c r="I358" s="123"/>
      <c r="J358" s="123"/>
      <c r="K358" s="123"/>
    </row>
    <row r="359" ht="15.75" customHeight="1">
      <c r="I359" s="123"/>
      <c r="J359" s="123"/>
      <c r="K359" s="123"/>
    </row>
    <row r="360" ht="15.75" customHeight="1">
      <c r="I360" s="123"/>
      <c r="J360" s="123"/>
      <c r="K360" s="123"/>
    </row>
    <row r="361" ht="15.75" customHeight="1">
      <c r="I361" s="123"/>
      <c r="J361" s="123"/>
      <c r="K361" s="123"/>
    </row>
    <row r="362" ht="15.75" customHeight="1">
      <c r="I362" s="123"/>
      <c r="J362" s="123"/>
      <c r="K362" s="123"/>
    </row>
    <row r="363" ht="15.75" customHeight="1">
      <c r="I363" s="123"/>
      <c r="J363" s="123"/>
      <c r="K363" s="123"/>
    </row>
    <row r="364" ht="15.75" customHeight="1">
      <c r="I364" s="123"/>
      <c r="J364" s="123"/>
      <c r="K364" s="123"/>
    </row>
    <row r="365" ht="15.75" customHeight="1">
      <c r="I365" s="123"/>
      <c r="J365" s="123"/>
      <c r="K365" s="123"/>
    </row>
    <row r="366" ht="15.75" customHeight="1">
      <c r="I366" s="123"/>
      <c r="J366" s="123"/>
      <c r="K366" s="123"/>
    </row>
    <row r="367" ht="15.75" customHeight="1">
      <c r="I367" s="123"/>
      <c r="J367" s="123"/>
      <c r="K367" s="123"/>
    </row>
    <row r="368" ht="15.75" customHeight="1">
      <c r="I368" s="123"/>
      <c r="J368" s="123"/>
      <c r="K368" s="123"/>
    </row>
    <row r="369" ht="15.75" customHeight="1">
      <c r="I369" s="123"/>
      <c r="J369" s="123"/>
      <c r="K369" s="123"/>
    </row>
    <row r="370" ht="15.75" customHeight="1">
      <c r="I370" s="123"/>
      <c r="J370" s="123"/>
      <c r="K370" s="123"/>
    </row>
    <row r="371" ht="15.75" customHeight="1">
      <c r="I371" s="123"/>
      <c r="J371" s="123"/>
      <c r="K371" s="123"/>
    </row>
    <row r="372" ht="15.75" customHeight="1">
      <c r="I372" s="123"/>
      <c r="J372" s="123"/>
      <c r="K372" s="123"/>
    </row>
    <row r="373" ht="15.75" customHeight="1">
      <c r="I373" s="123"/>
      <c r="J373" s="123"/>
      <c r="K373" s="123"/>
    </row>
    <row r="374" ht="15.75" customHeight="1">
      <c r="I374" s="123"/>
      <c r="J374" s="123"/>
      <c r="K374" s="123"/>
    </row>
    <row r="375" ht="15.75" customHeight="1">
      <c r="I375" s="123"/>
      <c r="J375" s="123"/>
      <c r="K375" s="123"/>
    </row>
    <row r="376" ht="15.75" customHeight="1">
      <c r="I376" s="123"/>
      <c r="J376" s="123"/>
      <c r="K376" s="123"/>
    </row>
    <row r="377" ht="15.75" customHeight="1">
      <c r="I377" s="123"/>
      <c r="J377" s="123"/>
      <c r="K377" s="123"/>
    </row>
    <row r="378" ht="15.75" customHeight="1">
      <c r="I378" s="123"/>
      <c r="J378" s="123"/>
      <c r="K378" s="123"/>
    </row>
    <row r="379" ht="15.75" customHeight="1">
      <c r="I379" s="123"/>
      <c r="J379" s="123"/>
      <c r="K379" s="123"/>
    </row>
    <row r="380" ht="15.75" customHeight="1">
      <c r="I380" s="123"/>
      <c r="J380" s="123"/>
      <c r="K380" s="123"/>
    </row>
    <row r="381" ht="15.75" customHeight="1">
      <c r="I381" s="123"/>
      <c r="J381" s="123"/>
      <c r="K381" s="123"/>
    </row>
    <row r="382" ht="15.75" customHeight="1">
      <c r="I382" s="123"/>
      <c r="J382" s="123"/>
      <c r="K382" s="123"/>
    </row>
    <row r="383" ht="15.75" customHeight="1">
      <c r="I383" s="123"/>
      <c r="J383" s="123"/>
      <c r="K383" s="123"/>
    </row>
    <row r="384" ht="15.75" customHeight="1">
      <c r="I384" s="123"/>
      <c r="J384" s="123"/>
      <c r="K384" s="123"/>
    </row>
    <row r="385" ht="15.75" customHeight="1">
      <c r="I385" s="123"/>
      <c r="J385" s="123"/>
      <c r="K385" s="123"/>
    </row>
    <row r="386" ht="15.75" customHeight="1">
      <c r="I386" s="123"/>
      <c r="J386" s="123"/>
      <c r="K386" s="123"/>
    </row>
    <row r="387" ht="15.75" customHeight="1">
      <c r="I387" s="123"/>
      <c r="J387" s="123"/>
      <c r="K387" s="123"/>
    </row>
    <row r="388" ht="15.75" customHeight="1">
      <c r="I388" s="123"/>
      <c r="J388" s="123"/>
      <c r="K388" s="123"/>
    </row>
    <row r="389" ht="15.75" customHeight="1">
      <c r="I389" s="123"/>
      <c r="J389" s="123"/>
      <c r="K389" s="123"/>
    </row>
    <row r="390" ht="15.75" customHeight="1">
      <c r="I390" s="123"/>
      <c r="J390" s="123"/>
      <c r="K390" s="123"/>
    </row>
    <row r="391" ht="15.75" customHeight="1">
      <c r="I391" s="123"/>
      <c r="J391" s="123"/>
      <c r="K391" s="123"/>
    </row>
    <row r="392" ht="15.75" customHeight="1">
      <c r="I392" s="123"/>
      <c r="J392" s="123"/>
      <c r="K392" s="123"/>
    </row>
    <row r="393" ht="15.75" customHeight="1">
      <c r="I393" s="123"/>
      <c r="J393" s="123"/>
      <c r="K393" s="123"/>
    </row>
    <row r="394" ht="15.75" customHeight="1">
      <c r="I394" s="123"/>
      <c r="J394" s="123"/>
      <c r="K394" s="123"/>
    </row>
    <row r="395" ht="15.75" customHeight="1">
      <c r="I395" s="123"/>
      <c r="J395" s="123"/>
      <c r="K395" s="123"/>
    </row>
    <row r="396" ht="15.75" customHeight="1">
      <c r="I396" s="123"/>
      <c r="J396" s="123"/>
      <c r="K396" s="123"/>
    </row>
    <row r="397" ht="15.75" customHeight="1">
      <c r="I397" s="123"/>
      <c r="J397" s="123"/>
      <c r="K397" s="123"/>
    </row>
    <row r="398" ht="15.75" customHeight="1">
      <c r="I398" s="123"/>
      <c r="J398" s="123"/>
      <c r="K398" s="123"/>
    </row>
    <row r="399" ht="15.75" customHeight="1">
      <c r="I399" s="123"/>
      <c r="J399" s="123"/>
      <c r="K399" s="123"/>
    </row>
    <row r="400" ht="15.75" customHeight="1">
      <c r="I400" s="123"/>
      <c r="J400" s="123"/>
      <c r="K400" s="123"/>
    </row>
    <row r="401" ht="15.75" customHeight="1">
      <c r="I401" s="123"/>
      <c r="J401" s="123"/>
      <c r="K401" s="123"/>
    </row>
    <row r="402" ht="15.75" customHeight="1">
      <c r="I402" s="123"/>
      <c r="J402" s="123"/>
      <c r="K402" s="123"/>
    </row>
    <row r="403" ht="15.75" customHeight="1">
      <c r="I403" s="123"/>
      <c r="J403" s="123"/>
      <c r="K403" s="123"/>
    </row>
    <row r="404" ht="15.75" customHeight="1">
      <c r="I404" s="123"/>
      <c r="J404" s="123"/>
      <c r="K404" s="123"/>
    </row>
    <row r="405" ht="15.75" customHeight="1">
      <c r="I405" s="123"/>
      <c r="J405" s="123"/>
      <c r="K405" s="123"/>
    </row>
    <row r="406" ht="15.75" customHeight="1">
      <c r="I406" s="123"/>
      <c r="J406" s="123"/>
      <c r="K406" s="123"/>
    </row>
    <row r="407" ht="15.75" customHeight="1">
      <c r="I407" s="123"/>
      <c r="J407" s="123"/>
      <c r="K407" s="123"/>
    </row>
    <row r="408" ht="15.75" customHeight="1">
      <c r="I408" s="123"/>
      <c r="J408" s="123"/>
      <c r="K408" s="123"/>
    </row>
    <row r="409" ht="15.75" customHeight="1">
      <c r="I409" s="123"/>
      <c r="J409" s="123"/>
      <c r="K409" s="123"/>
    </row>
    <row r="410" ht="15.75" customHeight="1">
      <c r="I410" s="123"/>
      <c r="J410" s="123"/>
      <c r="K410" s="123"/>
    </row>
    <row r="411" ht="15.75" customHeight="1">
      <c r="I411" s="123"/>
      <c r="J411" s="123"/>
      <c r="K411" s="123"/>
    </row>
    <row r="412" ht="15.75" customHeight="1">
      <c r="I412" s="123"/>
      <c r="J412" s="123"/>
      <c r="K412" s="123"/>
    </row>
    <row r="413" ht="15.75" customHeight="1">
      <c r="I413" s="123"/>
      <c r="J413" s="123"/>
      <c r="K413" s="123"/>
    </row>
    <row r="414" ht="15.75" customHeight="1">
      <c r="I414" s="123"/>
      <c r="J414" s="123"/>
      <c r="K414" s="123"/>
    </row>
    <row r="415" ht="15.75" customHeight="1">
      <c r="I415" s="123"/>
      <c r="J415" s="123"/>
      <c r="K415" s="123"/>
    </row>
    <row r="416" ht="15.75" customHeight="1">
      <c r="I416" s="123"/>
      <c r="J416" s="123"/>
      <c r="K416" s="123"/>
    </row>
    <row r="417" ht="15.75" customHeight="1">
      <c r="I417" s="123"/>
      <c r="J417" s="123"/>
      <c r="K417" s="123"/>
    </row>
    <row r="418" ht="15.75" customHeight="1">
      <c r="I418" s="123"/>
      <c r="J418" s="123"/>
      <c r="K418" s="123"/>
    </row>
    <row r="419" ht="15.75" customHeight="1">
      <c r="I419" s="123"/>
      <c r="J419" s="123"/>
      <c r="K419" s="123"/>
    </row>
    <row r="420" ht="15.75" customHeight="1">
      <c r="I420" s="123"/>
      <c r="J420" s="123"/>
      <c r="K420" s="123"/>
    </row>
    <row r="421" ht="15.75" customHeight="1">
      <c r="I421" s="123"/>
      <c r="J421" s="123"/>
      <c r="K421" s="123"/>
    </row>
    <row r="422" ht="15.75" customHeight="1">
      <c r="I422" s="123"/>
      <c r="J422" s="123"/>
      <c r="K422" s="123"/>
    </row>
    <row r="423" ht="15.75" customHeight="1">
      <c r="I423" s="123"/>
      <c r="J423" s="123"/>
      <c r="K423" s="123"/>
    </row>
    <row r="424" ht="15.75" customHeight="1">
      <c r="I424" s="123"/>
      <c r="J424" s="123"/>
      <c r="K424" s="123"/>
    </row>
    <row r="425" ht="15.75" customHeight="1">
      <c r="I425" s="123"/>
      <c r="J425" s="123"/>
      <c r="K425" s="123"/>
    </row>
    <row r="426" ht="15.75" customHeight="1">
      <c r="I426" s="123"/>
      <c r="J426" s="123"/>
      <c r="K426" s="123"/>
    </row>
    <row r="427" ht="15.75" customHeight="1">
      <c r="I427" s="123"/>
      <c r="J427" s="123"/>
      <c r="K427" s="123"/>
    </row>
    <row r="428" ht="15.75" customHeight="1">
      <c r="I428" s="123"/>
      <c r="J428" s="123"/>
      <c r="K428" s="123"/>
    </row>
    <row r="429" ht="15.75" customHeight="1">
      <c r="I429" s="123"/>
      <c r="J429" s="123"/>
      <c r="K429" s="123"/>
    </row>
    <row r="430" ht="15.75" customHeight="1">
      <c r="I430" s="123"/>
      <c r="J430" s="123"/>
      <c r="K430" s="123"/>
    </row>
    <row r="431" ht="15.75" customHeight="1">
      <c r="I431" s="123"/>
      <c r="J431" s="123"/>
      <c r="K431" s="123"/>
    </row>
    <row r="432" ht="15.75" customHeight="1">
      <c r="I432" s="123"/>
      <c r="J432" s="123"/>
      <c r="K432" s="123"/>
    </row>
    <row r="433" ht="15.75" customHeight="1">
      <c r="I433" s="123"/>
      <c r="J433" s="123"/>
      <c r="K433" s="123"/>
    </row>
    <row r="434" ht="15.75" customHeight="1">
      <c r="I434" s="123"/>
      <c r="J434" s="123"/>
      <c r="K434" s="123"/>
    </row>
    <row r="435" ht="15.75" customHeight="1">
      <c r="I435" s="123"/>
      <c r="J435" s="123"/>
      <c r="K435" s="123"/>
    </row>
    <row r="436" ht="15.75" customHeight="1">
      <c r="I436" s="123"/>
      <c r="J436" s="123"/>
      <c r="K436" s="123"/>
    </row>
    <row r="437" ht="15.75" customHeight="1">
      <c r="I437" s="123"/>
      <c r="J437" s="123"/>
      <c r="K437" s="123"/>
    </row>
    <row r="438" ht="15.75" customHeight="1">
      <c r="I438" s="123"/>
      <c r="J438" s="123"/>
      <c r="K438" s="123"/>
    </row>
    <row r="439" ht="15.75" customHeight="1">
      <c r="I439" s="123"/>
      <c r="J439" s="123"/>
      <c r="K439" s="123"/>
    </row>
    <row r="440" ht="15.75" customHeight="1">
      <c r="I440" s="123"/>
      <c r="J440" s="123"/>
      <c r="K440" s="123"/>
    </row>
    <row r="441" ht="15.75" customHeight="1">
      <c r="I441" s="123"/>
      <c r="J441" s="123"/>
      <c r="K441" s="123"/>
    </row>
    <row r="442" ht="15.75" customHeight="1">
      <c r="I442" s="123"/>
      <c r="J442" s="123"/>
      <c r="K442" s="123"/>
    </row>
    <row r="443" ht="15.75" customHeight="1">
      <c r="I443" s="123"/>
      <c r="J443" s="123"/>
      <c r="K443" s="123"/>
    </row>
    <row r="444" ht="15.75" customHeight="1">
      <c r="I444" s="123"/>
      <c r="J444" s="123"/>
      <c r="K444" s="123"/>
    </row>
    <row r="445" ht="15.75" customHeight="1">
      <c r="I445" s="123"/>
      <c r="J445" s="123"/>
      <c r="K445" s="123"/>
    </row>
    <row r="446" ht="15.75" customHeight="1">
      <c r="I446" s="123"/>
      <c r="J446" s="123"/>
      <c r="K446" s="123"/>
    </row>
    <row r="447" ht="15.75" customHeight="1">
      <c r="I447" s="123"/>
      <c r="J447" s="123"/>
      <c r="K447" s="123"/>
    </row>
    <row r="448" ht="15.75" customHeight="1">
      <c r="I448" s="123"/>
      <c r="J448" s="123"/>
      <c r="K448" s="123"/>
    </row>
    <row r="449" ht="15.75" customHeight="1">
      <c r="I449" s="123"/>
      <c r="J449" s="123"/>
      <c r="K449" s="123"/>
    </row>
    <row r="450" ht="15.75" customHeight="1">
      <c r="I450" s="123"/>
      <c r="J450" s="123"/>
      <c r="K450" s="123"/>
    </row>
    <row r="451" ht="15.75" customHeight="1">
      <c r="I451" s="123"/>
      <c r="J451" s="123"/>
      <c r="K451" s="123"/>
    </row>
    <row r="452" ht="15.75" customHeight="1">
      <c r="I452" s="123"/>
      <c r="J452" s="123"/>
      <c r="K452" s="123"/>
    </row>
    <row r="453" ht="15.75" customHeight="1">
      <c r="I453" s="123"/>
      <c r="J453" s="123"/>
      <c r="K453" s="123"/>
    </row>
    <row r="454" ht="15.75" customHeight="1">
      <c r="I454" s="123"/>
      <c r="J454" s="123"/>
      <c r="K454" s="123"/>
    </row>
    <row r="455" ht="15.75" customHeight="1">
      <c r="I455" s="123"/>
      <c r="J455" s="123"/>
      <c r="K455" s="123"/>
    </row>
    <row r="456" ht="15.75" customHeight="1">
      <c r="I456" s="123"/>
      <c r="J456" s="123"/>
      <c r="K456" s="123"/>
    </row>
    <row r="457" ht="15.75" customHeight="1">
      <c r="I457" s="123"/>
      <c r="J457" s="123"/>
      <c r="K457" s="123"/>
    </row>
    <row r="458" ht="15.75" customHeight="1">
      <c r="I458" s="123"/>
      <c r="J458" s="123"/>
      <c r="K458" s="123"/>
    </row>
    <row r="459" ht="15.75" customHeight="1">
      <c r="I459" s="123"/>
      <c r="J459" s="123"/>
      <c r="K459" s="123"/>
    </row>
    <row r="460" ht="15.75" customHeight="1">
      <c r="I460" s="123"/>
      <c r="J460" s="123"/>
      <c r="K460" s="123"/>
    </row>
    <row r="461" ht="15.75" customHeight="1">
      <c r="I461" s="123"/>
      <c r="J461" s="123"/>
      <c r="K461" s="123"/>
    </row>
    <row r="462" ht="15.75" customHeight="1">
      <c r="I462" s="123"/>
      <c r="J462" s="123"/>
      <c r="K462" s="123"/>
    </row>
    <row r="463" ht="15.75" customHeight="1">
      <c r="I463" s="123"/>
      <c r="J463" s="123"/>
      <c r="K463" s="123"/>
    </row>
    <row r="464" ht="15.75" customHeight="1">
      <c r="I464" s="123"/>
      <c r="J464" s="123"/>
      <c r="K464" s="123"/>
    </row>
    <row r="465" ht="15.75" customHeight="1">
      <c r="I465" s="123"/>
      <c r="J465" s="123"/>
      <c r="K465" s="123"/>
    </row>
    <row r="466" ht="15.75" customHeight="1">
      <c r="I466" s="123"/>
      <c r="J466" s="123"/>
      <c r="K466" s="123"/>
    </row>
    <row r="467" ht="15.75" customHeight="1">
      <c r="I467" s="123"/>
      <c r="J467" s="123"/>
      <c r="K467" s="123"/>
    </row>
    <row r="468" ht="15.75" customHeight="1">
      <c r="I468" s="123"/>
      <c r="J468" s="123"/>
      <c r="K468" s="123"/>
    </row>
    <row r="469" ht="15.75" customHeight="1">
      <c r="I469" s="123"/>
      <c r="J469" s="123"/>
      <c r="K469" s="123"/>
    </row>
    <row r="470" ht="15.75" customHeight="1">
      <c r="I470" s="123"/>
      <c r="J470" s="123"/>
      <c r="K470" s="123"/>
    </row>
    <row r="471" ht="15.75" customHeight="1">
      <c r="I471" s="123"/>
      <c r="J471" s="123"/>
      <c r="K471" s="123"/>
    </row>
    <row r="472" ht="15.75" customHeight="1">
      <c r="I472" s="123"/>
      <c r="J472" s="123"/>
      <c r="K472" s="123"/>
    </row>
    <row r="473" ht="15.75" customHeight="1">
      <c r="I473" s="123"/>
      <c r="J473" s="123"/>
      <c r="K473" s="123"/>
    </row>
    <row r="474" ht="15.75" customHeight="1">
      <c r="I474" s="123"/>
      <c r="J474" s="123"/>
      <c r="K474" s="123"/>
    </row>
    <row r="475" ht="15.75" customHeight="1">
      <c r="I475" s="123"/>
      <c r="J475" s="123"/>
      <c r="K475" s="123"/>
    </row>
    <row r="476" ht="15.75" customHeight="1">
      <c r="I476" s="123"/>
      <c r="J476" s="123"/>
      <c r="K476" s="123"/>
    </row>
    <row r="477" ht="15.75" customHeight="1">
      <c r="I477" s="123"/>
      <c r="J477" s="123"/>
      <c r="K477" s="123"/>
    </row>
    <row r="478" ht="15.75" customHeight="1">
      <c r="I478" s="123"/>
      <c r="J478" s="123"/>
      <c r="K478" s="123"/>
    </row>
    <row r="479" ht="15.75" customHeight="1">
      <c r="I479" s="123"/>
      <c r="J479" s="123"/>
      <c r="K479" s="123"/>
    </row>
    <row r="480" ht="15.75" customHeight="1">
      <c r="I480" s="123"/>
      <c r="J480" s="123"/>
      <c r="K480" s="123"/>
    </row>
    <row r="481" ht="15.75" customHeight="1">
      <c r="I481" s="123"/>
      <c r="J481" s="123"/>
      <c r="K481" s="123"/>
    </row>
    <row r="482" ht="15.75" customHeight="1">
      <c r="I482" s="123"/>
      <c r="J482" s="123"/>
      <c r="K482" s="123"/>
    </row>
    <row r="483" ht="15.75" customHeight="1">
      <c r="I483" s="123"/>
      <c r="J483" s="123"/>
      <c r="K483" s="123"/>
    </row>
    <row r="484" ht="15.75" customHeight="1">
      <c r="I484" s="123"/>
      <c r="J484" s="123"/>
      <c r="K484" s="123"/>
    </row>
    <row r="485" ht="15.75" customHeight="1">
      <c r="I485" s="123"/>
      <c r="J485" s="123"/>
      <c r="K485" s="123"/>
    </row>
    <row r="486" ht="15.75" customHeight="1">
      <c r="I486" s="123"/>
      <c r="J486" s="123"/>
      <c r="K486" s="123"/>
    </row>
    <row r="487" ht="15.75" customHeight="1">
      <c r="I487" s="123"/>
      <c r="J487" s="123"/>
      <c r="K487" s="123"/>
    </row>
    <row r="488" ht="15.75" customHeight="1">
      <c r="I488" s="123"/>
      <c r="J488" s="123"/>
      <c r="K488" s="123"/>
    </row>
    <row r="489" ht="15.75" customHeight="1">
      <c r="I489" s="123"/>
      <c r="J489" s="123"/>
      <c r="K489" s="123"/>
    </row>
    <row r="490" ht="15.75" customHeight="1">
      <c r="I490" s="123"/>
      <c r="J490" s="123"/>
      <c r="K490" s="123"/>
    </row>
    <row r="491" ht="15.75" customHeight="1">
      <c r="I491" s="123"/>
      <c r="J491" s="123"/>
      <c r="K491" s="123"/>
    </row>
    <row r="492" ht="15.75" customHeight="1">
      <c r="I492" s="123"/>
      <c r="J492" s="123"/>
      <c r="K492" s="123"/>
    </row>
    <row r="493" ht="15.75" customHeight="1">
      <c r="I493" s="123"/>
      <c r="J493" s="123"/>
      <c r="K493" s="123"/>
    </row>
    <row r="494" ht="15.75" customHeight="1">
      <c r="I494" s="123"/>
      <c r="J494" s="123"/>
      <c r="K494" s="123"/>
    </row>
    <row r="495" ht="15.75" customHeight="1">
      <c r="I495" s="123"/>
      <c r="J495" s="123"/>
      <c r="K495" s="123"/>
    </row>
    <row r="496" ht="15.75" customHeight="1">
      <c r="I496" s="123"/>
      <c r="J496" s="123"/>
      <c r="K496" s="123"/>
    </row>
    <row r="497" ht="15.75" customHeight="1">
      <c r="I497" s="123"/>
      <c r="J497" s="123"/>
      <c r="K497" s="123"/>
    </row>
    <row r="498" ht="15.75" customHeight="1">
      <c r="I498" s="123"/>
      <c r="J498" s="123"/>
      <c r="K498" s="123"/>
    </row>
    <row r="499" ht="15.75" customHeight="1">
      <c r="I499" s="123"/>
      <c r="J499" s="123"/>
      <c r="K499" s="123"/>
    </row>
    <row r="500" ht="15.75" customHeight="1">
      <c r="I500" s="123"/>
      <c r="J500" s="123"/>
      <c r="K500" s="123"/>
    </row>
    <row r="501" ht="15.75" customHeight="1">
      <c r="I501" s="123"/>
      <c r="J501" s="123"/>
      <c r="K501" s="123"/>
    </row>
    <row r="502" ht="15.75" customHeight="1">
      <c r="I502" s="123"/>
      <c r="J502" s="123"/>
      <c r="K502" s="123"/>
    </row>
    <row r="503" ht="15.75" customHeight="1">
      <c r="I503" s="123"/>
      <c r="J503" s="123"/>
      <c r="K503" s="123"/>
    </row>
    <row r="504" ht="15.75" customHeight="1">
      <c r="I504" s="123"/>
      <c r="J504" s="123"/>
      <c r="K504" s="123"/>
    </row>
    <row r="505" ht="15.75" customHeight="1">
      <c r="I505" s="123"/>
      <c r="J505" s="123"/>
      <c r="K505" s="123"/>
    </row>
    <row r="506" ht="15.75" customHeight="1">
      <c r="I506" s="123"/>
      <c r="J506" s="123"/>
      <c r="K506" s="123"/>
    </row>
    <row r="507" ht="15.75" customHeight="1">
      <c r="I507" s="123"/>
      <c r="J507" s="123"/>
      <c r="K507" s="123"/>
    </row>
    <row r="508" ht="15.75" customHeight="1">
      <c r="I508" s="123"/>
      <c r="J508" s="123"/>
      <c r="K508" s="123"/>
    </row>
    <row r="509" ht="15.75" customHeight="1">
      <c r="I509" s="123"/>
      <c r="J509" s="123"/>
      <c r="K509" s="123"/>
    </row>
    <row r="510" ht="15.75" customHeight="1">
      <c r="I510" s="123"/>
      <c r="J510" s="123"/>
      <c r="K510" s="123"/>
    </row>
    <row r="511" ht="15.75" customHeight="1">
      <c r="I511" s="123"/>
      <c r="J511" s="123"/>
      <c r="K511" s="123"/>
    </row>
    <row r="512" ht="15.75" customHeight="1">
      <c r="I512" s="123"/>
      <c r="J512" s="123"/>
      <c r="K512" s="123"/>
    </row>
    <row r="513" ht="15.75" customHeight="1">
      <c r="I513" s="123"/>
      <c r="J513" s="123"/>
      <c r="K513" s="123"/>
    </row>
    <row r="514" ht="15.75" customHeight="1">
      <c r="I514" s="123"/>
      <c r="J514" s="123"/>
      <c r="K514" s="123"/>
    </row>
    <row r="515" ht="15.75" customHeight="1">
      <c r="I515" s="123"/>
      <c r="J515" s="123"/>
      <c r="K515" s="123"/>
    </row>
    <row r="516" ht="15.75" customHeight="1">
      <c r="I516" s="123"/>
      <c r="J516" s="123"/>
      <c r="K516" s="123"/>
    </row>
    <row r="517" ht="15.75" customHeight="1">
      <c r="I517" s="123"/>
      <c r="J517" s="123"/>
      <c r="K517" s="123"/>
    </row>
    <row r="518" ht="15.75" customHeight="1">
      <c r="I518" s="123"/>
      <c r="J518" s="123"/>
      <c r="K518" s="123"/>
    </row>
    <row r="519" ht="15.75" customHeight="1">
      <c r="I519" s="123"/>
      <c r="J519" s="123"/>
      <c r="K519" s="123"/>
    </row>
    <row r="520" ht="15.75" customHeight="1">
      <c r="I520" s="123"/>
      <c r="J520" s="123"/>
      <c r="K520" s="123"/>
    </row>
    <row r="521" ht="15.75" customHeight="1">
      <c r="I521" s="123"/>
      <c r="J521" s="123"/>
      <c r="K521" s="123"/>
    </row>
    <row r="522" ht="15.75" customHeight="1">
      <c r="I522" s="123"/>
      <c r="J522" s="123"/>
      <c r="K522" s="123"/>
    </row>
    <row r="523" ht="15.75" customHeight="1">
      <c r="I523" s="123"/>
      <c r="J523" s="123"/>
      <c r="K523" s="123"/>
    </row>
    <row r="524" ht="15.75" customHeight="1">
      <c r="I524" s="123"/>
      <c r="J524" s="123"/>
      <c r="K524" s="123"/>
    </row>
    <row r="525" ht="15.75" customHeight="1">
      <c r="I525" s="123"/>
      <c r="J525" s="123"/>
      <c r="K525" s="123"/>
    </row>
    <row r="526" ht="15.75" customHeight="1">
      <c r="I526" s="123"/>
      <c r="J526" s="123"/>
      <c r="K526" s="123"/>
    </row>
    <row r="527" ht="15.75" customHeight="1">
      <c r="I527" s="123"/>
      <c r="J527" s="123"/>
      <c r="K527" s="123"/>
    </row>
    <row r="528" ht="15.75" customHeight="1">
      <c r="I528" s="123"/>
      <c r="J528" s="123"/>
      <c r="K528" s="123"/>
    </row>
    <row r="529" ht="15.75" customHeight="1">
      <c r="I529" s="123"/>
      <c r="J529" s="123"/>
      <c r="K529" s="123"/>
    </row>
    <row r="530" ht="15.75" customHeight="1">
      <c r="I530" s="123"/>
      <c r="J530" s="123"/>
      <c r="K530" s="123"/>
    </row>
    <row r="531" ht="15.75" customHeight="1">
      <c r="I531" s="123"/>
      <c r="J531" s="123"/>
      <c r="K531" s="123"/>
    </row>
    <row r="532" ht="15.75" customHeight="1">
      <c r="I532" s="123"/>
      <c r="J532" s="123"/>
      <c r="K532" s="123"/>
    </row>
    <row r="533" ht="15.75" customHeight="1">
      <c r="I533" s="123"/>
      <c r="J533" s="123"/>
      <c r="K533" s="123"/>
    </row>
    <row r="534" ht="15.75" customHeight="1">
      <c r="I534" s="123"/>
      <c r="J534" s="123"/>
      <c r="K534" s="123"/>
    </row>
    <row r="535" ht="15.75" customHeight="1">
      <c r="I535" s="123"/>
      <c r="J535" s="123"/>
      <c r="K535" s="123"/>
    </row>
    <row r="536" ht="15.75" customHeight="1">
      <c r="I536" s="123"/>
      <c r="J536" s="123"/>
      <c r="K536" s="123"/>
    </row>
    <row r="537" ht="15.75" customHeight="1">
      <c r="I537" s="123"/>
      <c r="J537" s="123"/>
      <c r="K537" s="123"/>
    </row>
    <row r="538" ht="15.75" customHeight="1">
      <c r="I538" s="123"/>
      <c r="J538" s="123"/>
      <c r="K538" s="123"/>
    </row>
    <row r="539" ht="15.75" customHeight="1">
      <c r="I539" s="123"/>
      <c r="J539" s="123"/>
      <c r="K539" s="123"/>
    </row>
    <row r="540" ht="15.75" customHeight="1">
      <c r="I540" s="123"/>
      <c r="J540" s="123"/>
      <c r="K540" s="123"/>
    </row>
    <row r="541" ht="15.75" customHeight="1">
      <c r="I541" s="123"/>
      <c r="J541" s="123"/>
      <c r="K541" s="123"/>
    </row>
    <row r="542" ht="15.75" customHeight="1">
      <c r="I542" s="123"/>
      <c r="J542" s="123"/>
      <c r="K542" s="123"/>
    </row>
    <row r="543" ht="15.75" customHeight="1">
      <c r="I543" s="123"/>
      <c r="J543" s="123"/>
      <c r="K543" s="123"/>
    </row>
    <row r="544" ht="15.75" customHeight="1">
      <c r="I544" s="123"/>
      <c r="J544" s="123"/>
      <c r="K544" s="123"/>
    </row>
    <row r="545" ht="15.75" customHeight="1">
      <c r="I545" s="123"/>
      <c r="J545" s="123"/>
      <c r="K545" s="123"/>
    </row>
    <row r="546" ht="15.75" customHeight="1">
      <c r="I546" s="123"/>
      <c r="J546" s="123"/>
      <c r="K546" s="123"/>
    </row>
    <row r="547" ht="15.75" customHeight="1">
      <c r="I547" s="123"/>
      <c r="J547" s="123"/>
      <c r="K547" s="123"/>
    </row>
    <row r="548" ht="15.75" customHeight="1">
      <c r="I548" s="123"/>
      <c r="J548" s="123"/>
      <c r="K548" s="123"/>
    </row>
    <row r="549" ht="15.75" customHeight="1">
      <c r="I549" s="123"/>
      <c r="J549" s="123"/>
      <c r="K549" s="123"/>
    </row>
    <row r="550" ht="15.75" customHeight="1">
      <c r="I550" s="123"/>
      <c r="J550" s="123"/>
      <c r="K550" s="123"/>
    </row>
    <row r="551" ht="15.75" customHeight="1">
      <c r="I551" s="123"/>
      <c r="J551" s="123"/>
      <c r="K551" s="123"/>
    </row>
    <row r="552" ht="15.75" customHeight="1">
      <c r="I552" s="123"/>
      <c r="J552" s="123"/>
      <c r="K552" s="123"/>
    </row>
    <row r="553" ht="15.75" customHeight="1">
      <c r="I553" s="123"/>
      <c r="J553" s="123"/>
      <c r="K553" s="123"/>
    </row>
    <row r="554" ht="15.75" customHeight="1">
      <c r="I554" s="123"/>
      <c r="J554" s="123"/>
      <c r="K554" s="123"/>
    </row>
    <row r="555" ht="15.75" customHeight="1">
      <c r="I555" s="123"/>
      <c r="J555" s="123"/>
      <c r="K555" s="123"/>
    </row>
    <row r="556" ht="15.75" customHeight="1">
      <c r="I556" s="123"/>
      <c r="J556" s="123"/>
      <c r="K556" s="123"/>
    </row>
    <row r="557" ht="15.75" customHeight="1">
      <c r="I557" s="123"/>
      <c r="J557" s="123"/>
      <c r="K557" s="123"/>
    </row>
    <row r="558" ht="15.75" customHeight="1">
      <c r="I558" s="123"/>
      <c r="J558" s="123"/>
      <c r="K558" s="123"/>
    </row>
    <row r="559" ht="15.75" customHeight="1">
      <c r="I559" s="123"/>
      <c r="J559" s="123"/>
      <c r="K559" s="123"/>
    </row>
    <row r="560" ht="15.75" customHeight="1">
      <c r="I560" s="123"/>
      <c r="J560" s="123"/>
      <c r="K560" s="123"/>
    </row>
    <row r="561" ht="15.75" customHeight="1">
      <c r="I561" s="123"/>
      <c r="J561" s="123"/>
      <c r="K561" s="123"/>
    </row>
    <row r="562" ht="15.75" customHeight="1">
      <c r="I562" s="123"/>
      <c r="J562" s="123"/>
      <c r="K562" s="123"/>
    </row>
    <row r="563" ht="15.75" customHeight="1">
      <c r="I563" s="123"/>
      <c r="J563" s="123"/>
      <c r="K563" s="123"/>
    </row>
    <row r="564" ht="15.75" customHeight="1">
      <c r="I564" s="123"/>
      <c r="J564" s="123"/>
      <c r="K564" s="123"/>
    </row>
    <row r="565" ht="15.75" customHeight="1">
      <c r="I565" s="123"/>
      <c r="J565" s="123"/>
      <c r="K565" s="123"/>
    </row>
    <row r="566" ht="15.75" customHeight="1">
      <c r="I566" s="123"/>
      <c r="J566" s="123"/>
      <c r="K566" s="123"/>
    </row>
    <row r="567" ht="15.75" customHeight="1">
      <c r="I567" s="123"/>
      <c r="J567" s="123"/>
      <c r="K567" s="123"/>
    </row>
    <row r="568" ht="15.75" customHeight="1">
      <c r="I568" s="123"/>
      <c r="J568" s="123"/>
      <c r="K568" s="123"/>
    </row>
    <row r="569" ht="15.75" customHeight="1">
      <c r="I569" s="123"/>
      <c r="J569" s="123"/>
      <c r="K569" s="123"/>
    </row>
    <row r="570" ht="15.75" customHeight="1">
      <c r="I570" s="123"/>
      <c r="J570" s="123"/>
      <c r="K570" s="123"/>
    </row>
    <row r="571" ht="15.75" customHeight="1">
      <c r="I571" s="123"/>
      <c r="J571" s="123"/>
      <c r="K571" s="123"/>
    </row>
    <row r="572" ht="15.75" customHeight="1">
      <c r="I572" s="123"/>
      <c r="J572" s="123"/>
      <c r="K572" s="123"/>
    </row>
    <row r="573" ht="15.75" customHeight="1">
      <c r="I573" s="123"/>
      <c r="J573" s="123"/>
      <c r="K573" s="123"/>
    </row>
    <row r="574" ht="15.75" customHeight="1">
      <c r="I574" s="123"/>
      <c r="J574" s="123"/>
      <c r="K574" s="123"/>
    </row>
    <row r="575" ht="15.75" customHeight="1">
      <c r="I575" s="123"/>
      <c r="J575" s="123"/>
      <c r="K575" s="123"/>
    </row>
    <row r="576" ht="15.75" customHeight="1">
      <c r="I576" s="123"/>
      <c r="J576" s="123"/>
      <c r="K576" s="123"/>
    </row>
    <row r="577" ht="15.75" customHeight="1">
      <c r="I577" s="123"/>
      <c r="J577" s="123"/>
      <c r="K577" s="123"/>
    </row>
    <row r="578" ht="15.75" customHeight="1">
      <c r="I578" s="123"/>
      <c r="J578" s="123"/>
      <c r="K578" s="123"/>
    </row>
    <row r="579" ht="15.75" customHeight="1">
      <c r="I579" s="123"/>
      <c r="J579" s="123"/>
      <c r="K579" s="123"/>
    </row>
    <row r="580" ht="15.75" customHeight="1">
      <c r="I580" s="123"/>
      <c r="J580" s="123"/>
      <c r="K580" s="123"/>
    </row>
    <row r="581" ht="15.75" customHeight="1">
      <c r="I581" s="123"/>
      <c r="J581" s="123"/>
      <c r="K581" s="123"/>
    </row>
    <row r="582" ht="15.75" customHeight="1">
      <c r="I582" s="123"/>
      <c r="J582" s="123"/>
      <c r="K582" s="123"/>
    </row>
    <row r="583" ht="15.75" customHeight="1">
      <c r="I583" s="123"/>
      <c r="J583" s="123"/>
      <c r="K583" s="123"/>
    </row>
    <row r="584" ht="15.75" customHeight="1">
      <c r="I584" s="123"/>
      <c r="J584" s="123"/>
      <c r="K584" s="123"/>
    </row>
    <row r="585" ht="15.75" customHeight="1">
      <c r="I585" s="123"/>
      <c r="J585" s="123"/>
      <c r="K585" s="123"/>
    </row>
    <row r="586" ht="15.75" customHeight="1">
      <c r="I586" s="123"/>
      <c r="J586" s="123"/>
      <c r="K586" s="123"/>
    </row>
    <row r="587" ht="15.75" customHeight="1">
      <c r="I587" s="123"/>
      <c r="J587" s="123"/>
      <c r="K587" s="123"/>
    </row>
    <row r="588" ht="15.75" customHeight="1">
      <c r="I588" s="123"/>
      <c r="J588" s="123"/>
      <c r="K588" s="123"/>
    </row>
    <row r="589" ht="15.75" customHeight="1">
      <c r="I589" s="123"/>
      <c r="J589" s="123"/>
      <c r="K589" s="123"/>
    </row>
    <row r="590" ht="15.75" customHeight="1">
      <c r="I590" s="123"/>
      <c r="J590" s="123"/>
      <c r="K590" s="123"/>
    </row>
    <row r="591" ht="15.75" customHeight="1">
      <c r="I591" s="123"/>
      <c r="J591" s="123"/>
      <c r="K591" s="123"/>
    </row>
    <row r="592" ht="15.75" customHeight="1">
      <c r="I592" s="123"/>
      <c r="J592" s="123"/>
      <c r="K592" s="123"/>
    </row>
    <row r="593" ht="15.75" customHeight="1">
      <c r="I593" s="123"/>
      <c r="J593" s="123"/>
      <c r="K593" s="123"/>
    </row>
    <row r="594" ht="15.75" customHeight="1">
      <c r="I594" s="123"/>
      <c r="J594" s="123"/>
      <c r="K594" s="123"/>
    </row>
    <row r="595" ht="15.75" customHeight="1">
      <c r="I595" s="123"/>
      <c r="J595" s="123"/>
      <c r="K595" s="123"/>
    </row>
    <row r="596" ht="15.75" customHeight="1">
      <c r="I596" s="123"/>
      <c r="J596" s="123"/>
      <c r="K596" s="123"/>
    </row>
    <row r="597" ht="15.75" customHeight="1">
      <c r="I597" s="123"/>
      <c r="J597" s="123"/>
      <c r="K597" s="123"/>
    </row>
    <row r="598" ht="15.75" customHeight="1">
      <c r="I598" s="123"/>
      <c r="J598" s="123"/>
      <c r="K598" s="123"/>
    </row>
    <row r="599" ht="15.75" customHeight="1">
      <c r="I599" s="123"/>
      <c r="J599" s="123"/>
      <c r="K599" s="123"/>
    </row>
    <row r="600" ht="15.75" customHeight="1">
      <c r="I600" s="123"/>
      <c r="J600" s="123"/>
      <c r="K600" s="123"/>
    </row>
    <row r="601" ht="15.75" customHeight="1">
      <c r="I601" s="123"/>
      <c r="J601" s="123"/>
      <c r="K601" s="123"/>
    </row>
    <row r="602" ht="15.75" customHeight="1">
      <c r="I602" s="123"/>
      <c r="J602" s="123"/>
      <c r="K602" s="123"/>
    </row>
    <row r="603" ht="15.75" customHeight="1">
      <c r="I603" s="123"/>
      <c r="J603" s="123"/>
      <c r="K603" s="123"/>
    </row>
    <row r="604" ht="15.75" customHeight="1">
      <c r="I604" s="123"/>
      <c r="J604" s="123"/>
      <c r="K604" s="123"/>
    </row>
    <row r="605" ht="15.75" customHeight="1">
      <c r="I605" s="123"/>
      <c r="J605" s="123"/>
      <c r="K605" s="123"/>
    </row>
    <row r="606" ht="15.75" customHeight="1">
      <c r="I606" s="123"/>
      <c r="J606" s="123"/>
      <c r="K606" s="123"/>
    </row>
    <row r="607" ht="15.75" customHeight="1">
      <c r="I607" s="123"/>
      <c r="J607" s="123"/>
      <c r="K607" s="123"/>
    </row>
    <row r="608" ht="15.75" customHeight="1">
      <c r="I608" s="123"/>
      <c r="J608" s="123"/>
      <c r="K608" s="123"/>
    </row>
    <row r="609" ht="15.75" customHeight="1">
      <c r="I609" s="123"/>
      <c r="J609" s="123"/>
      <c r="K609" s="123"/>
    </row>
    <row r="610" ht="15.75" customHeight="1">
      <c r="I610" s="123"/>
      <c r="J610" s="123"/>
      <c r="K610" s="123"/>
    </row>
    <row r="611" ht="15.75" customHeight="1">
      <c r="I611" s="123"/>
      <c r="J611" s="123"/>
      <c r="K611" s="123"/>
    </row>
    <row r="612" ht="15.75" customHeight="1">
      <c r="I612" s="123"/>
      <c r="J612" s="123"/>
      <c r="K612" s="123"/>
    </row>
    <row r="613" ht="15.75" customHeight="1">
      <c r="I613" s="123"/>
      <c r="J613" s="123"/>
      <c r="K613" s="123"/>
    </row>
    <row r="614" ht="15.75" customHeight="1">
      <c r="I614" s="123"/>
      <c r="J614" s="123"/>
      <c r="K614" s="123"/>
    </row>
    <row r="615" ht="15.75" customHeight="1">
      <c r="I615" s="123"/>
      <c r="J615" s="123"/>
      <c r="K615" s="123"/>
    </row>
    <row r="616" ht="15.75" customHeight="1">
      <c r="I616" s="123"/>
      <c r="J616" s="123"/>
      <c r="K616" s="123"/>
    </row>
    <row r="617" ht="15.75" customHeight="1">
      <c r="I617" s="123"/>
      <c r="J617" s="123"/>
      <c r="K617" s="123"/>
    </row>
    <row r="618" ht="15.75" customHeight="1">
      <c r="I618" s="123"/>
      <c r="J618" s="123"/>
      <c r="K618" s="123"/>
    </row>
    <row r="619" ht="15.75" customHeight="1">
      <c r="I619" s="123"/>
      <c r="J619" s="123"/>
      <c r="K619" s="123"/>
    </row>
    <row r="620" ht="15.75" customHeight="1">
      <c r="I620" s="123"/>
      <c r="J620" s="123"/>
      <c r="K620" s="123"/>
    </row>
    <row r="621" ht="15.75" customHeight="1">
      <c r="I621" s="123"/>
      <c r="J621" s="123"/>
      <c r="K621" s="123"/>
    </row>
    <row r="622" ht="15.75" customHeight="1">
      <c r="I622" s="123"/>
      <c r="J622" s="123"/>
      <c r="K622" s="123"/>
    </row>
    <row r="623" ht="15.75" customHeight="1">
      <c r="I623" s="123"/>
      <c r="J623" s="123"/>
      <c r="K623" s="123"/>
    </row>
    <row r="624" ht="15.75" customHeight="1">
      <c r="I624" s="123"/>
      <c r="J624" s="123"/>
      <c r="K624" s="123"/>
    </row>
    <row r="625" ht="15.75" customHeight="1">
      <c r="I625" s="123"/>
      <c r="J625" s="123"/>
      <c r="K625" s="123"/>
    </row>
    <row r="626" ht="15.75" customHeight="1">
      <c r="I626" s="123"/>
      <c r="J626" s="123"/>
      <c r="K626" s="123"/>
    </row>
    <row r="627" ht="15.75" customHeight="1">
      <c r="I627" s="123"/>
      <c r="J627" s="123"/>
      <c r="K627" s="123"/>
    </row>
    <row r="628" ht="15.75" customHeight="1">
      <c r="I628" s="123"/>
      <c r="J628" s="123"/>
      <c r="K628" s="123"/>
    </row>
    <row r="629" ht="15.75" customHeight="1">
      <c r="I629" s="123"/>
      <c r="J629" s="123"/>
      <c r="K629" s="123"/>
    </row>
    <row r="630" ht="15.75" customHeight="1">
      <c r="I630" s="123"/>
      <c r="J630" s="123"/>
      <c r="K630" s="123"/>
    </row>
    <row r="631" ht="15.75" customHeight="1">
      <c r="I631" s="123"/>
      <c r="J631" s="123"/>
      <c r="K631" s="123"/>
    </row>
    <row r="632" ht="15.75" customHeight="1">
      <c r="I632" s="123"/>
      <c r="J632" s="123"/>
      <c r="K632" s="123"/>
    </row>
    <row r="633" ht="15.75" customHeight="1">
      <c r="I633" s="123"/>
      <c r="J633" s="123"/>
      <c r="K633" s="123"/>
    </row>
    <row r="634" ht="15.75" customHeight="1">
      <c r="I634" s="123"/>
      <c r="J634" s="123"/>
      <c r="K634" s="123"/>
    </row>
    <row r="635" ht="15.75" customHeight="1">
      <c r="I635" s="123"/>
      <c r="J635" s="123"/>
      <c r="K635" s="123"/>
    </row>
    <row r="636" ht="15.75" customHeight="1">
      <c r="I636" s="123"/>
      <c r="J636" s="123"/>
      <c r="K636" s="123"/>
    </row>
    <row r="637" ht="15.75" customHeight="1">
      <c r="I637" s="123"/>
      <c r="J637" s="123"/>
      <c r="K637" s="123"/>
    </row>
    <row r="638" ht="15.75" customHeight="1">
      <c r="I638" s="123"/>
      <c r="J638" s="123"/>
      <c r="K638" s="123"/>
    </row>
    <row r="639" ht="15.75" customHeight="1">
      <c r="I639" s="123"/>
      <c r="J639" s="123"/>
      <c r="K639" s="123"/>
    </row>
    <row r="640" ht="15.75" customHeight="1">
      <c r="I640" s="123"/>
      <c r="J640" s="123"/>
      <c r="K640" s="123"/>
    </row>
    <row r="641" ht="15.75" customHeight="1">
      <c r="I641" s="123"/>
      <c r="J641" s="123"/>
      <c r="K641" s="123"/>
    </row>
    <row r="642" ht="15.75" customHeight="1">
      <c r="I642" s="123"/>
      <c r="J642" s="123"/>
      <c r="K642" s="123"/>
    </row>
    <row r="643" ht="15.75" customHeight="1">
      <c r="I643" s="123"/>
      <c r="J643" s="123"/>
      <c r="K643" s="123"/>
    </row>
    <row r="644" ht="15.75" customHeight="1">
      <c r="I644" s="123"/>
      <c r="J644" s="123"/>
      <c r="K644" s="123"/>
    </row>
    <row r="645" ht="15.75" customHeight="1">
      <c r="I645" s="123"/>
      <c r="J645" s="123"/>
      <c r="K645" s="123"/>
    </row>
    <row r="646" ht="15.75" customHeight="1">
      <c r="I646" s="123"/>
      <c r="J646" s="123"/>
      <c r="K646" s="123"/>
    </row>
    <row r="647" ht="15.75" customHeight="1">
      <c r="I647" s="123"/>
      <c r="J647" s="123"/>
      <c r="K647" s="123"/>
    </row>
    <row r="648" ht="15.75" customHeight="1">
      <c r="I648" s="123"/>
      <c r="J648" s="123"/>
      <c r="K648" s="123"/>
    </row>
    <row r="649" ht="15.75" customHeight="1">
      <c r="I649" s="123"/>
      <c r="J649" s="123"/>
      <c r="K649" s="123"/>
    </row>
    <row r="650" ht="15.75" customHeight="1">
      <c r="I650" s="123"/>
      <c r="J650" s="123"/>
      <c r="K650" s="123"/>
    </row>
    <row r="651" ht="15.75" customHeight="1">
      <c r="I651" s="123"/>
      <c r="J651" s="123"/>
      <c r="K651" s="123"/>
    </row>
    <row r="652" ht="15.75" customHeight="1">
      <c r="I652" s="123"/>
      <c r="J652" s="123"/>
      <c r="K652" s="123"/>
    </row>
    <row r="653" ht="15.75" customHeight="1">
      <c r="I653" s="123"/>
      <c r="J653" s="123"/>
      <c r="K653" s="123"/>
    </row>
    <row r="654" ht="15.75" customHeight="1">
      <c r="I654" s="123"/>
      <c r="J654" s="123"/>
      <c r="K654" s="123"/>
    </row>
    <row r="655" ht="15.75" customHeight="1">
      <c r="I655" s="123"/>
      <c r="J655" s="123"/>
      <c r="K655" s="123"/>
    </row>
    <row r="656" ht="15.75" customHeight="1">
      <c r="I656" s="123"/>
      <c r="J656" s="123"/>
      <c r="K656" s="123"/>
    </row>
    <row r="657" ht="15.75" customHeight="1">
      <c r="I657" s="123"/>
      <c r="J657" s="123"/>
      <c r="K657" s="123"/>
    </row>
    <row r="658" ht="15.75" customHeight="1">
      <c r="I658" s="123"/>
      <c r="J658" s="123"/>
      <c r="K658" s="123"/>
    </row>
    <row r="659" ht="15.75" customHeight="1">
      <c r="I659" s="123"/>
      <c r="J659" s="123"/>
      <c r="K659" s="123"/>
    </row>
    <row r="660" ht="15.75" customHeight="1">
      <c r="I660" s="123"/>
      <c r="J660" s="123"/>
      <c r="K660" s="123"/>
    </row>
    <row r="661" ht="15.75" customHeight="1">
      <c r="I661" s="123"/>
      <c r="J661" s="123"/>
      <c r="K661" s="123"/>
    </row>
    <row r="662" ht="15.75" customHeight="1">
      <c r="I662" s="123"/>
      <c r="J662" s="123"/>
      <c r="K662" s="123"/>
    </row>
    <row r="663" ht="15.75" customHeight="1">
      <c r="I663" s="123"/>
      <c r="J663" s="123"/>
      <c r="K663" s="123"/>
    </row>
    <row r="664" ht="15.75" customHeight="1">
      <c r="I664" s="123"/>
      <c r="J664" s="123"/>
      <c r="K664" s="123"/>
    </row>
    <row r="665" ht="15.75" customHeight="1">
      <c r="I665" s="123"/>
      <c r="J665" s="123"/>
      <c r="K665" s="123"/>
    </row>
    <row r="666" ht="15.75" customHeight="1">
      <c r="I666" s="123"/>
      <c r="J666" s="123"/>
      <c r="K666" s="123"/>
    </row>
    <row r="667" ht="15.75" customHeight="1">
      <c r="I667" s="123"/>
      <c r="J667" s="123"/>
      <c r="K667" s="123"/>
    </row>
    <row r="668" ht="15.75" customHeight="1">
      <c r="I668" s="123"/>
      <c r="J668" s="123"/>
      <c r="K668" s="123"/>
    </row>
    <row r="669" ht="15.75" customHeight="1">
      <c r="I669" s="123"/>
      <c r="J669" s="123"/>
      <c r="K669" s="123"/>
    </row>
    <row r="670" ht="15.75" customHeight="1">
      <c r="I670" s="123"/>
      <c r="J670" s="123"/>
      <c r="K670" s="123"/>
    </row>
    <row r="671" ht="15.75" customHeight="1">
      <c r="I671" s="123"/>
      <c r="J671" s="123"/>
      <c r="K671" s="123"/>
    </row>
    <row r="672" ht="15.75" customHeight="1">
      <c r="I672" s="123"/>
      <c r="J672" s="123"/>
      <c r="K672" s="123"/>
    </row>
    <row r="673" ht="15.75" customHeight="1">
      <c r="I673" s="123"/>
      <c r="J673" s="123"/>
      <c r="K673" s="123"/>
    </row>
    <row r="674" ht="15.75" customHeight="1">
      <c r="I674" s="123"/>
      <c r="J674" s="123"/>
      <c r="K674" s="123"/>
    </row>
    <row r="675" ht="15.75" customHeight="1">
      <c r="I675" s="123"/>
      <c r="J675" s="123"/>
      <c r="K675" s="123"/>
    </row>
    <row r="676" ht="15.75" customHeight="1">
      <c r="I676" s="123"/>
      <c r="J676" s="123"/>
      <c r="K676" s="123"/>
    </row>
    <row r="677" ht="15.75" customHeight="1">
      <c r="I677" s="123"/>
      <c r="J677" s="123"/>
      <c r="K677" s="123"/>
    </row>
    <row r="678" ht="15.75" customHeight="1">
      <c r="I678" s="123"/>
      <c r="J678" s="123"/>
      <c r="K678" s="123"/>
    </row>
    <row r="679" ht="15.75" customHeight="1">
      <c r="I679" s="123"/>
      <c r="J679" s="123"/>
      <c r="K679" s="123"/>
    </row>
    <row r="680" ht="15.75" customHeight="1">
      <c r="I680" s="123"/>
      <c r="J680" s="123"/>
      <c r="K680" s="123"/>
    </row>
    <row r="681" ht="15.75" customHeight="1">
      <c r="I681" s="123"/>
      <c r="J681" s="123"/>
      <c r="K681" s="123"/>
    </row>
    <row r="682" ht="15.75" customHeight="1">
      <c r="I682" s="123"/>
      <c r="J682" s="123"/>
      <c r="K682" s="123"/>
    </row>
    <row r="683" ht="15.75" customHeight="1">
      <c r="I683" s="123"/>
      <c r="J683" s="123"/>
      <c r="K683" s="123"/>
    </row>
    <row r="684" ht="15.75" customHeight="1">
      <c r="I684" s="123"/>
      <c r="J684" s="123"/>
      <c r="K684" s="123"/>
    </row>
    <row r="685" ht="15.75" customHeight="1">
      <c r="I685" s="123"/>
      <c r="J685" s="123"/>
      <c r="K685" s="123"/>
    </row>
    <row r="686" ht="15.75" customHeight="1">
      <c r="I686" s="123"/>
      <c r="J686" s="123"/>
      <c r="K686" s="123"/>
    </row>
    <row r="687" ht="15.75" customHeight="1">
      <c r="I687" s="123"/>
      <c r="J687" s="123"/>
      <c r="K687" s="123"/>
    </row>
    <row r="688" ht="15.75" customHeight="1">
      <c r="I688" s="123"/>
      <c r="J688" s="123"/>
      <c r="K688" s="123"/>
    </row>
    <row r="689" ht="15.75" customHeight="1">
      <c r="I689" s="123"/>
      <c r="J689" s="123"/>
      <c r="K689" s="123"/>
    </row>
    <row r="690" ht="15.75" customHeight="1">
      <c r="I690" s="123"/>
      <c r="J690" s="123"/>
      <c r="K690" s="123"/>
    </row>
    <row r="691" ht="15.75" customHeight="1">
      <c r="I691" s="123"/>
      <c r="J691" s="123"/>
      <c r="K691" s="123"/>
    </row>
    <row r="692" ht="15.75" customHeight="1">
      <c r="I692" s="123"/>
      <c r="J692" s="123"/>
      <c r="K692" s="123"/>
    </row>
    <row r="693" ht="15.75" customHeight="1">
      <c r="I693" s="123"/>
      <c r="J693" s="123"/>
      <c r="K693" s="123"/>
    </row>
    <row r="694" ht="15.75" customHeight="1">
      <c r="I694" s="123"/>
      <c r="J694" s="123"/>
      <c r="K694" s="123"/>
    </row>
    <row r="695" ht="15.75" customHeight="1">
      <c r="I695" s="123"/>
      <c r="J695" s="123"/>
      <c r="K695" s="123"/>
    </row>
    <row r="696" ht="15.75" customHeight="1">
      <c r="I696" s="123"/>
      <c r="J696" s="123"/>
      <c r="K696" s="123"/>
    </row>
    <row r="697" ht="15.75" customHeight="1">
      <c r="I697" s="123"/>
      <c r="J697" s="123"/>
      <c r="K697" s="123"/>
    </row>
    <row r="698" ht="15.75" customHeight="1">
      <c r="I698" s="123"/>
      <c r="J698" s="123"/>
      <c r="K698" s="123"/>
    </row>
    <row r="699" ht="15.75" customHeight="1">
      <c r="I699" s="123"/>
      <c r="J699" s="123"/>
      <c r="K699" s="123"/>
    </row>
    <row r="700" ht="15.75" customHeight="1">
      <c r="I700" s="123"/>
      <c r="J700" s="123"/>
      <c r="K700" s="123"/>
    </row>
    <row r="701" ht="15.75" customHeight="1">
      <c r="I701" s="123"/>
      <c r="J701" s="123"/>
      <c r="K701" s="123"/>
    </row>
    <row r="702" ht="15.75" customHeight="1">
      <c r="I702" s="123"/>
      <c r="J702" s="123"/>
      <c r="K702" s="123"/>
    </row>
    <row r="703" ht="15.75" customHeight="1">
      <c r="I703" s="123"/>
      <c r="J703" s="123"/>
      <c r="K703" s="123"/>
    </row>
    <row r="704" ht="15.75" customHeight="1">
      <c r="I704" s="123"/>
      <c r="J704" s="123"/>
      <c r="K704" s="123"/>
    </row>
    <row r="705" ht="15.75" customHeight="1">
      <c r="I705" s="123"/>
      <c r="J705" s="123"/>
      <c r="K705" s="123"/>
    </row>
    <row r="706" ht="15.75" customHeight="1">
      <c r="I706" s="123"/>
      <c r="J706" s="123"/>
      <c r="K706" s="123"/>
    </row>
    <row r="707" ht="15.75" customHeight="1">
      <c r="I707" s="123"/>
      <c r="J707" s="123"/>
      <c r="K707" s="123"/>
    </row>
    <row r="708" ht="15.75" customHeight="1">
      <c r="I708" s="123"/>
      <c r="J708" s="123"/>
      <c r="K708" s="123"/>
    </row>
    <row r="709" ht="15.75" customHeight="1">
      <c r="I709" s="123"/>
      <c r="J709" s="123"/>
      <c r="K709" s="123"/>
    </row>
    <row r="710" ht="15.75" customHeight="1">
      <c r="I710" s="123"/>
      <c r="J710" s="123"/>
      <c r="K710" s="123"/>
    </row>
    <row r="711" ht="15.75" customHeight="1">
      <c r="I711" s="123"/>
      <c r="J711" s="123"/>
      <c r="K711" s="123"/>
    </row>
    <row r="712" ht="15.75" customHeight="1">
      <c r="I712" s="123"/>
      <c r="J712" s="123"/>
      <c r="K712" s="123"/>
    </row>
    <row r="713" ht="15.75" customHeight="1">
      <c r="I713" s="123"/>
      <c r="J713" s="123"/>
      <c r="K713" s="123"/>
    </row>
    <row r="714" ht="15.75" customHeight="1">
      <c r="I714" s="123"/>
      <c r="J714" s="123"/>
      <c r="K714" s="123"/>
    </row>
    <row r="715" ht="15.75" customHeight="1">
      <c r="I715" s="123"/>
      <c r="J715" s="123"/>
      <c r="K715" s="123"/>
    </row>
    <row r="716" ht="15.75" customHeight="1">
      <c r="I716" s="123"/>
      <c r="J716" s="123"/>
      <c r="K716" s="123"/>
    </row>
    <row r="717" ht="15.75" customHeight="1">
      <c r="I717" s="123"/>
      <c r="J717" s="123"/>
      <c r="K717" s="123"/>
    </row>
    <row r="718" ht="15.75" customHeight="1">
      <c r="I718" s="123"/>
      <c r="J718" s="123"/>
      <c r="K718" s="123"/>
    </row>
    <row r="719" ht="15.75" customHeight="1">
      <c r="I719" s="123"/>
      <c r="J719" s="123"/>
      <c r="K719" s="123"/>
    </row>
    <row r="720" ht="15.75" customHeight="1">
      <c r="I720" s="123"/>
      <c r="J720" s="123"/>
      <c r="K720" s="123"/>
    </row>
    <row r="721" ht="15.75" customHeight="1">
      <c r="I721" s="123"/>
      <c r="J721" s="123"/>
      <c r="K721" s="123"/>
    </row>
    <row r="722" ht="15.75" customHeight="1">
      <c r="I722" s="123"/>
      <c r="J722" s="123"/>
      <c r="K722" s="123"/>
    </row>
    <row r="723" ht="15.75" customHeight="1">
      <c r="I723" s="123"/>
      <c r="J723" s="123"/>
      <c r="K723" s="123"/>
    </row>
    <row r="724" ht="15.75" customHeight="1">
      <c r="I724" s="123"/>
      <c r="J724" s="123"/>
      <c r="K724" s="123"/>
    </row>
    <row r="725" ht="15.75" customHeight="1">
      <c r="I725" s="123"/>
      <c r="J725" s="123"/>
      <c r="K725" s="123"/>
    </row>
    <row r="726" ht="15.75" customHeight="1">
      <c r="I726" s="123"/>
      <c r="J726" s="123"/>
      <c r="K726" s="123"/>
    </row>
    <row r="727" ht="15.75" customHeight="1">
      <c r="I727" s="123"/>
      <c r="J727" s="123"/>
      <c r="K727" s="123"/>
    </row>
    <row r="728" ht="15.75" customHeight="1">
      <c r="I728" s="123"/>
      <c r="J728" s="123"/>
      <c r="K728" s="123"/>
    </row>
    <row r="729" ht="15.75" customHeight="1">
      <c r="I729" s="123"/>
      <c r="J729" s="123"/>
      <c r="K729" s="123"/>
    </row>
    <row r="730" ht="15.75" customHeight="1">
      <c r="I730" s="123"/>
      <c r="J730" s="123"/>
      <c r="K730" s="123"/>
    </row>
    <row r="731" ht="15.75" customHeight="1">
      <c r="I731" s="123"/>
      <c r="J731" s="123"/>
      <c r="K731" s="123"/>
    </row>
    <row r="732" ht="15.75" customHeight="1">
      <c r="I732" s="123"/>
      <c r="J732" s="123"/>
      <c r="K732" s="123"/>
    </row>
    <row r="733" ht="15.75" customHeight="1">
      <c r="I733" s="123"/>
      <c r="J733" s="123"/>
      <c r="K733" s="123"/>
    </row>
    <row r="734" ht="15.75" customHeight="1">
      <c r="I734" s="123"/>
      <c r="J734" s="123"/>
      <c r="K734" s="123"/>
    </row>
    <row r="735" ht="15.75" customHeight="1">
      <c r="I735" s="123"/>
      <c r="J735" s="123"/>
      <c r="K735" s="123"/>
    </row>
    <row r="736" ht="15.75" customHeight="1">
      <c r="I736" s="123"/>
      <c r="J736" s="123"/>
      <c r="K736" s="123"/>
    </row>
    <row r="737" ht="15.75" customHeight="1">
      <c r="I737" s="123"/>
      <c r="J737" s="123"/>
      <c r="K737" s="123"/>
    </row>
    <row r="738" ht="15.75" customHeight="1">
      <c r="I738" s="123"/>
      <c r="J738" s="123"/>
      <c r="K738" s="123"/>
    </row>
    <row r="739" ht="15.75" customHeight="1">
      <c r="I739" s="123"/>
      <c r="J739" s="123"/>
      <c r="K739" s="123"/>
    </row>
    <row r="740" ht="15.75" customHeight="1">
      <c r="I740" s="123"/>
      <c r="J740" s="123"/>
      <c r="K740" s="123"/>
    </row>
    <row r="741" ht="15.75" customHeight="1">
      <c r="I741" s="123"/>
      <c r="J741" s="123"/>
      <c r="K741" s="123"/>
    </row>
    <row r="742" ht="15.75" customHeight="1">
      <c r="I742" s="123"/>
      <c r="J742" s="123"/>
      <c r="K742" s="123"/>
    </row>
    <row r="743" ht="15.75" customHeight="1">
      <c r="I743" s="123"/>
      <c r="J743" s="123"/>
      <c r="K743" s="123"/>
    </row>
    <row r="744" ht="15.75" customHeight="1">
      <c r="I744" s="123"/>
      <c r="J744" s="123"/>
      <c r="K744" s="123"/>
    </row>
    <row r="745" ht="15.75" customHeight="1">
      <c r="I745" s="123"/>
      <c r="J745" s="123"/>
      <c r="K745" s="123"/>
    </row>
    <row r="746" ht="15.75" customHeight="1">
      <c r="I746" s="123"/>
      <c r="J746" s="123"/>
      <c r="K746" s="123"/>
    </row>
    <row r="747" ht="15.75" customHeight="1">
      <c r="I747" s="123"/>
      <c r="J747" s="123"/>
      <c r="K747" s="123"/>
    </row>
    <row r="748" ht="15.75" customHeight="1">
      <c r="I748" s="123"/>
      <c r="J748" s="123"/>
      <c r="K748" s="123"/>
    </row>
    <row r="749" ht="15.75" customHeight="1">
      <c r="I749" s="123"/>
      <c r="J749" s="123"/>
      <c r="K749" s="123"/>
    </row>
    <row r="750" ht="15.75" customHeight="1">
      <c r="I750" s="123"/>
      <c r="J750" s="123"/>
      <c r="K750" s="123"/>
    </row>
    <row r="751" ht="15.75" customHeight="1">
      <c r="I751" s="123"/>
      <c r="J751" s="123"/>
      <c r="K751" s="123"/>
    </row>
    <row r="752" ht="15.75" customHeight="1">
      <c r="I752" s="123"/>
      <c r="J752" s="123"/>
      <c r="K752" s="123"/>
    </row>
    <row r="753" ht="15.75" customHeight="1">
      <c r="I753" s="123"/>
      <c r="J753" s="123"/>
      <c r="K753" s="123"/>
    </row>
    <row r="754" ht="15.75" customHeight="1">
      <c r="I754" s="123"/>
      <c r="J754" s="123"/>
      <c r="K754" s="123"/>
    </row>
    <row r="755" ht="15.75" customHeight="1">
      <c r="I755" s="123"/>
      <c r="J755" s="123"/>
      <c r="K755" s="123"/>
    </row>
    <row r="756" ht="15.75" customHeight="1">
      <c r="I756" s="123"/>
      <c r="J756" s="123"/>
      <c r="K756" s="123"/>
    </row>
    <row r="757" ht="15.75" customHeight="1">
      <c r="I757" s="123"/>
      <c r="J757" s="123"/>
      <c r="K757" s="123"/>
    </row>
    <row r="758" ht="15.75" customHeight="1">
      <c r="I758" s="123"/>
      <c r="J758" s="123"/>
      <c r="K758" s="123"/>
    </row>
    <row r="759" ht="15.75" customHeight="1">
      <c r="I759" s="123"/>
      <c r="J759" s="123"/>
      <c r="K759" s="123"/>
    </row>
    <row r="760" ht="15.75" customHeight="1">
      <c r="I760" s="123"/>
      <c r="J760" s="123"/>
      <c r="K760" s="123"/>
    </row>
    <row r="761" ht="15.75" customHeight="1">
      <c r="I761" s="123"/>
      <c r="J761" s="123"/>
      <c r="K761" s="123"/>
    </row>
    <row r="762" ht="15.75" customHeight="1">
      <c r="I762" s="123"/>
      <c r="J762" s="123"/>
      <c r="K762" s="123"/>
    </row>
    <row r="763" ht="15.75" customHeight="1">
      <c r="I763" s="123"/>
      <c r="J763" s="123"/>
      <c r="K763" s="123"/>
    </row>
    <row r="764" ht="15.75" customHeight="1">
      <c r="I764" s="123"/>
      <c r="J764" s="123"/>
      <c r="K764" s="123"/>
    </row>
    <row r="765" ht="15.75" customHeight="1">
      <c r="I765" s="123"/>
      <c r="J765" s="123"/>
      <c r="K765" s="123"/>
    </row>
    <row r="766" ht="15.75" customHeight="1">
      <c r="I766" s="123"/>
      <c r="J766" s="123"/>
      <c r="K766" s="123"/>
    </row>
    <row r="767" ht="15.75" customHeight="1">
      <c r="I767" s="123"/>
      <c r="J767" s="123"/>
      <c r="K767" s="123"/>
    </row>
    <row r="768" ht="15.75" customHeight="1">
      <c r="I768" s="123"/>
      <c r="J768" s="123"/>
      <c r="K768" s="123"/>
    </row>
    <row r="769" ht="15.75" customHeight="1">
      <c r="I769" s="123"/>
      <c r="J769" s="123"/>
      <c r="K769" s="123"/>
    </row>
    <row r="770" ht="15.75" customHeight="1">
      <c r="I770" s="123"/>
      <c r="J770" s="123"/>
      <c r="K770" s="123"/>
    </row>
    <row r="771" ht="15.75" customHeight="1">
      <c r="I771" s="123"/>
      <c r="J771" s="123"/>
      <c r="K771" s="123"/>
    </row>
    <row r="772" ht="15.75" customHeight="1">
      <c r="I772" s="123"/>
      <c r="J772" s="123"/>
      <c r="K772" s="123"/>
    </row>
    <row r="773" ht="15.75" customHeight="1">
      <c r="I773" s="123"/>
      <c r="J773" s="123"/>
      <c r="K773" s="123"/>
    </row>
    <row r="774" ht="15.75" customHeight="1">
      <c r="I774" s="123"/>
      <c r="J774" s="123"/>
      <c r="K774" s="123"/>
    </row>
    <row r="775" ht="15.75" customHeight="1">
      <c r="I775" s="123"/>
      <c r="J775" s="123"/>
      <c r="K775" s="123"/>
    </row>
    <row r="776" ht="15.75" customHeight="1">
      <c r="I776" s="123"/>
      <c r="J776" s="123"/>
      <c r="K776" s="123"/>
    </row>
    <row r="777" ht="15.75" customHeight="1">
      <c r="I777" s="123"/>
      <c r="J777" s="123"/>
      <c r="K777" s="123"/>
    </row>
    <row r="778" ht="15.75" customHeight="1">
      <c r="I778" s="123"/>
      <c r="J778" s="123"/>
      <c r="K778" s="123"/>
    </row>
    <row r="779" ht="15.75" customHeight="1">
      <c r="I779" s="123"/>
      <c r="J779" s="123"/>
      <c r="K779" s="123"/>
    </row>
    <row r="780" ht="15.75" customHeight="1">
      <c r="I780" s="123"/>
      <c r="J780" s="123"/>
      <c r="K780" s="123"/>
    </row>
    <row r="781" ht="15.75" customHeight="1">
      <c r="I781" s="123"/>
      <c r="J781" s="123"/>
      <c r="K781" s="123"/>
    </row>
    <row r="782" ht="15.75" customHeight="1">
      <c r="I782" s="123"/>
      <c r="J782" s="123"/>
      <c r="K782" s="123"/>
    </row>
    <row r="783" ht="15.75" customHeight="1">
      <c r="I783" s="123"/>
      <c r="J783" s="123"/>
      <c r="K783" s="123"/>
    </row>
    <row r="784" ht="15.75" customHeight="1">
      <c r="I784" s="123"/>
      <c r="J784" s="123"/>
      <c r="K784" s="123"/>
    </row>
    <row r="785" ht="15.75" customHeight="1">
      <c r="I785" s="123"/>
      <c r="J785" s="123"/>
      <c r="K785" s="123"/>
    </row>
    <row r="786" ht="15.75" customHeight="1">
      <c r="I786" s="123"/>
      <c r="J786" s="123"/>
      <c r="K786" s="123"/>
    </row>
    <row r="787" ht="15.75" customHeight="1">
      <c r="I787" s="123"/>
      <c r="J787" s="123"/>
      <c r="K787" s="123"/>
    </row>
    <row r="788" ht="15.75" customHeight="1">
      <c r="I788" s="123"/>
      <c r="J788" s="123"/>
      <c r="K788" s="123"/>
    </row>
    <row r="789" ht="15.75" customHeight="1">
      <c r="I789" s="123"/>
      <c r="J789" s="123"/>
      <c r="K789" s="123"/>
    </row>
    <row r="790" ht="15.75" customHeight="1">
      <c r="I790" s="123"/>
      <c r="J790" s="123"/>
      <c r="K790" s="123"/>
    </row>
    <row r="791" ht="15.75" customHeight="1">
      <c r="I791" s="123"/>
      <c r="J791" s="123"/>
      <c r="K791" s="123"/>
    </row>
    <row r="792" ht="15.75" customHeight="1">
      <c r="I792" s="123"/>
      <c r="J792" s="123"/>
      <c r="K792" s="123"/>
    </row>
    <row r="793" ht="15.75" customHeight="1">
      <c r="I793" s="123"/>
      <c r="J793" s="123"/>
      <c r="K793" s="123"/>
    </row>
    <row r="794" ht="15.75" customHeight="1">
      <c r="I794" s="123"/>
      <c r="J794" s="123"/>
      <c r="K794" s="123"/>
    </row>
    <row r="795" ht="15.75" customHeight="1">
      <c r="I795" s="123"/>
      <c r="J795" s="123"/>
      <c r="K795" s="123"/>
    </row>
    <row r="796" ht="15.75" customHeight="1">
      <c r="I796" s="123"/>
      <c r="J796" s="123"/>
      <c r="K796" s="123"/>
    </row>
    <row r="797" ht="15.75" customHeight="1">
      <c r="I797" s="123"/>
      <c r="J797" s="123"/>
      <c r="K797" s="123"/>
    </row>
    <row r="798" ht="15.75" customHeight="1">
      <c r="I798" s="123"/>
      <c r="J798" s="123"/>
      <c r="K798" s="123"/>
    </row>
    <row r="799" ht="15.75" customHeight="1">
      <c r="I799" s="123"/>
      <c r="J799" s="123"/>
      <c r="K799" s="123"/>
    </row>
    <row r="800" ht="15.75" customHeight="1">
      <c r="I800" s="123"/>
      <c r="J800" s="123"/>
      <c r="K800" s="123"/>
    </row>
    <row r="801" ht="15.75" customHeight="1">
      <c r="I801" s="123"/>
      <c r="J801" s="123"/>
      <c r="K801" s="123"/>
    </row>
    <row r="802" ht="15.75" customHeight="1">
      <c r="I802" s="123"/>
      <c r="J802" s="123"/>
      <c r="K802" s="123"/>
    </row>
    <row r="803" ht="15.75" customHeight="1">
      <c r="I803" s="123"/>
      <c r="J803" s="123"/>
      <c r="K803" s="123"/>
    </row>
    <row r="804" ht="15.75" customHeight="1">
      <c r="I804" s="123"/>
      <c r="J804" s="123"/>
      <c r="K804" s="123"/>
    </row>
    <row r="805" ht="15.75" customHeight="1">
      <c r="I805" s="123"/>
      <c r="J805" s="123"/>
      <c r="K805" s="123"/>
    </row>
    <row r="806" ht="15.75" customHeight="1">
      <c r="I806" s="123"/>
      <c r="J806" s="123"/>
      <c r="K806" s="123"/>
    </row>
    <row r="807" ht="15.75" customHeight="1">
      <c r="I807" s="123"/>
      <c r="J807" s="123"/>
      <c r="K807" s="123"/>
    </row>
    <row r="808" ht="15.75" customHeight="1">
      <c r="I808" s="123"/>
      <c r="J808" s="123"/>
      <c r="K808" s="123"/>
    </row>
    <row r="809" ht="15.75" customHeight="1">
      <c r="I809" s="123"/>
      <c r="J809" s="123"/>
      <c r="K809" s="123"/>
    </row>
    <row r="810" ht="15.75" customHeight="1">
      <c r="I810" s="123"/>
      <c r="J810" s="123"/>
      <c r="K810" s="123"/>
    </row>
    <row r="811" ht="15.75" customHeight="1">
      <c r="I811" s="123"/>
      <c r="J811" s="123"/>
      <c r="K811" s="123"/>
    </row>
    <row r="812" ht="15.75" customHeight="1">
      <c r="I812" s="123"/>
      <c r="J812" s="123"/>
      <c r="K812" s="123"/>
    </row>
    <row r="813" ht="15.75" customHeight="1">
      <c r="I813" s="123"/>
      <c r="J813" s="123"/>
      <c r="K813" s="123"/>
    </row>
    <row r="814" ht="15.75" customHeight="1">
      <c r="I814" s="123"/>
      <c r="J814" s="123"/>
      <c r="K814" s="123"/>
    </row>
    <row r="815" ht="15.75" customHeight="1">
      <c r="I815" s="123"/>
      <c r="J815" s="123"/>
      <c r="K815" s="123"/>
    </row>
    <row r="816" ht="15.75" customHeight="1">
      <c r="I816" s="123"/>
      <c r="J816" s="123"/>
      <c r="K816" s="123"/>
    </row>
    <row r="817" ht="15.75" customHeight="1">
      <c r="I817" s="123"/>
      <c r="J817" s="123"/>
      <c r="K817" s="123"/>
    </row>
    <row r="818" ht="15.75" customHeight="1">
      <c r="I818" s="123"/>
      <c r="J818" s="123"/>
      <c r="K818" s="123"/>
    </row>
    <row r="819" ht="15.75" customHeight="1">
      <c r="I819" s="123"/>
      <c r="J819" s="123"/>
      <c r="K819" s="123"/>
    </row>
    <row r="820" ht="15.75" customHeight="1">
      <c r="I820" s="123"/>
      <c r="J820" s="123"/>
      <c r="K820" s="123"/>
    </row>
    <row r="821" ht="15.75" customHeight="1">
      <c r="I821" s="123"/>
      <c r="J821" s="123"/>
      <c r="K821" s="123"/>
    </row>
    <row r="822" ht="15.75" customHeight="1">
      <c r="I822" s="123"/>
      <c r="J822" s="123"/>
      <c r="K822" s="123"/>
    </row>
    <row r="823" ht="15.75" customHeight="1">
      <c r="I823" s="123"/>
      <c r="J823" s="123"/>
      <c r="K823" s="123"/>
    </row>
    <row r="824" ht="15.75" customHeight="1">
      <c r="I824" s="123"/>
      <c r="J824" s="123"/>
      <c r="K824" s="123"/>
    </row>
    <row r="825" ht="15.75" customHeight="1">
      <c r="I825" s="123"/>
      <c r="J825" s="123"/>
      <c r="K825" s="123"/>
    </row>
    <row r="826" ht="15.75" customHeight="1">
      <c r="I826" s="123"/>
      <c r="J826" s="123"/>
      <c r="K826" s="123"/>
    </row>
    <row r="827" ht="15.75" customHeight="1">
      <c r="I827" s="123"/>
      <c r="J827" s="123"/>
      <c r="K827" s="123"/>
    </row>
    <row r="828" ht="15.75" customHeight="1">
      <c r="I828" s="123"/>
      <c r="J828" s="123"/>
      <c r="K828" s="123"/>
    </row>
    <row r="829" ht="15.75" customHeight="1">
      <c r="I829" s="123"/>
      <c r="J829" s="123"/>
      <c r="K829" s="123"/>
    </row>
    <row r="830" ht="15.75" customHeight="1">
      <c r="I830" s="123"/>
      <c r="J830" s="123"/>
      <c r="K830" s="123"/>
    </row>
    <row r="831" ht="15.75" customHeight="1">
      <c r="I831" s="123"/>
      <c r="J831" s="123"/>
      <c r="K831" s="123"/>
    </row>
    <row r="832" ht="15.75" customHeight="1">
      <c r="I832" s="123"/>
      <c r="J832" s="123"/>
      <c r="K832" s="123"/>
    </row>
    <row r="833" ht="15.75" customHeight="1">
      <c r="I833" s="123"/>
      <c r="J833" s="123"/>
      <c r="K833" s="123"/>
    </row>
    <row r="834" ht="15.75" customHeight="1">
      <c r="I834" s="123"/>
      <c r="J834" s="123"/>
      <c r="K834" s="123"/>
    </row>
    <row r="835" ht="15.75" customHeight="1">
      <c r="I835" s="123"/>
      <c r="J835" s="123"/>
      <c r="K835" s="123"/>
    </row>
    <row r="836" ht="15.75" customHeight="1">
      <c r="I836" s="123"/>
      <c r="J836" s="123"/>
      <c r="K836" s="123"/>
    </row>
    <row r="837" ht="15.75" customHeight="1">
      <c r="I837" s="123"/>
      <c r="J837" s="123"/>
      <c r="K837" s="123"/>
    </row>
    <row r="838" ht="15.75" customHeight="1">
      <c r="I838" s="123"/>
      <c r="J838" s="123"/>
      <c r="K838" s="123"/>
    </row>
    <row r="839" ht="15.75" customHeight="1">
      <c r="I839" s="123"/>
      <c r="J839" s="123"/>
      <c r="K839" s="123"/>
    </row>
    <row r="840" ht="15.75" customHeight="1">
      <c r="I840" s="123"/>
      <c r="J840" s="123"/>
      <c r="K840" s="123"/>
    </row>
    <row r="841" ht="15.75" customHeight="1">
      <c r="I841" s="123"/>
      <c r="J841" s="123"/>
      <c r="K841" s="123"/>
    </row>
    <row r="842" ht="15.75" customHeight="1">
      <c r="I842" s="123"/>
      <c r="J842" s="123"/>
      <c r="K842" s="123"/>
    </row>
    <row r="843" ht="15.75" customHeight="1">
      <c r="I843" s="123"/>
      <c r="J843" s="123"/>
      <c r="K843" s="123"/>
    </row>
    <row r="844" ht="15.75" customHeight="1">
      <c r="I844" s="123"/>
      <c r="J844" s="123"/>
      <c r="K844" s="123"/>
    </row>
    <row r="845" ht="15.75" customHeight="1">
      <c r="I845" s="123"/>
      <c r="J845" s="123"/>
      <c r="K845" s="123"/>
    </row>
    <row r="846" ht="15.75" customHeight="1">
      <c r="I846" s="123"/>
      <c r="J846" s="123"/>
      <c r="K846" s="123"/>
    </row>
    <row r="847" ht="15.75" customHeight="1">
      <c r="I847" s="123"/>
      <c r="J847" s="123"/>
      <c r="K847" s="123"/>
    </row>
    <row r="848" ht="15.75" customHeight="1">
      <c r="I848" s="123"/>
      <c r="J848" s="123"/>
      <c r="K848" s="123"/>
    </row>
    <row r="849" ht="15.75" customHeight="1">
      <c r="I849" s="123"/>
      <c r="J849" s="123"/>
      <c r="K849" s="123"/>
    </row>
    <row r="850" ht="15.75" customHeight="1">
      <c r="I850" s="123"/>
      <c r="J850" s="123"/>
      <c r="K850" s="123"/>
    </row>
    <row r="851" ht="15.75" customHeight="1">
      <c r="I851" s="123"/>
      <c r="J851" s="123"/>
      <c r="K851" s="123"/>
    </row>
    <row r="852" ht="15.75" customHeight="1">
      <c r="I852" s="123"/>
      <c r="J852" s="123"/>
      <c r="K852" s="123"/>
    </row>
    <row r="853" ht="15.75" customHeight="1">
      <c r="I853" s="123"/>
      <c r="J853" s="123"/>
      <c r="K853" s="123"/>
    </row>
    <row r="854" ht="15.75" customHeight="1">
      <c r="I854" s="123"/>
      <c r="J854" s="123"/>
      <c r="K854" s="123"/>
    </row>
    <row r="855" ht="15.75" customHeight="1">
      <c r="I855" s="123"/>
      <c r="J855" s="123"/>
      <c r="K855" s="123"/>
    </row>
    <row r="856" ht="15.75" customHeight="1">
      <c r="I856" s="123"/>
      <c r="J856" s="123"/>
      <c r="K856" s="123"/>
    </row>
    <row r="857" ht="15.75" customHeight="1">
      <c r="I857" s="123"/>
      <c r="J857" s="123"/>
      <c r="K857" s="123"/>
    </row>
    <row r="858" ht="15.75" customHeight="1">
      <c r="I858" s="123"/>
      <c r="J858" s="123"/>
      <c r="K858" s="123"/>
    </row>
    <row r="859" ht="15.75" customHeight="1">
      <c r="I859" s="123"/>
      <c r="J859" s="123"/>
      <c r="K859" s="123"/>
    </row>
    <row r="860" ht="15.75" customHeight="1">
      <c r="I860" s="123"/>
      <c r="J860" s="123"/>
      <c r="K860" s="123"/>
    </row>
    <row r="861" ht="15.75" customHeight="1">
      <c r="I861" s="123"/>
      <c r="J861" s="123"/>
      <c r="K861" s="123"/>
    </row>
    <row r="862" ht="15.75" customHeight="1">
      <c r="I862" s="123"/>
      <c r="J862" s="123"/>
      <c r="K862" s="123"/>
    </row>
    <row r="863" ht="15.75" customHeight="1">
      <c r="I863" s="123"/>
      <c r="J863" s="123"/>
      <c r="K863" s="123"/>
    </row>
    <row r="864" ht="15.75" customHeight="1">
      <c r="I864" s="123"/>
      <c r="J864" s="123"/>
      <c r="K864" s="123"/>
    </row>
    <row r="865" ht="15.75" customHeight="1">
      <c r="I865" s="123"/>
      <c r="J865" s="123"/>
      <c r="K865" s="123"/>
    </row>
    <row r="866" ht="15.75" customHeight="1">
      <c r="I866" s="123"/>
      <c r="J866" s="123"/>
      <c r="K866" s="123"/>
    </row>
    <row r="867" ht="15.75" customHeight="1">
      <c r="I867" s="123"/>
      <c r="J867" s="123"/>
      <c r="K867" s="123"/>
    </row>
    <row r="868" ht="15.75" customHeight="1">
      <c r="I868" s="123"/>
      <c r="J868" s="123"/>
      <c r="K868" s="123"/>
    </row>
    <row r="869" ht="15.75" customHeight="1">
      <c r="I869" s="123"/>
      <c r="J869" s="123"/>
      <c r="K869" s="123"/>
    </row>
    <row r="870" ht="15.75" customHeight="1">
      <c r="I870" s="123"/>
      <c r="J870" s="123"/>
      <c r="K870" s="123"/>
    </row>
    <row r="871" ht="15.75" customHeight="1">
      <c r="I871" s="123"/>
      <c r="J871" s="123"/>
      <c r="K871" s="123"/>
    </row>
    <row r="872" ht="15.75" customHeight="1">
      <c r="I872" s="123"/>
      <c r="J872" s="123"/>
      <c r="K872" s="123"/>
    </row>
    <row r="873" ht="15.75" customHeight="1">
      <c r="I873" s="123"/>
      <c r="J873" s="123"/>
      <c r="K873" s="123"/>
    </row>
    <row r="874" ht="15.75" customHeight="1">
      <c r="I874" s="123"/>
      <c r="J874" s="123"/>
      <c r="K874" s="123"/>
    </row>
    <row r="875" ht="15.75" customHeight="1">
      <c r="I875" s="123"/>
      <c r="J875" s="123"/>
      <c r="K875" s="123"/>
    </row>
    <row r="876" ht="15.75" customHeight="1">
      <c r="I876" s="123"/>
      <c r="J876" s="123"/>
      <c r="K876" s="123"/>
    </row>
    <row r="877" ht="15.75" customHeight="1">
      <c r="I877" s="123"/>
      <c r="J877" s="123"/>
      <c r="K877" s="123"/>
    </row>
    <row r="878" ht="15.75" customHeight="1">
      <c r="I878" s="123"/>
      <c r="J878" s="123"/>
      <c r="K878" s="123"/>
    </row>
    <row r="879" ht="15.75" customHeight="1">
      <c r="I879" s="123"/>
      <c r="J879" s="123"/>
      <c r="K879" s="123"/>
    </row>
    <row r="880" ht="15.75" customHeight="1">
      <c r="I880" s="123"/>
      <c r="J880" s="123"/>
      <c r="K880" s="123"/>
    </row>
    <row r="881" ht="15.75" customHeight="1">
      <c r="I881" s="123"/>
      <c r="J881" s="123"/>
      <c r="K881" s="123"/>
    </row>
    <row r="882" ht="15.75" customHeight="1">
      <c r="I882" s="123"/>
      <c r="J882" s="123"/>
      <c r="K882" s="123"/>
    </row>
    <row r="883" ht="15.75" customHeight="1">
      <c r="I883" s="123"/>
      <c r="J883" s="123"/>
      <c r="K883" s="123"/>
    </row>
    <row r="884" ht="15.75" customHeight="1">
      <c r="I884" s="123"/>
      <c r="J884" s="123"/>
      <c r="K884" s="123"/>
    </row>
    <row r="885" ht="15.75" customHeight="1">
      <c r="I885" s="123"/>
      <c r="J885" s="123"/>
      <c r="K885" s="123"/>
    </row>
    <row r="886" ht="15.75" customHeight="1">
      <c r="I886" s="123"/>
      <c r="J886" s="123"/>
      <c r="K886" s="123"/>
    </row>
    <row r="887" ht="15.75" customHeight="1">
      <c r="I887" s="123"/>
      <c r="J887" s="123"/>
      <c r="K887" s="123"/>
    </row>
    <row r="888" ht="15.75" customHeight="1">
      <c r="I888" s="123"/>
      <c r="J888" s="123"/>
      <c r="K888" s="123"/>
    </row>
    <row r="889" ht="15.75" customHeight="1">
      <c r="I889" s="123"/>
      <c r="J889" s="123"/>
      <c r="K889" s="123"/>
    </row>
    <row r="890" ht="15.75" customHeight="1">
      <c r="I890" s="123"/>
      <c r="J890" s="123"/>
      <c r="K890" s="123"/>
    </row>
    <row r="891" ht="15.75" customHeight="1">
      <c r="I891" s="123"/>
      <c r="J891" s="123"/>
      <c r="K891" s="123"/>
    </row>
    <row r="892" ht="15.75" customHeight="1">
      <c r="I892" s="123"/>
      <c r="J892" s="123"/>
      <c r="K892" s="123"/>
    </row>
    <row r="893" ht="15.75" customHeight="1">
      <c r="I893" s="123"/>
      <c r="J893" s="123"/>
      <c r="K893" s="123"/>
    </row>
    <row r="894" ht="15.75" customHeight="1">
      <c r="I894" s="123"/>
      <c r="J894" s="123"/>
      <c r="K894" s="123"/>
    </row>
    <row r="895" ht="15.75" customHeight="1">
      <c r="I895" s="123"/>
      <c r="J895" s="123"/>
      <c r="K895" s="123"/>
    </row>
    <row r="896" ht="15.75" customHeight="1">
      <c r="I896" s="123"/>
      <c r="J896" s="123"/>
      <c r="K896" s="123"/>
    </row>
    <row r="897" ht="15.75" customHeight="1">
      <c r="I897" s="123"/>
      <c r="J897" s="123"/>
      <c r="K897" s="123"/>
    </row>
    <row r="898" ht="15.75" customHeight="1">
      <c r="I898" s="123"/>
      <c r="J898" s="123"/>
      <c r="K898" s="123"/>
    </row>
    <row r="899" ht="15.75" customHeight="1">
      <c r="I899" s="123"/>
      <c r="J899" s="123"/>
      <c r="K899" s="123"/>
    </row>
    <row r="900" ht="15.75" customHeight="1">
      <c r="I900" s="123"/>
      <c r="J900" s="123"/>
      <c r="K900" s="123"/>
    </row>
    <row r="901" ht="15.75" customHeight="1">
      <c r="I901" s="123"/>
      <c r="J901" s="123"/>
      <c r="K901" s="123"/>
    </row>
    <row r="902" ht="15.75" customHeight="1">
      <c r="I902" s="123"/>
      <c r="J902" s="123"/>
      <c r="K902" s="123"/>
    </row>
    <row r="903" ht="15.75" customHeight="1">
      <c r="I903" s="123"/>
      <c r="J903" s="123"/>
      <c r="K903" s="123"/>
    </row>
    <row r="904" ht="15.75" customHeight="1">
      <c r="I904" s="123"/>
      <c r="J904" s="123"/>
      <c r="K904" s="123"/>
    </row>
    <row r="905" ht="15.75" customHeight="1">
      <c r="I905" s="123"/>
      <c r="J905" s="123"/>
      <c r="K905" s="123"/>
    </row>
    <row r="906" ht="15.75" customHeight="1">
      <c r="I906" s="123"/>
      <c r="J906" s="123"/>
      <c r="K906" s="123"/>
    </row>
    <row r="907" ht="15.75" customHeight="1">
      <c r="I907" s="123"/>
      <c r="J907" s="123"/>
      <c r="K907" s="123"/>
    </row>
    <row r="908" ht="15.75" customHeight="1">
      <c r="I908" s="123"/>
      <c r="J908" s="123"/>
      <c r="K908" s="123"/>
    </row>
    <row r="909" ht="15.75" customHeight="1">
      <c r="I909" s="123"/>
      <c r="J909" s="123"/>
      <c r="K909" s="123"/>
    </row>
    <row r="910" ht="15.75" customHeight="1">
      <c r="I910" s="123"/>
      <c r="J910" s="123"/>
      <c r="K910" s="123"/>
    </row>
    <row r="911" ht="15.75" customHeight="1">
      <c r="I911" s="123"/>
      <c r="J911" s="123"/>
      <c r="K911" s="123"/>
    </row>
    <row r="912" ht="15.75" customHeight="1">
      <c r="I912" s="123"/>
      <c r="J912" s="123"/>
      <c r="K912" s="123"/>
    </row>
    <row r="913" ht="15.75" customHeight="1">
      <c r="I913" s="123"/>
      <c r="J913" s="123"/>
      <c r="K913" s="123"/>
    </row>
    <row r="914" ht="15.75" customHeight="1">
      <c r="I914" s="123"/>
      <c r="J914" s="123"/>
      <c r="K914" s="123"/>
    </row>
    <row r="915" ht="15.75" customHeight="1">
      <c r="I915" s="123"/>
      <c r="J915" s="123"/>
      <c r="K915" s="123"/>
    </row>
    <row r="916" ht="15.75" customHeight="1">
      <c r="I916" s="123"/>
      <c r="J916" s="123"/>
      <c r="K916" s="123"/>
    </row>
    <row r="917" ht="15.75" customHeight="1">
      <c r="I917" s="123"/>
      <c r="J917" s="123"/>
      <c r="K917" s="123"/>
    </row>
    <row r="918" ht="15.75" customHeight="1">
      <c r="I918" s="123"/>
      <c r="J918" s="123"/>
      <c r="K918" s="123"/>
    </row>
    <row r="919" ht="15.75" customHeight="1">
      <c r="I919" s="123"/>
      <c r="J919" s="123"/>
      <c r="K919" s="123"/>
    </row>
    <row r="920" ht="15.75" customHeight="1">
      <c r="I920" s="123"/>
      <c r="J920" s="123"/>
      <c r="K920" s="123"/>
    </row>
    <row r="921" ht="15.75" customHeight="1">
      <c r="I921" s="123"/>
      <c r="J921" s="123"/>
      <c r="K921" s="123"/>
    </row>
    <row r="922" ht="15.75" customHeight="1">
      <c r="I922" s="123"/>
      <c r="J922" s="123"/>
      <c r="K922" s="123"/>
    </row>
    <row r="923" ht="15.75" customHeight="1">
      <c r="I923" s="123"/>
      <c r="J923" s="123"/>
      <c r="K923" s="123"/>
    </row>
    <row r="924" ht="15.75" customHeight="1">
      <c r="I924" s="123"/>
      <c r="J924" s="123"/>
      <c r="K924" s="123"/>
    </row>
    <row r="925" ht="15.75" customHeight="1">
      <c r="I925" s="123"/>
      <c r="J925" s="123"/>
      <c r="K925" s="123"/>
    </row>
    <row r="926" ht="15.75" customHeight="1">
      <c r="I926" s="123"/>
      <c r="J926" s="123"/>
      <c r="K926" s="123"/>
    </row>
    <row r="927" ht="15.75" customHeight="1">
      <c r="I927" s="123"/>
      <c r="J927" s="123"/>
      <c r="K927" s="123"/>
    </row>
    <row r="928" ht="15.75" customHeight="1">
      <c r="I928" s="123"/>
      <c r="J928" s="123"/>
      <c r="K928" s="123"/>
    </row>
    <row r="929" ht="15.75" customHeight="1">
      <c r="I929" s="123"/>
      <c r="J929" s="123"/>
      <c r="K929" s="123"/>
    </row>
    <row r="930" ht="15.75" customHeight="1">
      <c r="I930" s="123"/>
      <c r="J930" s="123"/>
      <c r="K930" s="123"/>
    </row>
    <row r="931" ht="15.75" customHeight="1">
      <c r="I931" s="123"/>
      <c r="J931" s="123"/>
      <c r="K931" s="123"/>
    </row>
    <row r="932" ht="15.75" customHeight="1">
      <c r="I932" s="123"/>
      <c r="J932" s="123"/>
      <c r="K932" s="123"/>
    </row>
    <row r="933" ht="15.75" customHeight="1">
      <c r="I933" s="123"/>
      <c r="J933" s="123"/>
      <c r="K933" s="123"/>
    </row>
    <row r="934" ht="15.75" customHeight="1">
      <c r="I934" s="123"/>
      <c r="J934" s="123"/>
      <c r="K934" s="123"/>
    </row>
    <row r="935" ht="15.75" customHeight="1">
      <c r="I935" s="123"/>
      <c r="J935" s="123"/>
      <c r="K935" s="123"/>
    </row>
    <row r="936" ht="15.75" customHeight="1">
      <c r="I936" s="123"/>
      <c r="J936" s="123"/>
      <c r="K936" s="123"/>
    </row>
    <row r="937" ht="15.75" customHeight="1">
      <c r="I937" s="123"/>
      <c r="J937" s="123"/>
      <c r="K937" s="123"/>
    </row>
    <row r="938" ht="15.75" customHeight="1">
      <c r="I938" s="123"/>
      <c r="J938" s="123"/>
      <c r="K938" s="123"/>
    </row>
    <row r="939" ht="15.75" customHeight="1">
      <c r="I939" s="123"/>
      <c r="J939" s="123"/>
      <c r="K939" s="123"/>
    </row>
    <row r="940" ht="15.75" customHeight="1">
      <c r="I940" s="123"/>
      <c r="J940" s="123"/>
      <c r="K940" s="123"/>
    </row>
    <row r="941" ht="15.75" customHeight="1">
      <c r="I941" s="123"/>
      <c r="J941" s="123"/>
      <c r="K941" s="123"/>
    </row>
    <row r="942" ht="15.75" customHeight="1">
      <c r="I942" s="123"/>
      <c r="J942" s="123"/>
      <c r="K942" s="123"/>
    </row>
    <row r="943" ht="15.75" customHeight="1">
      <c r="I943" s="123"/>
      <c r="J943" s="123"/>
      <c r="K943" s="123"/>
    </row>
    <row r="944" ht="15.75" customHeight="1">
      <c r="I944" s="123"/>
      <c r="J944" s="123"/>
      <c r="K944" s="123"/>
    </row>
    <row r="945" ht="15.75" customHeight="1">
      <c r="I945" s="123"/>
      <c r="J945" s="123"/>
      <c r="K945" s="123"/>
    </row>
    <row r="946" ht="15.75" customHeight="1">
      <c r="I946" s="123"/>
      <c r="J946" s="123"/>
      <c r="K946" s="123"/>
    </row>
    <row r="947" ht="15.75" customHeight="1">
      <c r="I947" s="123"/>
      <c r="J947" s="123"/>
      <c r="K947" s="123"/>
    </row>
    <row r="948" ht="15.75" customHeight="1">
      <c r="I948" s="123"/>
      <c r="J948" s="123"/>
      <c r="K948" s="123"/>
    </row>
    <row r="949" ht="15.75" customHeight="1">
      <c r="I949" s="123"/>
      <c r="J949" s="123"/>
      <c r="K949" s="123"/>
    </row>
    <row r="950" ht="15.75" customHeight="1">
      <c r="I950" s="123"/>
      <c r="J950" s="123"/>
      <c r="K950" s="123"/>
    </row>
    <row r="951" ht="15.75" customHeight="1">
      <c r="I951" s="123"/>
      <c r="J951" s="123"/>
      <c r="K951" s="123"/>
    </row>
    <row r="952" ht="15.75" customHeight="1">
      <c r="I952" s="123"/>
      <c r="J952" s="123"/>
      <c r="K952" s="123"/>
    </row>
    <row r="953" ht="15.75" customHeight="1">
      <c r="I953" s="123"/>
      <c r="J953" s="123"/>
      <c r="K953" s="123"/>
    </row>
    <row r="954" ht="15.75" customHeight="1">
      <c r="I954" s="123"/>
      <c r="J954" s="123"/>
      <c r="K954" s="123"/>
    </row>
    <row r="955" ht="15.75" customHeight="1">
      <c r="I955" s="123"/>
      <c r="J955" s="123"/>
      <c r="K955" s="123"/>
    </row>
    <row r="956" ht="15.75" customHeight="1">
      <c r="I956" s="123"/>
      <c r="J956" s="123"/>
      <c r="K956" s="123"/>
    </row>
    <row r="957" ht="15.75" customHeight="1">
      <c r="I957" s="123"/>
      <c r="J957" s="123"/>
      <c r="K957" s="123"/>
    </row>
    <row r="958" ht="15.75" customHeight="1">
      <c r="I958" s="123"/>
      <c r="J958" s="123"/>
      <c r="K958" s="123"/>
    </row>
    <row r="959" ht="15.75" customHeight="1">
      <c r="I959" s="123"/>
      <c r="J959" s="123"/>
      <c r="K959" s="123"/>
    </row>
    <row r="960" ht="15.75" customHeight="1">
      <c r="I960" s="123"/>
      <c r="J960" s="123"/>
      <c r="K960" s="123"/>
    </row>
    <row r="961" ht="15.75" customHeight="1">
      <c r="I961" s="123"/>
      <c r="J961" s="123"/>
      <c r="K961" s="123"/>
    </row>
    <row r="962" ht="15.75" customHeight="1">
      <c r="I962" s="123"/>
      <c r="J962" s="123"/>
      <c r="K962" s="123"/>
    </row>
    <row r="963" ht="15.75" customHeight="1">
      <c r="I963" s="123"/>
      <c r="J963" s="123"/>
      <c r="K963" s="123"/>
    </row>
    <row r="964" ht="15.75" customHeight="1">
      <c r="I964" s="123"/>
      <c r="J964" s="123"/>
      <c r="K964" s="123"/>
    </row>
    <row r="965" ht="15.75" customHeight="1">
      <c r="I965" s="123"/>
      <c r="J965" s="123"/>
      <c r="K965" s="123"/>
    </row>
    <row r="966" ht="15.75" customHeight="1">
      <c r="I966" s="123"/>
      <c r="J966" s="123"/>
      <c r="K966" s="123"/>
    </row>
    <row r="967" ht="15.75" customHeight="1">
      <c r="I967" s="123"/>
      <c r="J967" s="123"/>
      <c r="K967" s="123"/>
    </row>
    <row r="968" ht="15.75" customHeight="1">
      <c r="I968" s="123"/>
      <c r="J968" s="123"/>
      <c r="K968" s="123"/>
    </row>
    <row r="969" ht="15.75" customHeight="1">
      <c r="I969" s="123"/>
      <c r="J969" s="123"/>
      <c r="K969" s="123"/>
    </row>
    <row r="970" ht="15.75" customHeight="1">
      <c r="I970" s="123"/>
      <c r="J970" s="123"/>
      <c r="K970" s="123"/>
    </row>
    <row r="971" ht="15.75" customHeight="1">
      <c r="I971" s="123"/>
      <c r="J971" s="123"/>
      <c r="K971" s="123"/>
    </row>
    <row r="972" ht="15.75" customHeight="1">
      <c r="I972" s="123"/>
      <c r="J972" s="123"/>
      <c r="K972" s="123"/>
    </row>
    <row r="973" ht="15.75" customHeight="1">
      <c r="I973" s="123"/>
      <c r="J973" s="123"/>
      <c r="K973" s="123"/>
    </row>
    <row r="974" ht="15.75" customHeight="1">
      <c r="I974" s="123"/>
      <c r="J974" s="123"/>
      <c r="K974" s="123"/>
    </row>
    <row r="975" ht="15.75" customHeight="1">
      <c r="I975" s="123"/>
      <c r="J975" s="123"/>
      <c r="K975" s="123"/>
    </row>
    <row r="976" ht="15.75" customHeight="1">
      <c r="I976" s="123"/>
      <c r="J976" s="123"/>
      <c r="K976" s="123"/>
    </row>
    <row r="977" ht="15.75" customHeight="1">
      <c r="I977" s="123"/>
      <c r="J977" s="123"/>
      <c r="K977" s="123"/>
    </row>
    <row r="978" ht="15.75" customHeight="1">
      <c r="I978" s="123"/>
      <c r="J978" s="123"/>
      <c r="K978" s="123"/>
    </row>
    <row r="979" ht="15.75" customHeight="1">
      <c r="I979" s="123"/>
      <c r="J979" s="123"/>
      <c r="K979" s="123"/>
    </row>
    <row r="980" ht="15.75" customHeight="1">
      <c r="I980" s="123"/>
      <c r="J980" s="123"/>
      <c r="K980" s="123"/>
    </row>
    <row r="981" ht="15.75" customHeight="1">
      <c r="I981" s="123"/>
      <c r="J981" s="123"/>
      <c r="K981" s="123"/>
    </row>
    <row r="982" ht="15.75" customHeight="1">
      <c r="I982" s="123"/>
      <c r="J982" s="123"/>
      <c r="K982" s="123"/>
    </row>
    <row r="983" ht="15.75" customHeight="1">
      <c r="I983" s="123"/>
      <c r="J983" s="123"/>
      <c r="K983" s="123"/>
    </row>
    <row r="984" ht="15.75" customHeight="1">
      <c r="I984" s="123"/>
      <c r="J984" s="123"/>
      <c r="K984" s="123"/>
    </row>
    <row r="985" ht="15.75" customHeight="1">
      <c r="I985" s="123"/>
      <c r="J985" s="123"/>
      <c r="K985" s="123"/>
    </row>
    <row r="986" ht="15.75" customHeight="1">
      <c r="I986" s="123"/>
      <c r="J986" s="123"/>
      <c r="K986" s="123"/>
    </row>
    <row r="987" ht="15.75" customHeight="1">
      <c r="I987" s="123"/>
      <c r="J987" s="123"/>
      <c r="K987" s="123"/>
    </row>
    <row r="988" ht="15.75" customHeight="1">
      <c r="I988" s="123"/>
      <c r="J988" s="123"/>
      <c r="K988" s="123"/>
    </row>
    <row r="989" ht="15.75" customHeight="1">
      <c r="I989" s="123"/>
      <c r="J989" s="123"/>
      <c r="K989" s="123"/>
    </row>
    <row r="990" ht="15.75" customHeight="1">
      <c r="I990" s="123"/>
      <c r="J990" s="123"/>
      <c r="K990" s="123"/>
    </row>
    <row r="991" ht="15.75" customHeight="1">
      <c r="I991" s="123"/>
      <c r="J991" s="123"/>
      <c r="K991" s="123"/>
    </row>
    <row r="992" ht="15.75" customHeight="1">
      <c r="I992" s="123"/>
      <c r="J992" s="123"/>
      <c r="K992" s="123"/>
    </row>
    <row r="993" ht="15.75" customHeight="1">
      <c r="I993" s="123"/>
      <c r="J993" s="123"/>
      <c r="K993" s="123"/>
    </row>
    <row r="994" ht="15.75" customHeight="1">
      <c r="I994" s="123"/>
      <c r="J994" s="123"/>
      <c r="K994" s="123"/>
    </row>
    <row r="995" ht="15.75" customHeight="1">
      <c r="I995" s="123"/>
      <c r="J995" s="123"/>
      <c r="K995" s="123"/>
    </row>
    <row r="996" ht="15.75" customHeight="1">
      <c r="I996" s="123"/>
      <c r="J996" s="123"/>
      <c r="K996" s="123"/>
    </row>
    <row r="997" ht="15.75" customHeight="1">
      <c r="I997" s="123"/>
      <c r="J997" s="123"/>
      <c r="K997" s="123"/>
    </row>
    <row r="998" ht="15.75" customHeight="1">
      <c r="I998" s="123"/>
      <c r="J998" s="123"/>
      <c r="K998" s="123"/>
    </row>
    <row r="999" ht="15.75" customHeight="1">
      <c r="I999" s="123"/>
      <c r="J999" s="123"/>
      <c r="K999" s="123"/>
    </row>
    <row r="1000" ht="15.75" customHeight="1">
      <c r="I1000" s="123"/>
      <c r="J1000" s="123"/>
      <c r="K1000" s="123"/>
    </row>
    <row r="1001" ht="15.75" customHeight="1">
      <c r="I1001" s="123"/>
      <c r="J1001" s="123"/>
      <c r="K1001" s="123"/>
    </row>
    <row r="1002" ht="15.75" customHeight="1">
      <c r="I1002" s="123"/>
      <c r="J1002" s="123"/>
      <c r="K1002" s="123"/>
    </row>
    <row r="1003" ht="15.75" customHeight="1">
      <c r="I1003" s="123"/>
      <c r="J1003" s="123"/>
      <c r="K1003" s="123"/>
    </row>
    <row r="1004" ht="15.75" customHeight="1">
      <c r="I1004" s="123"/>
      <c r="J1004" s="123"/>
      <c r="K1004" s="123"/>
    </row>
    <row r="1005" ht="15.75" customHeight="1">
      <c r="I1005" s="123"/>
      <c r="J1005" s="123"/>
      <c r="K1005" s="123"/>
    </row>
    <row r="1006" ht="15.75" customHeight="1">
      <c r="I1006" s="123"/>
      <c r="J1006" s="123"/>
      <c r="K1006" s="123"/>
    </row>
    <row r="1007" ht="15.75" customHeight="1">
      <c r="I1007" s="123"/>
      <c r="J1007" s="123"/>
      <c r="K1007" s="123"/>
    </row>
    <row r="1008" ht="15.75" customHeight="1">
      <c r="I1008" s="123"/>
      <c r="J1008" s="123"/>
      <c r="K1008" s="123"/>
    </row>
    <row r="1009" ht="15.75" customHeight="1">
      <c r="I1009" s="123"/>
      <c r="J1009" s="123"/>
      <c r="K1009" s="123"/>
    </row>
    <row r="1010" ht="15.75" customHeight="1">
      <c r="I1010" s="123"/>
      <c r="J1010" s="123"/>
      <c r="K1010" s="123"/>
    </row>
    <row r="1011" ht="15.75" customHeight="1">
      <c r="I1011" s="123"/>
      <c r="J1011" s="123"/>
      <c r="K1011" s="123"/>
    </row>
    <row r="1012" ht="15.75" customHeight="1">
      <c r="I1012" s="123"/>
      <c r="J1012" s="123"/>
      <c r="K1012" s="123"/>
    </row>
    <row r="1013" ht="15.75" customHeight="1">
      <c r="I1013" s="123"/>
      <c r="J1013" s="123"/>
      <c r="K1013" s="123"/>
    </row>
    <row r="1014" ht="15.75" customHeight="1">
      <c r="I1014" s="123"/>
      <c r="J1014" s="123"/>
      <c r="K1014" s="123"/>
    </row>
    <row r="1015" ht="15.75" customHeight="1">
      <c r="I1015" s="123"/>
      <c r="J1015" s="123"/>
      <c r="K1015" s="123"/>
    </row>
    <row r="1016" ht="15.75" customHeight="1">
      <c r="I1016" s="123"/>
      <c r="J1016" s="123"/>
      <c r="K1016" s="123"/>
    </row>
    <row r="1017" ht="15.75" customHeight="1">
      <c r="I1017" s="123"/>
      <c r="J1017" s="123"/>
      <c r="K1017" s="123"/>
    </row>
    <row r="1018" ht="15.75" customHeight="1">
      <c r="I1018" s="123"/>
      <c r="J1018" s="123"/>
      <c r="K1018" s="123"/>
    </row>
    <row r="1019" ht="15.75" customHeight="1">
      <c r="I1019" s="123"/>
      <c r="J1019" s="123"/>
      <c r="K1019" s="123"/>
    </row>
    <row r="1020" ht="15.75" customHeight="1">
      <c r="I1020" s="123"/>
      <c r="J1020" s="123"/>
      <c r="K1020" s="123"/>
    </row>
    <row r="1021" ht="15.75" customHeight="1">
      <c r="I1021" s="123"/>
      <c r="J1021" s="123"/>
      <c r="K1021" s="123"/>
    </row>
    <row r="1022" ht="15.75" customHeight="1">
      <c r="I1022" s="123"/>
      <c r="J1022" s="123"/>
      <c r="K1022" s="123"/>
    </row>
    <row r="1023" ht="15.75" customHeight="1">
      <c r="I1023" s="123"/>
      <c r="J1023" s="123"/>
      <c r="K1023" s="123"/>
    </row>
    <row r="1024" ht="15.75" customHeight="1">
      <c r="I1024" s="123"/>
      <c r="J1024" s="123"/>
      <c r="K1024" s="123"/>
    </row>
    <row r="1025" ht="15.75" customHeight="1">
      <c r="I1025" s="123"/>
      <c r="J1025" s="123"/>
      <c r="K1025" s="123"/>
    </row>
    <row r="1026" ht="15.75" customHeight="1">
      <c r="I1026" s="123"/>
      <c r="J1026" s="123"/>
      <c r="K1026" s="123"/>
    </row>
    <row r="1027" ht="15.75" customHeight="1">
      <c r="I1027" s="123"/>
      <c r="J1027" s="123"/>
      <c r="K1027" s="123"/>
    </row>
    <row r="1028" ht="15.75" customHeight="1">
      <c r="I1028" s="123"/>
      <c r="J1028" s="123"/>
      <c r="K1028" s="123"/>
    </row>
    <row r="1029" ht="15.75" customHeight="1">
      <c r="I1029" s="123"/>
      <c r="J1029" s="123"/>
      <c r="K1029" s="123"/>
    </row>
    <row r="1030" ht="15.75" customHeight="1">
      <c r="I1030" s="123"/>
      <c r="J1030" s="123"/>
      <c r="K1030" s="123"/>
    </row>
    <row r="1031" ht="15.75" customHeight="1">
      <c r="I1031" s="123"/>
      <c r="J1031" s="123"/>
      <c r="K1031" s="123"/>
    </row>
    <row r="1032" ht="15.75" customHeight="1">
      <c r="I1032" s="123"/>
      <c r="J1032" s="123"/>
      <c r="K1032" s="123"/>
    </row>
    <row r="1033" ht="15.75" customHeight="1">
      <c r="I1033" s="123"/>
      <c r="J1033" s="123"/>
      <c r="K1033" s="123"/>
    </row>
    <row r="1034" ht="15.75" customHeight="1">
      <c r="I1034" s="123"/>
      <c r="J1034" s="123"/>
      <c r="K1034" s="123"/>
    </row>
    <row r="1035" ht="15.75" customHeight="1">
      <c r="I1035" s="123"/>
      <c r="J1035" s="123"/>
      <c r="K1035" s="123"/>
    </row>
    <row r="1036" ht="15.75" customHeight="1">
      <c r="I1036" s="123"/>
      <c r="J1036" s="123"/>
      <c r="K1036" s="123"/>
    </row>
    <row r="1037" ht="15.75" customHeight="1">
      <c r="I1037" s="123"/>
      <c r="J1037" s="123"/>
      <c r="K1037" s="123"/>
    </row>
    <row r="1038" ht="15.75" customHeight="1">
      <c r="I1038" s="123"/>
      <c r="J1038" s="123"/>
      <c r="K1038" s="123"/>
    </row>
    <row r="1039" ht="15.75" customHeight="1">
      <c r="I1039" s="123"/>
      <c r="J1039" s="123"/>
      <c r="K1039" s="123"/>
    </row>
    <row r="1040" ht="15.75" customHeight="1">
      <c r="I1040" s="123"/>
      <c r="J1040" s="123"/>
      <c r="K1040" s="123"/>
    </row>
    <row r="1041" ht="15.75" customHeight="1">
      <c r="I1041" s="123"/>
      <c r="J1041" s="123"/>
      <c r="K1041" s="123"/>
    </row>
    <row r="1042" ht="15.75" customHeight="1">
      <c r="I1042" s="123"/>
      <c r="J1042" s="123"/>
      <c r="K1042" s="123"/>
    </row>
    <row r="1043" ht="15.75" customHeight="1">
      <c r="I1043" s="123"/>
      <c r="J1043" s="123"/>
      <c r="K1043" s="123"/>
    </row>
    <row r="1044" ht="15.75" customHeight="1">
      <c r="I1044" s="123"/>
      <c r="J1044" s="123"/>
      <c r="K1044" s="123"/>
    </row>
    <row r="1045" ht="15.75" customHeight="1">
      <c r="I1045" s="123"/>
      <c r="J1045" s="123"/>
      <c r="K1045" s="123"/>
    </row>
    <row r="1046" ht="15.75" customHeight="1">
      <c r="I1046" s="123"/>
      <c r="J1046" s="123"/>
      <c r="K1046" s="123"/>
    </row>
    <row r="1047" ht="15.75" customHeight="1">
      <c r="I1047" s="123"/>
      <c r="J1047" s="123"/>
      <c r="K1047" s="123"/>
    </row>
    <row r="1048" ht="15.75" customHeight="1">
      <c r="I1048" s="123"/>
      <c r="J1048" s="123"/>
      <c r="K1048" s="123"/>
    </row>
    <row r="1049" ht="15.75" customHeight="1">
      <c r="I1049" s="123"/>
      <c r="J1049" s="123"/>
      <c r="K1049" s="123"/>
    </row>
    <row r="1050" ht="15.75" customHeight="1">
      <c r="I1050" s="123"/>
      <c r="J1050" s="123"/>
      <c r="K1050" s="123"/>
    </row>
    <row r="1051" ht="15.75" customHeight="1">
      <c r="I1051" s="123"/>
      <c r="J1051" s="123"/>
      <c r="K1051" s="123"/>
    </row>
    <row r="1052" ht="15.75" customHeight="1">
      <c r="I1052" s="123"/>
      <c r="J1052" s="123"/>
      <c r="K1052" s="123"/>
    </row>
    <row r="1053" ht="15.75" customHeight="1">
      <c r="I1053" s="123"/>
      <c r="J1053" s="123"/>
      <c r="K1053" s="123"/>
    </row>
    <row r="1054" ht="15.75" customHeight="1">
      <c r="I1054" s="123"/>
      <c r="J1054" s="123"/>
      <c r="K1054" s="123"/>
    </row>
    <row r="1055" ht="15.75" customHeight="1">
      <c r="I1055" s="123"/>
      <c r="J1055" s="123"/>
      <c r="K1055" s="123"/>
    </row>
    <row r="1056" ht="15.75" customHeight="1">
      <c r="I1056" s="123"/>
      <c r="J1056" s="123"/>
      <c r="K1056" s="123"/>
    </row>
    <row r="1057" ht="15.75" customHeight="1">
      <c r="I1057" s="123"/>
      <c r="J1057" s="123"/>
      <c r="K1057" s="123"/>
    </row>
    <row r="1058" ht="15.75" customHeight="1">
      <c r="I1058" s="123"/>
      <c r="J1058" s="123"/>
      <c r="K1058" s="123"/>
    </row>
    <row r="1059" ht="15.75" customHeight="1">
      <c r="I1059" s="123"/>
      <c r="J1059" s="123"/>
      <c r="K1059" s="123"/>
    </row>
    <row r="1060" ht="15.75" customHeight="1">
      <c r="I1060" s="123"/>
      <c r="J1060" s="123"/>
      <c r="K1060" s="123"/>
    </row>
    <row r="1061" ht="15.75" customHeight="1">
      <c r="I1061" s="123"/>
      <c r="J1061" s="123"/>
      <c r="K1061" s="123"/>
    </row>
    <row r="1062" ht="15.75" customHeight="1">
      <c r="I1062" s="123"/>
      <c r="J1062" s="123"/>
      <c r="K1062" s="123"/>
    </row>
    <row r="1063" ht="15.75" customHeight="1">
      <c r="I1063" s="123"/>
      <c r="J1063" s="123"/>
      <c r="K1063" s="123"/>
    </row>
    <row r="1064" ht="15.75" customHeight="1">
      <c r="I1064" s="123"/>
      <c r="J1064" s="123"/>
      <c r="K1064" s="123"/>
    </row>
    <row r="1065" ht="15.75" customHeight="1">
      <c r="I1065" s="123"/>
      <c r="J1065" s="123"/>
      <c r="K1065" s="123"/>
    </row>
    <row r="1066" ht="15.75" customHeight="1">
      <c r="I1066" s="123"/>
      <c r="J1066" s="123"/>
      <c r="K1066" s="123"/>
    </row>
    <row r="1067" ht="15.75" customHeight="1">
      <c r="I1067" s="123"/>
      <c r="J1067" s="123"/>
      <c r="K1067" s="123"/>
    </row>
    <row r="1068" ht="15.75" customHeight="1">
      <c r="I1068" s="123"/>
      <c r="J1068" s="123"/>
      <c r="K1068" s="123"/>
    </row>
    <row r="1069" ht="15.75" customHeight="1">
      <c r="I1069" s="123"/>
      <c r="J1069" s="123"/>
      <c r="K1069" s="123"/>
    </row>
    <row r="1070" ht="15.75" customHeight="1">
      <c r="I1070" s="123"/>
      <c r="J1070" s="123"/>
      <c r="K1070" s="123"/>
    </row>
    <row r="1071" ht="15.75" customHeight="1">
      <c r="I1071" s="123"/>
      <c r="J1071" s="123"/>
      <c r="K1071" s="123"/>
    </row>
    <row r="1072" ht="15.75" customHeight="1">
      <c r="I1072" s="123"/>
      <c r="J1072" s="123"/>
      <c r="K1072" s="123"/>
    </row>
    <row r="1073" ht="15.75" customHeight="1">
      <c r="I1073" s="123"/>
      <c r="J1073" s="123"/>
      <c r="K1073" s="123"/>
    </row>
    <row r="1074" ht="15.75" customHeight="1">
      <c r="I1074" s="123"/>
      <c r="J1074" s="123"/>
      <c r="K1074" s="123"/>
    </row>
    <row r="1075" ht="15.75" customHeight="1">
      <c r="I1075" s="123"/>
      <c r="J1075" s="123"/>
      <c r="K1075" s="123"/>
    </row>
    <row r="1076" ht="15.75" customHeight="1">
      <c r="I1076" s="123"/>
      <c r="J1076" s="123"/>
      <c r="K1076" s="123"/>
    </row>
    <row r="1077" ht="15.75" customHeight="1">
      <c r="I1077" s="123"/>
      <c r="J1077" s="123"/>
      <c r="K1077" s="123"/>
    </row>
    <row r="1078" ht="15.75" customHeight="1">
      <c r="I1078" s="123"/>
      <c r="J1078" s="123"/>
      <c r="K1078" s="123"/>
    </row>
    <row r="1079" ht="15.75" customHeight="1">
      <c r="I1079" s="123"/>
      <c r="J1079" s="123"/>
      <c r="K1079" s="123"/>
    </row>
    <row r="1080" ht="15.75" customHeight="1">
      <c r="I1080" s="123"/>
      <c r="J1080" s="123"/>
      <c r="K1080" s="123"/>
    </row>
    <row r="1081" ht="15.75" customHeight="1">
      <c r="I1081" s="123"/>
      <c r="J1081" s="123"/>
      <c r="K1081" s="123"/>
    </row>
    <row r="1082" ht="15.75" customHeight="1">
      <c r="I1082" s="123"/>
      <c r="J1082" s="123"/>
      <c r="K1082" s="123"/>
    </row>
    <row r="1083" ht="15.75" customHeight="1">
      <c r="I1083" s="123"/>
      <c r="J1083" s="123"/>
      <c r="K1083" s="123"/>
    </row>
    <row r="1084" ht="15.75" customHeight="1">
      <c r="I1084" s="123"/>
      <c r="J1084" s="123"/>
      <c r="K1084" s="123"/>
    </row>
    <row r="1085" ht="15.75" customHeight="1">
      <c r="I1085" s="123"/>
      <c r="J1085" s="123"/>
      <c r="K1085" s="123"/>
    </row>
    <row r="1086" ht="15.75" customHeight="1">
      <c r="I1086" s="123"/>
      <c r="J1086" s="123"/>
      <c r="K1086" s="123"/>
    </row>
    <row r="1087" ht="15.75" customHeight="1">
      <c r="I1087" s="123"/>
      <c r="J1087" s="123"/>
      <c r="K1087" s="123"/>
    </row>
    <row r="1088" ht="15.75" customHeight="1">
      <c r="I1088" s="123"/>
      <c r="J1088" s="123"/>
      <c r="K1088" s="123"/>
    </row>
    <row r="1089" ht="15.75" customHeight="1">
      <c r="I1089" s="123"/>
      <c r="J1089" s="123"/>
      <c r="K1089" s="123"/>
    </row>
    <row r="1090" ht="15.75" customHeight="1">
      <c r="I1090" s="123"/>
      <c r="J1090" s="123"/>
      <c r="K1090" s="123"/>
    </row>
    <row r="1091" ht="15.75" customHeight="1">
      <c r="I1091" s="123"/>
      <c r="J1091" s="123"/>
      <c r="K1091" s="123"/>
    </row>
    <row r="1092" ht="15.75" customHeight="1">
      <c r="I1092" s="123"/>
      <c r="J1092" s="123"/>
      <c r="K1092" s="123"/>
    </row>
    <row r="1093" ht="15.75" customHeight="1">
      <c r="I1093" s="123"/>
      <c r="J1093" s="123"/>
      <c r="K1093" s="123"/>
    </row>
    <row r="1094" ht="15.75" customHeight="1">
      <c r="I1094" s="123"/>
      <c r="J1094" s="123"/>
      <c r="K1094" s="123"/>
    </row>
    <row r="1095" ht="15.75" customHeight="1">
      <c r="I1095" s="123"/>
      <c r="J1095" s="123"/>
      <c r="K1095" s="123"/>
    </row>
    <row r="1096" ht="15.75" customHeight="1">
      <c r="I1096" s="123"/>
      <c r="J1096" s="123"/>
      <c r="K1096" s="123"/>
    </row>
    <row r="1097" ht="15.75" customHeight="1">
      <c r="I1097" s="123"/>
      <c r="J1097" s="123"/>
      <c r="K1097" s="123"/>
    </row>
    <row r="1098" ht="15.75" customHeight="1">
      <c r="I1098" s="123"/>
      <c r="J1098" s="123"/>
      <c r="K1098" s="123"/>
    </row>
    <row r="1099" ht="15.75" customHeight="1">
      <c r="I1099" s="123"/>
      <c r="J1099" s="123"/>
      <c r="K1099" s="123"/>
    </row>
    <row r="1100" ht="15.75" customHeight="1">
      <c r="I1100" s="123"/>
      <c r="J1100" s="123"/>
      <c r="K1100" s="123"/>
    </row>
    <row r="1101" ht="15.75" customHeight="1">
      <c r="I1101" s="123"/>
      <c r="J1101" s="123"/>
      <c r="K1101" s="123"/>
    </row>
    <row r="1102" ht="15.75" customHeight="1">
      <c r="I1102" s="123"/>
      <c r="J1102" s="123"/>
      <c r="K1102" s="123"/>
    </row>
    <row r="1103" ht="15.75" customHeight="1">
      <c r="I1103" s="123"/>
      <c r="J1103" s="123"/>
      <c r="K1103" s="123"/>
    </row>
    <row r="1104" ht="15.75" customHeight="1">
      <c r="I1104" s="123"/>
      <c r="J1104" s="123"/>
      <c r="K1104" s="123"/>
    </row>
    <row r="1105" ht="15.75" customHeight="1">
      <c r="I1105" s="123"/>
      <c r="J1105" s="123"/>
      <c r="K1105" s="123"/>
    </row>
    <row r="1106" ht="15.75" customHeight="1">
      <c r="I1106" s="123"/>
      <c r="J1106" s="123"/>
      <c r="K1106" s="123"/>
    </row>
    <row r="1107" ht="15.75" customHeight="1">
      <c r="I1107" s="123"/>
      <c r="J1107" s="123"/>
      <c r="K1107" s="123"/>
    </row>
    <row r="1108" ht="15.75" customHeight="1">
      <c r="I1108" s="123"/>
      <c r="J1108" s="123"/>
      <c r="K1108" s="123"/>
    </row>
    <row r="1109" ht="15.75" customHeight="1">
      <c r="I1109" s="123"/>
      <c r="J1109" s="123"/>
      <c r="K1109" s="123"/>
    </row>
    <row r="1110" ht="15.75" customHeight="1">
      <c r="I1110" s="123"/>
      <c r="J1110" s="123"/>
      <c r="K1110" s="123"/>
    </row>
    <row r="1111" ht="15.75" customHeight="1">
      <c r="I1111" s="123"/>
      <c r="J1111" s="123"/>
      <c r="K1111" s="123"/>
    </row>
    <row r="1112" ht="15.75" customHeight="1">
      <c r="I1112" s="123"/>
      <c r="J1112" s="123"/>
      <c r="K1112" s="123"/>
    </row>
    <row r="1113" ht="15.75" customHeight="1">
      <c r="I1113" s="123"/>
      <c r="J1113" s="123"/>
      <c r="K1113" s="123"/>
    </row>
    <row r="1114" ht="15.75" customHeight="1">
      <c r="I1114" s="123"/>
      <c r="J1114" s="123"/>
      <c r="K1114" s="123"/>
    </row>
    <row r="1115" ht="15.75" customHeight="1">
      <c r="I1115" s="123"/>
      <c r="J1115" s="123"/>
      <c r="K1115" s="123"/>
    </row>
    <row r="1116" ht="15.75" customHeight="1">
      <c r="I1116" s="123"/>
      <c r="J1116" s="123"/>
      <c r="K1116" s="123"/>
    </row>
    <row r="1117" ht="15.75" customHeight="1">
      <c r="I1117" s="123"/>
      <c r="J1117" s="123"/>
      <c r="K1117" s="123"/>
    </row>
    <row r="1118" ht="15.75" customHeight="1">
      <c r="I1118" s="123"/>
      <c r="J1118" s="123"/>
      <c r="K1118" s="123"/>
    </row>
    <row r="1119" ht="15.75" customHeight="1">
      <c r="I1119" s="123"/>
      <c r="J1119" s="123"/>
      <c r="K1119" s="123"/>
    </row>
    <row r="1120" ht="15.75" customHeight="1">
      <c r="I1120" s="123"/>
      <c r="J1120" s="123"/>
      <c r="K1120" s="123"/>
    </row>
    <row r="1121" ht="15.75" customHeight="1">
      <c r="I1121" s="123"/>
      <c r="J1121" s="123"/>
      <c r="K1121" s="123"/>
    </row>
    <row r="1122" ht="15.75" customHeight="1">
      <c r="I1122" s="123"/>
      <c r="J1122" s="123"/>
      <c r="K1122" s="123"/>
    </row>
    <row r="1123" ht="15.75" customHeight="1">
      <c r="I1123" s="123"/>
      <c r="J1123" s="123"/>
      <c r="K1123" s="123"/>
    </row>
    <row r="1124" ht="15.75" customHeight="1">
      <c r="I1124" s="123"/>
      <c r="J1124" s="123"/>
      <c r="K1124" s="123"/>
    </row>
    <row r="1125" ht="15.75" customHeight="1">
      <c r="I1125" s="123"/>
      <c r="J1125" s="123"/>
      <c r="K1125" s="123"/>
    </row>
    <row r="1126" ht="15.75" customHeight="1">
      <c r="I1126" s="123"/>
      <c r="J1126" s="123"/>
      <c r="K1126" s="123"/>
    </row>
    <row r="1127" ht="15.75" customHeight="1">
      <c r="I1127" s="123"/>
      <c r="J1127" s="123"/>
      <c r="K1127" s="123"/>
    </row>
    <row r="1128" ht="15.75" customHeight="1">
      <c r="I1128" s="123"/>
      <c r="J1128" s="123"/>
      <c r="K1128" s="123"/>
    </row>
    <row r="1129" ht="15.75" customHeight="1">
      <c r="I1129" s="123"/>
      <c r="J1129" s="123"/>
      <c r="K1129" s="123"/>
    </row>
    <row r="1130" ht="15.75" customHeight="1">
      <c r="I1130" s="123"/>
      <c r="J1130" s="123"/>
      <c r="K1130" s="123"/>
    </row>
    <row r="1131" ht="15.75" customHeight="1">
      <c r="I1131" s="123"/>
      <c r="J1131" s="123"/>
      <c r="K1131" s="123"/>
    </row>
    <row r="1132" ht="15.75" customHeight="1">
      <c r="I1132" s="123"/>
      <c r="J1132" s="123"/>
      <c r="K1132" s="123"/>
    </row>
    <row r="1133" ht="15.75" customHeight="1">
      <c r="I1133" s="123"/>
      <c r="J1133" s="123"/>
      <c r="K1133" s="123"/>
    </row>
    <row r="1134" ht="15.75" customHeight="1">
      <c r="I1134" s="123"/>
      <c r="J1134" s="123"/>
      <c r="K1134" s="123"/>
    </row>
    <row r="1135" ht="15.75" customHeight="1">
      <c r="I1135" s="123"/>
      <c r="J1135" s="123"/>
      <c r="K1135" s="123"/>
    </row>
    <row r="1136" ht="15.75" customHeight="1">
      <c r="I1136" s="123"/>
      <c r="J1136" s="123"/>
      <c r="K1136" s="123"/>
    </row>
    <row r="1137" ht="15.75" customHeight="1">
      <c r="I1137" s="123"/>
      <c r="J1137" s="123"/>
      <c r="K1137" s="123"/>
    </row>
    <row r="1138" ht="15.75" customHeight="1">
      <c r="I1138" s="123"/>
      <c r="J1138" s="123"/>
      <c r="K1138" s="123"/>
    </row>
    <row r="1139" ht="15.75" customHeight="1">
      <c r="I1139" s="123"/>
      <c r="J1139" s="123"/>
      <c r="K1139" s="123"/>
    </row>
    <row r="1140" ht="15.75" customHeight="1">
      <c r="I1140" s="123"/>
      <c r="J1140" s="123"/>
      <c r="K1140" s="123"/>
    </row>
    <row r="1141" ht="15.75" customHeight="1">
      <c r="I1141" s="123"/>
      <c r="J1141" s="123"/>
      <c r="K1141" s="123"/>
    </row>
    <row r="1142" ht="15.75" customHeight="1">
      <c r="I1142" s="123"/>
      <c r="J1142" s="123"/>
      <c r="K1142" s="123"/>
    </row>
    <row r="1143" ht="15.75" customHeight="1">
      <c r="I1143" s="123"/>
      <c r="J1143" s="123"/>
      <c r="K1143" s="123"/>
    </row>
    <row r="1144" ht="15.75" customHeight="1">
      <c r="I1144" s="123"/>
      <c r="J1144" s="123"/>
      <c r="K1144" s="123"/>
    </row>
    <row r="1145" ht="15.75" customHeight="1">
      <c r="I1145" s="123"/>
      <c r="J1145" s="123"/>
      <c r="K1145" s="123"/>
    </row>
    <row r="1146" ht="15.75" customHeight="1">
      <c r="I1146" s="123"/>
      <c r="J1146" s="123"/>
      <c r="K1146" s="123"/>
    </row>
    <row r="1147" ht="15.75" customHeight="1">
      <c r="I1147" s="123"/>
      <c r="J1147" s="123"/>
      <c r="K1147" s="123"/>
    </row>
    <row r="1148" ht="15.75" customHeight="1">
      <c r="I1148" s="123"/>
      <c r="J1148" s="123"/>
      <c r="K1148" s="123"/>
    </row>
    <row r="1149" ht="15.75" customHeight="1">
      <c r="I1149" s="123"/>
      <c r="J1149" s="123"/>
      <c r="K1149" s="123"/>
    </row>
    <row r="1150" ht="15.75" customHeight="1">
      <c r="I1150" s="123"/>
      <c r="J1150" s="123"/>
      <c r="K1150" s="123"/>
    </row>
    <row r="1151" ht="15.75" customHeight="1">
      <c r="I1151" s="123"/>
      <c r="J1151" s="123"/>
      <c r="K1151" s="123"/>
    </row>
    <row r="1152" ht="15.75" customHeight="1">
      <c r="I1152" s="123"/>
      <c r="J1152" s="123"/>
      <c r="K1152" s="123"/>
    </row>
    <row r="1153" ht="15.75" customHeight="1">
      <c r="I1153" s="123"/>
      <c r="J1153" s="123"/>
      <c r="K1153" s="123"/>
    </row>
    <row r="1154" ht="15.75" customHeight="1">
      <c r="I1154" s="123"/>
      <c r="J1154" s="123"/>
      <c r="K1154" s="123"/>
    </row>
    <row r="1155" ht="15.75" customHeight="1">
      <c r="I1155" s="123"/>
      <c r="J1155" s="123"/>
      <c r="K1155" s="123"/>
    </row>
    <row r="1156" ht="15.75" customHeight="1">
      <c r="I1156" s="123"/>
      <c r="J1156" s="123"/>
      <c r="K1156" s="123"/>
    </row>
    <row r="1157" ht="15.75" customHeight="1">
      <c r="I1157" s="123"/>
      <c r="J1157" s="123"/>
      <c r="K1157" s="123"/>
    </row>
    <row r="1158" ht="15.75" customHeight="1">
      <c r="I1158" s="123"/>
      <c r="J1158" s="123"/>
      <c r="K1158" s="123"/>
    </row>
    <row r="1159" ht="15.75" customHeight="1">
      <c r="I1159" s="123"/>
      <c r="J1159" s="123"/>
      <c r="K1159" s="123"/>
    </row>
    <row r="1160" ht="15.75" customHeight="1">
      <c r="I1160" s="123"/>
      <c r="J1160" s="123"/>
      <c r="K1160" s="123"/>
    </row>
    <row r="1161" ht="15.75" customHeight="1">
      <c r="I1161" s="123"/>
      <c r="J1161" s="123"/>
      <c r="K1161" s="123"/>
    </row>
    <row r="1162" ht="15.75" customHeight="1">
      <c r="I1162" s="123"/>
      <c r="J1162" s="123"/>
      <c r="K1162" s="123"/>
    </row>
    <row r="1163" ht="15.75" customHeight="1">
      <c r="I1163" s="123"/>
      <c r="J1163" s="123"/>
      <c r="K1163" s="123"/>
    </row>
    <row r="1164" ht="15.75" customHeight="1">
      <c r="I1164" s="123"/>
      <c r="J1164" s="123"/>
      <c r="K1164" s="123"/>
    </row>
    <row r="1165" ht="15.75" customHeight="1">
      <c r="I1165" s="123"/>
      <c r="J1165" s="123"/>
      <c r="K1165" s="123"/>
    </row>
    <row r="1166" ht="15.75" customHeight="1">
      <c r="I1166" s="123"/>
      <c r="J1166" s="123"/>
      <c r="K1166" s="123"/>
    </row>
    <row r="1167" ht="15.75" customHeight="1">
      <c r="I1167" s="123"/>
      <c r="J1167" s="123"/>
      <c r="K1167" s="123"/>
    </row>
    <row r="1168" ht="15.75" customHeight="1">
      <c r="I1168" s="123"/>
      <c r="J1168" s="123"/>
      <c r="K1168" s="123"/>
    </row>
    <row r="1169" ht="15.75" customHeight="1">
      <c r="I1169" s="123"/>
      <c r="J1169" s="123"/>
      <c r="K1169" s="123"/>
    </row>
    <row r="1170" ht="15.75" customHeight="1">
      <c r="I1170" s="123"/>
      <c r="J1170" s="123"/>
      <c r="K1170" s="123"/>
    </row>
    <row r="1171" ht="15.75" customHeight="1">
      <c r="I1171" s="123"/>
      <c r="J1171" s="123"/>
      <c r="K1171" s="123"/>
    </row>
    <row r="1172" ht="15.75" customHeight="1">
      <c r="I1172" s="123"/>
      <c r="J1172" s="123"/>
      <c r="K1172" s="123"/>
    </row>
    <row r="1173" ht="15.75" customHeight="1">
      <c r="I1173" s="123"/>
      <c r="J1173" s="123"/>
      <c r="K1173" s="123"/>
    </row>
    <row r="1174" ht="15.75" customHeight="1">
      <c r="I1174" s="123"/>
      <c r="J1174" s="123"/>
      <c r="K1174" s="123"/>
    </row>
    <row r="1175" ht="15.75" customHeight="1">
      <c r="I1175" s="123"/>
      <c r="J1175" s="123"/>
      <c r="K1175" s="123"/>
    </row>
    <row r="1176" ht="15.75" customHeight="1">
      <c r="I1176" s="123"/>
      <c r="J1176" s="123"/>
      <c r="K1176" s="123"/>
    </row>
    <row r="1177" ht="15.75" customHeight="1">
      <c r="I1177" s="123"/>
      <c r="J1177" s="123"/>
      <c r="K1177" s="123"/>
    </row>
    <row r="1178" ht="15.75" customHeight="1">
      <c r="I1178" s="123"/>
      <c r="J1178" s="123"/>
      <c r="K1178" s="123"/>
    </row>
    <row r="1179" ht="15.75" customHeight="1">
      <c r="I1179" s="123"/>
      <c r="J1179" s="123"/>
      <c r="K1179" s="123"/>
    </row>
    <row r="1180" ht="15.75" customHeight="1">
      <c r="I1180" s="123"/>
      <c r="J1180" s="123"/>
      <c r="K1180" s="123"/>
    </row>
    <row r="1181" ht="15.75" customHeight="1">
      <c r="I1181" s="123"/>
      <c r="J1181" s="123"/>
      <c r="K1181" s="123"/>
    </row>
    <row r="1182" ht="15.75" customHeight="1">
      <c r="I1182" s="123"/>
      <c r="J1182" s="123"/>
      <c r="K1182" s="123"/>
    </row>
    <row r="1183" ht="15.75" customHeight="1">
      <c r="I1183" s="123"/>
      <c r="J1183" s="123"/>
      <c r="K1183" s="123"/>
    </row>
    <row r="1184" ht="15.75" customHeight="1">
      <c r="I1184" s="123"/>
      <c r="J1184" s="123"/>
      <c r="K1184" s="123"/>
    </row>
    <row r="1185" ht="15.75" customHeight="1">
      <c r="I1185" s="123"/>
      <c r="J1185" s="123"/>
      <c r="K1185" s="123"/>
    </row>
    <row r="1186" ht="15.75" customHeight="1">
      <c r="I1186" s="123"/>
      <c r="J1186" s="123"/>
      <c r="K1186" s="123"/>
    </row>
    <row r="1187" ht="15.75" customHeight="1">
      <c r="I1187" s="123"/>
      <c r="J1187" s="123"/>
      <c r="K1187" s="123"/>
    </row>
    <row r="1188" ht="15.75" customHeight="1">
      <c r="I1188" s="123"/>
      <c r="J1188" s="123"/>
      <c r="K1188" s="123"/>
    </row>
    <row r="1189" ht="15.75" customHeight="1">
      <c r="I1189" s="123"/>
      <c r="J1189" s="123"/>
      <c r="K1189" s="123"/>
    </row>
    <row r="1190" ht="15.75" customHeight="1">
      <c r="I1190" s="123"/>
      <c r="J1190" s="123"/>
      <c r="K1190" s="123"/>
    </row>
    <row r="1191" ht="15.75" customHeight="1">
      <c r="I1191" s="123"/>
      <c r="J1191" s="123"/>
      <c r="K1191" s="123"/>
    </row>
    <row r="1192" ht="15.75" customHeight="1">
      <c r="I1192" s="123"/>
      <c r="J1192" s="123"/>
      <c r="K1192" s="123"/>
    </row>
    <row r="1193" ht="15.75" customHeight="1">
      <c r="I1193" s="123"/>
      <c r="J1193" s="123"/>
      <c r="K1193" s="123"/>
    </row>
    <row r="1194" ht="15.75" customHeight="1">
      <c r="I1194" s="123"/>
      <c r="J1194" s="123"/>
      <c r="K1194" s="123"/>
    </row>
    <row r="1195" ht="15.75" customHeight="1">
      <c r="I1195" s="123"/>
      <c r="J1195" s="123"/>
      <c r="K1195" s="123"/>
    </row>
    <row r="1196" ht="15.75" customHeight="1">
      <c r="I1196" s="123"/>
      <c r="J1196" s="123"/>
      <c r="K1196" s="123"/>
    </row>
    <row r="1197" ht="15.75" customHeight="1">
      <c r="I1197" s="123"/>
      <c r="J1197" s="123"/>
      <c r="K1197" s="123"/>
    </row>
    <row r="1198" ht="15.75" customHeight="1">
      <c r="I1198" s="123"/>
      <c r="J1198" s="123"/>
      <c r="K1198" s="123"/>
    </row>
    <row r="1199" ht="15.75" customHeight="1">
      <c r="I1199" s="123"/>
      <c r="J1199" s="123"/>
      <c r="K1199" s="123"/>
    </row>
    <row r="1200" ht="15.75" customHeight="1">
      <c r="I1200" s="123"/>
      <c r="J1200" s="123"/>
      <c r="K1200" s="123"/>
    </row>
    <row r="1201" ht="15.75" customHeight="1">
      <c r="I1201" s="123"/>
      <c r="J1201" s="123"/>
      <c r="K1201" s="123"/>
    </row>
    <row r="1202" ht="15.75" customHeight="1">
      <c r="I1202" s="123"/>
      <c r="J1202" s="123"/>
      <c r="K1202" s="123"/>
    </row>
    <row r="1203" ht="15.75" customHeight="1">
      <c r="I1203" s="123"/>
      <c r="J1203" s="123"/>
      <c r="K1203" s="123"/>
    </row>
    <row r="1204" ht="15.75" customHeight="1">
      <c r="I1204" s="123"/>
      <c r="J1204" s="123"/>
      <c r="K1204" s="123"/>
    </row>
    <row r="1205" ht="15.75" customHeight="1">
      <c r="I1205" s="123"/>
      <c r="J1205" s="123"/>
      <c r="K1205" s="123"/>
    </row>
    <row r="1206" ht="15.75" customHeight="1">
      <c r="I1206" s="123"/>
      <c r="J1206" s="123"/>
      <c r="K1206" s="123"/>
    </row>
    <row r="1207" ht="15.75" customHeight="1">
      <c r="I1207" s="123"/>
      <c r="J1207" s="123"/>
      <c r="K1207" s="123"/>
    </row>
    <row r="1208" ht="15.75" customHeight="1">
      <c r="I1208" s="123"/>
      <c r="J1208" s="123"/>
      <c r="K1208" s="123"/>
    </row>
    <row r="1209" ht="15.75" customHeight="1">
      <c r="I1209" s="123"/>
      <c r="J1209" s="123"/>
      <c r="K1209" s="123"/>
    </row>
    <row r="1210" ht="15.75" customHeight="1">
      <c r="I1210" s="123"/>
      <c r="J1210" s="123"/>
      <c r="K1210" s="123"/>
    </row>
    <row r="1211" ht="15.75" customHeight="1">
      <c r="I1211" s="123"/>
      <c r="J1211" s="123"/>
      <c r="K1211" s="123"/>
    </row>
    <row r="1212" ht="15.75" customHeight="1">
      <c r="I1212" s="123"/>
      <c r="J1212" s="123"/>
      <c r="K1212" s="123"/>
    </row>
    <row r="1213" ht="15.75" customHeight="1">
      <c r="I1213" s="123"/>
      <c r="J1213" s="123"/>
      <c r="K1213" s="123"/>
    </row>
    <row r="1214" ht="15.75" customHeight="1">
      <c r="I1214" s="123"/>
      <c r="J1214" s="123"/>
      <c r="K1214" s="123"/>
    </row>
    <row r="1215" ht="15.75" customHeight="1">
      <c r="I1215" s="123"/>
      <c r="J1215" s="123"/>
      <c r="K1215" s="123"/>
    </row>
    <row r="1216" ht="15.75" customHeight="1">
      <c r="I1216" s="123"/>
      <c r="J1216" s="123"/>
      <c r="K1216" s="123"/>
    </row>
    <row r="1217" ht="15.75" customHeight="1">
      <c r="I1217" s="123"/>
      <c r="J1217" s="123"/>
      <c r="K1217" s="123"/>
    </row>
    <row r="1218" ht="15.75" customHeight="1">
      <c r="I1218" s="123"/>
      <c r="J1218" s="123"/>
      <c r="K1218" s="123"/>
    </row>
    <row r="1219" ht="15.75" customHeight="1">
      <c r="I1219" s="123"/>
      <c r="J1219" s="123"/>
      <c r="K1219" s="123"/>
    </row>
    <row r="1220" ht="15.75" customHeight="1">
      <c r="I1220" s="123"/>
      <c r="J1220" s="123"/>
      <c r="K1220" s="123"/>
    </row>
    <row r="1221" ht="15.75" customHeight="1">
      <c r="I1221" s="123"/>
      <c r="J1221" s="123"/>
      <c r="K1221" s="123"/>
    </row>
    <row r="1222" ht="15.75" customHeight="1">
      <c r="I1222" s="123"/>
      <c r="J1222" s="123"/>
      <c r="K1222" s="123"/>
    </row>
    <row r="1223" ht="15.75" customHeight="1">
      <c r="I1223" s="123"/>
      <c r="J1223" s="123"/>
      <c r="K1223" s="123"/>
    </row>
    <row r="1224" ht="15.75" customHeight="1">
      <c r="I1224" s="123"/>
      <c r="J1224" s="123"/>
      <c r="K1224" s="123"/>
    </row>
    <row r="1225" ht="15.75" customHeight="1">
      <c r="I1225" s="123"/>
      <c r="J1225" s="123"/>
      <c r="K1225" s="123"/>
    </row>
    <row r="1226" ht="15.75" customHeight="1">
      <c r="I1226" s="123"/>
      <c r="J1226" s="123"/>
      <c r="K1226" s="123"/>
    </row>
    <row r="1227" ht="15.75" customHeight="1">
      <c r="I1227" s="123"/>
      <c r="J1227" s="123"/>
      <c r="K1227" s="123"/>
    </row>
    <row r="1228" ht="15.75" customHeight="1">
      <c r="I1228" s="123"/>
      <c r="J1228" s="123"/>
      <c r="K1228" s="123"/>
    </row>
    <row r="1229" ht="15.75" customHeight="1">
      <c r="I1229" s="123"/>
      <c r="J1229" s="123"/>
      <c r="K1229" s="123"/>
    </row>
    <row r="1230" ht="15.75" customHeight="1">
      <c r="I1230" s="123"/>
      <c r="J1230" s="123"/>
      <c r="K1230" s="123"/>
    </row>
    <row r="1231" ht="15.75" customHeight="1">
      <c r="I1231" s="123"/>
      <c r="J1231" s="123"/>
      <c r="K1231" s="123"/>
    </row>
    <row r="1232" ht="15.75" customHeight="1">
      <c r="I1232" s="123"/>
      <c r="J1232" s="123"/>
      <c r="K1232" s="123"/>
    </row>
    <row r="1233" ht="15.75" customHeight="1">
      <c r="I1233" s="123"/>
      <c r="J1233" s="123"/>
      <c r="K1233" s="123"/>
    </row>
    <row r="1234" ht="15.75" customHeight="1">
      <c r="I1234" s="123"/>
      <c r="J1234" s="123"/>
      <c r="K1234" s="123"/>
    </row>
    <row r="1235" ht="15.75" customHeight="1">
      <c r="I1235" s="123"/>
      <c r="J1235" s="123"/>
      <c r="K1235" s="123"/>
    </row>
    <row r="1236" ht="15.75" customHeight="1">
      <c r="I1236" s="123"/>
      <c r="J1236" s="123"/>
      <c r="K1236" s="123"/>
    </row>
    <row r="1237" ht="15.75" customHeight="1">
      <c r="I1237" s="123"/>
      <c r="J1237" s="123"/>
      <c r="K1237" s="123"/>
    </row>
    <row r="1238" ht="15.75" customHeight="1">
      <c r="I1238" s="123"/>
      <c r="J1238" s="123"/>
      <c r="K1238" s="123"/>
    </row>
    <row r="1239" ht="15.75" customHeight="1">
      <c r="I1239" s="123"/>
      <c r="J1239" s="123"/>
      <c r="K1239" s="123"/>
    </row>
    <row r="1240" ht="15.75" customHeight="1">
      <c r="I1240" s="123"/>
      <c r="J1240" s="123"/>
      <c r="K1240" s="123"/>
    </row>
    <row r="1241" ht="15.75" customHeight="1">
      <c r="I1241" s="123"/>
      <c r="J1241" s="123"/>
      <c r="K1241" s="123"/>
    </row>
    <row r="1242" ht="15.75" customHeight="1">
      <c r="I1242" s="123"/>
      <c r="J1242" s="123"/>
      <c r="K1242" s="123"/>
    </row>
    <row r="1243" ht="15.75" customHeight="1">
      <c r="I1243" s="123"/>
      <c r="J1243" s="123"/>
      <c r="K1243" s="123"/>
    </row>
    <row r="1244" ht="15.75" customHeight="1">
      <c r="I1244" s="123"/>
      <c r="J1244" s="123"/>
      <c r="K1244" s="123"/>
    </row>
    <row r="1245" ht="15.75" customHeight="1">
      <c r="I1245" s="123"/>
      <c r="J1245" s="123"/>
      <c r="K1245" s="123"/>
    </row>
    <row r="1246" ht="15.75" customHeight="1">
      <c r="I1246" s="123"/>
      <c r="J1246" s="123"/>
      <c r="K1246" s="123"/>
    </row>
    <row r="1247" ht="15.75" customHeight="1">
      <c r="I1247" s="123"/>
      <c r="J1247" s="123"/>
      <c r="K1247" s="123"/>
    </row>
    <row r="1248" ht="15.75" customHeight="1">
      <c r="I1248" s="123"/>
      <c r="J1248" s="123"/>
      <c r="K1248" s="123"/>
    </row>
    <row r="1249" ht="15.75" customHeight="1">
      <c r="I1249" s="123"/>
      <c r="J1249" s="123"/>
      <c r="K1249" s="123"/>
    </row>
    <row r="1250" ht="15.75" customHeight="1">
      <c r="I1250" s="123"/>
      <c r="J1250" s="123"/>
      <c r="K1250" s="123"/>
    </row>
    <row r="1251" ht="15.75" customHeight="1">
      <c r="I1251" s="123"/>
      <c r="J1251" s="123"/>
      <c r="K1251" s="123"/>
    </row>
    <row r="1252" ht="15.75" customHeight="1">
      <c r="I1252" s="123"/>
      <c r="J1252" s="123"/>
      <c r="K1252" s="123"/>
    </row>
    <row r="1253" ht="15.75" customHeight="1">
      <c r="I1253" s="123"/>
      <c r="J1253" s="123"/>
      <c r="K1253" s="123"/>
    </row>
    <row r="1254" ht="15.75" customHeight="1">
      <c r="I1254" s="123"/>
      <c r="J1254" s="123"/>
      <c r="K1254" s="123"/>
    </row>
    <row r="1255" ht="15.75" customHeight="1">
      <c r="I1255" s="123"/>
      <c r="J1255" s="123"/>
      <c r="K1255" s="123"/>
    </row>
    <row r="1256" ht="15.75" customHeight="1">
      <c r="I1256" s="123"/>
      <c r="J1256" s="123"/>
      <c r="K1256" s="123"/>
    </row>
    <row r="1257" ht="15.75" customHeight="1">
      <c r="I1257" s="123"/>
      <c r="J1257" s="123"/>
      <c r="K1257" s="123"/>
    </row>
    <row r="1258" ht="15.75" customHeight="1">
      <c r="I1258" s="123"/>
      <c r="J1258" s="123"/>
      <c r="K1258" s="123"/>
    </row>
    <row r="1259" ht="15.75" customHeight="1">
      <c r="I1259" s="123"/>
      <c r="J1259" s="123"/>
      <c r="K1259" s="123"/>
    </row>
    <row r="1260" ht="15.75" customHeight="1">
      <c r="I1260" s="123"/>
      <c r="J1260" s="123"/>
      <c r="K1260" s="123"/>
    </row>
    <row r="1261" ht="15.75" customHeight="1">
      <c r="I1261" s="123"/>
      <c r="J1261" s="123"/>
      <c r="K1261" s="123"/>
    </row>
    <row r="1262" ht="15.75" customHeight="1">
      <c r="I1262" s="123"/>
      <c r="J1262" s="123"/>
      <c r="K1262" s="123"/>
    </row>
    <row r="1263" ht="15.75" customHeight="1">
      <c r="I1263" s="123"/>
      <c r="J1263" s="123"/>
      <c r="K1263" s="123"/>
    </row>
    <row r="1264" ht="15.75" customHeight="1">
      <c r="I1264" s="123"/>
      <c r="J1264" s="123"/>
      <c r="K1264" s="123"/>
    </row>
    <row r="1265" ht="15.75" customHeight="1">
      <c r="I1265" s="123"/>
      <c r="J1265" s="123"/>
      <c r="K1265" s="123"/>
    </row>
    <row r="1266" ht="15.75" customHeight="1">
      <c r="I1266" s="123"/>
      <c r="J1266" s="123"/>
      <c r="K1266" s="123"/>
    </row>
    <row r="1267" ht="15.75" customHeight="1">
      <c r="I1267" s="123"/>
      <c r="J1267" s="123"/>
      <c r="K1267" s="123"/>
    </row>
    <row r="1268" ht="15.75" customHeight="1">
      <c r="I1268" s="123"/>
      <c r="J1268" s="123"/>
      <c r="K1268" s="123"/>
    </row>
    <row r="1269" ht="15.75" customHeight="1">
      <c r="I1269" s="123"/>
      <c r="J1269" s="123"/>
      <c r="K1269" s="123"/>
    </row>
    <row r="1270" ht="15.75" customHeight="1">
      <c r="I1270" s="123"/>
      <c r="J1270" s="123"/>
      <c r="K1270" s="123"/>
    </row>
    <row r="1271" ht="15.75" customHeight="1">
      <c r="I1271" s="123"/>
      <c r="J1271" s="123"/>
      <c r="K1271" s="123"/>
    </row>
    <row r="1272" ht="15.75" customHeight="1">
      <c r="I1272" s="123"/>
      <c r="J1272" s="123"/>
      <c r="K1272" s="123"/>
    </row>
    <row r="1273" ht="15.75" customHeight="1">
      <c r="I1273" s="123"/>
      <c r="J1273" s="123"/>
      <c r="K1273" s="123"/>
    </row>
    <row r="1274" ht="15.75" customHeight="1">
      <c r="I1274" s="123"/>
      <c r="J1274" s="123"/>
      <c r="K1274" s="123"/>
    </row>
    <row r="1275" ht="15.75" customHeight="1">
      <c r="I1275" s="123"/>
      <c r="J1275" s="123"/>
      <c r="K1275" s="123"/>
    </row>
    <row r="1276" ht="15.75" customHeight="1">
      <c r="I1276" s="123"/>
      <c r="J1276" s="123"/>
      <c r="K1276" s="123"/>
    </row>
    <row r="1277" ht="15.75" customHeight="1">
      <c r="I1277" s="123"/>
      <c r="J1277" s="123"/>
      <c r="K1277" s="123"/>
    </row>
    <row r="1278" ht="15.75" customHeight="1">
      <c r="I1278" s="123"/>
      <c r="J1278" s="123"/>
      <c r="K1278" s="123"/>
    </row>
    <row r="1279" ht="15.75" customHeight="1">
      <c r="I1279" s="123"/>
      <c r="J1279" s="123"/>
      <c r="K1279" s="123"/>
    </row>
    <row r="1280" ht="15.75" customHeight="1">
      <c r="I1280" s="123"/>
      <c r="J1280" s="123"/>
      <c r="K1280" s="123"/>
    </row>
    <row r="1281" ht="15.75" customHeight="1">
      <c r="I1281" s="123"/>
      <c r="J1281" s="123"/>
      <c r="K1281" s="123"/>
    </row>
    <row r="1282" ht="15.75" customHeight="1">
      <c r="I1282" s="123"/>
      <c r="J1282" s="123"/>
      <c r="K1282" s="123"/>
    </row>
    <row r="1283" ht="15.75" customHeight="1">
      <c r="I1283" s="123"/>
      <c r="J1283" s="123"/>
      <c r="K1283" s="123"/>
    </row>
    <row r="1284" ht="15.75" customHeight="1">
      <c r="I1284" s="123"/>
      <c r="J1284" s="123"/>
      <c r="K1284" s="123"/>
    </row>
    <row r="1285" ht="15.75" customHeight="1">
      <c r="I1285" s="123"/>
      <c r="J1285" s="123"/>
      <c r="K1285" s="123"/>
    </row>
    <row r="1286" ht="15.75" customHeight="1">
      <c r="I1286" s="123"/>
      <c r="J1286" s="123"/>
      <c r="K1286" s="123"/>
    </row>
    <row r="1287" ht="15.75" customHeight="1">
      <c r="I1287" s="123"/>
      <c r="J1287" s="123"/>
      <c r="K1287" s="123"/>
    </row>
    <row r="1288" ht="15.75" customHeight="1">
      <c r="I1288" s="123"/>
      <c r="J1288" s="123"/>
      <c r="K1288" s="123"/>
    </row>
    <row r="1289" ht="15.75" customHeight="1">
      <c r="I1289" s="123"/>
      <c r="J1289" s="123"/>
      <c r="K1289" s="123"/>
    </row>
    <row r="1290" ht="15.75" customHeight="1">
      <c r="I1290" s="123"/>
      <c r="J1290" s="123"/>
      <c r="K1290" s="123"/>
    </row>
    <row r="1291" ht="15.75" customHeight="1">
      <c r="I1291" s="123"/>
      <c r="J1291" s="123"/>
      <c r="K1291" s="123"/>
    </row>
    <row r="1292" ht="15.75" customHeight="1">
      <c r="I1292" s="123"/>
      <c r="J1292" s="123"/>
      <c r="K1292" s="123"/>
    </row>
    <row r="1293" ht="15.75" customHeight="1">
      <c r="I1293" s="123"/>
      <c r="J1293" s="123"/>
      <c r="K1293" s="123"/>
    </row>
    <row r="1294" ht="15.75" customHeight="1">
      <c r="I1294" s="123"/>
      <c r="J1294" s="123"/>
      <c r="K1294" s="123"/>
    </row>
    <row r="1295" ht="15.75" customHeight="1">
      <c r="I1295" s="123"/>
      <c r="J1295" s="123"/>
      <c r="K1295" s="123"/>
    </row>
    <row r="1296" ht="15.75" customHeight="1">
      <c r="I1296" s="123"/>
      <c r="J1296" s="123"/>
      <c r="K1296" s="123"/>
    </row>
    <row r="1297" ht="15.75" customHeight="1">
      <c r="I1297" s="123"/>
      <c r="J1297" s="123"/>
      <c r="K1297" s="123"/>
    </row>
    <row r="1298" ht="15.75" customHeight="1">
      <c r="I1298" s="123"/>
      <c r="J1298" s="123"/>
      <c r="K1298" s="123"/>
    </row>
    <row r="1299" ht="15.75" customHeight="1">
      <c r="I1299" s="123"/>
      <c r="J1299" s="123"/>
      <c r="K1299" s="123"/>
    </row>
    <row r="1300" ht="15.75" customHeight="1">
      <c r="I1300" s="123"/>
      <c r="J1300" s="123"/>
      <c r="K1300" s="123"/>
    </row>
    <row r="1301" ht="15.75" customHeight="1">
      <c r="I1301" s="123"/>
      <c r="J1301" s="123"/>
      <c r="K1301" s="123"/>
    </row>
    <row r="1302" ht="15.75" customHeight="1">
      <c r="I1302" s="123"/>
      <c r="J1302" s="123"/>
      <c r="K1302" s="123"/>
    </row>
    <row r="1303" ht="15.75" customHeight="1">
      <c r="I1303" s="123"/>
      <c r="J1303" s="123"/>
      <c r="K1303" s="123"/>
    </row>
    <row r="1304" ht="15.75" customHeight="1">
      <c r="I1304" s="123"/>
      <c r="J1304" s="123"/>
      <c r="K1304" s="123"/>
    </row>
    <row r="1305" ht="15.75" customHeight="1">
      <c r="I1305" s="123"/>
      <c r="J1305" s="123"/>
      <c r="K1305" s="123"/>
    </row>
    <row r="1306" ht="15.75" customHeight="1">
      <c r="I1306" s="123"/>
      <c r="J1306" s="123"/>
      <c r="K1306" s="123"/>
    </row>
    <row r="1307" ht="15.75" customHeight="1">
      <c r="I1307" s="123"/>
      <c r="J1307" s="123"/>
      <c r="K1307" s="123"/>
    </row>
    <row r="1308" ht="15.75" customHeight="1">
      <c r="I1308" s="123"/>
      <c r="J1308" s="123"/>
      <c r="K1308" s="123"/>
    </row>
    <row r="1309" ht="15.75" customHeight="1">
      <c r="I1309" s="123"/>
      <c r="J1309" s="123"/>
      <c r="K1309" s="123"/>
    </row>
    <row r="1310" ht="15.75" customHeight="1">
      <c r="I1310" s="123"/>
      <c r="J1310" s="123"/>
      <c r="K1310" s="123"/>
    </row>
    <row r="1311" ht="15.75" customHeight="1">
      <c r="I1311" s="123"/>
      <c r="J1311" s="123"/>
      <c r="K1311" s="123"/>
    </row>
    <row r="1312" ht="15.75" customHeight="1">
      <c r="I1312" s="123"/>
      <c r="J1312" s="123"/>
      <c r="K1312" s="123"/>
    </row>
    <row r="1313" ht="15.75" customHeight="1">
      <c r="I1313" s="123"/>
      <c r="J1313" s="123"/>
      <c r="K1313" s="123"/>
    </row>
    <row r="1314" ht="15.75" customHeight="1">
      <c r="I1314" s="123"/>
      <c r="J1314" s="123"/>
      <c r="K1314" s="123"/>
    </row>
    <row r="1315" ht="15.75" customHeight="1">
      <c r="I1315" s="123"/>
      <c r="J1315" s="123"/>
      <c r="K1315" s="123"/>
    </row>
    <row r="1316" ht="15.75" customHeight="1">
      <c r="I1316" s="123"/>
      <c r="J1316" s="123"/>
      <c r="K1316" s="123"/>
    </row>
    <row r="1317" ht="15.75" customHeight="1">
      <c r="I1317" s="123"/>
      <c r="J1317" s="123"/>
      <c r="K1317" s="123"/>
    </row>
    <row r="1318" ht="15.75" customHeight="1">
      <c r="I1318" s="123"/>
      <c r="J1318" s="123"/>
      <c r="K1318" s="123"/>
    </row>
    <row r="1319" ht="15.75" customHeight="1">
      <c r="I1319" s="123"/>
      <c r="J1319" s="123"/>
      <c r="K1319" s="123"/>
    </row>
    <row r="1320" ht="15.75" customHeight="1">
      <c r="I1320" s="123"/>
      <c r="J1320" s="123"/>
      <c r="K1320" s="123"/>
    </row>
    <row r="1321" ht="15.75" customHeight="1">
      <c r="I1321" s="123"/>
      <c r="J1321" s="123"/>
      <c r="K1321" s="123"/>
    </row>
    <row r="1322" ht="15.75" customHeight="1">
      <c r="I1322" s="123"/>
      <c r="J1322" s="123"/>
      <c r="K1322" s="123"/>
    </row>
    <row r="1323" ht="15.75" customHeight="1">
      <c r="I1323" s="123"/>
      <c r="J1323" s="123"/>
      <c r="K1323" s="123"/>
    </row>
    <row r="1324" ht="15.75" customHeight="1">
      <c r="I1324" s="123"/>
      <c r="J1324" s="123"/>
      <c r="K1324" s="123"/>
    </row>
    <row r="1325" ht="15.75" customHeight="1">
      <c r="I1325" s="123"/>
      <c r="J1325" s="123"/>
      <c r="K1325" s="123"/>
    </row>
    <row r="1326" ht="15.75" customHeight="1">
      <c r="I1326" s="123"/>
      <c r="J1326" s="123"/>
      <c r="K1326" s="123"/>
    </row>
    <row r="1327" ht="15.75" customHeight="1">
      <c r="I1327" s="123"/>
      <c r="J1327" s="123"/>
      <c r="K1327" s="123"/>
    </row>
    <row r="1328" ht="15.75" customHeight="1">
      <c r="I1328" s="123"/>
      <c r="J1328" s="123"/>
      <c r="K1328" s="123"/>
    </row>
    <row r="1329" ht="15.75" customHeight="1">
      <c r="I1329" s="123"/>
      <c r="J1329" s="123"/>
      <c r="K1329" s="123"/>
    </row>
    <row r="1330" ht="15.75" customHeight="1">
      <c r="I1330" s="123"/>
      <c r="J1330" s="123"/>
      <c r="K1330" s="123"/>
    </row>
    <row r="1331" ht="15.75" customHeight="1">
      <c r="I1331" s="123"/>
      <c r="J1331" s="123"/>
      <c r="K1331" s="123"/>
    </row>
    <row r="1332" ht="15.75" customHeight="1">
      <c r="I1332" s="123"/>
      <c r="J1332" s="123"/>
      <c r="K1332" s="123"/>
    </row>
    <row r="1333" ht="15.75" customHeight="1">
      <c r="I1333" s="123"/>
      <c r="J1333" s="123"/>
      <c r="K1333" s="123"/>
    </row>
    <row r="1334" ht="15.75" customHeight="1">
      <c r="I1334" s="123"/>
      <c r="J1334" s="123"/>
      <c r="K1334" s="123"/>
    </row>
    <row r="1335" ht="15.75" customHeight="1">
      <c r="I1335" s="123"/>
      <c r="J1335" s="123"/>
      <c r="K1335" s="123"/>
    </row>
    <row r="1336" ht="15.75" customHeight="1">
      <c r="I1336" s="123"/>
      <c r="J1336" s="123"/>
      <c r="K1336" s="123"/>
    </row>
    <row r="1337" ht="15.75" customHeight="1">
      <c r="I1337" s="123"/>
      <c r="J1337" s="123"/>
      <c r="K1337" s="123"/>
    </row>
    <row r="1338" ht="15.75" customHeight="1">
      <c r="I1338" s="123"/>
      <c r="J1338" s="123"/>
      <c r="K1338" s="123"/>
    </row>
    <row r="1339" ht="15.75" customHeight="1">
      <c r="I1339" s="123"/>
      <c r="J1339" s="123"/>
      <c r="K1339" s="123"/>
    </row>
    <row r="1340" ht="15.75" customHeight="1">
      <c r="I1340" s="123"/>
      <c r="J1340" s="123"/>
      <c r="K1340" s="123"/>
    </row>
    <row r="1341" ht="15.75" customHeight="1">
      <c r="I1341" s="123"/>
      <c r="J1341" s="123"/>
      <c r="K1341" s="123"/>
    </row>
    <row r="1342" ht="15.75" customHeight="1">
      <c r="I1342" s="123"/>
      <c r="J1342" s="123"/>
      <c r="K1342" s="123"/>
    </row>
    <row r="1343" ht="15.75" customHeight="1">
      <c r="I1343" s="123"/>
      <c r="J1343" s="123"/>
      <c r="K1343" s="123"/>
    </row>
    <row r="1344" ht="15.75" customHeight="1">
      <c r="I1344" s="123"/>
      <c r="J1344" s="123"/>
      <c r="K1344" s="123"/>
    </row>
    <row r="1345" ht="15.75" customHeight="1">
      <c r="I1345" s="123"/>
      <c r="J1345" s="123"/>
      <c r="K1345" s="123"/>
    </row>
    <row r="1346" ht="15.75" customHeight="1">
      <c r="I1346" s="123"/>
      <c r="J1346" s="123"/>
      <c r="K1346" s="123"/>
    </row>
    <row r="1347" ht="15.75" customHeight="1">
      <c r="I1347" s="123"/>
      <c r="J1347" s="123"/>
      <c r="K1347" s="123"/>
    </row>
    <row r="1348" ht="15.75" customHeight="1">
      <c r="I1348" s="123"/>
      <c r="J1348" s="123"/>
      <c r="K1348" s="123"/>
    </row>
    <row r="1349" ht="15.75" customHeight="1">
      <c r="I1349" s="123"/>
      <c r="J1349" s="123"/>
      <c r="K1349" s="123"/>
    </row>
    <row r="1350" ht="15.75" customHeight="1">
      <c r="I1350" s="123"/>
      <c r="J1350" s="123"/>
      <c r="K1350" s="123"/>
    </row>
    <row r="1351" ht="15.75" customHeight="1">
      <c r="I1351" s="123"/>
      <c r="J1351" s="123"/>
      <c r="K1351" s="123"/>
    </row>
    <row r="1352" ht="15.75" customHeight="1">
      <c r="I1352" s="123"/>
      <c r="J1352" s="123"/>
      <c r="K1352" s="123"/>
    </row>
    <row r="1353" ht="15.75" customHeight="1">
      <c r="I1353" s="123"/>
      <c r="J1353" s="123"/>
      <c r="K1353" s="123"/>
    </row>
    <row r="1354" ht="15.75" customHeight="1">
      <c r="I1354" s="123"/>
      <c r="J1354" s="123"/>
      <c r="K1354" s="123"/>
    </row>
    <row r="1355" ht="15.75" customHeight="1">
      <c r="I1355" s="123"/>
      <c r="J1355" s="123"/>
      <c r="K1355" s="123"/>
    </row>
    <row r="1356" ht="15.75" customHeight="1">
      <c r="I1356" s="123"/>
      <c r="J1356" s="123"/>
      <c r="K1356" s="123"/>
    </row>
    <row r="1357" ht="15.75" customHeight="1">
      <c r="I1357" s="123"/>
      <c r="J1357" s="123"/>
      <c r="K1357" s="123"/>
    </row>
    <row r="1358" ht="15.75" customHeight="1">
      <c r="I1358" s="123"/>
      <c r="J1358" s="123"/>
      <c r="K1358" s="123"/>
    </row>
    <row r="1359" ht="15.75" customHeight="1">
      <c r="I1359" s="123"/>
      <c r="J1359" s="123"/>
      <c r="K1359" s="123"/>
    </row>
    <row r="1360" ht="15.75" customHeight="1">
      <c r="I1360" s="123"/>
      <c r="J1360" s="123"/>
      <c r="K1360" s="123"/>
    </row>
    <row r="1361" ht="15.75" customHeight="1">
      <c r="I1361" s="123"/>
      <c r="J1361" s="123"/>
      <c r="K1361" s="123"/>
    </row>
    <row r="1362" ht="15.75" customHeight="1">
      <c r="I1362" s="123"/>
      <c r="J1362" s="123"/>
      <c r="K1362" s="123"/>
    </row>
    <row r="1363" ht="15.75" customHeight="1">
      <c r="I1363" s="123"/>
      <c r="J1363" s="123"/>
      <c r="K1363" s="123"/>
    </row>
    <row r="1364" ht="15.75" customHeight="1">
      <c r="I1364" s="123"/>
      <c r="J1364" s="123"/>
      <c r="K1364" s="123"/>
    </row>
    <row r="1365" ht="15.75" customHeight="1">
      <c r="I1365" s="123"/>
      <c r="J1365" s="123"/>
      <c r="K1365" s="123"/>
    </row>
    <row r="1366" ht="15.75" customHeight="1">
      <c r="I1366" s="123"/>
      <c r="J1366" s="123"/>
      <c r="K1366" s="123"/>
    </row>
    <row r="1367" ht="15.75" customHeight="1">
      <c r="I1367" s="123"/>
      <c r="J1367" s="123"/>
      <c r="K1367" s="123"/>
    </row>
    <row r="1368" ht="15.75" customHeight="1">
      <c r="I1368" s="123"/>
      <c r="J1368" s="123"/>
      <c r="K1368" s="123"/>
    </row>
    <row r="1369" ht="15.75" customHeight="1">
      <c r="I1369" s="123"/>
      <c r="J1369" s="123"/>
      <c r="K1369" s="123"/>
    </row>
    <row r="1370" ht="15.75" customHeight="1">
      <c r="I1370" s="123"/>
      <c r="J1370" s="123"/>
      <c r="K1370" s="123"/>
    </row>
    <row r="1371" ht="15.75" customHeight="1">
      <c r="I1371" s="123"/>
      <c r="J1371" s="123"/>
      <c r="K1371" s="123"/>
    </row>
    <row r="1372" ht="15.75" customHeight="1">
      <c r="I1372" s="123"/>
      <c r="J1372" s="123"/>
      <c r="K1372" s="123"/>
    </row>
    <row r="1373" ht="15.75" customHeight="1">
      <c r="I1373" s="123"/>
      <c r="J1373" s="123"/>
      <c r="K1373" s="123"/>
    </row>
    <row r="1374" ht="15.75" customHeight="1">
      <c r="I1374" s="123"/>
      <c r="J1374" s="123"/>
      <c r="K1374" s="123"/>
    </row>
    <row r="1375" ht="15.75" customHeight="1">
      <c r="I1375" s="123"/>
      <c r="J1375" s="123"/>
      <c r="K1375" s="123"/>
    </row>
    <row r="1376" ht="15.75" customHeight="1">
      <c r="I1376" s="123"/>
      <c r="J1376" s="123"/>
      <c r="K1376" s="123"/>
    </row>
    <row r="1377" ht="15.75" customHeight="1">
      <c r="I1377" s="123"/>
      <c r="J1377" s="123"/>
      <c r="K1377" s="123"/>
    </row>
    <row r="1378" ht="15.75" customHeight="1">
      <c r="I1378" s="123"/>
      <c r="J1378" s="123"/>
      <c r="K1378" s="123"/>
    </row>
    <row r="1379" ht="15.75" customHeight="1">
      <c r="I1379" s="123"/>
      <c r="J1379" s="123"/>
      <c r="K1379" s="123"/>
    </row>
    <row r="1380" ht="15.75" customHeight="1">
      <c r="I1380" s="123"/>
      <c r="J1380" s="123"/>
      <c r="K1380" s="123"/>
    </row>
    <row r="1381" ht="15.75" customHeight="1">
      <c r="I1381" s="123"/>
      <c r="J1381" s="123"/>
      <c r="K1381" s="123"/>
    </row>
    <row r="1382" ht="15.75" customHeight="1">
      <c r="I1382" s="123"/>
      <c r="J1382" s="123"/>
      <c r="K1382" s="123"/>
    </row>
    <row r="1383" ht="15.75" customHeight="1">
      <c r="I1383" s="123"/>
      <c r="J1383" s="123"/>
      <c r="K1383" s="123"/>
    </row>
    <row r="1384" ht="15.75" customHeight="1">
      <c r="I1384" s="123"/>
      <c r="J1384" s="123"/>
      <c r="K1384" s="123"/>
    </row>
    <row r="1385" ht="15.75" customHeight="1">
      <c r="I1385" s="123"/>
      <c r="J1385" s="123"/>
      <c r="K1385" s="123"/>
    </row>
    <row r="1386" ht="15.75" customHeight="1">
      <c r="I1386" s="123"/>
      <c r="J1386" s="123"/>
      <c r="K1386" s="123"/>
    </row>
    <row r="1387" ht="15.75" customHeight="1">
      <c r="I1387" s="123"/>
      <c r="J1387" s="123"/>
      <c r="K1387" s="123"/>
    </row>
    <row r="1388" ht="15.75" customHeight="1">
      <c r="I1388" s="123"/>
      <c r="J1388" s="123"/>
      <c r="K1388" s="123"/>
    </row>
    <row r="1389" ht="15.75" customHeight="1">
      <c r="I1389" s="123"/>
      <c r="J1389" s="123"/>
      <c r="K1389" s="123"/>
    </row>
    <row r="1390" ht="15.75" customHeight="1">
      <c r="I1390" s="123"/>
      <c r="J1390" s="123"/>
      <c r="K1390" s="123"/>
    </row>
    <row r="1391" ht="15.75" customHeight="1">
      <c r="I1391" s="123"/>
      <c r="J1391" s="123"/>
      <c r="K1391" s="123"/>
    </row>
    <row r="1392" ht="15.75" customHeight="1">
      <c r="I1392" s="123"/>
      <c r="J1392" s="123"/>
      <c r="K1392" s="123"/>
    </row>
    <row r="1393" ht="15.75" customHeight="1">
      <c r="I1393" s="123"/>
      <c r="J1393" s="123"/>
      <c r="K1393" s="123"/>
    </row>
    <row r="1394" ht="15.75" customHeight="1">
      <c r="I1394" s="123"/>
      <c r="J1394" s="123"/>
      <c r="K1394" s="123"/>
    </row>
    <row r="1395" ht="15.75" customHeight="1">
      <c r="I1395" s="123"/>
      <c r="J1395" s="123"/>
      <c r="K1395" s="123"/>
    </row>
    <row r="1396" ht="15.75" customHeight="1">
      <c r="I1396" s="123"/>
      <c r="J1396" s="123"/>
      <c r="K1396" s="123"/>
    </row>
    <row r="1397" ht="15.75" customHeight="1">
      <c r="I1397" s="123"/>
      <c r="J1397" s="123"/>
      <c r="K1397" s="123"/>
    </row>
    <row r="1398" ht="15.75" customHeight="1">
      <c r="I1398" s="123"/>
      <c r="J1398" s="123"/>
      <c r="K1398" s="123"/>
    </row>
    <row r="1399" ht="15.75" customHeight="1">
      <c r="I1399" s="123"/>
      <c r="J1399" s="123"/>
      <c r="K1399" s="123"/>
    </row>
    <row r="1400" ht="15.75" customHeight="1">
      <c r="I1400" s="123"/>
      <c r="J1400" s="123"/>
      <c r="K1400" s="123"/>
    </row>
    <row r="1401" ht="15.75" customHeight="1">
      <c r="I1401" s="123"/>
      <c r="J1401" s="123"/>
      <c r="K1401" s="123"/>
    </row>
    <row r="1402" ht="15.75" customHeight="1">
      <c r="I1402" s="123"/>
      <c r="J1402" s="123"/>
      <c r="K1402" s="123"/>
    </row>
    <row r="1403" ht="15.75" customHeight="1">
      <c r="I1403" s="123"/>
      <c r="J1403" s="123"/>
      <c r="K1403" s="123"/>
    </row>
    <row r="1404" ht="15.75" customHeight="1">
      <c r="I1404" s="123"/>
      <c r="J1404" s="123"/>
      <c r="K1404" s="123"/>
    </row>
    <row r="1405" ht="15.75" customHeight="1">
      <c r="I1405" s="123"/>
      <c r="J1405" s="123"/>
      <c r="K1405" s="123"/>
    </row>
    <row r="1406" ht="15.75" customHeight="1">
      <c r="I1406" s="123"/>
      <c r="J1406" s="123"/>
      <c r="K1406" s="123"/>
    </row>
    <row r="1407" ht="15.75" customHeight="1">
      <c r="I1407" s="123"/>
      <c r="J1407" s="123"/>
      <c r="K1407" s="123"/>
    </row>
    <row r="1408" ht="15.75" customHeight="1">
      <c r="I1408" s="123"/>
      <c r="J1408" s="123"/>
      <c r="K1408" s="123"/>
    </row>
    <row r="1409" ht="15.75" customHeight="1">
      <c r="I1409" s="123"/>
      <c r="J1409" s="123"/>
      <c r="K1409" s="123"/>
    </row>
    <row r="1410" ht="15.75" customHeight="1">
      <c r="I1410" s="123"/>
      <c r="J1410" s="123"/>
      <c r="K1410" s="123"/>
    </row>
    <row r="1411" ht="15.75" customHeight="1">
      <c r="I1411" s="123"/>
      <c r="J1411" s="123"/>
      <c r="K1411" s="123"/>
    </row>
    <row r="1412" ht="15.75" customHeight="1">
      <c r="I1412" s="123"/>
      <c r="J1412" s="123"/>
      <c r="K1412" s="123"/>
    </row>
    <row r="1413" ht="15.75" customHeight="1">
      <c r="I1413" s="123"/>
      <c r="J1413" s="123"/>
      <c r="K1413" s="123"/>
    </row>
    <row r="1414" ht="15.75" customHeight="1">
      <c r="I1414" s="123"/>
      <c r="J1414" s="123"/>
      <c r="K1414" s="123"/>
    </row>
    <row r="1415" ht="15.75" customHeight="1">
      <c r="I1415" s="123"/>
      <c r="J1415" s="123"/>
      <c r="K1415" s="123"/>
    </row>
    <row r="1416" ht="15.75" customHeight="1">
      <c r="I1416" s="123"/>
      <c r="J1416" s="123"/>
      <c r="K1416" s="123"/>
    </row>
    <row r="1417" ht="15.75" customHeight="1">
      <c r="I1417" s="123"/>
      <c r="J1417" s="123"/>
      <c r="K1417" s="123"/>
    </row>
    <row r="1418" ht="15.75" customHeight="1">
      <c r="I1418" s="123"/>
      <c r="J1418" s="123"/>
      <c r="K1418" s="123"/>
    </row>
    <row r="1419" ht="15.75" customHeight="1">
      <c r="I1419" s="123"/>
      <c r="J1419" s="123"/>
      <c r="K1419" s="123"/>
    </row>
    <row r="1420" ht="15.75" customHeight="1">
      <c r="I1420" s="123"/>
      <c r="J1420" s="123"/>
      <c r="K1420" s="123"/>
    </row>
    <row r="1421" ht="15.75" customHeight="1">
      <c r="I1421" s="123"/>
      <c r="J1421" s="123"/>
      <c r="K1421" s="123"/>
    </row>
    <row r="1422" ht="15.75" customHeight="1">
      <c r="I1422" s="123"/>
      <c r="J1422" s="123"/>
      <c r="K1422" s="123"/>
    </row>
    <row r="1423" ht="15.75" customHeight="1">
      <c r="I1423" s="123"/>
      <c r="J1423" s="123"/>
      <c r="K1423" s="123"/>
    </row>
    <row r="1424" ht="15.75" customHeight="1">
      <c r="I1424" s="123"/>
      <c r="J1424" s="123"/>
      <c r="K1424" s="123"/>
    </row>
    <row r="1425" ht="15.75" customHeight="1">
      <c r="I1425" s="123"/>
      <c r="J1425" s="123"/>
      <c r="K1425" s="123"/>
    </row>
    <row r="1426" ht="15.75" customHeight="1">
      <c r="I1426" s="123"/>
      <c r="J1426" s="123"/>
      <c r="K1426" s="123"/>
    </row>
    <row r="1427" ht="15.75" customHeight="1">
      <c r="I1427" s="123"/>
      <c r="J1427" s="123"/>
      <c r="K1427" s="123"/>
    </row>
    <row r="1428" ht="15.75" customHeight="1">
      <c r="I1428" s="123"/>
      <c r="J1428" s="123"/>
      <c r="K1428" s="123"/>
    </row>
    <row r="1429" ht="15.75" customHeight="1">
      <c r="I1429" s="123"/>
      <c r="J1429" s="123"/>
      <c r="K1429" s="123"/>
    </row>
    <row r="1430" ht="15.75" customHeight="1">
      <c r="I1430" s="123"/>
      <c r="J1430" s="123"/>
      <c r="K1430" s="123"/>
    </row>
    <row r="1431" ht="15.75" customHeight="1">
      <c r="I1431" s="123"/>
      <c r="J1431" s="123"/>
      <c r="K1431" s="123"/>
    </row>
    <row r="1432" ht="15.75" customHeight="1">
      <c r="I1432" s="123"/>
      <c r="J1432" s="123"/>
      <c r="K1432" s="123"/>
    </row>
    <row r="1433" ht="15.75" customHeight="1">
      <c r="I1433" s="123"/>
      <c r="J1433" s="123"/>
      <c r="K1433" s="123"/>
    </row>
    <row r="1434" ht="15.75" customHeight="1">
      <c r="I1434" s="123"/>
      <c r="J1434" s="123"/>
      <c r="K1434" s="123"/>
    </row>
    <row r="1435" ht="15.75" customHeight="1">
      <c r="I1435" s="123"/>
      <c r="J1435" s="123"/>
      <c r="K1435" s="123"/>
    </row>
    <row r="1436" ht="15.75" customHeight="1">
      <c r="I1436" s="123"/>
      <c r="J1436" s="123"/>
      <c r="K1436" s="123"/>
    </row>
    <row r="1437" ht="15.75" customHeight="1">
      <c r="I1437" s="123"/>
      <c r="J1437" s="123"/>
      <c r="K1437" s="123"/>
    </row>
    <row r="1438" ht="15.75" customHeight="1">
      <c r="I1438" s="123"/>
      <c r="J1438" s="123"/>
      <c r="K1438" s="123"/>
    </row>
    <row r="1439" ht="15.75" customHeight="1">
      <c r="I1439" s="123"/>
      <c r="J1439" s="123"/>
      <c r="K1439" s="123"/>
    </row>
    <row r="1440" ht="15.75" customHeight="1">
      <c r="I1440" s="123"/>
      <c r="J1440" s="123"/>
      <c r="K1440" s="123"/>
    </row>
    <row r="1441" ht="15.75" customHeight="1">
      <c r="I1441" s="123"/>
      <c r="J1441" s="123"/>
      <c r="K1441" s="123"/>
    </row>
    <row r="1442" ht="15.75" customHeight="1">
      <c r="I1442" s="123"/>
      <c r="J1442" s="123"/>
      <c r="K1442" s="123"/>
    </row>
    <row r="1443" ht="15.75" customHeight="1">
      <c r="I1443" s="123"/>
      <c r="J1443" s="123"/>
      <c r="K1443" s="123"/>
    </row>
    <row r="1444" ht="15.75" customHeight="1">
      <c r="I1444" s="123"/>
      <c r="J1444" s="123"/>
      <c r="K1444" s="123"/>
    </row>
    <row r="1445" ht="15.75" customHeight="1">
      <c r="I1445" s="123"/>
      <c r="J1445" s="123"/>
      <c r="K1445" s="123"/>
    </row>
    <row r="1446" ht="15.75" customHeight="1">
      <c r="I1446" s="123"/>
      <c r="J1446" s="123"/>
      <c r="K1446" s="123"/>
    </row>
    <row r="1447" ht="15.75" customHeight="1">
      <c r="I1447" s="123"/>
      <c r="J1447" s="123"/>
      <c r="K1447" s="123"/>
    </row>
    <row r="1448" ht="15.75" customHeight="1">
      <c r="I1448" s="123"/>
      <c r="J1448" s="123"/>
      <c r="K1448" s="123"/>
    </row>
    <row r="1449" ht="15.75" customHeight="1">
      <c r="I1449" s="123"/>
      <c r="J1449" s="123"/>
      <c r="K1449" s="123"/>
    </row>
    <row r="1450" ht="15.75" customHeight="1">
      <c r="I1450" s="123"/>
      <c r="J1450" s="123"/>
      <c r="K1450" s="123"/>
    </row>
    <row r="1451" ht="15.75" customHeight="1">
      <c r="I1451" s="123"/>
      <c r="J1451" s="123"/>
      <c r="K1451" s="123"/>
    </row>
    <row r="1452" ht="15.75" customHeight="1">
      <c r="I1452" s="123"/>
      <c r="J1452" s="123"/>
      <c r="K1452" s="123"/>
    </row>
    <row r="1453" ht="15.75" customHeight="1">
      <c r="I1453" s="123"/>
      <c r="J1453" s="123"/>
      <c r="K1453" s="123"/>
    </row>
    <row r="1454" ht="15.75" customHeight="1">
      <c r="I1454" s="123"/>
      <c r="J1454" s="123"/>
      <c r="K1454" s="123"/>
    </row>
    <row r="1455" ht="15.75" customHeight="1">
      <c r="I1455" s="123"/>
      <c r="J1455" s="123"/>
      <c r="K1455" s="123"/>
    </row>
    <row r="1456" ht="15.75" customHeight="1">
      <c r="I1456" s="123"/>
      <c r="J1456" s="123"/>
      <c r="K1456" s="123"/>
    </row>
    <row r="1457" ht="15.75" customHeight="1">
      <c r="I1457" s="123"/>
      <c r="J1457" s="123"/>
      <c r="K1457" s="123"/>
    </row>
    <row r="1458" ht="15.75" customHeight="1">
      <c r="I1458" s="123"/>
      <c r="J1458" s="123"/>
      <c r="K1458" s="123"/>
    </row>
    <row r="1459" ht="15.75" customHeight="1">
      <c r="I1459" s="123"/>
      <c r="J1459" s="123"/>
      <c r="K1459" s="123"/>
    </row>
    <row r="1460" ht="15.75" customHeight="1">
      <c r="I1460" s="123"/>
      <c r="J1460" s="123"/>
      <c r="K1460" s="123"/>
    </row>
    <row r="1461" ht="15.75" customHeight="1">
      <c r="I1461" s="123"/>
      <c r="J1461" s="123"/>
      <c r="K1461" s="123"/>
    </row>
    <row r="1462" ht="15.75" customHeight="1">
      <c r="I1462" s="123"/>
      <c r="J1462" s="123"/>
      <c r="K1462" s="123"/>
    </row>
    <row r="1463" ht="15.75" customHeight="1">
      <c r="I1463" s="123"/>
      <c r="J1463" s="123"/>
      <c r="K1463" s="123"/>
    </row>
    <row r="1464" ht="15.75" customHeight="1">
      <c r="I1464" s="123"/>
      <c r="J1464" s="123"/>
      <c r="K1464" s="123"/>
    </row>
    <row r="1465" ht="15.75" customHeight="1">
      <c r="I1465" s="123"/>
      <c r="J1465" s="123"/>
      <c r="K1465" s="123"/>
    </row>
    <row r="1466" ht="15.75" customHeight="1">
      <c r="I1466" s="123"/>
      <c r="J1466" s="123"/>
      <c r="K1466" s="123"/>
    </row>
    <row r="1467" ht="15.75" customHeight="1">
      <c r="I1467" s="123"/>
      <c r="J1467" s="123"/>
      <c r="K1467" s="123"/>
    </row>
    <row r="1468" ht="15.75" customHeight="1">
      <c r="I1468" s="123"/>
      <c r="J1468" s="123"/>
      <c r="K1468" s="123"/>
    </row>
    <row r="1469" ht="15.75" customHeight="1">
      <c r="I1469" s="123"/>
      <c r="J1469" s="123"/>
      <c r="K1469" s="123"/>
    </row>
    <row r="1470" ht="15.75" customHeight="1">
      <c r="I1470" s="123"/>
      <c r="J1470" s="123"/>
      <c r="K1470" s="123"/>
    </row>
    <row r="1471" ht="15.75" customHeight="1">
      <c r="I1471" s="123"/>
      <c r="J1471" s="123"/>
      <c r="K1471" s="123"/>
    </row>
    <row r="1472" ht="15.75" customHeight="1">
      <c r="I1472" s="123"/>
      <c r="J1472" s="123"/>
      <c r="K1472" s="123"/>
    </row>
    <row r="1473" ht="15.75" customHeight="1">
      <c r="I1473" s="123"/>
      <c r="J1473" s="123"/>
      <c r="K1473" s="123"/>
    </row>
    <row r="1474" ht="15.75" customHeight="1">
      <c r="I1474" s="123"/>
      <c r="J1474" s="123"/>
      <c r="K1474" s="123"/>
    </row>
    <row r="1475" ht="15.75" customHeight="1">
      <c r="I1475" s="123"/>
      <c r="J1475" s="123"/>
      <c r="K1475" s="123"/>
    </row>
    <row r="1476" ht="15.75" customHeight="1">
      <c r="I1476" s="123"/>
      <c r="J1476" s="123"/>
      <c r="K1476" s="123"/>
    </row>
    <row r="1477" ht="15.75" customHeight="1">
      <c r="I1477" s="123"/>
      <c r="J1477" s="123"/>
      <c r="K1477" s="123"/>
    </row>
    <row r="1478" ht="15.75" customHeight="1">
      <c r="I1478" s="123"/>
      <c r="J1478" s="123"/>
      <c r="K1478" s="123"/>
    </row>
    <row r="1479" ht="15.75" customHeight="1">
      <c r="I1479" s="123"/>
      <c r="J1479" s="123"/>
      <c r="K1479" s="123"/>
    </row>
    <row r="1480" ht="15.75" customHeight="1">
      <c r="I1480" s="123"/>
      <c r="J1480" s="123"/>
      <c r="K1480" s="123"/>
    </row>
    <row r="1481" ht="15.75" customHeight="1">
      <c r="I1481" s="123"/>
      <c r="J1481" s="123"/>
      <c r="K1481" s="123"/>
    </row>
    <row r="1482" ht="15.75" customHeight="1">
      <c r="I1482" s="123"/>
      <c r="J1482" s="123"/>
      <c r="K1482" s="123"/>
    </row>
    <row r="1483" ht="15.75" customHeight="1">
      <c r="I1483" s="123"/>
      <c r="J1483" s="123"/>
      <c r="K1483" s="123"/>
    </row>
    <row r="1484" ht="15.75" customHeight="1">
      <c r="I1484" s="123"/>
      <c r="J1484" s="123"/>
      <c r="K1484" s="123"/>
    </row>
    <row r="1485" ht="15.75" customHeight="1">
      <c r="I1485" s="123"/>
      <c r="J1485" s="123"/>
      <c r="K1485" s="123"/>
    </row>
    <row r="1486" ht="15.75" customHeight="1">
      <c r="I1486" s="123"/>
      <c r="J1486" s="123"/>
      <c r="K1486" s="123"/>
    </row>
    <row r="1487" ht="15.75" customHeight="1">
      <c r="I1487" s="123"/>
      <c r="J1487" s="123"/>
      <c r="K1487" s="123"/>
    </row>
    <row r="1488" ht="15.75" customHeight="1">
      <c r="I1488" s="123"/>
      <c r="J1488" s="123"/>
      <c r="K1488" s="123"/>
    </row>
    <row r="1489" ht="15.75" customHeight="1">
      <c r="I1489" s="123"/>
      <c r="J1489" s="123"/>
      <c r="K1489" s="123"/>
    </row>
    <row r="1490" ht="15.75" customHeight="1">
      <c r="I1490" s="123"/>
      <c r="J1490" s="123"/>
      <c r="K1490" s="123"/>
    </row>
    <row r="1491" ht="15.75" customHeight="1">
      <c r="I1491" s="123"/>
      <c r="J1491" s="123"/>
      <c r="K1491" s="123"/>
    </row>
    <row r="1492" ht="15.75" customHeight="1">
      <c r="I1492" s="123"/>
      <c r="J1492" s="123"/>
      <c r="K1492" s="123"/>
    </row>
    <row r="1493" ht="15.75" customHeight="1">
      <c r="I1493" s="123"/>
      <c r="J1493" s="123"/>
      <c r="K1493" s="123"/>
    </row>
    <row r="1494" ht="15.75" customHeight="1">
      <c r="I1494" s="123"/>
      <c r="J1494" s="123"/>
      <c r="K1494" s="123"/>
    </row>
    <row r="1495" ht="15.75" customHeight="1">
      <c r="I1495" s="123"/>
      <c r="J1495" s="123"/>
      <c r="K1495" s="123"/>
    </row>
    <row r="1496" ht="15.75" customHeight="1">
      <c r="I1496" s="123"/>
      <c r="J1496" s="123"/>
      <c r="K1496" s="123"/>
    </row>
    <row r="1497" ht="15.75" customHeight="1">
      <c r="I1497" s="123"/>
      <c r="J1497" s="123"/>
      <c r="K1497" s="123"/>
    </row>
    <row r="1498" ht="15.75" customHeight="1">
      <c r="I1498" s="123"/>
      <c r="J1498" s="123"/>
      <c r="K1498" s="123"/>
    </row>
    <row r="1499" ht="15.75" customHeight="1">
      <c r="I1499" s="123"/>
      <c r="J1499" s="123"/>
      <c r="K1499" s="123"/>
    </row>
    <row r="1500" ht="15.75" customHeight="1">
      <c r="I1500" s="123"/>
      <c r="J1500" s="123"/>
      <c r="K1500" s="123"/>
    </row>
    <row r="1501" ht="15.75" customHeight="1">
      <c r="I1501" s="123"/>
      <c r="J1501" s="123"/>
      <c r="K1501" s="123"/>
    </row>
    <row r="1502" ht="15.75" customHeight="1">
      <c r="I1502" s="123"/>
      <c r="J1502" s="123"/>
      <c r="K1502" s="123"/>
    </row>
    <row r="1503" ht="15.75" customHeight="1">
      <c r="I1503" s="123"/>
      <c r="J1503" s="123"/>
      <c r="K1503" s="123"/>
    </row>
    <row r="1504" ht="15.75" customHeight="1">
      <c r="I1504" s="123"/>
      <c r="J1504" s="123"/>
      <c r="K1504" s="123"/>
    </row>
    <row r="1505" ht="15.75" customHeight="1">
      <c r="I1505" s="123"/>
      <c r="J1505" s="123"/>
      <c r="K1505" s="123"/>
    </row>
    <row r="1506" ht="15.75" customHeight="1">
      <c r="I1506" s="123"/>
      <c r="J1506" s="123"/>
      <c r="K1506" s="123"/>
    </row>
    <row r="1507" ht="15.75" customHeight="1">
      <c r="I1507" s="123"/>
      <c r="J1507" s="123"/>
      <c r="K1507" s="123"/>
    </row>
    <row r="1508" ht="15.75" customHeight="1">
      <c r="I1508" s="123"/>
      <c r="J1508" s="123"/>
      <c r="K1508" s="123"/>
    </row>
    <row r="1509" ht="15.75" customHeight="1">
      <c r="I1509" s="123"/>
      <c r="J1509" s="123"/>
      <c r="K1509" s="123"/>
    </row>
    <row r="1510" ht="15.75" customHeight="1">
      <c r="I1510" s="123"/>
      <c r="J1510" s="123"/>
      <c r="K1510" s="123"/>
    </row>
    <row r="1511" ht="15.75" customHeight="1">
      <c r="I1511" s="123"/>
      <c r="J1511" s="123"/>
      <c r="K1511" s="123"/>
    </row>
    <row r="1512" ht="15.75" customHeight="1">
      <c r="I1512" s="123"/>
      <c r="J1512" s="123"/>
      <c r="K1512" s="123"/>
    </row>
    <row r="1513" ht="15.75" customHeight="1">
      <c r="I1513" s="123"/>
      <c r="J1513" s="123"/>
      <c r="K1513" s="123"/>
    </row>
    <row r="1514" ht="15.75" customHeight="1">
      <c r="I1514" s="123"/>
      <c r="J1514" s="123"/>
      <c r="K1514" s="123"/>
    </row>
    <row r="1515" ht="15.75" customHeight="1">
      <c r="I1515" s="123"/>
      <c r="J1515" s="123"/>
      <c r="K1515" s="123"/>
    </row>
    <row r="1516" ht="15.75" customHeight="1">
      <c r="I1516" s="123"/>
      <c r="J1516" s="123"/>
      <c r="K1516" s="123"/>
    </row>
    <row r="1517" ht="15.75" customHeight="1">
      <c r="I1517" s="123"/>
      <c r="J1517" s="123"/>
      <c r="K1517" s="123"/>
    </row>
    <row r="1518" ht="15.75" customHeight="1">
      <c r="I1518" s="123"/>
      <c r="J1518" s="123"/>
      <c r="K1518" s="123"/>
    </row>
    <row r="1519" ht="15.75" customHeight="1">
      <c r="I1519" s="123"/>
      <c r="J1519" s="123"/>
      <c r="K1519" s="123"/>
    </row>
    <row r="1520" ht="15.75" customHeight="1">
      <c r="I1520" s="123"/>
      <c r="J1520" s="123"/>
      <c r="K1520" s="123"/>
    </row>
    <row r="1521" ht="15.75" customHeight="1">
      <c r="I1521" s="123"/>
      <c r="J1521" s="123"/>
      <c r="K1521" s="123"/>
    </row>
    <row r="1522" ht="15.75" customHeight="1">
      <c r="I1522" s="123"/>
      <c r="J1522" s="123"/>
      <c r="K1522" s="123"/>
    </row>
    <row r="1523" ht="15.75" customHeight="1">
      <c r="I1523" s="123"/>
      <c r="J1523" s="123"/>
      <c r="K1523" s="123"/>
    </row>
    <row r="1524" ht="15.75" customHeight="1">
      <c r="I1524" s="123"/>
      <c r="J1524" s="123"/>
      <c r="K1524" s="123"/>
    </row>
    <row r="1525" ht="15.75" customHeight="1">
      <c r="I1525" s="123"/>
      <c r="J1525" s="123"/>
      <c r="K1525" s="123"/>
    </row>
    <row r="1526" ht="15.75" customHeight="1">
      <c r="I1526" s="123"/>
      <c r="J1526" s="123"/>
      <c r="K1526" s="123"/>
    </row>
    <row r="1527" ht="15.75" customHeight="1">
      <c r="I1527" s="123"/>
      <c r="J1527" s="123"/>
      <c r="K1527" s="123"/>
    </row>
    <row r="1528" ht="15.75" customHeight="1">
      <c r="I1528" s="123"/>
      <c r="J1528" s="123"/>
      <c r="K1528" s="123"/>
    </row>
    <row r="1529" ht="15.75" customHeight="1">
      <c r="I1529" s="123"/>
      <c r="J1529" s="123"/>
      <c r="K1529" s="123"/>
    </row>
    <row r="1530" ht="15.75" customHeight="1">
      <c r="I1530" s="123"/>
      <c r="J1530" s="123"/>
      <c r="K1530" s="123"/>
    </row>
    <row r="1531" ht="15.75" customHeight="1">
      <c r="I1531" s="123"/>
      <c r="J1531" s="123"/>
      <c r="K1531" s="123"/>
    </row>
    <row r="1532" ht="15.75" customHeight="1">
      <c r="I1532" s="123"/>
      <c r="J1532" s="123"/>
      <c r="K1532" s="123"/>
    </row>
    <row r="1533" ht="15.75" customHeight="1">
      <c r="I1533" s="123"/>
      <c r="J1533" s="123"/>
      <c r="K1533" s="123"/>
    </row>
    <row r="1534" ht="15.75" customHeight="1">
      <c r="I1534" s="123"/>
      <c r="J1534" s="123"/>
      <c r="K1534" s="123"/>
    </row>
    <row r="1535" ht="15.75" customHeight="1">
      <c r="I1535" s="123"/>
      <c r="J1535" s="123"/>
      <c r="K1535" s="123"/>
    </row>
    <row r="1536" ht="15.75" customHeight="1">
      <c r="I1536" s="123"/>
      <c r="J1536" s="123"/>
      <c r="K1536" s="123"/>
    </row>
    <row r="1537" ht="15.75" customHeight="1">
      <c r="I1537" s="123"/>
      <c r="J1537" s="123"/>
      <c r="K1537" s="123"/>
    </row>
    <row r="1538" ht="15.75" customHeight="1">
      <c r="I1538" s="123"/>
      <c r="J1538" s="123"/>
      <c r="K1538" s="123"/>
    </row>
    <row r="1539" ht="15.75" customHeight="1">
      <c r="I1539" s="123"/>
      <c r="J1539" s="123"/>
      <c r="K1539" s="123"/>
    </row>
    <row r="1540" ht="15.75" customHeight="1">
      <c r="I1540" s="123"/>
      <c r="J1540" s="123"/>
      <c r="K1540" s="123"/>
    </row>
    <row r="1541" ht="15.75" customHeight="1">
      <c r="I1541" s="123"/>
      <c r="J1541" s="123"/>
      <c r="K1541" s="123"/>
    </row>
    <row r="1542" ht="15.75" customHeight="1">
      <c r="I1542" s="123"/>
      <c r="J1542" s="123"/>
      <c r="K1542" s="123"/>
    </row>
    <row r="1543" ht="15.75" customHeight="1">
      <c r="I1543" s="123"/>
      <c r="J1543" s="123"/>
      <c r="K1543" s="123"/>
    </row>
    <row r="1544" ht="15.75" customHeight="1">
      <c r="I1544" s="123"/>
      <c r="J1544" s="123"/>
      <c r="K1544" s="123"/>
    </row>
    <row r="1545" ht="15.75" customHeight="1">
      <c r="I1545" s="123"/>
      <c r="J1545" s="123"/>
      <c r="K1545" s="123"/>
    </row>
    <row r="1546" ht="15.75" customHeight="1">
      <c r="I1546" s="123"/>
      <c r="J1546" s="123"/>
      <c r="K1546" s="123"/>
    </row>
    <row r="1547" ht="15.75" customHeight="1">
      <c r="I1547" s="123"/>
      <c r="J1547" s="123"/>
      <c r="K1547" s="123"/>
    </row>
    <row r="1548" ht="15.75" customHeight="1">
      <c r="I1548" s="123"/>
      <c r="J1548" s="123"/>
      <c r="K1548" s="123"/>
    </row>
    <row r="1549" ht="15.75" customHeight="1">
      <c r="I1549" s="123"/>
      <c r="J1549" s="123"/>
      <c r="K1549" s="123"/>
    </row>
    <row r="1550" ht="15.75" customHeight="1">
      <c r="I1550" s="123"/>
      <c r="J1550" s="123"/>
      <c r="K1550" s="123"/>
    </row>
    <row r="1551" ht="15.75" customHeight="1">
      <c r="I1551" s="123"/>
      <c r="J1551" s="123"/>
      <c r="K1551" s="123"/>
    </row>
    <row r="1552" ht="15.75" customHeight="1">
      <c r="I1552" s="123"/>
      <c r="J1552" s="123"/>
      <c r="K1552" s="123"/>
    </row>
    <row r="1553" ht="15.75" customHeight="1">
      <c r="I1553" s="123"/>
      <c r="J1553" s="123"/>
      <c r="K1553" s="123"/>
    </row>
    <row r="1554" ht="15.75" customHeight="1">
      <c r="I1554" s="123"/>
      <c r="J1554" s="123"/>
      <c r="K1554" s="123"/>
    </row>
    <row r="1555" ht="15.75" customHeight="1">
      <c r="I1555" s="123"/>
      <c r="J1555" s="123"/>
      <c r="K1555" s="123"/>
    </row>
    <row r="1556" ht="15.75" customHeight="1">
      <c r="I1556" s="123"/>
      <c r="J1556" s="123"/>
      <c r="K1556" s="123"/>
    </row>
    <row r="1557" ht="15.75" customHeight="1">
      <c r="I1557" s="123"/>
      <c r="J1557" s="123"/>
      <c r="K1557" s="123"/>
    </row>
    <row r="1558" ht="15.75" customHeight="1">
      <c r="I1558" s="123"/>
      <c r="J1558" s="123"/>
      <c r="K1558" s="123"/>
    </row>
    <row r="1559" ht="15.75" customHeight="1">
      <c r="I1559" s="123"/>
      <c r="J1559" s="123"/>
      <c r="K1559" s="123"/>
    </row>
    <row r="1560" ht="15.75" customHeight="1">
      <c r="I1560" s="123"/>
      <c r="J1560" s="123"/>
      <c r="K1560" s="123"/>
    </row>
    <row r="1561" ht="15.75" customHeight="1">
      <c r="I1561" s="123"/>
      <c r="J1561" s="123"/>
      <c r="K1561" s="123"/>
    </row>
    <row r="1562" ht="15.75" customHeight="1">
      <c r="I1562" s="123"/>
      <c r="J1562" s="123"/>
      <c r="K1562" s="123"/>
    </row>
    <row r="1563" ht="15.75" customHeight="1">
      <c r="I1563" s="123"/>
      <c r="J1563" s="123"/>
      <c r="K1563" s="123"/>
    </row>
    <row r="1564" ht="15.75" customHeight="1">
      <c r="I1564" s="123"/>
      <c r="J1564" s="123"/>
      <c r="K1564" s="123"/>
    </row>
    <row r="1565" ht="15.75" customHeight="1">
      <c r="I1565" s="123"/>
      <c r="J1565" s="123"/>
      <c r="K1565" s="123"/>
    </row>
    <row r="1566" ht="15.75" customHeight="1">
      <c r="I1566" s="123"/>
      <c r="J1566" s="123"/>
      <c r="K1566" s="123"/>
    </row>
    <row r="1567" ht="15.75" customHeight="1">
      <c r="I1567" s="123"/>
      <c r="J1567" s="123"/>
      <c r="K1567" s="123"/>
    </row>
    <row r="1568" ht="15.75" customHeight="1">
      <c r="I1568" s="123"/>
      <c r="J1568" s="123"/>
      <c r="K1568" s="123"/>
    </row>
    <row r="1569" ht="15.75" customHeight="1">
      <c r="I1569" s="123"/>
      <c r="J1569" s="123"/>
      <c r="K1569" s="123"/>
    </row>
    <row r="1570" ht="15.75" customHeight="1">
      <c r="I1570" s="123"/>
      <c r="J1570" s="123"/>
      <c r="K1570" s="123"/>
    </row>
    <row r="1571" ht="15.75" customHeight="1">
      <c r="I1571" s="123"/>
      <c r="J1571" s="123"/>
      <c r="K1571" s="123"/>
    </row>
    <row r="1572" ht="15.75" customHeight="1">
      <c r="I1572" s="123"/>
      <c r="J1572" s="123"/>
      <c r="K1572" s="123"/>
    </row>
    <row r="1573" ht="15.75" customHeight="1">
      <c r="I1573" s="123"/>
      <c r="J1573" s="123"/>
      <c r="K1573" s="123"/>
    </row>
    <row r="1574" ht="15.75" customHeight="1">
      <c r="I1574" s="123"/>
      <c r="J1574" s="123"/>
      <c r="K1574" s="123"/>
    </row>
    <row r="1575" ht="15.75" customHeight="1">
      <c r="I1575" s="123"/>
      <c r="J1575" s="123"/>
      <c r="K1575" s="123"/>
    </row>
    <row r="1576" ht="15.75" customHeight="1">
      <c r="I1576" s="123"/>
      <c r="J1576" s="123"/>
      <c r="K1576" s="123"/>
    </row>
    <row r="1577" ht="15.75" customHeight="1">
      <c r="I1577" s="123"/>
      <c r="J1577" s="123"/>
      <c r="K1577" s="123"/>
    </row>
    <row r="1578" ht="15.75" customHeight="1">
      <c r="I1578" s="123"/>
      <c r="J1578" s="123"/>
      <c r="K1578" s="123"/>
    </row>
    <row r="1579" ht="15.75" customHeight="1">
      <c r="I1579" s="123"/>
      <c r="J1579" s="123"/>
      <c r="K1579" s="123"/>
    </row>
    <row r="1580" ht="15.75" customHeight="1">
      <c r="I1580" s="123"/>
      <c r="J1580" s="123"/>
      <c r="K1580" s="123"/>
    </row>
    <row r="1581" ht="15.75" customHeight="1">
      <c r="I1581" s="123"/>
      <c r="J1581" s="123"/>
      <c r="K1581" s="123"/>
    </row>
    <row r="1582" ht="15.75" customHeight="1">
      <c r="I1582" s="123"/>
      <c r="J1582" s="123"/>
      <c r="K1582" s="123"/>
    </row>
    <row r="1583" ht="15.75" customHeight="1">
      <c r="I1583" s="123"/>
      <c r="J1583" s="123"/>
      <c r="K1583" s="123"/>
    </row>
    <row r="1584" ht="15.75" customHeight="1">
      <c r="I1584" s="123"/>
      <c r="J1584" s="123"/>
      <c r="K1584" s="123"/>
    </row>
    <row r="1585" ht="15.75" customHeight="1">
      <c r="I1585" s="123"/>
      <c r="J1585" s="123"/>
      <c r="K1585" s="123"/>
    </row>
    <row r="1586" ht="15.75" customHeight="1">
      <c r="I1586" s="123"/>
      <c r="J1586" s="123"/>
      <c r="K1586" s="123"/>
    </row>
    <row r="1587" ht="15.75" customHeight="1">
      <c r="I1587" s="123"/>
      <c r="J1587" s="123"/>
      <c r="K1587" s="123"/>
    </row>
    <row r="1588" ht="15.75" customHeight="1">
      <c r="I1588" s="123"/>
      <c r="J1588" s="123"/>
      <c r="K1588" s="123"/>
    </row>
    <row r="1589" ht="15.75" customHeight="1">
      <c r="I1589" s="123"/>
      <c r="J1589" s="123"/>
      <c r="K1589" s="123"/>
    </row>
    <row r="1590" ht="15.75" customHeight="1">
      <c r="I1590" s="123"/>
      <c r="J1590" s="123"/>
      <c r="K1590" s="123"/>
    </row>
    <row r="1591" ht="15.75" customHeight="1">
      <c r="I1591" s="123"/>
      <c r="J1591" s="123"/>
      <c r="K1591" s="123"/>
    </row>
    <row r="1592" ht="15.75" customHeight="1">
      <c r="I1592" s="123"/>
      <c r="J1592" s="123"/>
      <c r="K1592" s="123"/>
    </row>
    <row r="1593" ht="15.75" customHeight="1">
      <c r="I1593" s="123"/>
      <c r="J1593" s="123"/>
      <c r="K1593" s="123"/>
    </row>
    <row r="1594" ht="15.75" customHeight="1">
      <c r="I1594" s="123"/>
      <c r="J1594" s="123"/>
      <c r="K1594" s="123"/>
    </row>
    <row r="1595" ht="15.75" customHeight="1">
      <c r="I1595" s="123"/>
      <c r="J1595" s="123"/>
      <c r="K1595" s="123"/>
    </row>
    <row r="1596" ht="15.75" customHeight="1">
      <c r="I1596" s="123"/>
      <c r="J1596" s="123"/>
      <c r="K1596" s="123"/>
    </row>
    <row r="1597" ht="15.75" customHeight="1">
      <c r="I1597" s="123"/>
      <c r="J1597" s="123"/>
      <c r="K1597" s="123"/>
    </row>
    <row r="1598" ht="15.75" customHeight="1">
      <c r="I1598" s="123"/>
      <c r="J1598" s="123"/>
      <c r="K1598" s="123"/>
    </row>
    <row r="1599" ht="15.75" customHeight="1">
      <c r="I1599" s="123"/>
      <c r="J1599" s="123"/>
      <c r="K1599" s="123"/>
    </row>
    <row r="1600" ht="15.75" customHeight="1">
      <c r="I1600" s="123"/>
      <c r="J1600" s="123"/>
      <c r="K1600" s="123"/>
    </row>
    <row r="1601" ht="15.75" customHeight="1">
      <c r="I1601" s="123"/>
      <c r="J1601" s="123"/>
      <c r="K1601" s="123"/>
    </row>
    <row r="1602" ht="15.75" customHeight="1">
      <c r="I1602" s="123"/>
      <c r="J1602" s="123"/>
      <c r="K1602" s="123"/>
    </row>
    <row r="1603" ht="15.75" customHeight="1">
      <c r="I1603" s="123"/>
      <c r="J1603" s="123"/>
      <c r="K1603" s="123"/>
    </row>
    <row r="1604" ht="15.75" customHeight="1">
      <c r="I1604" s="123"/>
      <c r="J1604" s="123"/>
      <c r="K1604" s="123"/>
    </row>
    <row r="1605" ht="15.75" customHeight="1">
      <c r="I1605" s="123"/>
      <c r="J1605" s="123"/>
      <c r="K1605" s="123"/>
    </row>
    <row r="1606" ht="15.75" customHeight="1">
      <c r="I1606" s="123"/>
      <c r="J1606" s="123"/>
      <c r="K1606" s="123"/>
    </row>
    <row r="1607" ht="15.75" customHeight="1">
      <c r="I1607" s="123"/>
      <c r="J1607" s="123"/>
      <c r="K1607" s="123"/>
    </row>
    <row r="1608" ht="15.75" customHeight="1">
      <c r="I1608" s="123"/>
      <c r="J1608" s="123"/>
      <c r="K1608" s="123"/>
    </row>
    <row r="1609" ht="15.75" customHeight="1">
      <c r="I1609" s="123"/>
      <c r="J1609" s="123"/>
      <c r="K1609" s="123"/>
    </row>
    <row r="1610" ht="15.75" customHeight="1">
      <c r="I1610" s="123"/>
      <c r="J1610" s="123"/>
      <c r="K1610" s="123"/>
    </row>
    <row r="1611" ht="15.75" customHeight="1">
      <c r="I1611" s="123"/>
      <c r="J1611" s="123"/>
      <c r="K1611" s="123"/>
    </row>
    <row r="1612" ht="15.75" customHeight="1">
      <c r="I1612" s="123"/>
      <c r="J1612" s="123"/>
      <c r="K1612" s="123"/>
    </row>
    <row r="1613" ht="15.75" customHeight="1">
      <c r="I1613" s="123"/>
      <c r="J1613" s="123"/>
      <c r="K1613" s="123"/>
    </row>
    <row r="1614" ht="15.75" customHeight="1">
      <c r="I1614" s="123"/>
      <c r="J1614" s="123"/>
      <c r="K1614" s="123"/>
    </row>
    <row r="1615" ht="15.75" customHeight="1">
      <c r="I1615" s="123"/>
      <c r="J1615" s="123"/>
      <c r="K1615" s="123"/>
    </row>
    <row r="1616" ht="15.75" customHeight="1">
      <c r="I1616" s="123"/>
      <c r="J1616" s="123"/>
      <c r="K1616" s="123"/>
    </row>
    <row r="1617" ht="15.75" customHeight="1">
      <c r="I1617" s="123"/>
      <c r="J1617" s="123"/>
      <c r="K1617" s="123"/>
    </row>
    <row r="1618" ht="15.75" customHeight="1">
      <c r="I1618" s="123"/>
      <c r="J1618" s="123"/>
      <c r="K1618" s="123"/>
    </row>
    <row r="1619" ht="15.75" customHeight="1">
      <c r="I1619" s="123"/>
      <c r="J1619" s="123"/>
      <c r="K1619" s="123"/>
    </row>
    <row r="1620" ht="15.75" customHeight="1">
      <c r="I1620" s="123"/>
      <c r="J1620" s="123"/>
      <c r="K1620" s="123"/>
    </row>
    <row r="1621" ht="15.75" customHeight="1">
      <c r="I1621" s="123"/>
      <c r="J1621" s="123"/>
      <c r="K1621" s="123"/>
    </row>
    <row r="1622" ht="15.75" customHeight="1">
      <c r="I1622" s="123"/>
      <c r="J1622" s="123"/>
      <c r="K1622" s="123"/>
    </row>
    <row r="1623" ht="15.75" customHeight="1">
      <c r="I1623" s="123"/>
      <c r="J1623" s="123"/>
      <c r="K1623" s="123"/>
    </row>
    <row r="1624" ht="15.75" customHeight="1">
      <c r="I1624" s="123"/>
      <c r="J1624" s="123"/>
      <c r="K1624" s="123"/>
    </row>
    <row r="1625" ht="15.75" customHeight="1">
      <c r="I1625" s="123"/>
      <c r="J1625" s="123"/>
      <c r="K1625" s="123"/>
    </row>
    <row r="1626" ht="15.75" customHeight="1">
      <c r="I1626" s="123"/>
      <c r="J1626" s="123"/>
      <c r="K1626" s="123"/>
    </row>
    <row r="1627" ht="15.75" customHeight="1">
      <c r="I1627" s="123"/>
      <c r="J1627" s="123"/>
      <c r="K1627" s="123"/>
    </row>
    <row r="1628" ht="15.75" customHeight="1">
      <c r="I1628" s="123"/>
      <c r="J1628" s="123"/>
      <c r="K1628" s="123"/>
    </row>
    <row r="1629" ht="15.75" customHeight="1">
      <c r="I1629" s="123"/>
      <c r="J1629" s="123"/>
      <c r="K1629" s="123"/>
    </row>
    <row r="1630" ht="15.75" customHeight="1">
      <c r="I1630" s="123"/>
      <c r="J1630" s="123"/>
      <c r="K1630" s="123"/>
    </row>
    <row r="1631" ht="15.75" customHeight="1">
      <c r="I1631" s="123"/>
      <c r="J1631" s="123"/>
      <c r="K1631" s="123"/>
    </row>
    <row r="1632" ht="15.75" customHeight="1">
      <c r="I1632" s="123"/>
      <c r="J1632" s="123"/>
      <c r="K1632" s="123"/>
    </row>
    <row r="1633" ht="15.75" customHeight="1">
      <c r="I1633" s="123"/>
      <c r="J1633" s="123"/>
      <c r="K1633" s="123"/>
    </row>
    <row r="1634" ht="15.75" customHeight="1">
      <c r="I1634" s="123"/>
      <c r="J1634" s="123"/>
      <c r="K1634" s="123"/>
    </row>
    <row r="1635" ht="15.75" customHeight="1">
      <c r="I1635" s="123"/>
      <c r="J1635" s="123"/>
      <c r="K1635" s="123"/>
    </row>
    <row r="1636" ht="15.75" customHeight="1">
      <c r="I1636" s="123"/>
      <c r="J1636" s="123"/>
      <c r="K1636" s="123"/>
    </row>
    <row r="1637" ht="15.75" customHeight="1">
      <c r="I1637" s="123"/>
      <c r="J1637" s="123"/>
      <c r="K1637" s="123"/>
    </row>
    <row r="1638" ht="15.75" customHeight="1">
      <c r="I1638" s="123"/>
      <c r="J1638" s="123"/>
      <c r="K1638" s="123"/>
    </row>
    <row r="1639" ht="15.75" customHeight="1">
      <c r="I1639" s="123"/>
      <c r="J1639" s="123"/>
      <c r="K1639" s="123"/>
    </row>
    <row r="1640" ht="15.75" customHeight="1">
      <c r="I1640" s="123"/>
      <c r="J1640" s="123"/>
      <c r="K1640" s="123"/>
    </row>
    <row r="1641" ht="15.75" customHeight="1">
      <c r="I1641" s="123"/>
      <c r="J1641" s="123"/>
      <c r="K1641" s="123"/>
    </row>
    <row r="1642" ht="15.75" customHeight="1">
      <c r="I1642" s="123"/>
      <c r="J1642" s="123"/>
      <c r="K1642" s="123"/>
    </row>
    <row r="1643" ht="15.75" customHeight="1">
      <c r="I1643" s="123"/>
      <c r="J1643" s="123"/>
      <c r="K1643" s="123"/>
    </row>
    <row r="1644" ht="15.75" customHeight="1">
      <c r="I1644" s="123"/>
      <c r="J1644" s="123"/>
      <c r="K1644" s="123"/>
    </row>
    <row r="1645" ht="15.75" customHeight="1">
      <c r="I1645" s="123"/>
      <c r="J1645" s="123"/>
      <c r="K1645" s="123"/>
    </row>
    <row r="1646" ht="15.75" customHeight="1">
      <c r="I1646" s="123"/>
      <c r="J1646" s="123"/>
      <c r="K1646" s="123"/>
    </row>
    <row r="1647" ht="15.75" customHeight="1">
      <c r="I1647" s="123"/>
      <c r="J1647" s="123"/>
      <c r="K1647" s="123"/>
    </row>
    <row r="1648" ht="15.75" customHeight="1">
      <c r="I1648" s="123"/>
      <c r="J1648" s="123"/>
      <c r="K1648" s="123"/>
    </row>
    <row r="1649" ht="15.75" customHeight="1">
      <c r="I1649" s="123"/>
      <c r="J1649" s="123"/>
      <c r="K1649" s="123"/>
    </row>
    <row r="1650" ht="15.75" customHeight="1">
      <c r="I1650" s="123"/>
      <c r="J1650" s="123"/>
      <c r="K1650" s="123"/>
    </row>
    <row r="1651" ht="15.75" customHeight="1">
      <c r="I1651" s="123"/>
      <c r="J1651" s="123"/>
      <c r="K1651" s="123"/>
    </row>
    <row r="1652" ht="15.75" customHeight="1">
      <c r="I1652" s="123"/>
      <c r="J1652" s="123"/>
      <c r="K1652" s="123"/>
    </row>
    <row r="1653" ht="15.75" customHeight="1">
      <c r="I1653" s="123"/>
      <c r="J1653" s="123"/>
      <c r="K1653" s="123"/>
    </row>
    <row r="1654" ht="15.75" customHeight="1">
      <c r="I1654" s="123"/>
      <c r="J1654" s="123"/>
      <c r="K1654" s="123"/>
    </row>
    <row r="1655" ht="15.75" customHeight="1">
      <c r="I1655" s="123"/>
      <c r="J1655" s="123"/>
      <c r="K1655" s="123"/>
    </row>
    <row r="1656" ht="15.75" customHeight="1">
      <c r="I1656" s="123"/>
      <c r="J1656" s="123"/>
      <c r="K1656" s="123"/>
    </row>
    <row r="1657" ht="15.75" customHeight="1">
      <c r="I1657" s="123"/>
      <c r="J1657" s="123"/>
      <c r="K1657" s="123"/>
    </row>
    <row r="1658" ht="15.75" customHeight="1">
      <c r="I1658" s="123"/>
      <c r="J1658" s="123"/>
      <c r="K1658" s="123"/>
    </row>
    <row r="1659" ht="15.75" customHeight="1">
      <c r="I1659" s="123"/>
      <c r="J1659" s="123"/>
      <c r="K1659" s="123"/>
    </row>
    <row r="1660" ht="15.75" customHeight="1">
      <c r="I1660" s="123"/>
      <c r="J1660" s="123"/>
      <c r="K1660" s="123"/>
    </row>
    <row r="1661" ht="15.75" customHeight="1">
      <c r="I1661" s="123"/>
      <c r="J1661" s="123"/>
      <c r="K1661" s="123"/>
    </row>
    <row r="1662" ht="15.75" customHeight="1">
      <c r="I1662" s="123"/>
      <c r="J1662" s="123"/>
      <c r="K1662" s="123"/>
    </row>
    <row r="1663" ht="15.75" customHeight="1">
      <c r="I1663" s="123"/>
      <c r="J1663" s="123"/>
      <c r="K1663" s="123"/>
    </row>
    <row r="1664" ht="15.75" customHeight="1">
      <c r="I1664" s="123"/>
      <c r="J1664" s="123"/>
      <c r="K1664" s="123"/>
    </row>
    <row r="1665" ht="15.75" customHeight="1">
      <c r="I1665" s="123"/>
      <c r="J1665" s="123"/>
      <c r="K1665" s="123"/>
    </row>
    <row r="1666" ht="15.75" customHeight="1">
      <c r="I1666" s="123"/>
      <c r="J1666" s="123"/>
      <c r="K1666" s="123"/>
    </row>
    <row r="1667" ht="15.75" customHeight="1">
      <c r="I1667" s="123"/>
      <c r="J1667" s="123"/>
      <c r="K1667" s="123"/>
    </row>
    <row r="1668" ht="15.75" customHeight="1">
      <c r="I1668" s="123"/>
      <c r="J1668" s="123"/>
      <c r="K1668" s="123"/>
    </row>
    <row r="1669" ht="15.75" customHeight="1">
      <c r="I1669" s="123"/>
      <c r="J1669" s="123"/>
      <c r="K1669" s="123"/>
    </row>
    <row r="1670" ht="15.75" customHeight="1">
      <c r="I1670" s="123"/>
      <c r="J1670" s="123"/>
      <c r="K1670" s="123"/>
    </row>
    <row r="1671" ht="15.75" customHeight="1">
      <c r="I1671" s="123"/>
      <c r="J1671" s="123"/>
      <c r="K1671" s="123"/>
    </row>
    <row r="1672" ht="15.75" customHeight="1">
      <c r="I1672" s="123"/>
      <c r="J1672" s="123"/>
      <c r="K1672" s="123"/>
    </row>
    <row r="1673" ht="15.75" customHeight="1">
      <c r="I1673" s="123"/>
      <c r="J1673" s="123"/>
      <c r="K1673" s="123"/>
    </row>
    <row r="1674" ht="15.75" customHeight="1">
      <c r="I1674" s="123"/>
      <c r="J1674" s="123"/>
      <c r="K1674" s="123"/>
    </row>
    <row r="1675" ht="15.75" customHeight="1">
      <c r="I1675" s="123"/>
      <c r="J1675" s="123"/>
      <c r="K1675" s="123"/>
    </row>
    <row r="1676" ht="15.75" customHeight="1">
      <c r="I1676" s="123"/>
      <c r="J1676" s="123"/>
      <c r="K1676" s="123"/>
    </row>
    <row r="1677" ht="15.75" customHeight="1">
      <c r="I1677" s="123"/>
      <c r="J1677" s="123"/>
      <c r="K1677" s="123"/>
    </row>
    <row r="1678" ht="15.75" customHeight="1">
      <c r="I1678" s="123"/>
      <c r="J1678" s="123"/>
      <c r="K1678" s="123"/>
    </row>
    <row r="1679" ht="15.75" customHeight="1">
      <c r="I1679" s="123"/>
      <c r="J1679" s="123"/>
      <c r="K1679" s="123"/>
    </row>
    <row r="1680" ht="15.75" customHeight="1">
      <c r="I1680" s="123"/>
      <c r="J1680" s="123"/>
      <c r="K1680" s="123"/>
    </row>
    <row r="1681" ht="15.75" customHeight="1">
      <c r="I1681" s="123"/>
      <c r="J1681" s="123"/>
      <c r="K1681" s="123"/>
    </row>
    <row r="1682" ht="15.75" customHeight="1">
      <c r="I1682" s="123"/>
      <c r="J1682" s="123"/>
      <c r="K1682" s="123"/>
    </row>
    <row r="1683" ht="15.75" customHeight="1">
      <c r="I1683" s="123"/>
      <c r="J1683" s="123"/>
      <c r="K1683" s="123"/>
    </row>
    <row r="1684" ht="15.75" customHeight="1">
      <c r="I1684" s="123"/>
      <c r="J1684" s="123"/>
      <c r="K1684" s="123"/>
    </row>
    <row r="1685" ht="15.75" customHeight="1">
      <c r="I1685" s="123"/>
      <c r="J1685" s="123"/>
      <c r="K1685" s="123"/>
    </row>
    <row r="1686" ht="15.75" customHeight="1">
      <c r="I1686" s="123"/>
      <c r="J1686" s="123"/>
      <c r="K1686" s="123"/>
    </row>
    <row r="1687" ht="15.75" customHeight="1">
      <c r="I1687" s="123"/>
      <c r="J1687" s="123"/>
      <c r="K1687" s="123"/>
    </row>
    <row r="1688" ht="15.75" customHeight="1">
      <c r="I1688" s="123"/>
      <c r="J1688" s="123"/>
      <c r="K1688" s="123"/>
    </row>
    <row r="1689" ht="15.75" customHeight="1">
      <c r="I1689" s="123"/>
      <c r="J1689" s="123"/>
      <c r="K1689" s="123"/>
    </row>
    <row r="1690" ht="15.75" customHeight="1">
      <c r="I1690" s="123"/>
      <c r="J1690" s="123"/>
      <c r="K1690" s="123"/>
    </row>
    <row r="1691" ht="15.75" customHeight="1">
      <c r="I1691" s="123"/>
      <c r="J1691" s="123"/>
      <c r="K1691" s="123"/>
    </row>
    <row r="1692" ht="15.75" customHeight="1">
      <c r="I1692" s="123"/>
      <c r="J1692" s="123"/>
      <c r="K1692" s="123"/>
    </row>
    <row r="1693" ht="15.75" customHeight="1">
      <c r="I1693" s="123"/>
      <c r="J1693" s="123"/>
      <c r="K1693" s="123"/>
    </row>
    <row r="1694" ht="15.75" customHeight="1">
      <c r="I1694" s="123"/>
      <c r="J1694" s="123"/>
      <c r="K1694" s="123"/>
    </row>
    <row r="1695" ht="15.75" customHeight="1">
      <c r="I1695" s="123"/>
      <c r="J1695" s="123"/>
      <c r="K1695" s="123"/>
    </row>
    <row r="1696" ht="15.75" customHeight="1">
      <c r="I1696" s="123"/>
      <c r="J1696" s="123"/>
      <c r="K1696" s="123"/>
    </row>
    <row r="1697" ht="15.75" customHeight="1">
      <c r="I1697" s="123"/>
      <c r="J1697" s="123"/>
      <c r="K1697" s="123"/>
    </row>
    <row r="1698" ht="15.75" customHeight="1">
      <c r="I1698" s="123"/>
      <c r="J1698" s="123"/>
      <c r="K1698" s="123"/>
    </row>
    <row r="1699" ht="15.75" customHeight="1">
      <c r="I1699" s="123"/>
      <c r="J1699" s="123"/>
      <c r="K1699" s="123"/>
    </row>
    <row r="1700" ht="15.75" customHeight="1">
      <c r="I1700" s="123"/>
      <c r="J1700" s="123"/>
      <c r="K1700" s="123"/>
    </row>
    <row r="1701" ht="15.75" customHeight="1">
      <c r="I1701" s="123"/>
      <c r="J1701" s="123"/>
      <c r="K1701" s="123"/>
    </row>
    <row r="1702" ht="15.75" customHeight="1">
      <c r="I1702" s="123"/>
      <c r="J1702" s="123"/>
      <c r="K1702" s="123"/>
    </row>
    <row r="1703" ht="15.75" customHeight="1">
      <c r="I1703" s="123"/>
      <c r="J1703" s="123"/>
      <c r="K1703" s="123"/>
    </row>
    <row r="1704" ht="15.75" customHeight="1">
      <c r="I1704" s="123"/>
      <c r="J1704" s="123"/>
      <c r="K1704" s="123"/>
    </row>
    <row r="1705" ht="15.75" customHeight="1">
      <c r="I1705" s="123"/>
      <c r="J1705" s="123"/>
      <c r="K1705" s="123"/>
    </row>
    <row r="1706" ht="15.75" customHeight="1">
      <c r="I1706" s="123"/>
      <c r="J1706" s="123"/>
      <c r="K1706" s="123"/>
    </row>
    <row r="1707" ht="15.75" customHeight="1">
      <c r="I1707" s="123"/>
      <c r="J1707" s="123"/>
      <c r="K1707" s="123"/>
    </row>
    <row r="1708" ht="15.75" customHeight="1">
      <c r="I1708" s="123"/>
      <c r="J1708" s="123"/>
      <c r="K1708" s="123"/>
    </row>
    <row r="1709" ht="15.75" customHeight="1">
      <c r="I1709" s="123"/>
      <c r="J1709" s="123"/>
      <c r="K1709" s="123"/>
    </row>
    <row r="1710" ht="15.75" customHeight="1">
      <c r="I1710" s="123"/>
      <c r="J1710" s="123"/>
      <c r="K1710" s="123"/>
    </row>
    <row r="1711" ht="15.75" customHeight="1">
      <c r="I1711" s="123"/>
      <c r="J1711" s="123"/>
      <c r="K1711" s="123"/>
    </row>
    <row r="1712" ht="15.75" customHeight="1">
      <c r="I1712" s="123"/>
      <c r="J1712" s="123"/>
      <c r="K1712" s="123"/>
    </row>
    <row r="1713" ht="15.75" customHeight="1">
      <c r="I1713" s="123"/>
      <c r="J1713" s="123"/>
      <c r="K1713" s="123"/>
    </row>
    <row r="1714" ht="15.75" customHeight="1">
      <c r="I1714" s="123"/>
      <c r="J1714" s="123"/>
      <c r="K1714" s="123"/>
    </row>
    <row r="1715" ht="15.75" customHeight="1">
      <c r="I1715" s="123"/>
      <c r="J1715" s="123"/>
      <c r="K1715" s="123"/>
    </row>
    <row r="1716" ht="15.75" customHeight="1">
      <c r="I1716" s="123"/>
      <c r="J1716" s="123"/>
      <c r="K1716" s="123"/>
    </row>
    <row r="1717" ht="15.75" customHeight="1">
      <c r="I1717" s="123"/>
      <c r="J1717" s="123"/>
      <c r="K1717" s="123"/>
    </row>
    <row r="1718" ht="15.75" customHeight="1">
      <c r="I1718" s="123"/>
      <c r="J1718" s="123"/>
      <c r="K1718" s="123"/>
    </row>
    <row r="1719" ht="15.75" customHeight="1">
      <c r="I1719" s="123"/>
      <c r="J1719" s="123"/>
      <c r="K1719" s="123"/>
    </row>
    <row r="1720" ht="15.75" customHeight="1">
      <c r="I1720" s="123"/>
      <c r="J1720" s="123"/>
      <c r="K1720" s="123"/>
    </row>
    <row r="1721" ht="15.75" customHeight="1">
      <c r="I1721" s="123"/>
      <c r="J1721" s="123"/>
      <c r="K1721" s="123"/>
    </row>
    <row r="1722" ht="15.75" customHeight="1">
      <c r="I1722" s="123"/>
      <c r="J1722" s="123"/>
      <c r="K1722" s="123"/>
    </row>
    <row r="1723" ht="15.75" customHeight="1">
      <c r="I1723" s="123"/>
      <c r="J1723" s="123"/>
      <c r="K1723" s="123"/>
    </row>
    <row r="1724" ht="15.75" customHeight="1">
      <c r="I1724" s="123"/>
      <c r="J1724" s="123"/>
      <c r="K1724" s="123"/>
    </row>
    <row r="1725" ht="15.75" customHeight="1">
      <c r="I1725" s="123"/>
      <c r="J1725" s="123"/>
      <c r="K1725" s="123"/>
    </row>
    <row r="1726" ht="15.75" customHeight="1">
      <c r="I1726" s="123"/>
      <c r="J1726" s="123"/>
      <c r="K1726" s="123"/>
    </row>
    <row r="1727" ht="15.75" customHeight="1">
      <c r="I1727" s="123"/>
      <c r="J1727" s="123"/>
      <c r="K1727" s="123"/>
    </row>
    <row r="1728" ht="15.75" customHeight="1">
      <c r="I1728" s="123"/>
      <c r="J1728" s="123"/>
      <c r="K1728" s="123"/>
    </row>
    <row r="1729" ht="15.75" customHeight="1">
      <c r="I1729" s="123"/>
      <c r="J1729" s="123"/>
      <c r="K1729" s="123"/>
    </row>
    <row r="1730" ht="15.75" customHeight="1">
      <c r="I1730" s="123"/>
      <c r="J1730" s="123"/>
      <c r="K1730" s="123"/>
    </row>
    <row r="1731" ht="15.75" customHeight="1">
      <c r="I1731" s="123"/>
      <c r="J1731" s="123"/>
      <c r="K1731" s="123"/>
    </row>
    <row r="1732" ht="15.75" customHeight="1">
      <c r="I1732" s="123"/>
      <c r="J1732" s="123"/>
      <c r="K1732" s="123"/>
    </row>
    <row r="1733" ht="15.75" customHeight="1">
      <c r="I1733" s="123"/>
      <c r="J1733" s="123"/>
      <c r="K1733" s="123"/>
    </row>
    <row r="1734" ht="15.75" customHeight="1">
      <c r="I1734" s="123"/>
      <c r="J1734" s="123"/>
      <c r="K1734" s="123"/>
    </row>
    <row r="1735" ht="15.75" customHeight="1">
      <c r="I1735" s="123"/>
      <c r="J1735" s="123"/>
      <c r="K1735" s="123"/>
    </row>
    <row r="1736" ht="15.75" customHeight="1">
      <c r="I1736" s="123"/>
      <c r="J1736" s="123"/>
      <c r="K1736" s="123"/>
    </row>
    <row r="1737" ht="15.75" customHeight="1">
      <c r="I1737" s="123"/>
      <c r="J1737" s="123"/>
      <c r="K1737" s="123"/>
    </row>
    <row r="1738" ht="15.75" customHeight="1">
      <c r="I1738" s="123"/>
      <c r="J1738" s="123"/>
      <c r="K1738" s="123"/>
    </row>
    <row r="1739" ht="15.75" customHeight="1">
      <c r="I1739" s="123"/>
      <c r="J1739" s="123"/>
      <c r="K1739" s="123"/>
    </row>
    <row r="1740" ht="15.75" customHeight="1">
      <c r="I1740" s="123"/>
      <c r="J1740" s="123"/>
      <c r="K1740" s="123"/>
    </row>
    <row r="1741" ht="15.75" customHeight="1">
      <c r="I1741" s="123"/>
      <c r="J1741" s="123"/>
      <c r="K1741" s="123"/>
    </row>
    <row r="1742" ht="15.75" customHeight="1">
      <c r="I1742" s="123"/>
      <c r="J1742" s="123"/>
      <c r="K1742" s="123"/>
    </row>
    <row r="1743" ht="15.75" customHeight="1">
      <c r="I1743" s="123"/>
      <c r="J1743" s="123"/>
      <c r="K1743" s="123"/>
    </row>
    <row r="1744" ht="15.75" customHeight="1">
      <c r="I1744" s="123"/>
      <c r="J1744" s="123"/>
      <c r="K1744" s="123"/>
    </row>
    <row r="1745" ht="15.75" customHeight="1">
      <c r="I1745" s="123"/>
      <c r="J1745" s="123"/>
      <c r="K1745" s="123"/>
    </row>
    <row r="1746" ht="15.75" customHeight="1">
      <c r="I1746" s="123"/>
      <c r="J1746" s="123"/>
      <c r="K1746" s="123"/>
    </row>
    <row r="1747" ht="15.75" customHeight="1">
      <c r="I1747" s="123"/>
      <c r="J1747" s="123"/>
      <c r="K1747" s="123"/>
    </row>
    <row r="1748" ht="15.75" customHeight="1">
      <c r="I1748" s="123"/>
      <c r="J1748" s="123"/>
      <c r="K1748" s="123"/>
    </row>
    <row r="1749" ht="15.75" customHeight="1">
      <c r="I1749" s="123"/>
      <c r="J1749" s="123"/>
      <c r="K1749" s="123"/>
    </row>
    <row r="1750" ht="15.75" customHeight="1">
      <c r="I1750" s="123"/>
      <c r="J1750" s="123"/>
      <c r="K1750" s="123"/>
    </row>
    <row r="1751" ht="15.75" customHeight="1">
      <c r="I1751" s="123"/>
      <c r="J1751" s="123"/>
      <c r="K1751" s="123"/>
    </row>
    <row r="1752" ht="15.75" customHeight="1">
      <c r="I1752" s="123"/>
      <c r="J1752" s="123"/>
      <c r="K1752" s="123"/>
    </row>
    <row r="1753" ht="15.75" customHeight="1">
      <c r="I1753" s="123"/>
      <c r="J1753" s="123"/>
      <c r="K1753" s="123"/>
    </row>
    <row r="1754" ht="15.75" customHeight="1">
      <c r="I1754" s="123"/>
      <c r="J1754" s="123"/>
      <c r="K1754" s="123"/>
    </row>
    <row r="1755" ht="15.75" customHeight="1">
      <c r="I1755" s="123"/>
      <c r="J1755" s="123"/>
      <c r="K1755" s="123"/>
    </row>
    <row r="1756" ht="15.75" customHeight="1">
      <c r="I1756" s="123"/>
      <c r="J1756" s="123"/>
      <c r="K1756" s="123"/>
    </row>
    <row r="1757" ht="15.75" customHeight="1">
      <c r="I1757" s="123"/>
      <c r="J1757" s="123"/>
      <c r="K1757" s="123"/>
    </row>
    <row r="1758" ht="15.75" customHeight="1">
      <c r="I1758" s="123"/>
      <c r="J1758" s="123"/>
      <c r="K1758" s="123"/>
    </row>
    <row r="1759" ht="15.75" customHeight="1">
      <c r="I1759" s="123"/>
      <c r="J1759" s="123"/>
      <c r="K1759" s="123"/>
    </row>
    <row r="1760" ht="15.75" customHeight="1">
      <c r="I1760" s="123"/>
      <c r="J1760" s="123"/>
      <c r="K1760" s="123"/>
    </row>
    <row r="1761" ht="15.75" customHeight="1">
      <c r="I1761" s="123"/>
      <c r="J1761" s="123"/>
      <c r="K1761" s="123"/>
    </row>
    <row r="1762" ht="15.75" customHeight="1">
      <c r="I1762" s="123"/>
      <c r="J1762" s="123"/>
      <c r="K1762" s="123"/>
    </row>
    <row r="1763" ht="15.75" customHeight="1">
      <c r="I1763" s="123"/>
      <c r="J1763" s="123"/>
      <c r="K1763" s="123"/>
    </row>
    <row r="1764" ht="15.75" customHeight="1">
      <c r="I1764" s="123"/>
      <c r="J1764" s="123"/>
      <c r="K1764" s="123"/>
    </row>
    <row r="1765" ht="15.75" customHeight="1">
      <c r="I1765" s="123"/>
      <c r="J1765" s="123"/>
      <c r="K1765" s="123"/>
    </row>
    <row r="1766" ht="15.75" customHeight="1">
      <c r="I1766" s="123"/>
      <c r="J1766" s="123"/>
      <c r="K1766" s="123"/>
    </row>
    <row r="1767" ht="15.75" customHeight="1">
      <c r="I1767" s="123"/>
      <c r="J1767" s="123"/>
      <c r="K1767" s="123"/>
    </row>
    <row r="1768" ht="15.75" customHeight="1">
      <c r="I1768" s="123"/>
      <c r="J1768" s="123"/>
      <c r="K1768" s="123"/>
    </row>
    <row r="1769" ht="15.75" customHeight="1">
      <c r="I1769" s="123"/>
      <c r="J1769" s="123"/>
      <c r="K1769" s="123"/>
    </row>
    <row r="1770" ht="15.75" customHeight="1">
      <c r="I1770" s="123"/>
      <c r="J1770" s="123"/>
      <c r="K1770" s="123"/>
    </row>
    <row r="1771" ht="15.75" customHeight="1">
      <c r="I1771" s="123"/>
      <c r="J1771" s="123"/>
      <c r="K1771" s="123"/>
    </row>
    <row r="1772" ht="15.75" customHeight="1">
      <c r="I1772" s="123"/>
      <c r="J1772" s="123"/>
      <c r="K1772" s="123"/>
    </row>
    <row r="1773" ht="15.75" customHeight="1">
      <c r="I1773" s="123"/>
      <c r="J1773" s="123"/>
      <c r="K1773" s="123"/>
    </row>
    <row r="1774" ht="15.75" customHeight="1">
      <c r="I1774" s="123"/>
      <c r="J1774" s="123"/>
      <c r="K1774" s="123"/>
    </row>
    <row r="1775" ht="15.75" customHeight="1">
      <c r="I1775" s="123"/>
      <c r="J1775" s="123"/>
      <c r="K1775" s="123"/>
    </row>
    <row r="1776" ht="15.75" customHeight="1">
      <c r="I1776" s="123"/>
      <c r="J1776" s="123"/>
      <c r="K1776" s="123"/>
    </row>
    <row r="1777" ht="15.75" customHeight="1">
      <c r="I1777" s="123"/>
      <c r="J1777" s="123"/>
      <c r="K1777" s="123"/>
    </row>
    <row r="1778" ht="15.75" customHeight="1">
      <c r="I1778" s="123"/>
      <c r="J1778" s="123"/>
      <c r="K1778" s="123"/>
    </row>
    <row r="1779" ht="15.75" customHeight="1">
      <c r="I1779" s="123"/>
      <c r="J1779" s="123"/>
      <c r="K1779" s="123"/>
    </row>
    <row r="1780" ht="15.75" customHeight="1">
      <c r="I1780" s="123"/>
      <c r="J1780" s="123"/>
      <c r="K1780" s="123"/>
    </row>
    <row r="1781" ht="15.75" customHeight="1">
      <c r="I1781" s="123"/>
      <c r="J1781" s="123"/>
      <c r="K1781" s="123"/>
    </row>
    <row r="1782" ht="15.75" customHeight="1">
      <c r="I1782" s="123"/>
      <c r="J1782" s="123"/>
      <c r="K1782" s="123"/>
    </row>
    <row r="1783" ht="15.75" customHeight="1">
      <c r="I1783" s="123"/>
      <c r="J1783" s="123"/>
      <c r="K1783" s="123"/>
    </row>
    <row r="1784" ht="15.75" customHeight="1">
      <c r="I1784" s="123"/>
      <c r="J1784" s="123"/>
      <c r="K1784" s="123"/>
    </row>
    <row r="1785" ht="15.75" customHeight="1">
      <c r="I1785" s="123"/>
      <c r="J1785" s="123"/>
      <c r="K1785" s="123"/>
    </row>
    <row r="1786" ht="15.75" customHeight="1">
      <c r="I1786" s="123"/>
      <c r="J1786" s="123"/>
      <c r="K1786" s="123"/>
    </row>
    <row r="1787" ht="15.75" customHeight="1">
      <c r="I1787" s="123"/>
      <c r="J1787" s="123"/>
      <c r="K1787" s="123"/>
    </row>
    <row r="1788" ht="15.75" customHeight="1">
      <c r="I1788" s="123"/>
      <c r="J1788" s="123"/>
      <c r="K1788" s="123"/>
    </row>
    <row r="1789" ht="15.75" customHeight="1">
      <c r="I1789" s="123"/>
      <c r="J1789" s="123"/>
      <c r="K1789" s="123"/>
    </row>
    <row r="1790" ht="15.75" customHeight="1">
      <c r="I1790" s="123"/>
      <c r="J1790" s="123"/>
      <c r="K1790" s="123"/>
    </row>
    <row r="1791" ht="15.75" customHeight="1">
      <c r="I1791" s="123"/>
      <c r="J1791" s="123"/>
      <c r="K1791" s="123"/>
    </row>
    <row r="1792" ht="15.75" customHeight="1">
      <c r="I1792" s="123"/>
      <c r="J1792" s="123"/>
      <c r="K1792" s="123"/>
    </row>
    <row r="1793" ht="15.75" customHeight="1">
      <c r="I1793" s="123"/>
      <c r="J1793" s="123"/>
      <c r="K1793" s="123"/>
    </row>
    <row r="1794" ht="15.75" customHeight="1">
      <c r="I1794" s="123"/>
      <c r="J1794" s="123"/>
      <c r="K1794" s="123"/>
    </row>
    <row r="1795" ht="15.75" customHeight="1">
      <c r="I1795" s="123"/>
      <c r="J1795" s="123"/>
      <c r="K1795" s="123"/>
    </row>
    <row r="1796" ht="15.75" customHeight="1">
      <c r="I1796" s="123"/>
      <c r="J1796" s="123"/>
      <c r="K1796" s="123"/>
    </row>
    <row r="1797" ht="15.75" customHeight="1">
      <c r="I1797" s="123"/>
      <c r="J1797" s="123"/>
      <c r="K1797" s="123"/>
    </row>
    <row r="1798" ht="15.75" customHeight="1">
      <c r="I1798" s="123"/>
      <c r="J1798" s="123"/>
      <c r="K1798" s="123"/>
    </row>
    <row r="1799" ht="15.75" customHeight="1">
      <c r="I1799" s="123"/>
      <c r="J1799" s="123"/>
      <c r="K1799" s="123"/>
    </row>
    <row r="1800" ht="15.75" customHeight="1">
      <c r="I1800" s="123"/>
      <c r="J1800" s="123"/>
      <c r="K1800" s="123"/>
    </row>
    <row r="1801" ht="15.75" customHeight="1">
      <c r="I1801" s="123"/>
      <c r="J1801" s="123"/>
      <c r="K1801" s="123"/>
    </row>
    <row r="1802" ht="15.75" customHeight="1">
      <c r="I1802" s="123"/>
      <c r="J1802" s="123"/>
      <c r="K1802" s="123"/>
    </row>
    <row r="1803" ht="15.75" customHeight="1">
      <c r="I1803" s="123"/>
      <c r="J1803" s="123"/>
      <c r="K1803" s="123"/>
    </row>
    <row r="1804" ht="15.75" customHeight="1">
      <c r="I1804" s="123"/>
      <c r="J1804" s="123"/>
      <c r="K1804" s="123"/>
    </row>
    <row r="1805" ht="15.75" customHeight="1">
      <c r="I1805" s="123"/>
      <c r="J1805" s="123"/>
      <c r="K1805" s="123"/>
    </row>
    <row r="1806" ht="15.75" customHeight="1">
      <c r="I1806" s="123"/>
      <c r="J1806" s="123"/>
      <c r="K1806" s="123"/>
    </row>
    <row r="1807" ht="15.75" customHeight="1">
      <c r="I1807" s="123"/>
      <c r="J1807" s="123"/>
      <c r="K1807" s="123"/>
    </row>
    <row r="1808" ht="15.75" customHeight="1">
      <c r="I1808" s="123"/>
      <c r="J1808" s="123"/>
      <c r="K1808" s="123"/>
    </row>
    <row r="1809" ht="15.75" customHeight="1">
      <c r="I1809" s="123"/>
      <c r="J1809" s="123"/>
      <c r="K1809" s="123"/>
    </row>
    <row r="1810" ht="15.75" customHeight="1">
      <c r="I1810" s="123"/>
      <c r="J1810" s="123"/>
      <c r="K1810" s="123"/>
    </row>
    <row r="1811" ht="15.75" customHeight="1">
      <c r="I1811" s="123"/>
      <c r="J1811" s="123"/>
      <c r="K1811" s="123"/>
    </row>
    <row r="1812" ht="15.75" customHeight="1">
      <c r="I1812" s="123"/>
      <c r="J1812" s="123"/>
      <c r="K1812" s="123"/>
    </row>
    <row r="1813" ht="15.75" customHeight="1">
      <c r="I1813" s="123"/>
      <c r="J1813" s="123"/>
      <c r="K1813" s="123"/>
    </row>
    <row r="1814" ht="15.75" customHeight="1">
      <c r="I1814" s="123"/>
      <c r="J1814" s="123"/>
      <c r="K1814" s="123"/>
    </row>
    <row r="1815" ht="15.75" customHeight="1">
      <c r="I1815" s="123"/>
      <c r="J1815" s="123"/>
      <c r="K1815" s="123"/>
    </row>
    <row r="1816" ht="15.75" customHeight="1">
      <c r="I1816" s="123"/>
      <c r="J1816" s="123"/>
      <c r="K1816" s="123"/>
    </row>
    <row r="1817" ht="15.75" customHeight="1">
      <c r="I1817" s="123"/>
      <c r="J1817" s="123"/>
      <c r="K1817" s="123"/>
    </row>
    <row r="1818" ht="15.75" customHeight="1">
      <c r="I1818" s="123"/>
      <c r="J1818" s="123"/>
      <c r="K1818" s="123"/>
    </row>
    <row r="1819" ht="15.75" customHeight="1">
      <c r="I1819" s="123"/>
      <c r="J1819" s="123"/>
      <c r="K1819" s="123"/>
    </row>
    <row r="1820" ht="15.75" customHeight="1">
      <c r="I1820" s="123"/>
      <c r="J1820" s="123"/>
      <c r="K1820" s="123"/>
    </row>
    <row r="1821" ht="15.75" customHeight="1">
      <c r="I1821" s="123"/>
      <c r="J1821" s="123"/>
      <c r="K1821" s="123"/>
    </row>
    <row r="1822" ht="15.75" customHeight="1">
      <c r="I1822" s="123"/>
      <c r="J1822" s="123"/>
      <c r="K1822" s="123"/>
    </row>
    <row r="1823" ht="15.75" customHeight="1">
      <c r="I1823" s="123"/>
      <c r="J1823" s="123"/>
      <c r="K1823" s="123"/>
    </row>
    <row r="1824" ht="15.75" customHeight="1">
      <c r="I1824" s="123"/>
      <c r="J1824" s="123"/>
      <c r="K1824" s="123"/>
    </row>
    <row r="1825" ht="15.75" customHeight="1">
      <c r="I1825" s="123"/>
      <c r="J1825" s="123"/>
      <c r="K1825" s="123"/>
    </row>
    <row r="1826" ht="15.75" customHeight="1">
      <c r="I1826" s="123"/>
      <c r="J1826" s="123"/>
      <c r="K1826" s="123"/>
    </row>
    <row r="1827" ht="15.75" customHeight="1">
      <c r="I1827" s="123"/>
      <c r="J1827" s="123"/>
      <c r="K1827" s="123"/>
    </row>
    <row r="1828" ht="15.75" customHeight="1">
      <c r="I1828" s="123"/>
      <c r="J1828" s="123"/>
      <c r="K1828" s="123"/>
    </row>
    <row r="1829" ht="15.75" customHeight="1">
      <c r="I1829" s="123"/>
      <c r="J1829" s="123"/>
      <c r="K1829" s="123"/>
    </row>
    <row r="1830" ht="15.75" customHeight="1">
      <c r="I1830" s="123"/>
      <c r="J1830" s="123"/>
      <c r="K1830" s="123"/>
    </row>
    <row r="1831" ht="15.75" customHeight="1">
      <c r="I1831" s="123"/>
      <c r="J1831" s="123"/>
      <c r="K1831" s="123"/>
    </row>
    <row r="1832" ht="15.75" customHeight="1">
      <c r="I1832" s="123"/>
      <c r="J1832" s="123"/>
      <c r="K1832" s="123"/>
    </row>
    <row r="1833" ht="15.75" customHeight="1">
      <c r="I1833" s="123"/>
      <c r="J1833" s="123"/>
      <c r="K1833" s="123"/>
    </row>
    <row r="1834" ht="15.75" customHeight="1">
      <c r="I1834" s="123"/>
      <c r="J1834" s="123"/>
      <c r="K1834" s="123"/>
    </row>
    <row r="1835" ht="15.75" customHeight="1">
      <c r="I1835" s="123"/>
      <c r="J1835" s="123"/>
      <c r="K1835" s="123"/>
    </row>
    <row r="1836" ht="15.75" customHeight="1">
      <c r="I1836" s="123"/>
      <c r="J1836" s="123"/>
      <c r="K1836" s="123"/>
    </row>
    <row r="1837" ht="15.75" customHeight="1">
      <c r="I1837" s="123"/>
      <c r="J1837" s="123"/>
      <c r="K1837" s="123"/>
    </row>
    <row r="1838" ht="15.75" customHeight="1">
      <c r="I1838" s="123"/>
      <c r="J1838" s="123"/>
      <c r="K1838" s="123"/>
    </row>
    <row r="1839" ht="15.75" customHeight="1">
      <c r="I1839" s="123"/>
      <c r="J1839" s="123"/>
      <c r="K1839" s="123"/>
    </row>
    <row r="1840" ht="15.75" customHeight="1">
      <c r="I1840" s="123"/>
      <c r="J1840" s="123"/>
      <c r="K1840" s="123"/>
    </row>
    <row r="1841" ht="15.75" customHeight="1">
      <c r="I1841" s="123"/>
      <c r="J1841" s="123"/>
      <c r="K1841" s="123"/>
    </row>
    <row r="1842" ht="15.75" customHeight="1">
      <c r="I1842" s="123"/>
      <c r="J1842" s="123"/>
      <c r="K1842" s="123"/>
    </row>
    <row r="1843" ht="15.75" customHeight="1">
      <c r="I1843" s="123"/>
      <c r="J1843" s="123"/>
      <c r="K1843" s="123"/>
    </row>
    <row r="1844" ht="15.75" customHeight="1">
      <c r="I1844" s="123"/>
      <c r="J1844" s="123"/>
      <c r="K1844" s="123"/>
    </row>
    <row r="1845" ht="15.75" customHeight="1">
      <c r="I1845" s="123"/>
      <c r="J1845" s="123"/>
      <c r="K1845" s="123"/>
    </row>
    <row r="1846" ht="15.75" customHeight="1">
      <c r="I1846" s="123"/>
      <c r="J1846" s="123"/>
      <c r="K1846" s="123"/>
    </row>
    <row r="1847" ht="15.75" customHeight="1">
      <c r="I1847" s="123"/>
      <c r="J1847" s="123"/>
      <c r="K1847" s="123"/>
    </row>
    <row r="1848" ht="15.75" customHeight="1">
      <c r="I1848" s="123"/>
      <c r="J1848" s="123"/>
      <c r="K1848" s="123"/>
    </row>
    <row r="1849" ht="15.75" customHeight="1">
      <c r="I1849" s="123"/>
      <c r="J1849" s="123"/>
      <c r="K1849" s="123"/>
    </row>
    <row r="1850" ht="15.75" customHeight="1">
      <c r="I1850" s="123"/>
      <c r="J1850" s="123"/>
      <c r="K1850" s="123"/>
    </row>
    <row r="1851" ht="15.75" customHeight="1">
      <c r="I1851" s="123"/>
      <c r="J1851" s="123"/>
      <c r="K1851" s="123"/>
    </row>
    <row r="1852" ht="15.75" customHeight="1">
      <c r="I1852" s="123"/>
      <c r="J1852" s="123"/>
      <c r="K1852" s="123"/>
    </row>
    <row r="1853" ht="15.75" customHeight="1">
      <c r="I1853" s="123"/>
      <c r="J1853" s="123"/>
      <c r="K1853" s="123"/>
    </row>
    <row r="1854" ht="15.75" customHeight="1">
      <c r="I1854" s="123"/>
      <c r="J1854" s="123"/>
      <c r="K1854" s="123"/>
    </row>
    <row r="1855" ht="15.75" customHeight="1">
      <c r="I1855" s="123"/>
      <c r="J1855" s="123"/>
      <c r="K1855" s="123"/>
    </row>
    <row r="1856" ht="15.75" customHeight="1">
      <c r="I1856" s="123"/>
      <c r="J1856" s="123"/>
      <c r="K1856" s="123"/>
    </row>
    <row r="1857" ht="15.75" customHeight="1">
      <c r="I1857" s="123"/>
      <c r="J1857" s="123"/>
      <c r="K1857" s="123"/>
    </row>
    <row r="1858" ht="15.75" customHeight="1">
      <c r="I1858" s="123"/>
      <c r="J1858" s="123"/>
      <c r="K1858" s="123"/>
    </row>
    <row r="1859" ht="15.75" customHeight="1">
      <c r="I1859" s="123"/>
      <c r="J1859" s="123"/>
      <c r="K1859" s="123"/>
    </row>
    <row r="1860" ht="15.75" customHeight="1">
      <c r="I1860" s="123"/>
      <c r="J1860" s="123"/>
      <c r="K1860" s="123"/>
    </row>
    <row r="1861" ht="15.75" customHeight="1">
      <c r="I1861" s="123"/>
      <c r="J1861" s="123"/>
      <c r="K1861" s="123"/>
    </row>
    <row r="1862" ht="15.75" customHeight="1">
      <c r="I1862" s="123"/>
      <c r="J1862" s="123"/>
      <c r="K1862" s="123"/>
    </row>
    <row r="1863" ht="15.75" customHeight="1">
      <c r="I1863" s="123"/>
      <c r="J1863" s="123"/>
      <c r="K1863" s="123"/>
    </row>
    <row r="1864" ht="15.75" customHeight="1">
      <c r="I1864" s="123"/>
      <c r="J1864" s="123"/>
      <c r="K1864" s="123"/>
    </row>
    <row r="1865" ht="15.75" customHeight="1">
      <c r="I1865" s="123"/>
      <c r="J1865" s="123"/>
      <c r="K1865" s="123"/>
    </row>
    <row r="1866" ht="15.75" customHeight="1">
      <c r="I1866" s="123"/>
      <c r="J1866" s="123"/>
      <c r="K1866" s="123"/>
    </row>
    <row r="1867" ht="15.75" customHeight="1">
      <c r="I1867" s="123"/>
      <c r="J1867" s="123"/>
      <c r="K1867" s="123"/>
    </row>
    <row r="1868" ht="15.75" customHeight="1">
      <c r="I1868" s="123"/>
      <c r="J1868" s="123"/>
      <c r="K1868" s="123"/>
    </row>
    <row r="1869" ht="15.75" customHeight="1">
      <c r="I1869" s="123"/>
      <c r="J1869" s="123"/>
      <c r="K1869" s="123"/>
    </row>
    <row r="1870" ht="15.75" customHeight="1">
      <c r="I1870" s="123"/>
      <c r="J1870" s="123"/>
      <c r="K1870" s="123"/>
    </row>
    <row r="1871" ht="15.75" customHeight="1">
      <c r="I1871" s="123"/>
      <c r="J1871" s="123"/>
      <c r="K1871" s="123"/>
    </row>
    <row r="1872" ht="15.75" customHeight="1">
      <c r="I1872" s="123"/>
      <c r="J1872" s="123"/>
      <c r="K1872" s="123"/>
    </row>
    <row r="1873" ht="15.75" customHeight="1">
      <c r="I1873" s="123"/>
      <c r="J1873" s="123"/>
      <c r="K1873" s="123"/>
    </row>
    <row r="1874" ht="15.75" customHeight="1">
      <c r="I1874" s="123"/>
      <c r="J1874" s="123"/>
      <c r="K1874" s="123"/>
    </row>
    <row r="1875" ht="15.75" customHeight="1">
      <c r="I1875" s="123"/>
      <c r="J1875" s="123"/>
      <c r="K1875" s="123"/>
    </row>
    <row r="1876" ht="15.75" customHeight="1">
      <c r="I1876" s="123"/>
      <c r="J1876" s="123"/>
      <c r="K1876" s="123"/>
    </row>
    <row r="1877" ht="15.75" customHeight="1">
      <c r="I1877" s="123"/>
      <c r="J1877" s="123"/>
      <c r="K1877" s="123"/>
    </row>
    <row r="1878" ht="15.75" customHeight="1">
      <c r="I1878" s="123"/>
      <c r="J1878" s="123"/>
      <c r="K1878" s="123"/>
    </row>
    <row r="1879" ht="15.75" customHeight="1">
      <c r="I1879" s="123"/>
      <c r="J1879" s="123"/>
      <c r="K1879" s="123"/>
    </row>
    <row r="1880" ht="15.75" customHeight="1">
      <c r="I1880" s="123"/>
      <c r="J1880" s="123"/>
      <c r="K1880" s="123"/>
    </row>
    <row r="1881" ht="15.75" customHeight="1">
      <c r="I1881" s="123"/>
      <c r="J1881" s="123"/>
      <c r="K1881" s="123"/>
    </row>
    <row r="1882" ht="15.75" customHeight="1">
      <c r="I1882" s="123"/>
      <c r="J1882" s="123"/>
      <c r="K1882" s="123"/>
    </row>
    <row r="1883" ht="15.75" customHeight="1">
      <c r="I1883" s="123"/>
      <c r="J1883" s="123"/>
      <c r="K1883" s="123"/>
    </row>
    <row r="1884" ht="15.75" customHeight="1">
      <c r="I1884" s="123"/>
      <c r="J1884" s="123"/>
      <c r="K1884" s="123"/>
    </row>
    <row r="1885" ht="15.75" customHeight="1">
      <c r="I1885" s="123"/>
      <c r="J1885" s="123"/>
      <c r="K1885" s="123"/>
    </row>
    <row r="1886" ht="15.75" customHeight="1">
      <c r="I1886" s="123"/>
      <c r="J1886" s="123"/>
      <c r="K1886" s="123"/>
    </row>
    <row r="1887" ht="15.75" customHeight="1">
      <c r="I1887" s="123"/>
      <c r="J1887" s="123"/>
      <c r="K1887" s="123"/>
    </row>
    <row r="1888" ht="15.75" customHeight="1">
      <c r="I1888" s="123"/>
      <c r="J1888" s="123"/>
      <c r="K1888" s="123"/>
    </row>
    <row r="1889" ht="15.75" customHeight="1">
      <c r="I1889" s="123"/>
      <c r="J1889" s="123"/>
      <c r="K1889" s="123"/>
    </row>
    <row r="1890" ht="15.75" customHeight="1">
      <c r="I1890" s="123"/>
      <c r="J1890" s="123"/>
      <c r="K1890" s="123"/>
    </row>
    <row r="1891" ht="15.75" customHeight="1">
      <c r="I1891" s="123"/>
      <c r="J1891" s="123"/>
      <c r="K1891" s="123"/>
    </row>
    <row r="1892" ht="15.75" customHeight="1">
      <c r="I1892" s="123"/>
      <c r="J1892" s="123"/>
      <c r="K1892" s="123"/>
    </row>
    <row r="1893" ht="15.75" customHeight="1">
      <c r="I1893" s="123"/>
      <c r="J1893" s="123"/>
      <c r="K1893" s="123"/>
    </row>
    <row r="1894" ht="15.75" customHeight="1">
      <c r="I1894" s="123"/>
      <c r="J1894" s="123"/>
      <c r="K1894" s="123"/>
    </row>
    <row r="1895" ht="15.75" customHeight="1">
      <c r="I1895" s="123"/>
      <c r="J1895" s="123"/>
      <c r="K1895" s="123"/>
    </row>
    <row r="1896" ht="15.75" customHeight="1">
      <c r="I1896" s="123"/>
      <c r="J1896" s="123"/>
      <c r="K1896" s="123"/>
    </row>
    <row r="1897" ht="15.75" customHeight="1">
      <c r="I1897" s="123"/>
      <c r="J1897" s="123"/>
      <c r="K1897" s="123"/>
    </row>
    <row r="1898" ht="15.75" customHeight="1">
      <c r="I1898" s="123"/>
      <c r="J1898" s="123"/>
      <c r="K1898" s="123"/>
    </row>
    <row r="1899" ht="15.75" customHeight="1">
      <c r="I1899" s="123"/>
      <c r="J1899" s="123"/>
      <c r="K1899" s="123"/>
    </row>
    <row r="1900" ht="15.75" customHeight="1">
      <c r="I1900" s="123"/>
      <c r="J1900" s="123"/>
      <c r="K1900" s="123"/>
    </row>
    <row r="1901" ht="15.75" customHeight="1">
      <c r="I1901" s="123"/>
      <c r="J1901" s="123"/>
      <c r="K1901" s="123"/>
    </row>
    <row r="1902" ht="15.75" customHeight="1">
      <c r="I1902" s="123"/>
      <c r="J1902" s="123"/>
      <c r="K1902" s="123"/>
    </row>
    <row r="1903" ht="15.75" customHeight="1">
      <c r="I1903" s="123"/>
      <c r="J1903" s="123"/>
      <c r="K1903" s="123"/>
    </row>
    <row r="1904" ht="15.75" customHeight="1">
      <c r="I1904" s="123"/>
      <c r="J1904" s="123"/>
      <c r="K1904" s="123"/>
    </row>
    <row r="1905" ht="15.75" customHeight="1">
      <c r="I1905" s="123"/>
      <c r="J1905" s="123"/>
      <c r="K1905" s="123"/>
    </row>
    <row r="1906" ht="15.75" customHeight="1">
      <c r="I1906" s="123"/>
      <c r="J1906" s="123"/>
      <c r="K1906" s="123"/>
    </row>
    <row r="1907" ht="15.75" customHeight="1">
      <c r="I1907" s="123"/>
      <c r="J1907" s="123"/>
      <c r="K1907" s="123"/>
    </row>
    <row r="1908" ht="15.75" customHeight="1">
      <c r="I1908" s="123"/>
      <c r="J1908" s="123"/>
      <c r="K1908" s="123"/>
    </row>
    <row r="1909" ht="15.75" customHeight="1">
      <c r="I1909" s="123"/>
      <c r="J1909" s="123"/>
      <c r="K1909" s="123"/>
    </row>
    <row r="1910" ht="15.75" customHeight="1">
      <c r="I1910" s="123"/>
      <c r="J1910" s="123"/>
      <c r="K1910" s="123"/>
    </row>
    <row r="1911" ht="15.75" customHeight="1">
      <c r="I1911" s="123"/>
      <c r="J1911" s="123"/>
      <c r="K1911" s="123"/>
    </row>
    <row r="1912" ht="15.75" customHeight="1">
      <c r="I1912" s="123"/>
      <c r="J1912" s="123"/>
      <c r="K1912" s="123"/>
    </row>
    <row r="1913" ht="15.75" customHeight="1">
      <c r="I1913" s="123"/>
      <c r="J1913" s="123"/>
      <c r="K1913" s="123"/>
    </row>
    <row r="1914" ht="15.75" customHeight="1">
      <c r="I1914" s="123"/>
      <c r="J1914" s="123"/>
      <c r="K1914" s="123"/>
    </row>
    <row r="1915" ht="15.75" customHeight="1">
      <c r="I1915" s="123"/>
      <c r="J1915" s="123"/>
      <c r="K1915" s="123"/>
    </row>
    <row r="1916" ht="15.75" customHeight="1">
      <c r="I1916" s="123"/>
      <c r="J1916" s="123"/>
      <c r="K1916" s="123"/>
    </row>
    <row r="1917" ht="15.75" customHeight="1">
      <c r="I1917" s="123"/>
      <c r="J1917" s="123"/>
      <c r="K1917" s="123"/>
    </row>
    <row r="1918" ht="15.75" customHeight="1">
      <c r="I1918" s="123"/>
      <c r="J1918" s="123"/>
      <c r="K1918" s="123"/>
    </row>
    <row r="1919" ht="15.75" customHeight="1">
      <c r="I1919" s="123"/>
      <c r="J1919" s="123"/>
      <c r="K1919" s="123"/>
    </row>
    <row r="1920" ht="15.75" customHeight="1">
      <c r="I1920" s="123"/>
      <c r="J1920" s="123"/>
      <c r="K1920" s="123"/>
    </row>
    <row r="1921" ht="15.75" customHeight="1">
      <c r="I1921" s="123"/>
      <c r="J1921" s="123"/>
      <c r="K1921" s="123"/>
    </row>
    <row r="1922" ht="15.75" customHeight="1">
      <c r="I1922" s="123"/>
      <c r="J1922" s="123"/>
      <c r="K1922" s="123"/>
    </row>
    <row r="1923" ht="15.75" customHeight="1">
      <c r="I1923" s="123"/>
      <c r="J1923" s="123"/>
      <c r="K1923" s="123"/>
    </row>
    <row r="1924" ht="15.75" customHeight="1">
      <c r="I1924" s="123"/>
      <c r="J1924" s="123"/>
      <c r="K1924" s="123"/>
    </row>
    <row r="1925" ht="15.75" customHeight="1">
      <c r="I1925" s="123"/>
      <c r="J1925" s="123"/>
      <c r="K1925" s="123"/>
    </row>
    <row r="1926" ht="15.75" customHeight="1">
      <c r="I1926" s="123"/>
      <c r="J1926" s="123"/>
      <c r="K1926" s="123"/>
    </row>
    <row r="1927" ht="15.75" customHeight="1">
      <c r="I1927" s="123"/>
      <c r="J1927" s="123"/>
      <c r="K1927" s="123"/>
    </row>
    <row r="1928" ht="15.75" customHeight="1">
      <c r="I1928" s="123"/>
      <c r="J1928" s="123"/>
      <c r="K1928" s="123"/>
    </row>
    <row r="1929" ht="15.75" customHeight="1">
      <c r="I1929" s="123"/>
      <c r="J1929" s="123"/>
      <c r="K1929" s="123"/>
    </row>
    <row r="1930" ht="15.75" customHeight="1">
      <c r="I1930" s="123"/>
      <c r="J1930" s="123"/>
      <c r="K1930" s="123"/>
    </row>
    <row r="1931" ht="15.75" customHeight="1">
      <c r="I1931" s="123"/>
      <c r="J1931" s="123"/>
      <c r="K1931" s="123"/>
    </row>
    <row r="1932" ht="15.75" customHeight="1">
      <c r="I1932" s="123"/>
      <c r="J1932" s="123"/>
      <c r="K1932" s="123"/>
    </row>
    <row r="1933" ht="15.75" customHeight="1">
      <c r="I1933" s="123"/>
      <c r="J1933" s="123"/>
      <c r="K1933" s="123"/>
    </row>
    <row r="1934" ht="15.75" customHeight="1">
      <c r="I1934" s="123"/>
      <c r="J1934" s="123"/>
      <c r="K1934" s="123"/>
    </row>
    <row r="1935" ht="15.75" customHeight="1">
      <c r="I1935" s="123"/>
      <c r="J1935" s="123"/>
      <c r="K1935" s="123"/>
    </row>
    <row r="1936" ht="15.75" customHeight="1">
      <c r="I1936" s="123"/>
      <c r="J1936" s="123"/>
      <c r="K1936" s="123"/>
    </row>
    <row r="1937" ht="15.75" customHeight="1">
      <c r="I1937" s="123"/>
      <c r="J1937" s="123"/>
      <c r="K1937" s="123"/>
    </row>
    <row r="1938" ht="15.75" customHeight="1">
      <c r="I1938" s="123"/>
      <c r="J1938" s="123"/>
      <c r="K1938" s="123"/>
    </row>
    <row r="1939" ht="15.75" customHeight="1">
      <c r="I1939" s="123"/>
      <c r="J1939" s="123"/>
      <c r="K1939" s="123"/>
    </row>
    <row r="1940" ht="15.75" customHeight="1">
      <c r="I1940" s="123"/>
      <c r="J1940" s="123"/>
      <c r="K1940" s="123"/>
    </row>
    <row r="1941" ht="15.75" customHeight="1">
      <c r="I1941" s="123"/>
      <c r="J1941" s="123"/>
      <c r="K1941" s="123"/>
    </row>
    <row r="1942" ht="15.75" customHeight="1">
      <c r="I1942" s="123"/>
      <c r="J1942" s="123"/>
      <c r="K1942" s="123"/>
    </row>
    <row r="1943" ht="15.75" customHeight="1">
      <c r="I1943" s="123"/>
      <c r="J1943" s="123"/>
      <c r="K1943" s="123"/>
    </row>
    <row r="1944" ht="15.75" customHeight="1">
      <c r="I1944" s="123"/>
      <c r="J1944" s="123"/>
      <c r="K1944" s="123"/>
    </row>
    <row r="1945" ht="15.75" customHeight="1">
      <c r="I1945" s="123"/>
      <c r="J1945" s="123"/>
      <c r="K1945" s="123"/>
    </row>
    <row r="1946" ht="15.75" customHeight="1">
      <c r="I1946" s="123"/>
      <c r="J1946" s="123"/>
      <c r="K1946" s="123"/>
    </row>
    <row r="1947" ht="15.75" customHeight="1">
      <c r="I1947" s="123"/>
      <c r="J1947" s="123"/>
      <c r="K1947" s="123"/>
    </row>
    <row r="1948" ht="15.75" customHeight="1">
      <c r="I1948" s="123"/>
      <c r="J1948" s="123"/>
      <c r="K1948" s="123"/>
    </row>
    <row r="1949" ht="15.75" customHeight="1">
      <c r="I1949" s="123"/>
      <c r="J1949" s="123"/>
      <c r="K1949" s="123"/>
    </row>
    <row r="1950" ht="15.75" customHeight="1">
      <c r="I1950" s="123"/>
      <c r="J1950" s="123"/>
      <c r="K1950" s="123"/>
    </row>
    <row r="1951" ht="15.75" customHeight="1">
      <c r="I1951" s="123"/>
      <c r="J1951" s="123"/>
      <c r="K1951" s="123"/>
    </row>
    <row r="1952" ht="15.75" customHeight="1">
      <c r="I1952" s="123"/>
      <c r="J1952" s="123"/>
      <c r="K1952" s="123"/>
    </row>
    <row r="1953" ht="15.75" customHeight="1">
      <c r="I1953" s="123"/>
      <c r="J1953" s="123"/>
      <c r="K1953" s="123"/>
    </row>
    <row r="1954" ht="15.75" customHeight="1">
      <c r="I1954" s="123"/>
      <c r="J1954" s="123"/>
      <c r="K1954" s="123"/>
    </row>
    <row r="1955" ht="15.75" customHeight="1">
      <c r="I1955" s="123"/>
      <c r="J1955" s="123"/>
      <c r="K1955" s="123"/>
    </row>
    <row r="1956" ht="15.75" customHeight="1">
      <c r="I1956" s="123"/>
      <c r="J1956" s="123"/>
      <c r="K1956" s="123"/>
    </row>
    <row r="1957" ht="15.75" customHeight="1">
      <c r="I1957" s="123"/>
      <c r="J1957" s="123"/>
      <c r="K1957" s="123"/>
    </row>
    <row r="1958" ht="15.75" customHeight="1">
      <c r="I1958" s="123"/>
      <c r="J1958" s="123"/>
      <c r="K1958" s="123"/>
    </row>
    <row r="1959" ht="15.75" customHeight="1">
      <c r="I1959" s="123"/>
      <c r="J1959" s="123"/>
      <c r="K1959" s="123"/>
    </row>
    <row r="1960" ht="15.75" customHeight="1">
      <c r="I1960" s="123"/>
      <c r="J1960" s="123"/>
      <c r="K1960" s="123"/>
    </row>
    <row r="1961" ht="15.75" customHeight="1">
      <c r="I1961" s="123"/>
      <c r="J1961" s="123"/>
      <c r="K1961" s="123"/>
    </row>
    <row r="1962" ht="15.75" customHeight="1">
      <c r="I1962" s="123"/>
      <c r="J1962" s="123"/>
      <c r="K1962" s="123"/>
    </row>
    <row r="1963" ht="15.75" customHeight="1">
      <c r="I1963" s="123"/>
      <c r="J1963" s="123"/>
      <c r="K1963" s="123"/>
    </row>
    <row r="1964" ht="15.75" customHeight="1">
      <c r="I1964" s="123"/>
      <c r="J1964" s="123"/>
      <c r="K1964" s="123"/>
    </row>
    <row r="1965" ht="15.75" customHeight="1">
      <c r="I1965" s="123"/>
      <c r="J1965" s="123"/>
      <c r="K1965" s="123"/>
    </row>
    <row r="1966" ht="15.75" customHeight="1">
      <c r="I1966" s="123"/>
      <c r="J1966" s="123"/>
      <c r="K1966" s="123"/>
    </row>
    <row r="1967" ht="15.75" customHeight="1">
      <c r="I1967" s="123"/>
      <c r="J1967" s="123"/>
      <c r="K1967" s="123"/>
    </row>
    <row r="1968" ht="15.75" customHeight="1">
      <c r="I1968" s="123"/>
      <c r="J1968" s="123"/>
      <c r="K1968" s="123"/>
    </row>
    <row r="1969" ht="15.75" customHeight="1">
      <c r="I1969" s="123"/>
      <c r="J1969" s="123"/>
      <c r="K1969" s="123"/>
    </row>
    <row r="1970" ht="15.75" customHeight="1">
      <c r="I1970" s="123"/>
      <c r="J1970" s="123"/>
      <c r="K1970" s="123"/>
    </row>
    <row r="1971" ht="15.75" customHeight="1">
      <c r="I1971" s="123"/>
      <c r="J1971" s="123"/>
      <c r="K1971" s="123"/>
    </row>
    <row r="1972" ht="15.75" customHeight="1">
      <c r="I1972" s="123"/>
      <c r="J1972" s="123"/>
      <c r="K1972" s="123"/>
    </row>
    <row r="1973" ht="15.75" customHeight="1">
      <c r="I1973" s="123"/>
      <c r="J1973" s="123"/>
      <c r="K1973" s="123"/>
    </row>
    <row r="1974" ht="15.75" customHeight="1">
      <c r="I1974" s="123"/>
      <c r="J1974" s="123"/>
      <c r="K1974" s="123"/>
    </row>
    <row r="1975" ht="15.75" customHeight="1">
      <c r="I1975" s="123"/>
      <c r="J1975" s="123"/>
      <c r="K1975" s="123"/>
    </row>
    <row r="1976" ht="15.75" customHeight="1">
      <c r="I1976" s="123"/>
      <c r="J1976" s="123"/>
      <c r="K1976" s="123"/>
    </row>
    <row r="1977" ht="15.75" customHeight="1">
      <c r="I1977" s="123"/>
      <c r="J1977" s="123"/>
      <c r="K1977" s="123"/>
    </row>
    <row r="1978" ht="15.75" customHeight="1">
      <c r="I1978" s="123"/>
      <c r="J1978" s="123"/>
      <c r="K1978" s="123"/>
    </row>
    <row r="1979" ht="15.75" customHeight="1">
      <c r="I1979" s="123"/>
      <c r="J1979" s="123"/>
      <c r="K1979" s="123"/>
    </row>
    <row r="1980" ht="15.75" customHeight="1">
      <c r="I1980" s="123"/>
      <c r="J1980" s="123"/>
      <c r="K1980" s="123"/>
    </row>
    <row r="1981" ht="15.75" customHeight="1">
      <c r="I1981" s="123"/>
      <c r="J1981" s="123"/>
      <c r="K1981" s="123"/>
    </row>
    <row r="1982" ht="15.75" customHeight="1">
      <c r="I1982" s="123"/>
      <c r="J1982" s="123"/>
      <c r="K1982" s="123"/>
    </row>
    <row r="1983" ht="15.75" customHeight="1">
      <c r="I1983" s="123"/>
      <c r="J1983" s="123"/>
      <c r="K1983" s="123"/>
    </row>
    <row r="1984" ht="15.75" customHeight="1">
      <c r="I1984" s="123"/>
      <c r="J1984" s="123"/>
      <c r="K1984" s="123"/>
    </row>
    <row r="1985" ht="15.75" customHeight="1">
      <c r="I1985" s="123"/>
      <c r="J1985" s="123"/>
      <c r="K1985" s="123"/>
    </row>
    <row r="1986" ht="15.75" customHeight="1">
      <c r="I1986" s="123"/>
      <c r="J1986" s="123"/>
      <c r="K1986" s="123"/>
    </row>
    <row r="1987" ht="15.75" customHeight="1">
      <c r="I1987" s="123"/>
      <c r="J1987" s="123"/>
      <c r="K1987" s="123"/>
    </row>
    <row r="1988" ht="15.75" customHeight="1">
      <c r="I1988" s="123"/>
      <c r="J1988" s="123"/>
      <c r="K1988" s="123"/>
    </row>
    <row r="1989" ht="15.75" customHeight="1">
      <c r="I1989" s="123"/>
      <c r="J1989" s="123"/>
      <c r="K1989" s="123"/>
    </row>
    <row r="1990" ht="15.75" customHeight="1">
      <c r="I1990" s="123"/>
      <c r="J1990" s="123"/>
      <c r="K1990" s="123"/>
    </row>
    <row r="1991" ht="15.75" customHeight="1">
      <c r="I1991" s="123"/>
      <c r="J1991" s="123"/>
      <c r="K1991" s="123"/>
    </row>
    <row r="1992" ht="15.75" customHeight="1">
      <c r="I1992" s="123"/>
      <c r="J1992" s="123"/>
      <c r="K1992" s="123"/>
    </row>
    <row r="1993" ht="15.75" customHeight="1">
      <c r="I1993" s="123"/>
      <c r="J1993" s="123"/>
      <c r="K1993" s="123"/>
    </row>
    <row r="1994" ht="15.75" customHeight="1">
      <c r="I1994" s="123"/>
      <c r="J1994" s="123"/>
      <c r="K1994" s="123"/>
    </row>
    <row r="1995" ht="15.75" customHeight="1">
      <c r="I1995" s="123"/>
      <c r="J1995" s="123"/>
      <c r="K1995" s="123"/>
    </row>
    <row r="1996" ht="15.75" customHeight="1">
      <c r="I1996" s="123"/>
      <c r="J1996" s="123"/>
      <c r="K1996" s="123"/>
    </row>
    <row r="1997" ht="15.75" customHeight="1">
      <c r="I1997" s="123"/>
      <c r="J1997" s="123"/>
      <c r="K1997" s="123"/>
    </row>
    <row r="1998" ht="15.75" customHeight="1">
      <c r="I1998" s="123"/>
      <c r="J1998" s="123"/>
      <c r="K1998" s="123"/>
    </row>
    <row r="1999" ht="15.75" customHeight="1">
      <c r="I1999" s="123"/>
      <c r="J1999" s="123"/>
      <c r="K1999" s="123"/>
    </row>
    <row r="2000" ht="15.75" customHeight="1">
      <c r="I2000" s="123"/>
      <c r="J2000" s="123"/>
      <c r="K2000" s="123"/>
    </row>
    <row r="2001" ht="15.75" customHeight="1">
      <c r="I2001" s="123"/>
      <c r="J2001" s="123"/>
      <c r="K2001" s="123"/>
    </row>
    <row r="2002" ht="15.75" customHeight="1">
      <c r="I2002" s="123"/>
      <c r="J2002" s="123"/>
      <c r="K2002" s="123"/>
    </row>
    <row r="2003" ht="15.75" customHeight="1">
      <c r="I2003" s="123"/>
      <c r="J2003" s="123"/>
      <c r="K2003" s="123"/>
    </row>
    <row r="2004" ht="15.75" customHeight="1">
      <c r="I2004" s="123"/>
      <c r="J2004" s="123"/>
      <c r="K2004" s="123"/>
    </row>
    <row r="2005" ht="15.75" customHeight="1">
      <c r="I2005" s="123"/>
      <c r="J2005" s="123"/>
      <c r="K2005" s="123"/>
    </row>
    <row r="2006" ht="15.75" customHeight="1">
      <c r="I2006" s="123"/>
      <c r="J2006" s="123"/>
      <c r="K2006" s="123"/>
    </row>
    <row r="2007" ht="15.75" customHeight="1">
      <c r="I2007" s="123"/>
      <c r="J2007" s="123"/>
      <c r="K2007" s="123"/>
    </row>
    <row r="2008" ht="15.75" customHeight="1">
      <c r="I2008" s="123"/>
      <c r="J2008" s="123"/>
      <c r="K2008" s="123"/>
    </row>
    <row r="2009" ht="15.75" customHeight="1">
      <c r="I2009" s="123"/>
      <c r="J2009" s="123"/>
      <c r="K2009" s="123"/>
    </row>
    <row r="2010" ht="15.75" customHeight="1">
      <c r="I2010" s="123"/>
      <c r="J2010" s="123"/>
      <c r="K2010" s="123"/>
    </row>
    <row r="2011" ht="15.75" customHeight="1">
      <c r="I2011" s="123"/>
      <c r="J2011" s="123"/>
      <c r="K2011" s="123"/>
    </row>
    <row r="2012" ht="15.75" customHeight="1">
      <c r="I2012" s="123"/>
      <c r="J2012" s="123"/>
      <c r="K2012" s="123"/>
    </row>
    <row r="2013" ht="15.75" customHeight="1">
      <c r="I2013" s="123"/>
      <c r="J2013" s="123"/>
      <c r="K2013" s="123"/>
    </row>
    <row r="2014" ht="15.75" customHeight="1">
      <c r="I2014" s="123"/>
      <c r="J2014" s="123"/>
      <c r="K2014" s="123"/>
    </row>
    <row r="2015" ht="15.75" customHeight="1">
      <c r="I2015" s="123"/>
      <c r="J2015" s="123"/>
      <c r="K2015" s="123"/>
    </row>
    <row r="2016" ht="15.75" customHeight="1">
      <c r="I2016" s="123"/>
      <c r="J2016" s="123"/>
      <c r="K2016" s="123"/>
    </row>
    <row r="2017" ht="15.75" customHeight="1">
      <c r="I2017" s="123"/>
      <c r="J2017" s="123"/>
      <c r="K2017" s="123"/>
    </row>
    <row r="2018" ht="15.75" customHeight="1">
      <c r="I2018" s="123"/>
      <c r="J2018" s="123"/>
      <c r="K2018" s="123"/>
    </row>
    <row r="2019" ht="15.75" customHeight="1">
      <c r="I2019" s="123"/>
      <c r="J2019" s="123"/>
      <c r="K2019" s="123"/>
    </row>
    <row r="2020" ht="15.75" customHeight="1">
      <c r="I2020" s="123"/>
      <c r="J2020" s="123"/>
      <c r="K2020" s="123"/>
    </row>
    <row r="2021" ht="15.75" customHeight="1">
      <c r="I2021" s="123"/>
      <c r="J2021" s="123"/>
      <c r="K2021" s="123"/>
    </row>
    <row r="2022" ht="15.75" customHeight="1">
      <c r="I2022" s="123"/>
      <c r="J2022" s="123"/>
      <c r="K2022" s="123"/>
    </row>
    <row r="2023" ht="15.75" customHeight="1">
      <c r="I2023" s="123"/>
      <c r="J2023" s="123"/>
      <c r="K2023" s="123"/>
    </row>
    <row r="2024" ht="15.75" customHeight="1">
      <c r="I2024" s="123"/>
      <c r="J2024" s="123"/>
      <c r="K2024" s="123"/>
    </row>
    <row r="2025" ht="15.75" customHeight="1">
      <c r="I2025" s="123"/>
      <c r="J2025" s="123"/>
      <c r="K2025" s="123"/>
    </row>
    <row r="2026" ht="15.75" customHeight="1">
      <c r="I2026" s="123"/>
      <c r="J2026" s="123"/>
      <c r="K2026" s="123"/>
    </row>
    <row r="2027" ht="15.75" customHeight="1">
      <c r="I2027" s="123"/>
      <c r="J2027" s="123"/>
      <c r="K2027" s="123"/>
    </row>
    <row r="2028" ht="15.75" customHeight="1">
      <c r="I2028" s="123"/>
      <c r="J2028" s="123"/>
      <c r="K2028" s="123"/>
    </row>
    <row r="2029" ht="15.75" customHeight="1">
      <c r="I2029" s="123"/>
      <c r="J2029" s="123"/>
      <c r="K2029" s="123"/>
    </row>
    <row r="2030" ht="15.75" customHeight="1">
      <c r="I2030" s="123"/>
      <c r="J2030" s="123"/>
      <c r="K2030" s="123"/>
    </row>
    <row r="2031" ht="15.75" customHeight="1">
      <c r="I2031" s="123"/>
      <c r="J2031" s="123"/>
      <c r="K2031" s="123"/>
    </row>
    <row r="2032" ht="15.75" customHeight="1">
      <c r="I2032" s="123"/>
      <c r="J2032" s="123"/>
      <c r="K2032" s="123"/>
    </row>
    <row r="2033" ht="15.75" customHeight="1">
      <c r="I2033" s="123"/>
      <c r="J2033" s="123"/>
      <c r="K2033" s="123"/>
    </row>
    <row r="2034" ht="15.75" customHeight="1">
      <c r="I2034" s="123"/>
      <c r="J2034" s="123"/>
      <c r="K2034" s="123"/>
    </row>
    <row r="2035" ht="15.75" customHeight="1">
      <c r="I2035" s="123"/>
      <c r="J2035" s="123"/>
      <c r="K2035" s="123"/>
    </row>
    <row r="2036" ht="15.75" customHeight="1">
      <c r="I2036" s="123"/>
      <c r="J2036" s="123"/>
      <c r="K2036" s="123"/>
    </row>
    <row r="2037" ht="15.75" customHeight="1">
      <c r="I2037" s="123"/>
      <c r="J2037" s="123"/>
      <c r="K2037" s="123"/>
    </row>
    <row r="2038" ht="15.75" customHeight="1">
      <c r="I2038" s="123"/>
      <c r="J2038" s="123"/>
      <c r="K2038" s="123"/>
    </row>
    <row r="2039" ht="15.75" customHeight="1">
      <c r="I2039" s="123"/>
      <c r="J2039" s="123"/>
      <c r="K2039" s="123"/>
    </row>
    <row r="2040" ht="15.75" customHeight="1">
      <c r="I2040" s="123"/>
      <c r="J2040" s="123"/>
      <c r="K2040" s="123"/>
    </row>
    <row r="2041" ht="15.75" customHeight="1">
      <c r="I2041" s="123"/>
      <c r="J2041" s="123"/>
      <c r="K2041" s="123"/>
    </row>
    <row r="2042" ht="15.75" customHeight="1">
      <c r="I2042" s="123"/>
      <c r="J2042" s="123"/>
      <c r="K2042" s="123"/>
    </row>
    <row r="2043" ht="15.75" customHeight="1">
      <c r="I2043" s="123"/>
      <c r="J2043" s="123"/>
      <c r="K2043" s="123"/>
    </row>
    <row r="2044" ht="15.75" customHeight="1">
      <c r="I2044" s="123"/>
      <c r="J2044" s="123"/>
      <c r="K2044" s="123"/>
    </row>
    <row r="2045" ht="15.75" customHeight="1">
      <c r="I2045" s="123"/>
      <c r="J2045" s="123"/>
      <c r="K2045" s="123"/>
    </row>
    <row r="2046" ht="15.75" customHeight="1">
      <c r="I2046" s="123"/>
      <c r="J2046" s="123"/>
      <c r="K2046" s="123"/>
    </row>
    <row r="2047" ht="15.75" customHeight="1">
      <c r="I2047" s="123"/>
      <c r="J2047" s="123"/>
      <c r="K2047" s="123"/>
    </row>
    <row r="2048" ht="15.75" customHeight="1">
      <c r="I2048" s="123"/>
      <c r="J2048" s="123"/>
      <c r="K2048" s="123"/>
    </row>
    <row r="2049" ht="15.75" customHeight="1">
      <c r="I2049" s="123"/>
      <c r="J2049" s="123"/>
      <c r="K2049" s="123"/>
    </row>
    <row r="2050" ht="15.75" customHeight="1">
      <c r="I2050" s="123"/>
      <c r="J2050" s="123"/>
      <c r="K2050" s="123"/>
    </row>
    <row r="2051" ht="15.75" customHeight="1">
      <c r="I2051" s="123"/>
      <c r="J2051" s="123"/>
      <c r="K2051" s="123"/>
    </row>
    <row r="2052" ht="15.75" customHeight="1">
      <c r="I2052" s="123"/>
      <c r="J2052" s="123"/>
      <c r="K2052" s="123"/>
    </row>
    <row r="2053" ht="15.75" customHeight="1">
      <c r="I2053" s="123"/>
      <c r="J2053" s="123"/>
      <c r="K2053" s="123"/>
    </row>
    <row r="2054" ht="15.75" customHeight="1">
      <c r="I2054" s="123"/>
      <c r="J2054" s="123"/>
      <c r="K2054" s="123"/>
    </row>
    <row r="2055" ht="15.75" customHeight="1">
      <c r="I2055" s="123"/>
      <c r="J2055" s="123"/>
      <c r="K2055" s="123"/>
    </row>
    <row r="2056" ht="15.75" customHeight="1">
      <c r="I2056" s="123"/>
      <c r="J2056" s="123"/>
      <c r="K2056" s="123"/>
    </row>
    <row r="2057" ht="15.75" customHeight="1">
      <c r="I2057" s="123"/>
      <c r="J2057" s="123"/>
      <c r="K2057" s="123"/>
    </row>
    <row r="2058" ht="15.75" customHeight="1">
      <c r="I2058" s="123"/>
      <c r="J2058" s="123"/>
      <c r="K2058" s="123"/>
    </row>
    <row r="2059" ht="15.75" customHeight="1">
      <c r="I2059" s="123"/>
      <c r="J2059" s="123"/>
      <c r="K2059" s="123"/>
    </row>
    <row r="2060" ht="15.75" customHeight="1">
      <c r="I2060" s="123"/>
      <c r="J2060" s="123"/>
      <c r="K2060" s="123"/>
    </row>
    <row r="2061" ht="15.75" customHeight="1">
      <c r="I2061" s="123"/>
      <c r="J2061" s="123"/>
      <c r="K2061" s="123"/>
    </row>
    <row r="2062" ht="15.75" customHeight="1">
      <c r="I2062" s="123"/>
      <c r="J2062" s="123"/>
      <c r="K2062" s="123"/>
    </row>
    <row r="2063" ht="15.75" customHeight="1">
      <c r="I2063" s="123"/>
      <c r="J2063" s="123"/>
      <c r="K2063" s="123"/>
    </row>
    <row r="2064" ht="15.75" customHeight="1">
      <c r="I2064" s="123"/>
      <c r="J2064" s="123"/>
      <c r="K2064" s="123"/>
    </row>
    <row r="2065" ht="15.75" customHeight="1">
      <c r="I2065" s="123"/>
      <c r="J2065" s="123"/>
      <c r="K2065" s="123"/>
    </row>
    <row r="2066" ht="15.75" customHeight="1">
      <c r="I2066" s="123"/>
      <c r="J2066" s="123"/>
      <c r="K2066" s="123"/>
    </row>
    <row r="2067" ht="15.75" customHeight="1">
      <c r="I2067" s="123"/>
      <c r="J2067" s="123"/>
      <c r="K2067" s="123"/>
    </row>
    <row r="2068" ht="15.75" customHeight="1">
      <c r="I2068" s="123"/>
      <c r="J2068" s="123"/>
      <c r="K2068" s="123"/>
    </row>
    <row r="2069" ht="15.75" customHeight="1">
      <c r="I2069" s="123"/>
      <c r="J2069" s="123"/>
      <c r="K2069" s="123"/>
    </row>
    <row r="2070" ht="15.75" customHeight="1">
      <c r="I2070" s="123"/>
      <c r="J2070" s="123"/>
      <c r="K2070" s="123"/>
    </row>
    <row r="2071" ht="15.75" customHeight="1">
      <c r="I2071" s="123"/>
      <c r="J2071" s="123"/>
      <c r="K2071" s="123"/>
    </row>
    <row r="2072" ht="15.75" customHeight="1">
      <c r="I2072" s="123"/>
      <c r="J2072" s="123"/>
      <c r="K2072" s="123"/>
    </row>
    <row r="2073" ht="15.75" customHeight="1">
      <c r="I2073" s="123"/>
      <c r="J2073" s="123"/>
      <c r="K2073" s="123"/>
    </row>
    <row r="2074" ht="15.75" customHeight="1">
      <c r="I2074" s="123"/>
      <c r="J2074" s="123"/>
      <c r="K2074" s="123"/>
    </row>
    <row r="2075" ht="15.75" customHeight="1">
      <c r="I2075" s="123"/>
      <c r="J2075" s="123"/>
      <c r="K2075" s="123"/>
    </row>
    <row r="2076" ht="15.75" customHeight="1">
      <c r="I2076" s="123"/>
      <c r="J2076" s="123"/>
      <c r="K2076" s="123"/>
    </row>
    <row r="2077" ht="15.75" customHeight="1">
      <c r="I2077" s="123"/>
      <c r="J2077" s="123"/>
      <c r="K2077" s="123"/>
    </row>
    <row r="2078" ht="15.75" customHeight="1">
      <c r="I2078" s="123"/>
      <c r="J2078" s="123"/>
      <c r="K2078" s="123"/>
    </row>
    <row r="2079" ht="15.75" customHeight="1">
      <c r="I2079" s="123"/>
      <c r="J2079" s="123"/>
      <c r="K2079" s="123"/>
    </row>
    <row r="2080" ht="15.75" customHeight="1">
      <c r="I2080" s="123"/>
      <c r="J2080" s="123"/>
      <c r="K2080" s="123"/>
    </row>
    <row r="2081" ht="15.75" customHeight="1">
      <c r="I2081" s="123"/>
      <c r="J2081" s="123"/>
      <c r="K2081" s="123"/>
    </row>
    <row r="2082" ht="15.75" customHeight="1">
      <c r="I2082" s="123"/>
      <c r="J2082" s="123"/>
      <c r="K2082" s="123"/>
    </row>
    <row r="2083" ht="15.75" customHeight="1">
      <c r="I2083" s="123"/>
      <c r="J2083" s="123"/>
      <c r="K2083" s="123"/>
    </row>
    <row r="2084" ht="15.75" customHeight="1">
      <c r="I2084" s="123"/>
      <c r="J2084" s="123"/>
      <c r="K2084" s="123"/>
    </row>
    <row r="2085" ht="15.75" customHeight="1">
      <c r="I2085" s="123"/>
      <c r="J2085" s="123"/>
      <c r="K2085" s="123"/>
    </row>
    <row r="2086" ht="15.75" customHeight="1">
      <c r="I2086" s="123"/>
      <c r="J2086" s="123"/>
      <c r="K2086" s="123"/>
    </row>
    <row r="2087" ht="15.75" customHeight="1">
      <c r="I2087" s="123"/>
      <c r="J2087" s="123"/>
      <c r="K2087" s="123"/>
    </row>
    <row r="2088" ht="15.75" customHeight="1">
      <c r="I2088" s="123"/>
      <c r="J2088" s="123"/>
      <c r="K2088" s="123"/>
    </row>
    <row r="2089" ht="15.75" customHeight="1">
      <c r="I2089" s="123"/>
      <c r="J2089" s="123"/>
      <c r="K2089" s="123"/>
    </row>
    <row r="2090" ht="15.75" customHeight="1">
      <c r="I2090" s="123"/>
      <c r="J2090" s="123"/>
      <c r="K2090" s="123"/>
    </row>
    <row r="2091" ht="15.75" customHeight="1">
      <c r="I2091" s="123"/>
      <c r="J2091" s="123"/>
      <c r="K2091" s="123"/>
    </row>
    <row r="2092" ht="15.75" customHeight="1">
      <c r="I2092" s="123"/>
      <c r="J2092" s="123"/>
      <c r="K2092" s="123"/>
    </row>
    <row r="2093" ht="15.75" customHeight="1">
      <c r="I2093" s="123"/>
      <c r="J2093" s="123"/>
      <c r="K2093" s="123"/>
    </row>
    <row r="2094" ht="15.75" customHeight="1">
      <c r="I2094" s="123"/>
      <c r="J2094" s="123"/>
      <c r="K2094" s="123"/>
    </row>
    <row r="2095" ht="15.75" customHeight="1">
      <c r="I2095" s="123"/>
      <c r="J2095" s="123"/>
      <c r="K2095" s="123"/>
    </row>
    <row r="2096" ht="15.75" customHeight="1">
      <c r="I2096" s="123"/>
      <c r="J2096" s="123"/>
      <c r="K2096" s="123"/>
    </row>
    <row r="2097" ht="15.75" customHeight="1">
      <c r="I2097" s="123"/>
      <c r="J2097" s="123"/>
      <c r="K2097" s="123"/>
    </row>
    <row r="2098" ht="15.75" customHeight="1">
      <c r="I2098" s="123"/>
      <c r="J2098" s="123"/>
      <c r="K2098" s="123"/>
    </row>
    <row r="2099" ht="15.75" customHeight="1">
      <c r="I2099" s="123"/>
      <c r="J2099" s="123"/>
      <c r="K2099" s="123"/>
    </row>
    <row r="2100" ht="15.75" customHeight="1">
      <c r="I2100" s="123"/>
      <c r="J2100" s="123"/>
      <c r="K2100" s="123"/>
    </row>
    <row r="2101" ht="15.75" customHeight="1">
      <c r="I2101" s="123"/>
      <c r="J2101" s="123"/>
      <c r="K2101" s="123"/>
    </row>
    <row r="2102" ht="15.75" customHeight="1">
      <c r="I2102" s="123"/>
      <c r="J2102" s="123"/>
      <c r="K2102" s="123"/>
    </row>
    <row r="2103" ht="15.75" customHeight="1">
      <c r="I2103" s="123"/>
      <c r="J2103" s="123"/>
      <c r="K2103" s="123"/>
    </row>
    <row r="2104" ht="15.75" customHeight="1">
      <c r="I2104" s="123"/>
      <c r="J2104" s="123"/>
      <c r="K2104" s="123"/>
    </row>
    <row r="2105" ht="15.75" customHeight="1">
      <c r="I2105" s="123"/>
      <c r="J2105" s="123"/>
      <c r="K2105" s="123"/>
    </row>
    <row r="2106" ht="15.75" customHeight="1">
      <c r="I2106" s="123"/>
      <c r="J2106" s="123"/>
      <c r="K2106" s="123"/>
    </row>
    <row r="2107" ht="15.75" customHeight="1">
      <c r="I2107" s="123"/>
      <c r="J2107" s="123"/>
      <c r="K2107" s="123"/>
    </row>
    <row r="2108" ht="15.75" customHeight="1">
      <c r="I2108" s="123"/>
      <c r="J2108" s="123"/>
      <c r="K2108" s="123"/>
    </row>
    <row r="2109" ht="15.75" customHeight="1">
      <c r="I2109" s="123"/>
      <c r="J2109" s="123"/>
      <c r="K2109" s="123"/>
    </row>
    <row r="2110" ht="15.75" customHeight="1">
      <c r="I2110" s="123"/>
      <c r="J2110" s="123"/>
      <c r="K2110" s="123"/>
    </row>
    <row r="2111" ht="15.75" customHeight="1">
      <c r="I2111" s="123"/>
      <c r="J2111" s="123"/>
      <c r="K2111" s="123"/>
    </row>
    <row r="2112" ht="15.75" customHeight="1">
      <c r="I2112" s="123"/>
      <c r="J2112" s="123"/>
      <c r="K2112" s="123"/>
    </row>
    <row r="2113" ht="15.75" customHeight="1">
      <c r="I2113" s="123"/>
      <c r="J2113" s="123"/>
      <c r="K2113" s="123"/>
    </row>
    <row r="2114" ht="15.75" customHeight="1">
      <c r="I2114" s="123"/>
      <c r="J2114" s="123"/>
      <c r="K2114" s="123"/>
    </row>
    <row r="2115" ht="15.75" customHeight="1">
      <c r="I2115" s="123"/>
      <c r="J2115" s="123"/>
      <c r="K2115" s="123"/>
    </row>
    <row r="2116" ht="15.75" customHeight="1">
      <c r="I2116" s="123"/>
      <c r="J2116" s="123"/>
      <c r="K2116" s="123"/>
    </row>
    <row r="2117" ht="15.75" customHeight="1">
      <c r="I2117" s="123"/>
      <c r="J2117" s="123"/>
      <c r="K2117" s="123"/>
    </row>
    <row r="2118" ht="15.75" customHeight="1">
      <c r="I2118" s="123"/>
      <c r="J2118" s="123"/>
      <c r="K2118" s="123"/>
    </row>
    <row r="2119" ht="15.75" customHeight="1">
      <c r="I2119" s="123"/>
      <c r="J2119" s="123"/>
      <c r="K2119" s="123"/>
    </row>
    <row r="2120" ht="15.75" customHeight="1">
      <c r="I2120" s="123"/>
      <c r="J2120" s="123"/>
      <c r="K2120" s="123"/>
    </row>
    <row r="2121" ht="15.75" customHeight="1">
      <c r="I2121" s="123"/>
      <c r="J2121" s="123"/>
      <c r="K2121" s="123"/>
    </row>
    <row r="2122" ht="15.75" customHeight="1">
      <c r="I2122" s="123"/>
      <c r="J2122" s="123"/>
      <c r="K2122" s="123"/>
    </row>
    <row r="2123" ht="15.75" customHeight="1">
      <c r="I2123" s="123"/>
      <c r="J2123" s="123"/>
      <c r="K2123" s="123"/>
    </row>
    <row r="2124" ht="15.75" customHeight="1">
      <c r="I2124" s="123"/>
      <c r="J2124" s="123"/>
      <c r="K2124" s="123"/>
    </row>
    <row r="2125" ht="15.75" customHeight="1">
      <c r="I2125" s="123"/>
      <c r="J2125" s="123"/>
      <c r="K2125" s="123"/>
    </row>
    <row r="2126" ht="15.75" customHeight="1">
      <c r="I2126" s="123"/>
      <c r="J2126" s="123"/>
      <c r="K2126" s="123"/>
    </row>
    <row r="2127" ht="15.75" customHeight="1">
      <c r="I2127" s="123"/>
      <c r="J2127" s="123"/>
      <c r="K2127" s="123"/>
    </row>
    <row r="2128" ht="15.75" customHeight="1">
      <c r="I2128" s="123"/>
      <c r="J2128" s="123"/>
      <c r="K2128" s="123"/>
    </row>
    <row r="2129" ht="15.75" customHeight="1">
      <c r="I2129" s="123"/>
      <c r="J2129" s="123"/>
      <c r="K2129" s="123"/>
    </row>
    <row r="2130" ht="15.75" customHeight="1">
      <c r="I2130" s="123"/>
      <c r="J2130" s="123"/>
      <c r="K2130" s="123"/>
    </row>
    <row r="2131" ht="15.75" customHeight="1">
      <c r="I2131" s="123"/>
      <c r="J2131" s="123"/>
      <c r="K2131" s="123"/>
    </row>
    <row r="2132" ht="15.75" customHeight="1">
      <c r="I2132" s="123"/>
      <c r="J2132" s="123"/>
      <c r="K2132" s="123"/>
    </row>
    <row r="2133" ht="15.75" customHeight="1">
      <c r="I2133" s="123"/>
      <c r="J2133" s="123"/>
      <c r="K2133" s="123"/>
    </row>
    <row r="2134" ht="15.75" customHeight="1">
      <c r="I2134" s="123"/>
      <c r="J2134" s="123"/>
      <c r="K2134" s="123"/>
    </row>
    <row r="2135" ht="15.75" customHeight="1">
      <c r="I2135" s="123"/>
      <c r="J2135" s="123"/>
      <c r="K2135" s="123"/>
    </row>
    <row r="2136" ht="15.75" customHeight="1">
      <c r="I2136" s="123"/>
      <c r="J2136" s="123"/>
      <c r="K2136" s="123"/>
    </row>
    <row r="2137" ht="15.75" customHeight="1">
      <c r="I2137" s="123"/>
      <c r="J2137" s="123"/>
      <c r="K2137" s="123"/>
    </row>
    <row r="2138" ht="15.75" customHeight="1">
      <c r="I2138" s="123"/>
      <c r="J2138" s="123"/>
      <c r="K2138" s="123"/>
    </row>
    <row r="2139" ht="15.75" customHeight="1">
      <c r="I2139" s="123"/>
      <c r="J2139" s="123"/>
      <c r="K2139" s="123"/>
    </row>
    <row r="2140" ht="15.75" customHeight="1">
      <c r="I2140" s="123"/>
      <c r="J2140" s="123"/>
      <c r="K2140" s="123"/>
    </row>
    <row r="2141" ht="15.75" customHeight="1">
      <c r="I2141" s="123"/>
      <c r="J2141" s="123"/>
      <c r="K2141" s="123"/>
    </row>
    <row r="2142" ht="15.75" customHeight="1">
      <c r="I2142" s="123"/>
      <c r="J2142" s="123"/>
      <c r="K2142" s="123"/>
    </row>
    <row r="2143" ht="15.75" customHeight="1">
      <c r="I2143" s="123"/>
      <c r="J2143" s="123"/>
      <c r="K2143" s="123"/>
    </row>
    <row r="2144" ht="15.75" customHeight="1">
      <c r="I2144" s="123"/>
      <c r="J2144" s="123"/>
      <c r="K2144" s="123"/>
    </row>
    <row r="2145" ht="15.75" customHeight="1">
      <c r="I2145" s="123"/>
      <c r="J2145" s="123"/>
      <c r="K2145" s="123"/>
    </row>
    <row r="2146" ht="15.75" customHeight="1">
      <c r="I2146" s="123"/>
      <c r="J2146" s="123"/>
      <c r="K2146" s="123"/>
    </row>
    <row r="2147" ht="15.75" customHeight="1">
      <c r="I2147" s="123"/>
      <c r="J2147" s="123"/>
      <c r="K2147" s="123"/>
    </row>
    <row r="2148" ht="15.75" customHeight="1">
      <c r="I2148" s="123"/>
      <c r="J2148" s="123"/>
      <c r="K2148" s="123"/>
    </row>
    <row r="2149" ht="15.75" customHeight="1">
      <c r="I2149" s="123"/>
      <c r="J2149" s="123"/>
      <c r="K2149" s="123"/>
    </row>
    <row r="2150" ht="15.75" customHeight="1">
      <c r="I2150" s="123"/>
      <c r="J2150" s="123"/>
      <c r="K2150" s="123"/>
    </row>
    <row r="2151" ht="15.75" customHeight="1">
      <c r="I2151" s="123"/>
      <c r="J2151" s="123"/>
      <c r="K2151" s="123"/>
    </row>
    <row r="2152" ht="15.75" customHeight="1">
      <c r="I2152" s="123"/>
      <c r="J2152" s="123"/>
      <c r="K2152" s="123"/>
    </row>
    <row r="2153" ht="15.75" customHeight="1">
      <c r="I2153" s="123"/>
      <c r="J2153" s="123"/>
      <c r="K2153" s="123"/>
    </row>
    <row r="2154" ht="15.75" customHeight="1">
      <c r="I2154" s="123"/>
      <c r="J2154" s="123"/>
      <c r="K2154" s="123"/>
    </row>
    <row r="2155" ht="15.75" customHeight="1">
      <c r="I2155" s="123"/>
      <c r="J2155" s="123"/>
      <c r="K2155" s="123"/>
    </row>
    <row r="2156" ht="15.75" customHeight="1">
      <c r="I2156" s="123"/>
      <c r="J2156" s="123"/>
      <c r="K2156" s="123"/>
    </row>
    <row r="2157" ht="15.75" customHeight="1">
      <c r="I2157" s="123"/>
      <c r="J2157" s="123"/>
      <c r="K2157" s="123"/>
    </row>
    <row r="2158" ht="15.75" customHeight="1">
      <c r="I2158" s="123"/>
      <c r="J2158" s="123"/>
      <c r="K2158" s="123"/>
    </row>
    <row r="2159" ht="15.75" customHeight="1">
      <c r="I2159" s="123"/>
      <c r="J2159" s="123"/>
      <c r="K2159" s="123"/>
    </row>
    <row r="2160" ht="15.75" customHeight="1">
      <c r="I2160" s="123"/>
      <c r="J2160" s="123"/>
      <c r="K2160" s="123"/>
    </row>
    <row r="2161" ht="15.75" customHeight="1">
      <c r="I2161" s="123"/>
      <c r="J2161" s="123"/>
      <c r="K2161" s="123"/>
    </row>
    <row r="2162" ht="15.75" customHeight="1">
      <c r="I2162" s="123"/>
      <c r="J2162" s="123"/>
      <c r="K2162" s="123"/>
    </row>
    <row r="2163" ht="15.75" customHeight="1">
      <c r="I2163" s="123"/>
      <c r="J2163" s="123"/>
      <c r="K2163" s="123"/>
    </row>
    <row r="2164" ht="15.75" customHeight="1">
      <c r="I2164" s="123"/>
      <c r="J2164" s="123"/>
      <c r="K2164" s="123"/>
    </row>
    <row r="2165" ht="15.75" customHeight="1">
      <c r="I2165" s="123"/>
      <c r="J2165" s="123"/>
      <c r="K2165" s="123"/>
    </row>
    <row r="2166" ht="15.75" customHeight="1">
      <c r="I2166" s="123"/>
      <c r="J2166" s="123"/>
      <c r="K2166" s="123"/>
    </row>
    <row r="2167" ht="15.75" customHeight="1">
      <c r="I2167" s="123"/>
      <c r="J2167" s="123"/>
      <c r="K2167" s="123"/>
    </row>
    <row r="2168" ht="15.75" customHeight="1">
      <c r="I2168" s="123"/>
      <c r="J2168" s="123"/>
      <c r="K2168" s="123"/>
    </row>
    <row r="2169" ht="15.75" customHeight="1">
      <c r="I2169" s="123"/>
      <c r="J2169" s="123"/>
      <c r="K2169" s="123"/>
    </row>
    <row r="2170" ht="15.75" customHeight="1">
      <c r="I2170" s="123"/>
      <c r="J2170" s="123"/>
      <c r="K2170" s="123"/>
    </row>
    <row r="2171" ht="15.75" customHeight="1">
      <c r="I2171" s="123"/>
      <c r="J2171" s="123"/>
      <c r="K2171" s="123"/>
    </row>
    <row r="2172" ht="15.75" customHeight="1">
      <c r="I2172" s="123"/>
      <c r="J2172" s="123"/>
      <c r="K2172" s="123"/>
    </row>
    <row r="2173" ht="15.75" customHeight="1">
      <c r="I2173" s="123"/>
      <c r="J2173" s="123"/>
      <c r="K2173" s="123"/>
    </row>
    <row r="2174" ht="15.75" customHeight="1">
      <c r="I2174" s="123"/>
      <c r="J2174" s="123"/>
      <c r="K2174" s="123"/>
    </row>
    <row r="2175" ht="15.75" customHeight="1">
      <c r="I2175" s="123"/>
      <c r="J2175" s="123"/>
      <c r="K2175" s="123"/>
    </row>
    <row r="2176" ht="15.75" customHeight="1">
      <c r="I2176" s="123"/>
      <c r="J2176" s="123"/>
      <c r="K2176" s="123"/>
    </row>
    <row r="2177" ht="15.75" customHeight="1">
      <c r="I2177" s="123"/>
      <c r="J2177" s="123"/>
      <c r="K2177" s="123"/>
    </row>
    <row r="2178" ht="15.75" customHeight="1">
      <c r="I2178" s="123"/>
      <c r="J2178" s="123"/>
      <c r="K2178" s="123"/>
    </row>
    <row r="2179" ht="15.75" customHeight="1">
      <c r="I2179" s="123"/>
      <c r="J2179" s="123"/>
      <c r="K2179" s="123"/>
    </row>
    <row r="2180" ht="15.75" customHeight="1">
      <c r="I2180" s="123"/>
      <c r="J2180" s="123"/>
      <c r="K2180" s="123"/>
    </row>
    <row r="2181" ht="15.75" customHeight="1">
      <c r="I2181" s="123"/>
      <c r="J2181" s="123"/>
      <c r="K2181" s="123"/>
    </row>
    <row r="2182" ht="15.75" customHeight="1">
      <c r="I2182" s="123"/>
      <c r="J2182" s="123"/>
      <c r="K2182" s="123"/>
    </row>
    <row r="2183" ht="15.75" customHeight="1">
      <c r="I2183" s="123"/>
      <c r="J2183" s="123"/>
      <c r="K2183" s="123"/>
    </row>
    <row r="2184" ht="15.75" customHeight="1">
      <c r="I2184" s="123"/>
      <c r="J2184" s="123"/>
      <c r="K2184" s="123"/>
    </row>
    <row r="2185" ht="15.75" customHeight="1">
      <c r="I2185" s="123"/>
      <c r="J2185" s="123"/>
      <c r="K2185" s="123"/>
    </row>
    <row r="2186" ht="15.75" customHeight="1">
      <c r="I2186" s="123"/>
      <c r="J2186" s="123"/>
      <c r="K2186" s="123"/>
    </row>
    <row r="2187" ht="15.75" customHeight="1">
      <c r="I2187" s="123"/>
      <c r="J2187" s="123"/>
      <c r="K2187" s="123"/>
    </row>
    <row r="2188" ht="15.75" customHeight="1">
      <c r="I2188" s="123"/>
      <c r="J2188" s="123"/>
      <c r="K2188" s="123"/>
    </row>
    <row r="2189" ht="15.75" customHeight="1">
      <c r="I2189" s="123"/>
      <c r="J2189" s="123"/>
      <c r="K2189" s="123"/>
    </row>
    <row r="2190" ht="15.75" customHeight="1">
      <c r="I2190" s="123"/>
      <c r="J2190" s="123"/>
      <c r="K2190" s="123"/>
    </row>
    <row r="2191" ht="15.75" customHeight="1">
      <c r="I2191" s="123"/>
      <c r="J2191" s="123"/>
      <c r="K2191" s="123"/>
    </row>
    <row r="2192" ht="15.75" customHeight="1">
      <c r="I2192" s="123"/>
      <c r="J2192" s="123"/>
      <c r="K2192" s="123"/>
    </row>
    <row r="2193" ht="15.75" customHeight="1">
      <c r="I2193" s="123"/>
      <c r="J2193" s="123"/>
      <c r="K2193" s="123"/>
    </row>
    <row r="2194" ht="15.75" customHeight="1">
      <c r="I2194" s="123"/>
      <c r="J2194" s="123"/>
      <c r="K2194" s="123"/>
    </row>
    <row r="2195" ht="15.75" customHeight="1">
      <c r="I2195" s="123"/>
      <c r="J2195" s="123"/>
      <c r="K2195" s="123"/>
    </row>
    <row r="2196" ht="15.75" customHeight="1">
      <c r="I2196" s="123"/>
      <c r="J2196" s="123"/>
      <c r="K2196" s="123"/>
    </row>
    <row r="2197" ht="15.75" customHeight="1">
      <c r="I2197" s="123"/>
      <c r="J2197" s="123"/>
      <c r="K2197" s="123"/>
    </row>
    <row r="2198" ht="15.75" customHeight="1">
      <c r="I2198" s="123"/>
      <c r="J2198" s="123"/>
      <c r="K2198" s="123"/>
    </row>
    <row r="2199" ht="15.75" customHeight="1">
      <c r="I2199" s="123"/>
      <c r="J2199" s="123"/>
      <c r="K2199" s="123"/>
    </row>
    <row r="2200" ht="15.75" customHeight="1">
      <c r="I2200" s="123"/>
      <c r="J2200" s="123"/>
      <c r="K2200" s="123"/>
    </row>
    <row r="2201" ht="15.75" customHeight="1">
      <c r="I2201" s="123"/>
      <c r="J2201" s="123"/>
      <c r="K2201" s="123"/>
    </row>
    <row r="2202" ht="15.75" customHeight="1">
      <c r="I2202" s="123"/>
      <c r="J2202" s="123"/>
      <c r="K2202" s="123"/>
    </row>
    <row r="2203" ht="15.75" customHeight="1">
      <c r="I2203" s="123"/>
      <c r="J2203" s="123"/>
      <c r="K2203" s="123"/>
    </row>
    <row r="2204" ht="15.75" customHeight="1">
      <c r="I2204" s="123"/>
      <c r="J2204" s="123"/>
      <c r="K2204" s="123"/>
    </row>
    <row r="2205" ht="15.75" customHeight="1">
      <c r="I2205" s="123"/>
      <c r="J2205" s="123"/>
      <c r="K2205" s="123"/>
    </row>
    <row r="2206" ht="15.75" customHeight="1">
      <c r="I2206" s="123"/>
      <c r="J2206" s="123"/>
      <c r="K2206" s="123"/>
    </row>
    <row r="2207" ht="15.75" customHeight="1">
      <c r="I2207" s="123"/>
      <c r="J2207" s="123"/>
      <c r="K2207" s="123"/>
    </row>
    <row r="2208" ht="15.75" customHeight="1">
      <c r="I2208" s="123"/>
      <c r="J2208" s="123"/>
      <c r="K2208" s="123"/>
    </row>
    <row r="2209" ht="15.75" customHeight="1">
      <c r="I2209" s="123"/>
      <c r="J2209" s="123"/>
      <c r="K2209" s="123"/>
    </row>
    <row r="2210" ht="15.75" customHeight="1">
      <c r="I2210" s="123"/>
      <c r="J2210" s="123"/>
      <c r="K2210" s="123"/>
    </row>
    <row r="2211" ht="15.75" customHeight="1">
      <c r="I2211" s="123"/>
      <c r="J2211" s="123"/>
      <c r="K2211" s="123"/>
    </row>
    <row r="2212" ht="15.75" customHeight="1">
      <c r="I2212" s="123"/>
      <c r="J2212" s="123"/>
      <c r="K2212" s="123"/>
    </row>
    <row r="2213" ht="15.75" customHeight="1">
      <c r="I2213" s="123"/>
      <c r="J2213" s="123"/>
      <c r="K2213" s="123"/>
    </row>
    <row r="2214" ht="15.75" customHeight="1">
      <c r="I2214" s="123"/>
      <c r="J2214" s="123"/>
      <c r="K2214" s="123"/>
    </row>
    <row r="2215" ht="15.75" customHeight="1">
      <c r="I2215" s="123"/>
      <c r="J2215" s="123"/>
      <c r="K2215" s="123"/>
    </row>
    <row r="2216" ht="15.75" customHeight="1">
      <c r="I2216" s="123"/>
      <c r="J2216" s="123"/>
      <c r="K2216" s="123"/>
    </row>
    <row r="2217" ht="15.75" customHeight="1">
      <c r="I2217" s="123"/>
      <c r="J2217" s="123"/>
      <c r="K2217" s="123"/>
    </row>
    <row r="2218" ht="15.75" customHeight="1">
      <c r="I2218" s="123"/>
      <c r="J2218" s="123"/>
      <c r="K2218" s="123"/>
    </row>
    <row r="2219" ht="15.75" customHeight="1">
      <c r="I2219" s="123"/>
      <c r="J2219" s="123"/>
      <c r="K2219" s="123"/>
    </row>
    <row r="2220" ht="15.75" customHeight="1">
      <c r="I2220" s="123"/>
      <c r="J2220" s="123"/>
      <c r="K2220" s="123"/>
    </row>
    <row r="2221" ht="15.75" customHeight="1">
      <c r="I2221" s="123"/>
      <c r="J2221" s="123"/>
      <c r="K2221" s="123"/>
    </row>
    <row r="2222" ht="15.75" customHeight="1">
      <c r="I2222" s="123"/>
      <c r="J2222" s="123"/>
      <c r="K2222" s="123"/>
    </row>
    <row r="2223" ht="15.75" customHeight="1">
      <c r="I2223" s="123"/>
      <c r="J2223" s="123"/>
      <c r="K2223" s="123"/>
    </row>
    <row r="2224" ht="15.75" customHeight="1">
      <c r="I2224" s="123"/>
      <c r="J2224" s="123"/>
      <c r="K2224" s="123"/>
    </row>
    <row r="2225" ht="15.75" customHeight="1">
      <c r="I2225" s="123"/>
      <c r="J2225" s="123"/>
      <c r="K2225" s="123"/>
    </row>
    <row r="2226" ht="15.75" customHeight="1">
      <c r="I2226" s="123"/>
      <c r="J2226" s="123"/>
      <c r="K2226" s="123"/>
    </row>
    <row r="2227" ht="15.75" customHeight="1">
      <c r="I2227" s="123"/>
      <c r="J2227" s="123"/>
      <c r="K2227" s="123"/>
    </row>
    <row r="2228" ht="15.75" customHeight="1">
      <c r="I2228" s="123"/>
      <c r="J2228" s="123"/>
      <c r="K2228" s="123"/>
    </row>
    <row r="2229" ht="15.75" customHeight="1">
      <c r="I2229" s="123"/>
      <c r="J2229" s="123"/>
      <c r="K2229" s="123"/>
    </row>
    <row r="2230" ht="15.75" customHeight="1">
      <c r="I2230" s="123"/>
      <c r="J2230" s="123"/>
      <c r="K2230" s="123"/>
    </row>
    <row r="2231" ht="15.75" customHeight="1">
      <c r="I2231" s="123"/>
      <c r="J2231" s="123"/>
      <c r="K2231" s="123"/>
    </row>
    <row r="2232" ht="15.75" customHeight="1">
      <c r="I2232" s="123"/>
      <c r="J2232" s="123"/>
      <c r="K2232" s="123"/>
    </row>
    <row r="2233" ht="15.75" customHeight="1">
      <c r="I2233" s="123"/>
      <c r="J2233" s="123"/>
      <c r="K2233" s="123"/>
    </row>
    <row r="2234" ht="15.75" customHeight="1">
      <c r="I2234" s="123"/>
      <c r="J2234" s="123"/>
      <c r="K2234" s="123"/>
    </row>
    <row r="2235" ht="15.75" customHeight="1">
      <c r="I2235" s="123"/>
      <c r="J2235" s="123"/>
      <c r="K2235" s="123"/>
    </row>
    <row r="2236" ht="15.75" customHeight="1">
      <c r="I2236" s="123"/>
      <c r="J2236" s="123"/>
      <c r="K2236" s="123"/>
    </row>
    <row r="2237" ht="15.75" customHeight="1">
      <c r="I2237" s="123"/>
      <c r="J2237" s="123"/>
      <c r="K2237" s="123"/>
    </row>
    <row r="2238" ht="15.75" customHeight="1">
      <c r="I2238" s="123"/>
      <c r="J2238" s="123"/>
      <c r="K2238" s="123"/>
    </row>
    <row r="2239" ht="15.75" customHeight="1">
      <c r="I2239" s="123"/>
      <c r="J2239" s="123"/>
      <c r="K2239" s="123"/>
    </row>
    <row r="2240" ht="15.75" customHeight="1">
      <c r="I2240" s="123"/>
      <c r="J2240" s="123"/>
      <c r="K2240" s="123"/>
    </row>
    <row r="2241" ht="15.75" customHeight="1">
      <c r="I2241" s="123"/>
      <c r="J2241" s="123"/>
      <c r="K2241" s="123"/>
    </row>
    <row r="2242" ht="15.75" customHeight="1">
      <c r="I2242" s="123"/>
      <c r="J2242" s="123"/>
      <c r="K2242" s="123"/>
    </row>
    <row r="2243" ht="15.75" customHeight="1">
      <c r="I2243" s="123"/>
      <c r="J2243" s="123"/>
      <c r="K2243" s="123"/>
    </row>
    <row r="2244" ht="15.75" customHeight="1">
      <c r="I2244" s="123"/>
      <c r="J2244" s="123"/>
      <c r="K2244" s="123"/>
    </row>
    <row r="2245" ht="15.75" customHeight="1">
      <c r="I2245" s="123"/>
      <c r="J2245" s="123"/>
      <c r="K2245" s="123"/>
    </row>
    <row r="2246" ht="15.75" customHeight="1">
      <c r="I2246" s="123"/>
      <c r="J2246" s="123"/>
      <c r="K2246" s="123"/>
    </row>
    <row r="2247" ht="15.75" customHeight="1">
      <c r="I2247" s="123"/>
      <c r="J2247" s="123"/>
      <c r="K2247" s="123"/>
    </row>
    <row r="2248" ht="15.75" customHeight="1">
      <c r="I2248" s="123"/>
      <c r="J2248" s="123"/>
      <c r="K2248" s="123"/>
    </row>
    <row r="2249" ht="15.75" customHeight="1">
      <c r="I2249" s="123"/>
      <c r="J2249" s="123"/>
      <c r="K2249" s="123"/>
    </row>
    <row r="2250" ht="15.75" customHeight="1">
      <c r="I2250" s="123"/>
      <c r="J2250" s="123"/>
      <c r="K2250" s="123"/>
    </row>
    <row r="2251" ht="15.75" customHeight="1">
      <c r="I2251" s="123"/>
      <c r="J2251" s="123"/>
      <c r="K2251" s="123"/>
    </row>
    <row r="2252" ht="15.75" customHeight="1">
      <c r="I2252" s="123"/>
      <c r="J2252" s="123"/>
      <c r="K2252" s="123"/>
    </row>
    <row r="2253" ht="15.75" customHeight="1">
      <c r="I2253" s="123"/>
      <c r="J2253" s="123"/>
      <c r="K2253" s="123"/>
    </row>
    <row r="2254" ht="15.75" customHeight="1">
      <c r="I2254" s="123"/>
      <c r="J2254" s="123"/>
      <c r="K2254" s="123"/>
    </row>
    <row r="2255" ht="15.75" customHeight="1">
      <c r="I2255" s="123"/>
      <c r="J2255" s="123"/>
      <c r="K2255" s="123"/>
    </row>
    <row r="2256" ht="15.75" customHeight="1">
      <c r="I2256" s="123"/>
      <c r="J2256" s="123"/>
      <c r="K2256" s="123"/>
    </row>
    <row r="2257" ht="15.75" customHeight="1">
      <c r="I2257" s="123"/>
      <c r="J2257" s="123"/>
      <c r="K2257" s="123"/>
    </row>
    <row r="2258" ht="15.75" customHeight="1">
      <c r="I2258" s="123"/>
      <c r="J2258" s="123"/>
      <c r="K2258" s="123"/>
    </row>
    <row r="2259" ht="15.75" customHeight="1">
      <c r="I2259" s="123"/>
      <c r="J2259" s="123"/>
      <c r="K2259" s="123"/>
    </row>
    <row r="2260" ht="15.75" customHeight="1">
      <c r="I2260" s="123"/>
      <c r="J2260" s="123"/>
      <c r="K2260" s="123"/>
    </row>
    <row r="2261" ht="15.75" customHeight="1">
      <c r="I2261" s="123"/>
      <c r="J2261" s="123"/>
      <c r="K2261" s="123"/>
    </row>
    <row r="2262" ht="15.75" customHeight="1">
      <c r="I2262" s="123"/>
      <c r="J2262" s="123"/>
      <c r="K2262" s="123"/>
    </row>
    <row r="2263" ht="15.75" customHeight="1">
      <c r="I2263" s="123"/>
      <c r="J2263" s="123"/>
      <c r="K2263" s="123"/>
    </row>
    <row r="2264" ht="15.75" customHeight="1">
      <c r="I2264" s="123"/>
      <c r="J2264" s="123"/>
      <c r="K2264" s="123"/>
    </row>
    <row r="2265" ht="15.75" customHeight="1">
      <c r="I2265" s="123"/>
      <c r="J2265" s="123"/>
      <c r="K2265" s="123"/>
    </row>
    <row r="2266" ht="15.75" customHeight="1">
      <c r="I2266" s="123"/>
      <c r="J2266" s="123"/>
      <c r="K2266" s="123"/>
    </row>
    <row r="2267" ht="15.75" customHeight="1">
      <c r="I2267" s="123"/>
      <c r="J2267" s="123"/>
      <c r="K2267" s="123"/>
    </row>
    <row r="2268" ht="15.75" customHeight="1">
      <c r="I2268" s="123"/>
      <c r="J2268" s="123"/>
      <c r="K2268" s="123"/>
    </row>
    <row r="2269" ht="15.75" customHeight="1">
      <c r="I2269" s="123"/>
      <c r="J2269" s="123"/>
      <c r="K2269" s="123"/>
    </row>
    <row r="2270" ht="15.75" customHeight="1">
      <c r="I2270" s="123"/>
      <c r="J2270" s="123"/>
      <c r="K2270" s="123"/>
    </row>
    <row r="2271" ht="15.75" customHeight="1">
      <c r="I2271" s="123"/>
      <c r="J2271" s="123"/>
      <c r="K2271" s="123"/>
    </row>
    <row r="2272" ht="15.75" customHeight="1">
      <c r="I2272" s="123"/>
      <c r="J2272" s="123"/>
      <c r="K2272" s="123"/>
    </row>
    <row r="2273" ht="15.75" customHeight="1">
      <c r="I2273" s="123"/>
      <c r="J2273" s="123"/>
      <c r="K2273" s="123"/>
    </row>
    <row r="2274" ht="15.75" customHeight="1">
      <c r="I2274" s="123"/>
      <c r="J2274" s="123"/>
      <c r="K2274" s="123"/>
    </row>
    <row r="2275" ht="15.75" customHeight="1">
      <c r="I2275" s="123"/>
      <c r="J2275" s="123"/>
      <c r="K2275" s="123"/>
    </row>
    <row r="2276" ht="15.75" customHeight="1">
      <c r="I2276" s="123"/>
      <c r="J2276" s="123"/>
      <c r="K2276" s="123"/>
    </row>
    <row r="2277" ht="15.75" customHeight="1">
      <c r="I2277" s="123"/>
      <c r="J2277" s="123"/>
      <c r="K2277" s="123"/>
    </row>
    <row r="2278" ht="15.75" customHeight="1">
      <c r="I2278" s="123"/>
      <c r="J2278" s="123"/>
      <c r="K2278" s="123"/>
    </row>
    <row r="2279" ht="15.75" customHeight="1">
      <c r="I2279" s="123"/>
      <c r="J2279" s="123"/>
      <c r="K2279" s="123"/>
    </row>
    <row r="2280" ht="15.75" customHeight="1">
      <c r="I2280" s="123"/>
      <c r="J2280" s="123"/>
      <c r="K2280" s="123"/>
    </row>
    <row r="2281" ht="15.75" customHeight="1">
      <c r="I2281" s="123"/>
      <c r="J2281" s="123"/>
      <c r="K2281" s="123"/>
    </row>
    <row r="2282" ht="15.75" customHeight="1">
      <c r="I2282" s="123"/>
      <c r="J2282" s="123"/>
      <c r="K2282" s="123"/>
    </row>
    <row r="2283" ht="15.75" customHeight="1">
      <c r="I2283" s="123"/>
      <c r="J2283" s="123"/>
      <c r="K2283" s="123"/>
    </row>
    <row r="2284" ht="15.75" customHeight="1">
      <c r="I2284" s="123"/>
      <c r="J2284" s="123"/>
      <c r="K2284" s="123"/>
    </row>
    <row r="2285" ht="15.75" customHeight="1">
      <c r="I2285" s="123"/>
      <c r="J2285" s="123"/>
      <c r="K2285" s="123"/>
    </row>
    <row r="2286" ht="15.75" customHeight="1">
      <c r="I2286" s="123"/>
      <c r="J2286" s="123"/>
      <c r="K2286" s="123"/>
    </row>
    <row r="2287" ht="15.75" customHeight="1">
      <c r="I2287" s="123"/>
      <c r="J2287" s="123"/>
      <c r="K2287" s="123"/>
    </row>
    <row r="2288" ht="15.75" customHeight="1">
      <c r="I2288" s="123"/>
      <c r="J2288" s="123"/>
      <c r="K2288" s="123"/>
    </row>
    <row r="2289" ht="15.75" customHeight="1">
      <c r="I2289" s="123"/>
      <c r="J2289" s="123"/>
      <c r="K2289" s="123"/>
    </row>
    <row r="2290" ht="15.75" customHeight="1">
      <c r="I2290" s="123"/>
      <c r="J2290" s="123"/>
      <c r="K2290" s="123"/>
    </row>
    <row r="2291" ht="15.75" customHeight="1">
      <c r="I2291" s="123"/>
      <c r="J2291" s="123"/>
      <c r="K2291" s="123"/>
    </row>
    <row r="2292" ht="15.75" customHeight="1">
      <c r="I2292" s="123"/>
      <c r="J2292" s="123"/>
      <c r="K2292" s="123"/>
    </row>
    <row r="2293" ht="15.75" customHeight="1">
      <c r="I2293" s="123"/>
      <c r="J2293" s="123"/>
      <c r="K2293" s="123"/>
    </row>
    <row r="2294" ht="15.75" customHeight="1">
      <c r="I2294" s="123"/>
      <c r="J2294" s="123"/>
      <c r="K2294" s="123"/>
    </row>
    <row r="2295" ht="15.75" customHeight="1">
      <c r="I2295" s="123"/>
      <c r="J2295" s="123"/>
      <c r="K2295" s="123"/>
    </row>
    <row r="2296" ht="15.75" customHeight="1">
      <c r="I2296" s="123"/>
      <c r="J2296" s="123"/>
      <c r="K2296" s="123"/>
    </row>
    <row r="2297" ht="15.75" customHeight="1">
      <c r="I2297" s="123"/>
      <c r="J2297" s="123"/>
      <c r="K2297" s="123"/>
    </row>
    <row r="2298" ht="15.75" customHeight="1">
      <c r="I2298" s="123"/>
      <c r="J2298" s="123"/>
      <c r="K2298" s="123"/>
    </row>
    <row r="2299" ht="15.75" customHeight="1">
      <c r="I2299" s="123"/>
      <c r="J2299" s="123"/>
      <c r="K2299" s="123"/>
    </row>
    <row r="2300" ht="15.75" customHeight="1">
      <c r="I2300" s="123"/>
      <c r="J2300" s="123"/>
      <c r="K2300" s="123"/>
    </row>
    <row r="2301" ht="15.75" customHeight="1">
      <c r="I2301" s="123"/>
      <c r="J2301" s="123"/>
      <c r="K2301" s="123"/>
    </row>
    <row r="2302" ht="15.75" customHeight="1">
      <c r="I2302" s="123"/>
      <c r="J2302" s="123"/>
      <c r="K2302" s="123"/>
    </row>
    <row r="2303" ht="15.75" customHeight="1">
      <c r="I2303" s="123"/>
      <c r="J2303" s="123"/>
      <c r="K2303" s="123"/>
    </row>
    <row r="2304" ht="15.75" customHeight="1">
      <c r="I2304" s="123"/>
      <c r="J2304" s="123"/>
      <c r="K2304" s="123"/>
    </row>
    <row r="2305" ht="15.75" customHeight="1">
      <c r="I2305" s="123"/>
      <c r="J2305" s="123"/>
      <c r="K2305" s="123"/>
    </row>
    <row r="2306" ht="15.75" customHeight="1">
      <c r="I2306" s="123"/>
      <c r="J2306" s="123"/>
      <c r="K2306" s="123"/>
    </row>
    <row r="2307" ht="15.75" customHeight="1">
      <c r="I2307" s="123"/>
      <c r="J2307" s="123"/>
      <c r="K2307" s="123"/>
    </row>
    <row r="2308" ht="15.75" customHeight="1">
      <c r="I2308" s="123"/>
      <c r="J2308" s="123"/>
      <c r="K2308" s="123"/>
    </row>
    <row r="2309" ht="15.75" customHeight="1">
      <c r="I2309" s="123"/>
      <c r="J2309" s="123"/>
      <c r="K2309" s="123"/>
    </row>
    <row r="2310" ht="15.75" customHeight="1">
      <c r="I2310" s="123"/>
      <c r="J2310" s="123"/>
      <c r="K2310" s="123"/>
    </row>
    <row r="2311" ht="15.75" customHeight="1">
      <c r="I2311" s="123"/>
      <c r="J2311" s="123"/>
      <c r="K2311" s="123"/>
    </row>
    <row r="2312" ht="15.75" customHeight="1">
      <c r="I2312" s="123"/>
      <c r="J2312" s="123"/>
      <c r="K2312" s="123"/>
    </row>
    <row r="2313" ht="15.75" customHeight="1">
      <c r="I2313" s="123"/>
      <c r="J2313" s="123"/>
      <c r="K2313" s="123"/>
    </row>
    <row r="2314" ht="15.75" customHeight="1">
      <c r="I2314" s="123"/>
      <c r="J2314" s="123"/>
      <c r="K2314" s="123"/>
    </row>
    <row r="2315" ht="15.75" customHeight="1">
      <c r="I2315" s="123"/>
      <c r="J2315" s="123"/>
      <c r="K2315" s="123"/>
    </row>
    <row r="2316" ht="15.75" customHeight="1">
      <c r="I2316" s="123"/>
      <c r="J2316" s="123"/>
      <c r="K2316" s="123"/>
    </row>
    <row r="2317" ht="15.75" customHeight="1">
      <c r="I2317" s="123"/>
      <c r="J2317" s="123"/>
      <c r="K2317" s="123"/>
    </row>
    <row r="2318" ht="15.75" customHeight="1">
      <c r="I2318" s="123"/>
      <c r="J2318" s="123"/>
      <c r="K2318" s="123"/>
    </row>
    <row r="2319" ht="15.75" customHeight="1">
      <c r="I2319" s="123"/>
      <c r="J2319" s="123"/>
      <c r="K2319" s="123"/>
    </row>
    <row r="2320" ht="15.75" customHeight="1">
      <c r="I2320" s="123"/>
      <c r="J2320" s="123"/>
      <c r="K2320" s="123"/>
    </row>
    <row r="2321" ht="15.75" customHeight="1">
      <c r="I2321" s="123"/>
      <c r="J2321" s="123"/>
      <c r="K2321" s="123"/>
    </row>
    <row r="2322" ht="15.75" customHeight="1">
      <c r="I2322" s="123"/>
      <c r="J2322" s="123"/>
      <c r="K2322" s="123"/>
    </row>
    <row r="2323" ht="15.75" customHeight="1">
      <c r="I2323" s="123"/>
      <c r="J2323" s="123"/>
      <c r="K2323" s="123"/>
    </row>
    <row r="2324" ht="15.75" customHeight="1">
      <c r="I2324" s="123"/>
      <c r="J2324" s="123"/>
      <c r="K2324" s="123"/>
    </row>
    <row r="2325" ht="15.75" customHeight="1">
      <c r="I2325" s="123"/>
      <c r="J2325" s="123"/>
      <c r="K2325" s="123"/>
    </row>
    <row r="2326" ht="15.75" customHeight="1">
      <c r="I2326" s="123"/>
      <c r="J2326" s="123"/>
      <c r="K2326" s="123"/>
    </row>
    <row r="2327" ht="15.75" customHeight="1">
      <c r="I2327" s="123"/>
      <c r="J2327" s="123"/>
      <c r="K2327" s="123"/>
    </row>
    <row r="2328" ht="15.75" customHeight="1">
      <c r="I2328" s="123"/>
      <c r="J2328" s="123"/>
      <c r="K2328" s="123"/>
    </row>
    <row r="2329" ht="15.75" customHeight="1">
      <c r="I2329" s="123"/>
      <c r="J2329" s="123"/>
      <c r="K2329" s="123"/>
    </row>
    <row r="2330" ht="15.75" customHeight="1">
      <c r="I2330" s="123"/>
      <c r="J2330" s="123"/>
      <c r="K2330" s="123"/>
    </row>
    <row r="2331" ht="15.75" customHeight="1">
      <c r="I2331" s="123"/>
      <c r="J2331" s="123"/>
      <c r="K2331" s="123"/>
    </row>
    <row r="2332" ht="15.75" customHeight="1">
      <c r="I2332" s="123"/>
      <c r="J2332" s="123"/>
      <c r="K2332" s="123"/>
    </row>
    <row r="2333" ht="15.75" customHeight="1">
      <c r="I2333" s="123"/>
      <c r="J2333" s="123"/>
      <c r="K2333" s="123"/>
    </row>
    <row r="2334" ht="15.75" customHeight="1">
      <c r="I2334" s="123"/>
      <c r="J2334" s="123"/>
      <c r="K2334" s="123"/>
    </row>
    <row r="2335" ht="15.75" customHeight="1">
      <c r="I2335" s="123"/>
      <c r="J2335" s="123"/>
      <c r="K2335" s="123"/>
    </row>
    <row r="2336" ht="15.75" customHeight="1">
      <c r="I2336" s="123"/>
      <c r="J2336" s="123"/>
      <c r="K2336" s="123"/>
    </row>
    <row r="2337" ht="15.75" customHeight="1">
      <c r="I2337" s="123"/>
      <c r="J2337" s="123"/>
      <c r="K2337" s="123"/>
    </row>
    <row r="2338" ht="15.75" customHeight="1">
      <c r="I2338" s="123"/>
      <c r="J2338" s="123"/>
      <c r="K2338" s="123"/>
    </row>
    <row r="2339" ht="15.75" customHeight="1">
      <c r="I2339" s="123"/>
      <c r="J2339" s="123"/>
      <c r="K2339" s="123"/>
    </row>
    <row r="2340" ht="15.75" customHeight="1">
      <c r="I2340" s="123"/>
      <c r="J2340" s="123"/>
      <c r="K2340" s="123"/>
    </row>
    <row r="2341" ht="15.75" customHeight="1">
      <c r="I2341" s="123"/>
      <c r="J2341" s="123"/>
      <c r="K2341" s="123"/>
    </row>
    <row r="2342" ht="15.75" customHeight="1">
      <c r="I2342" s="123"/>
      <c r="J2342" s="123"/>
      <c r="K2342" s="123"/>
    </row>
    <row r="2343" ht="15.75" customHeight="1">
      <c r="I2343" s="123"/>
      <c r="J2343" s="123"/>
      <c r="K2343" s="123"/>
    </row>
    <row r="2344" ht="15.75" customHeight="1">
      <c r="I2344" s="123"/>
      <c r="J2344" s="123"/>
      <c r="K2344" s="123"/>
    </row>
    <row r="2345" ht="15.75" customHeight="1">
      <c r="I2345" s="123"/>
      <c r="J2345" s="123"/>
      <c r="K2345" s="123"/>
    </row>
    <row r="2346" ht="15.75" customHeight="1">
      <c r="I2346" s="123"/>
      <c r="J2346" s="123"/>
      <c r="K2346" s="123"/>
    </row>
    <row r="2347" ht="15.75" customHeight="1">
      <c r="I2347" s="123"/>
      <c r="J2347" s="123"/>
      <c r="K2347" s="123"/>
    </row>
    <row r="2348" ht="15.75" customHeight="1">
      <c r="I2348" s="123"/>
      <c r="J2348" s="123"/>
      <c r="K2348" s="123"/>
    </row>
    <row r="2349" ht="15.75" customHeight="1">
      <c r="I2349" s="123"/>
      <c r="J2349" s="123"/>
      <c r="K2349" s="123"/>
    </row>
    <row r="2350" ht="15.75" customHeight="1">
      <c r="I2350" s="123"/>
      <c r="J2350" s="123"/>
      <c r="K2350" s="123"/>
    </row>
    <row r="2351" ht="15.75" customHeight="1">
      <c r="I2351" s="123"/>
      <c r="J2351" s="123"/>
      <c r="K2351" s="123"/>
    </row>
    <row r="2352" ht="15.75" customHeight="1">
      <c r="I2352" s="123"/>
      <c r="J2352" s="123"/>
      <c r="K2352" s="123"/>
    </row>
    <row r="2353" ht="15.75" customHeight="1">
      <c r="I2353" s="123"/>
      <c r="J2353" s="123"/>
      <c r="K2353" s="123"/>
    </row>
    <row r="2354" ht="15.75" customHeight="1">
      <c r="I2354" s="123"/>
      <c r="J2354" s="123"/>
      <c r="K2354" s="123"/>
    </row>
    <row r="2355" ht="15.75" customHeight="1">
      <c r="I2355" s="123"/>
      <c r="J2355" s="123"/>
      <c r="K2355" s="123"/>
    </row>
    <row r="2356" ht="15.75" customHeight="1">
      <c r="I2356" s="123"/>
      <c r="J2356" s="123"/>
      <c r="K2356" s="123"/>
    </row>
    <row r="2357" ht="15.75" customHeight="1">
      <c r="I2357" s="123"/>
      <c r="J2357" s="123"/>
      <c r="K2357" s="123"/>
    </row>
    <row r="2358" ht="15.75" customHeight="1">
      <c r="I2358" s="123"/>
      <c r="J2358" s="123"/>
      <c r="K2358" s="123"/>
    </row>
    <row r="2359" ht="15.75" customHeight="1">
      <c r="I2359" s="123"/>
      <c r="J2359" s="123"/>
      <c r="K2359" s="123"/>
    </row>
    <row r="2360" ht="15.75" customHeight="1">
      <c r="I2360" s="123"/>
      <c r="J2360" s="123"/>
      <c r="K2360" s="123"/>
    </row>
    <row r="2361" ht="15.75" customHeight="1">
      <c r="I2361" s="123"/>
      <c r="J2361" s="123"/>
      <c r="K2361" s="123"/>
    </row>
    <row r="2362" ht="15.75" customHeight="1">
      <c r="I2362" s="123"/>
      <c r="J2362" s="123"/>
      <c r="K2362" s="123"/>
    </row>
    <row r="2363" ht="15.75" customHeight="1">
      <c r="I2363" s="123"/>
      <c r="J2363" s="123"/>
      <c r="K2363" s="123"/>
    </row>
    <row r="2364" ht="15.75" customHeight="1">
      <c r="I2364" s="123"/>
      <c r="J2364" s="123"/>
      <c r="K2364" s="123"/>
    </row>
    <row r="2365" ht="15.75" customHeight="1">
      <c r="I2365" s="123"/>
      <c r="J2365" s="123"/>
      <c r="K2365" s="123"/>
    </row>
    <row r="2366" ht="15.75" customHeight="1">
      <c r="I2366" s="123"/>
      <c r="J2366" s="123"/>
      <c r="K2366" s="123"/>
    </row>
    <row r="2367" ht="15.75" customHeight="1">
      <c r="I2367" s="123"/>
      <c r="J2367" s="123"/>
      <c r="K2367" s="123"/>
    </row>
    <row r="2368" ht="15.75" customHeight="1">
      <c r="I2368" s="123"/>
      <c r="J2368" s="123"/>
      <c r="K2368" s="123"/>
    </row>
    <row r="2369" ht="15.75" customHeight="1">
      <c r="I2369" s="123"/>
      <c r="J2369" s="123"/>
      <c r="K2369" s="123"/>
    </row>
    <row r="2370" ht="15.75" customHeight="1">
      <c r="I2370" s="123"/>
      <c r="J2370" s="123"/>
      <c r="K2370" s="123"/>
    </row>
    <row r="2371" ht="15.75" customHeight="1">
      <c r="I2371" s="123"/>
      <c r="J2371" s="123"/>
      <c r="K2371" s="123"/>
    </row>
    <row r="2372" ht="15.75" customHeight="1">
      <c r="I2372" s="123"/>
      <c r="J2372" s="123"/>
      <c r="K2372" s="123"/>
    </row>
    <row r="2373" ht="15.75" customHeight="1">
      <c r="I2373" s="123"/>
      <c r="J2373" s="123"/>
      <c r="K2373" s="123"/>
    </row>
    <row r="2374" ht="15.75" customHeight="1">
      <c r="I2374" s="123"/>
      <c r="J2374" s="123"/>
      <c r="K2374" s="123"/>
    </row>
    <row r="2375" ht="15.75" customHeight="1">
      <c r="I2375" s="123"/>
      <c r="J2375" s="123"/>
      <c r="K2375" s="123"/>
    </row>
    <row r="2376" ht="15.75" customHeight="1">
      <c r="I2376" s="123"/>
      <c r="J2376" s="123"/>
      <c r="K2376" s="123"/>
    </row>
    <row r="2377" ht="15.75" customHeight="1">
      <c r="I2377" s="123"/>
      <c r="J2377" s="123"/>
      <c r="K2377" s="123"/>
    </row>
    <row r="2378" ht="15.75" customHeight="1">
      <c r="I2378" s="123"/>
      <c r="J2378" s="123"/>
      <c r="K2378" s="123"/>
    </row>
    <row r="2379" ht="15.75" customHeight="1">
      <c r="I2379" s="123"/>
      <c r="J2379" s="123"/>
      <c r="K2379" s="123"/>
    </row>
    <row r="2380" ht="15.75" customHeight="1">
      <c r="I2380" s="123"/>
      <c r="J2380" s="123"/>
      <c r="K2380" s="123"/>
    </row>
    <row r="2381" ht="15.75" customHeight="1">
      <c r="I2381" s="123"/>
      <c r="J2381" s="123"/>
      <c r="K2381" s="123"/>
    </row>
    <row r="2382" ht="15.75" customHeight="1">
      <c r="I2382" s="123"/>
      <c r="J2382" s="123"/>
      <c r="K2382" s="123"/>
    </row>
    <row r="2383" ht="15.75" customHeight="1">
      <c r="I2383" s="123"/>
      <c r="J2383" s="123"/>
      <c r="K2383" s="123"/>
    </row>
    <row r="2384" ht="15.75" customHeight="1">
      <c r="I2384" s="123"/>
      <c r="J2384" s="123"/>
      <c r="K2384" s="123"/>
    </row>
    <row r="2385" ht="15.75" customHeight="1">
      <c r="I2385" s="123"/>
      <c r="J2385" s="123"/>
      <c r="K2385" s="123"/>
    </row>
    <row r="2386" ht="15.75" customHeight="1">
      <c r="I2386" s="123"/>
      <c r="J2386" s="123"/>
      <c r="K2386" s="123"/>
    </row>
    <row r="2387" ht="15.75" customHeight="1">
      <c r="I2387" s="123"/>
      <c r="J2387" s="123"/>
      <c r="K2387" s="123"/>
    </row>
    <row r="2388" ht="15.75" customHeight="1">
      <c r="I2388" s="123"/>
      <c r="J2388" s="123"/>
      <c r="K2388" s="123"/>
    </row>
    <row r="2389" ht="15.75" customHeight="1">
      <c r="I2389" s="123"/>
      <c r="J2389" s="123"/>
      <c r="K2389" s="123"/>
    </row>
    <row r="2390" ht="15.75" customHeight="1">
      <c r="I2390" s="123"/>
      <c r="J2390" s="123"/>
      <c r="K2390" s="123"/>
    </row>
    <row r="2391" ht="15.75" customHeight="1">
      <c r="I2391" s="123"/>
      <c r="J2391" s="123"/>
      <c r="K2391" s="123"/>
    </row>
    <row r="2392" ht="15.75" customHeight="1">
      <c r="I2392" s="123"/>
      <c r="J2392" s="123"/>
      <c r="K2392" s="123"/>
    </row>
    <row r="2393" ht="15.75" customHeight="1">
      <c r="I2393" s="123"/>
      <c r="J2393" s="123"/>
      <c r="K2393" s="123"/>
    </row>
    <row r="2394" ht="15.75" customHeight="1">
      <c r="I2394" s="123"/>
      <c r="J2394" s="123"/>
      <c r="K2394" s="123"/>
    </row>
    <row r="2395" ht="15.75" customHeight="1">
      <c r="I2395" s="123"/>
      <c r="J2395" s="123"/>
      <c r="K2395" s="123"/>
    </row>
    <row r="2396" ht="15.75" customHeight="1">
      <c r="I2396" s="123"/>
      <c r="J2396" s="123"/>
      <c r="K2396" s="123"/>
    </row>
    <row r="2397" ht="15.75" customHeight="1">
      <c r="I2397" s="123"/>
      <c r="J2397" s="123"/>
      <c r="K2397" s="123"/>
    </row>
    <row r="2398" ht="15.75" customHeight="1">
      <c r="I2398" s="123"/>
      <c r="J2398" s="123"/>
      <c r="K2398" s="123"/>
    </row>
    <row r="2399" ht="15.75" customHeight="1">
      <c r="I2399" s="123"/>
      <c r="J2399" s="123"/>
      <c r="K2399" s="123"/>
    </row>
    <row r="2400" ht="15.75" customHeight="1">
      <c r="I2400" s="123"/>
      <c r="J2400" s="123"/>
      <c r="K2400" s="123"/>
    </row>
    <row r="2401" ht="15.75" customHeight="1">
      <c r="I2401" s="123"/>
      <c r="J2401" s="123"/>
      <c r="K2401" s="123"/>
    </row>
    <row r="2402" ht="15.75" customHeight="1">
      <c r="I2402" s="123"/>
      <c r="J2402" s="123"/>
      <c r="K2402" s="123"/>
    </row>
    <row r="2403" ht="15.75" customHeight="1">
      <c r="I2403" s="123"/>
      <c r="J2403" s="123"/>
      <c r="K2403" s="123"/>
    </row>
    <row r="2404" ht="15.75" customHeight="1">
      <c r="I2404" s="123"/>
      <c r="J2404" s="123"/>
      <c r="K2404" s="123"/>
    </row>
    <row r="2405" ht="15.75" customHeight="1">
      <c r="I2405" s="123"/>
      <c r="J2405" s="123"/>
      <c r="K2405" s="123"/>
    </row>
    <row r="2406" ht="15.75" customHeight="1">
      <c r="I2406" s="123"/>
      <c r="J2406" s="123"/>
      <c r="K2406" s="123"/>
    </row>
    <row r="2407" ht="15.75" customHeight="1">
      <c r="I2407" s="123"/>
      <c r="J2407" s="123"/>
      <c r="K2407" s="123"/>
    </row>
    <row r="2408" ht="15.75" customHeight="1">
      <c r="I2408" s="123"/>
      <c r="J2408" s="123"/>
      <c r="K2408" s="123"/>
    </row>
    <row r="2409" ht="15.75" customHeight="1">
      <c r="I2409" s="123"/>
      <c r="J2409" s="123"/>
      <c r="K2409" s="123"/>
    </row>
    <row r="2410" ht="15.75" customHeight="1">
      <c r="I2410" s="123"/>
      <c r="J2410" s="123"/>
      <c r="K2410" s="123"/>
    </row>
    <row r="2411" ht="15.75" customHeight="1">
      <c r="I2411" s="123"/>
      <c r="J2411" s="123"/>
      <c r="K2411" s="123"/>
    </row>
    <row r="2412" ht="15.75" customHeight="1">
      <c r="I2412" s="123"/>
      <c r="J2412" s="123"/>
      <c r="K2412" s="123"/>
    </row>
    <row r="2413" ht="15.75" customHeight="1">
      <c r="I2413" s="123"/>
      <c r="J2413" s="123"/>
      <c r="K2413" s="123"/>
    </row>
    <row r="2414" ht="15.75" customHeight="1">
      <c r="I2414" s="123"/>
      <c r="J2414" s="123"/>
      <c r="K2414" s="123"/>
    </row>
    <row r="2415" ht="15.75" customHeight="1">
      <c r="I2415" s="123"/>
      <c r="J2415" s="123"/>
      <c r="K2415" s="123"/>
    </row>
    <row r="2416" ht="15.75" customHeight="1">
      <c r="I2416" s="123"/>
      <c r="J2416" s="123"/>
      <c r="K2416" s="123"/>
    </row>
    <row r="2417" ht="15.75" customHeight="1">
      <c r="I2417" s="123"/>
      <c r="J2417" s="123"/>
      <c r="K2417" s="123"/>
    </row>
    <row r="2418" ht="15.75" customHeight="1">
      <c r="I2418" s="123"/>
      <c r="J2418" s="123"/>
      <c r="K2418" s="123"/>
    </row>
    <row r="2419" ht="15.75" customHeight="1">
      <c r="I2419" s="123"/>
      <c r="J2419" s="123"/>
      <c r="K2419" s="123"/>
    </row>
    <row r="2420" ht="15.75" customHeight="1">
      <c r="I2420" s="123"/>
      <c r="J2420" s="123"/>
      <c r="K2420" s="123"/>
    </row>
    <row r="2421" ht="15.75" customHeight="1">
      <c r="I2421" s="123"/>
      <c r="J2421" s="123"/>
      <c r="K2421" s="123"/>
    </row>
    <row r="2422" ht="15.75" customHeight="1">
      <c r="I2422" s="123"/>
      <c r="J2422" s="123"/>
      <c r="K2422" s="123"/>
    </row>
    <row r="2423" ht="15.75" customHeight="1">
      <c r="I2423" s="123"/>
      <c r="J2423" s="123"/>
      <c r="K2423" s="123"/>
    </row>
    <row r="2424" ht="15.75" customHeight="1">
      <c r="I2424" s="123"/>
      <c r="J2424" s="123"/>
      <c r="K2424" s="123"/>
    </row>
    <row r="2425" ht="15.75" customHeight="1">
      <c r="I2425" s="123"/>
      <c r="J2425" s="123"/>
      <c r="K2425" s="123"/>
    </row>
    <row r="2426" ht="15.75" customHeight="1">
      <c r="I2426" s="123"/>
      <c r="J2426" s="123"/>
      <c r="K2426" s="123"/>
    </row>
    <row r="2427" ht="15.75" customHeight="1">
      <c r="I2427" s="123"/>
      <c r="J2427" s="123"/>
      <c r="K2427" s="123"/>
    </row>
    <row r="2428" ht="15.75" customHeight="1">
      <c r="I2428" s="123"/>
      <c r="J2428" s="123"/>
      <c r="K2428" s="123"/>
    </row>
    <row r="2429" ht="15.75" customHeight="1">
      <c r="I2429" s="123"/>
      <c r="J2429" s="123"/>
      <c r="K2429" s="123"/>
    </row>
    <row r="2430" ht="15.75" customHeight="1">
      <c r="I2430" s="123"/>
      <c r="J2430" s="123"/>
      <c r="K2430" s="123"/>
    </row>
    <row r="2431" ht="15.75" customHeight="1">
      <c r="I2431" s="123"/>
      <c r="J2431" s="123"/>
      <c r="K2431" s="123"/>
    </row>
    <row r="2432" ht="15.75" customHeight="1">
      <c r="I2432" s="123"/>
      <c r="J2432" s="123"/>
      <c r="K2432" s="123"/>
    </row>
    <row r="2433" ht="15.75" customHeight="1">
      <c r="I2433" s="123"/>
      <c r="J2433" s="123"/>
      <c r="K2433" s="123"/>
    </row>
    <row r="2434" ht="15.75" customHeight="1">
      <c r="I2434" s="123"/>
      <c r="J2434" s="123"/>
      <c r="K2434" s="123"/>
    </row>
    <row r="2435" ht="15.75" customHeight="1">
      <c r="I2435" s="123"/>
      <c r="J2435" s="123"/>
      <c r="K2435" s="123"/>
    </row>
    <row r="2436" ht="15.75" customHeight="1">
      <c r="I2436" s="123"/>
      <c r="J2436" s="123"/>
      <c r="K2436" s="123"/>
    </row>
    <row r="2437" ht="15.75" customHeight="1">
      <c r="I2437" s="123"/>
      <c r="J2437" s="123"/>
      <c r="K2437" s="123"/>
    </row>
    <row r="2438" ht="15.75" customHeight="1">
      <c r="I2438" s="123"/>
      <c r="J2438" s="123"/>
      <c r="K2438" s="123"/>
    </row>
    <row r="2439" ht="15.75" customHeight="1">
      <c r="I2439" s="123"/>
      <c r="J2439" s="123"/>
      <c r="K2439" s="123"/>
    </row>
    <row r="2440" ht="15.75" customHeight="1">
      <c r="I2440" s="123"/>
      <c r="J2440" s="123"/>
      <c r="K2440" s="123"/>
    </row>
    <row r="2441" ht="15.75" customHeight="1">
      <c r="I2441" s="123"/>
      <c r="J2441" s="123"/>
      <c r="K2441" s="123"/>
    </row>
    <row r="2442" ht="15.75" customHeight="1">
      <c r="I2442" s="123"/>
      <c r="J2442" s="123"/>
      <c r="K2442" s="123"/>
    </row>
    <row r="2443" ht="15.75" customHeight="1">
      <c r="I2443" s="123"/>
      <c r="J2443" s="123"/>
      <c r="K2443" s="123"/>
    </row>
    <row r="2444" ht="15.75" customHeight="1">
      <c r="I2444" s="123"/>
      <c r="J2444" s="123"/>
      <c r="K2444" s="123"/>
    </row>
    <row r="2445" ht="15.75" customHeight="1">
      <c r="I2445" s="123"/>
      <c r="J2445" s="123"/>
      <c r="K2445" s="123"/>
    </row>
    <row r="2446" ht="15.75" customHeight="1">
      <c r="I2446" s="123"/>
      <c r="J2446" s="123"/>
      <c r="K2446" s="123"/>
    </row>
    <row r="2447" ht="15.75" customHeight="1">
      <c r="I2447" s="123"/>
      <c r="J2447" s="123"/>
      <c r="K2447" s="123"/>
    </row>
    <row r="2448" ht="15.75" customHeight="1">
      <c r="I2448" s="123"/>
      <c r="J2448" s="123"/>
      <c r="K2448" s="123"/>
    </row>
    <row r="2449" ht="15.75" customHeight="1">
      <c r="I2449" s="123"/>
      <c r="J2449" s="123"/>
      <c r="K2449" s="123"/>
    </row>
    <row r="2450" ht="15.75" customHeight="1">
      <c r="I2450" s="123"/>
      <c r="J2450" s="123"/>
      <c r="K2450" s="123"/>
    </row>
    <row r="2451" ht="15.75" customHeight="1">
      <c r="I2451" s="123"/>
      <c r="J2451" s="123"/>
      <c r="K2451" s="123"/>
    </row>
    <row r="2452" ht="15.75" customHeight="1">
      <c r="I2452" s="123"/>
      <c r="J2452" s="123"/>
      <c r="K2452" s="123"/>
    </row>
    <row r="2453" ht="15.75" customHeight="1">
      <c r="I2453" s="123"/>
      <c r="J2453" s="123"/>
      <c r="K2453" s="123"/>
    </row>
    <row r="2454" ht="15.75" customHeight="1">
      <c r="I2454" s="123"/>
      <c r="J2454" s="123"/>
      <c r="K2454" s="123"/>
    </row>
    <row r="2455" ht="15.75" customHeight="1">
      <c r="I2455" s="123"/>
      <c r="J2455" s="123"/>
      <c r="K2455" s="123"/>
    </row>
    <row r="2456" ht="15.75" customHeight="1">
      <c r="I2456" s="123"/>
      <c r="J2456" s="123"/>
      <c r="K2456" s="123"/>
    </row>
    <row r="2457" ht="15.75" customHeight="1">
      <c r="I2457" s="123"/>
      <c r="J2457" s="123"/>
      <c r="K2457" s="123"/>
    </row>
    <row r="2458" ht="15.75" customHeight="1">
      <c r="I2458" s="123"/>
      <c r="J2458" s="123"/>
      <c r="K2458" s="123"/>
    </row>
    <row r="2459" ht="15.75" customHeight="1">
      <c r="I2459" s="123"/>
      <c r="J2459" s="123"/>
      <c r="K2459" s="123"/>
    </row>
    <row r="2460" ht="15.75" customHeight="1">
      <c r="I2460" s="123"/>
      <c r="J2460" s="123"/>
      <c r="K2460" s="123"/>
    </row>
    <row r="2461" ht="15.75" customHeight="1">
      <c r="I2461" s="123"/>
      <c r="J2461" s="123"/>
      <c r="K2461" s="123"/>
    </row>
    <row r="2462" ht="15.75" customHeight="1">
      <c r="I2462" s="123"/>
      <c r="J2462" s="123"/>
      <c r="K2462" s="123"/>
    </row>
    <row r="2463" ht="15.75" customHeight="1">
      <c r="I2463" s="123"/>
      <c r="J2463" s="123"/>
      <c r="K2463" s="123"/>
    </row>
    <row r="2464" ht="15.75" customHeight="1">
      <c r="I2464" s="123"/>
      <c r="J2464" s="123"/>
      <c r="K2464" s="123"/>
    </row>
    <row r="2465" ht="15.75" customHeight="1">
      <c r="I2465" s="123"/>
      <c r="J2465" s="123"/>
      <c r="K2465" s="123"/>
    </row>
    <row r="2466" ht="15.75" customHeight="1">
      <c r="I2466" s="123"/>
      <c r="J2466" s="123"/>
      <c r="K2466" s="123"/>
    </row>
    <row r="2467" ht="15.75" customHeight="1">
      <c r="I2467" s="123"/>
      <c r="J2467" s="123"/>
      <c r="K2467" s="123"/>
    </row>
    <row r="2468" ht="15.75" customHeight="1">
      <c r="I2468" s="123"/>
      <c r="J2468" s="123"/>
      <c r="K2468" s="123"/>
    </row>
    <row r="2469" ht="15.75" customHeight="1">
      <c r="I2469" s="123"/>
      <c r="J2469" s="123"/>
      <c r="K2469" s="123"/>
    </row>
    <row r="2470" ht="15.75" customHeight="1">
      <c r="I2470" s="123"/>
      <c r="J2470" s="123"/>
      <c r="K2470" s="123"/>
    </row>
    <row r="2471" ht="15.75" customHeight="1">
      <c r="I2471" s="123"/>
      <c r="J2471" s="123"/>
      <c r="K2471" s="123"/>
    </row>
    <row r="2472" ht="15.75" customHeight="1">
      <c r="I2472" s="123"/>
      <c r="J2472" s="123"/>
      <c r="K2472" s="123"/>
    </row>
    <row r="2473" ht="15.75" customHeight="1">
      <c r="I2473" s="123"/>
      <c r="J2473" s="123"/>
      <c r="K2473" s="123"/>
    </row>
    <row r="2474" ht="15.75" customHeight="1">
      <c r="I2474" s="123"/>
      <c r="J2474" s="123"/>
      <c r="K2474" s="123"/>
    </row>
    <row r="2475" ht="15.75" customHeight="1">
      <c r="I2475" s="123"/>
      <c r="J2475" s="123"/>
      <c r="K2475" s="123"/>
    </row>
    <row r="2476" ht="15.75" customHeight="1">
      <c r="I2476" s="123"/>
      <c r="J2476" s="123"/>
      <c r="K2476" s="123"/>
    </row>
    <row r="2477" ht="15.75" customHeight="1">
      <c r="I2477" s="123"/>
      <c r="J2477" s="123"/>
      <c r="K2477" s="123"/>
    </row>
    <row r="2478" ht="15.75" customHeight="1">
      <c r="I2478" s="123"/>
      <c r="J2478" s="123"/>
      <c r="K2478" s="123"/>
    </row>
    <row r="2479" ht="15.75" customHeight="1">
      <c r="I2479" s="123"/>
      <c r="J2479" s="123"/>
      <c r="K2479" s="123"/>
    </row>
    <row r="2480" ht="15.75" customHeight="1">
      <c r="I2480" s="123"/>
      <c r="J2480" s="123"/>
      <c r="K2480" s="123"/>
    </row>
    <row r="2481" ht="15.75" customHeight="1">
      <c r="I2481" s="123"/>
      <c r="J2481" s="123"/>
      <c r="K2481" s="123"/>
    </row>
    <row r="2482" ht="15.75" customHeight="1">
      <c r="I2482" s="123"/>
      <c r="J2482" s="123"/>
      <c r="K2482" s="123"/>
    </row>
    <row r="2483" ht="15.75" customHeight="1">
      <c r="I2483" s="123"/>
      <c r="J2483" s="123"/>
      <c r="K2483" s="123"/>
    </row>
    <row r="2484" ht="15.75" customHeight="1">
      <c r="I2484" s="123"/>
      <c r="J2484" s="123"/>
      <c r="K2484" s="123"/>
    </row>
    <row r="2485" ht="15.75" customHeight="1">
      <c r="I2485" s="123"/>
      <c r="J2485" s="123"/>
      <c r="K2485" s="123"/>
    </row>
    <row r="2486" ht="15.75" customHeight="1">
      <c r="I2486" s="123"/>
      <c r="J2486" s="123"/>
      <c r="K2486" s="123"/>
    </row>
    <row r="2487" ht="15.75" customHeight="1">
      <c r="I2487" s="123"/>
      <c r="J2487" s="123"/>
      <c r="K2487" s="123"/>
    </row>
    <row r="2488" ht="15.75" customHeight="1">
      <c r="I2488" s="123"/>
      <c r="J2488" s="123"/>
      <c r="K2488" s="123"/>
    </row>
    <row r="2489" ht="15.75" customHeight="1">
      <c r="I2489" s="123"/>
      <c r="J2489" s="123"/>
      <c r="K2489" s="123"/>
    </row>
    <row r="2490" ht="15.75" customHeight="1">
      <c r="I2490" s="123"/>
      <c r="J2490" s="123"/>
      <c r="K2490" s="123"/>
    </row>
    <row r="2491" ht="15.75" customHeight="1">
      <c r="I2491" s="123"/>
      <c r="J2491" s="123"/>
      <c r="K2491" s="123"/>
    </row>
    <row r="2492" ht="15.75" customHeight="1">
      <c r="I2492" s="123"/>
      <c r="J2492" s="123"/>
      <c r="K2492" s="123"/>
    </row>
    <row r="2493" ht="15.75" customHeight="1">
      <c r="I2493" s="123"/>
      <c r="J2493" s="123"/>
      <c r="K2493" s="123"/>
    </row>
    <row r="2494" ht="15.75" customHeight="1">
      <c r="I2494" s="123"/>
      <c r="J2494" s="123"/>
      <c r="K2494" s="123"/>
    </row>
    <row r="2495" ht="15.75" customHeight="1">
      <c r="I2495" s="123"/>
      <c r="J2495" s="123"/>
      <c r="K2495" s="123"/>
    </row>
    <row r="2496" ht="15.75" customHeight="1">
      <c r="I2496" s="123"/>
      <c r="J2496" s="123"/>
      <c r="K2496" s="123"/>
    </row>
    <row r="2497" ht="15.75" customHeight="1">
      <c r="I2497" s="123"/>
      <c r="J2497" s="123"/>
      <c r="K2497" s="123"/>
    </row>
    <row r="2498" ht="15.75" customHeight="1">
      <c r="I2498" s="123"/>
      <c r="J2498" s="123"/>
      <c r="K2498" s="123"/>
    </row>
    <row r="2499" ht="15.75" customHeight="1">
      <c r="I2499" s="123"/>
      <c r="J2499" s="123"/>
      <c r="K2499" s="123"/>
    </row>
    <row r="2500" ht="15.75" customHeight="1">
      <c r="I2500" s="123"/>
      <c r="J2500" s="123"/>
      <c r="K2500" s="123"/>
    </row>
    <row r="2501" ht="15.75" customHeight="1">
      <c r="I2501" s="123"/>
      <c r="J2501" s="123"/>
      <c r="K2501" s="123"/>
    </row>
    <row r="2502" ht="15.75" customHeight="1">
      <c r="I2502" s="123"/>
      <c r="J2502" s="123"/>
      <c r="K2502" s="123"/>
    </row>
    <row r="2503" ht="15.75" customHeight="1">
      <c r="I2503" s="123"/>
      <c r="J2503" s="123"/>
      <c r="K2503" s="123"/>
    </row>
    <row r="2504" ht="15.75" customHeight="1">
      <c r="I2504" s="123"/>
      <c r="J2504" s="123"/>
      <c r="K2504" s="123"/>
    </row>
    <row r="2505" ht="15.75" customHeight="1">
      <c r="I2505" s="123"/>
      <c r="J2505" s="123"/>
      <c r="K2505" s="123"/>
    </row>
    <row r="2506" ht="15.75" customHeight="1">
      <c r="I2506" s="123"/>
      <c r="J2506" s="123"/>
      <c r="K2506" s="123"/>
    </row>
    <row r="2507" ht="15.75" customHeight="1">
      <c r="I2507" s="123"/>
      <c r="J2507" s="123"/>
      <c r="K2507" s="123"/>
    </row>
    <row r="2508" ht="15.75" customHeight="1">
      <c r="I2508" s="123"/>
      <c r="J2508" s="123"/>
      <c r="K2508" s="123"/>
    </row>
    <row r="2509" ht="15.75" customHeight="1">
      <c r="I2509" s="123"/>
      <c r="J2509" s="123"/>
      <c r="K2509" s="123"/>
    </row>
    <row r="2510" ht="15.75" customHeight="1">
      <c r="I2510" s="123"/>
      <c r="J2510" s="123"/>
      <c r="K2510" s="123"/>
    </row>
    <row r="2511" ht="15.75" customHeight="1">
      <c r="I2511" s="123"/>
      <c r="J2511" s="123"/>
      <c r="K2511" s="123"/>
    </row>
    <row r="2512" ht="15.75" customHeight="1">
      <c r="I2512" s="123"/>
      <c r="J2512" s="123"/>
      <c r="K2512" s="123"/>
    </row>
    <row r="2513" ht="15.75" customHeight="1">
      <c r="I2513" s="123"/>
      <c r="J2513" s="123"/>
      <c r="K2513" s="123"/>
    </row>
    <row r="2514" ht="15.75" customHeight="1">
      <c r="I2514" s="123"/>
      <c r="J2514" s="123"/>
      <c r="K2514" s="123"/>
    </row>
    <row r="2515" ht="15.75" customHeight="1">
      <c r="I2515" s="123"/>
      <c r="J2515" s="123"/>
      <c r="K2515" s="123"/>
    </row>
    <row r="2516" ht="15.75" customHeight="1">
      <c r="I2516" s="123"/>
      <c r="J2516" s="123"/>
      <c r="K2516" s="123"/>
    </row>
    <row r="2517" ht="15.75" customHeight="1">
      <c r="I2517" s="123"/>
      <c r="J2517" s="123"/>
      <c r="K2517" s="123"/>
    </row>
    <row r="2518" ht="15.75" customHeight="1">
      <c r="I2518" s="123"/>
      <c r="J2518" s="123"/>
      <c r="K2518" s="123"/>
    </row>
    <row r="2519" ht="15.75" customHeight="1">
      <c r="I2519" s="123"/>
      <c r="J2519" s="123"/>
      <c r="K2519" s="123"/>
    </row>
    <row r="2520" ht="15.75" customHeight="1">
      <c r="I2520" s="123"/>
      <c r="J2520" s="123"/>
      <c r="K2520" s="123"/>
    </row>
    <row r="2521" ht="15.75" customHeight="1">
      <c r="I2521" s="123"/>
      <c r="J2521" s="123"/>
      <c r="K2521" s="123"/>
    </row>
    <row r="2522" ht="15.75" customHeight="1">
      <c r="I2522" s="123"/>
      <c r="J2522" s="123"/>
      <c r="K2522" s="123"/>
    </row>
    <row r="2523" ht="15.75" customHeight="1">
      <c r="I2523" s="123"/>
      <c r="J2523" s="123"/>
      <c r="K2523" s="123"/>
    </row>
    <row r="2524" ht="15.75" customHeight="1">
      <c r="I2524" s="123"/>
      <c r="J2524" s="123"/>
      <c r="K2524" s="123"/>
    </row>
    <row r="2525" ht="15.75" customHeight="1">
      <c r="I2525" s="123"/>
      <c r="J2525" s="123"/>
      <c r="K2525" s="123"/>
    </row>
    <row r="2526" ht="15.75" customHeight="1">
      <c r="I2526" s="123"/>
      <c r="J2526" s="123"/>
      <c r="K2526" s="123"/>
    </row>
    <row r="2527" ht="15.75" customHeight="1">
      <c r="I2527" s="123"/>
      <c r="J2527" s="123"/>
      <c r="K2527" s="123"/>
    </row>
    <row r="2528" ht="15.75" customHeight="1">
      <c r="I2528" s="123"/>
      <c r="J2528" s="123"/>
      <c r="K2528" s="123"/>
    </row>
    <row r="2529" ht="15.75" customHeight="1">
      <c r="I2529" s="123"/>
      <c r="J2529" s="123"/>
      <c r="K2529" s="123"/>
    </row>
    <row r="2530" ht="15.75" customHeight="1">
      <c r="I2530" s="123"/>
      <c r="J2530" s="123"/>
      <c r="K2530" s="123"/>
    </row>
    <row r="2531" ht="15.75" customHeight="1">
      <c r="I2531" s="123"/>
      <c r="J2531" s="123"/>
      <c r="K2531" s="123"/>
    </row>
    <row r="2532" ht="15.75" customHeight="1">
      <c r="I2532" s="123"/>
      <c r="J2532" s="123"/>
      <c r="K2532" s="123"/>
    </row>
    <row r="2533" ht="15.75" customHeight="1">
      <c r="I2533" s="123"/>
      <c r="J2533" s="123"/>
      <c r="K2533" s="123"/>
    </row>
    <row r="2534" ht="15.75" customHeight="1">
      <c r="I2534" s="123"/>
      <c r="J2534" s="123"/>
      <c r="K2534" s="123"/>
    </row>
    <row r="2535" ht="15.75" customHeight="1">
      <c r="I2535" s="123"/>
      <c r="J2535" s="123"/>
      <c r="K2535" s="123"/>
    </row>
    <row r="2536" ht="15.75" customHeight="1">
      <c r="I2536" s="123"/>
      <c r="J2536" s="123"/>
      <c r="K2536" s="123"/>
    </row>
    <row r="2537" ht="15.75" customHeight="1">
      <c r="I2537" s="123"/>
      <c r="J2537" s="123"/>
      <c r="K2537" s="123"/>
    </row>
    <row r="2538" ht="15.75" customHeight="1">
      <c r="I2538" s="123"/>
      <c r="J2538" s="123"/>
      <c r="K2538" s="123"/>
    </row>
    <row r="2539" ht="15.75" customHeight="1">
      <c r="I2539" s="123"/>
      <c r="J2539" s="123"/>
      <c r="K2539" s="123"/>
    </row>
    <row r="2540" ht="15.75" customHeight="1">
      <c r="I2540" s="123"/>
      <c r="J2540" s="123"/>
      <c r="K2540" s="123"/>
    </row>
    <row r="2541" ht="15.75" customHeight="1">
      <c r="I2541" s="123"/>
      <c r="J2541" s="123"/>
      <c r="K2541" s="123"/>
    </row>
    <row r="2542" ht="15.75" customHeight="1">
      <c r="I2542" s="123"/>
      <c r="J2542" s="123"/>
      <c r="K2542" s="123"/>
    </row>
    <row r="2543" ht="15.75" customHeight="1">
      <c r="I2543" s="123"/>
      <c r="J2543" s="123"/>
      <c r="K2543" s="123"/>
    </row>
    <row r="2544" ht="15.75" customHeight="1">
      <c r="I2544" s="123"/>
      <c r="J2544" s="123"/>
      <c r="K2544" s="123"/>
    </row>
    <row r="2545" ht="15.75" customHeight="1">
      <c r="I2545" s="123"/>
      <c r="J2545" s="123"/>
      <c r="K2545" s="123"/>
    </row>
    <row r="2546" ht="15.75" customHeight="1">
      <c r="I2546" s="123"/>
      <c r="J2546" s="123"/>
      <c r="K2546" s="123"/>
    </row>
    <row r="2547" ht="15.75" customHeight="1">
      <c r="I2547" s="123"/>
      <c r="J2547" s="123"/>
      <c r="K2547" s="123"/>
    </row>
    <row r="2548" ht="15.75" customHeight="1">
      <c r="I2548" s="123"/>
      <c r="J2548" s="123"/>
      <c r="K2548" s="123"/>
    </row>
    <row r="2549" ht="15.75" customHeight="1">
      <c r="I2549" s="123"/>
      <c r="J2549" s="123"/>
      <c r="K2549" s="123"/>
    </row>
    <row r="2550" ht="15.75" customHeight="1">
      <c r="I2550" s="123"/>
      <c r="J2550" s="123"/>
      <c r="K2550" s="123"/>
    </row>
    <row r="2551" ht="15.75" customHeight="1">
      <c r="I2551" s="123"/>
      <c r="J2551" s="123"/>
      <c r="K2551" s="123"/>
    </row>
    <row r="2552" ht="15.75" customHeight="1">
      <c r="I2552" s="123"/>
      <c r="J2552" s="123"/>
      <c r="K2552" s="123"/>
    </row>
    <row r="2553" ht="15.75" customHeight="1">
      <c r="I2553" s="123"/>
      <c r="J2553" s="123"/>
      <c r="K2553" s="123"/>
    </row>
    <row r="2554" ht="15.75" customHeight="1">
      <c r="I2554" s="123"/>
      <c r="J2554" s="123"/>
      <c r="K2554" s="123"/>
    </row>
    <row r="2555" ht="15.75" customHeight="1">
      <c r="I2555" s="123"/>
      <c r="J2555" s="123"/>
      <c r="K2555" s="123"/>
    </row>
    <row r="2556" ht="15.75" customHeight="1">
      <c r="I2556" s="123"/>
      <c r="J2556" s="123"/>
      <c r="K2556" s="123"/>
    </row>
    <row r="2557" ht="15.75" customHeight="1">
      <c r="I2557" s="123"/>
      <c r="J2557" s="123"/>
      <c r="K2557" s="123"/>
    </row>
    <row r="2558" ht="15.75" customHeight="1">
      <c r="I2558" s="123"/>
      <c r="J2558" s="123"/>
      <c r="K2558" s="123"/>
    </row>
    <row r="2559" ht="15.75" customHeight="1">
      <c r="I2559" s="123"/>
      <c r="J2559" s="123"/>
      <c r="K2559" s="123"/>
    </row>
    <row r="2560" ht="15.75" customHeight="1">
      <c r="I2560" s="123"/>
      <c r="J2560" s="123"/>
      <c r="K2560" s="123"/>
    </row>
    <row r="2561" ht="15.75" customHeight="1">
      <c r="I2561" s="123"/>
      <c r="J2561" s="123"/>
      <c r="K2561" s="123"/>
    </row>
    <row r="2562" ht="15.75" customHeight="1">
      <c r="I2562" s="123"/>
      <c r="J2562" s="123"/>
      <c r="K2562" s="123"/>
    </row>
    <row r="2563" ht="15.75" customHeight="1">
      <c r="I2563" s="123"/>
      <c r="J2563" s="123"/>
      <c r="K2563" s="123"/>
    </row>
    <row r="2564" ht="15.75" customHeight="1">
      <c r="I2564" s="123"/>
      <c r="J2564" s="123"/>
      <c r="K2564" s="123"/>
    </row>
    <row r="2565" ht="15.75" customHeight="1">
      <c r="I2565" s="123"/>
      <c r="J2565" s="123"/>
      <c r="K2565" s="123"/>
    </row>
    <row r="2566" ht="15.75" customHeight="1">
      <c r="I2566" s="123"/>
      <c r="J2566" s="123"/>
      <c r="K2566" s="123"/>
    </row>
    <row r="2567" ht="15.75" customHeight="1">
      <c r="I2567" s="123"/>
      <c r="J2567" s="123"/>
      <c r="K2567" s="123"/>
    </row>
    <row r="2568" ht="15.75" customHeight="1">
      <c r="I2568" s="123"/>
      <c r="J2568" s="123"/>
      <c r="K2568" s="123"/>
    </row>
    <row r="2569" ht="15.75" customHeight="1">
      <c r="I2569" s="123"/>
      <c r="J2569" s="123"/>
      <c r="K2569" s="123"/>
    </row>
    <row r="2570" ht="15.75" customHeight="1">
      <c r="I2570" s="123"/>
      <c r="J2570" s="123"/>
      <c r="K2570" s="123"/>
    </row>
    <row r="2571" ht="15.75" customHeight="1">
      <c r="I2571" s="123"/>
      <c r="J2571" s="123"/>
      <c r="K2571" s="123"/>
    </row>
    <row r="2572" ht="15.75" customHeight="1">
      <c r="I2572" s="123"/>
      <c r="J2572" s="123"/>
      <c r="K2572" s="123"/>
    </row>
    <row r="2573" ht="15.75" customHeight="1">
      <c r="I2573" s="123"/>
      <c r="J2573" s="123"/>
      <c r="K2573" s="123"/>
    </row>
    <row r="2574" ht="15.75" customHeight="1">
      <c r="I2574" s="123"/>
      <c r="J2574" s="123"/>
      <c r="K2574" s="123"/>
    </row>
    <row r="2575" ht="15.75" customHeight="1">
      <c r="I2575" s="123"/>
      <c r="J2575" s="123"/>
      <c r="K2575" s="123"/>
    </row>
    <row r="2576" ht="15.75" customHeight="1">
      <c r="I2576" s="123"/>
      <c r="J2576" s="123"/>
      <c r="K2576" s="123"/>
    </row>
    <row r="2577" ht="15.75" customHeight="1">
      <c r="I2577" s="123"/>
      <c r="J2577" s="123"/>
      <c r="K2577" s="123"/>
    </row>
    <row r="2578" ht="15.75" customHeight="1">
      <c r="I2578" s="123"/>
      <c r="J2578" s="123"/>
      <c r="K2578" s="123"/>
    </row>
    <row r="2579" ht="15.75" customHeight="1">
      <c r="I2579" s="123"/>
      <c r="J2579" s="123"/>
      <c r="K2579" s="123"/>
    </row>
    <row r="2580" ht="15.75" customHeight="1">
      <c r="I2580" s="123"/>
      <c r="J2580" s="123"/>
      <c r="K2580" s="123"/>
    </row>
    <row r="2581" ht="15.75" customHeight="1">
      <c r="I2581" s="123"/>
      <c r="J2581" s="123"/>
      <c r="K2581" s="123"/>
    </row>
    <row r="2582" ht="15.75" customHeight="1">
      <c r="I2582" s="123"/>
      <c r="J2582" s="123"/>
      <c r="K2582" s="123"/>
    </row>
    <row r="2583" ht="15.75" customHeight="1">
      <c r="I2583" s="123"/>
      <c r="J2583" s="123"/>
      <c r="K2583" s="123"/>
    </row>
    <row r="2584" ht="15.75" customHeight="1">
      <c r="I2584" s="123"/>
      <c r="J2584" s="123"/>
      <c r="K2584" s="123"/>
    </row>
    <row r="2585" ht="15.75" customHeight="1">
      <c r="I2585" s="123"/>
      <c r="J2585" s="123"/>
      <c r="K2585" s="123"/>
    </row>
    <row r="2586" ht="15.75" customHeight="1">
      <c r="I2586" s="123"/>
      <c r="J2586" s="123"/>
      <c r="K2586" s="123"/>
    </row>
    <row r="2587" ht="15.75" customHeight="1">
      <c r="I2587" s="123"/>
      <c r="J2587" s="123"/>
      <c r="K2587" s="123"/>
    </row>
    <row r="2588" ht="15.75" customHeight="1">
      <c r="I2588" s="123"/>
      <c r="J2588" s="123"/>
      <c r="K2588" s="123"/>
    </row>
    <row r="2589" ht="15.75" customHeight="1">
      <c r="I2589" s="123"/>
      <c r="J2589" s="123"/>
      <c r="K2589" s="123"/>
    </row>
    <row r="2590" ht="15.75" customHeight="1">
      <c r="I2590" s="123"/>
      <c r="J2590" s="123"/>
      <c r="K2590" s="123"/>
    </row>
    <row r="2591" ht="15.75" customHeight="1">
      <c r="I2591" s="123"/>
      <c r="J2591" s="123"/>
      <c r="K2591" s="123"/>
    </row>
    <row r="2592" ht="15.75" customHeight="1">
      <c r="I2592" s="123"/>
      <c r="J2592" s="123"/>
      <c r="K2592" s="123"/>
    </row>
    <row r="2593" ht="15.75" customHeight="1">
      <c r="I2593" s="123"/>
      <c r="J2593" s="123"/>
      <c r="K2593" s="123"/>
    </row>
    <row r="2594" ht="15.75" customHeight="1">
      <c r="I2594" s="123"/>
      <c r="J2594" s="123"/>
      <c r="K2594" s="123"/>
    </row>
    <row r="2595" ht="15.75" customHeight="1">
      <c r="I2595" s="123"/>
      <c r="J2595" s="123"/>
      <c r="K2595" s="123"/>
    </row>
    <row r="2596" ht="15.75" customHeight="1">
      <c r="I2596" s="123"/>
      <c r="J2596" s="123"/>
      <c r="K2596" s="123"/>
    </row>
    <row r="2597" ht="15.75" customHeight="1">
      <c r="I2597" s="123"/>
      <c r="J2597" s="123"/>
      <c r="K2597" s="123"/>
    </row>
    <row r="2598" ht="15.75" customHeight="1">
      <c r="I2598" s="123"/>
      <c r="J2598" s="123"/>
      <c r="K2598" s="123"/>
    </row>
    <row r="2599" ht="15.75" customHeight="1">
      <c r="I2599" s="123"/>
      <c r="J2599" s="123"/>
      <c r="K2599" s="123"/>
    </row>
    <row r="2600" ht="15.75" customHeight="1">
      <c r="I2600" s="123"/>
      <c r="J2600" s="123"/>
      <c r="K2600" s="123"/>
    </row>
    <row r="2601" ht="15.75" customHeight="1">
      <c r="I2601" s="123"/>
      <c r="J2601" s="123"/>
      <c r="K2601" s="123"/>
    </row>
    <row r="2602" ht="15.75" customHeight="1">
      <c r="I2602" s="123"/>
      <c r="J2602" s="123"/>
      <c r="K2602" s="123"/>
    </row>
    <row r="2603" ht="15.75" customHeight="1">
      <c r="I2603" s="123"/>
      <c r="J2603" s="123"/>
      <c r="K2603" s="123"/>
    </row>
    <row r="2604" ht="15.75" customHeight="1">
      <c r="I2604" s="123"/>
      <c r="J2604" s="123"/>
      <c r="K2604" s="123"/>
    </row>
    <row r="2605" ht="15.75" customHeight="1">
      <c r="I2605" s="123"/>
      <c r="J2605" s="123"/>
      <c r="K2605" s="123"/>
    </row>
    <row r="2606" ht="15.75" customHeight="1">
      <c r="I2606" s="123"/>
      <c r="J2606" s="123"/>
      <c r="K2606" s="123"/>
    </row>
    <row r="2607" ht="15.75" customHeight="1">
      <c r="I2607" s="123"/>
      <c r="J2607" s="123"/>
      <c r="K2607" s="123"/>
    </row>
    <row r="2608" ht="15.75" customHeight="1">
      <c r="I2608" s="123"/>
      <c r="J2608" s="123"/>
      <c r="K2608" s="123"/>
    </row>
    <row r="2609" ht="15.75" customHeight="1">
      <c r="I2609" s="123"/>
      <c r="J2609" s="123"/>
      <c r="K2609" s="123"/>
    </row>
    <row r="2610" ht="15.75" customHeight="1">
      <c r="I2610" s="123"/>
      <c r="J2610" s="123"/>
      <c r="K2610" s="123"/>
    </row>
    <row r="2611" ht="15.75" customHeight="1">
      <c r="I2611" s="123"/>
      <c r="J2611" s="123"/>
      <c r="K2611" s="123"/>
    </row>
    <row r="2612" ht="15.75" customHeight="1">
      <c r="I2612" s="123"/>
      <c r="J2612" s="123"/>
      <c r="K2612" s="123"/>
    </row>
    <row r="2613" ht="15.75" customHeight="1">
      <c r="I2613" s="123"/>
      <c r="J2613" s="123"/>
      <c r="K2613" s="123"/>
    </row>
    <row r="2614" ht="15.75" customHeight="1">
      <c r="I2614" s="123"/>
      <c r="J2614" s="123"/>
      <c r="K2614" s="123"/>
    </row>
    <row r="2615" ht="15.75" customHeight="1">
      <c r="I2615" s="123"/>
      <c r="J2615" s="123"/>
      <c r="K2615" s="123"/>
    </row>
    <row r="2616" ht="15.75" customHeight="1">
      <c r="I2616" s="123"/>
      <c r="J2616" s="123"/>
      <c r="K2616" s="123"/>
    </row>
    <row r="2617" ht="15.75" customHeight="1">
      <c r="I2617" s="123"/>
      <c r="J2617" s="123"/>
      <c r="K2617" s="123"/>
    </row>
    <row r="2618" ht="15.75" customHeight="1">
      <c r="I2618" s="123"/>
      <c r="J2618" s="123"/>
      <c r="K2618" s="123"/>
    </row>
    <row r="2619" ht="15.75" customHeight="1">
      <c r="I2619" s="123"/>
      <c r="J2619" s="123"/>
      <c r="K2619" s="123"/>
    </row>
    <row r="2620" ht="15.75" customHeight="1">
      <c r="I2620" s="123"/>
      <c r="J2620" s="123"/>
      <c r="K2620" s="123"/>
    </row>
    <row r="2621" ht="15.75" customHeight="1">
      <c r="I2621" s="123"/>
      <c r="J2621" s="123"/>
      <c r="K2621" s="123"/>
    </row>
    <row r="2622" ht="15.75" customHeight="1">
      <c r="I2622" s="123"/>
      <c r="J2622" s="123"/>
      <c r="K2622" s="123"/>
    </row>
    <row r="2623" ht="15.75" customHeight="1">
      <c r="I2623" s="123"/>
      <c r="J2623" s="123"/>
      <c r="K2623" s="123"/>
    </row>
    <row r="2624" ht="15.75" customHeight="1">
      <c r="I2624" s="123"/>
      <c r="J2624" s="123"/>
      <c r="K2624" s="123"/>
    </row>
    <row r="2625" ht="15.75" customHeight="1">
      <c r="I2625" s="123"/>
      <c r="J2625" s="123"/>
      <c r="K2625" s="123"/>
    </row>
    <row r="2626" ht="15.75" customHeight="1">
      <c r="I2626" s="123"/>
      <c r="J2626" s="123"/>
      <c r="K2626" s="123"/>
    </row>
    <row r="2627" ht="15.75" customHeight="1">
      <c r="I2627" s="123"/>
      <c r="J2627" s="123"/>
      <c r="K2627" s="123"/>
    </row>
    <row r="2628" ht="15.75" customHeight="1">
      <c r="I2628" s="123"/>
      <c r="J2628" s="123"/>
      <c r="K2628" s="123"/>
    </row>
    <row r="2629" ht="15.75" customHeight="1">
      <c r="I2629" s="123"/>
      <c r="J2629" s="123"/>
      <c r="K2629" s="123"/>
    </row>
    <row r="2630" ht="15.75" customHeight="1">
      <c r="I2630" s="123"/>
      <c r="J2630" s="123"/>
      <c r="K2630" s="123"/>
    </row>
    <row r="2631" ht="15.75" customHeight="1">
      <c r="I2631" s="123"/>
      <c r="J2631" s="123"/>
      <c r="K2631" s="123"/>
    </row>
    <row r="2632" ht="15.75" customHeight="1">
      <c r="I2632" s="123"/>
      <c r="J2632" s="123"/>
      <c r="K2632" s="123"/>
    </row>
    <row r="2633" ht="15.75" customHeight="1">
      <c r="I2633" s="123"/>
      <c r="J2633" s="123"/>
      <c r="K2633" s="123"/>
    </row>
    <row r="2634" ht="15.75" customHeight="1">
      <c r="I2634" s="123"/>
      <c r="J2634" s="123"/>
      <c r="K2634" s="123"/>
    </row>
    <row r="2635" ht="15.75" customHeight="1">
      <c r="I2635" s="123"/>
      <c r="J2635" s="123"/>
      <c r="K2635" s="123"/>
    </row>
    <row r="2636" ht="15.75" customHeight="1">
      <c r="I2636" s="123"/>
      <c r="J2636" s="123"/>
      <c r="K2636" s="123"/>
    </row>
    <row r="2637" ht="15.75" customHeight="1">
      <c r="I2637" s="123"/>
      <c r="J2637" s="123"/>
      <c r="K2637" s="123"/>
    </row>
    <row r="2638" ht="15.75" customHeight="1">
      <c r="I2638" s="123"/>
      <c r="J2638" s="123"/>
      <c r="K2638" s="123"/>
    </row>
    <row r="2639" ht="15.75" customHeight="1">
      <c r="I2639" s="123"/>
      <c r="J2639" s="123"/>
      <c r="K2639" s="123"/>
    </row>
    <row r="2640" ht="15.75" customHeight="1">
      <c r="I2640" s="123"/>
      <c r="J2640" s="123"/>
      <c r="K2640" s="123"/>
    </row>
    <row r="2641" ht="15.75" customHeight="1">
      <c r="I2641" s="123"/>
      <c r="J2641" s="123"/>
      <c r="K2641" s="123"/>
    </row>
    <row r="2642" ht="15.75" customHeight="1">
      <c r="I2642" s="123"/>
      <c r="J2642" s="123"/>
      <c r="K2642" s="123"/>
    </row>
    <row r="2643" ht="15.75" customHeight="1">
      <c r="I2643" s="123"/>
      <c r="J2643" s="123"/>
      <c r="K2643" s="123"/>
    </row>
    <row r="2644" ht="15.75" customHeight="1">
      <c r="I2644" s="123"/>
      <c r="J2644" s="123"/>
      <c r="K2644" s="123"/>
    </row>
    <row r="2645" ht="15.75" customHeight="1">
      <c r="I2645" s="123"/>
      <c r="J2645" s="123"/>
      <c r="K2645" s="123"/>
    </row>
    <row r="2646" ht="15.75" customHeight="1">
      <c r="I2646" s="123"/>
      <c r="J2646" s="123"/>
      <c r="K2646" s="123"/>
    </row>
    <row r="2647" ht="15.75" customHeight="1">
      <c r="I2647" s="123"/>
      <c r="J2647" s="123"/>
      <c r="K2647" s="123"/>
    </row>
    <row r="2648" ht="15.75" customHeight="1">
      <c r="I2648" s="123"/>
      <c r="J2648" s="123"/>
      <c r="K2648" s="123"/>
    </row>
    <row r="2649" ht="15.75" customHeight="1">
      <c r="I2649" s="123"/>
      <c r="J2649" s="123"/>
      <c r="K2649" s="123"/>
    </row>
    <row r="2650" ht="15.75" customHeight="1">
      <c r="I2650" s="123"/>
      <c r="J2650" s="123"/>
      <c r="K2650" s="123"/>
    </row>
    <row r="2651" ht="15.75" customHeight="1">
      <c r="I2651" s="123"/>
      <c r="J2651" s="123"/>
      <c r="K2651" s="123"/>
    </row>
    <row r="2652" ht="15.75" customHeight="1">
      <c r="I2652" s="123"/>
      <c r="J2652" s="123"/>
      <c r="K2652" s="123"/>
    </row>
    <row r="2653" ht="15.75" customHeight="1">
      <c r="I2653" s="123"/>
      <c r="J2653" s="123"/>
      <c r="K2653" s="123"/>
    </row>
    <row r="2654" ht="15.75" customHeight="1">
      <c r="I2654" s="123"/>
      <c r="J2654" s="123"/>
      <c r="K2654" s="123"/>
    </row>
    <row r="2655" ht="15.75" customHeight="1">
      <c r="I2655" s="123"/>
      <c r="J2655" s="123"/>
      <c r="K2655" s="123"/>
    </row>
    <row r="2656" ht="15.75" customHeight="1">
      <c r="I2656" s="123"/>
      <c r="J2656" s="123"/>
      <c r="K2656" s="123"/>
    </row>
    <row r="2657" ht="15.75" customHeight="1">
      <c r="I2657" s="123"/>
      <c r="J2657" s="123"/>
      <c r="K2657" s="123"/>
    </row>
    <row r="2658" ht="15.75" customHeight="1">
      <c r="I2658" s="123"/>
      <c r="J2658" s="123"/>
      <c r="K2658" s="123"/>
    </row>
    <row r="2659" ht="15.75" customHeight="1">
      <c r="I2659" s="123"/>
      <c r="J2659" s="123"/>
      <c r="K2659" s="123"/>
    </row>
    <row r="2660" ht="15.75" customHeight="1">
      <c r="I2660" s="123"/>
      <c r="J2660" s="123"/>
      <c r="K2660" s="123"/>
    </row>
    <row r="2661" ht="15.75" customHeight="1">
      <c r="I2661" s="123"/>
      <c r="J2661" s="123"/>
      <c r="K2661" s="123"/>
    </row>
    <row r="2662" ht="15.75" customHeight="1">
      <c r="I2662" s="123"/>
      <c r="J2662" s="123"/>
      <c r="K2662" s="123"/>
    </row>
    <row r="2663" ht="15.75" customHeight="1">
      <c r="I2663" s="123"/>
      <c r="J2663" s="123"/>
      <c r="K2663" s="123"/>
    </row>
    <row r="2664" ht="15.75" customHeight="1">
      <c r="I2664" s="123"/>
      <c r="J2664" s="123"/>
      <c r="K2664" s="123"/>
    </row>
    <row r="2665" ht="15.75" customHeight="1">
      <c r="I2665" s="123"/>
      <c r="J2665" s="123"/>
      <c r="K2665" s="123"/>
    </row>
    <row r="2666" ht="15.75" customHeight="1">
      <c r="I2666" s="123"/>
      <c r="J2666" s="123"/>
      <c r="K2666" s="123"/>
    </row>
    <row r="2667" ht="15.75" customHeight="1">
      <c r="I2667" s="123"/>
      <c r="J2667" s="123"/>
      <c r="K2667" s="123"/>
    </row>
    <row r="2668" ht="15.75" customHeight="1">
      <c r="I2668" s="123"/>
      <c r="J2668" s="123"/>
      <c r="K2668" s="123"/>
    </row>
    <row r="2669" ht="15.75" customHeight="1">
      <c r="I2669" s="123"/>
      <c r="J2669" s="123"/>
      <c r="K2669" s="123"/>
    </row>
    <row r="2670" ht="15.75" customHeight="1">
      <c r="I2670" s="123"/>
      <c r="J2670" s="123"/>
      <c r="K2670" s="123"/>
    </row>
    <row r="2671" ht="15.75" customHeight="1">
      <c r="I2671" s="123"/>
      <c r="J2671" s="123"/>
      <c r="K2671" s="123"/>
    </row>
    <row r="2672" ht="15.75" customHeight="1">
      <c r="I2672" s="123"/>
      <c r="J2672" s="123"/>
      <c r="K2672" s="123"/>
    </row>
    <row r="2673" ht="15.75" customHeight="1">
      <c r="I2673" s="123"/>
      <c r="J2673" s="123"/>
      <c r="K2673" s="123"/>
    </row>
    <row r="2674" ht="15.75" customHeight="1">
      <c r="I2674" s="123"/>
      <c r="J2674" s="123"/>
      <c r="K2674" s="123"/>
    </row>
    <row r="2675" ht="15.75" customHeight="1">
      <c r="I2675" s="123"/>
      <c r="J2675" s="123"/>
      <c r="K2675" s="123"/>
    </row>
    <row r="2676" ht="15.75" customHeight="1">
      <c r="I2676" s="123"/>
      <c r="J2676" s="123"/>
      <c r="K2676" s="123"/>
    </row>
    <row r="2677" ht="15.75" customHeight="1">
      <c r="I2677" s="123"/>
      <c r="J2677" s="123"/>
      <c r="K2677" s="123"/>
    </row>
    <row r="2678" ht="15.75" customHeight="1">
      <c r="I2678" s="123"/>
      <c r="J2678" s="123"/>
      <c r="K2678" s="123"/>
    </row>
    <row r="2679" ht="15.75" customHeight="1">
      <c r="I2679" s="123"/>
      <c r="J2679" s="123"/>
      <c r="K2679" s="123"/>
    </row>
    <row r="2680" ht="15.75" customHeight="1">
      <c r="I2680" s="123"/>
      <c r="J2680" s="123"/>
      <c r="K2680" s="123"/>
    </row>
    <row r="2681" ht="15.75" customHeight="1">
      <c r="I2681" s="123"/>
      <c r="J2681" s="123"/>
      <c r="K2681" s="123"/>
    </row>
    <row r="2682" ht="15.75" customHeight="1">
      <c r="I2682" s="123"/>
      <c r="J2682" s="123"/>
      <c r="K2682" s="123"/>
    </row>
    <row r="2683" ht="15.75" customHeight="1">
      <c r="I2683" s="123"/>
      <c r="J2683" s="123"/>
      <c r="K2683" s="123"/>
    </row>
    <row r="2684" ht="15.75" customHeight="1">
      <c r="I2684" s="123"/>
      <c r="J2684" s="123"/>
      <c r="K2684" s="123"/>
    </row>
    <row r="2685" ht="15.75" customHeight="1">
      <c r="I2685" s="123"/>
      <c r="J2685" s="123"/>
      <c r="K2685" s="123"/>
    </row>
    <row r="2686" ht="15.75" customHeight="1">
      <c r="I2686" s="123"/>
      <c r="J2686" s="123"/>
      <c r="K2686" s="123"/>
    </row>
    <row r="2687" ht="15.75" customHeight="1">
      <c r="I2687" s="123"/>
      <c r="J2687" s="123"/>
      <c r="K2687" s="123"/>
    </row>
    <row r="2688" ht="15.75" customHeight="1">
      <c r="I2688" s="123"/>
      <c r="J2688" s="123"/>
      <c r="K2688" s="123"/>
    </row>
    <row r="2689" ht="15.75" customHeight="1">
      <c r="I2689" s="123"/>
      <c r="J2689" s="123"/>
      <c r="K2689" s="123"/>
    </row>
    <row r="2690" ht="15.75" customHeight="1">
      <c r="I2690" s="123"/>
      <c r="J2690" s="123"/>
      <c r="K2690" s="123"/>
    </row>
    <row r="2691" ht="15.75" customHeight="1">
      <c r="I2691" s="123"/>
      <c r="J2691" s="123"/>
      <c r="K2691" s="123"/>
    </row>
    <row r="2692" ht="15.75" customHeight="1">
      <c r="I2692" s="123"/>
      <c r="J2692" s="123"/>
      <c r="K2692" s="123"/>
    </row>
    <row r="2693" ht="15.75" customHeight="1">
      <c r="I2693" s="123"/>
      <c r="J2693" s="123"/>
      <c r="K2693" s="123"/>
    </row>
    <row r="2694" ht="15.75" customHeight="1">
      <c r="I2694" s="123"/>
      <c r="J2694" s="123"/>
      <c r="K2694" s="123"/>
    </row>
    <row r="2695" ht="15.75" customHeight="1">
      <c r="I2695" s="123"/>
      <c r="J2695" s="123"/>
      <c r="K2695" s="123"/>
    </row>
    <row r="2696" ht="15.75" customHeight="1">
      <c r="I2696" s="123"/>
      <c r="J2696" s="123"/>
      <c r="K2696" s="123"/>
    </row>
    <row r="2697" ht="15.75" customHeight="1">
      <c r="I2697" s="123"/>
      <c r="J2697" s="123"/>
      <c r="K2697" s="123"/>
    </row>
    <row r="2698" ht="15.75" customHeight="1">
      <c r="I2698" s="123"/>
      <c r="J2698" s="123"/>
      <c r="K2698" s="123"/>
    </row>
    <row r="2699" ht="15.75" customHeight="1">
      <c r="I2699" s="123"/>
      <c r="J2699" s="123"/>
      <c r="K2699" s="123"/>
    </row>
    <row r="2700" ht="15.75" customHeight="1">
      <c r="I2700" s="123"/>
      <c r="J2700" s="123"/>
      <c r="K2700" s="123"/>
    </row>
    <row r="2701" ht="15.75" customHeight="1">
      <c r="I2701" s="123"/>
      <c r="J2701" s="123"/>
      <c r="K2701" s="123"/>
    </row>
    <row r="2702" ht="15.75" customHeight="1">
      <c r="I2702" s="123"/>
      <c r="J2702" s="123"/>
      <c r="K2702" s="123"/>
    </row>
    <row r="2703" ht="15.75" customHeight="1">
      <c r="I2703" s="123"/>
      <c r="J2703" s="123"/>
      <c r="K2703" s="123"/>
    </row>
    <row r="2704" ht="15.75" customHeight="1">
      <c r="I2704" s="123"/>
      <c r="J2704" s="123"/>
      <c r="K2704" s="123"/>
    </row>
    <row r="2705" ht="15.75" customHeight="1">
      <c r="I2705" s="123"/>
      <c r="J2705" s="123"/>
      <c r="K2705" s="123"/>
    </row>
    <row r="2706" ht="15.75" customHeight="1">
      <c r="I2706" s="123"/>
      <c r="J2706" s="123"/>
      <c r="K2706" s="123"/>
    </row>
    <row r="2707" ht="15.75" customHeight="1">
      <c r="I2707" s="123"/>
      <c r="J2707" s="123"/>
      <c r="K2707" s="123"/>
    </row>
    <row r="2708" ht="15.75" customHeight="1">
      <c r="I2708" s="123"/>
      <c r="J2708" s="123"/>
      <c r="K2708" s="123"/>
    </row>
    <row r="2709" ht="15.75" customHeight="1">
      <c r="I2709" s="123"/>
      <c r="J2709" s="123"/>
      <c r="K2709" s="123"/>
    </row>
    <row r="2710" ht="15.75" customHeight="1">
      <c r="I2710" s="123"/>
      <c r="J2710" s="123"/>
      <c r="K2710" s="123"/>
    </row>
    <row r="2711" ht="15.75" customHeight="1">
      <c r="I2711" s="123"/>
      <c r="J2711" s="123"/>
      <c r="K2711" s="123"/>
    </row>
    <row r="2712" ht="15.75" customHeight="1">
      <c r="I2712" s="123"/>
      <c r="J2712" s="123"/>
      <c r="K2712" s="123"/>
    </row>
    <row r="2713" ht="15.75" customHeight="1">
      <c r="I2713" s="123"/>
      <c r="J2713" s="123"/>
      <c r="K2713" s="123"/>
    </row>
    <row r="2714" ht="15.75" customHeight="1">
      <c r="I2714" s="123"/>
      <c r="J2714" s="123"/>
      <c r="K2714" s="123"/>
    </row>
    <row r="2715" ht="15.75" customHeight="1">
      <c r="I2715" s="123"/>
      <c r="J2715" s="123"/>
      <c r="K2715" s="123"/>
    </row>
    <row r="2716" ht="15.75" customHeight="1">
      <c r="I2716" s="123"/>
      <c r="J2716" s="123"/>
      <c r="K2716" s="123"/>
    </row>
    <row r="2717" ht="15.75" customHeight="1">
      <c r="I2717" s="123"/>
      <c r="J2717" s="123"/>
      <c r="K2717" s="123"/>
    </row>
    <row r="2718" ht="15.75" customHeight="1">
      <c r="I2718" s="123"/>
      <c r="J2718" s="123"/>
      <c r="K2718" s="123"/>
    </row>
    <row r="2719" ht="15.75" customHeight="1">
      <c r="I2719" s="123"/>
      <c r="J2719" s="123"/>
      <c r="K2719" s="123"/>
    </row>
    <row r="2720" ht="15.75" customHeight="1">
      <c r="I2720" s="123"/>
      <c r="J2720" s="123"/>
      <c r="K2720" s="123"/>
    </row>
    <row r="2721" ht="15.75" customHeight="1">
      <c r="I2721" s="123"/>
      <c r="J2721" s="123"/>
      <c r="K2721" s="123"/>
    </row>
    <row r="2722" ht="15.75" customHeight="1">
      <c r="I2722" s="123"/>
      <c r="J2722" s="123"/>
      <c r="K2722" s="123"/>
    </row>
    <row r="2723" ht="15.75" customHeight="1">
      <c r="I2723" s="123"/>
      <c r="J2723" s="123"/>
      <c r="K2723" s="123"/>
    </row>
    <row r="2724" ht="15.75" customHeight="1">
      <c r="I2724" s="123"/>
      <c r="J2724" s="123"/>
      <c r="K2724" s="123"/>
    </row>
    <row r="2725" ht="15.75" customHeight="1">
      <c r="I2725" s="123"/>
      <c r="J2725" s="123"/>
      <c r="K2725" s="123"/>
    </row>
    <row r="2726" ht="15.75" customHeight="1">
      <c r="I2726" s="123"/>
      <c r="J2726" s="123"/>
      <c r="K2726" s="123"/>
    </row>
    <row r="2727" ht="15.75" customHeight="1">
      <c r="I2727" s="123"/>
      <c r="J2727" s="123"/>
      <c r="K2727" s="123"/>
    </row>
    <row r="2728" ht="15.75" customHeight="1">
      <c r="I2728" s="123"/>
      <c r="J2728" s="123"/>
      <c r="K2728" s="123"/>
    </row>
    <row r="2729" ht="15.75" customHeight="1">
      <c r="I2729" s="123"/>
      <c r="J2729" s="123"/>
      <c r="K2729" s="123"/>
    </row>
    <row r="2730" ht="15.75" customHeight="1">
      <c r="I2730" s="123"/>
      <c r="J2730" s="123"/>
      <c r="K2730" s="123"/>
    </row>
    <row r="2731" ht="15.75" customHeight="1">
      <c r="I2731" s="123"/>
      <c r="J2731" s="123"/>
      <c r="K2731" s="123"/>
    </row>
    <row r="2732" ht="15.75" customHeight="1">
      <c r="I2732" s="123"/>
      <c r="J2732" s="123"/>
      <c r="K2732" s="123"/>
    </row>
    <row r="2733" ht="15.75" customHeight="1">
      <c r="I2733" s="123"/>
      <c r="J2733" s="123"/>
      <c r="K2733" s="123"/>
    </row>
    <row r="2734" ht="15.75" customHeight="1">
      <c r="I2734" s="123"/>
      <c r="J2734" s="123"/>
      <c r="K2734" s="123"/>
    </row>
    <row r="2735" ht="15.75" customHeight="1">
      <c r="I2735" s="123"/>
      <c r="J2735" s="123"/>
      <c r="K2735" s="123"/>
    </row>
    <row r="2736" ht="15.75" customHeight="1">
      <c r="I2736" s="123"/>
      <c r="J2736" s="123"/>
      <c r="K2736" s="123"/>
    </row>
    <row r="2737" ht="15.75" customHeight="1">
      <c r="I2737" s="123"/>
      <c r="J2737" s="123"/>
      <c r="K2737" s="123"/>
    </row>
    <row r="2738" ht="15.75" customHeight="1">
      <c r="I2738" s="123"/>
      <c r="J2738" s="123"/>
      <c r="K2738" s="123"/>
    </row>
    <row r="2739" ht="15.75" customHeight="1">
      <c r="I2739" s="123"/>
      <c r="J2739" s="123"/>
      <c r="K2739" s="123"/>
    </row>
    <row r="2740" ht="15.75" customHeight="1">
      <c r="I2740" s="123"/>
      <c r="J2740" s="123"/>
      <c r="K2740" s="123"/>
    </row>
    <row r="2741" ht="15.75" customHeight="1">
      <c r="I2741" s="123"/>
      <c r="J2741" s="123"/>
      <c r="K2741" s="123"/>
    </row>
    <row r="2742" ht="15.75" customHeight="1">
      <c r="I2742" s="123"/>
      <c r="J2742" s="123"/>
      <c r="K2742" s="123"/>
    </row>
    <row r="2743" ht="15.75" customHeight="1">
      <c r="I2743" s="123"/>
      <c r="J2743" s="123"/>
      <c r="K2743" s="123"/>
    </row>
    <row r="2744" ht="15.75" customHeight="1">
      <c r="I2744" s="123"/>
      <c r="J2744" s="123"/>
      <c r="K2744" s="123"/>
    </row>
    <row r="2745" ht="15.75" customHeight="1">
      <c r="I2745" s="123"/>
      <c r="J2745" s="123"/>
      <c r="K2745" s="123"/>
    </row>
    <row r="2746" ht="15.75" customHeight="1">
      <c r="I2746" s="123"/>
      <c r="J2746" s="123"/>
      <c r="K2746" s="123"/>
    </row>
    <row r="2747" ht="15.75" customHeight="1">
      <c r="I2747" s="123"/>
      <c r="J2747" s="123"/>
      <c r="K2747" s="123"/>
    </row>
    <row r="2748" ht="15.75" customHeight="1">
      <c r="I2748" s="123"/>
      <c r="J2748" s="123"/>
      <c r="K2748" s="123"/>
    </row>
    <row r="2749" ht="15.75" customHeight="1">
      <c r="I2749" s="123"/>
      <c r="J2749" s="123"/>
      <c r="K2749" s="123"/>
    </row>
    <row r="2750" ht="15.75" customHeight="1">
      <c r="I2750" s="123"/>
      <c r="J2750" s="123"/>
      <c r="K2750" s="123"/>
    </row>
    <row r="2751" ht="15.75" customHeight="1">
      <c r="I2751" s="123"/>
      <c r="J2751" s="123"/>
      <c r="K2751" s="123"/>
    </row>
    <row r="2752" ht="15.75" customHeight="1">
      <c r="I2752" s="123"/>
      <c r="J2752" s="123"/>
      <c r="K2752" s="123"/>
    </row>
    <row r="2753" ht="15.75" customHeight="1">
      <c r="I2753" s="123"/>
      <c r="J2753" s="123"/>
      <c r="K2753" s="123"/>
    </row>
    <row r="2754" ht="15.75" customHeight="1">
      <c r="I2754" s="123"/>
      <c r="J2754" s="123"/>
      <c r="K2754" s="123"/>
    </row>
    <row r="2755" ht="15.75" customHeight="1">
      <c r="I2755" s="123"/>
      <c r="J2755" s="123"/>
      <c r="K2755" s="123"/>
    </row>
    <row r="2756" ht="15.75" customHeight="1">
      <c r="I2756" s="123"/>
      <c r="J2756" s="123"/>
      <c r="K2756" s="123"/>
    </row>
    <row r="2757" ht="15.75" customHeight="1">
      <c r="I2757" s="123"/>
      <c r="J2757" s="123"/>
      <c r="K2757" s="123"/>
    </row>
    <row r="2758" ht="15.75" customHeight="1">
      <c r="I2758" s="123"/>
      <c r="J2758" s="123"/>
      <c r="K2758" s="123"/>
    </row>
    <row r="2759" ht="15.75" customHeight="1">
      <c r="I2759" s="123"/>
      <c r="J2759" s="123"/>
      <c r="K2759" s="123"/>
    </row>
    <row r="2760" ht="15.75" customHeight="1">
      <c r="I2760" s="123"/>
      <c r="J2760" s="123"/>
      <c r="K2760" s="123"/>
    </row>
    <row r="2761" ht="15.75" customHeight="1">
      <c r="I2761" s="123"/>
      <c r="J2761" s="123"/>
      <c r="K2761" s="123"/>
    </row>
    <row r="2762" ht="15.75" customHeight="1">
      <c r="I2762" s="123"/>
      <c r="J2762" s="123"/>
      <c r="K2762" s="123"/>
    </row>
    <row r="2763" ht="15.75" customHeight="1">
      <c r="I2763" s="123"/>
      <c r="J2763" s="123"/>
      <c r="K2763" s="123"/>
    </row>
    <row r="2764" ht="15.75" customHeight="1">
      <c r="I2764" s="123"/>
      <c r="J2764" s="123"/>
      <c r="K2764" s="123"/>
    </row>
    <row r="2765" ht="15.75" customHeight="1">
      <c r="I2765" s="123"/>
      <c r="J2765" s="123"/>
      <c r="K2765" s="123"/>
    </row>
    <row r="2766" ht="15.75" customHeight="1">
      <c r="I2766" s="123"/>
      <c r="J2766" s="123"/>
      <c r="K2766" s="123"/>
    </row>
    <row r="2767" ht="15.75" customHeight="1">
      <c r="I2767" s="123"/>
      <c r="J2767" s="123"/>
      <c r="K2767" s="123"/>
    </row>
    <row r="2768" ht="15.75" customHeight="1">
      <c r="I2768" s="123"/>
      <c r="J2768" s="123"/>
      <c r="K2768" s="123"/>
    </row>
    <row r="2769" ht="15.75" customHeight="1">
      <c r="I2769" s="123"/>
      <c r="J2769" s="123"/>
      <c r="K2769" s="123"/>
    </row>
    <row r="2770" ht="15.75" customHeight="1">
      <c r="I2770" s="123"/>
      <c r="J2770" s="123"/>
      <c r="K2770" s="123"/>
    </row>
    <row r="2771" ht="15.75" customHeight="1">
      <c r="I2771" s="123"/>
      <c r="J2771" s="123"/>
      <c r="K2771" s="123"/>
    </row>
    <row r="2772" ht="15.75" customHeight="1">
      <c r="I2772" s="123"/>
      <c r="J2772" s="123"/>
      <c r="K2772" s="123"/>
    </row>
    <row r="2773" ht="15.75" customHeight="1">
      <c r="I2773" s="123"/>
      <c r="J2773" s="123"/>
      <c r="K2773" s="123"/>
    </row>
    <row r="2774" ht="15.75" customHeight="1">
      <c r="I2774" s="123"/>
      <c r="J2774" s="123"/>
      <c r="K2774" s="123"/>
    </row>
    <row r="2775" ht="15.75" customHeight="1">
      <c r="I2775" s="123"/>
      <c r="J2775" s="123"/>
      <c r="K2775" s="123"/>
    </row>
    <row r="2776" ht="15.75" customHeight="1">
      <c r="I2776" s="123"/>
      <c r="J2776" s="123"/>
      <c r="K2776" s="123"/>
    </row>
    <row r="2777" ht="15.75" customHeight="1">
      <c r="I2777" s="123"/>
      <c r="J2777" s="123"/>
      <c r="K2777" s="123"/>
    </row>
    <row r="2778" ht="15.75" customHeight="1">
      <c r="I2778" s="123"/>
      <c r="J2778" s="123"/>
      <c r="K2778" s="123"/>
    </row>
    <row r="2779" ht="15.75" customHeight="1">
      <c r="I2779" s="123"/>
      <c r="J2779" s="123"/>
      <c r="K2779" s="123"/>
    </row>
    <row r="2780" ht="15.75" customHeight="1">
      <c r="I2780" s="123"/>
      <c r="J2780" s="123"/>
      <c r="K2780" s="123"/>
    </row>
    <row r="2781" ht="15.75" customHeight="1">
      <c r="I2781" s="123"/>
      <c r="J2781" s="123"/>
      <c r="K2781" s="123"/>
    </row>
    <row r="2782" ht="15.75" customHeight="1">
      <c r="I2782" s="123"/>
      <c r="J2782" s="123"/>
      <c r="K2782" s="123"/>
    </row>
    <row r="2783" ht="15.75" customHeight="1">
      <c r="I2783" s="123"/>
      <c r="J2783" s="123"/>
      <c r="K2783" s="123"/>
    </row>
    <row r="2784" ht="15.75" customHeight="1">
      <c r="I2784" s="123"/>
      <c r="J2784" s="123"/>
      <c r="K2784" s="123"/>
    </row>
    <row r="2785" ht="15.75" customHeight="1">
      <c r="I2785" s="123"/>
      <c r="J2785" s="123"/>
      <c r="K2785" s="123"/>
    </row>
    <row r="2786" ht="15.75" customHeight="1">
      <c r="I2786" s="123"/>
      <c r="J2786" s="123"/>
      <c r="K2786" s="123"/>
    </row>
    <row r="2787" ht="15.75" customHeight="1">
      <c r="I2787" s="123"/>
      <c r="J2787" s="123"/>
      <c r="K2787" s="123"/>
    </row>
    <row r="2788" ht="15.75" customHeight="1">
      <c r="I2788" s="123"/>
      <c r="J2788" s="123"/>
      <c r="K2788" s="123"/>
    </row>
    <row r="2789" ht="15.75" customHeight="1">
      <c r="I2789" s="123"/>
      <c r="J2789" s="123"/>
      <c r="K2789" s="123"/>
    </row>
    <row r="2790" ht="15.75" customHeight="1">
      <c r="I2790" s="123"/>
      <c r="J2790" s="123"/>
      <c r="K2790" s="123"/>
    </row>
    <row r="2791" ht="15.75" customHeight="1">
      <c r="I2791" s="123"/>
      <c r="J2791" s="123"/>
      <c r="K2791" s="123"/>
    </row>
    <row r="2792" ht="15.75" customHeight="1">
      <c r="I2792" s="123"/>
      <c r="J2792" s="123"/>
      <c r="K2792" s="123"/>
    </row>
    <row r="2793" ht="15.75" customHeight="1">
      <c r="I2793" s="123"/>
      <c r="J2793" s="123"/>
      <c r="K2793" s="123"/>
    </row>
    <row r="2794" ht="15.75" customHeight="1">
      <c r="I2794" s="123"/>
      <c r="J2794" s="123"/>
      <c r="K2794" s="123"/>
    </row>
    <row r="2795" ht="15.75" customHeight="1">
      <c r="I2795" s="123"/>
      <c r="J2795" s="123"/>
      <c r="K2795" s="123"/>
    </row>
    <row r="2796" ht="15.75" customHeight="1">
      <c r="I2796" s="123"/>
      <c r="J2796" s="123"/>
      <c r="K2796" s="123"/>
    </row>
    <row r="2797" ht="15.75" customHeight="1">
      <c r="I2797" s="123"/>
      <c r="J2797" s="123"/>
      <c r="K2797" s="123"/>
    </row>
    <row r="2798" ht="15.75" customHeight="1">
      <c r="I2798" s="123"/>
      <c r="J2798" s="123"/>
      <c r="K2798" s="123"/>
    </row>
    <row r="2799" ht="15.75" customHeight="1">
      <c r="I2799" s="123"/>
      <c r="J2799" s="123"/>
      <c r="K2799" s="123"/>
    </row>
    <row r="2800" ht="15.75" customHeight="1">
      <c r="I2800" s="123"/>
      <c r="J2800" s="123"/>
      <c r="K2800" s="123"/>
    </row>
    <row r="2801" ht="15.75" customHeight="1">
      <c r="I2801" s="123"/>
      <c r="J2801" s="123"/>
      <c r="K2801" s="123"/>
    </row>
    <row r="2802" ht="15.75" customHeight="1">
      <c r="I2802" s="123"/>
      <c r="J2802" s="123"/>
      <c r="K2802" s="123"/>
    </row>
    <row r="2803" ht="15.75" customHeight="1">
      <c r="I2803" s="123"/>
      <c r="J2803" s="123"/>
      <c r="K2803" s="123"/>
    </row>
    <row r="2804" ht="15.75" customHeight="1">
      <c r="I2804" s="123"/>
      <c r="J2804" s="123"/>
      <c r="K2804" s="123"/>
    </row>
    <row r="2805" ht="15.75" customHeight="1">
      <c r="I2805" s="123"/>
      <c r="J2805" s="123"/>
      <c r="K2805" s="123"/>
    </row>
    <row r="2806" ht="15.75" customHeight="1">
      <c r="I2806" s="123"/>
      <c r="J2806" s="123"/>
      <c r="K2806" s="123"/>
    </row>
    <row r="2807" ht="15.75" customHeight="1">
      <c r="I2807" s="123"/>
      <c r="J2807" s="123"/>
      <c r="K2807" s="123"/>
    </row>
    <row r="2808" ht="15.75" customHeight="1">
      <c r="I2808" s="123"/>
      <c r="J2808" s="123"/>
      <c r="K2808" s="123"/>
    </row>
    <row r="2809" ht="15.75" customHeight="1">
      <c r="I2809" s="123"/>
      <c r="J2809" s="123"/>
      <c r="K2809" s="123"/>
    </row>
    <row r="2810" ht="15.75" customHeight="1">
      <c r="I2810" s="123"/>
      <c r="J2810" s="123"/>
      <c r="K2810" s="123"/>
    </row>
    <row r="2811" ht="15.75" customHeight="1">
      <c r="I2811" s="123"/>
      <c r="J2811" s="123"/>
      <c r="K2811" s="123"/>
    </row>
    <row r="2812" ht="15.75" customHeight="1">
      <c r="I2812" s="123"/>
      <c r="J2812" s="123"/>
      <c r="K2812" s="123"/>
    </row>
    <row r="2813" ht="15.75" customHeight="1">
      <c r="I2813" s="123"/>
      <c r="J2813" s="123"/>
      <c r="K2813" s="123"/>
    </row>
    <row r="2814" ht="15.75" customHeight="1">
      <c r="I2814" s="123"/>
      <c r="J2814" s="123"/>
      <c r="K2814" s="123"/>
    </row>
    <row r="2815" ht="15.75" customHeight="1">
      <c r="I2815" s="123"/>
      <c r="J2815" s="123"/>
      <c r="K2815" s="123"/>
    </row>
    <row r="2816" ht="15.75" customHeight="1">
      <c r="I2816" s="123"/>
      <c r="J2816" s="123"/>
      <c r="K2816" s="123"/>
    </row>
    <row r="2817" ht="15.75" customHeight="1">
      <c r="I2817" s="123"/>
      <c r="J2817" s="123"/>
      <c r="K2817" s="123"/>
    </row>
    <row r="2818" ht="15.75" customHeight="1">
      <c r="I2818" s="123"/>
      <c r="J2818" s="123"/>
      <c r="K2818" s="123"/>
    </row>
    <row r="2819" ht="15.75" customHeight="1">
      <c r="I2819" s="123"/>
      <c r="J2819" s="123"/>
      <c r="K2819" s="123"/>
    </row>
    <row r="2820" ht="15.75" customHeight="1">
      <c r="I2820" s="123"/>
      <c r="J2820" s="123"/>
      <c r="K2820" s="123"/>
    </row>
    <row r="2821" ht="15.75" customHeight="1">
      <c r="I2821" s="123"/>
      <c r="J2821" s="123"/>
      <c r="K2821" s="123"/>
    </row>
    <row r="2822" ht="15.75" customHeight="1">
      <c r="I2822" s="123"/>
      <c r="J2822" s="123"/>
      <c r="K2822" s="123"/>
    </row>
    <row r="2823" ht="15.75" customHeight="1">
      <c r="I2823" s="123"/>
      <c r="J2823" s="123"/>
      <c r="K2823" s="123"/>
    </row>
    <row r="2824" ht="15.75" customHeight="1">
      <c r="I2824" s="123"/>
      <c r="J2824" s="123"/>
      <c r="K2824" s="123"/>
    </row>
    <row r="2825" ht="15.75" customHeight="1">
      <c r="I2825" s="123"/>
      <c r="J2825" s="123"/>
      <c r="K2825" s="123"/>
    </row>
    <row r="2826" ht="15.75" customHeight="1">
      <c r="I2826" s="123"/>
      <c r="J2826" s="123"/>
      <c r="K2826" s="123"/>
    </row>
    <row r="2827" ht="15.75" customHeight="1">
      <c r="I2827" s="123"/>
      <c r="J2827" s="123"/>
      <c r="K2827" s="123"/>
    </row>
    <row r="2828" ht="15.75" customHeight="1">
      <c r="I2828" s="123"/>
      <c r="J2828" s="123"/>
      <c r="K2828" s="123"/>
    </row>
    <row r="2829" ht="15.75" customHeight="1">
      <c r="I2829" s="123"/>
      <c r="J2829" s="123"/>
      <c r="K2829" s="123"/>
    </row>
    <row r="2830" ht="15.75" customHeight="1">
      <c r="I2830" s="123"/>
      <c r="J2830" s="123"/>
      <c r="K2830" s="123"/>
    </row>
    <row r="2831" ht="15.75" customHeight="1">
      <c r="I2831" s="123"/>
      <c r="J2831" s="123"/>
      <c r="K2831" s="123"/>
    </row>
    <row r="2832" ht="15.75" customHeight="1">
      <c r="I2832" s="123"/>
      <c r="J2832" s="123"/>
      <c r="K2832" s="123"/>
    </row>
    <row r="2833" ht="15.75" customHeight="1">
      <c r="I2833" s="123"/>
      <c r="J2833" s="123"/>
      <c r="K2833" s="123"/>
    </row>
    <row r="2834" ht="15.75" customHeight="1">
      <c r="I2834" s="123"/>
      <c r="J2834" s="123"/>
      <c r="K2834" s="123"/>
    </row>
    <row r="2835" ht="15.75" customHeight="1">
      <c r="I2835" s="123"/>
      <c r="J2835" s="123"/>
      <c r="K2835" s="123"/>
    </row>
    <row r="2836" ht="15.75" customHeight="1">
      <c r="I2836" s="123"/>
      <c r="J2836" s="123"/>
      <c r="K2836" s="123"/>
    </row>
    <row r="2837" ht="15.75" customHeight="1">
      <c r="I2837" s="123"/>
      <c r="J2837" s="123"/>
      <c r="K2837" s="123"/>
    </row>
    <row r="2838" ht="15.75" customHeight="1">
      <c r="I2838" s="123"/>
      <c r="J2838" s="123"/>
      <c r="K2838" s="123"/>
    </row>
    <row r="2839" ht="15.75" customHeight="1">
      <c r="I2839" s="123"/>
      <c r="J2839" s="123"/>
      <c r="K2839" s="123"/>
    </row>
    <row r="2840" ht="15.75" customHeight="1">
      <c r="I2840" s="123"/>
      <c r="J2840" s="123"/>
      <c r="K2840" s="123"/>
    </row>
    <row r="2841" ht="15.75" customHeight="1">
      <c r="I2841" s="123"/>
      <c r="J2841" s="123"/>
      <c r="K2841" s="123"/>
    </row>
    <row r="2842" ht="15.75" customHeight="1">
      <c r="I2842" s="123"/>
      <c r="J2842" s="123"/>
      <c r="K2842" s="123"/>
    </row>
    <row r="2843" ht="15.75" customHeight="1">
      <c r="I2843" s="123"/>
      <c r="J2843" s="123"/>
      <c r="K2843" s="123"/>
    </row>
    <row r="2844" ht="15.75" customHeight="1">
      <c r="I2844" s="123"/>
      <c r="J2844" s="123"/>
      <c r="K2844" s="123"/>
    </row>
    <row r="2845" ht="15.75" customHeight="1">
      <c r="I2845" s="123"/>
      <c r="J2845" s="123"/>
      <c r="K2845" s="123"/>
    </row>
    <row r="2846" ht="15.75" customHeight="1">
      <c r="I2846" s="123"/>
      <c r="J2846" s="123"/>
      <c r="K2846" s="123"/>
    </row>
    <row r="2847" ht="15.75" customHeight="1">
      <c r="I2847" s="123"/>
      <c r="J2847" s="123"/>
      <c r="K2847" s="123"/>
    </row>
    <row r="2848" ht="15.75" customHeight="1">
      <c r="I2848" s="123"/>
      <c r="J2848" s="123"/>
      <c r="K2848" s="123"/>
    </row>
    <row r="2849" ht="15.75" customHeight="1">
      <c r="I2849" s="123"/>
      <c r="J2849" s="123"/>
      <c r="K2849" s="123"/>
    </row>
    <row r="2850" ht="15.75" customHeight="1">
      <c r="I2850" s="123"/>
      <c r="J2850" s="123"/>
      <c r="K2850" s="123"/>
    </row>
    <row r="2851" ht="15.75" customHeight="1">
      <c r="I2851" s="123"/>
      <c r="J2851" s="123"/>
      <c r="K2851" s="123"/>
    </row>
    <row r="2852" ht="15.75" customHeight="1">
      <c r="I2852" s="123"/>
      <c r="J2852" s="123"/>
      <c r="K2852" s="123"/>
    </row>
    <row r="2853" ht="15.75" customHeight="1">
      <c r="I2853" s="123"/>
      <c r="J2853" s="123"/>
      <c r="K2853" s="123"/>
    </row>
    <row r="2854" ht="15.75" customHeight="1">
      <c r="I2854" s="123"/>
      <c r="J2854" s="123"/>
      <c r="K2854" s="123"/>
    </row>
    <row r="2855" ht="15.75" customHeight="1">
      <c r="I2855" s="123"/>
      <c r="J2855" s="123"/>
      <c r="K2855" s="123"/>
    </row>
    <row r="2856" ht="15.75" customHeight="1">
      <c r="I2856" s="123"/>
      <c r="J2856" s="123"/>
      <c r="K2856" s="123"/>
    </row>
    <row r="2857" ht="15.75" customHeight="1">
      <c r="I2857" s="123"/>
      <c r="J2857" s="123"/>
      <c r="K2857" s="123"/>
    </row>
    <row r="2858" ht="15.75" customHeight="1">
      <c r="I2858" s="123"/>
      <c r="J2858" s="123"/>
      <c r="K2858" s="123"/>
    </row>
    <row r="2859" ht="15.75" customHeight="1">
      <c r="I2859" s="123"/>
      <c r="J2859" s="123"/>
      <c r="K2859" s="123"/>
    </row>
    <row r="2860" ht="15.75" customHeight="1">
      <c r="I2860" s="123"/>
      <c r="J2860" s="123"/>
      <c r="K2860" s="123"/>
    </row>
    <row r="2861" ht="15.75" customHeight="1">
      <c r="I2861" s="123"/>
      <c r="J2861" s="123"/>
      <c r="K2861" s="123"/>
    </row>
    <row r="2862" ht="15.75" customHeight="1">
      <c r="I2862" s="123"/>
      <c r="J2862" s="123"/>
      <c r="K2862" s="123"/>
    </row>
    <row r="2863" ht="15.75" customHeight="1">
      <c r="I2863" s="123"/>
      <c r="J2863" s="123"/>
      <c r="K2863" s="123"/>
    </row>
    <row r="2864" ht="15.75" customHeight="1">
      <c r="I2864" s="123"/>
      <c r="J2864" s="123"/>
      <c r="K2864" s="123"/>
    </row>
    <row r="2865" ht="15.75" customHeight="1">
      <c r="I2865" s="123"/>
      <c r="J2865" s="123"/>
      <c r="K2865" s="123"/>
    </row>
    <row r="2866" ht="15.75" customHeight="1">
      <c r="I2866" s="123"/>
      <c r="J2866" s="123"/>
      <c r="K2866" s="123"/>
    </row>
    <row r="2867" ht="15.75" customHeight="1">
      <c r="I2867" s="123"/>
      <c r="J2867" s="123"/>
      <c r="K2867" s="123"/>
    </row>
    <row r="2868" ht="15.75" customHeight="1">
      <c r="I2868" s="123"/>
      <c r="J2868" s="123"/>
      <c r="K2868" s="123"/>
    </row>
    <row r="2869" ht="15.75" customHeight="1">
      <c r="I2869" s="123"/>
      <c r="J2869" s="123"/>
      <c r="K2869" s="123"/>
    </row>
    <row r="2870" ht="15.75" customHeight="1">
      <c r="I2870" s="123"/>
      <c r="J2870" s="123"/>
      <c r="K2870" s="123"/>
    </row>
    <row r="2871" ht="15.75" customHeight="1">
      <c r="I2871" s="123"/>
      <c r="J2871" s="123"/>
      <c r="K2871" s="123"/>
    </row>
    <row r="2872" ht="15.75" customHeight="1">
      <c r="I2872" s="123"/>
      <c r="J2872" s="123"/>
      <c r="K2872" s="123"/>
    </row>
    <row r="2873" ht="15.75" customHeight="1">
      <c r="I2873" s="123"/>
      <c r="J2873" s="123"/>
      <c r="K2873" s="123"/>
    </row>
    <row r="2874" ht="15.75" customHeight="1">
      <c r="I2874" s="123"/>
      <c r="J2874" s="123"/>
      <c r="K2874" s="123"/>
    </row>
    <row r="2875" ht="15.75" customHeight="1">
      <c r="I2875" s="123"/>
      <c r="J2875" s="123"/>
      <c r="K2875" s="123"/>
    </row>
    <row r="2876" ht="15.75" customHeight="1">
      <c r="I2876" s="123"/>
      <c r="J2876" s="123"/>
      <c r="K2876" s="123"/>
    </row>
    <row r="2877" ht="15.75" customHeight="1">
      <c r="I2877" s="123"/>
      <c r="J2877" s="123"/>
      <c r="K2877" s="123"/>
    </row>
    <row r="2878" ht="15.75" customHeight="1">
      <c r="I2878" s="123"/>
      <c r="J2878" s="123"/>
      <c r="K2878" s="123"/>
    </row>
    <row r="2879" ht="15.75" customHeight="1">
      <c r="I2879" s="123"/>
      <c r="J2879" s="123"/>
      <c r="K2879" s="123"/>
    </row>
    <row r="2880" ht="15.75" customHeight="1">
      <c r="I2880" s="123"/>
      <c r="J2880" s="123"/>
      <c r="K2880" s="123"/>
    </row>
    <row r="2881" ht="15.75" customHeight="1">
      <c r="I2881" s="123"/>
      <c r="J2881" s="123"/>
      <c r="K2881" s="123"/>
    </row>
    <row r="2882" ht="15.75" customHeight="1">
      <c r="I2882" s="123"/>
      <c r="J2882" s="123"/>
      <c r="K2882" s="123"/>
    </row>
    <row r="2883" ht="15.75" customHeight="1">
      <c r="I2883" s="123"/>
      <c r="J2883" s="123"/>
      <c r="K2883" s="123"/>
    </row>
    <row r="2884" ht="15.75" customHeight="1">
      <c r="I2884" s="123"/>
      <c r="J2884" s="123"/>
      <c r="K2884" s="123"/>
    </row>
    <row r="2885" ht="15.75" customHeight="1">
      <c r="I2885" s="123"/>
      <c r="J2885" s="123"/>
      <c r="K2885" s="123"/>
    </row>
    <row r="2886" ht="15.75" customHeight="1">
      <c r="I2886" s="123"/>
      <c r="J2886" s="123"/>
      <c r="K2886" s="123"/>
    </row>
    <row r="2887" ht="15.75" customHeight="1">
      <c r="I2887" s="123"/>
      <c r="J2887" s="123"/>
      <c r="K2887" s="123"/>
    </row>
    <row r="2888" ht="15.75" customHeight="1">
      <c r="I2888" s="123"/>
      <c r="J2888" s="123"/>
      <c r="K2888" s="123"/>
    </row>
    <row r="2889" ht="15.75" customHeight="1">
      <c r="I2889" s="123"/>
      <c r="J2889" s="123"/>
      <c r="K2889" s="123"/>
    </row>
    <row r="2890" ht="15.75" customHeight="1">
      <c r="I2890" s="123"/>
      <c r="J2890" s="123"/>
      <c r="K2890" s="123"/>
    </row>
    <row r="2891" ht="15.75" customHeight="1">
      <c r="I2891" s="123"/>
      <c r="J2891" s="123"/>
      <c r="K2891" s="123"/>
    </row>
    <row r="2892" ht="15.75" customHeight="1">
      <c r="I2892" s="123"/>
      <c r="J2892" s="123"/>
      <c r="K2892" s="123"/>
    </row>
    <row r="2893" ht="15.75" customHeight="1">
      <c r="I2893" s="123"/>
      <c r="J2893" s="123"/>
      <c r="K2893" s="123"/>
    </row>
    <row r="2894" ht="15.75" customHeight="1">
      <c r="I2894" s="123"/>
      <c r="J2894" s="123"/>
      <c r="K2894" s="123"/>
    </row>
    <row r="2895" ht="15.75" customHeight="1">
      <c r="I2895" s="123"/>
      <c r="J2895" s="123"/>
      <c r="K2895" s="123"/>
    </row>
    <row r="2896" ht="15.75" customHeight="1">
      <c r="I2896" s="123"/>
      <c r="J2896" s="123"/>
      <c r="K2896" s="123"/>
    </row>
    <row r="2897" ht="15.75" customHeight="1">
      <c r="I2897" s="123"/>
      <c r="J2897" s="123"/>
      <c r="K2897" s="123"/>
    </row>
    <row r="2898" ht="15.75" customHeight="1">
      <c r="I2898" s="123"/>
      <c r="J2898" s="123"/>
      <c r="K2898" s="123"/>
    </row>
    <row r="2899" ht="15.75" customHeight="1">
      <c r="I2899" s="123"/>
      <c r="J2899" s="123"/>
      <c r="K2899" s="123"/>
    </row>
    <row r="2900" ht="15.75" customHeight="1">
      <c r="I2900" s="123"/>
      <c r="J2900" s="123"/>
      <c r="K2900" s="123"/>
    </row>
    <row r="2901" ht="15.75" customHeight="1">
      <c r="I2901" s="123"/>
      <c r="J2901" s="123"/>
      <c r="K2901" s="123"/>
    </row>
    <row r="2902" ht="15.75" customHeight="1">
      <c r="I2902" s="123"/>
      <c r="J2902" s="123"/>
      <c r="K2902" s="123"/>
    </row>
    <row r="2903" ht="15.75" customHeight="1">
      <c r="I2903" s="123"/>
      <c r="J2903" s="123"/>
      <c r="K2903" s="123"/>
    </row>
    <row r="2904" ht="15.75" customHeight="1">
      <c r="I2904" s="123"/>
      <c r="J2904" s="123"/>
      <c r="K2904" s="123"/>
    </row>
    <row r="2905" ht="15.75" customHeight="1">
      <c r="I2905" s="123"/>
      <c r="J2905" s="123"/>
      <c r="K2905" s="123"/>
    </row>
    <row r="2906" ht="15.75" customHeight="1">
      <c r="I2906" s="123"/>
      <c r="J2906" s="123"/>
      <c r="K2906" s="123"/>
    </row>
    <row r="2907" ht="15.75" customHeight="1">
      <c r="I2907" s="123"/>
      <c r="J2907" s="123"/>
      <c r="K2907" s="123"/>
    </row>
    <row r="2908" ht="15.75" customHeight="1">
      <c r="I2908" s="123"/>
      <c r="J2908" s="123"/>
      <c r="K2908" s="123"/>
    </row>
    <row r="2909" ht="15.75" customHeight="1">
      <c r="I2909" s="123"/>
      <c r="J2909" s="123"/>
      <c r="K2909" s="123"/>
    </row>
    <row r="2910" ht="15.75" customHeight="1">
      <c r="I2910" s="123"/>
      <c r="J2910" s="123"/>
      <c r="K2910" s="123"/>
    </row>
    <row r="2911" ht="15.75" customHeight="1">
      <c r="I2911" s="123"/>
      <c r="J2911" s="123"/>
      <c r="K2911" s="123"/>
    </row>
    <row r="2912" ht="15.75" customHeight="1">
      <c r="I2912" s="123"/>
      <c r="J2912" s="123"/>
      <c r="K2912" s="123"/>
    </row>
    <row r="2913" ht="15.75" customHeight="1">
      <c r="I2913" s="123"/>
      <c r="J2913" s="123"/>
      <c r="K2913" s="123"/>
    </row>
    <row r="2914" ht="15.75" customHeight="1">
      <c r="I2914" s="123"/>
      <c r="J2914" s="123"/>
      <c r="K2914" s="123"/>
    </row>
    <row r="2915" ht="15.75" customHeight="1">
      <c r="I2915" s="123"/>
      <c r="J2915" s="123"/>
      <c r="K2915" s="123"/>
    </row>
    <row r="2916" ht="15.75" customHeight="1">
      <c r="I2916" s="123"/>
      <c r="J2916" s="123"/>
      <c r="K2916" s="123"/>
    </row>
    <row r="2917" ht="15.75" customHeight="1">
      <c r="I2917" s="123"/>
      <c r="J2917" s="123"/>
      <c r="K2917" s="123"/>
    </row>
    <row r="2918" ht="15.75" customHeight="1">
      <c r="I2918" s="123"/>
      <c r="J2918" s="123"/>
      <c r="K2918" s="123"/>
    </row>
    <row r="2919" ht="15.75" customHeight="1">
      <c r="I2919" s="123"/>
      <c r="J2919" s="123"/>
      <c r="K2919" s="123"/>
    </row>
    <row r="2920" ht="15.75" customHeight="1">
      <c r="I2920" s="123"/>
      <c r="J2920" s="123"/>
      <c r="K2920" s="123"/>
    </row>
    <row r="2921" ht="15.75" customHeight="1">
      <c r="I2921" s="123"/>
      <c r="J2921" s="123"/>
      <c r="K2921" s="123"/>
    </row>
    <row r="2922" ht="15.75" customHeight="1">
      <c r="I2922" s="123"/>
      <c r="J2922" s="123"/>
      <c r="K2922" s="123"/>
    </row>
    <row r="2923" ht="15.75" customHeight="1">
      <c r="I2923" s="123"/>
      <c r="J2923" s="123"/>
      <c r="K2923" s="123"/>
    </row>
    <row r="2924" ht="15.75" customHeight="1">
      <c r="I2924" s="123"/>
      <c r="J2924" s="123"/>
      <c r="K2924" s="123"/>
    </row>
    <row r="2925" ht="15.75" customHeight="1">
      <c r="I2925" s="123"/>
      <c r="J2925" s="123"/>
      <c r="K2925" s="123"/>
    </row>
    <row r="2926" ht="15.75" customHeight="1">
      <c r="I2926" s="123"/>
      <c r="J2926" s="123"/>
      <c r="K2926" s="123"/>
    </row>
    <row r="2927" ht="15.75" customHeight="1">
      <c r="I2927" s="123"/>
      <c r="J2927" s="123"/>
      <c r="K2927" s="123"/>
    </row>
    <row r="2928" ht="15.75" customHeight="1">
      <c r="I2928" s="123"/>
      <c r="J2928" s="123"/>
      <c r="K2928" s="123"/>
    </row>
    <row r="2929" ht="15.75" customHeight="1">
      <c r="I2929" s="123"/>
      <c r="J2929" s="123"/>
      <c r="K2929" s="123"/>
    </row>
    <row r="2930" ht="15.75" customHeight="1">
      <c r="I2930" s="123"/>
      <c r="J2930" s="123"/>
      <c r="K2930" s="123"/>
    </row>
    <row r="2931" ht="15.75" customHeight="1">
      <c r="I2931" s="123"/>
      <c r="J2931" s="123"/>
      <c r="K2931" s="123"/>
    </row>
    <row r="2932" ht="15.75" customHeight="1">
      <c r="I2932" s="123"/>
      <c r="J2932" s="123"/>
      <c r="K2932" s="123"/>
    </row>
    <row r="2933" ht="15.75" customHeight="1">
      <c r="I2933" s="123"/>
      <c r="J2933" s="123"/>
      <c r="K2933" s="123"/>
    </row>
    <row r="2934" ht="15.75" customHeight="1">
      <c r="I2934" s="123"/>
      <c r="J2934" s="123"/>
      <c r="K2934" s="123"/>
    </row>
    <row r="2935" ht="15.75" customHeight="1">
      <c r="I2935" s="123"/>
      <c r="J2935" s="123"/>
      <c r="K2935" s="123"/>
    </row>
    <row r="2936" ht="15.75" customHeight="1">
      <c r="I2936" s="123"/>
      <c r="J2936" s="123"/>
      <c r="K2936" s="123"/>
    </row>
    <row r="2937" ht="15.75" customHeight="1">
      <c r="I2937" s="123"/>
      <c r="J2937" s="123"/>
      <c r="K2937" s="123"/>
    </row>
    <row r="2938" ht="15.75" customHeight="1">
      <c r="I2938" s="123"/>
      <c r="J2938" s="123"/>
      <c r="K2938" s="123"/>
    </row>
    <row r="2939" ht="15.75" customHeight="1">
      <c r="I2939" s="123"/>
      <c r="J2939" s="123"/>
      <c r="K2939" s="123"/>
    </row>
    <row r="2940" ht="15.75" customHeight="1">
      <c r="I2940" s="123"/>
      <c r="J2940" s="123"/>
      <c r="K2940" s="123"/>
    </row>
    <row r="2941" ht="15.75" customHeight="1">
      <c r="I2941" s="123"/>
      <c r="J2941" s="123"/>
      <c r="K2941" s="123"/>
    </row>
    <row r="2942" ht="15.75" customHeight="1">
      <c r="I2942" s="123"/>
      <c r="J2942" s="123"/>
      <c r="K2942" s="123"/>
    </row>
    <row r="2943" ht="15.75" customHeight="1">
      <c r="I2943" s="123"/>
      <c r="J2943" s="123"/>
      <c r="K2943" s="123"/>
    </row>
    <row r="2944" ht="15.75" customHeight="1">
      <c r="I2944" s="123"/>
      <c r="J2944" s="123"/>
      <c r="K2944" s="123"/>
    </row>
    <row r="2945" ht="15.75" customHeight="1">
      <c r="I2945" s="123"/>
      <c r="J2945" s="123"/>
      <c r="K2945" s="123"/>
    </row>
    <row r="2946" ht="15.75" customHeight="1">
      <c r="I2946" s="123"/>
      <c r="J2946" s="123"/>
      <c r="K2946" s="123"/>
    </row>
    <row r="2947" ht="15.75" customHeight="1">
      <c r="I2947" s="123"/>
      <c r="J2947" s="123"/>
      <c r="K2947" s="123"/>
    </row>
    <row r="2948" ht="15.75" customHeight="1">
      <c r="I2948" s="123"/>
      <c r="J2948" s="123"/>
      <c r="K2948" s="123"/>
    </row>
    <row r="2949" ht="15.75" customHeight="1">
      <c r="I2949" s="123"/>
      <c r="J2949" s="123"/>
      <c r="K2949" s="123"/>
    </row>
    <row r="2950" ht="15.75" customHeight="1">
      <c r="I2950" s="123"/>
      <c r="J2950" s="123"/>
      <c r="K2950" s="123"/>
    </row>
    <row r="2951" ht="15.75" customHeight="1">
      <c r="I2951" s="123"/>
      <c r="J2951" s="123"/>
      <c r="K2951" s="123"/>
    </row>
    <row r="2952" ht="15.75" customHeight="1">
      <c r="I2952" s="123"/>
      <c r="J2952" s="123"/>
      <c r="K2952" s="123"/>
    </row>
    <row r="2953" ht="15.75" customHeight="1">
      <c r="I2953" s="123"/>
      <c r="J2953" s="123"/>
      <c r="K2953" s="123"/>
    </row>
    <row r="2954" ht="15.75" customHeight="1">
      <c r="I2954" s="123"/>
      <c r="J2954" s="123"/>
      <c r="K2954" s="123"/>
    </row>
    <row r="2955" ht="15.75" customHeight="1">
      <c r="I2955" s="123"/>
      <c r="J2955" s="123"/>
      <c r="K2955" s="123"/>
    </row>
    <row r="2956" ht="15.75" customHeight="1">
      <c r="I2956" s="123"/>
      <c r="J2956" s="123"/>
      <c r="K2956" s="123"/>
    </row>
    <row r="2957" ht="15.75" customHeight="1">
      <c r="I2957" s="123"/>
      <c r="J2957" s="123"/>
      <c r="K2957" s="123"/>
    </row>
    <row r="2958" ht="15.75" customHeight="1">
      <c r="I2958" s="123"/>
      <c r="J2958" s="123"/>
      <c r="K2958" s="123"/>
    </row>
    <row r="2959" ht="15.75" customHeight="1">
      <c r="I2959" s="123"/>
      <c r="J2959" s="123"/>
      <c r="K2959" s="123"/>
    </row>
    <row r="2960" ht="15.75" customHeight="1">
      <c r="I2960" s="123"/>
      <c r="J2960" s="123"/>
      <c r="K2960" s="123"/>
    </row>
    <row r="2961" ht="15.75" customHeight="1">
      <c r="I2961" s="123"/>
      <c r="J2961" s="123"/>
      <c r="K2961" s="123"/>
    </row>
    <row r="2962" ht="15.75" customHeight="1">
      <c r="I2962" s="123"/>
      <c r="J2962" s="123"/>
      <c r="K2962" s="123"/>
    </row>
    <row r="2963" ht="15.75" customHeight="1">
      <c r="I2963" s="123"/>
      <c r="J2963" s="123"/>
      <c r="K2963" s="123"/>
    </row>
    <row r="2964" ht="15.75" customHeight="1">
      <c r="I2964" s="123"/>
      <c r="J2964" s="123"/>
      <c r="K2964" s="123"/>
    </row>
    <row r="2965" ht="15.75" customHeight="1">
      <c r="I2965" s="123"/>
      <c r="J2965" s="123"/>
      <c r="K2965" s="123"/>
    </row>
    <row r="2966" ht="15.75" customHeight="1">
      <c r="I2966" s="123"/>
      <c r="J2966" s="123"/>
      <c r="K2966" s="123"/>
    </row>
    <row r="2967" ht="15.75" customHeight="1">
      <c r="I2967" s="123"/>
      <c r="J2967" s="123"/>
      <c r="K2967" s="123"/>
    </row>
    <row r="2968" ht="15.75" customHeight="1">
      <c r="I2968" s="123"/>
      <c r="J2968" s="123"/>
      <c r="K2968" s="123"/>
    </row>
    <row r="2969" ht="15.75" customHeight="1">
      <c r="I2969" s="123"/>
      <c r="J2969" s="123"/>
      <c r="K2969" s="123"/>
    </row>
    <row r="2970" ht="15.75" customHeight="1">
      <c r="I2970" s="123"/>
      <c r="J2970" s="123"/>
      <c r="K2970" s="123"/>
    </row>
    <row r="2971" ht="15.75" customHeight="1">
      <c r="I2971" s="123"/>
      <c r="J2971" s="123"/>
      <c r="K2971" s="123"/>
    </row>
    <row r="2972" ht="15.75" customHeight="1">
      <c r="I2972" s="123"/>
      <c r="J2972" s="123"/>
      <c r="K2972" s="123"/>
    </row>
    <row r="2973" ht="15.75" customHeight="1">
      <c r="I2973" s="123"/>
      <c r="J2973" s="123"/>
      <c r="K2973" s="123"/>
    </row>
    <row r="2974" ht="15.75" customHeight="1">
      <c r="I2974" s="123"/>
      <c r="J2974" s="123"/>
      <c r="K2974" s="123"/>
    </row>
    <row r="2975" ht="15.75" customHeight="1">
      <c r="I2975" s="123"/>
      <c r="J2975" s="123"/>
      <c r="K2975" s="123"/>
    </row>
    <row r="2976" ht="15.75" customHeight="1">
      <c r="I2976" s="123"/>
      <c r="J2976" s="123"/>
      <c r="K2976" s="123"/>
    </row>
    <row r="2977" ht="15.75" customHeight="1">
      <c r="I2977" s="123"/>
      <c r="J2977" s="123"/>
      <c r="K2977" s="123"/>
    </row>
    <row r="2978" ht="15.75" customHeight="1">
      <c r="I2978" s="123"/>
      <c r="J2978" s="123"/>
      <c r="K2978" s="123"/>
    </row>
    <row r="2979" ht="15.75" customHeight="1">
      <c r="I2979" s="123"/>
      <c r="J2979" s="123"/>
      <c r="K2979" s="123"/>
    </row>
    <row r="2980" ht="15.75" customHeight="1">
      <c r="I2980" s="123"/>
      <c r="J2980" s="123"/>
      <c r="K2980" s="123"/>
    </row>
    <row r="2981" ht="15.75" customHeight="1">
      <c r="I2981" s="123"/>
      <c r="J2981" s="123"/>
      <c r="K2981" s="123"/>
    </row>
    <row r="2982" ht="15.75" customHeight="1">
      <c r="I2982" s="123"/>
      <c r="J2982" s="123"/>
      <c r="K2982" s="123"/>
    </row>
    <row r="2983" ht="15.75" customHeight="1">
      <c r="I2983" s="123"/>
      <c r="J2983" s="123"/>
      <c r="K2983" s="123"/>
    </row>
    <row r="2984" ht="15.75" customHeight="1">
      <c r="I2984" s="123"/>
      <c r="J2984" s="123"/>
      <c r="K2984" s="123"/>
    </row>
    <row r="2985" ht="15.75" customHeight="1">
      <c r="I2985" s="123"/>
      <c r="J2985" s="123"/>
      <c r="K2985" s="123"/>
    </row>
    <row r="2986" ht="15.75" customHeight="1">
      <c r="I2986" s="123"/>
      <c r="J2986" s="123"/>
      <c r="K2986" s="123"/>
    </row>
    <row r="2987" ht="15.75" customHeight="1">
      <c r="I2987" s="123"/>
      <c r="J2987" s="123"/>
      <c r="K2987" s="123"/>
    </row>
    <row r="2988" ht="15.75" customHeight="1">
      <c r="I2988" s="123"/>
      <c r="J2988" s="123"/>
      <c r="K2988" s="123"/>
    </row>
    <row r="2989" ht="15.75" customHeight="1">
      <c r="I2989" s="123"/>
      <c r="J2989" s="123"/>
      <c r="K2989" s="123"/>
    </row>
    <row r="2990" ht="15.75" customHeight="1">
      <c r="I2990" s="123"/>
      <c r="J2990" s="123"/>
      <c r="K2990" s="123"/>
    </row>
    <row r="2991" ht="15.75" customHeight="1">
      <c r="I2991" s="123"/>
      <c r="J2991" s="123"/>
      <c r="K2991" s="123"/>
    </row>
    <row r="2992" ht="15.75" customHeight="1">
      <c r="I2992" s="123"/>
      <c r="J2992" s="123"/>
      <c r="K2992" s="123"/>
    </row>
    <row r="2993" ht="15.75" customHeight="1">
      <c r="I2993" s="123"/>
      <c r="J2993" s="123"/>
      <c r="K2993" s="123"/>
    </row>
    <row r="2994" ht="15.75" customHeight="1">
      <c r="I2994" s="123"/>
      <c r="J2994" s="123"/>
      <c r="K2994" s="123"/>
    </row>
    <row r="2995" ht="15.75" customHeight="1">
      <c r="I2995" s="123"/>
      <c r="J2995" s="123"/>
      <c r="K2995" s="123"/>
    </row>
    <row r="2996" ht="15.75" customHeight="1">
      <c r="I2996" s="123"/>
      <c r="J2996" s="123"/>
      <c r="K2996" s="123"/>
    </row>
    <row r="2997" ht="15.75" customHeight="1">
      <c r="I2997" s="123"/>
      <c r="J2997" s="123"/>
      <c r="K2997" s="123"/>
    </row>
    <row r="2998" ht="15.75" customHeight="1">
      <c r="I2998" s="123"/>
      <c r="J2998" s="123"/>
      <c r="K2998" s="123"/>
    </row>
    <row r="2999" ht="15.75" customHeight="1">
      <c r="I2999" s="123"/>
      <c r="J2999" s="123"/>
      <c r="K2999" s="123"/>
    </row>
    <row r="3000" ht="15.75" customHeight="1">
      <c r="I3000" s="123"/>
      <c r="J3000" s="123"/>
      <c r="K3000" s="123"/>
    </row>
    <row r="3001" ht="15.75" customHeight="1">
      <c r="I3001" s="123"/>
      <c r="J3001" s="123"/>
      <c r="K3001" s="123"/>
    </row>
    <row r="3002" ht="15.75" customHeight="1">
      <c r="I3002" s="123"/>
      <c r="J3002" s="123"/>
      <c r="K3002" s="123"/>
    </row>
    <row r="3003" ht="15.75" customHeight="1">
      <c r="I3003" s="123"/>
      <c r="J3003" s="123"/>
      <c r="K3003" s="123"/>
    </row>
    <row r="3004" ht="15.75" customHeight="1">
      <c r="I3004" s="123"/>
      <c r="J3004" s="123"/>
      <c r="K3004" s="123"/>
    </row>
    <row r="3005" ht="15.75" customHeight="1">
      <c r="I3005" s="123"/>
      <c r="J3005" s="123"/>
      <c r="K3005" s="123"/>
    </row>
    <row r="3006" ht="15.75" customHeight="1">
      <c r="I3006" s="123"/>
      <c r="J3006" s="123"/>
      <c r="K3006" s="123"/>
    </row>
    <row r="3007" ht="15.75" customHeight="1">
      <c r="I3007" s="123"/>
      <c r="J3007" s="123"/>
      <c r="K3007" s="123"/>
    </row>
    <row r="3008" ht="15.75" customHeight="1">
      <c r="I3008" s="123"/>
      <c r="J3008" s="123"/>
      <c r="K3008" s="123"/>
    </row>
    <row r="3009" ht="15.75" customHeight="1">
      <c r="I3009" s="123"/>
      <c r="J3009" s="123"/>
      <c r="K3009" s="123"/>
    </row>
    <row r="3010" ht="15.75" customHeight="1">
      <c r="I3010" s="123"/>
      <c r="J3010" s="123"/>
      <c r="K3010" s="123"/>
    </row>
    <row r="3011" ht="15.75" customHeight="1">
      <c r="I3011" s="123"/>
      <c r="J3011" s="123"/>
      <c r="K3011" s="123"/>
    </row>
    <row r="3012" ht="15.75" customHeight="1">
      <c r="I3012" s="123"/>
      <c r="J3012" s="123"/>
      <c r="K3012" s="123"/>
    </row>
    <row r="3013" ht="15.75" customHeight="1">
      <c r="I3013" s="123"/>
      <c r="J3013" s="123"/>
      <c r="K3013" s="123"/>
    </row>
    <row r="3014" ht="15.75" customHeight="1">
      <c r="I3014" s="123"/>
      <c r="J3014" s="123"/>
      <c r="K3014" s="123"/>
    </row>
    <row r="3015" ht="15.75" customHeight="1">
      <c r="I3015" s="123"/>
      <c r="J3015" s="123"/>
      <c r="K3015" s="123"/>
    </row>
    <row r="3016" ht="15.75" customHeight="1">
      <c r="I3016" s="123"/>
      <c r="J3016" s="123"/>
      <c r="K3016" s="123"/>
    </row>
    <row r="3017" ht="15.75" customHeight="1">
      <c r="I3017" s="123"/>
      <c r="J3017" s="123"/>
      <c r="K3017" s="123"/>
    </row>
    <row r="3018" ht="15.75" customHeight="1">
      <c r="I3018" s="123"/>
      <c r="J3018" s="123"/>
      <c r="K3018" s="123"/>
    </row>
    <row r="3019" ht="15.75" customHeight="1">
      <c r="I3019" s="123"/>
      <c r="J3019" s="123"/>
      <c r="K3019" s="123"/>
    </row>
    <row r="3020" ht="15.75" customHeight="1">
      <c r="I3020" s="123"/>
      <c r="J3020" s="123"/>
      <c r="K3020" s="123"/>
    </row>
    <row r="3021" ht="15.75" customHeight="1">
      <c r="I3021" s="123"/>
      <c r="J3021" s="123"/>
      <c r="K3021" s="123"/>
    </row>
    <row r="3022" ht="15.75" customHeight="1">
      <c r="I3022" s="123"/>
      <c r="J3022" s="123"/>
      <c r="K3022" s="123"/>
    </row>
    <row r="3023" ht="15.75" customHeight="1">
      <c r="I3023" s="123"/>
      <c r="J3023" s="123"/>
      <c r="K3023" s="123"/>
    </row>
    <row r="3024" ht="15.75" customHeight="1">
      <c r="I3024" s="123"/>
      <c r="J3024" s="123"/>
      <c r="K3024" s="123"/>
    </row>
    <row r="3025" ht="15.75" customHeight="1">
      <c r="I3025" s="123"/>
      <c r="J3025" s="123"/>
      <c r="K3025" s="123"/>
    </row>
    <row r="3026" ht="15.75" customHeight="1">
      <c r="I3026" s="123"/>
      <c r="J3026" s="123"/>
      <c r="K3026" s="123"/>
    </row>
    <row r="3027" ht="15.75" customHeight="1">
      <c r="I3027" s="123"/>
      <c r="J3027" s="123"/>
      <c r="K3027" s="123"/>
    </row>
    <row r="3028" ht="15.75" customHeight="1">
      <c r="I3028" s="123"/>
      <c r="J3028" s="123"/>
      <c r="K3028" s="123"/>
    </row>
    <row r="3029" ht="15.75" customHeight="1">
      <c r="I3029" s="123"/>
      <c r="J3029" s="123"/>
      <c r="K3029" s="123"/>
    </row>
    <row r="3030" ht="15.75" customHeight="1">
      <c r="I3030" s="123"/>
      <c r="J3030" s="123"/>
      <c r="K3030" s="123"/>
    </row>
    <row r="3031" ht="15.75" customHeight="1">
      <c r="I3031" s="123"/>
      <c r="J3031" s="123"/>
      <c r="K3031" s="123"/>
    </row>
    <row r="3032" ht="15.75" customHeight="1">
      <c r="I3032" s="123"/>
      <c r="J3032" s="123"/>
      <c r="K3032" s="123"/>
    </row>
    <row r="3033" ht="15.75" customHeight="1">
      <c r="I3033" s="123"/>
      <c r="J3033" s="123"/>
      <c r="K3033" s="123"/>
    </row>
    <row r="3034" ht="15.75" customHeight="1">
      <c r="I3034" s="123"/>
      <c r="J3034" s="123"/>
      <c r="K3034" s="123"/>
    </row>
    <row r="3035" ht="15.75" customHeight="1">
      <c r="I3035" s="123"/>
      <c r="J3035" s="123"/>
      <c r="K3035" s="123"/>
    </row>
    <row r="3036" ht="15.75" customHeight="1">
      <c r="I3036" s="123"/>
      <c r="J3036" s="123"/>
      <c r="K3036" s="123"/>
    </row>
    <row r="3037" ht="15.75" customHeight="1">
      <c r="I3037" s="123"/>
      <c r="J3037" s="123"/>
      <c r="K3037" s="123"/>
    </row>
    <row r="3038" ht="15.75" customHeight="1">
      <c r="I3038" s="123"/>
      <c r="J3038" s="123"/>
      <c r="K3038" s="123"/>
    </row>
    <row r="3039" ht="15.75" customHeight="1">
      <c r="I3039" s="123"/>
      <c r="J3039" s="123"/>
      <c r="K3039" s="123"/>
    </row>
    <row r="3040" ht="15.75" customHeight="1">
      <c r="I3040" s="123"/>
      <c r="J3040" s="123"/>
      <c r="K3040" s="123"/>
    </row>
    <row r="3041" ht="15.75" customHeight="1">
      <c r="I3041" s="123"/>
      <c r="J3041" s="123"/>
      <c r="K3041" s="123"/>
    </row>
    <row r="3042" ht="15.75" customHeight="1">
      <c r="I3042" s="123"/>
      <c r="J3042" s="123"/>
      <c r="K3042" s="123"/>
    </row>
    <row r="3043" ht="15.75" customHeight="1">
      <c r="I3043" s="123"/>
      <c r="J3043" s="123"/>
      <c r="K3043" s="123"/>
    </row>
    <row r="3044" ht="15.75" customHeight="1">
      <c r="I3044" s="123"/>
      <c r="J3044" s="123"/>
      <c r="K3044" s="123"/>
    </row>
    <row r="3045" ht="15.75" customHeight="1">
      <c r="I3045" s="123"/>
      <c r="J3045" s="123"/>
      <c r="K3045" s="123"/>
    </row>
    <row r="3046" ht="15.75" customHeight="1">
      <c r="I3046" s="123"/>
      <c r="J3046" s="123"/>
      <c r="K3046" s="123"/>
    </row>
    <row r="3047" ht="15.75" customHeight="1">
      <c r="I3047" s="123"/>
      <c r="J3047" s="123"/>
      <c r="K3047" s="123"/>
    </row>
    <row r="3048" ht="15.75" customHeight="1">
      <c r="I3048" s="123"/>
      <c r="J3048" s="123"/>
      <c r="K3048" s="123"/>
    </row>
    <row r="3049" ht="15.75" customHeight="1">
      <c r="I3049" s="123"/>
      <c r="J3049" s="123"/>
      <c r="K3049" s="123"/>
    </row>
    <row r="3050" ht="15.75" customHeight="1">
      <c r="I3050" s="123"/>
      <c r="J3050" s="123"/>
      <c r="K3050" s="123"/>
    </row>
    <row r="3051" ht="15.75" customHeight="1">
      <c r="I3051" s="123"/>
      <c r="J3051" s="123"/>
      <c r="K3051" s="123"/>
    </row>
    <row r="3052" ht="15.75" customHeight="1">
      <c r="I3052" s="123"/>
      <c r="J3052" s="123"/>
      <c r="K3052" s="123"/>
    </row>
    <row r="3053" ht="15.75" customHeight="1">
      <c r="I3053" s="123"/>
      <c r="J3053" s="123"/>
      <c r="K3053" s="123"/>
    </row>
    <row r="3054" ht="15.75" customHeight="1">
      <c r="I3054" s="123"/>
      <c r="J3054" s="123"/>
      <c r="K3054" s="123"/>
    </row>
    <row r="3055" ht="15.75" customHeight="1">
      <c r="I3055" s="123"/>
      <c r="J3055" s="123"/>
      <c r="K3055" s="123"/>
    </row>
    <row r="3056" ht="15.75" customHeight="1">
      <c r="I3056" s="123"/>
      <c r="J3056" s="123"/>
      <c r="K3056" s="123"/>
    </row>
    <row r="3057" ht="15.75" customHeight="1">
      <c r="I3057" s="123"/>
      <c r="J3057" s="123"/>
      <c r="K3057" s="123"/>
    </row>
    <row r="3058" ht="15.75" customHeight="1">
      <c r="I3058" s="123"/>
      <c r="J3058" s="123"/>
      <c r="K3058" s="123"/>
    </row>
    <row r="3059" ht="15.75" customHeight="1">
      <c r="I3059" s="123"/>
      <c r="J3059" s="123"/>
      <c r="K3059" s="123"/>
    </row>
    <row r="3060" ht="15.75" customHeight="1">
      <c r="I3060" s="123"/>
      <c r="J3060" s="123"/>
      <c r="K3060" s="123"/>
    </row>
    <row r="3061" ht="15.75" customHeight="1">
      <c r="I3061" s="123"/>
      <c r="J3061" s="123"/>
      <c r="K3061" s="123"/>
    </row>
    <row r="3062" ht="15.75" customHeight="1">
      <c r="I3062" s="123"/>
      <c r="J3062" s="123"/>
      <c r="K3062" s="123"/>
    </row>
    <row r="3063" ht="15.75" customHeight="1">
      <c r="I3063" s="123"/>
      <c r="J3063" s="123"/>
      <c r="K3063" s="123"/>
    </row>
    <row r="3064" ht="15.75" customHeight="1">
      <c r="I3064" s="123"/>
      <c r="J3064" s="123"/>
      <c r="K3064" s="123"/>
    </row>
    <row r="3065" ht="15.75" customHeight="1">
      <c r="I3065" s="123"/>
      <c r="J3065" s="123"/>
      <c r="K3065" s="123"/>
    </row>
    <row r="3066" ht="15.75" customHeight="1">
      <c r="I3066" s="123"/>
      <c r="J3066" s="123"/>
      <c r="K3066" s="123"/>
    </row>
    <row r="3067" ht="15.75" customHeight="1">
      <c r="I3067" s="123"/>
      <c r="J3067" s="123"/>
      <c r="K3067" s="123"/>
    </row>
    <row r="3068" ht="15.75" customHeight="1">
      <c r="I3068" s="123"/>
      <c r="J3068" s="123"/>
      <c r="K3068" s="123"/>
    </row>
    <row r="3069" ht="15.75" customHeight="1">
      <c r="I3069" s="123"/>
      <c r="J3069" s="123"/>
      <c r="K3069" s="123"/>
    </row>
    <row r="3070" ht="15.75" customHeight="1">
      <c r="I3070" s="123"/>
      <c r="J3070" s="123"/>
      <c r="K3070" s="123"/>
    </row>
    <row r="3071" ht="15.75" customHeight="1">
      <c r="I3071" s="123"/>
      <c r="J3071" s="123"/>
      <c r="K3071" s="123"/>
    </row>
    <row r="3072" ht="15.75" customHeight="1">
      <c r="I3072" s="123"/>
      <c r="J3072" s="123"/>
      <c r="K3072" s="123"/>
    </row>
    <row r="3073" ht="15.75" customHeight="1">
      <c r="I3073" s="123"/>
      <c r="J3073" s="123"/>
      <c r="K3073" s="123"/>
    </row>
    <row r="3074" ht="15.75" customHeight="1">
      <c r="I3074" s="123"/>
      <c r="J3074" s="123"/>
      <c r="K3074" s="123"/>
    </row>
    <row r="3075" ht="15.75" customHeight="1">
      <c r="I3075" s="123"/>
      <c r="J3075" s="123"/>
      <c r="K3075" s="123"/>
    </row>
    <row r="3076" ht="15.75" customHeight="1">
      <c r="I3076" s="123"/>
      <c r="J3076" s="123"/>
      <c r="K3076" s="123"/>
    </row>
    <row r="3077" ht="15.75" customHeight="1">
      <c r="I3077" s="123"/>
      <c r="J3077" s="123"/>
      <c r="K3077" s="123"/>
    </row>
    <row r="3078" ht="15.75" customHeight="1">
      <c r="I3078" s="123"/>
      <c r="J3078" s="123"/>
      <c r="K3078" s="123"/>
    </row>
    <row r="3079" ht="15.75" customHeight="1">
      <c r="I3079" s="123"/>
      <c r="J3079" s="123"/>
      <c r="K3079" s="123"/>
    </row>
    <row r="3080" ht="15.75" customHeight="1">
      <c r="I3080" s="123"/>
      <c r="J3080" s="123"/>
      <c r="K3080" s="123"/>
    </row>
    <row r="3081" ht="15.75" customHeight="1">
      <c r="I3081" s="123"/>
      <c r="J3081" s="123"/>
      <c r="K3081" s="123"/>
    </row>
    <row r="3082" ht="15.75" customHeight="1">
      <c r="I3082" s="123"/>
      <c r="J3082" s="123"/>
      <c r="K3082" s="123"/>
    </row>
    <row r="3083" ht="15.75" customHeight="1">
      <c r="I3083" s="123"/>
      <c r="J3083" s="123"/>
      <c r="K3083" s="123"/>
    </row>
    <row r="3084" ht="15.75" customHeight="1">
      <c r="I3084" s="123"/>
      <c r="J3084" s="123"/>
      <c r="K3084" s="123"/>
    </row>
    <row r="3085" ht="15.75" customHeight="1">
      <c r="I3085" s="123"/>
      <c r="J3085" s="123"/>
      <c r="K3085" s="123"/>
    </row>
    <row r="3086" ht="15.75" customHeight="1">
      <c r="I3086" s="123"/>
      <c r="J3086" s="123"/>
      <c r="K3086" s="123"/>
    </row>
    <row r="3087" ht="15.75" customHeight="1">
      <c r="I3087" s="123"/>
      <c r="J3087" s="123"/>
      <c r="K3087" s="123"/>
    </row>
    <row r="3088" ht="15.75" customHeight="1">
      <c r="I3088" s="123"/>
      <c r="J3088" s="123"/>
      <c r="K3088" s="123"/>
    </row>
    <row r="3089" ht="15.75" customHeight="1">
      <c r="I3089" s="123"/>
      <c r="J3089" s="123"/>
      <c r="K3089" s="123"/>
    </row>
    <row r="3090" ht="15.75" customHeight="1">
      <c r="I3090" s="123"/>
      <c r="J3090" s="123"/>
      <c r="K3090" s="123"/>
    </row>
    <row r="3091" ht="15.75" customHeight="1">
      <c r="I3091" s="123"/>
      <c r="J3091" s="123"/>
      <c r="K3091" s="123"/>
    </row>
    <row r="3092" ht="15.75" customHeight="1">
      <c r="I3092" s="123"/>
      <c r="J3092" s="123"/>
      <c r="K3092" s="123"/>
    </row>
    <row r="3093" ht="15.75" customHeight="1">
      <c r="I3093" s="123"/>
      <c r="J3093" s="123"/>
      <c r="K3093" s="123"/>
    </row>
    <row r="3094" ht="15.75" customHeight="1">
      <c r="I3094" s="123"/>
      <c r="J3094" s="123"/>
      <c r="K3094" s="123"/>
    </row>
    <row r="3095" ht="15.75" customHeight="1">
      <c r="I3095" s="123"/>
      <c r="J3095" s="123"/>
      <c r="K3095" s="123"/>
    </row>
    <row r="3096" ht="15.75" customHeight="1">
      <c r="I3096" s="123"/>
      <c r="J3096" s="123"/>
      <c r="K3096" s="123"/>
    </row>
    <row r="3097" ht="15.75" customHeight="1">
      <c r="I3097" s="123"/>
      <c r="J3097" s="123"/>
      <c r="K3097" s="123"/>
    </row>
    <row r="3098" ht="15.75" customHeight="1">
      <c r="I3098" s="123"/>
      <c r="J3098" s="123"/>
      <c r="K3098" s="123"/>
    </row>
    <row r="3099" ht="15.75" customHeight="1">
      <c r="I3099" s="123"/>
      <c r="J3099" s="123"/>
      <c r="K3099" s="123"/>
    </row>
    <row r="3100" ht="15.75" customHeight="1">
      <c r="I3100" s="123"/>
      <c r="J3100" s="123"/>
      <c r="K3100" s="123"/>
    </row>
    <row r="3101" ht="15.75" customHeight="1">
      <c r="I3101" s="123"/>
      <c r="J3101" s="123"/>
      <c r="K3101" s="123"/>
    </row>
    <row r="3102" ht="15.75" customHeight="1">
      <c r="I3102" s="123"/>
      <c r="J3102" s="123"/>
      <c r="K3102" s="123"/>
    </row>
    <row r="3103" ht="15.75" customHeight="1">
      <c r="I3103" s="123"/>
      <c r="J3103" s="123"/>
      <c r="K3103" s="123"/>
    </row>
    <row r="3104" ht="15.75" customHeight="1">
      <c r="I3104" s="123"/>
      <c r="J3104" s="123"/>
      <c r="K3104" s="123"/>
    </row>
    <row r="3105" ht="15.75" customHeight="1">
      <c r="I3105" s="123"/>
      <c r="J3105" s="123"/>
      <c r="K3105" s="123"/>
    </row>
    <row r="3106" ht="15.75" customHeight="1">
      <c r="I3106" s="123"/>
      <c r="J3106" s="123"/>
      <c r="K3106" s="123"/>
    </row>
    <row r="3107" ht="15.75" customHeight="1">
      <c r="I3107" s="123"/>
      <c r="J3107" s="123"/>
      <c r="K3107" s="123"/>
    </row>
    <row r="3108" ht="15.75" customHeight="1">
      <c r="I3108" s="123"/>
      <c r="J3108" s="123"/>
      <c r="K3108" s="123"/>
    </row>
    <row r="3109" ht="15.75" customHeight="1">
      <c r="I3109" s="123"/>
      <c r="J3109" s="123"/>
      <c r="K3109" s="123"/>
    </row>
    <row r="3110" ht="15.75" customHeight="1">
      <c r="I3110" s="123"/>
      <c r="J3110" s="123"/>
      <c r="K3110" s="123"/>
    </row>
    <row r="3111" ht="15.75" customHeight="1">
      <c r="I3111" s="123"/>
      <c r="J3111" s="123"/>
      <c r="K3111" s="123"/>
    </row>
    <row r="3112" ht="15.75" customHeight="1">
      <c r="I3112" s="123"/>
      <c r="J3112" s="123"/>
      <c r="K3112" s="123"/>
    </row>
    <row r="3113" ht="15.75" customHeight="1">
      <c r="I3113" s="123"/>
      <c r="J3113" s="123"/>
      <c r="K3113" s="123"/>
    </row>
    <row r="3114" ht="15.75" customHeight="1">
      <c r="I3114" s="123"/>
      <c r="J3114" s="123"/>
      <c r="K3114" s="123"/>
    </row>
    <row r="3115" ht="15.75" customHeight="1">
      <c r="I3115" s="123"/>
      <c r="J3115" s="123"/>
      <c r="K3115" s="123"/>
    </row>
    <row r="3116" ht="15.75" customHeight="1">
      <c r="I3116" s="123"/>
      <c r="J3116" s="123"/>
      <c r="K3116" s="123"/>
    </row>
    <row r="3117" ht="15.75" customHeight="1">
      <c r="I3117" s="123"/>
      <c r="J3117" s="123"/>
      <c r="K3117" s="123"/>
    </row>
    <row r="3118" ht="15.75" customHeight="1">
      <c r="I3118" s="123"/>
      <c r="J3118" s="123"/>
      <c r="K3118" s="123"/>
    </row>
    <row r="3119" ht="15.75" customHeight="1">
      <c r="I3119" s="123"/>
      <c r="J3119" s="123"/>
      <c r="K3119" s="123"/>
    </row>
    <row r="3120" ht="15.75" customHeight="1">
      <c r="I3120" s="123"/>
      <c r="J3120" s="123"/>
      <c r="K3120" s="123"/>
    </row>
    <row r="3121" ht="15.75" customHeight="1">
      <c r="I3121" s="123"/>
      <c r="J3121" s="123"/>
      <c r="K3121" s="123"/>
    </row>
    <row r="3122" ht="15.75" customHeight="1">
      <c r="I3122" s="123"/>
      <c r="J3122" s="123"/>
      <c r="K3122" s="123"/>
    </row>
    <row r="3123" ht="15.75" customHeight="1">
      <c r="I3123" s="123"/>
      <c r="J3123" s="123"/>
      <c r="K3123" s="123"/>
    </row>
    <row r="3124" ht="15.75" customHeight="1">
      <c r="I3124" s="123"/>
      <c r="J3124" s="123"/>
      <c r="K3124" s="123"/>
    </row>
    <row r="3125" ht="15.75" customHeight="1">
      <c r="I3125" s="123"/>
      <c r="J3125" s="123"/>
      <c r="K3125" s="123"/>
    </row>
    <row r="3126" ht="15.75" customHeight="1">
      <c r="I3126" s="123"/>
      <c r="J3126" s="123"/>
      <c r="K3126" s="123"/>
    </row>
    <row r="3127" ht="15.75" customHeight="1">
      <c r="I3127" s="123"/>
      <c r="J3127" s="123"/>
      <c r="K3127" s="123"/>
    </row>
    <row r="3128" ht="15.75" customHeight="1">
      <c r="I3128" s="123"/>
      <c r="J3128" s="123"/>
      <c r="K3128" s="123"/>
    </row>
    <row r="3129" ht="15.75" customHeight="1">
      <c r="I3129" s="123"/>
      <c r="J3129" s="123"/>
      <c r="K3129" s="123"/>
    </row>
    <row r="3130" ht="15.75" customHeight="1">
      <c r="I3130" s="123"/>
      <c r="J3130" s="123"/>
      <c r="K3130" s="123"/>
    </row>
    <row r="3131" ht="15.75" customHeight="1">
      <c r="I3131" s="123"/>
      <c r="J3131" s="123"/>
      <c r="K3131" s="123"/>
    </row>
    <row r="3132" ht="15.75" customHeight="1">
      <c r="I3132" s="123"/>
      <c r="J3132" s="123"/>
      <c r="K3132" s="123"/>
    </row>
    <row r="3133" ht="15.75" customHeight="1">
      <c r="I3133" s="123"/>
      <c r="J3133" s="123"/>
      <c r="K3133" s="123"/>
    </row>
    <row r="3134" ht="15.75" customHeight="1">
      <c r="I3134" s="123"/>
      <c r="J3134" s="123"/>
      <c r="K3134" s="123"/>
    </row>
    <row r="3135" ht="15.75" customHeight="1">
      <c r="I3135" s="123"/>
      <c r="J3135" s="123"/>
      <c r="K3135" s="123"/>
    </row>
    <row r="3136" ht="15.75" customHeight="1">
      <c r="I3136" s="123"/>
      <c r="J3136" s="123"/>
      <c r="K3136" s="123"/>
    </row>
    <row r="3137" ht="15.75" customHeight="1">
      <c r="I3137" s="123"/>
      <c r="J3137" s="123"/>
      <c r="K3137" s="123"/>
    </row>
    <row r="3138" ht="15.75" customHeight="1">
      <c r="I3138" s="123"/>
      <c r="J3138" s="123"/>
      <c r="K3138" s="123"/>
    </row>
    <row r="3139" ht="15.75" customHeight="1">
      <c r="I3139" s="123"/>
      <c r="J3139" s="123"/>
      <c r="K3139" s="123"/>
    </row>
    <row r="3140" ht="15.75" customHeight="1">
      <c r="I3140" s="123"/>
      <c r="J3140" s="123"/>
      <c r="K3140" s="123"/>
    </row>
    <row r="3141" ht="15.75" customHeight="1">
      <c r="I3141" s="123"/>
      <c r="J3141" s="123"/>
      <c r="K3141" s="123"/>
    </row>
    <row r="3142" ht="15.75" customHeight="1">
      <c r="I3142" s="123"/>
      <c r="J3142" s="123"/>
      <c r="K3142" s="123"/>
    </row>
    <row r="3143" ht="15.75" customHeight="1">
      <c r="I3143" s="123"/>
      <c r="J3143" s="123"/>
      <c r="K3143" s="123"/>
    </row>
    <row r="3144" ht="15.75" customHeight="1">
      <c r="I3144" s="123"/>
      <c r="J3144" s="123"/>
      <c r="K3144" s="123"/>
    </row>
    <row r="3145" ht="15.75" customHeight="1">
      <c r="I3145" s="123"/>
      <c r="J3145" s="123"/>
      <c r="K3145" s="123"/>
    </row>
    <row r="3146" ht="15.75" customHeight="1">
      <c r="I3146" s="123"/>
      <c r="J3146" s="123"/>
      <c r="K3146" s="123"/>
    </row>
    <row r="3147" ht="15.75" customHeight="1">
      <c r="I3147" s="123"/>
      <c r="J3147" s="123"/>
      <c r="K3147" s="123"/>
    </row>
    <row r="3148" ht="15.75" customHeight="1">
      <c r="I3148" s="123"/>
      <c r="J3148" s="123"/>
      <c r="K3148" s="123"/>
    </row>
    <row r="3149" ht="15.75" customHeight="1">
      <c r="I3149" s="123"/>
      <c r="J3149" s="123"/>
      <c r="K3149" s="123"/>
    </row>
    <row r="3150" ht="15.75" customHeight="1">
      <c r="I3150" s="123"/>
      <c r="J3150" s="123"/>
      <c r="K3150" s="123"/>
    </row>
    <row r="3151" ht="15.75" customHeight="1">
      <c r="I3151" s="123"/>
      <c r="J3151" s="123"/>
      <c r="K3151" s="123"/>
    </row>
    <row r="3152" ht="15.75" customHeight="1">
      <c r="I3152" s="123"/>
      <c r="J3152" s="123"/>
      <c r="K3152" s="123"/>
    </row>
    <row r="3153" ht="15.75" customHeight="1">
      <c r="I3153" s="123"/>
      <c r="J3153" s="123"/>
      <c r="K3153" s="123"/>
    </row>
    <row r="3154" ht="15.75" customHeight="1">
      <c r="I3154" s="123"/>
      <c r="J3154" s="123"/>
      <c r="K3154" s="123"/>
    </row>
    <row r="3155" ht="15.75" customHeight="1">
      <c r="I3155" s="123"/>
      <c r="J3155" s="123"/>
      <c r="K3155" s="123"/>
    </row>
    <row r="3156" ht="15.75" customHeight="1">
      <c r="I3156" s="123"/>
      <c r="J3156" s="123"/>
      <c r="K3156" s="123"/>
    </row>
    <row r="3157" ht="15.75" customHeight="1">
      <c r="I3157" s="123"/>
      <c r="J3157" s="123"/>
      <c r="K3157" s="123"/>
    </row>
    <row r="3158" ht="15.75" customHeight="1">
      <c r="I3158" s="123"/>
      <c r="J3158" s="123"/>
      <c r="K3158" s="123"/>
    </row>
    <row r="3159" ht="15.75" customHeight="1">
      <c r="I3159" s="123"/>
      <c r="J3159" s="123"/>
      <c r="K3159" s="123"/>
    </row>
    <row r="3160" ht="15.75" customHeight="1">
      <c r="I3160" s="123"/>
      <c r="J3160" s="123"/>
      <c r="K3160" s="123"/>
    </row>
    <row r="3161" ht="15.75" customHeight="1">
      <c r="I3161" s="123"/>
      <c r="J3161" s="123"/>
      <c r="K3161" s="123"/>
    </row>
    <row r="3162" ht="15.75" customHeight="1">
      <c r="I3162" s="123"/>
      <c r="J3162" s="123"/>
      <c r="K3162" s="123"/>
    </row>
    <row r="3163" ht="15.75" customHeight="1">
      <c r="I3163" s="123"/>
      <c r="J3163" s="123"/>
      <c r="K3163" s="123"/>
    </row>
    <row r="3164" ht="15.75" customHeight="1">
      <c r="I3164" s="123"/>
      <c r="J3164" s="123"/>
      <c r="K3164" s="123"/>
    </row>
    <row r="3165" ht="15.75" customHeight="1">
      <c r="I3165" s="123"/>
      <c r="J3165" s="123"/>
      <c r="K3165" s="123"/>
    </row>
    <row r="3166" ht="15.75" customHeight="1">
      <c r="I3166" s="123"/>
      <c r="J3166" s="123"/>
      <c r="K3166" s="123"/>
    </row>
    <row r="3167" ht="15.75" customHeight="1">
      <c r="I3167" s="123"/>
      <c r="J3167" s="123"/>
      <c r="K3167" s="123"/>
    </row>
    <row r="3168" ht="15.75" customHeight="1">
      <c r="I3168" s="123"/>
      <c r="J3168" s="123"/>
      <c r="K3168" s="123"/>
    </row>
    <row r="3169" ht="15.75" customHeight="1">
      <c r="I3169" s="123"/>
      <c r="J3169" s="123"/>
      <c r="K3169" s="123"/>
    </row>
    <row r="3170" ht="15.75" customHeight="1">
      <c r="I3170" s="123"/>
      <c r="J3170" s="123"/>
      <c r="K3170" s="123"/>
    </row>
    <row r="3171" ht="15.75" customHeight="1">
      <c r="I3171" s="123"/>
      <c r="J3171" s="123"/>
      <c r="K3171" s="123"/>
    </row>
    <row r="3172" ht="15.75" customHeight="1">
      <c r="I3172" s="123"/>
      <c r="J3172" s="123"/>
      <c r="K3172" s="123"/>
    </row>
    <row r="3173" ht="15.75" customHeight="1">
      <c r="I3173" s="123"/>
      <c r="J3173" s="123"/>
      <c r="K3173" s="123"/>
    </row>
    <row r="3174" ht="15.75" customHeight="1">
      <c r="I3174" s="123"/>
      <c r="J3174" s="123"/>
      <c r="K3174" s="123"/>
    </row>
    <row r="3175" ht="15.75" customHeight="1">
      <c r="I3175" s="123"/>
      <c r="J3175" s="123"/>
      <c r="K3175" s="123"/>
    </row>
    <row r="3176" ht="15.75" customHeight="1">
      <c r="I3176" s="123"/>
      <c r="J3176" s="123"/>
      <c r="K3176" s="123"/>
    </row>
    <row r="3177" ht="15.75" customHeight="1">
      <c r="I3177" s="123"/>
      <c r="J3177" s="123"/>
      <c r="K3177" s="123"/>
    </row>
    <row r="3178" ht="15.75" customHeight="1">
      <c r="I3178" s="123"/>
      <c r="J3178" s="123"/>
      <c r="K3178" s="123"/>
    </row>
    <row r="3179" ht="15.75" customHeight="1">
      <c r="I3179" s="123"/>
      <c r="J3179" s="123"/>
      <c r="K3179" s="123"/>
    </row>
    <row r="3180" ht="15.75" customHeight="1">
      <c r="I3180" s="123"/>
      <c r="J3180" s="123"/>
      <c r="K3180" s="123"/>
    </row>
    <row r="3181" ht="15.75" customHeight="1">
      <c r="I3181" s="123"/>
      <c r="J3181" s="123"/>
      <c r="K3181" s="123"/>
    </row>
    <row r="3182" ht="15.75" customHeight="1">
      <c r="I3182" s="123"/>
      <c r="J3182" s="123"/>
      <c r="K3182" s="123"/>
    </row>
    <row r="3183" ht="15.75" customHeight="1">
      <c r="I3183" s="123"/>
      <c r="J3183" s="123"/>
      <c r="K3183" s="123"/>
    </row>
    <row r="3184" ht="15.75" customHeight="1">
      <c r="I3184" s="123"/>
      <c r="J3184" s="123"/>
      <c r="K3184" s="123"/>
    </row>
    <row r="3185" ht="15.75" customHeight="1">
      <c r="I3185" s="123"/>
      <c r="J3185" s="123"/>
      <c r="K3185" s="123"/>
    </row>
    <row r="3186" ht="15.75" customHeight="1">
      <c r="I3186" s="123"/>
      <c r="J3186" s="123"/>
      <c r="K3186" s="123"/>
    </row>
    <row r="3187" ht="15.75" customHeight="1">
      <c r="I3187" s="123"/>
      <c r="J3187" s="123"/>
      <c r="K3187" s="123"/>
    </row>
    <row r="3188" ht="15.75" customHeight="1">
      <c r="I3188" s="123"/>
      <c r="J3188" s="123"/>
      <c r="K3188" s="123"/>
    </row>
    <row r="3189" ht="15.75" customHeight="1">
      <c r="I3189" s="123"/>
      <c r="J3189" s="123"/>
      <c r="K3189" s="123"/>
    </row>
    <row r="3190" ht="15.75" customHeight="1">
      <c r="I3190" s="123"/>
      <c r="J3190" s="123"/>
      <c r="K3190" s="123"/>
    </row>
    <row r="3191" ht="15.75" customHeight="1">
      <c r="I3191" s="123"/>
      <c r="J3191" s="123"/>
      <c r="K3191" s="123"/>
    </row>
    <row r="3192" ht="15.75" customHeight="1">
      <c r="I3192" s="123"/>
      <c r="J3192" s="123"/>
      <c r="K3192" s="123"/>
    </row>
    <row r="3193" ht="15.75" customHeight="1">
      <c r="I3193" s="123"/>
      <c r="J3193" s="123"/>
      <c r="K3193" s="123"/>
    </row>
    <row r="3194" ht="15.75" customHeight="1">
      <c r="I3194" s="123"/>
      <c r="J3194" s="123"/>
      <c r="K3194" s="123"/>
    </row>
    <row r="3195" ht="15.75" customHeight="1">
      <c r="I3195" s="123"/>
      <c r="J3195" s="123"/>
      <c r="K3195" s="123"/>
    </row>
    <row r="3196" ht="15.75" customHeight="1">
      <c r="I3196" s="123"/>
      <c r="J3196" s="123"/>
      <c r="K3196" s="123"/>
    </row>
    <row r="3197" ht="15.75" customHeight="1">
      <c r="I3197" s="123"/>
      <c r="J3197" s="123"/>
      <c r="K3197" s="123"/>
    </row>
    <row r="3198" ht="15.75" customHeight="1">
      <c r="I3198" s="123"/>
      <c r="J3198" s="123"/>
      <c r="K3198" s="123"/>
    </row>
    <row r="3199" ht="15.75" customHeight="1">
      <c r="I3199" s="123"/>
      <c r="J3199" s="123"/>
      <c r="K3199" s="123"/>
    </row>
    <row r="3200" ht="15.75" customHeight="1">
      <c r="I3200" s="123"/>
      <c r="J3200" s="123"/>
      <c r="K3200" s="123"/>
    </row>
    <row r="3201" ht="15.75" customHeight="1">
      <c r="I3201" s="123"/>
      <c r="J3201" s="123"/>
      <c r="K3201" s="123"/>
    </row>
    <row r="3202" ht="15.75" customHeight="1">
      <c r="I3202" s="123"/>
      <c r="J3202" s="123"/>
      <c r="K3202" s="123"/>
    </row>
    <row r="3203" ht="15.75" customHeight="1">
      <c r="I3203" s="123"/>
      <c r="J3203" s="123"/>
      <c r="K3203" s="123"/>
    </row>
    <row r="3204" ht="15.75" customHeight="1">
      <c r="I3204" s="123"/>
      <c r="J3204" s="123"/>
      <c r="K3204" s="123"/>
    </row>
    <row r="3205" ht="15.75" customHeight="1">
      <c r="I3205" s="123"/>
      <c r="J3205" s="123"/>
      <c r="K3205" s="123"/>
    </row>
    <row r="3206" ht="15.75" customHeight="1">
      <c r="I3206" s="123"/>
      <c r="J3206" s="123"/>
      <c r="K3206" s="123"/>
    </row>
    <row r="3207" ht="15.75" customHeight="1">
      <c r="I3207" s="123"/>
      <c r="J3207" s="123"/>
      <c r="K3207" s="123"/>
    </row>
    <row r="3208" ht="15.75" customHeight="1">
      <c r="I3208" s="123"/>
      <c r="J3208" s="123"/>
      <c r="K3208" s="123"/>
    </row>
    <row r="3209" ht="15.75" customHeight="1">
      <c r="I3209" s="123"/>
      <c r="J3209" s="123"/>
      <c r="K3209" s="123"/>
    </row>
    <row r="3210" ht="15.75" customHeight="1">
      <c r="I3210" s="123"/>
      <c r="J3210" s="123"/>
      <c r="K3210" s="123"/>
    </row>
    <row r="3211" ht="15.75" customHeight="1">
      <c r="I3211" s="123"/>
      <c r="J3211" s="123"/>
      <c r="K3211" s="123"/>
    </row>
    <row r="3212" ht="15.75" customHeight="1">
      <c r="I3212" s="123"/>
      <c r="J3212" s="123"/>
      <c r="K3212" s="123"/>
    </row>
    <row r="3213" ht="15.75" customHeight="1">
      <c r="I3213" s="123"/>
      <c r="J3213" s="123"/>
      <c r="K3213" s="123"/>
    </row>
    <row r="3214" ht="15.75" customHeight="1">
      <c r="I3214" s="123"/>
      <c r="J3214" s="123"/>
      <c r="K3214" s="123"/>
    </row>
    <row r="3215" ht="15.75" customHeight="1">
      <c r="I3215" s="123"/>
      <c r="J3215" s="123"/>
      <c r="K3215" s="123"/>
    </row>
    <row r="3216" ht="15.75" customHeight="1">
      <c r="I3216" s="123"/>
      <c r="J3216" s="123"/>
      <c r="K3216" s="123"/>
    </row>
    <row r="3217" ht="15.75" customHeight="1">
      <c r="I3217" s="123"/>
      <c r="J3217" s="123"/>
      <c r="K3217" s="123"/>
    </row>
    <row r="3218" ht="15.75" customHeight="1">
      <c r="I3218" s="123"/>
      <c r="J3218" s="123"/>
      <c r="K3218" s="123"/>
    </row>
    <row r="3219" ht="15.75" customHeight="1">
      <c r="I3219" s="123"/>
      <c r="J3219" s="123"/>
      <c r="K3219" s="123"/>
    </row>
    <row r="3220" ht="15.75" customHeight="1">
      <c r="I3220" s="123"/>
      <c r="J3220" s="123"/>
      <c r="K3220" s="123"/>
    </row>
    <row r="3221" ht="15.75" customHeight="1">
      <c r="I3221" s="123"/>
      <c r="J3221" s="123"/>
      <c r="K3221" s="123"/>
    </row>
    <row r="3222" ht="15.75" customHeight="1">
      <c r="I3222" s="123"/>
      <c r="J3222" s="123"/>
      <c r="K3222" s="123"/>
    </row>
    <row r="3223" ht="15.75" customHeight="1">
      <c r="I3223" s="123"/>
      <c r="J3223" s="123"/>
      <c r="K3223" s="123"/>
    </row>
    <row r="3224" ht="15.75" customHeight="1">
      <c r="I3224" s="123"/>
      <c r="J3224" s="123"/>
      <c r="K3224" s="123"/>
    </row>
    <row r="3225" ht="15.75" customHeight="1">
      <c r="I3225" s="123"/>
      <c r="J3225" s="123"/>
      <c r="K3225" s="123"/>
    </row>
    <row r="3226" ht="15.75" customHeight="1">
      <c r="I3226" s="123"/>
      <c r="J3226" s="123"/>
      <c r="K3226" s="123"/>
    </row>
    <row r="3227" ht="15.75" customHeight="1">
      <c r="I3227" s="123"/>
      <c r="J3227" s="123"/>
      <c r="K3227" s="123"/>
    </row>
    <row r="3228" ht="15.75" customHeight="1">
      <c r="I3228" s="123"/>
      <c r="J3228" s="123"/>
      <c r="K3228" s="123"/>
    </row>
    <row r="3229" ht="15.75" customHeight="1">
      <c r="I3229" s="123"/>
      <c r="J3229" s="123"/>
      <c r="K3229" s="123"/>
    </row>
    <row r="3230" ht="15.75" customHeight="1">
      <c r="I3230" s="123"/>
      <c r="J3230" s="123"/>
      <c r="K3230" s="123"/>
    </row>
    <row r="3231" ht="15.75" customHeight="1">
      <c r="I3231" s="123"/>
      <c r="J3231" s="123"/>
      <c r="K3231" s="123"/>
    </row>
    <row r="3232" ht="15.75" customHeight="1">
      <c r="I3232" s="123"/>
      <c r="J3232" s="123"/>
      <c r="K3232" s="123"/>
    </row>
    <row r="3233" ht="15.75" customHeight="1">
      <c r="I3233" s="123"/>
      <c r="J3233" s="123"/>
      <c r="K3233" s="123"/>
    </row>
    <row r="3234" ht="15.75" customHeight="1">
      <c r="I3234" s="123"/>
      <c r="J3234" s="123"/>
      <c r="K3234" s="123"/>
    </row>
    <row r="3235" ht="15.75" customHeight="1">
      <c r="I3235" s="123"/>
      <c r="J3235" s="123"/>
      <c r="K3235" s="123"/>
    </row>
    <row r="3236" ht="15.75" customHeight="1">
      <c r="I3236" s="123"/>
      <c r="J3236" s="123"/>
      <c r="K3236" s="123"/>
    </row>
    <row r="3237" ht="15.75" customHeight="1">
      <c r="I3237" s="123"/>
      <c r="J3237" s="123"/>
      <c r="K3237" s="123"/>
    </row>
    <row r="3238" ht="15.75" customHeight="1">
      <c r="I3238" s="123"/>
      <c r="J3238" s="123"/>
      <c r="K3238" s="123"/>
    </row>
    <row r="3239" ht="15.75" customHeight="1">
      <c r="I3239" s="123"/>
      <c r="J3239" s="123"/>
      <c r="K3239" s="123"/>
    </row>
    <row r="3240" ht="15.75" customHeight="1">
      <c r="I3240" s="123"/>
      <c r="J3240" s="123"/>
      <c r="K3240" s="123"/>
    </row>
    <row r="3241" ht="15.75" customHeight="1">
      <c r="I3241" s="123"/>
      <c r="J3241" s="123"/>
      <c r="K3241" s="123"/>
    </row>
    <row r="3242" ht="15.75" customHeight="1">
      <c r="I3242" s="123"/>
      <c r="J3242" s="123"/>
      <c r="K3242" s="123"/>
    </row>
    <row r="3243" ht="15.75" customHeight="1">
      <c r="I3243" s="123"/>
      <c r="J3243" s="123"/>
      <c r="K3243" s="123"/>
    </row>
    <row r="3244" ht="15.75" customHeight="1">
      <c r="I3244" s="123"/>
      <c r="J3244" s="123"/>
      <c r="K3244" s="123"/>
    </row>
    <row r="3245" ht="15.75" customHeight="1">
      <c r="I3245" s="123"/>
      <c r="J3245" s="123"/>
      <c r="K3245" s="123"/>
    </row>
    <row r="3246" ht="15.75" customHeight="1">
      <c r="I3246" s="123"/>
      <c r="J3246" s="123"/>
      <c r="K3246" s="123"/>
    </row>
    <row r="3247" ht="15.75" customHeight="1">
      <c r="I3247" s="123"/>
      <c r="J3247" s="123"/>
      <c r="K3247" s="123"/>
    </row>
    <row r="3248" ht="15.75" customHeight="1">
      <c r="I3248" s="123"/>
      <c r="J3248" s="123"/>
      <c r="K3248" s="123"/>
    </row>
    <row r="3249" ht="15.75" customHeight="1">
      <c r="I3249" s="123"/>
      <c r="J3249" s="123"/>
      <c r="K3249" s="123"/>
    </row>
    <row r="3250" ht="15.75" customHeight="1">
      <c r="I3250" s="123"/>
      <c r="J3250" s="123"/>
      <c r="K3250" s="123"/>
    </row>
    <row r="3251" ht="15.75" customHeight="1">
      <c r="I3251" s="123"/>
      <c r="J3251" s="123"/>
      <c r="K3251" s="123"/>
    </row>
    <row r="3252" ht="15.75" customHeight="1">
      <c r="I3252" s="123"/>
      <c r="J3252" s="123"/>
      <c r="K3252" s="123"/>
    </row>
    <row r="3253" ht="15.75" customHeight="1">
      <c r="I3253" s="123"/>
      <c r="J3253" s="123"/>
      <c r="K3253" s="123"/>
    </row>
    <row r="3254" ht="15.75" customHeight="1">
      <c r="I3254" s="123"/>
      <c r="J3254" s="123"/>
      <c r="K3254" s="123"/>
    </row>
    <row r="3255" ht="15.75" customHeight="1">
      <c r="I3255" s="123"/>
      <c r="J3255" s="123"/>
      <c r="K3255" s="123"/>
    </row>
    <row r="3256" ht="15.75" customHeight="1">
      <c r="I3256" s="123"/>
      <c r="J3256" s="123"/>
      <c r="K3256" s="123"/>
    </row>
    <row r="3257" ht="15.75" customHeight="1">
      <c r="I3257" s="123"/>
      <c r="J3257" s="123"/>
      <c r="K3257" s="123"/>
    </row>
    <row r="3258" ht="15.75" customHeight="1">
      <c r="I3258" s="123"/>
      <c r="J3258" s="123"/>
      <c r="K3258" s="123"/>
    </row>
    <row r="3259" ht="15.75" customHeight="1">
      <c r="I3259" s="123"/>
      <c r="J3259" s="123"/>
      <c r="K3259" s="123"/>
    </row>
    <row r="3260" ht="15.75" customHeight="1">
      <c r="I3260" s="123"/>
      <c r="J3260" s="123"/>
      <c r="K3260" s="123"/>
    </row>
    <row r="3261" ht="15.75" customHeight="1">
      <c r="I3261" s="123"/>
      <c r="J3261" s="123"/>
      <c r="K3261" s="123"/>
    </row>
    <row r="3262" ht="15.75" customHeight="1">
      <c r="I3262" s="123"/>
      <c r="J3262" s="123"/>
      <c r="K3262" s="123"/>
    </row>
    <row r="3263" ht="15.75" customHeight="1">
      <c r="I3263" s="123"/>
      <c r="J3263" s="123"/>
      <c r="K3263" s="123"/>
    </row>
    <row r="3264" ht="15.75" customHeight="1">
      <c r="I3264" s="123"/>
      <c r="J3264" s="123"/>
      <c r="K3264" s="123"/>
    </row>
    <row r="3265" ht="15.75" customHeight="1">
      <c r="I3265" s="123"/>
      <c r="J3265" s="123"/>
      <c r="K3265" s="123"/>
    </row>
    <row r="3266" ht="15.75" customHeight="1">
      <c r="I3266" s="123"/>
      <c r="J3266" s="123"/>
      <c r="K3266" s="123"/>
    </row>
    <row r="3267" ht="15.75" customHeight="1">
      <c r="I3267" s="123"/>
      <c r="J3267" s="123"/>
      <c r="K3267" s="123"/>
    </row>
    <row r="3268" ht="15.75" customHeight="1">
      <c r="I3268" s="123"/>
      <c r="J3268" s="123"/>
      <c r="K3268" s="123"/>
    </row>
    <row r="3269" ht="15.75" customHeight="1">
      <c r="I3269" s="123"/>
      <c r="J3269" s="123"/>
      <c r="K3269" s="123"/>
    </row>
    <row r="3270" ht="15.75" customHeight="1">
      <c r="I3270" s="123"/>
      <c r="J3270" s="123"/>
      <c r="K3270" s="123"/>
    </row>
    <row r="3271" ht="15.75" customHeight="1">
      <c r="I3271" s="123"/>
      <c r="J3271" s="123"/>
      <c r="K3271" s="123"/>
    </row>
    <row r="3272" ht="15.75" customHeight="1">
      <c r="I3272" s="123"/>
      <c r="J3272" s="123"/>
      <c r="K3272" s="123"/>
    </row>
    <row r="3273" ht="15.75" customHeight="1">
      <c r="I3273" s="123"/>
      <c r="J3273" s="123"/>
      <c r="K3273" s="123"/>
    </row>
    <row r="3274" ht="15.75" customHeight="1">
      <c r="I3274" s="123"/>
      <c r="J3274" s="123"/>
      <c r="K3274" s="123"/>
    </row>
    <row r="3275" ht="15.75" customHeight="1">
      <c r="I3275" s="123"/>
      <c r="J3275" s="123"/>
      <c r="K3275" s="123"/>
    </row>
    <row r="3276" ht="15.75" customHeight="1">
      <c r="I3276" s="123"/>
      <c r="J3276" s="123"/>
      <c r="K3276" s="123"/>
    </row>
    <row r="3277" ht="15.75" customHeight="1">
      <c r="I3277" s="123"/>
      <c r="J3277" s="123"/>
      <c r="K3277" s="123"/>
    </row>
    <row r="3278" ht="15.75" customHeight="1">
      <c r="I3278" s="123"/>
      <c r="J3278" s="123"/>
      <c r="K3278" s="123"/>
    </row>
    <row r="3279" ht="15.75" customHeight="1">
      <c r="I3279" s="123"/>
      <c r="J3279" s="123"/>
      <c r="K3279" s="123"/>
    </row>
    <row r="3280" ht="15.75" customHeight="1">
      <c r="I3280" s="123"/>
      <c r="J3280" s="123"/>
      <c r="K3280" s="123"/>
    </row>
    <row r="3281" ht="15.75" customHeight="1">
      <c r="I3281" s="123"/>
      <c r="J3281" s="123"/>
      <c r="K3281" s="123"/>
    </row>
    <row r="3282" ht="15.75" customHeight="1">
      <c r="I3282" s="123"/>
      <c r="J3282" s="123"/>
      <c r="K3282" s="123"/>
    </row>
    <row r="3283" ht="15.75" customHeight="1">
      <c r="I3283" s="123"/>
      <c r="J3283" s="123"/>
      <c r="K3283" s="123"/>
    </row>
    <row r="3284" ht="15.75" customHeight="1">
      <c r="I3284" s="123"/>
      <c r="J3284" s="123"/>
      <c r="K3284" s="123"/>
    </row>
    <row r="3285" ht="15.75" customHeight="1">
      <c r="I3285" s="123"/>
      <c r="J3285" s="123"/>
      <c r="K3285" s="123"/>
    </row>
    <row r="3286" ht="15.75" customHeight="1">
      <c r="I3286" s="123"/>
      <c r="J3286" s="123"/>
      <c r="K3286" s="123"/>
    </row>
    <row r="3287" ht="15.75" customHeight="1">
      <c r="I3287" s="123"/>
      <c r="J3287" s="123"/>
      <c r="K3287" s="123"/>
    </row>
    <row r="3288" ht="15.75" customHeight="1">
      <c r="I3288" s="123"/>
      <c r="J3288" s="123"/>
      <c r="K3288" s="123"/>
    </row>
    <row r="3289" ht="15.75" customHeight="1">
      <c r="I3289" s="123"/>
      <c r="J3289" s="123"/>
      <c r="K3289" s="123"/>
    </row>
    <row r="3290" ht="15.75" customHeight="1">
      <c r="I3290" s="123"/>
      <c r="J3290" s="123"/>
      <c r="K3290" s="123"/>
    </row>
    <row r="3291" ht="15.75" customHeight="1">
      <c r="I3291" s="123"/>
      <c r="J3291" s="123"/>
      <c r="K3291" s="123"/>
    </row>
    <row r="3292" ht="15.75" customHeight="1">
      <c r="I3292" s="123"/>
      <c r="J3292" s="123"/>
      <c r="K3292" s="123"/>
    </row>
    <row r="3293" ht="15.75" customHeight="1">
      <c r="I3293" s="123"/>
      <c r="J3293" s="123"/>
      <c r="K3293" s="123"/>
    </row>
    <row r="3294" ht="15.75" customHeight="1">
      <c r="I3294" s="123"/>
      <c r="J3294" s="123"/>
      <c r="K3294" s="123"/>
    </row>
    <row r="3295" ht="15.75" customHeight="1">
      <c r="I3295" s="123"/>
      <c r="J3295" s="123"/>
      <c r="K3295" s="123"/>
    </row>
    <row r="3296" ht="15.75" customHeight="1">
      <c r="I3296" s="123"/>
      <c r="J3296" s="123"/>
      <c r="K3296" s="123"/>
    </row>
    <row r="3297" ht="15.75" customHeight="1">
      <c r="I3297" s="123"/>
      <c r="J3297" s="123"/>
      <c r="K3297" s="123"/>
    </row>
    <row r="3298" ht="15.75" customHeight="1">
      <c r="I3298" s="123"/>
      <c r="J3298" s="123"/>
      <c r="K3298" s="123"/>
    </row>
    <row r="3299" ht="15.75" customHeight="1">
      <c r="I3299" s="123"/>
      <c r="J3299" s="123"/>
      <c r="K3299" s="123"/>
    </row>
    <row r="3300" ht="15.75" customHeight="1">
      <c r="I3300" s="123"/>
      <c r="J3300" s="123"/>
      <c r="K3300" s="123"/>
    </row>
    <row r="3301" ht="15.75" customHeight="1">
      <c r="I3301" s="123"/>
      <c r="J3301" s="123"/>
      <c r="K3301" s="123"/>
    </row>
    <row r="3302" ht="15.75" customHeight="1">
      <c r="I3302" s="123"/>
      <c r="J3302" s="123"/>
      <c r="K3302" s="123"/>
    </row>
    <row r="3303" ht="15.75" customHeight="1">
      <c r="I3303" s="123"/>
      <c r="J3303" s="123"/>
      <c r="K3303" s="123"/>
    </row>
    <row r="3304" ht="15.75" customHeight="1">
      <c r="I3304" s="123"/>
      <c r="J3304" s="123"/>
      <c r="K3304" s="123"/>
    </row>
    <row r="3305" ht="15.75" customHeight="1">
      <c r="I3305" s="123"/>
      <c r="J3305" s="123"/>
      <c r="K3305" s="123"/>
    </row>
    <row r="3306" ht="15.75" customHeight="1">
      <c r="I3306" s="123"/>
      <c r="J3306" s="123"/>
      <c r="K3306" s="123"/>
    </row>
    <row r="3307" ht="15.75" customHeight="1">
      <c r="I3307" s="123"/>
      <c r="J3307" s="123"/>
      <c r="K3307" s="123"/>
    </row>
    <row r="3308" ht="15.75" customHeight="1">
      <c r="I3308" s="123"/>
      <c r="J3308" s="123"/>
      <c r="K3308" s="123"/>
    </row>
    <row r="3309" ht="15.75" customHeight="1">
      <c r="I3309" s="123"/>
      <c r="J3309" s="123"/>
      <c r="K3309" s="123"/>
    </row>
    <row r="3310" ht="15.75" customHeight="1">
      <c r="I3310" s="123"/>
      <c r="J3310" s="123"/>
      <c r="K3310" s="123"/>
    </row>
    <row r="3311" ht="15.75" customHeight="1">
      <c r="I3311" s="123"/>
      <c r="J3311" s="123"/>
      <c r="K3311" s="123"/>
    </row>
    <row r="3312" ht="15.75" customHeight="1">
      <c r="I3312" s="123"/>
      <c r="J3312" s="123"/>
      <c r="K3312" s="123"/>
    </row>
    <row r="3313" ht="15.75" customHeight="1">
      <c r="I3313" s="123"/>
      <c r="J3313" s="123"/>
      <c r="K3313" s="123"/>
    </row>
    <row r="3314" ht="15.75" customHeight="1">
      <c r="I3314" s="123"/>
      <c r="J3314" s="123"/>
      <c r="K3314" s="123"/>
    </row>
    <row r="3315" ht="15.75" customHeight="1">
      <c r="I3315" s="123"/>
      <c r="J3315" s="123"/>
      <c r="K3315" s="123"/>
    </row>
    <row r="3316" ht="15.75" customHeight="1">
      <c r="I3316" s="123"/>
      <c r="J3316" s="123"/>
      <c r="K3316" s="123"/>
    </row>
    <row r="3317" ht="15.75" customHeight="1">
      <c r="I3317" s="123"/>
      <c r="J3317" s="123"/>
      <c r="K3317" s="123"/>
    </row>
    <row r="3318" ht="15.75" customHeight="1">
      <c r="I3318" s="123"/>
      <c r="J3318" s="123"/>
      <c r="K3318" s="123"/>
    </row>
    <row r="3319" ht="15.75" customHeight="1">
      <c r="I3319" s="123"/>
      <c r="J3319" s="123"/>
      <c r="K3319" s="123"/>
    </row>
    <row r="3320" ht="15.75" customHeight="1">
      <c r="I3320" s="123"/>
      <c r="J3320" s="123"/>
      <c r="K3320" s="123"/>
    </row>
    <row r="3321" ht="15.75" customHeight="1">
      <c r="I3321" s="123"/>
      <c r="J3321" s="123"/>
      <c r="K3321" s="123"/>
    </row>
    <row r="3322" ht="15.75" customHeight="1">
      <c r="I3322" s="123"/>
      <c r="J3322" s="123"/>
      <c r="K3322" s="123"/>
    </row>
    <row r="3323" ht="15.75" customHeight="1">
      <c r="I3323" s="123"/>
      <c r="J3323" s="123"/>
      <c r="K3323" s="123"/>
    </row>
    <row r="3324" ht="15.75" customHeight="1">
      <c r="I3324" s="123"/>
      <c r="J3324" s="123"/>
      <c r="K3324" s="123"/>
    </row>
    <row r="3325" ht="15.75" customHeight="1">
      <c r="I3325" s="123"/>
      <c r="J3325" s="123"/>
      <c r="K3325" s="123"/>
    </row>
    <row r="3326" ht="15.75" customHeight="1">
      <c r="I3326" s="123"/>
      <c r="J3326" s="123"/>
      <c r="K3326" s="123"/>
    </row>
    <row r="3327" ht="15.75" customHeight="1">
      <c r="I3327" s="123"/>
      <c r="J3327" s="123"/>
      <c r="K3327" s="123"/>
    </row>
    <row r="3328" ht="15.75" customHeight="1">
      <c r="I3328" s="123"/>
      <c r="J3328" s="123"/>
      <c r="K3328" s="123"/>
    </row>
    <row r="3329" ht="15.75" customHeight="1">
      <c r="I3329" s="123"/>
      <c r="J3329" s="123"/>
      <c r="K3329" s="123"/>
    </row>
    <row r="3330" ht="15.75" customHeight="1">
      <c r="I3330" s="123"/>
      <c r="J3330" s="123"/>
      <c r="K3330" s="123"/>
    </row>
    <row r="3331" ht="15.75" customHeight="1">
      <c r="I3331" s="123"/>
      <c r="J3331" s="123"/>
      <c r="K3331" s="123"/>
    </row>
    <row r="3332" ht="15.75" customHeight="1">
      <c r="I3332" s="123"/>
      <c r="J3332" s="123"/>
      <c r="K3332" s="123"/>
    </row>
    <row r="3333" ht="15.75" customHeight="1">
      <c r="I3333" s="123"/>
      <c r="J3333" s="123"/>
      <c r="K3333" s="123"/>
    </row>
    <row r="3334" ht="15.75" customHeight="1">
      <c r="I3334" s="123"/>
      <c r="J3334" s="123"/>
      <c r="K3334" s="123"/>
    </row>
    <row r="3335" ht="15.75" customHeight="1">
      <c r="I3335" s="123"/>
      <c r="J3335" s="123"/>
      <c r="K3335" s="123"/>
    </row>
    <row r="3336" ht="15.75" customHeight="1">
      <c r="I3336" s="123"/>
      <c r="J3336" s="123"/>
      <c r="K3336" s="123"/>
    </row>
    <row r="3337" ht="15.75" customHeight="1">
      <c r="I3337" s="123"/>
      <c r="J3337" s="123"/>
      <c r="K3337" s="123"/>
    </row>
    <row r="3338" ht="15.75" customHeight="1">
      <c r="I3338" s="123"/>
      <c r="J3338" s="123"/>
      <c r="K3338" s="123"/>
    </row>
    <row r="3339" ht="15.75" customHeight="1">
      <c r="I3339" s="123"/>
      <c r="J3339" s="123"/>
      <c r="K3339" s="123"/>
    </row>
    <row r="3340" ht="15.75" customHeight="1">
      <c r="I3340" s="123"/>
      <c r="J3340" s="123"/>
      <c r="K3340" s="123"/>
    </row>
    <row r="3341" ht="15.75" customHeight="1">
      <c r="I3341" s="123"/>
      <c r="J3341" s="123"/>
      <c r="K3341" s="123"/>
    </row>
    <row r="3342" ht="15.75" customHeight="1">
      <c r="I3342" s="123"/>
      <c r="J3342" s="123"/>
      <c r="K3342" s="123"/>
    </row>
    <row r="3343" ht="15.75" customHeight="1">
      <c r="I3343" s="123"/>
      <c r="J3343" s="123"/>
      <c r="K3343" s="123"/>
    </row>
    <row r="3344" ht="15.75" customHeight="1">
      <c r="I3344" s="123"/>
      <c r="J3344" s="123"/>
      <c r="K3344" s="123"/>
    </row>
    <row r="3345" ht="15.75" customHeight="1">
      <c r="I3345" s="123"/>
      <c r="J3345" s="123"/>
      <c r="K3345" s="123"/>
    </row>
    <row r="3346" ht="15.75" customHeight="1">
      <c r="I3346" s="123"/>
      <c r="J3346" s="123"/>
      <c r="K3346" s="123"/>
    </row>
    <row r="3347" ht="15.75" customHeight="1">
      <c r="I3347" s="123"/>
      <c r="J3347" s="123"/>
      <c r="K3347" s="123"/>
    </row>
    <row r="3348" ht="15.75" customHeight="1">
      <c r="I3348" s="123"/>
      <c r="J3348" s="123"/>
      <c r="K3348" s="123"/>
    </row>
    <row r="3349" ht="15.75" customHeight="1">
      <c r="I3349" s="123"/>
      <c r="J3349" s="123"/>
      <c r="K3349" s="123"/>
    </row>
    <row r="3350" ht="15.75" customHeight="1">
      <c r="I3350" s="123"/>
      <c r="J3350" s="123"/>
      <c r="K3350" s="123"/>
    </row>
    <row r="3351" ht="15.75" customHeight="1">
      <c r="I3351" s="123"/>
      <c r="J3351" s="123"/>
      <c r="K3351" s="123"/>
    </row>
    <row r="3352" ht="15.75" customHeight="1">
      <c r="I3352" s="123"/>
      <c r="J3352" s="123"/>
      <c r="K3352" s="123"/>
    </row>
    <row r="3353" ht="15.75" customHeight="1">
      <c r="I3353" s="123"/>
      <c r="J3353" s="123"/>
      <c r="K3353" s="123"/>
    </row>
    <row r="3354" ht="15.75" customHeight="1">
      <c r="I3354" s="123"/>
      <c r="J3354" s="123"/>
      <c r="K3354" s="123"/>
    </row>
    <row r="3355" ht="15.75" customHeight="1">
      <c r="I3355" s="123"/>
      <c r="J3355" s="123"/>
      <c r="K3355" s="123"/>
    </row>
    <row r="3356" ht="15.75" customHeight="1">
      <c r="I3356" s="123"/>
      <c r="J3356" s="123"/>
      <c r="K3356" s="123"/>
    </row>
    <row r="3357" ht="15.75" customHeight="1">
      <c r="I3357" s="123"/>
      <c r="J3357" s="123"/>
      <c r="K3357" s="123"/>
    </row>
    <row r="3358" ht="15.75" customHeight="1">
      <c r="I3358" s="123"/>
      <c r="J3358" s="123"/>
      <c r="K3358" s="123"/>
    </row>
    <row r="3359" ht="15.75" customHeight="1">
      <c r="I3359" s="123"/>
      <c r="J3359" s="123"/>
      <c r="K3359" s="123"/>
    </row>
    <row r="3360" ht="15.75" customHeight="1">
      <c r="I3360" s="123"/>
      <c r="J3360" s="123"/>
      <c r="K3360" s="123"/>
    </row>
    <row r="3361" ht="15.75" customHeight="1">
      <c r="I3361" s="123"/>
      <c r="J3361" s="123"/>
      <c r="K3361" s="123"/>
    </row>
    <row r="3362" ht="15.75" customHeight="1">
      <c r="I3362" s="123"/>
      <c r="J3362" s="123"/>
      <c r="K3362" s="123"/>
    </row>
    <row r="3363" ht="15.75" customHeight="1">
      <c r="I3363" s="123"/>
      <c r="J3363" s="123"/>
      <c r="K3363" s="123"/>
    </row>
    <row r="3364" ht="15.75" customHeight="1">
      <c r="I3364" s="123"/>
      <c r="J3364" s="123"/>
      <c r="K3364" s="123"/>
    </row>
    <row r="3365" ht="15.75" customHeight="1">
      <c r="I3365" s="123"/>
      <c r="J3365" s="123"/>
      <c r="K3365" s="123"/>
    </row>
    <row r="3366" ht="15.75" customHeight="1">
      <c r="I3366" s="123"/>
      <c r="J3366" s="123"/>
      <c r="K3366" s="123"/>
    </row>
    <row r="3367" ht="15.75" customHeight="1">
      <c r="I3367" s="123"/>
      <c r="J3367" s="123"/>
      <c r="K3367" s="123"/>
    </row>
    <row r="3368" ht="15.75" customHeight="1">
      <c r="I3368" s="123"/>
      <c r="J3368" s="123"/>
      <c r="K3368" s="123"/>
    </row>
    <row r="3369" ht="15.75" customHeight="1">
      <c r="I3369" s="123"/>
      <c r="J3369" s="123"/>
      <c r="K3369" s="123"/>
    </row>
    <row r="3370" ht="15.75" customHeight="1">
      <c r="I3370" s="123"/>
      <c r="J3370" s="123"/>
      <c r="K3370" s="123"/>
    </row>
    <row r="3371" ht="15.75" customHeight="1">
      <c r="I3371" s="123"/>
      <c r="J3371" s="123"/>
      <c r="K3371" s="123"/>
    </row>
    <row r="3372" ht="15.75" customHeight="1">
      <c r="I3372" s="123"/>
      <c r="J3372" s="123"/>
      <c r="K3372" s="123"/>
    </row>
    <row r="3373" ht="15.75" customHeight="1">
      <c r="I3373" s="123"/>
      <c r="J3373" s="123"/>
      <c r="K3373" s="123"/>
    </row>
    <row r="3374" ht="15.75" customHeight="1">
      <c r="I3374" s="123"/>
      <c r="J3374" s="123"/>
      <c r="K3374" s="123"/>
    </row>
    <row r="3375" ht="15.75" customHeight="1">
      <c r="I3375" s="123"/>
      <c r="J3375" s="123"/>
      <c r="K3375" s="123"/>
    </row>
    <row r="3376" ht="15.75" customHeight="1">
      <c r="I3376" s="123"/>
      <c r="J3376" s="123"/>
      <c r="K3376" s="123"/>
    </row>
    <row r="3377" ht="15.75" customHeight="1">
      <c r="I3377" s="123"/>
      <c r="J3377" s="123"/>
      <c r="K3377" s="123"/>
    </row>
    <row r="3378" ht="15.75" customHeight="1">
      <c r="I3378" s="123"/>
      <c r="J3378" s="123"/>
      <c r="K3378" s="123"/>
    </row>
    <row r="3379" ht="15.75" customHeight="1">
      <c r="I3379" s="123"/>
      <c r="J3379" s="123"/>
      <c r="K3379" s="123"/>
    </row>
    <row r="3380" ht="15.75" customHeight="1">
      <c r="I3380" s="123"/>
      <c r="J3380" s="123"/>
      <c r="K3380" s="123"/>
    </row>
    <row r="3381" ht="15.75" customHeight="1">
      <c r="I3381" s="123"/>
      <c r="J3381" s="123"/>
      <c r="K3381" s="123"/>
    </row>
    <row r="3382" ht="15.75" customHeight="1">
      <c r="I3382" s="123"/>
      <c r="J3382" s="123"/>
      <c r="K3382" s="123"/>
    </row>
    <row r="3383" ht="15.75" customHeight="1">
      <c r="I3383" s="123"/>
      <c r="J3383" s="123"/>
      <c r="K3383" s="123"/>
    </row>
    <row r="3384" ht="15.75" customHeight="1">
      <c r="I3384" s="123"/>
      <c r="J3384" s="123"/>
      <c r="K3384" s="123"/>
    </row>
    <row r="3385" ht="15.75" customHeight="1">
      <c r="I3385" s="123"/>
      <c r="J3385" s="123"/>
      <c r="K3385" s="123"/>
    </row>
    <row r="3386" ht="15.75" customHeight="1">
      <c r="I3386" s="123"/>
      <c r="J3386" s="123"/>
      <c r="K3386" s="123"/>
    </row>
    <row r="3387" ht="15.75" customHeight="1">
      <c r="I3387" s="123"/>
      <c r="J3387" s="123"/>
      <c r="K3387" s="123"/>
    </row>
    <row r="3388" ht="15.75" customHeight="1">
      <c r="I3388" s="123"/>
      <c r="J3388" s="123"/>
      <c r="K3388" s="123"/>
    </row>
    <row r="3389" ht="15.75" customHeight="1">
      <c r="I3389" s="123"/>
      <c r="J3389" s="123"/>
      <c r="K3389" s="123"/>
    </row>
    <row r="3390" ht="15.75" customHeight="1">
      <c r="I3390" s="123"/>
      <c r="J3390" s="123"/>
      <c r="K3390" s="123"/>
    </row>
    <row r="3391" ht="15.75" customHeight="1">
      <c r="I3391" s="123"/>
      <c r="J3391" s="123"/>
      <c r="K3391" s="123"/>
    </row>
    <row r="3392" ht="15.75" customHeight="1">
      <c r="I3392" s="123"/>
      <c r="J3392" s="123"/>
      <c r="K3392" s="123"/>
    </row>
    <row r="3393" ht="15.75" customHeight="1">
      <c r="I3393" s="123"/>
      <c r="J3393" s="123"/>
      <c r="K3393" s="123"/>
    </row>
    <row r="3394" ht="15.75" customHeight="1">
      <c r="I3394" s="123"/>
      <c r="J3394" s="123"/>
      <c r="K3394" s="123"/>
    </row>
    <row r="3395" ht="15.75" customHeight="1">
      <c r="I3395" s="123"/>
      <c r="J3395" s="123"/>
      <c r="K3395" s="123"/>
    </row>
    <row r="3396" ht="15.75" customHeight="1">
      <c r="I3396" s="123"/>
      <c r="J3396" s="123"/>
      <c r="K3396" s="123"/>
    </row>
    <row r="3397" ht="15.75" customHeight="1">
      <c r="I3397" s="123"/>
      <c r="J3397" s="123"/>
      <c r="K3397" s="123"/>
    </row>
    <row r="3398" ht="15.75" customHeight="1">
      <c r="I3398" s="123"/>
      <c r="J3398" s="123"/>
      <c r="K3398" s="123"/>
    </row>
    <row r="3399" ht="15.75" customHeight="1">
      <c r="I3399" s="123"/>
      <c r="J3399" s="123"/>
      <c r="K3399" s="123"/>
    </row>
    <row r="3400" ht="15.75" customHeight="1">
      <c r="I3400" s="123"/>
      <c r="J3400" s="123"/>
      <c r="K3400" s="123"/>
    </row>
    <row r="3401" ht="15.75" customHeight="1">
      <c r="I3401" s="123"/>
      <c r="J3401" s="123"/>
      <c r="K3401" s="123"/>
    </row>
    <row r="3402" ht="15.75" customHeight="1">
      <c r="I3402" s="123"/>
      <c r="J3402" s="123"/>
      <c r="K3402" s="123"/>
    </row>
    <row r="3403" ht="15.75" customHeight="1">
      <c r="I3403" s="123"/>
      <c r="J3403" s="123"/>
      <c r="K3403" s="123"/>
    </row>
    <row r="3404" ht="15.75" customHeight="1">
      <c r="I3404" s="123"/>
      <c r="J3404" s="123"/>
      <c r="K3404" s="123"/>
    </row>
    <row r="3405" ht="15.75" customHeight="1">
      <c r="I3405" s="123"/>
      <c r="J3405" s="123"/>
      <c r="K3405" s="123"/>
    </row>
    <row r="3406" ht="15.75" customHeight="1">
      <c r="I3406" s="123"/>
      <c r="J3406" s="123"/>
      <c r="K3406" s="123"/>
    </row>
    <row r="3407" ht="15.75" customHeight="1">
      <c r="I3407" s="123"/>
      <c r="J3407" s="123"/>
      <c r="K3407" s="123"/>
    </row>
    <row r="3408" ht="15.75" customHeight="1">
      <c r="I3408" s="123"/>
      <c r="J3408" s="123"/>
      <c r="K3408" s="123"/>
    </row>
    <row r="3409" ht="15.75" customHeight="1">
      <c r="I3409" s="123"/>
      <c r="J3409" s="123"/>
      <c r="K3409" s="123"/>
    </row>
    <row r="3410" ht="15.75" customHeight="1">
      <c r="I3410" s="123"/>
      <c r="J3410" s="123"/>
      <c r="K3410" s="123"/>
    </row>
    <row r="3411" ht="15.75" customHeight="1">
      <c r="I3411" s="123"/>
      <c r="J3411" s="123"/>
      <c r="K3411" s="123"/>
    </row>
    <row r="3412" ht="15.75" customHeight="1">
      <c r="I3412" s="123"/>
      <c r="J3412" s="123"/>
      <c r="K3412" s="123"/>
    </row>
    <row r="3413" ht="15.75" customHeight="1">
      <c r="I3413" s="123"/>
      <c r="J3413" s="123"/>
      <c r="K3413" s="123"/>
    </row>
    <row r="3414" ht="15.75" customHeight="1">
      <c r="I3414" s="123"/>
      <c r="J3414" s="123"/>
      <c r="K3414" s="123"/>
    </row>
    <row r="3415" ht="15.75" customHeight="1">
      <c r="I3415" s="123"/>
      <c r="J3415" s="123"/>
      <c r="K3415" s="123"/>
    </row>
    <row r="3416" ht="15.75" customHeight="1">
      <c r="I3416" s="123"/>
      <c r="J3416" s="123"/>
      <c r="K3416" s="123"/>
    </row>
    <row r="3417" ht="15.75" customHeight="1">
      <c r="I3417" s="123"/>
      <c r="J3417" s="123"/>
      <c r="K3417" s="123"/>
    </row>
    <row r="3418" ht="15.75" customHeight="1">
      <c r="I3418" s="123"/>
      <c r="J3418" s="123"/>
      <c r="K3418" s="123"/>
    </row>
    <row r="3419" ht="15.75" customHeight="1">
      <c r="I3419" s="123"/>
      <c r="J3419" s="123"/>
      <c r="K3419" s="123"/>
    </row>
    <row r="3420" ht="15.75" customHeight="1">
      <c r="I3420" s="123"/>
      <c r="J3420" s="123"/>
      <c r="K3420" s="123"/>
    </row>
    <row r="3421" ht="15.75" customHeight="1">
      <c r="I3421" s="123"/>
      <c r="J3421" s="123"/>
      <c r="K3421" s="123"/>
    </row>
    <row r="3422" ht="15.75" customHeight="1">
      <c r="I3422" s="123"/>
      <c r="J3422" s="123"/>
      <c r="K3422" s="123"/>
    </row>
    <row r="3423" ht="15.75" customHeight="1">
      <c r="I3423" s="123"/>
      <c r="J3423" s="123"/>
      <c r="K3423" s="123"/>
    </row>
    <row r="3424" ht="15.75" customHeight="1">
      <c r="I3424" s="123"/>
      <c r="J3424" s="123"/>
      <c r="K3424" s="123"/>
    </row>
    <row r="3425" ht="15.75" customHeight="1">
      <c r="I3425" s="123"/>
      <c r="J3425" s="123"/>
      <c r="K3425" s="123"/>
    </row>
    <row r="3426" ht="15.75" customHeight="1">
      <c r="I3426" s="123"/>
      <c r="J3426" s="123"/>
      <c r="K3426" s="123"/>
    </row>
    <row r="3427" ht="15.75" customHeight="1">
      <c r="I3427" s="123"/>
      <c r="J3427" s="123"/>
      <c r="K3427" s="123"/>
    </row>
    <row r="3428" ht="15.75" customHeight="1">
      <c r="I3428" s="123"/>
      <c r="J3428" s="123"/>
      <c r="K3428" s="123"/>
    </row>
    <row r="3429" ht="15.75" customHeight="1">
      <c r="I3429" s="123"/>
      <c r="J3429" s="123"/>
      <c r="K3429" s="123"/>
    </row>
    <row r="3430" ht="15.75" customHeight="1">
      <c r="I3430" s="123"/>
      <c r="J3430" s="123"/>
      <c r="K3430" s="123"/>
    </row>
    <row r="3431" ht="15.75" customHeight="1">
      <c r="I3431" s="123"/>
      <c r="J3431" s="123"/>
      <c r="K3431" s="123"/>
    </row>
    <row r="3432" ht="15.75" customHeight="1">
      <c r="I3432" s="123"/>
      <c r="J3432" s="123"/>
      <c r="K3432" s="123"/>
    </row>
    <row r="3433" ht="15.75" customHeight="1">
      <c r="I3433" s="123"/>
      <c r="J3433" s="123"/>
      <c r="K3433" s="123"/>
    </row>
    <row r="3434" ht="15.75" customHeight="1">
      <c r="I3434" s="123"/>
      <c r="J3434" s="123"/>
      <c r="K3434" s="123"/>
    </row>
    <row r="3435" ht="15.75" customHeight="1">
      <c r="I3435" s="123"/>
      <c r="J3435" s="123"/>
      <c r="K3435" s="123"/>
    </row>
    <row r="3436" ht="15.75" customHeight="1">
      <c r="I3436" s="123"/>
      <c r="J3436" s="123"/>
      <c r="K3436" s="123"/>
    </row>
    <row r="3437" ht="15.75" customHeight="1">
      <c r="I3437" s="123"/>
      <c r="J3437" s="123"/>
      <c r="K3437" s="123"/>
    </row>
    <row r="3438" ht="15.75" customHeight="1">
      <c r="I3438" s="123"/>
      <c r="J3438" s="123"/>
      <c r="K3438" s="123"/>
    </row>
    <row r="3439" ht="15.75" customHeight="1">
      <c r="I3439" s="123"/>
      <c r="J3439" s="123"/>
      <c r="K3439" s="123"/>
    </row>
    <row r="3440" ht="15.75" customHeight="1">
      <c r="I3440" s="123"/>
      <c r="J3440" s="123"/>
      <c r="K3440" s="123"/>
    </row>
    <row r="3441" ht="15.75" customHeight="1">
      <c r="I3441" s="123"/>
      <c r="J3441" s="123"/>
      <c r="K3441" s="123"/>
    </row>
    <row r="3442" ht="15.75" customHeight="1">
      <c r="I3442" s="123"/>
      <c r="J3442" s="123"/>
      <c r="K3442" s="123"/>
    </row>
    <row r="3443" ht="15.75" customHeight="1">
      <c r="I3443" s="123"/>
      <c r="J3443" s="123"/>
      <c r="K3443" s="123"/>
    </row>
    <row r="3444" ht="15.75" customHeight="1">
      <c r="I3444" s="123"/>
      <c r="J3444" s="123"/>
      <c r="K3444" s="123"/>
    </row>
    <row r="3445" ht="15.75" customHeight="1">
      <c r="I3445" s="123"/>
      <c r="J3445" s="123"/>
      <c r="K3445" s="123"/>
    </row>
    <row r="3446" ht="15.75" customHeight="1">
      <c r="I3446" s="123"/>
      <c r="J3446" s="123"/>
      <c r="K3446" s="123"/>
    </row>
    <row r="3447" ht="15.75" customHeight="1">
      <c r="I3447" s="123"/>
      <c r="J3447" s="123"/>
      <c r="K3447" s="123"/>
    </row>
    <row r="3448" ht="15.75" customHeight="1">
      <c r="I3448" s="123"/>
      <c r="J3448" s="123"/>
      <c r="K3448" s="123"/>
    </row>
    <row r="3449" ht="15.75" customHeight="1">
      <c r="I3449" s="123"/>
      <c r="J3449" s="123"/>
      <c r="K3449" s="123"/>
    </row>
    <row r="3450" ht="15.75" customHeight="1">
      <c r="I3450" s="123"/>
      <c r="J3450" s="123"/>
      <c r="K3450" s="123"/>
    </row>
    <row r="3451" ht="15.75" customHeight="1">
      <c r="I3451" s="123"/>
      <c r="J3451" s="123"/>
      <c r="K3451" s="123"/>
    </row>
    <row r="3452" ht="15.75" customHeight="1">
      <c r="I3452" s="123"/>
      <c r="J3452" s="123"/>
      <c r="K3452" s="123"/>
    </row>
    <row r="3453" ht="15.75" customHeight="1">
      <c r="I3453" s="123"/>
      <c r="J3453" s="123"/>
      <c r="K3453" s="123"/>
    </row>
    <row r="3454" ht="15.75" customHeight="1">
      <c r="I3454" s="123"/>
      <c r="J3454" s="123"/>
      <c r="K3454" s="123"/>
    </row>
    <row r="3455" ht="15.75" customHeight="1">
      <c r="I3455" s="123"/>
      <c r="J3455" s="123"/>
      <c r="K3455" s="123"/>
    </row>
    <row r="3456" ht="15.75" customHeight="1">
      <c r="I3456" s="123"/>
      <c r="J3456" s="123"/>
      <c r="K3456" s="123"/>
    </row>
    <row r="3457" ht="15.75" customHeight="1">
      <c r="I3457" s="123"/>
      <c r="J3457" s="123"/>
      <c r="K3457" s="123"/>
    </row>
    <row r="3458" ht="15.75" customHeight="1">
      <c r="I3458" s="123"/>
      <c r="J3458" s="123"/>
      <c r="K3458" s="123"/>
    </row>
    <row r="3459" ht="15.75" customHeight="1">
      <c r="I3459" s="123"/>
      <c r="J3459" s="123"/>
      <c r="K3459" s="123"/>
    </row>
    <row r="3460" ht="15.75" customHeight="1">
      <c r="I3460" s="123"/>
      <c r="J3460" s="123"/>
      <c r="K3460" s="123"/>
    </row>
    <row r="3461" ht="15.75" customHeight="1">
      <c r="I3461" s="123"/>
      <c r="J3461" s="123"/>
      <c r="K3461" s="123"/>
    </row>
    <row r="3462" ht="15.75" customHeight="1">
      <c r="I3462" s="123"/>
      <c r="J3462" s="123"/>
      <c r="K3462" s="123"/>
    </row>
    <row r="3463" ht="15.75" customHeight="1">
      <c r="I3463" s="123"/>
      <c r="J3463" s="123"/>
      <c r="K3463" s="123"/>
    </row>
    <row r="3464" ht="15.75" customHeight="1">
      <c r="I3464" s="123"/>
      <c r="J3464" s="123"/>
      <c r="K3464" s="123"/>
    </row>
    <row r="3465" ht="15.75" customHeight="1">
      <c r="I3465" s="123"/>
      <c r="J3465" s="123"/>
      <c r="K3465" s="123"/>
    </row>
    <row r="3466" ht="15.75" customHeight="1">
      <c r="I3466" s="123"/>
      <c r="J3466" s="123"/>
      <c r="K3466" s="123"/>
    </row>
    <row r="3467" ht="15.75" customHeight="1">
      <c r="I3467" s="123"/>
      <c r="J3467" s="123"/>
      <c r="K3467" s="123"/>
    </row>
    <row r="3468" ht="15.75" customHeight="1">
      <c r="I3468" s="123"/>
      <c r="J3468" s="123"/>
      <c r="K3468" s="123"/>
    </row>
    <row r="3469" ht="15.75" customHeight="1">
      <c r="I3469" s="123"/>
      <c r="J3469" s="123"/>
      <c r="K3469" s="123"/>
    </row>
    <row r="3470" ht="15.75" customHeight="1">
      <c r="I3470" s="123"/>
      <c r="J3470" s="123"/>
      <c r="K3470" s="123"/>
    </row>
    <row r="3471" ht="15.75" customHeight="1">
      <c r="I3471" s="123"/>
      <c r="J3471" s="123"/>
      <c r="K3471" s="123"/>
    </row>
    <row r="3472" ht="15.75" customHeight="1">
      <c r="I3472" s="123"/>
      <c r="J3472" s="123"/>
      <c r="K3472" s="123"/>
    </row>
    <row r="3473" ht="15.75" customHeight="1">
      <c r="I3473" s="123"/>
      <c r="J3473" s="123"/>
      <c r="K3473" s="123"/>
    </row>
    <row r="3474" ht="15.75" customHeight="1">
      <c r="I3474" s="123"/>
      <c r="J3474" s="123"/>
      <c r="K3474" s="123"/>
    </row>
    <row r="3475" ht="15.75" customHeight="1">
      <c r="I3475" s="123"/>
      <c r="J3475" s="123"/>
      <c r="K3475" s="123"/>
    </row>
    <row r="3476" ht="15.75" customHeight="1">
      <c r="I3476" s="123"/>
      <c r="J3476" s="123"/>
      <c r="K3476" s="123"/>
    </row>
    <row r="3477" ht="15.75" customHeight="1">
      <c r="I3477" s="123"/>
      <c r="J3477" s="123"/>
      <c r="K3477" s="123"/>
    </row>
    <row r="3478" ht="15.75" customHeight="1">
      <c r="I3478" s="123"/>
      <c r="J3478" s="123"/>
      <c r="K3478" s="123"/>
    </row>
    <row r="3479" ht="15.75" customHeight="1">
      <c r="I3479" s="123"/>
      <c r="J3479" s="123"/>
      <c r="K3479" s="123"/>
    </row>
    <row r="3480" ht="15.75" customHeight="1">
      <c r="I3480" s="123"/>
      <c r="J3480" s="123"/>
      <c r="K3480" s="123"/>
    </row>
    <row r="3481" ht="15.75" customHeight="1">
      <c r="I3481" s="123"/>
      <c r="J3481" s="123"/>
      <c r="K3481" s="123"/>
    </row>
    <row r="3482" ht="15.75" customHeight="1">
      <c r="I3482" s="123"/>
      <c r="J3482" s="123"/>
      <c r="K3482" s="123"/>
    </row>
    <row r="3483" ht="15.75" customHeight="1">
      <c r="I3483" s="123"/>
      <c r="J3483" s="123"/>
      <c r="K3483" s="123"/>
    </row>
    <row r="3484" ht="15.75" customHeight="1">
      <c r="I3484" s="123"/>
      <c r="J3484" s="123"/>
      <c r="K3484" s="123"/>
    </row>
    <row r="3485" ht="15.75" customHeight="1">
      <c r="I3485" s="123"/>
      <c r="J3485" s="123"/>
      <c r="K3485" s="123"/>
    </row>
    <row r="3486" ht="15.75" customHeight="1">
      <c r="I3486" s="123"/>
      <c r="J3486" s="123"/>
      <c r="K3486" s="123"/>
    </row>
    <row r="3487" ht="15.75" customHeight="1">
      <c r="I3487" s="123"/>
      <c r="J3487" s="123"/>
      <c r="K3487" s="123"/>
    </row>
    <row r="3488" ht="15.75" customHeight="1">
      <c r="I3488" s="123"/>
      <c r="J3488" s="123"/>
      <c r="K3488" s="123"/>
    </row>
    <row r="3489" ht="15.75" customHeight="1">
      <c r="I3489" s="123"/>
      <c r="J3489" s="123"/>
      <c r="K3489" s="123"/>
    </row>
    <row r="3490" ht="15.75" customHeight="1">
      <c r="I3490" s="123"/>
      <c r="J3490" s="123"/>
      <c r="K3490" s="123"/>
    </row>
    <row r="3491" ht="15.75" customHeight="1">
      <c r="I3491" s="123"/>
      <c r="J3491" s="123"/>
      <c r="K3491" s="123"/>
    </row>
    <row r="3492" ht="15.75" customHeight="1">
      <c r="I3492" s="123"/>
      <c r="J3492" s="123"/>
      <c r="K3492" s="123"/>
    </row>
    <row r="3493" ht="15.75" customHeight="1">
      <c r="I3493" s="123"/>
      <c r="J3493" s="123"/>
      <c r="K3493" s="123"/>
    </row>
    <row r="3494" ht="15.75" customHeight="1">
      <c r="I3494" s="123"/>
      <c r="J3494" s="123"/>
      <c r="K3494" s="123"/>
    </row>
    <row r="3495" ht="15.75" customHeight="1">
      <c r="I3495" s="123"/>
      <c r="J3495" s="123"/>
      <c r="K3495" s="123"/>
    </row>
    <row r="3496" ht="15.75" customHeight="1">
      <c r="I3496" s="123"/>
      <c r="J3496" s="123"/>
      <c r="K3496" s="123"/>
    </row>
    <row r="3497" ht="15.75" customHeight="1">
      <c r="I3497" s="123"/>
      <c r="J3497" s="123"/>
      <c r="K3497" s="123"/>
    </row>
    <row r="3498" ht="15.75" customHeight="1">
      <c r="I3498" s="123"/>
      <c r="J3498" s="123"/>
      <c r="K3498" s="123"/>
    </row>
    <row r="3499" ht="15.75" customHeight="1">
      <c r="I3499" s="123"/>
      <c r="J3499" s="123"/>
      <c r="K3499" s="123"/>
    </row>
    <row r="3500" ht="15.75" customHeight="1">
      <c r="I3500" s="123"/>
      <c r="J3500" s="123"/>
      <c r="K3500" s="123"/>
    </row>
    <row r="3501" ht="15.75" customHeight="1">
      <c r="I3501" s="123"/>
      <c r="J3501" s="123"/>
      <c r="K3501" s="123"/>
    </row>
    <row r="3502" ht="15.75" customHeight="1">
      <c r="I3502" s="123"/>
      <c r="J3502" s="123"/>
      <c r="K3502" s="123"/>
    </row>
    <row r="3503" ht="15.75" customHeight="1">
      <c r="I3503" s="123"/>
      <c r="J3503" s="123"/>
      <c r="K3503" s="123"/>
    </row>
    <row r="3504" ht="15.75" customHeight="1">
      <c r="I3504" s="123"/>
      <c r="J3504" s="123"/>
      <c r="K3504" s="123"/>
    </row>
    <row r="3505" ht="15.75" customHeight="1">
      <c r="I3505" s="123"/>
      <c r="J3505" s="123"/>
      <c r="K3505" s="123"/>
    </row>
    <row r="3506" ht="15.75" customHeight="1">
      <c r="I3506" s="123"/>
      <c r="J3506" s="123"/>
      <c r="K3506" s="123"/>
    </row>
    <row r="3507" ht="15.75" customHeight="1">
      <c r="I3507" s="123"/>
      <c r="J3507" s="123"/>
      <c r="K3507" s="123"/>
    </row>
    <row r="3508" ht="15.75" customHeight="1">
      <c r="I3508" s="123"/>
      <c r="J3508" s="123"/>
      <c r="K3508" s="123"/>
    </row>
    <row r="3509" ht="15.75" customHeight="1">
      <c r="I3509" s="123"/>
      <c r="J3509" s="123"/>
      <c r="K3509" s="123"/>
    </row>
    <row r="3510" ht="15.75" customHeight="1">
      <c r="I3510" s="123"/>
      <c r="J3510" s="123"/>
      <c r="K3510" s="123"/>
    </row>
    <row r="3511" ht="15.75" customHeight="1">
      <c r="I3511" s="123"/>
      <c r="J3511" s="123"/>
      <c r="K3511" s="123"/>
    </row>
    <row r="3512" ht="15.75" customHeight="1">
      <c r="I3512" s="123"/>
      <c r="J3512" s="123"/>
      <c r="K3512" s="123"/>
    </row>
    <row r="3513" ht="15.75" customHeight="1">
      <c r="I3513" s="123"/>
      <c r="J3513" s="123"/>
      <c r="K3513" s="123"/>
    </row>
    <row r="3514" ht="15.75" customHeight="1">
      <c r="I3514" s="123"/>
      <c r="J3514" s="123"/>
      <c r="K3514" s="123"/>
    </row>
    <row r="3515" ht="15.75" customHeight="1">
      <c r="I3515" s="123"/>
      <c r="J3515" s="123"/>
      <c r="K3515" s="123"/>
    </row>
    <row r="3516" ht="15.75" customHeight="1">
      <c r="I3516" s="123"/>
      <c r="J3516" s="123"/>
      <c r="K3516" s="123"/>
    </row>
    <row r="3517" ht="15.75" customHeight="1">
      <c r="I3517" s="123"/>
      <c r="J3517" s="123"/>
      <c r="K3517" s="123"/>
    </row>
    <row r="3518" ht="15.75" customHeight="1">
      <c r="I3518" s="123"/>
      <c r="J3518" s="123"/>
      <c r="K3518" s="123"/>
    </row>
    <row r="3519" ht="15.75" customHeight="1">
      <c r="I3519" s="123"/>
      <c r="J3519" s="123"/>
      <c r="K3519" s="123"/>
    </row>
    <row r="3520" ht="15.75" customHeight="1">
      <c r="I3520" s="123"/>
      <c r="J3520" s="123"/>
      <c r="K3520" s="123"/>
    </row>
    <row r="3521" ht="15.75" customHeight="1">
      <c r="I3521" s="123"/>
      <c r="J3521" s="123"/>
      <c r="K3521" s="123"/>
    </row>
    <row r="3522" ht="15.75" customHeight="1">
      <c r="I3522" s="123"/>
      <c r="J3522" s="123"/>
      <c r="K3522" s="123"/>
    </row>
    <row r="3523" ht="15.75" customHeight="1">
      <c r="I3523" s="123"/>
      <c r="J3523" s="123"/>
      <c r="K3523" s="123"/>
    </row>
    <row r="3524" ht="15.75" customHeight="1">
      <c r="I3524" s="123"/>
      <c r="J3524" s="123"/>
      <c r="K3524" s="123"/>
    </row>
    <row r="3525" ht="15.75" customHeight="1">
      <c r="I3525" s="123"/>
      <c r="J3525" s="123"/>
      <c r="K3525" s="123"/>
    </row>
    <row r="3526" ht="15.75" customHeight="1">
      <c r="I3526" s="123"/>
      <c r="J3526" s="123"/>
      <c r="K3526" s="123"/>
    </row>
    <row r="3527" ht="15.75" customHeight="1">
      <c r="I3527" s="123"/>
      <c r="J3527" s="123"/>
      <c r="K3527" s="123"/>
    </row>
    <row r="3528" ht="15.75" customHeight="1">
      <c r="I3528" s="123"/>
      <c r="J3528" s="123"/>
      <c r="K3528" s="123"/>
    </row>
    <row r="3529" ht="15.75" customHeight="1">
      <c r="I3529" s="123"/>
      <c r="J3529" s="123"/>
      <c r="K3529" s="123"/>
    </row>
    <row r="3530" ht="15.75" customHeight="1">
      <c r="I3530" s="123"/>
      <c r="J3530" s="123"/>
      <c r="K3530" s="123"/>
    </row>
    <row r="3531" ht="15.75" customHeight="1">
      <c r="I3531" s="123"/>
      <c r="J3531" s="123"/>
      <c r="K3531" s="123"/>
    </row>
    <row r="3532" ht="15.75" customHeight="1">
      <c r="I3532" s="123"/>
      <c r="J3532" s="123"/>
      <c r="K3532" s="123"/>
    </row>
    <row r="3533" ht="15.75" customHeight="1">
      <c r="I3533" s="123"/>
      <c r="J3533" s="123"/>
      <c r="K3533" s="123"/>
    </row>
    <row r="3534" ht="15.75" customHeight="1">
      <c r="I3534" s="123"/>
      <c r="J3534" s="123"/>
      <c r="K3534" s="123"/>
    </row>
    <row r="3535" ht="15.75" customHeight="1">
      <c r="I3535" s="123"/>
      <c r="J3535" s="123"/>
      <c r="K3535" s="123"/>
    </row>
    <row r="3536" ht="15.75" customHeight="1">
      <c r="I3536" s="123"/>
      <c r="J3536" s="123"/>
      <c r="K3536" s="123"/>
    </row>
    <row r="3537" ht="15.75" customHeight="1">
      <c r="I3537" s="123"/>
      <c r="J3537" s="123"/>
      <c r="K3537" s="123"/>
    </row>
    <row r="3538" ht="15.75" customHeight="1">
      <c r="I3538" s="123"/>
      <c r="J3538" s="123"/>
      <c r="K3538" s="123"/>
    </row>
    <row r="3539" ht="15.75" customHeight="1">
      <c r="I3539" s="123"/>
      <c r="J3539" s="123"/>
      <c r="K3539" s="123"/>
    </row>
    <row r="3540" ht="15.75" customHeight="1">
      <c r="I3540" s="123"/>
      <c r="J3540" s="123"/>
      <c r="K3540" s="123"/>
    </row>
    <row r="3541" ht="15.75" customHeight="1">
      <c r="I3541" s="123"/>
      <c r="J3541" s="123"/>
      <c r="K3541" s="123"/>
    </row>
    <row r="3542" ht="15.75" customHeight="1">
      <c r="I3542" s="123"/>
      <c r="J3542" s="123"/>
      <c r="K3542" s="123"/>
    </row>
    <row r="3543" ht="15.75" customHeight="1">
      <c r="I3543" s="123"/>
      <c r="J3543" s="123"/>
      <c r="K3543" s="123"/>
    </row>
    <row r="3544" ht="15.75" customHeight="1">
      <c r="I3544" s="123"/>
      <c r="J3544" s="123"/>
      <c r="K3544" s="123"/>
    </row>
    <row r="3545" ht="15.75" customHeight="1">
      <c r="I3545" s="123"/>
      <c r="J3545" s="123"/>
      <c r="K3545" s="123"/>
    </row>
    <row r="3546" ht="15.75" customHeight="1">
      <c r="I3546" s="123"/>
      <c r="J3546" s="123"/>
      <c r="K3546" s="123"/>
    </row>
    <row r="3547" ht="15.75" customHeight="1">
      <c r="I3547" s="123"/>
      <c r="J3547" s="123"/>
      <c r="K3547" s="123"/>
    </row>
    <row r="3548" ht="15.75" customHeight="1">
      <c r="I3548" s="123"/>
      <c r="J3548" s="123"/>
      <c r="K3548" s="123"/>
    </row>
    <row r="3549" ht="15.75" customHeight="1">
      <c r="I3549" s="123"/>
      <c r="J3549" s="123"/>
      <c r="K3549" s="123"/>
    </row>
    <row r="3550" ht="15.75" customHeight="1">
      <c r="I3550" s="123"/>
      <c r="J3550" s="123"/>
      <c r="K3550" s="123"/>
    </row>
    <row r="3551" ht="15.75" customHeight="1">
      <c r="I3551" s="123"/>
      <c r="J3551" s="123"/>
      <c r="K3551" s="123"/>
    </row>
    <row r="3552" ht="15.75" customHeight="1">
      <c r="I3552" s="123"/>
      <c r="J3552" s="123"/>
      <c r="K3552" s="123"/>
    </row>
    <row r="3553" ht="15.75" customHeight="1">
      <c r="I3553" s="123"/>
      <c r="J3553" s="123"/>
      <c r="K3553" s="123"/>
    </row>
    <row r="3554" ht="15.75" customHeight="1">
      <c r="I3554" s="123"/>
      <c r="J3554" s="123"/>
      <c r="K3554" s="123"/>
    </row>
    <row r="3555" ht="15.75" customHeight="1">
      <c r="I3555" s="123"/>
      <c r="J3555" s="123"/>
      <c r="K3555" s="123"/>
    </row>
    <row r="3556" ht="15.75" customHeight="1">
      <c r="I3556" s="123"/>
      <c r="J3556" s="123"/>
      <c r="K3556" s="123"/>
    </row>
    <row r="3557" ht="15.75" customHeight="1">
      <c r="I3557" s="123"/>
      <c r="J3557" s="123"/>
      <c r="K3557" s="123"/>
    </row>
    <row r="3558" ht="15.75" customHeight="1">
      <c r="I3558" s="123"/>
      <c r="J3558" s="123"/>
      <c r="K3558" s="123"/>
    </row>
    <row r="3559" ht="15.75" customHeight="1">
      <c r="I3559" s="123"/>
      <c r="J3559" s="123"/>
      <c r="K3559" s="123"/>
    </row>
    <row r="3560" ht="15.75" customHeight="1">
      <c r="I3560" s="123"/>
      <c r="J3560" s="123"/>
      <c r="K3560" s="123"/>
    </row>
    <row r="3561" ht="15.75" customHeight="1">
      <c r="I3561" s="123"/>
      <c r="J3561" s="123"/>
      <c r="K3561" s="123"/>
    </row>
    <row r="3562" ht="15.75" customHeight="1">
      <c r="I3562" s="123"/>
      <c r="J3562" s="123"/>
      <c r="K3562" s="123"/>
    </row>
    <row r="3563" ht="15.75" customHeight="1">
      <c r="I3563" s="123"/>
      <c r="J3563" s="123"/>
      <c r="K3563" s="123"/>
    </row>
    <row r="3564" ht="15.75" customHeight="1">
      <c r="I3564" s="123"/>
      <c r="J3564" s="123"/>
      <c r="K3564" s="123"/>
    </row>
    <row r="3565" ht="15.75" customHeight="1">
      <c r="I3565" s="123"/>
      <c r="J3565" s="123"/>
      <c r="K3565" s="123"/>
    </row>
    <row r="3566" ht="15.75" customHeight="1">
      <c r="I3566" s="123"/>
      <c r="J3566" s="123"/>
      <c r="K3566" s="123"/>
    </row>
    <row r="3567" ht="15.75" customHeight="1">
      <c r="I3567" s="123"/>
      <c r="J3567" s="123"/>
      <c r="K3567" s="123"/>
    </row>
    <row r="3568" ht="15.75" customHeight="1">
      <c r="I3568" s="123"/>
      <c r="J3568" s="123"/>
      <c r="K3568" s="123"/>
    </row>
    <row r="3569" ht="15.75" customHeight="1">
      <c r="I3569" s="123"/>
      <c r="J3569" s="123"/>
      <c r="K3569" s="123"/>
    </row>
    <row r="3570" ht="15.75" customHeight="1">
      <c r="I3570" s="123"/>
      <c r="J3570" s="123"/>
      <c r="K3570" s="123"/>
    </row>
    <row r="3571" ht="15.75" customHeight="1">
      <c r="I3571" s="123"/>
      <c r="J3571" s="123"/>
      <c r="K3571" s="123"/>
    </row>
    <row r="3572" ht="15.75" customHeight="1">
      <c r="I3572" s="123"/>
      <c r="J3572" s="123"/>
      <c r="K3572" s="123"/>
    </row>
    <row r="3573" ht="15.75" customHeight="1">
      <c r="I3573" s="123"/>
      <c r="J3573" s="123"/>
      <c r="K3573" s="123"/>
    </row>
    <row r="3574" ht="15.75" customHeight="1">
      <c r="I3574" s="123"/>
      <c r="J3574" s="123"/>
      <c r="K3574" s="123"/>
    </row>
    <row r="3575" ht="15.75" customHeight="1">
      <c r="I3575" s="123"/>
      <c r="J3575" s="123"/>
      <c r="K3575" s="123"/>
    </row>
    <row r="3576" ht="15.75" customHeight="1">
      <c r="I3576" s="123"/>
      <c r="J3576" s="123"/>
      <c r="K3576" s="123"/>
    </row>
    <row r="3577" ht="15.75" customHeight="1">
      <c r="I3577" s="123"/>
      <c r="J3577" s="123"/>
      <c r="K3577" s="123"/>
    </row>
    <row r="3578" ht="15.75" customHeight="1">
      <c r="I3578" s="123"/>
      <c r="J3578" s="123"/>
      <c r="K3578" s="123"/>
    </row>
    <row r="3579" ht="15.75" customHeight="1">
      <c r="I3579" s="123"/>
      <c r="J3579" s="123"/>
      <c r="K3579" s="123"/>
    </row>
    <row r="3580" ht="15.75" customHeight="1">
      <c r="I3580" s="123"/>
      <c r="J3580" s="123"/>
      <c r="K3580" s="123"/>
    </row>
    <row r="3581" ht="15.75" customHeight="1">
      <c r="I3581" s="123"/>
      <c r="J3581" s="123"/>
      <c r="K3581" s="123"/>
    </row>
    <row r="3582" ht="15.75" customHeight="1">
      <c r="I3582" s="123"/>
      <c r="J3582" s="123"/>
      <c r="K3582" s="123"/>
    </row>
    <row r="3583" ht="15.75" customHeight="1">
      <c r="I3583" s="123"/>
      <c r="J3583" s="123"/>
      <c r="K3583" s="123"/>
    </row>
    <row r="3584" ht="15.75" customHeight="1">
      <c r="I3584" s="123"/>
      <c r="J3584" s="123"/>
      <c r="K3584" s="123"/>
    </row>
    <row r="3585" ht="15.75" customHeight="1">
      <c r="I3585" s="123"/>
      <c r="J3585" s="123"/>
      <c r="K3585" s="123"/>
    </row>
    <row r="3586" ht="15.75" customHeight="1">
      <c r="I3586" s="123"/>
      <c r="J3586" s="123"/>
      <c r="K3586" s="123"/>
    </row>
    <row r="3587" ht="15.75" customHeight="1">
      <c r="I3587" s="123"/>
      <c r="J3587" s="123"/>
      <c r="K3587" s="123"/>
    </row>
    <row r="3588" ht="15.75" customHeight="1">
      <c r="I3588" s="123"/>
      <c r="J3588" s="123"/>
      <c r="K3588" s="123"/>
    </row>
    <row r="3589" ht="15.75" customHeight="1">
      <c r="I3589" s="123"/>
      <c r="J3589" s="123"/>
      <c r="K3589" s="123"/>
    </row>
    <row r="3590" ht="15.75" customHeight="1">
      <c r="I3590" s="123"/>
      <c r="J3590" s="123"/>
      <c r="K3590" s="123"/>
    </row>
    <row r="3591" ht="15.75" customHeight="1">
      <c r="I3591" s="123"/>
      <c r="J3591" s="123"/>
      <c r="K3591" s="123"/>
    </row>
    <row r="3592" ht="15.75" customHeight="1">
      <c r="I3592" s="123"/>
      <c r="J3592" s="123"/>
      <c r="K3592" s="123"/>
    </row>
    <row r="3593" ht="15.75" customHeight="1">
      <c r="I3593" s="123"/>
      <c r="J3593" s="123"/>
      <c r="K3593" s="123"/>
    </row>
    <row r="3594" ht="15.75" customHeight="1">
      <c r="I3594" s="123"/>
      <c r="J3594" s="123"/>
      <c r="K3594" s="123"/>
    </row>
    <row r="3595" ht="15.75" customHeight="1">
      <c r="I3595" s="123"/>
      <c r="J3595" s="123"/>
      <c r="K3595" s="123"/>
    </row>
    <row r="3596" ht="15.75" customHeight="1">
      <c r="I3596" s="123"/>
      <c r="J3596" s="123"/>
      <c r="K3596" s="123"/>
    </row>
    <row r="3597" ht="15.75" customHeight="1">
      <c r="I3597" s="123"/>
      <c r="J3597" s="123"/>
      <c r="K3597" s="123"/>
    </row>
    <row r="3598" ht="15.75" customHeight="1">
      <c r="I3598" s="123"/>
      <c r="J3598" s="123"/>
      <c r="K3598" s="123"/>
    </row>
    <row r="3599" ht="15.75" customHeight="1">
      <c r="I3599" s="123"/>
      <c r="J3599" s="123"/>
      <c r="K3599" s="123"/>
    </row>
    <row r="3600" ht="15.75" customHeight="1">
      <c r="I3600" s="123"/>
      <c r="J3600" s="123"/>
      <c r="K3600" s="123"/>
    </row>
    <row r="3601" ht="15.75" customHeight="1">
      <c r="I3601" s="123"/>
      <c r="J3601" s="123"/>
      <c r="K3601" s="123"/>
    </row>
    <row r="3602" ht="15.75" customHeight="1">
      <c r="I3602" s="123"/>
      <c r="J3602" s="123"/>
      <c r="K3602" s="123"/>
    </row>
    <row r="3603" ht="15.75" customHeight="1">
      <c r="I3603" s="123"/>
      <c r="J3603" s="123"/>
      <c r="K3603" s="123"/>
    </row>
    <row r="3604" ht="15.75" customHeight="1">
      <c r="I3604" s="123"/>
      <c r="J3604" s="123"/>
      <c r="K3604" s="123"/>
    </row>
    <row r="3605" ht="15.75" customHeight="1">
      <c r="I3605" s="123"/>
      <c r="J3605" s="123"/>
      <c r="K3605" s="123"/>
    </row>
    <row r="3606" ht="15.75" customHeight="1">
      <c r="I3606" s="123"/>
      <c r="J3606" s="123"/>
      <c r="K3606" s="123"/>
    </row>
    <row r="3607" ht="15.75" customHeight="1">
      <c r="I3607" s="123"/>
      <c r="J3607" s="123"/>
      <c r="K3607" s="123"/>
    </row>
    <row r="3608" ht="15.75" customHeight="1">
      <c r="I3608" s="123"/>
      <c r="J3608" s="123"/>
      <c r="K3608" s="123"/>
    </row>
    <row r="3609" ht="15.75" customHeight="1">
      <c r="I3609" s="123"/>
      <c r="J3609" s="123"/>
      <c r="K3609" s="123"/>
    </row>
    <row r="3610" ht="15.75" customHeight="1">
      <c r="I3610" s="123"/>
      <c r="J3610" s="123"/>
      <c r="K3610" s="123"/>
    </row>
    <row r="3611" ht="15.75" customHeight="1">
      <c r="I3611" s="123"/>
      <c r="J3611" s="123"/>
      <c r="K3611" s="123"/>
    </row>
    <row r="3612" ht="15.75" customHeight="1">
      <c r="I3612" s="123"/>
      <c r="J3612" s="123"/>
      <c r="K3612" s="123"/>
    </row>
    <row r="3613" ht="15.75" customHeight="1">
      <c r="I3613" s="123"/>
      <c r="J3613" s="123"/>
      <c r="K3613" s="123"/>
    </row>
    <row r="3614" ht="15.75" customHeight="1">
      <c r="I3614" s="123"/>
      <c r="J3614" s="123"/>
      <c r="K3614" s="123"/>
    </row>
    <row r="3615" ht="15.75" customHeight="1">
      <c r="I3615" s="123"/>
      <c r="J3615" s="123"/>
      <c r="K3615" s="123"/>
    </row>
    <row r="3616" ht="15.75" customHeight="1">
      <c r="I3616" s="123"/>
      <c r="J3616" s="123"/>
      <c r="K3616" s="123"/>
    </row>
    <row r="3617" ht="15.75" customHeight="1">
      <c r="I3617" s="123"/>
      <c r="J3617" s="123"/>
      <c r="K3617" s="123"/>
    </row>
    <row r="3618" ht="15.75" customHeight="1">
      <c r="I3618" s="123"/>
      <c r="J3618" s="123"/>
      <c r="K3618" s="123"/>
    </row>
    <row r="3619" ht="15.75" customHeight="1">
      <c r="I3619" s="123"/>
      <c r="J3619" s="123"/>
      <c r="K3619" s="123"/>
    </row>
    <row r="3620" ht="15.75" customHeight="1">
      <c r="I3620" s="123"/>
      <c r="J3620" s="123"/>
      <c r="K3620" s="123"/>
    </row>
    <row r="3621" ht="15.75" customHeight="1">
      <c r="I3621" s="123"/>
      <c r="J3621" s="123"/>
      <c r="K3621" s="123"/>
    </row>
    <row r="3622" ht="15.75" customHeight="1">
      <c r="I3622" s="123"/>
      <c r="J3622" s="123"/>
      <c r="K3622" s="123"/>
    </row>
    <row r="3623" ht="15.75" customHeight="1">
      <c r="I3623" s="123"/>
      <c r="J3623" s="123"/>
      <c r="K3623" s="123"/>
    </row>
    <row r="3624" ht="15.75" customHeight="1">
      <c r="I3624" s="123"/>
      <c r="J3624" s="123"/>
      <c r="K3624" s="123"/>
    </row>
    <row r="3625" ht="15.75" customHeight="1">
      <c r="I3625" s="123"/>
      <c r="J3625" s="123"/>
      <c r="K3625" s="123"/>
    </row>
    <row r="3626" ht="15.75" customHeight="1">
      <c r="I3626" s="123"/>
      <c r="J3626" s="123"/>
      <c r="K3626" s="123"/>
    </row>
    <row r="3627" ht="15.75" customHeight="1">
      <c r="I3627" s="123"/>
      <c r="J3627" s="123"/>
      <c r="K3627" s="123"/>
    </row>
    <row r="3628" ht="15.75" customHeight="1">
      <c r="I3628" s="123"/>
      <c r="J3628" s="123"/>
      <c r="K3628" s="123"/>
    </row>
    <row r="3629" ht="15.75" customHeight="1">
      <c r="I3629" s="123"/>
      <c r="J3629" s="123"/>
      <c r="K3629" s="123"/>
    </row>
    <row r="3630" ht="15.75" customHeight="1">
      <c r="I3630" s="123"/>
      <c r="J3630" s="123"/>
      <c r="K3630" s="123"/>
    </row>
    <row r="3631" ht="15.75" customHeight="1">
      <c r="I3631" s="123"/>
      <c r="J3631" s="123"/>
      <c r="K3631" s="123"/>
    </row>
    <row r="3632" ht="15.75" customHeight="1">
      <c r="I3632" s="123"/>
      <c r="J3632" s="123"/>
      <c r="K3632" s="123"/>
    </row>
    <row r="3633" ht="15.75" customHeight="1">
      <c r="I3633" s="123"/>
      <c r="J3633" s="123"/>
      <c r="K3633" s="123"/>
    </row>
    <row r="3634" ht="15.75" customHeight="1">
      <c r="I3634" s="123"/>
      <c r="J3634" s="123"/>
      <c r="K3634" s="123"/>
    </row>
    <row r="3635" ht="15.75" customHeight="1">
      <c r="I3635" s="123"/>
      <c r="J3635" s="123"/>
      <c r="K3635" s="123"/>
    </row>
    <row r="3636" ht="15.75" customHeight="1">
      <c r="I3636" s="123"/>
      <c r="J3636" s="123"/>
      <c r="K3636" s="123"/>
    </row>
    <row r="3637" ht="15.75" customHeight="1">
      <c r="I3637" s="123"/>
      <c r="J3637" s="123"/>
      <c r="K3637" s="123"/>
    </row>
    <row r="3638" ht="15.75" customHeight="1">
      <c r="I3638" s="123"/>
      <c r="J3638" s="123"/>
      <c r="K3638" s="123"/>
    </row>
    <row r="3639" ht="15.75" customHeight="1">
      <c r="I3639" s="123"/>
      <c r="J3639" s="123"/>
      <c r="K3639" s="123"/>
    </row>
    <row r="3640" ht="15.75" customHeight="1">
      <c r="I3640" s="123"/>
      <c r="J3640" s="123"/>
      <c r="K3640" s="123"/>
    </row>
    <row r="3641" ht="15.75" customHeight="1">
      <c r="I3641" s="123"/>
      <c r="J3641" s="123"/>
      <c r="K3641" s="123"/>
    </row>
    <row r="3642" ht="15.75" customHeight="1">
      <c r="I3642" s="123"/>
      <c r="J3642" s="123"/>
      <c r="K3642" s="123"/>
    </row>
    <row r="3643" ht="15.75" customHeight="1">
      <c r="I3643" s="123"/>
      <c r="J3643" s="123"/>
      <c r="K3643" s="123"/>
    </row>
    <row r="3644" ht="15.75" customHeight="1">
      <c r="I3644" s="123"/>
      <c r="J3644" s="123"/>
      <c r="K3644" s="123"/>
    </row>
    <row r="3645" ht="15.75" customHeight="1">
      <c r="I3645" s="123"/>
      <c r="J3645" s="123"/>
      <c r="K3645" s="123"/>
    </row>
    <row r="3646" ht="15.75" customHeight="1">
      <c r="I3646" s="123"/>
      <c r="J3646" s="123"/>
      <c r="K3646" s="123"/>
    </row>
    <row r="3647" ht="15.75" customHeight="1">
      <c r="I3647" s="123"/>
      <c r="J3647" s="123"/>
      <c r="K3647" s="123"/>
    </row>
    <row r="3648" ht="15.75" customHeight="1">
      <c r="I3648" s="123"/>
      <c r="J3648" s="123"/>
      <c r="K3648" s="123"/>
    </row>
    <row r="3649" ht="15.75" customHeight="1">
      <c r="I3649" s="123"/>
      <c r="J3649" s="123"/>
      <c r="K3649" s="123"/>
    </row>
    <row r="3650" ht="15.75" customHeight="1">
      <c r="I3650" s="123"/>
      <c r="J3650" s="123"/>
      <c r="K3650" s="123"/>
    </row>
    <row r="3651" ht="15.75" customHeight="1">
      <c r="I3651" s="123"/>
      <c r="J3651" s="123"/>
      <c r="K3651" s="123"/>
    </row>
    <row r="3652" ht="15.75" customHeight="1">
      <c r="I3652" s="123"/>
      <c r="J3652" s="123"/>
      <c r="K3652" s="123"/>
    </row>
    <row r="3653" ht="15.75" customHeight="1">
      <c r="I3653" s="123"/>
      <c r="J3653" s="123"/>
      <c r="K3653" s="123"/>
    </row>
    <row r="3654" ht="15.75" customHeight="1">
      <c r="I3654" s="123"/>
      <c r="J3654" s="123"/>
      <c r="K3654" s="123"/>
    </row>
    <row r="3655" ht="15.75" customHeight="1">
      <c r="I3655" s="123"/>
      <c r="J3655" s="123"/>
      <c r="K3655" s="123"/>
    </row>
    <row r="3656" ht="15.75" customHeight="1">
      <c r="I3656" s="123"/>
      <c r="J3656" s="123"/>
      <c r="K3656" s="123"/>
    </row>
    <row r="3657" ht="15.75" customHeight="1">
      <c r="I3657" s="123"/>
      <c r="J3657" s="123"/>
      <c r="K3657" s="123"/>
    </row>
    <row r="3658" ht="15.75" customHeight="1">
      <c r="I3658" s="123"/>
      <c r="J3658" s="123"/>
      <c r="K3658" s="123"/>
    </row>
    <row r="3659" ht="15.75" customHeight="1">
      <c r="I3659" s="123"/>
      <c r="J3659" s="123"/>
      <c r="K3659" s="123"/>
    </row>
    <row r="3660" ht="15.75" customHeight="1">
      <c r="I3660" s="123"/>
      <c r="J3660" s="123"/>
      <c r="K3660" s="123"/>
    </row>
    <row r="3661" ht="15.75" customHeight="1">
      <c r="I3661" s="123"/>
      <c r="J3661" s="123"/>
      <c r="K3661" s="123"/>
    </row>
    <row r="3662" ht="15.75" customHeight="1">
      <c r="I3662" s="123"/>
      <c r="J3662" s="123"/>
      <c r="K3662" s="123"/>
    </row>
    <row r="3663" ht="15.75" customHeight="1">
      <c r="I3663" s="123"/>
      <c r="J3663" s="123"/>
      <c r="K3663" s="123"/>
    </row>
    <row r="3664" ht="15.75" customHeight="1">
      <c r="I3664" s="123"/>
      <c r="J3664" s="123"/>
      <c r="K3664" s="123"/>
    </row>
    <row r="3665" ht="15.75" customHeight="1">
      <c r="I3665" s="123"/>
      <c r="J3665" s="123"/>
      <c r="K3665" s="123"/>
    </row>
    <row r="3666" ht="15.75" customHeight="1">
      <c r="I3666" s="123"/>
      <c r="J3666" s="123"/>
      <c r="K3666" s="123"/>
    </row>
    <row r="3667" ht="15.75" customHeight="1">
      <c r="I3667" s="123"/>
      <c r="J3667" s="123"/>
      <c r="K3667" s="123"/>
    </row>
    <row r="3668" ht="15.75" customHeight="1">
      <c r="I3668" s="123"/>
      <c r="J3668" s="123"/>
      <c r="K3668" s="123"/>
    </row>
    <row r="3669" ht="15.75" customHeight="1">
      <c r="I3669" s="123"/>
      <c r="J3669" s="123"/>
      <c r="K3669" s="123"/>
    </row>
    <row r="3670" ht="15.75" customHeight="1">
      <c r="I3670" s="123"/>
      <c r="J3670" s="123"/>
      <c r="K3670" s="123"/>
    </row>
    <row r="3671" ht="15.75" customHeight="1">
      <c r="I3671" s="123"/>
      <c r="J3671" s="123"/>
      <c r="K3671" s="123"/>
    </row>
    <row r="3672" ht="15.75" customHeight="1">
      <c r="I3672" s="123"/>
      <c r="J3672" s="123"/>
      <c r="K3672" s="123"/>
    </row>
    <row r="3673" ht="15.75" customHeight="1">
      <c r="I3673" s="123"/>
      <c r="J3673" s="123"/>
      <c r="K3673" s="123"/>
    </row>
    <row r="3674" ht="15.75" customHeight="1">
      <c r="I3674" s="123"/>
      <c r="J3674" s="123"/>
      <c r="K3674" s="123"/>
    </row>
    <row r="3675" ht="15.75" customHeight="1">
      <c r="I3675" s="123"/>
      <c r="J3675" s="123"/>
      <c r="K3675" s="123"/>
    </row>
    <row r="3676" ht="15.75" customHeight="1">
      <c r="I3676" s="123"/>
      <c r="J3676" s="123"/>
      <c r="K3676" s="123"/>
    </row>
    <row r="3677" ht="15.75" customHeight="1">
      <c r="I3677" s="123"/>
      <c r="J3677" s="123"/>
      <c r="K3677" s="123"/>
    </row>
    <row r="3678" ht="15.75" customHeight="1">
      <c r="I3678" s="123"/>
      <c r="J3678" s="123"/>
      <c r="K3678" s="123"/>
    </row>
    <row r="3679" ht="15.75" customHeight="1">
      <c r="I3679" s="123"/>
      <c r="J3679" s="123"/>
      <c r="K3679" s="123"/>
    </row>
    <row r="3680" ht="15.75" customHeight="1">
      <c r="I3680" s="123"/>
      <c r="J3680" s="123"/>
      <c r="K3680" s="123"/>
    </row>
    <row r="3681" ht="15.75" customHeight="1">
      <c r="I3681" s="123"/>
      <c r="J3681" s="123"/>
      <c r="K3681" s="123"/>
    </row>
    <row r="3682" ht="15.75" customHeight="1">
      <c r="I3682" s="123"/>
      <c r="J3682" s="123"/>
      <c r="K3682" s="123"/>
    </row>
    <row r="3683" ht="15.75" customHeight="1">
      <c r="I3683" s="123"/>
      <c r="J3683" s="123"/>
      <c r="K3683" s="123"/>
    </row>
    <row r="3684" ht="15.75" customHeight="1">
      <c r="I3684" s="123"/>
      <c r="J3684" s="123"/>
      <c r="K3684" s="123"/>
    </row>
    <row r="3685" ht="15.75" customHeight="1">
      <c r="I3685" s="123"/>
      <c r="J3685" s="123"/>
      <c r="K3685" s="123"/>
    </row>
    <row r="3686" ht="15.75" customHeight="1">
      <c r="I3686" s="123"/>
      <c r="J3686" s="123"/>
      <c r="K3686" s="123"/>
    </row>
    <row r="3687" ht="15.75" customHeight="1">
      <c r="I3687" s="123"/>
      <c r="J3687" s="123"/>
      <c r="K3687" s="123"/>
    </row>
    <row r="3688" ht="15.75" customHeight="1">
      <c r="I3688" s="123"/>
      <c r="J3688" s="123"/>
      <c r="K3688" s="123"/>
    </row>
    <row r="3689" ht="15.75" customHeight="1">
      <c r="I3689" s="123"/>
      <c r="J3689" s="123"/>
      <c r="K3689" s="123"/>
    </row>
    <row r="3690" ht="15.75" customHeight="1">
      <c r="I3690" s="123"/>
      <c r="J3690" s="123"/>
      <c r="K3690" s="123"/>
    </row>
    <row r="3691" ht="15.75" customHeight="1">
      <c r="I3691" s="123"/>
      <c r="J3691" s="123"/>
      <c r="K3691" s="123"/>
    </row>
    <row r="3692" ht="15.75" customHeight="1">
      <c r="I3692" s="123"/>
      <c r="J3692" s="123"/>
      <c r="K3692" s="123"/>
    </row>
    <row r="3693" ht="15.75" customHeight="1">
      <c r="I3693" s="123"/>
      <c r="J3693" s="123"/>
      <c r="K3693" s="123"/>
    </row>
    <row r="3694" ht="15.75" customHeight="1">
      <c r="I3694" s="123"/>
      <c r="J3694" s="123"/>
      <c r="K3694" s="123"/>
    </row>
    <row r="3695" ht="15.75" customHeight="1">
      <c r="I3695" s="123"/>
      <c r="J3695" s="123"/>
      <c r="K3695" s="123"/>
    </row>
    <row r="3696" ht="15.75" customHeight="1">
      <c r="I3696" s="123"/>
      <c r="J3696" s="123"/>
      <c r="K3696" s="123"/>
    </row>
    <row r="3697" ht="15.75" customHeight="1">
      <c r="I3697" s="123"/>
      <c r="J3697" s="123"/>
      <c r="K3697" s="123"/>
    </row>
    <row r="3698" ht="15.75" customHeight="1">
      <c r="I3698" s="123"/>
      <c r="J3698" s="123"/>
      <c r="K3698" s="123"/>
    </row>
    <row r="3699" ht="15.75" customHeight="1">
      <c r="I3699" s="123"/>
      <c r="J3699" s="123"/>
      <c r="K3699" s="123"/>
    </row>
    <row r="3700" ht="15.75" customHeight="1">
      <c r="I3700" s="123"/>
      <c r="J3700" s="123"/>
      <c r="K3700" s="123"/>
    </row>
    <row r="3701" ht="15.75" customHeight="1">
      <c r="I3701" s="123"/>
      <c r="J3701" s="123"/>
      <c r="K3701" s="123"/>
    </row>
    <row r="3702" ht="15.75" customHeight="1">
      <c r="I3702" s="123"/>
      <c r="J3702" s="123"/>
      <c r="K3702" s="123"/>
    </row>
    <row r="3703" ht="15.75" customHeight="1">
      <c r="I3703" s="123"/>
      <c r="J3703" s="123"/>
      <c r="K3703" s="123"/>
    </row>
    <row r="3704" ht="15.75" customHeight="1">
      <c r="I3704" s="123"/>
      <c r="J3704" s="123"/>
      <c r="K3704" s="123"/>
    </row>
    <row r="3705" ht="15.75" customHeight="1">
      <c r="I3705" s="123"/>
      <c r="J3705" s="123"/>
      <c r="K3705" s="123"/>
    </row>
    <row r="3706" ht="15.75" customHeight="1">
      <c r="I3706" s="123"/>
      <c r="J3706" s="123"/>
      <c r="K3706" s="123"/>
    </row>
    <row r="3707" ht="15.75" customHeight="1">
      <c r="I3707" s="123"/>
      <c r="J3707" s="123"/>
      <c r="K3707" s="123"/>
    </row>
    <row r="3708" ht="15.75" customHeight="1">
      <c r="I3708" s="123"/>
      <c r="J3708" s="123"/>
      <c r="K3708" s="123"/>
    </row>
    <row r="3709" ht="15.75" customHeight="1">
      <c r="I3709" s="123"/>
      <c r="J3709" s="123"/>
      <c r="K3709" s="123"/>
    </row>
    <row r="3710" ht="15.75" customHeight="1">
      <c r="I3710" s="123"/>
      <c r="J3710" s="123"/>
      <c r="K3710" s="123"/>
    </row>
    <row r="3711" ht="15.75" customHeight="1">
      <c r="I3711" s="123"/>
      <c r="J3711" s="123"/>
      <c r="K3711" s="123"/>
    </row>
    <row r="3712" ht="15.75" customHeight="1">
      <c r="I3712" s="123"/>
      <c r="J3712" s="123"/>
      <c r="K3712" s="123"/>
    </row>
    <row r="3713" ht="15.75" customHeight="1">
      <c r="I3713" s="123"/>
      <c r="J3713" s="123"/>
      <c r="K3713" s="123"/>
    </row>
    <row r="3714" ht="15.75" customHeight="1">
      <c r="I3714" s="123"/>
      <c r="J3714" s="123"/>
      <c r="K3714" s="123"/>
    </row>
    <row r="3715" ht="15.75" customHeight="1">
      <c r="I3715" s="123"/>
      <c r="J3715" s="123"/>
      <c r="K3715" s="123"/>
    </row>
    <row r="3716" ht="15.75" customHeight="1">
      <c r="I3716" s="123"/>
      <c r="J3716" s="123"/>
      <c r="K3716" s="123"/>
    </row>
    <row r="3717" ht="15.75" customHeight="1">
      <c r="I3717" s="123"/>
      <c r="J3717" s="123"/>
      <c r="K3717" s="123"/>
    </row>
    <row r="3718" ht="15.75" customHeight="1">
      <c r="I3718" s="123"/>
      <c r="J3718" s="123"/>
      <c r="K3718" s="123"/>
    </row>
    <row r="3719" ht="15.75" customHeight="1">
      <c r="I3719" s="123"/>
      <c r="J3719" s="123"/>
      <c r="K3719" s="123"/>
    </row>
    <row r="3720" ht="15.75" customHeight="1">
      <c r="I3720" s="123"/>
      <c r="J3720" s="123"/>
      <c r="K3720" s="123"/>
    </row>
    <row r="3721" ht="15.75" customHeight="1">
      <c r="I3721" s="123"/>
      <c r="J3721" s="123"/>
      <c r="K3721" s="123"/>
    </row>
    <row r="3722" ht="15.75" customHeight="1">
      <c r="I3722" s="123"/>
      <c r="J3722" s="123"/>
      <c r="K3722" s="123"/>
    </row>
    <row r="3723" ht="15.75" customHeight="1">
      <c r="I3723" s="123"/>
      <c r="J3723" s="123"/>
      <c r="K3723" s="123"/>
    </row>
    <row r="3724" ht="15.75" customHeight="1">
      <c r="I3724" s="123"/>
      <c r="J3724" s="123"/>
      <c r="K3724" s="123"/>
    </row>
    <row r="3725" ht="15.75" customHeight="1">
      <c r="I3725" s="123"/>
      <c r="J3725" s="123"/>
      <c r="K3725" s="123"/>
    </row>
    <row r="3726" ht="15.75" customHeight="1">
      <c r="I3726" s="123"/>
      <c r="J3726" s="123"/>
      <c r="K3726" s="123"/>
    </row>
    <row r="3727" ht="15.75" customHeight="1">
      <c r="I3727" s="123"/>
      <c r="J3727" s="123"/>
      <c r="K3727" s="123"/>
    </row>
    <row r="3728" ht="15.75" customHeight="1">
      <c r="I3728" s="123"/>
      <c r="J3728" s="123"/>
      <c r="K3728" s="123"/>
    </row>
    <row r="3729" ht="15.75" customHeight="1">
      <c r="I3729" s="123"/>
      <c r="J3729" s="123"/>
      <c r="K3729" s="123"/>
    </row>
    <row r="3730" ht="15.75" customHeight="1">
      <c r="I3730" s="123"/>
      <c r="J3730" s="123"/>
      <c r="K3730" s="123"/>
    </row>
    <row r="3731" ht="15.75" customHeight="1">
      <c r="I3731" s="123"/>
      <c r="J3731" s="123"/>
      <c r="K3731" s="123"/>
    </row>
    <row r="3732" ht="15.75" customHeight="1">
      <c r="I3732" s="123"/>
      <c r="J3732" s="123"/>
      <c r="K3732" s="123"/>
    </row>
    <row r="3733" ht="15.75" customHeight="1">
      <c r="I3733" s="123"/>
      <c r="J3733" s="123"/>
      <c r="K3733" s="123"/>
    </row>
    <row r="3734" ht="15.75" customHeight="1">
      <c r="I3734" s="123"/>
      <c r="J3734" s="123"/>
      <c r="K3734" s="123"/>
    </row>
    <row r="3735" ht="15.75" customHeight="1">
      <c r="I3735" s="123"/>
      <c r="J3735" s="123"/>
      <c r="K3735" s="123"/>
    </row>
    <row r="3736" ht="15.75" customHeight="1">
      <c r="I3736" s="123"/>
      <c r="J3736" s="123"/>
      <c r="K3736" s="123"/>
    </row>
    <row r="3737" ht="15.75" customHeight="1">
      <c r="I3737" s="123"/>
      <c r="J3737" s="123"/>
      <c r="K3737" s="123"/>
    </row>
    <row r="3738" ht="15.75" customHeight="1">
      <c r="I3738" s="123"/>
      <c r="J3738" s="123"/>
      <c r="K3738" s="123"/>
    </row>
    <row r="3739" ht="15.75" customHeight="1">
      <c r="I3739" s="123"/>
      <c r="J3739" s="123"/>
      <c r="K3739" s="123"/>
    </row>
    <row r="3740" ht="15.75" customHeight="1">
      <c r="I3740" s="123"/>
      <c r="J3740" s="123"/>
      <c r="K3740" s="123"/>
    </row>
    <row r="3741" ht="15.75" customHeight="1">
      <c r="I3741" s="123"/>
      <c r="J3741" s="123"/>
      <c r="K3741" s="123"/>
    </row>
    <row r="3742" ht="15.75" customHeight="1">
      <c r="I3742" s="123"/>
      <c r="J3742" s="123"/>
      <c r="K3742" s="123"/>
    </row>
    <row r="3743" ht="15.75" customHeight="1">
      <c r="I3743" s="123"/>
      <c r="J3743" s="123"/>
      <c r="K3743" s="123"/>
    </row>
    <row r="3744" ht="15.75" customHeight="1">
      <c r="I3744" s="123"/>
      <c r="J3744" s="123"/>
      <c r="K3744" s="123"/>
    </row>
    <row r="3745" ht="15.75" customHeight="1">
      <c r="I3745" s="123"/>
      <c r="J3745" s="123"/>
      <c r="K3745" s="123"/>
    </row>
    <row r="3746" ht="15.75" customHeight="1">
      <c r="I3746" s="123"/>
      <c r="J3746" s="123"/>
      <c r="K3746" s="123"/>
    </row>
    <row r="3747" ht="15.75" customHeight="1">
      <c r="I3747" s="123"/>
      <c r="J3747" s="123"/>
      <c r="K3747" s="123"/>
    </row>
    <row r="3748" ht="15.75" customHeight="1">
      <c r="I3748" s="123"/>
      <c r="J3748" s="123"/>
      <c r="K3748" s="123"/>
    </row>
    <row r="3749" ht="15.75" customHeight="1">
      <c r="I3749" s="123"/>
      <c r="J3749" s="123"/>
      <c r="K3749" s="123"/>
    </row>
    <row r="3750" ht="15.75" customHeight="1">
      <c r="I3750" s="123"/>
      <c r="J3750" s="123"/>
      <c r="K3750" s="123"/>
    </row>
    <row r="3751" ht="15.75" customHeight="1">
      <c r="I3751" s="123"/>
      <c r="J3751" s="123"/>
      <c r="K3751" s="123"/>
    </row>
    <row r="3752" ht="15.75" customHeight="1">
      <c r="I3752" s="123"/>
      <c r="J3752" s="123"/>
      <c r="K3752" s="123"/>
    </row>
    <row r="3753" ht="15.75" customHeight="1">
      <c r="I3753" s="123"/>
      <c r="J3753" s="123"/>
      <c r="K3753" s="123"/>
    </row>
    <row r="3754" ht="15.75" customHeight="1">
      <c r="I3754" s="123"/>
      <c r="J3754" s="123"/>
      <c r="K3754" s="123"/>
    </row>
    <row r="3755" ht="15.75" customHeight="1">
      <c r="I3755" s="123"/>
      <c r="J3755" s="123"/>
      <c r="K3755" s="123"/>
    </row>
    <row r="3756" ht="15.75" customHeight="1">
      <c r="I3756" s="123"/>
      <c r="J3756" s="123"/>
      <c r="K3756" s="123"/>
    </row>
    <row r="3757" ht="15.75" customHeight="1">
      <c r="I3757" s="123"/>
      <c r="J3757" s="123"/>
      <c r="K3757" s="123"/>
    </row>
    <row r="3758" ht="15.75" customHeight="1">
      <c r="I3758" s="123"/>
      <c r="J3758" s="123"/>
      <c r="K3758" s="123"/>
    </row>
    <row r="3759" ht="15.75" customHeight="1">
      <c r="I3759" s="123"/>
      <c r="J3759" s="123"/>
      <c r="K3759" s="123"/>
    </row>
    <row r="3760" ht="15.75" customHeight="1">
      <c r="I3760" s="123"/>
      <c r="J3760" s="123"/>
      <c r="K3760" s="123"/>
    </row>
    <row r="3761" ht="15.75" customHeight="1">
      <c r="I3761" s="123"/>
      <c r="J3761" s="123"/>
      <c r="K3761" s="123"/>
    </row>
    <row r="3762" ht="15.75" customHeight="1">
      <c r="I3762" s="123"/>
      <c r="J3762" s="123"/>
      <c r="K3762" s="123"/>
    </row>
    <row r="3763" ht="15.75" customHeight="1">
      <c r="I3763" s="123"/>
      <c r="J3763" s="123"/>
      <c r="K3763" s="123"/>
    </row>
    <row r="3764" ht="15.75" customHeight="1">
      <c r="I3764" s="123"/>
      <c r="J3764" s="123"/>
      <c r="K3764" s="123"/>
    </row>
    <row r="3765" ht="15.75" customHeight="1">
      <c r="I3765" s="123"/>
      <c r="J3765" s="123"/>
      <c r="K3765" s="123"/>
    </row>
    <row r="3766" ht="15.75" customHeight="1">
      <c r="I3766" s="123"/>
      <c r="J3766" s="123"/>
      <c r="K3766" s="123"/>
    </row>
    <row r="3767" ht="15.75" customHeight="1">
      <c r="I3767" s="123"/>
      <c r="J3767" s="123"/>
      <c r="K3767" s="123"/>
    </row>
    <row r="3768" ht="15.75" customHeight="1">
      <c r="I3768" s="123"/>
      <c r="J3768" s="123"/>
      <c r="K3768" s="123"/>
    </row>
    <row r="3769" ht="15.75" customHeight="1">
      <c r="I3769" s="123"/>
      <c r="J3769" s="123"/>
      <c r="K3769" s="123"/>
    </row>
    <row r="3770" ht="15.75" customHeight="1">
      <c r="I3770" s="123"/>
      <c r="J3770" s="123"/>
      <c r="K3770" s="123"/>
    </row>
    <row r="3771" ht="15.75" customHeight="1">
      <c r="I3771" s="123"/>
      <c r="J3771" s="123"/>
      <c r="K3771" s="123"/>
    </row>
    <row r="3772" ht="15.75" customHeight="1">
      <c r="I3772" s="123"/>
      <c r="J3772" s="123"/>
      <c r="K3772" s="123"/>
    </row>
    <row r="3773" ht="15.75" customHeight="1">
      <c r="I3773" s="123"/>
      <c r="J3773" s="123"/>
      <c r="K3773" s="123"/>
    </row>
    <row r="3774" ht="15.75" customHeight="1">
      <c r="I3774" s="123"/>
      <c r="J3774" s="123"/>
      <c r="K3774" s="123"/>
    </row>
    <row r="3775" ht="15.75" customHeight="1">
      <c r="I3775" s="123"/>
      <c r="J3775" s="123"/>
      <c r="K3775" s="123"/>
    </row>
    <row r="3776" ht="15.75" customHeight="1">
      <c r="I3776" s="123"/>
      <c r="J3776" s="123"/>
      <c r="K3776" s="123"/>
    </row>
    <row r="3777" ht="15.75" customHeight="1">
      <c r="I3777" s="123"/>
      <c r="J3777" s="123"/>
      <c r="K3777" s="123"/>
    </row>
    <row r="3778" ht="15.75" customHeight="1">
      <c r="I3778" s="123"/>
      <c r="J3778" s="123"/>
      <c r="K3778" s="123"/>
    </row>
    <row r="3779" ht="15.75" customHeight="1">
      <c r="I3779" s="123"/>
      <c r="J3779" s="123"/>
      <c r="K3779" s="123"/>
    </row>
    <row r="3780" ht="15.75" customHeight="1">
      <c r="I3780" s="123"/>
      <c r="J3780" s="123"/>
      <c r="K3780" s="123"/>
    </row>
    <row r="3781" ht="15.75" customHeight="1">
      <c r="I3781" s="123"/>
      <c r="J3781" s="123"/>
      <c r="K3781" s="123"/>
    </row>
    <row r="3782" ht="15.75" customHeight="1">
      <c r="I3782" s="123"/>
      <c r="J3782" s="123"/>
      <c r="K3782" s="123"/>
    </row>
    <row r="3783" ht="15.75" customHeight="1">
      <c r="I3783" s="123"/>
      <c r="J3783" s="123"/>
      <c r="K3783" s="123"/>
    </row>
    <row r="3784" ht="15.75" customHeight="1">
      <c r="I3784" s="123"/>
      <c r="J3784" s="123"/>
      <c r="K3784" s="123"/>
    </row>
    <row r="3785" ht="15.75" customHeight="1">
      <c r="I3785" s="123"/>
      <c r="J3785" s="123"/>
      <c r="K3785" s="123"/>
    </row>
    <row r="3786" ht="15.75" customHeight="1">
      <c r="I3786" s="123"/>
      <c r="J3786" s="123"/>
      <c r="K3786" s="123"/>
    </row>
    <row r="3787" ht="15.75" customHeight="1">
      <c r="I3787" s="123"/>
      <c r="J3787" s="123"/>
      <c r="K3787" s="123"/>
    </row>
    <row r="3788" ht="15.75" customHeight="1">
      <c r="I3788" s="123"/>
      <c r="J3788" s="123"/>
      <c r="K3788" s="123"/>
    </row>
    <row r="3789" ht="15.75" customHeight="1">
      <c r="I3789" s="123"/>
      <c r="J3789" s="123"/>
      <c r="K3789" s="123"/>
    </row>
    <row r="3790" ht="15.75" customHeight="1">
      <c r="I3790" s="123"/>
      <c r="J3790" s="123"/>
      <c r="K3790" s="123"/>
    </row>
    <row r="3791" ht="15.75" customHeight="1">
      <c r="I3791" s="123"/>
      <c r="J3791" s="123"/>
      <c r="K3791" s="123"/>
    </row>
    <row r="3792" ht="15.75" customHeight="1">
      <c r="I3792" s="123"/>
      <c r="J3792" s="123"/>
      <c r="K3792" s="123"/>
    </row>
    <row r="3793" ht="15.75" customHeight="1">
      <c r="I3793" s="123"/>
      <c r="J3793" s="123"/>
      <c r="K3793" s="123"/>
    </row>
    <row r="3794" ht="15.75" customHeight="1">
      <c r="I3794" s="123"/>
      <c r="J3794" s="123"/>
      <c r="K3794" s="123"/>
    </row>
    <row r="3795" ht="15.75" customHeight="1">
      <c r="I3795" s="123"/>
      <c r="J3795" s="123"/>
      <c r="K3795" s="123"/>
    </row>
    <row r="3796" ht="15.75" customHeight="1">
      <c r="I3796" s="123"/>
      <c r="J3796" s="123"/>
      <c r="K3796" s="123"/>
    </row>
    <row r="3797" ht="15.75" customHeight="1">
      <c r="I3797" s="123"/>
      <c r="J3797" s="123"/>
      <c r="K3797" s="123"/>
    </row>
    <row r="3798" ht="15.75" customHeight="1">
      <c r="I3798" s="123"/>
      <c r="J3798" s="123"/>
      <c r="K3798" s="123"/>
    </row>
    <row r="3799" ht="15.75" customHeight="1">
      <c r="I3799" s="123"/>
      <c r="J3799" s="123"/>
      <c r="K3799" s="123"/>
    </row>
    <row r="3800" ht="15.75" customHeight="1">
      <c r="I3800" s="123"/>
      <c r="J3800" s="123"/>
      <c r="K3800" s="123"/>
    </row>
    <row r="3801" ht="15.75" customHeight="1">
      <c r="I3801" s="123"/>
      <c r="J3801" s="123"/>
      <c r="K3801" s="123"/>
    </row>
    <row r="3802" ht="15.75" customHeight="1">
      <c r="I3802" s="123"/>
      <c r="J3802" s="123"/>
      <c r="K3802" s="123"/>
    </row>
    <row r="3803" ht="15.75" customHeight="1">
      <c r="I3803" s="123"/>
      <c r="J3803" s="123"/>
      <c r="K3803" s="123"/>
    </row>
    <row r="3804" ht="15.75" customHeight="1">
      <c r="I3804" s="123"/>
      <c r="J3804" s="123"/>
      <c r="K3804" s="123"/>
    </row>
    <row r="3805" ht="15.75" customHeight="1">
      <c r="I3805" s="123"/>
      <c r="J3805" s="123"/>
      <c r="K3805" s="123"/>
    </row>
    <row r="3806" ht="15.75" customHeight="1">
      <c r="I3806" s="123"/>
      <c r="J3806" s="123"/>
      <c r="K3806" s="123"/>
    </row>
    <row r="3807" ht="15.75" customHeight="1">
      <c r="I3807" s="123"/>
      <c r="J3807" s="123"/>
      <c r="K3807" s="123"/>
    </row>
    <row r="3808" ht="15.75" customHeight="1">
      <c r="I3808" s="123"/>
      <c r="J3808" s="123"/>
      <c r="K3808" s="123"/>
    </row>
    <row r="3809" ht="15.75" customHeight="1">
      <c r="I3809" s="123"/>
      <c r="J3809" s="123"/>
      <c r="K3809" s="123"/>
    </row>
    <row r="3810" ht="15.75" customHeight="1">
      <c r="I3810" s="123"/>
      <c r="J3810" s="123"/>
      <c r="K3810" s="123"/>
    </row>
    <row r="3811" ht="15.75" customHeight="1">
      <c r="I3811" s="123"/>
      <c r="J3811" s="123"/>
      <c r="K3811" s="123"/>
    </row>
    <row r="3812" ht="15.75" customHeight="1">
      <c r="I3812" s="123"/>
      <c r="J3812" s="123"/>
      <c r="K3812" s="123"/>
    </row>
    <row r="3813" ht="15.75" customHeight="1">
      <c r="I3813" s="123"/>
      <c r="J3813" s="123"/>
      <c r="K3813" s="123"/>
    </row>
    <row r="3814" ht="15.75" customHeight="1">
      <c r="I3814" s="123"/>
      <c r="J3814" s="123"/>
      <c r="K3814" s="123"/>
    </row>
    <row r="3815" ht="15.75" customHeight="1">
      <c r="I3815" s="123"/>
      <c r="J3815" s="123"/>
      <c r="K3815" s="123"/>
    </row>
    <row r="3816" ht="15.75" customHeight="1">
      <c r="I3816" s="123"/>
      <c r="J3816" s="123"/>
      <c r="K3816" s="123"/>
    </row>
    <row r="3817" ht="15.75" customHeight="1">
      <c r="I3817" s="123"/>
      <c r="J3817" s="123"/>
      <c r="K3817" s="123"/>
    </row>
    <row r="3818" ht="15.75" customHeight="1">
      <c r="I3818" s="123"/>
      <c r="J3818" s="123"/>
      <c r="K3818" s="123"/>
    </row>
    <row r="3819" ht="15.75" customHeight="1">
      <c r="I3819" s="123"/>
      <c r="J3819" s="123"/>
      <c r="K3819" s="123"/>
    </row>
    <row r="3820" ht="15.75" customHeight="1">
      <c r="I3820" s="123"/>
      <c r="J3820" s="123"/>
      <c r="K3820" s="123"/>
    </row>
    <row r="3821" ht="15.75" customHeight="1">
      <c r="I3821" s="123"/>
      <c r="J3821" s="123"/>
      <c r="K3821" s="123"/>
    </row>
    <row r="3822" ht="15.75" customHeight="1">
      <c r="I3822" s="123"/>
      <c r="J3822" s="123"/>
      <c r="K3822" s="123"/>
    </row>
    <row r="3823" ht="15.75" customHeight="1">
      <c r="I3823" s="123"/>
      <c r="J3823" s="123"/>
      <c r="K3823" s="123"/>
    </row>
    <row r="3824" ht="15.75" customHeight="1">
      <c r="I3824" s="123"/>
      <c r="J3824" s="123"/>
      <c r="K3824" s="123"/>
    </row>
    <row r="3825" ht="15.75" customHeight="1">
      <c r="I3825" s="123"/>
      <c r="J3825" s="123"/>
      <c r="K3825" s="123"/>
    </row>
    <row r="3826" ht="15.75" customHeight="1">
      <c r="I3826" s="123"/>
      <c r="J3826" s="123"/>
      <c r="K3826" s="123"/>
    </row>
    <row r="3827" ht="15.75" customHeight="1">
      <c r="I3827" s="123"/>
      <c r="J3827" s="123"/>
      <c r="K3827" s="123"/>
    </row>
    <row r="3828" ht="15.75" customHeight="1">
      <c r="I3828" s="123"/>
      <c r="J3828" s="123"/>
      <c r="K3828" s="123"/>
    </row>
    <row r="3829" ht="15.75" customHeight="1">
      <c r="I3829" s="123"/>
      <c r="J3829" s="123"/>
      <c r="K3829" s="123"/>
    </row>
    <row r="3830" ht="15.75" customHeight="1">
      <c r="I3830" s="123"/>
      <c r="J3830" s="123"/>
      <c r="K3830" s="123"/>
    </row>
    <row r="3831" ht="15.75" customHeight="1">
      <c r="I3831" s="123"/>
      <c r="J3831" s="123"/>
      <c r="K3831" s="123"/>
    </row>
    <row r="3832" ht="15.75" customHeight="1">
      <c r="I3832" s="123"/>
      <c r="J3832" s="123"/>
      <c r="K3832" s="123"/>
    </row>
    <row r="3833" ht="15.75" customHeight="1">
      <c r="I3833" s="123"/>
      <c r="J3833" s="123"/>
      <c r="K3833" s="123"/>
    </row>
    <row r="3834" ht="15.75" customHeight="1">
      <c r="I3834" s="123"/>
      <c r="J3834" s="123"/>
      <c r="K3834" s="123"/>
    </row>
    <row r="3835" ht="15.75" customHeight="1">
      <c r="I3835" s="123"/>
      <c r="J3835" s="123"/>
      <c r="K3835" s="123"/>
    </row>
    <row r="3836" ht="15.75" customHeight="1">
      <c r="I3836" s="123"/>
      <c r="J3836" s="123"/>
      <c r="K3836" s="123"/>
    </row>
    <row r="3837" ht="15.75" customHeight="1">
      <c r="I3837" s="123"/>
      <c r="J3837" s="123"/>
      <c r="K3837" s="123"/>
    </row>
    <row r="3838" ht="15.75" customHeight="1">
      <c r="I3838" s="123"/>
      <c r="J3838" s="123"/>
      <c r="K3838" s="123"/>
    </row>
    <row r="3839" ht="15.75" customHeight="1">
      <c r="I3839" s="123"/>
      <c r="J3839" s="123"/>
      <c r="K3839" s="123"/>
    </row>
    <row r="3840" ht="15.75" customHeight="1">
      <c r="I3840" s="123"/>
      <c r="J3840" s="123"/>
      <c r="K3840" s="123"/>
    </row>
    <row r="3841" ht="15.75" customHeight="1">
      <c r="I3841" s="123"/>
      <c r="J3841" s="123"/>
      <c r="K3841" s="123"/>
    </row>
    <row r="3842" ht="15.75" customHeight="1">
      <c r="I3842" s="123"/>
      <c r="J3842" s="123"/>
      <c r="K3842" s="123"/>
    </row>
    <row r="3843" ht="15.75" customHeight="1">
      <c r="I3843" s="123"/>
      <c r="J3843" s="123"/>
      <c r="K3843" s="123"/>
    </row>
    <row r="3844" ht="15.75" customHeight="1">
      <c r="I3844" s="123"/>
      <c r="J3844" s="123"/>
      <c r="K3844" s="123"/>
    </row>
    <row r="3845" ht="15.75" customHeight="1">
      <c r="I3845" s="123"/>
      <c r="J3845" s="123"/>
      <c r="K3845" s="123"/>
    </row>
    <row r="3846" ht="15.75" customHeight="1">
      <c r="I3846" s="123"/>
      <c r="J3846" s="123"/>
      <c r="K3846" s="123"/>
    </row>
    <row r="3847" ht="15.75" customHeight="1">
      <c r="I3847" s="123"/>
      <c r="J3847" s="123"/>
      <c r="K3847" s="123"/>
    </row>
    <row r="3848" ht="15.75" customHeight="1">
      <c r="I3848" s="123"/>
      <c r="J3848" s="123"/>
      <c r="K3848" s="123"/>
    </row>
    <row r="3849" ht="15.75" customHeight="1">
      <c r="I3849" s="123"/>
      <c r="J3849" s="123"/>
      <c r="K3849" s="123"/>
    </row>
    <row r="3850" ht="15.75" customHeight="1">
      <c r="I3850" s="123"/>
      <c r="J3850" s="123"/>
      <c r="K3850" s="123"/>
    </row>
    <row r="3851" ht="15.75" customHeight="1">
      <c r="I3851" s="123"/>
      <c r="J3851" s="123"/>
      <c r="K3851" s="123"/>
    </row>
    <row r="3852" ht="15.75" customHeight="1">
      <c r="I3852" s="123"/>
      <c r="J3852" s="123"/>
      <c r="K3852" s="123"/>
    </row>
    <row r="3853" ht="15.75" customHeight="1">
      <c r="I3853" s="123"/>
      <c r="J3853" s="123"/>
      <c r="K3853" s="123"/>
    </row>
    <row r="3854" ht="15.75" customHeight="1">
      <c r="I3854" s="123"/>
      <c r="J3854" s="123"/>
      <c r="K3854" s="123"/>
    </row>
    <row r="3855" ht="15.75" customHeight="1">
      <c r="I3855" s="123"/>
      <c r="J3855" s="123"/>
      <c r="K3855" s="123"/>
    </row>
    <row r="3856" ht="15.75" customHeight="1">
      <c r="I3856" s="123"/>
      <c r="J3856" s="123"/>
      <c r="K3856" s="123"/>
    </row>
    <row r="3857" ht="15.75" customHeight="1">
      <c r="I3857" s="123"/>
      <c r="J3857" s="123"/>
      <c r="K3857" s="123"/>
    </row>
    <row r="3858" ht="15.75" customHeight="1">
      <c r="I3858" s="123"/>
      <c r="J3858" s="123"/>
      <c r="K3858" s="123"/>
    </row>
    <row r="3859" ht="15.75" customHeight="1">
      <c r="I3859" s="123"/>
      <c r="J3859" s="123"/>
      <c r="K3859" s="123"/>
    </row>
    <row r="3860" ht="15.75" customHeight="1">
      <c r="I3860" s="123"/>
      <c r="J3860" s="123"/>
      <c r="K3860" s="123"/>
    </row>
    <row r="3861" ht="15.75" customHeight="1">
      <c r="I3861" s="123"/>
      <c r="J3861" s="123"/>
      <c r="K3861" s="123"/>
    </row>
    <row r="3862" ht="15.75" customHeight="1">
      <c r="I3862" s="123"/>
      <c r="J3862" s="123"/>
      <c r="K3862" s="123"/>
    </row>
    <row r="3863" ht="15.75" customHeight="1">
      <c r="I3863" s="123"/>
      <c r="J3863" s="123"/>
      <c r="K3863" s="123"/>
    </row>
    <row r="3864" ht="15.75" customHeight="1">
      <c r="I3864" s="123"/>
      <c r="J3864" s="123"/>
      <c r="K3864" s="123"/>
    </row>
    <row r="3865" ht="15.75" customHeight="1">
      <c r="I3865" s="123"/>
      <c r="J3865" s="123"/>
      <c r="K3865" s="123"/>
    </row>
    <row r="3866" ht="15.75" customHeight="1">
      <c r="I3866" s="123"/>
      <c r="J3866" s="123"/>
      <c r="K3866" s="123"/>
    </row>
    <row r="3867" ht="15.75" customHeight="1">
      <c r="I3867" s="123"/>
      <c r="J3867" s="123"/>
      <c r="K3867" s="123"/>
    </row>
    <row r="3868" ht="15.75" customHeight="1">
      <c r="I3868" s="123"/>
      <c r="J3868" s="123"/>
      <c r="K3868" s="123"/>
    </row>
    <row r="3869" ht="15.75" customHeight="1">
      <c r="I3869" s="123"/>
      <c r="J3869" s="123"/>
      <c r="K3869" s="123"/>
    </row>
    <row r="3870" ht="15.75" customHeight="1">
      <c r="I3870" s="123"/>
      <c r="J3870" s="123"/>
      <c r="K3870" s="123"/>
    </row>
    <row r="3871" ht="15.75" customHeight="1">
      <c r="I3871" s="123"/>
      <c r="J3871" s="123"/>
      <c r="K3871" s="123"/>
    </row>
    <row r="3872" ht="15.75" customHeight="1">
      <c r="I3872" s="123"/>
      <c r="J3872" s="123"/>
      <c r="K3872" s="123"/>
    </row>
    <row r="3873" ht="15.75" customHeight="1">
      <c r="I3873" s="123"/>
      <c r="J3873" s="123"/>
      <c r="K3873" s="123"/>
    </row>
    <row r="3874" ht="15.75" customHeight="1">
      <c r="I3874" s="123"/>
      <c r="J3874" s="123"/>
      <c r="K3874" s="123"/>
    </row>
    <row r="3875" ht="15.75" customHeight="1">
      <c r="I3875" s="123"/>
      <c r="J3875" s="123"/>
      <c r="K3875" s="123"/>
    </row>
    <row r="3876" ht="15.75" customHeight="1">
      <c r="I3876" s="123"/>
      <c r="J3876" s="123"/>
      <c r="K3876" s="123"/>
    </row>
    <row r="3877" ht="15.75" customHeight="1">
      <c r="I3877" s="123"/>
      <c r="J3877" s="123"/>
      <c r="K3877" s="123"/>
    </row>
    <row r="3878" ht="15.75" customHeight="1">
      <c r="I3878" s="123"/>
      <c r="J3878" s="123"/>
      <c r="K3878" s="123"/>
    </row>
    <row r="3879" ht="15.75" customHeight="1">
      <c r="I3879" s="123"/>
      <c r="J3879" s="123"/>
      <c r="K3879" s="123"/>
    </row>
    <row r="3880" ht="15.75" customHeight="1">
      <c r="I3880" s="123"/>
      <c r="J3880" s="123"/>
      <c r="K3880" s="123"/>
    </row>
    <row r="3881" ht="15.75" customHeight="1">
      <c r="I3881" s="123"/>
      <c r="J3881" s="123"/>
      <c r="K3881" s="123"/>
    </row>
    <row r="3882" ht="15.75" customHeight="1">
      <c r="I3882" s="123"/>
      <c r="J3882" s="123"/>
      <c r="K3882" s="123"/>
    </row>
    <row r="3883" ht="15.75" customHeight="1">
      <c r="I3883" s="123"/>
      <c r="J3883" s="123"/>
      <c r="K3883" s="123"/>
    </row>
    <row r="3884" ht="15.75" customHeight="1">
      <c r="I3884" s="123"/>
      <c r="J3884" s="123"/>
      <c r="K3884" s="123"/>
    </row>
    <row r="3885" ht="15.75" customHeight="1">
      <c r="I3885" s="123"/>
      <c r="J3885" s="123"/>
      <c r="K3885" s="123"/>
    </row>
    <row r="3886" ht="15.75" customHeight="1">
      <c r="I3886" s="123"/>
      <c r="J3886" s="123"/>
      <c r="K3886" s="123"/>
    </row>
    <row r="3887" ht="15.75" customHeight="1">
      <c r="I3887" s="123"/>
      <c r="J3887" s="123"/>
      <c r="K3887" s="123"/>
    </row>
    <row r="3888" ht="15.75" customHeight="1">
      <c r="I3888" s="123"/>
      <c r="J3888" s="123"/>
      <c r="K3888" s="123"/>
    </row>
    <row r="3889" ht="15.75" customHeight="1">
      <c r="I3889" s="123"/>
      <c r="J3889" s="123"/>
      <c r="K3889" s="123"/>
    </row>
    <row r="3890" ht="15.75" customHeight="1">
      <c r="I3890" s="123"/>
      <c r="J3890" s="123"/>
      <c r="K3890" s="123"/>
    </row>
    <row r="3891" ht="15.75" customHeight="1">
      <c r="I3891" s="123"/>
      <c r="J3891" s="123"/>
      <c r="K3891" s="123"/>
    </row>
    <row r="3892" ht="15.75" customHeight="1">
      <c r="I3892" s="123"/>
      <c r="J3892" s="123"/>
      <c r="K3892" s="123"/>
    </row>
    <row r="3893" ht="15.75" customHeight="1">
      <c r="I3893" s="123"/>
      <c r="J3893" s="123"/>
      <c r="K3893" s="123"/>
    </row>
    <row r="3894" ht="15.75" customHeight="1">
      <c r="I3894" s="123"/>
      <c r="J3894" s="123"/>
      <c r="K3894" s="123"/>
    </row>
    <row r="3895" ht="15.75" customHeight="1">
      <c r="I3895" s="123"/>
      <c r="J3895" s="123"/>
      <c r="K3895" s="123"/>
    </row>
    <row r="3896" ht="15.75" customHeight="1">
      <c r="I3896" s="123"/>
      <c r="J3896" s="123"/>
      <c r="K3896" s="123"/>
    </row>
    <row r="3897" ht="15.75" customHeight="1">
      <c r="I3897" s="123"/>
      <c r="J3897" s="123"/>
      <c r="K3897" s="123"/>
    </row>
    <row r="3898" ht="15.75" customHeight="1">
      <c r="I3898" s="123"/>
      <c r="J3898" s="123"/>
      <c r="K3898" s="123"/>
    </row>
    <row r="3899" ht="15.75" customHeight="1">
      <c r="I3899" s="123"/>
      <c r="J3899" s="123"/>
      <c r="K3899" s="123"/>
    </row>
    <row r="3900" ht="15.75" customHeight="1">
      <c r="I3900" s="123"/>
      <c r="J3900" s="123"/>
      <c r="K3900" s="123"/>
    </row>
    <row r="3901" ht="15.75" customHeight="1">
      <c r="I3901" s="123"/>
      <c r="J3901" s="123"/>
      <c r="K3901" s="123"/>
    </row>
    <row r="3902" ht="15.75" customHeight="1">
      <c r="I3902" s="123"/>
      <c r="J3902" s="123"/>
      <c r="K3902" s="123"/>
    </row>
    <row r="3903" ht="15.75" customHeight="1">
      <c r="I3903" s="123"/>
      <c r="J3903" s="123"/>
      <c r="K3903" s="123"/>
    </row>
    <row r="3904" ht="15.75" customHeight="1">
      <c r="I3904" s="123"/>
      <c r="J3904" s="123"/>
      <c r="K3904" s="123"/>
    </row>
    <row r="3905" ht="15.75" customHeight="1">
      <c r="I3905" s="123"/>
      <c r="J3905" s="123"/>
      <c r="K3905" s="123"/>
    </row>
    <row r="3906" ht="15.75" customHeight="1">
      <c r="I3906" s="123"/>
      <c r="J3906" s="123"/>
      <c r="K3906" s="123"/>
    </row>
    <row r="3907" ht="15.75" customHeight="1">
      <c r="I3907" s="123"/>
      <c r="J3907" s="123"/>
      <c r="K3907" s="123"/>
    </row>
    <row r="3908" ht="15.75" customHeight="1">
      <c r="I3908" s="123"/>
      <c r="J3908" s="123"/>
      <c r="K3908" s="123"/>
    </row>
    <row r="3909" ht="15.75" customHeight="1">
      <c r="I3909" s="123"/>
      <c r="J3909" s="123"/>
      <c r="K3909" s="123"/>
    </row>
    <row r="3910" ht="15.75" customHeight="1">
      <c r="I3910" s="123"/>
      <c r="J3910" s="123"/>
      <c r="K3910" s="123"/>
    </row>
    <row r="3911" ht="15.75" customHeight="1">
      <c r="I3911" s="123"/>
      <c r="J3911" s="123"/>
      <c r="K3911" s="123"/>
    </row>
    <row r="3912" ht="15.75" customHeight="1">
      <c r="I3912" s="123"/>
      <c r="J3912" s="123"/>
      <c r="K3912" s="123"/>
    </row>
    <row r="3913" ht="15.75" customHeight="1">
      <c r="I3913" s="123"/>
      <c r="J3913" s="123"/>
      <c r="K3913" s="123"/>
    </row>
    <row r="3914" ht="15.75" customHeight="1">
      <c r="I3914" s="123"/>
      <c r="J3914" s="123"/>
      <c r="K3914" s="123"/>
    </row>
    <row r="3915" ht="15.75" customHeight="1">
      <c r="I3915" s="123"/>
      <c r="J3915" s="123"/>
      <c r="K3915" s="123"/>
    </row>
    <row r="3916" ht="15.75" customHeight="1">
      <c r="I3916" s="123"/>
      <c r="J3916" s="123"/>
      <c r="K3916" s="123"/>
    </row>
    <row r="3917" ht="15.75" customHeight="1">
      <c r="I3917" s="123"/>
      <c r="J3917" s="123"/>
      <c r="K3917" s="123"/>
    </row>
    <row r="3918" ht="15.75" customHeight="1">
      <c r="I3918" s="123"/>
      <c r="J3918" s="123"/>
      <c r="K3918" s="123"/>
    </row>
    <row r="3919" ht="15.75" customHeight="1">
      <c r="I3919" s="123"/>
      <c r="J3919" s="123"/>
      <c r="K3919" s="123"/>
    </row>
    <row r="3920" ht="15.75" customHeight="1">
      <c r="I3920" s="123"/>
      <c r="J3920" s="123"/>
      <c r="K3920" s="123"/>
    </row>
    <row r="3921" ht="15.75" customHeight="1">
      <c r="I3921" s="123"/>
      <c r="J3921" s="123"/>
      <c r="K3921" s="123"/>
    </row>
    <row r="3922" ht="15.75" customHeight="1">
      <c r="I3922" s="123"/>
      <c r="J3922" s="123"/>
      <c r="K3922" s="123"/>
    </row>
    <row r="3923" ht="15.75" customHeight="1">
      <c r="I3923" s="123"/>
      <c r="J3923" s="123"/>
      <c r="K3923" s="123"/>
    </row>
    <row r="3924" ht="15.75" customHeight="1">
      <c r="I3924" s="123"/>
      <c r="J3924" s="123"/>
      <c r="K3924" s="123"/>
    </row>
    <row r="3925" ht="15.75" customHeight="1">
      <c r="I3925" s="123"/>
      <c r="J3925" s="123"/>
      <c r="K3925" s="123"/>
    </row>
    <row r="3926" ht="15.75" customHeight="1">
      <c r="I3926" s="123"/>
      <c r="J3926" s="123"/>
      <c r="K3926" s="123"/>
    </row>
    <row r="3927" ht="15.75" customHeight="1">
      <c r="I3927" s="123"/>
      <c r="J3927" s="123"/>
      <c r="K3927" s="123"/>
    </row>
    <row r="3928" ht="15.75" customHeight="1">
      <c r="I3928" s="123"/>
      <c r="J3928" s="123"/>
      <c r="K3928" s="123"/>
    </row>
    <row r="3929" ht="15.75" customHeight="1">
      <c r="I3929" s="123"/>
      <c r="J3929" s="123"/>
      <c r="K3929" s="123"/>
    </row>
    <row r="3930" ht="15.75" customHeight="1">
      <c r="I3930" s="123"/>
      <c r="J3930" s="123"/>
      <c r="K3930" s="123"/>
    </row>
    <row r="3931" ht="15.75" customHeight="1">
      <c r="I3931" s="123"/>
      <c r="J3931" s="123"/>
      <c r="K3931" s="123"/>
    </row>
    <row r="3932" ht="15.75" customHeight="1">
      <c r="I3932" s="123"/>
      <c r="J3932" s="123"/>
      <c r="K3932" s="123"/>
    </row>
    <row r="3933" ht="15.75" customHeight="1">
      <c r="I3933" s="123"/>
      <c r="J3933" s="123"/>
      <c r="K3933" s="123"/>
    </row>
    <row r="3934" ht="15.75" customHeight="1">
      <c r="I3934" s="123"/>
      <c r="J3934" s="123"/>
      <c r="K3934" s="123"/>
    </row>
    <row r="3935" ht="15.75" customHeight="1">
      <c r="I3935" s="123"/>
      <c r="J3935" s="123"/>
      <c r="K3935" s="123"/>
    </row>
    <row r="3936" ht="15.75" customHeight="1">
      <c r="I3936" s="123"/>
      <c r="J3936" s="123"/>
      <c r="K3936" s="123"/>
    </row>
    <row r="3937" ht="15.75" customHeight="1">
      <c r="I3937" s="123"/>
      <c r="J3937" s="123"/>
      <c r="K3937" s="123"/>
    </row>
    <row r="3938" ht="15.75" customHeight="1">
      <c r="I3938" s="123"/>
      <c r="J3938" s="123"/>
      <c r="K3938" s="123"/>
    </row>
    <row r="3939" ht="15.75" customHeight="1">
      <c r="I3939" s="123"/>
      <c r="J3939" s="123"/>
      <c r="K3939" s="123"/>
    </row>
    <row r="3940" ht="15.75" customHeight="1">
      <c r="I3940" s="123"/>
      <c r="J3940" s="123"/>
      <c r="K3940" s="123"/>
    </row>
    <row r="3941" ht="15.75" customHeight="1">
      <c r="I3941" s="123"/>
      <c r="J3941" s="123"/>
      <c r="K3941" s="123"/>
    </row>
    <row r="3942" ht="15.75" customHeight="1">
      <c r="I3942" s="123"/>
      <c r="J3942" s="123"/>
      <c r="K3942" s="123"/>
    </row>
    <row r="3943" ht="15.75" customHeight="1">
      <c r="I3943" s="123"/>
      <c r="J3943" s="123"/>
      <c r="K3943" s="123"/>
    </row>
    <row r="3944" ht="15.75" customHeight="1">
      <c r="I3944" s="123"/>
      <c r="J3944" s="123"/>
      <c r="K3944" s="123"/>
    </row>
    <row r="3945" ht="15.75" customHeight="1">
      <c r="I3945" s="123"/>
      <c r="J3945" s="123"/>
      <c r="K3945" s="123"/>
    </row>
    <row r="3946" ht="15.75" customHeight="1">
      <c r="I3946" s="123"/>
      <c r="J3946" s="123"/>
      <c r="K3946" s="123"/>
    </row>
    <row r="3947" ht="15.75" customHeight="1">
      <c r="I3947" s="123"/>
      <c r="J3947" s="123"/>
      <c r="K3947" s="123"/>
    </row>
    <row r="3948" ht="15.75" customHeight="1">
      <c r="I3948" s="123"/>
      <c r="J3948" s="123"/>
      <c r="K3948" s="123"/>
    </row>
    <row r="3949" ht="15.75" customHeight="1">
      <c r="I3949" s="123"/>
      <c r="J3949" s="123"/>
      <c r="K3949" s="123"/>
    </row>
    <row r="3950" ht="15.75" customHeight="1">
      <c r="I3950" s="123"/>
      <c r="J3950" s="123"/>
      <c r="K3950" s="123"/>
    </row>
    <row r="3951" ht="15.75" customHeight="1">
      <c r="I3951" s="123"/>
      <c r="J3951" s="123"/>
      <c r="K3951" s="123"/>
    </row>
    <row r="3952" ht="15.75" customHeight="1">
      <c r="I3952" s="123"/>
      <c r="J3952" s="123"/>
      <c r="K3952" s="123"/>
    </row>
    <row r="3953" ht="15.75" customHeight="1">
      <c r="I3953" s="123"/>
      <c r="J3953" s="123"/>
      <c r="K3953" s="123"/>
    </row>
    <row r="3954" ht="15.75" customHeight="1">
      <c r="I3954" s="123"/>
      <c r="J3954" s="123"/>
      <c r="K3954" s="123"/>
    </row>
    <row r="3955" ht="15.75" customHeight="1">
      <c r="I3955" s="123"/>
      <c r="J3955" s="123"/>
      <c r="K3955" s="123"/>
    </row>
    <row r="3956" ht="15.75" customHeight="1">
      <c r="I3956" s="123"/>
      <c r="J3956" s="123"/>
      <c r="K3956" s="123"/>
    </row>
    <row r="3957" ht="15.75" customHeight="1">
      <c r="I3957" s="123"/>
      <c r="J3957" s="123"/>
      <c r="K3957" s="123"/>
    </row>
    <row r="3958" ht="15.75" customHeight="1">
      <c r="I3958" s="123"/>
      <c r="J3958" s="123"/>
      <c r="K3958" s="123"/>
    </row>
    <row r="3959" ht="15.75" customHeight="1">
      <c r="I3959" s="123"/>
      <c r="J3959" s="123"/>
      <c r="K3959" s="123"/>
    </row>
    <row r="3960" ht="15.75" customHeight="1">
      <c r="I3960" s="123"/>
      <c r="J3960" s="123"/>
      <c r="K3960" s="123"/>
    </row>
    <row r="3961" ht="15.75" customHeight="1">
      <c r="I3961" s="123"/>
      <c r="J3961" s="123"/>
      <c r="K3961" s="123"/>
    </row>
    <row r="3962" ht="15.75" customHeight="1">
      <c r="I3962" s="123"/>
      <c r="J3962" s="123"/>
      <c r="K3962" s="123"/>
    </row>
    <row r="3963" ht="15.75" customHeight="1">
      <c r="I3963" s="123"/>
      <c r="J3963" s="123"/>
      <c r="K3963" s="123"/>
    </row>
    <row r="3964" ht="15.75" customHeight="1">
      <c r="I3964" s="123"/>
      <c r="J3964" s="123"/>
      <c r="K3964" s="123"/>
    </row>
    <row r="3965" ht="15.75" customHeight="1">
      <c r="I3965" s="123"/>
      <c r="J3965" s="123"/>
      <c r="K3965" s="123"/>
    </row>
    <row r="3966" ht="15.75" customHeight="1">
      <c r="I3966" s="123"/>
      <c r="J3966" s="123"/>
      <c r="K3966" s="123"/>
    </row>
    <row r="3967" ht="15.75" customHeight="1">
      <c r="I3967" s="123"/>
      <c r="J3967" s="123"/>
      <c r="K3967" s="123"/>
    </row>
    <row r="3968" ht="15.75" customHeight="1">
      <c r="I3968" s="123"/>
      <c r="J3968" s="123"/>
      <c r="K3968" s="123"/>
    </row>
    <row r="3969" ht="15.75" customHeight="1">
      <c r="I3969" s="123"/>
      <c r="J3969" s="123"/>
      <c r="K3969" s="123"/>
    </row>
    <row r="3970" ht="15.75" customHeight="1">
      <c r="I3970" s="123"/>
      <c r="J3970" s="123"/>
      <c r="K3970" s="123"/>
    </row>
    <row r="3971" ht="15.75" customHeight="1">
      <c r="I3971" s="123"/>
      <c r="J3971" s="123"/>
      <c r="K3971" s="123"/>
    </row>
    <row r="3972" ht="15.75" customHeight="1">
      <c r="I3972" s="123"/>
      <c r="J3972" s="123"/>
      <c r="K3972" s="123"/>
    </row>
    <row r="3973" ht="15.75" customHeight="1">
      <c r="I3973" s="123"/>
      <c r="J3973" s="123"/>
      <c r="K3973" s="123"/>
    </row>
    <row r="3974" ht="15.75" customHeight="1">
      <c r="I3974" s="123"/>
      <c r="J3974" s="123"/>
      <c r="K3974" s="123"/>
    </row>
    <row r="3975" ht="15.75" customHeight="1">
      <c r="I3975" s="123"/>
      <c r="J3975" s="123"/>
      <c r="K3975" s="123"/>
    </row>
    <row r="3976" ht="15.75" customHeight="1">
      <c r="I3976" s="123"/>
      <c r="J3976" s="123"/>
      <c r="K3976" s="123"/>
    </row>
    <row r="3977" ht="15.75" customHeight="1">
      <c r="I3977" s="123"/>
      <c r="J3977" s="123"/>
      <c r="K3977" s="123"/>
    </row>
    <row r="3978" ht="15.75" customHeight="1">
      <c r="I3978" s="123"/>
      <c r="J3978" s="123"/>
      <c r="K3978" s="123"/>
    </row>
    <row r="3979" ht="15.75" customHeight="1">
      <c r="I3979" s="123"/>
      <c r="J3979" s="123"/>
      <c r="K3979" s="123"/>
    </row>
    <row r="3980" ht="15.75" customHeight="1">
      <c r="I3980" s="123"/>
      <c r="J3980" s="123"/>
      <c r="K3980" s="123"/>
    </row>
    <row r="3981" ht="15.75" customHeight="1">
      <c r="I3981" s="123"/>
      <c r="J3981" s="123"/>
      <c r="K3981" s="123"/>
    </row>
    <row r="3982" ht="15.75" customHeight="1">
      <c r="I3982" s="123"/>
      <c r="J3982" s="123"/>
      <c r="K3982" s="123"/>
    </row>
    <row r="3983" ht="15.75" customHeight="1">
      <c r="I3983" s="123"/>
      <c r="J3983" s="123"/>
      <c r="K3983" s="123"/>
    </row>
    <row r="3984" ht="15.75" customHeight="1">
      <c r="I3984" s="123"/>
      <c r="J3984" s="123"/>
      <c r="K3984" s="123"/>
    </row>
    <row r="3985" ht="15.75" customHeight="1">
      <c r="I3985" s="123"/>
      <c r="J3985" s="123"/>
      <c r="K3985" s="123"/>
    </row>
    <row r="3986" ht="15.75" customHeight="1">
      <c r="I3986" s="123"/>
      <c r="J3986" s="123"/>
      <c r="K3986" s="123"/>
    </row>
    <row r="3987" ht="15.75" customHeight="1">
      <c r="I3987" s="123"/>
      <c r="J3987" s="123"/>
      <c r="K3987" s="123"/>
    </row>
    <row r="3988" ht="15.75" customHeight="1">
      <c r="I3988" s="123"/>
      <c r="J3988" s="123"/>
      <c r="K3988" s="123"/>
    </row>
    <row r="3989" ht="15.75" customHeight="1">
      <c r="I3989" s="123"/>
      <c r="J3989" s="123"/>
      <c r="K3989" s="123"/>
    </row>
    <row r="3990" ht="15.75" customHeight="1">
      <c r="I3990" s="123"/>
      <c r="J3990" s="123"/>
      <c r="K3990" s="123"/>
    </row>
    <row r="3991" ht="15.75" customHeight="1">
      <c r="I3991" s="123"/>
      <c r="J3991" s="123"/>
      <c r="K3991" s="123"/>
    </row>
    <row r="3992" ht="15.75" customHeight="1">
      <c r="I3992" s="123"/>
      <c r="J3992" s="123"/>
      <c r="K3992" s="123"/>
    </row>
    <row r="3993" ht="15.75" customHeight="1">
      <c r="I3993" s="123"/>
      <c r="J3993" s="123"/>
      <c r="K3993" s="123"/>
    </row>
    <row r="3994" ht="15.75" customHeight="1">
      <c r="I3994" s="123"/>
      <c r="J3994" s="123"/>
      <c r="K3994" s="123"/>
    </row>
    <row r="3995" ht="15.75" customHeight="1">
      <c r="I3995" s="123"/>
      <c r="J3995" s="123"/>
      <c r="K3995" s="123"/>
    </row>
    <row r="3996" ht="15.75" customHeight="1">
      <c r="I3996" s="123"/>
      <c r="J3996" s="123"/>
      <c r="K3996" s="123"/>
    </row>
    <row r="3997" ht="15.75" customHeight="1">
      <c r="I3997" s="123"/>
      <c r="J3997" s="123"/>
      <c r="K3997" s="123"/>
    </row>
    <row r="3998" ht="15.75" customHeight="1">
      <c r="I3998" s="123"/>
      <c r="J3998" s="123"/>
      <c r="K3998" s="123"/>
    </row>
    <row r="3999" ht="15.75" customHeight="1">
      <c r="I3999" s="123"/>
      <c r="J3999" s="123"/>
      <c r="K3999" s="123"/>
    </row>
    <row r="4000" ht="15.75" customHeight="1">
      <c r="I4000" s="123"/>
      <c r="J4000" s="123"/>
      <c r="K4000" s="123"/>
    </row>
    <row r="4001" ht="15.75" customHeight="1">
      <c r="I4001" s="123"/>
      <c r="J4001" s="123"/>
      <c r="K4001" s="123"/>
    </row>
    <row r="4002" ht="15.75" customHeight="1">
      <c r="I4002" s="123"/>
      <c r="J4002" s="123"/>
      <c r="K4002" s="123"/>
    </row>
    <row r="4003" ht="15.75" customHeight="1">
      <c r="I4003" s="123"/>
      <c r="J4003" s="123"/>
      <c r="K4003" s="123"/>
    </row>
    <row r="4004" ht="15.75" customHeight="1">
      <c r="I4004" s="123"/>
      <c r="J4004" s="123"/>
      <c r="K4004" s="123"/>
    </row>
    <row r="4005" ht="15.75" customHeight="1">
      <c r="I4005" s="123"/>
      <c r="J4005" s="123"/>
      <c r="K4005" s="123"/>
    </row>
    <row r="4006" ht="15.75" customHeight="1">
      <c r="I4006" s="123"/>
      <c r="J4006" s="123"/>
      <c r="K4006" s="123"/>
    </row>
    <row r="4007" ht="15.75" customHeight="1">
      <c r="I4007" s="123"/>
      <c r="J4007" s="123"/>
      <c r="K4007" s="123"/>
    </row>
    <row r="4008" ht="15.75" customHeight="1">
      <c r="I4008" s="123"/>
      <c r="J4008" s="123"/>
      <c r="K4008" s="123"/>
    </row>
    <row r="4009" ht="15.75" customHeight="1">
      <c r="I4009" s="123"/>
      <c r="J4009" s="123"/>
      <c r="K4009" s="123"/>
    </row>
    <row r="4010" ht="15.75" customHeight="1">
      <c r="I4010" s="123"/>
      <c r="J4010" s="123"/>
      <c r="K4010" s="123"/>
    </row>
    <row r="4011" ht="15.75" customHeight="1">
      <c r="I4011" s="123"/>
      <c r="J4011" s="123"/>
      <c r="K4011" s="123"/>
    </row>
    <row r="4012" ht="15.75" customHeight="1">
      <c r="I4012" s="123"/>
      <c r="J4012" s="123"/>
      <c r="K4012" s="123"/>
    </row>
    <row r="4013" ht="15.75" customHeight="1">
      <c r="I4013" s="123"/>
      <c r="J4013" s="123"/>
      <c r="K4013" s="123"/>
    </row>
    <row r="4014" ht="15.75" customHeight="1">
      <c r="I4014" s="123"/>
      <c r="J4014" s="123"/>
      <c r="K4014" s="123"/>
    </row>
    <row r="4015" ht="15.75" customHeight="1">
      <c r="I4015" s="123"/>
      <c r="J4015" s="123"/>
      <c r="K4015" s="123"/>
    </row>
    <row r="4016" ht="15.75" customHeight="1">
      <c r="I4016" s="123"/>
      <c r="J4016" s="123"/>
      <c r="K4016" s="123"/>
    </row>
    <row r="4017" ht="15.75" customHeight="1">
      <c r="I4017" s="123"/>
      <c r="J4017" s="123"/>
      <c r="K4017" s="123"/>
    </row>
    <row r="4018" ht="15.75" customHeight="1">
      <c r="I4018" s="123"/>
      <c r="J4018" s="123"/>
      <c r="K4018" s="123"/>
    </row>
    <row r="4019" ht="15.75" customHeight="1">
      <c r="I4019" s="123"/>
      <c r="J4019" s="123"/>
      <c r="K4019" s="123"/>
    </row>
    <row r="4020" ht="15.75" customHeight="1">
      <c r="I4020" s="123"/>
      <c r="J4020" s="123"/>
      <c r="K4020" s="123"/>
    </row>
    <row r="4021" ht="15.75" customHeight="1">
      <c r="I4021" s="123"/>
      <c r="J4021" s="123"/>
      <c r="K4021" s="123"/>
    </row>
    <row r="4022" ht="15.75" customHeight="1">
      <c r="I4022" s="123"/>
      <c r="J4022" s="123"/>
      <c r="K4022" s="123"/>
    </row>
    <row r="4023" ht="15.75" customHeight="1">
      <c r="I4023" s="123"/>
      <c r="J4023" s="123"/>
      <c r="K4023" s="123"/>
    </row>
    <row r="4024" ht="15.75" customHeight="1">
      <c r="I4024" s="123"/>
      <c r="J4024" s="123"/>
      <c r="K4024" s="123"/>
    </row>
    <row r="4025" ht="15.75" customHeight="1">
      <c r="I4025" s="123"/>
      <c r="J4025" s="123"/>
      <c r="K4025" s="123"/>
    </row>
    <row r="4026" ht="15.75" customHeight="1">
      <c r="I4026" s="123"/>
      <c r="J4026" s="123"/>
      <c r="K4026" s="123"/>
    </row>
    <row r="4027" ht="15.75" customHeight="1">
      <c r="I4027" s="123"/>
      <c r="J4027" s="123"/>
      <c r="K4027" s="123"/>
    </row>
    <row r="4028" ht="15.75" customHeight="1">
      <c r="I4028" s="123"/>
      <c r="J4028" s="123"/>
      <c r="K4028" s="123"/>
    </row>
    <row r="4029" ht="15.75" customHeight="1">
      <c r="I4029" s="123"/>
      <c r="J4029" s="123"/>
      <c r="K4029" s="123"/>
    </row>
    <row r="4030" ht="15.75" customHeight="1">
      <c r="I4030" s="123"/>
      <c r="J4030" s="123"/>
      <c r="K4030" s="123"/>
    </row>
    <row r="4031" ht="15.75" customHeight="1">
      <c r="I4031" s="123"/>
      <c r="J4031" s="123"/>
      <c r="K4031" s="123"/>
    </row>
    <row r="4032" ht="15.75" customHeight="1">
      <c r="I4032" s="123"/>
      <c r="J4032" s="123"/>
      <c r="K4032" s="123"/>
    </row>
    <row r="4033" ht="15.75" customHeight="1">
      <c r="I4033" s="123"/>
      <c r="J4033" s="123"/>
      <c r="K4033" s="123"/>
    </row>
    <row r="4034" ht="15.75" customHeight="1">
      <c r="I4034" s="123"/>
      <c r="J4034" s="123"/>
      <c r="K4034" s="123"/>
    </row>
    <row r="4035" ht="15.75" customHeight="1">
      <c r="I4035" s="123"/>
      <c r="J4035" s="123"/>
      <c r="K4035" s="123"/>
    </row>
    <row r="4036" ht="15.75" customHeight="1">
      <c r="I4036" s="123"/>
      <c r="J4036" s="123"/>
      <c r="K4036" s="123"/>
    </row>
    <row r="4037" ht="15.75" customHeight="1">
      <c r="I4037" s="123"/>
      <c r="J4037" s="123"/>
      <c r="K4037" s="123"/>
    </row>
    <row r="4038" ht="15.75" customHeight="1">
      <c r="I4038" s="123"/>
      <c r="J4038" s="123"/>
      <c r="K4038" s="123"/>
    </row>
    <row r="4039" ht="15.75" customHeight="1">
      <c r="I4039" s="123"/>
      <c r="J4039" s="123"/>
      <c r="K4039" s="123"/>
    </row>
    <row r="4040" ht="15.75" customHeight="1">
      <c r="I4040" s="123"/>
      <c r="J4040" s="123"/>
      <c r="K4040" s="123"/>
    </row>
    <row r="4041" ht="15.75" customHeight="1">
      <c r="I4041" s="123"/>
      <c r="J4041" s="123"/>
      <c r="K4041" s="123"/>
    </row>
    <row r="4042" ht="15.75" customHeight="1">
      <c r="I4042" s="123"/>
      <c r="J4042" s="123"/>
      <c r="K4042" s="123"/>
    </row>
    <row r="4043" ht="15.75" customHeight="1">
      <c r="I4043" s="123"/>
      <c r="J4043" s="123"/>
      <c r="K4043" s="123"/>
    </row>
    <row r="4044" ht="15.75" customHeight="1">
      <c r="I4044" s="123"/>
      <c r="J4044" s="123"/>
      <c r="K4044" s="123"/>
    </row>
    <row r="4045" ht="15.75" customHeight="1">
      <c r="I4045" s="123"/>
      <c r="J4045" s="123"/>
      <c r="K4045" s="123"/>
    </row>
  </sheetData>
  <autoFilter ref="$A$1:$K$4045">
    <sortState ref="A1:K4045">
      <sortCondition ref="B1:B4045"/>
      <sortCondition ref="K1:K4045"/>
      <sortCondition ref="J1:J4045"/>
      <sortCondition ref="I1:I4045"/>
      <sortCondition ref="A1:A4045"/>
    </sortState>
  </autoFilter>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7.63"/>
    <col customWidth="1" min="3" max="4" width="14.0"/>
    <col customWidth="1" min="5" max="5" width="19.5"/>
    <col customWidth="1" min="6" max="7" width="10.13"/>
    <col customWidth="1" min="8" max="26" width="8.63"/>
  </cols>
  <sheetData>
    <row r="1">
      <c r="A1" s="2" t="s">
        <v>0</v>
      </c>
      <c r="B1" s="2" t="s">
        <v>538</v>
      </c>
      <c r="C1" s="2" t="s">
        <v>539</v>
      </c>
      <c r="D1" s="2" t="s">
        <v>541</v>
      </c>
      <c r="E1" s="2" t="s">
        <v>542</v>
      </c>
      <c r="F1" s="2" t="s">
        <v>543</v>
      </c>
      <c r="G1" s="2" t="s">
        <v>544</v>
      </c>
    </row>
    <row r="2">
      <c r="A2" s="11">
        <v>1.0</v>
      </c>
      <c r="B2" s="11">
        <v>1.0</v>
      </c>
      <c r="C2" s="11"/>
      <c r="D2" s="11" t="s">
        <v>548</v>
      </c>
      <c r="E2" s="11" t="s">
        <v>549</v>
      </c>
      <c r="F2" s="11">
        <f t="shared" ref="F2:F3" si="1">150*(19-B2)*(20-B2)+150</f>
        <v>51450</v>
      </c>
      <c r="G2" s="11">
        <f t="shared" ref="G2:G3" si="2">(21-B2)*150</f>
        <v>3000</v>
      </c>
    </row>
    <row r="3">
      <c r="A3" s="11">
        <v>2.0</v>
      </c>
      <c r="B3" s="11">
        <v>1.0</v>
      </c>
      <c r="C3" s="11" t="s">
        <v>557</v>
      </c>
      <c r="D3" s="11" t="s">
        <v>558</v>
      </c>
      <c r="E3" s="11" t="s">
        <v>560</v>
      </c>
      <c r="F3" s="11">
        <f t="shared" si="1"/>
        <v>51450</v>
      </c>
      <c r="G3" s="11">
        <f t="shared" si="2"/>
        <v>3000</v>
      </c>
    </row>
    <row r="4">
      <c r="A4" s="11">
        <v>3.0</v>
      </c>
      <c r="B4" s="11">
        <v>2.0</v>
      </c>
      <c r="C4" s="11" t="s">
        <v>561</v>
      </c>
      <c r="D4" s="11" t="s">
        <v>562</v>
      </c>
      <c r="E4" s="11" t="s">
        <v>563</v>
      </c>
      <c r="F4" s="11">
        <f>130*(19-B4)*(20-B4)+150</f>
        <v>39930</v>
      </c>
      <c r="G4" s="11">
        <f>(21-B4)*120</f>
        <v>2280</v>
      </c>
    </row>
    <row r="5">
      <c r="A5" s="11">
        <v>4.0</v>
      </c>
      <c r="B5" s="11">
        <v>3.0</v>
      </c>
      <c r="C5" s="11" t="s">
        <v>568</v>
      </c>
      <c r="D5" s="11" t="s">
        <v>570</v>
      </c>
      <c r="E5" s="11" t="s">
        <v>571</v>
      </c>
      <c r="F5" s="11">
        <f t="shared" ref="F5:F6" si="3">110*(19-B5)*(20-B5)+150</f>
        <v>30070</v>
      </c>
      <c r="G5" s="11">
        <f t="shared" ref="G5:G6" si="4">(21-B5)*100</f>
        <v>1800</v>
      </c>
    </row>
    <row r="6">
      <c r="A6" s="11">
        <v>5.0</v>
      </c>
      <c r="B6" s="11">
        <v>3.0</v>
      </c>
      <c r="C6" s="11" t="s">
        <v>568</v>
      </c>
      <c r="D6" s="11" t="s">
        <v>582</v>
      </c>
      <c r="E6" s="11" t="s">
        <v>583</v>
      </c>
      <c r="F6" s="11">
        <f t="shared" si="3"/>
        <v>30070</v>
      </c>
      <c r="G6" s="11">
        <f t="shared" si="4"/>
        <v>1800</v>
      </c>
    </row>
    <row r="7">
      <c r="A7" s="11">
        <v>6.0</v>
      </c>
      <c r="B7" s="11">
        <v>4.0</v>
      </c>
      <c r="C7" s="11" t="s">
        <v>584</v>
      </c>
      <c r="D7" s="11" t="s">
        <v>585</v>
      </c>
      <c r="E7" s="11" t="s">
        <v>586</v>
      </c>
      <c r="F7" s="11">
        <f>100*(19-B7)*(20-B7)+150</f>
        <v>24150</v>
      </c>
      <c r="G7" s="11">
        <f>(21-B7)*80</f>
        <v>1360</v>
      </c>
    </row>
    <row r="8">
      <c r="A8" s="11">
        <v>7.0</v>
      </c>
      <c r="B8" s="11">
        <v>5.0</v>
      </c>
      <c r="C8" s="11" t="s">
        <v>591</v>
      </c>
      <c r="D8" s="11" t="s">
        <v>593</v>
      </c>
      <c r="E8" s="11" t="s">
        <v>595</v>
      </c>
      <c r="F8" s="11">
        <f t="shared" ref="F8:F13" si="5">80*(19-B8)*(20-B8)+150</f>
        <v>16950</v>
      </c>
      <c r="G8" s="11">
        <f t="shared" ref="G8:G13" si="6">(21-B8)*65</f>
        <v>1040</v>
      </c>
    </row>
    <row r="9">
      <c r="A9" s="11">
        <v>8.0</v>
      </c>
      <c r="B9" s="11">
        <v>5.0</v>
      </c>
      <c r="C9" s="11" t="s">
        <v>591</v>
      </c>
      <c r="D9" s="11" t="s">
        <v>593</v>
      </c>
      <c r="E9" s="11" t="s">
        <v>595</v>
      </c>
      <c r="F9" s="11">
        <f t="shared" si="5"/>
        <v>16950</v>
      </c>
      <c r="G9" s="11">
        <f t="shared" si="6"/>
        <v>1040</v>
      </c>
    </row>
    <row r="10">
      <c r="A10" s="11">
        <v>9.0</v>
      </c>
      <c r="B10" s="11">
        <v>5.0</v>
      </c>
      <c r="C10" s="11" t="s">
        <v>591</v>
      </c>
      <c r="D10" s="11" t="s">
        <v>597</v>
      </c>
      <c r="E10" s="11" t="s">
        <v>603</v>
      </c>
      <c r="F10" s="11">
        <f t="shared" si="5"/>
        <v>16950</v>
      </c>
      <c r="G10" s="11">
        <f t="shared" si="6"/>
        <v>1040</v>
      </c>
    </row>
    <row r="11">
      <c r="A11" s="11">
        <v>10.0</v>
      </c>
      <c r="B11" s="11">
        <v>5.0</v>
      </c>
      <c r="C11" s="11" t="s">
        <v>591</v>
      </c>
      <c r="D11" s="11" t="s">
        <v>597</v>
      </c>
      <c r="E11" s="11" t="s">
        <v>603</v>
      </c>
      <c r="F11" s="11">
        <f t="shared" si="5"/>
        <v>16950</v>
      </c>
      <c r="G11" s="11">
        <f t="shared" si="6"/>
        <v>1040</v>
      </c>
    </row>
    <row r="12">
      <c r="A12" s="11">
        <v>11.0</v>
      </c>
      <c r="B12" s="11">
        <v>5.0</v>
      </c>
      <c r="C12" s="11" t="s">
        <v>591</v>
      </c>
      <c r="D12" s="11" t="s">
        <v>597</v>
      </c>
      <c r="E12" s="11" t="s">
        <v>603</v>
      </c>
      <c r="F12" s="11">
        <f t="shared" si="5"/>
        <v>16950</v>
      </c>
      <c r="G12" s="11">
        <f t="shared" si="6"/>
        <v>1040</v>
      </c>
    </row>
    <row r="13">
      <c r="A13" s="11">
        <v>12.0</v>
      </c>
      <c r="B13" s="11">
        <v>5.0</v>
      </c>
      <c r="C13" s="11" t="s">
        <v>591</v>
      </c>
      <c r="D13" s="11" t="s">
        <v>597</v>
      </c>
      <c r="E13" s="11" t="s">
        <v>603</v>
      </c>
      <c r="F13" s="11">
        <f t="shared" si="5"/>
        <v>16950</v>
      </c>
      <c r="G13" s="11">
        <f t="shared" si="6"/>
        <v>1040</v>
      </c>
    </row>
    <row r="14">
      <c r="A14" s="11">
        <v>13.0</v>
      </c>
      <c r="B14" s="11">
        <v>6.0</v>
      </c>
      <c r="C14" s="11" t="s">
        <v>610</v>
      </c>
      <c r="D14" s="11" t="s">
        <v>611</v>
      </c>
      <c r="E14" s="11" t="s">
        <v>612</v>
      </c>
      <c r="F14" s="11">
        <f t="shared" ref="F14:F24" si="7">70*(19-B14)*(20-B14)+150</f>
        <v>12890</v>
      </c>
      <c r="G14" s="11">
        <f t="shared" ref="G14:G24" si="8">(21-B14)*50</f>
        <v>750</v>
      </c>
    </row>
    <row r="15">
      <c r="A15" s="11">
        <v>14.0</v>
      </c>
      <c r="B15" s="11">
        <v>6.0</v>
      </c>
      <c r="C15" s="11" t="s">
        <v>610</v>
      </c>
      <c r="D15" s="11" t="s">
        <v>611</v>
      </c>
      <c r="E15" s="11" t="s">
        <v>612</v>
      </c>
      <c r="F15" s="11">
        <f t="shared" si="7"/>
        <v>12890</v>
      </c>
      <c r="G15" s="11">
        <f t="shared" si="8"/>
        <v>750</v>
      </c>
    </row>
    <row r="16">
      <c r="A16" s="11">
        <v>15.0</v>
      </c>
      <c r="B16" s="11">
        <v>6.0</v>
      </c>
      <c r="C16" s="11" t="s">
        <v>610</v>
      </c>
      <c r="D16" s="11" t="s">
        <v>611</v>
      </c>
      <c r="E16" s="11" t="s">
        <v>612</v>
      </c>
      <c r="F16" s="11">
        <f t="shared" si="7"/>
        <v>12890</v>
      </c>
      <c r="G16" s="11">
        <f t="shared" si="8"/>
        <v>750</v>
      </c>
    </row>
    <row r="17">
      <c r="A17" s="11">
        <v>16.0</v>
      </c>
      <c r="B17" s="11">
        <v>6.0</v>
      </c>
      <c r="C17" s="11" t="s">
        <v>610</v>
      </c>
      <c r="D17" s="11" t="s">
        <v>617</v>
      </c>
      <c r="E17" s="11" t="s">
        <v>618</v>
      </c>
      <c r="F17" s="11">
        <f t="shared" si="7"/>
        <v>12890</v>
      </c>
      <c r="G17" s="11">
        <f t="shared" si="8"/>
        <v>750</v>
      </c>
    </row>
    <row r="18">
      <c r="A18" s="11">
        <v>17.0</v>
      </c>
      <c r="B18" s="11">
        <v>6.0</v>
      </c>
      <c r="C18" s="11" t="s">
        <v>610</v>
      </c>
      <c r="D18" s="11" t="s">
        <v>617</v>
      </c>
      <c r="E18" s="11" t="s">
        <v>618</v>
      </c>
      <c r="F18" s="11">
        <f t="shared" si="7"/>
        <v>12890</v>
      </c>
      <c r="G18" s="11">
        <f t="shared" si="8"/>
        <v>750</v>
      </c>
    </row>
    <row r="19">
      <c r="A19" s="11">
        <v>18.0</v>
      </c>
      <c r="B19" s="11">
        <v>6.0</v>
      </c>
      <c r="C19" s="11" t="s">
        <v>610</v>
      </c>
      <c r="D19" s="11" t="s">
        <v>617</v>
      </c>
      <c r="E19" s="11" t="s">
        <v>618</v>
      </c>
      <c r="F19" s="11">
        <f t="shared" si="7"/>
        <v>12890</v>
      </c>
      <c r="G19" s="11">
        <f t="shared" si="8"/>
        <v>750</v>
      </c>
    </row>
    <row r="20">
      <c r="A20" s="11">
        <v>19.0</v>
      </c>
      <c r="B20" s="11">
        <v>6.0</v>
      </c>
      <c r="C20" s="11" t="s">
        <v>610</v>
      </c>
      <c r="D20" s="11" t="s">
        <v>617</v>
      </c>
      <c r="E20" s="11" t="s">
        <v>618</v>
      </c>
      <c r="F20" s="11">
        <f t="shared" si="7"/>
        <v>12890</v>
      </c>
      <c r="G20" s="11">
        <f t="shared" si="8"/>
        <v>750</v>
      </c>
    </row>
    <row r="21" ht="15.75" customHeight="1">
      <c r="A21" s="11">
        <v>20.0</v>
      </c>
      <c r="B21" s="11">
        <v>6.0</v>
      </c>
      <c r="C21" s="11" t="s">
        <v>610</v>
      </c>
      <c r="D21" s="11" t="s">
        <v>628</v>
      </c>
      <c r="E21" s="11" t="s">
        <v>629</v>
      </c>
      <c r="F21" s="11">
        <f t="shared" si="7"/>
        <v>12890</v>
      </c>
      <c r="G21" s="11">
        <f t="shared" si="8"/>
        <v>750</v>
      </c>
    </row>
    <row r="22" ht="15.75" customHeight="1">
      <c r="A22" s="11">
        <v>21.0</v>
      </c>
      <c r="B22" s="11">
        <v>6.0</v>
      </c>
      <c r="C22" s="11" t="s">
        <v>610</v>
      </c>
      <c r="D22" s="11" t="s">
        <v>630</v>
      </c>
      <c r="E22" s="11" t="s">
        <v>631</v>
      </c>
      <c r="F22" s="11">
        <f t="shared" si="7"/>
        <v>12890</v>
      </c>
      <c r="G22" s="11">
        <f t="shared" si="8"/>
        <v>750</v>
      </c>
    </row>
    <row r="23" ht="15.75" customHeight="1">
      <c r="A23" s="11">
        <v>22.0</v>
      </c>
      <c r="B23" s="11">
        <v>6.0</v>
      </c>
      <c r="C23" s="11" t="s">
        <v>610</v>
      </c>
      <c r="D23" s="11" t="s">
        <v>633</v>
      </c>
      <c r="E23" s="11" t="s">
        <v>634</v>
      </c>
      <c r="F23" s="11">
        <f t="shared" si="7"/>
        <v>12890</v>
      </c>
      <c r="G23" s="11">
        <f t="shared" si="8"/>
        <v>750</v>
      </c>
    </row>
    <row r="24" ht="15.75" customHeight="1">
      <c r="A24" s="11">
        <v>23.0</v>
      </c>
      <c r="B24" s="11">
        <v>6.0</v>
      </c>
      <c r="C24" s="11" t="s">
        <v>610</v>
      </c>
      <c r="D24" s="11" t="s">
        <v>638</v>
      </c>
      <c r="E24" s="11" t="s">
        <v>639</v>
      </c>
      <c r="F24" s="11">
        <f t="shared" si="7"/>
        <v>12890</v>
      </c>
      <c r="G24" s="11">
        <f t="shared" si="8"/>
        <v>750</v>
      </c>
    </row>
    <row r="25" ht="15.75" customHeight="1">
      <c r="A25" s="11">
        <v>24.0</v>
      </c>
      <c r="B25" s="11">
        <v>7.0</v>
      </c>
      <c r="C25" s="11" t="s">
        <v>640</v>
      </c>
      <c r="D25" s="11" t="s">
        <v>641</v>
      </c>
      <c r="E25" s="11" t="s">
        <v>642</v>
      </c>
      <c r="F25" s="11">
        <f t="shared" ref="F25:F36" si="9">60*(19-B25)*(20-B25)+150</f>
        <v>9510</v>
      </c>
      <c r="G25" s="11">
        <f t="shared" ref="G25:G63" si="10">(21-B25)*40</f>
        <v>560</v>
      </c>
    </row>
    <row r="26" ht="15.75" customHeight="1">
      <c r="A26" s="11">
        <v>25.0</v>
      </c>
      <c r="B26" s="11">
        <v>8.0</v>
      </c>
      <c r="C26" s="11" t="s">
        <v>647</v>
      </c>
      <c r="D26" s="11" t="s">
        <v>649</v>
      </c>
      <c r="E26" s="11" t="s">
        <v>650</v>
      </c>
      <c r="F26" s="11">
        <f t="shared" si="9"/>
        <v>8070</v>
      </c>
      <c r="G26" s="11">
        <f t="shared" si="10"/>
        <v>520</v>
      </c>
    </row>
    <row r="27" ht="15.75" customHeight="1">
      <c r="A27" s="11">
        <v>26.0</v>
      </c>
      <c r="B27" s="11">
        <v>8.0</v>
      </c>
      <c r="C27" s="11" t="s">
        <v>647</v>
      </c>
      <c r="D27" s="11" t="s">
        <v>649</v>
      </c>
      <c r="E27" s="11" t="s">
        <v>650</v>
      </c>
      <c r="F27" s="11">
        <f t="shared" si="9"/>
        <v>8070</v>
      </c>
      <c r="G27" s="11">
        <f t="shared" si="10"/>
        <v>520</v>
      </c>
    </row>
    <row r="28" ht="15.75" customHeight="1">
      <c r="A28" s="11">
        <v>27.0</v>
      </c>
      <c r="B28" s="11">
        <v>8.0</v>
      </c>
      <c r="C28" s="11" t="s">
        <v>647</v>
      </c>
      <c r="D28" s="11" t="s">
        <v>649</v>
      </c>
      <c r="E28" s="11" t="s">
        <v>650</v>
      </c>
      <c r="F28" s="11">
        <f t="shared" si="9"/>
        <v>8070</v>
      </c>
      <c r="G28" s="11">
        <f t="shared" si="10"/>
        <v>520</v>
      </c>
    </row>
    <row r="29" ht="15.75" customHeight="1">
      <c r="A29" s="11">
        <v>28.0</v>
      </c>
      <c r="B29" s="11">
        <v>8.0</v>
      </c>
      <c r="C29" s="11" t="s">
        <v>647</v>
      </c>
      <c r="D29" s="11" t="s">
        <v>649</v>
      </c>
      <c r="E29" s="11" t="s">
        <v>650</v>
      </c>
      <c r="F29" s="11">
        <f t="shared" si="9"/>
        <v>8070</v>
      </c>
      <c r="G29" s="11">
        <f t="shared" si="10"/>
        <v>520</v>
      </c>
    </row>
    <row r="30" ht="15.75" customHeight="1">
      <c r="A30" s="11">
        <v>29.0</v>
      </c>
      <c r="B30" s="11">
        <v>8.0</v>
      </c>
      <c r="C30" s="11" t="s">
        <v>647</v>
      </c>
      <c r="D30" s="11" t="s">
        <v>655</v>
      </c>
      <c r="E30" s="11" t="s">
        <v>657</v>
      </c>
      <c r="F30" s="11">
        <f t="shared" si="9"/>
        <v>8070</v>
      </c>
      <c r="G30" s="11">
        <f t="shared" si="10"/>
        <v>520</v>
      </c>
    </row>
    <row r="31" ht="15.75" customHeight="1">
      <c r="A31" s="11">
        <v>30.0</v>
      </c>
      <c r="B31" s="11">
        <v>8.0</v>
      </c>
      <c r="C31" s="11" t="s">
        <v>647</v>
      </c>
      <c r="D31" s="11" t="s">
        <v>662</v>
      </c>
      <c r="E31" s="11" t="s">
        <v>663</v>
      </c>
      <c r="F31" s="11">
        <f t="shared" si="9"/>
        <v>8070</v>
      </c>
      <c r="G31" s="11">
        <f t="shared" si="10"/>
        <v>520</v>
      </c>
    </row>
    <row r="32" ht="15.75" customHeight="1">
      <c r="A32" s="11">
        <v>31.0</v>
      </c>
      <c r="B32" s="11">
        <v>8.0</v>
      </c>
      <c r="C32" s="11" t="s">
        <v>647</v>
      </c>
      <c r="D32" s="11" t="s">
        <v>664</v>
      </c>
      <c r="E32" s="11" t="s">
        <v>665</v>
      </c>
      <c r="F32" s="11">
        <f t="shared" si="9"/>
        <v>8070</v>
      </c>
      <c r="G32" s="11">
        <f t="shared" si="10"/>
        <v>520</v>
      </c>
    </row>
    <row r="33" ht="15.75" customHeight="1">
      <c r="A33" s="11">
        <v>32.0</v>
      </c>
      <c r="B33" s="11">
        <v>8.0</v>
      </c>
      <c r="C33" s="11" t="s">
        <v>647</v>
      </c>
      <c r="D33" s="11" t="s">
        <v>666</v>
      </c>
      <c r="E33" s="11" t="s">
        <v>667</v>
      </c>
      <c r="F33" s="11">
        <f t="shared" si="9"/>
        <v>8070</v>
      </c>
      <c r="G33" s="11">
        <f t="shared" si="10"/>
        <v>520</v>
      </c>
    </row>
    <row r="34" ht="15.75" customHeight="1">
      <c r="A34" s="11">
        <v>33.0</v>
      </c>
      <c r="B34" s="11">
        <v>8.0</v>
      </c>
      <c r="C34" s="11" t="s">
        <v>647</v>
      </c>
      <c r="D34" s="11" t="s">
        <v>668</v>
      </c>
      <c r="E34" s="11" t="s">
        <v>669</v>
      </c>
      <c r="F34" s="11">
        <f t="shared" si="9"/>
        <v>8070</v>
      </c>
      <c r="G34" s="11">
        <f t="shared" si="10"/>
        <v>520</v>
      </c>
    </row>
    <row r="35" ht="15.75" customHeight="1">
      <c r="A35" s="11">
        <v>34.0</v>
      </c>
      <c r="B35" s="11">
        <v>8.0</v>
      </c>
      <c r="C35" s="11" t="s">
        <v>647</v>
      </c>
      <c r="D35" s="11" t="s">
        <v>671</v>
      </c>
      <c r="E35" s="11" t="s">
        <v>673</v>
      </c>
      <c r="F35" s="11">
        <f t="shared" si="9"/>
        <v>8070</v>
      </c>
      <c r="G35" s="11">
        <f t="shared" si="10"/>
        <v>520</v>
      </c>
    </row>
    <row r="36" ht="15.75" customHeight="1">
      <c r="A36" s="11">
        <v>35.0</v>
      </c>
      <c r="B36" s="11">
        <v>8.0</v>
      </c>
      <c r="C36" s="11" t="s">
        <v>647</v>
      </c>
      <c r="D36" s="11" t="s">
        <v>675</v>
      </c>
      <c r="E36" s="11" t="s">
        <v>676</v>
      </c>
      <c r="F36" s="11">
        <f t="shared" si="9"/>
        <v>8070</v>
      </c>
      <c r="G36" s="11">
        <f t="shared" si="10"/>
        <v>520</v>
      </c>
    </row>
    <row r="37" ht="15.75" customHeight="1">
      <c r="A37" s="11">
        <v>36.0</v>
      </c>
      <c r="B37" s="11">
        <v>8.0</v>
      </c>
      <c r="C37" s="11" t="s">
        <v>679</v>
      </c>
      <c r="D37" s="11" t="s">
        <v>680</v>
      </c>
      <c r="E37" s="11" t="s">
        <v>681</v>
      </c>
      <c r="F37" s="11">
        <f t="shared" ref="F37:F290" si="11">50*(19-B37)*(20-B37)+150</f>
        <v>6750</v>
      </c>
      <c r="G37" s="11">
        <f t="shared" si="10"/>
        <v>520</v>
      </c>
    </row>
    <row r="38" ht="15.75" customHeight="1">
      <c r="A38" s="11">
        <v>37.0</v>
      </c>
      <c r="B38" s="11">
        <v>8.0</v>
      </c>
      <c r="C38" s="11" t="s">
        <v>679</v>
      </c>
      <c r="D38" s="11" t="s">
        <v>680</v>
      </c>
      <c r="E38" s="11" t="s">
        <v>681</v>
      </c>
      <c r="F38" s="11">
        <f t="shared" si="11"/>
        <v>6750</v>
      </c>
      <c r="G38" s="11">
        <f t="shared" si="10"/>
        <v>520</v>
      </c>
    </row>
    <row r="39" ht="15.75" customHeight="1">
      <c r="A39" s="11">
        <v>38.0</v>
      </c>
      <c r="B39" s="11">
        <v>8.0</v>
      </c>
      <c r="C39" s="11" t="s">
        <v>679</v>
      </c>
      <c r="D39" s="11" t="s">
        <v>680</v>
      </c>
      <c r="E39" s="11" t="s">
        <v>681</v>
      </c>
      <c r="F39" s="11">
        <f t="shared" si="11"/>
        <v>6750</v>
      </c>
      <c r="G39" s="11">
        <f t="shared" si="10"/>
        <v>520</v>
      </c>
    </row>
    <row r="40" ht="15.75" customHeight="1">
      <c r="A40" s="11">
        <v>39.0</v>
      </c>
      <c r="B40" s="11">
        <v>8.0</v>
      </c>
      <c r="C40" s="11" t="s">
        <v>679</v>
      </c>
      <c r="D40" s="11" t="s">
        <v>680</v>
      </c>
      <c r="E40" s="11" t="s">
        <v>681</v>
      </c>
      <c r="F40" s="11">
        <f t="shared" si="11"/>
        <v>6750</v>
      </c>
      <c r="G40" s="11">
        <f t="shared" si="10"/>
        <v>520</v>
      </c>
    </row>
    <row r="41" ht="15.75" customHeight="1">
      <c r="A41" s="11">
        <v>40.0</v>
      </c>
      <c r="B41" s="11">
        <v>8.0</v>
      </c>
      <c r="C41" s="11" t="s">
        <v>679</v>
      </c>
      <c r="D41" s="11" t="s">
        <v>680</v>
      </c>
      <c r="E41" s="11" t="s">
        <v>681</v>
      </c>
      <c r="F41" s="11">
        <f t="shared" si="11"/>
        <v>6750</v>
      </c>
      <c r="G41" s="11">
        <f t="shared" si="10"/>
        <v>520</v>
      </c>
    </row>
    <row r="42" ht="15.75" customHeight="1">
      <c r="A42" s="11">
        <v>41.0</v>
      </c>
      <c r="B42" s="11">
        <v>8.0</v>
      </c>
      <c r="C42" s="11" t="s">
        <v>679</v>
      </c>
      <c r="D42" s="11" t="s">
        <v>691</v>
      </c>
      <c r="E42" s="11" t="s">
        <v>692</v>
      </c>
      <c r="F42" s="11">
        <f t="shared" si="11"/>
        <v>6750</v>
      </c>
      <c r="G42" s="11">
        <f t="shared" si="10"/>
        <v>520</v>
      </c>
    </row>
    <row r="43" ht="15.75" customHeight="1">
      <c r="A43" s="11">
        <v>42.0</v>
      </c>
      <c r="B43" s="11">
        <v>8.0</v>
      </c>
      <c r="C43" s="11" t="s">
        <v>679</v>
      </c>
      <c r="D43" s="11" t="s">
        <v>691</v>
      </c>
      <c r="E43" s="11" t="s">
        <v>692</v>
      </c>
      <c r="F43" s="11">
        <f t="shared" si="11"/>
        <v>6750</v>
      </c>
      <c r="G43" s="11">
        <f t="shared" si="10"/>
        <v>520</v>
      </c>
    </row>
    <row r="44" ht="15.75" customHeight="1">
      <c r="A44" s="11">
        <v>43.0</v>
      </c>
      <c r="B44" s="11">
        <v>8.0</v>
      </c>
      <c r="C44" s="11" t="s">
        <v>679</v>
      </c>
      <c r="D44" s="11" t="s">
        <v>691</v>
      </c>
      <c r="E44" s="11" t="s">
        <v>692</v>
      </c>
      <c r="F44" s="11">
        <f t="shared" si="11"/>
        <v>6750</v>
      </c>
      <c r="G44" s="11">
        <f t="shared" si="10"/>
        <v>520</v>
      </c>
    </row>
    <row r="45" ht="15.75" customHeight="1">
      <c r="A45" s="11">
        <v>44.0</v>
      </c>
      <c r="B45" s="11">
        <v>8.0</v>
      </c>
      <c r="C45" s="11" t="s">
        <v>679</v>
      </c>
      <c r="D45" s="11" t="s">
        <v>691</v>
      </c>
      <c r="E45" s="11" t="s">
        <v>692</v>
      </c>
      <c r="F45" s="11">
        <f t="shared" si="11"/>
        <v>6750</v>
      </c>
      <c r="G45" s="11">
        <f t="shared" si="10"/>
        <v>520</v>
      </c>
    </row>
    <row r="46" ht="15.75" customHeight="1">
      <c r="A46" s="11">
        <v>45.0</v>
      </c>
      <c r="B46" s="11">
        <v>8.0</v>
      </c>
      <c r="C46" s="11" t="s">
        <v>679</v>
      </c>
      <c r="D46" s="11" t="s">
        <v>691</v>
      </c>
      <c r="E46" s="11" t="s">
        <v>692</v>
      </c>
      <c r="F46" s="11">
        <f t="shared" si="11"/>
        <v>6750</v>
      </c>
      <c r="G46" s="11">
        <f t="shared" si="10"/>
        <v>520</v>
      </c>
    </row>
    <row r="47" ht="15.75" customHeight="1">
      <c r="A47" s="11">
        <v>46.0</v>
      </c>
      <c r="B47" s="11">
        <v>8.0</v>
      </c>
      <c r="C47" s="11" t="s">
        <v>679</v>
      </c>
      <c r="D47" s="11" t="s">
        <v>704</v>
      </c>
      <c r="E47" s="11" t="s">
        <v>705</v>
      </c>
      <c r="F47" s="11">
        <f t="shared" si="11"/>
        <v>6750</v>
      </c>
      <c r="G47" s="11">
        <f t="shared" si="10"/>
        <v>520</v>
      </c>
    </row>
    <row r="48" ht="15.75" customHeight="1">
      <c r="A48" s="11">
        <v>47.0</v>
      </c>
      <c r="B48" s="11">
        <v>8.0</v>
      </c>
      <c r="C48" s="11" t="s">
        <v>679</v>
      </c>
      <c r="D48" s="11" t="s">
        <v>709</v>
      </c>
      <c r="E48" s="11" t="s">
        <v>710</v>
      </c>
      <c r="F48" s="11">
        <f t="shared" si="11"/>
        <v>6750</v>
      </c>
      <c r="G48" s="11">
        <f t="shared" si="10"/>
        <v>520</v>
      </c>
    </row>
    <row r="49" ht="15.75" customHeight="1">
      <c r="A49" s="11">
        <v>48.0</v>
      </c>
      <c r="B49" s="11">
        <v>8.0</v>
      </c>
      <c r="C49" s="11" t="s">
        <v>679</v>
      </c>
      <c r="D49" s="11" t="s">
        <v>709</v>
      </c>
      <c r="E49" s="11" t="s">
        <v>710</v>
      </c>
      <c r="F49" s="11">
        <f t="shared" si="11"/>
        <v>6750</v>
      </c>
      <c r="G49" s="11">
        <f t="shared" si="10"/>
        <v>520</v>
      </c>
    </row>
    <row r="50" ht="15.75" customHeight="1">
      <c r="A50" s="11">
        <v>49.0</v>
      </c>
      <c r="B50" s="11">
        <v>8.0</v>
      </c>
      <c r="C50" s="11" t="s">
        <v>679</v>
      </c>
      <c r="D50" s="11" t="s">
        <v>711</v>
      </c>
      <c r="E50" s="11" t="s">
        <v>712</v>
      </c>
      <c r="F50" s="11">
        <f t="shared" si="11"/>
        <v>6750</v>
      </c>
      <c r="G50" s="11">
        <f t="shared" si="10"/>
        <v>520</v>
      </c>
    </row>
    <row r="51" ht="15.75" customHeight="1">
      <c r="A51" s="11">
        <v>50.0</v>
      </c>
      <c r="B51" s="11">
        <v>8.0</v>
      </c>
      <c r="C51" s="11" t="s">
        <v>679</v>
      </c>
      <c r="D51" s="11" t="s">
        <v>711</v>
      </c>
      <c r="E51" s="11" t="s">
        <v>712</v>
      </c>
      <c r="F51" s="11">
        <f t="shared" si="11"/>
        <v>6750</v>
      </c>
      <c r="G51" s="11">
        <f t="shared" si="10"/>
        <v>520</v>
      </c>
    </row>
    <row r="52" ht="15.75" customHeight="1">
      <c r="A52" s="11">
        <v>51.0</v>
      </c>
      <c r="B52" s="11">
        <v>8.0</v>
      </c>
      <c r="C52" s="11" t="s">
        <v>679</v>
      </c>
      <c r="D52" s="11" t="s">
        <v>714</v>
      </c>
      <c r="E52" s="11" t="s">
        <v>715</v>
      </c>
      <c r="F52" s="11">
        <f t="shared" si="11"/>
        <v>6750</v>
      </c>
      <c r="G52" s="11">
        <f t="shared" si="10"/>
        <v>520</v>
      </c>
    </row>
    <row r="53" ht="15.75" customHeight="1">
      <c r="A53" s="11">
        <v>52.0</v>
      </c>
      <c r="B53" s="11">
        <v>8.0</v>
      </c>
      <c r="C53" s="11" t="s">
        <v>679</v>
      </c>
      <c r="D53" s="11" t="s">
        <v>714</v>
      </c>
      <c r="E53" s="11" t="s">
        <v>715</v>
      </c>
      <c r="F53" s="11">
        <f t="shared" si="11"/>
        <v>6750</v>
      </c>
      <c r="G53" s="11">
        <f t="shared" si="10"/>
        <v>520</v>
      </c>
    </row>
    <row r="54" ht="15.75" customHeight="1">
      <c r="A54" s="11">
        <v>53.0</v>
      </c>
      <c r="B54" s="11">
        <v>8.0</v>
      </c>
      <c r="C54" s="11" t="s">
        <v>679</v>
      </c>
      <c r="D54" s="11" t="s">
        <v>718</v>
      </c>
      <c r="E54" s="11" t="s">
        <v>720</v>
      </c>
      <c r="F54" s="11">
        <f t="shared" si="11"/>
        <v>6750</v>
      </c>
      <c r="G54" s="11">
        <f t="shared" si="10"/>
        <v>520</v>
      </c>
    </row>
    <row r="55" ht="15.75" customHeight="1">
      <c r="A55" s="11">
        <v>54.0</v>
      </c>
      <c r="B55" s="11">
        <v>8.0</v>
      </c>
      <c r="C55" s="11" t="s">
        <v>679</v>
      </c>
      <c r="D55" s="11" t="s">
        <v>718</v>
      </c>
      <c r="E55" s="11" t="s">
        <v>720</v>
      </c>
      <c r="F55" s="11">
        <f t="shared" si="11"/>
        <v>6750</v>
      </c>
      <c r="G55" s="11">
        <f t="shared" si="10"/>
        <v>520</v>
      </c>
    </row>
    <row r="56" ht="15.75" customHeight="1">
      <c r="A56" s="11">
        <v>55.0</v>
      </c>
      <c r="B56" s="11">
        <v>8.0</v>
      </c>
      <c r="C56" s="11" t="s">
        <v>679</v>
      </c>
      <c r="D56" s="11" t="s">
        <v>724</v>
      </c>
      <c r="E56" s="11" t="s">
        <v>725</v>
      </c>
      <c r="F56" s="11">
        <f t="shared" si="11"/>
        <v>6750</v>
      </c>
      <c r="G56" s="11">
        <f t="shared" si="10"/>
        <v>520</v>
      </c>
    </row>
    <row r="57" ht="15.75" customHeight="1">
      <c r="A57" s="11">
        <v>56.0</v>
      </c>
      <c r="B57" s="11">
        <v>8.0</v>
      </c>
      <c r="C57" s="11" t="s">
        <v>679</v>
      </c>
      <c r="D57" s="11" t="s">
        <v>724</v>
      </c>
      <c r="E57" s="11" t="s">
        <v>725</v>
      </c>
      <c r="F57" s="11">
        <f t="shared" si="11"/>
        <v>6750</v>
      </c>
      <c r="G57" s="11">
        <f t="shared" si="10"/>
        <v>520</v>
      </c>
    </row>
    <row r="58" ht="15.75" customHeight="1">
      <c r="A58" s="11">
        <v>57.0</v>
      </c>
      <c r="B58" s="11">
        <v>8.0</v>
      </c>
      <c r="C58" s="11" t="s">
        <v>679</v>
      </c>
      <c r="D58" s="11" t="s">
        <v>726</v>
      </c>
      <c r="E58" s="11" t="s">
        <v>727</v>
      </c>
      <c r="F58" s="11">
        <f t="shared" si="11"/>
        <v>6750</v>
      </c>
      <c r="G58" s="11">
        <f t="shared" si="10"/>
        <v>520</v>
      </c>
    </row>
    <row r="59" ht="15.75" customHeight="1">
      <c r="A59" s="11">
        <v>58.0</v>
      </c>
      <c r="B59" s="11">
        <v>8.0</v>
      </c>
      <c r="C59" s="11" t="s">
        <v>679</v>
      </c>
      <c r="D59" s="11" t="s">
        <v>726</v>
      </c>
      <c r="E59" s="11" t="s">
        <v>727</v>
      </c>
      <c r="F59" s="11">
        <f t="shared" si="11"/>
        <v>6750</v>
      </c>
      <c r="G59" s="11">
        <f t="shared" si="10"/>
        <v>520</v>
      </c>
    </row>
    <row r="60" ht="15.75" customHeight="1">
      <c r="A60" s="11">
        <v>59.0</v>
      </c>
      <c r="B60" s="11">
        <v>8.0</v>
      </c>
      <c r="C60" s="11" t="s">
        <v>679</v>
      </c>
      <c r="D60" s="11" t="s">
        <v>736</v>
      </c>
      <c r="E60" s="11" t="s">
        <v>738</v>
      </c>
      <c r="F60" s="11">
        <f t="shared" si="11"/>
        <v>6750</v>
      </c>
      <c r="G60" s="11">
        <f t="shared" si="10"/>
        <v>520</v>
      </c>
    </row>
    <row r="61" ht="15.75" customHeight="1">
      <c r="A61" s="11">
        <v>60.0</v>
      </c>
      <c r="B61" s="11">
        <v>8.0</v>
      </c>
      <c r="C61" s="11" t="s">
        <v>679</v>
      </c>
      <c r="D61" s="11" t="s">
        <v>739</v>
      </c>
      <c r="E61" s="11" t="s">
        <v>740</v>
      </c>
      <c r="F61" s="11">
        <f t="shared" si="11"/>
        <v>6750</v>
      </c>
      <c r="G61" s="11">
        <f t="shared" si="10"/>
        <v>520</v>
      </c>
    </row>
    <row r="62" ht="15.75" customHeight="1">
      <c r="A62" s="11">
        <v>61.0</v>
      </c>
      <c r="B62" s="11">
        <v>8.0</v>
      </c>
      <c r="C62" s="11" t="s">
        <v>679</v>
      </c>
      <c r="D62" s="11" t="s">
        <v>741</v>
      </c>
      <c r="E62" s="11" t="s">
        <v>742</v>
      </c>
      <c r="F62" s="11">
        <f t="shared" si="11"/>
        <v>6750</v>
      </c>
      <c r="G62" s="11">
        <f t="shared" si="10"/>
        <v>520</v>
      </c>
    </row>
    <row r="63" ht="15.75" customHeight="1">
      <c r="A63" s="11">
        <v>62.0</v>
      </c>
      <c r="B63" s="11">
        <v>8.0</v>
      </c>
      <c r="C63" s="11" t="s">
        <v>679</v>
      </c>
      <c r="D63" s="11" t="s">
        <v>744</v>
      </c>
      <c r="E63" s="11" t="s">
        <v>746</v>
      </c>
      <c r="F63" s="11">
        <f t="shared" si="11"/>
        <v>6750</v>
      </c>
      <c r="G63" s="11">
        <f t="shared" si="10"/>
        <v>520</v>
      </c>
    </row>
    <row r="64" ht="15.75" customHeight="1">
      <c r="A64" s="11">
        <v>63.0</v>
      </c>
      <c r="B64" s="11">
        <v>8.0</v>
      </c>
      <c r="C64" s="11" t="s">
        <v>679</v>
      </c>
      <c r="D64" s="11" t="s">
        <v>750</v>
      </c>
      <c r="E64" s="11" t="s">
        <v>751</v>
      </c>
      <c r="F64" s="11">
        <f t="shared" si="11"/>
        <v>6750</v>
      </c>
      <c r="G64" s="11">
        <f t="shared" ref="G64:G290" si="12">(21-B64)*30</f>
        <v>390</v>
      </c>
    </row>
    <row r="65" ht="15.75" customHeight="1">
      <c r="A65" s="11">
        <v>64.0</v>
      </c>
      <c r="B65" s="11">
        <v>8.0</v>
      </c>
      <c r="C65" s="11" t="s">
        <v>679</v>
      </c>
      <c r="D65" s="11" t="s">
        <v>754</v>
      </c>
      <c r="E65" s="11" t="s">
        <v>755</v>
      </c>
      <c r="F65" s="11">
        <f t="shared" si="11"/>
        <v>6750</v>
      </c>
      <c r="G65" s="11">
        <f t="shared" si="12"/>
        <v>390</v>
      </c>
    </row>
    <row r="66" ht="15.75" customHeight="1">
      <c r="A66" s="11">
        <v>65.0</v>
      </c>
      <c r="B66" s="11">
        <v>9.0</v>
      </c>
      <c r="C66" s="11" t="s">
        <v>757</v>
      </c>
      <c r="D66" s="11" t="s">
        <v>758</v>
      </c>
      <c r="E66" s="11" t="s">
        <v>759</v>
      </c>
      <c r="F66" s="11">
        <f t="shared" si="11"/>
        <v>5650</v>
      </c>
      <c r="G66" s="11">
        <f t="shared" si="12"/>
        <v>360</v>
      </c>
    </row>
    <row r="67" ht="15.75" customHeight="1">
      <c r="A67" s="11">
        <v>66.0</v>
      </c>
      <c r="B67" s="11">
        <v>9.0</v>
      </c>
      <c r="C67" s="11" t="s">
        <v>757</v>
      </c>
      <c r="D67" s="11" t="s">
        <v>763</v>
      </c>
      <c r="E67" s="11" t="s">
        <v>764</v>
      </c>
      <c r="F67" s="11">
        <f t="shared" si="11"/>
        <v>5650</v>
      </c>
      <c r="G67" s="11">
        <f t="shared" si="12"/>
        <v>360</v>
      </c>
    </row>
    <row r="68" ht="15.75" customHeight="1">
      <c r="A68" s="11">
        <v>67.0</v>
      </c>
      <c r="B68" s="11">
        <v>9.0</v>
      </c>
      <c r="C68" s="11" t="s">
        <v>757</v>
      </c>
      <c r="D68" s="11" t="s">
        <v>763</v>
      </c>
      <c r="E68" s="11" t="s">
        <v>764</v>
      </c>
      <c r="F68" s="11">
        <f t="shared" si="11"/>
        <v>5650</v>
      </c>
      <c r="G68" s="11">
        <f t="shared" si="12"/>
        <v>360</v>
      </c>
    </row>
    <row r="69" ht="15.75" customHeight="1">
      <c r="A69" s="11">
        <v>68.0</v>
      </c>
      <c r="B69" s="11">
        <v>9.0</v>
      </c>
      <c r="C69" s="11" t="s">
        <v>757</v>
      </c>
      <c r="D69" s="11" t="s">
        <v>763</v>
      </c>
      <c r="E69" s="11" t="s">
        <v>764</v>
      </c>
      <c r="F69" s="11">
        <f t="shared" si="11"/>
        <v>5650</v>
      </c>
      <c r="G69" s="11">
        <f t="shared" si="12"/>
        <v>360</v>
      </c>
    </row>
    <row r="70" ht="15.75" customHeight="1">
      <c r="A70" s="11">
        <v>69.0</v>
      </c>
      <c r="B70" s="11">
        <v>9.0</v>
      </c>
      <c r="C70" s="11" t="s">
        <v>757</v>
      </c>
      <c r="D70" s="11" t="s">
        <v>770</v>
      </c>
      <c r="E70" s="11" t="s">
        <v>771</v>
      </c>
      <c r="F70" s="11">
        <f t="shared" si="11"/>
        <v>5650</v>
      </c>
      <c r="G70" s="11">
        <f t="shared" si="12"/>
        <v>360</v>
      </c>
    </row>
    <row r="71" ht="15.75" customHeight="1">
      <c r="A71" s="11">
        <v>70.0</v>
      </c>
      <c r="B71" s="11">
        <v>9.0</v>
      </c>
      <c r="C71" s="11" t="s">
        <v>757</v>
      </c>
      <c r="D71" s="11" t="s">
        <v>770</v>
      </c>
      <c r="E71" s="11" t="s">
        <v>771</v>
      </c>
      <c r="F71" s="11">
        <f t="shared" si="11"/>
        <v>5650</v>
      </c>
      <c r="G71" s="11">
        <f t="shared" si="12"/>
        <v>360</v>
      </c>
    </row>
    <row r="72" ht="15.75" customHeight="1">
      <c r="A72" s="11">
        <v>71.0</v>
      </c>
      <c r="B72" s="11">
        <v>9.0</v>
      </c>
      <c r="C72" s="11" t="s">
        <v>757</v>
      </c>
      <c r="D72" s="11" t="s">
        <v>770</v>
      </c>
      <c r="E72" s="11" t="s">
        <v>771</v>
      </c>
      <c r="F72" s="11">
        <f t="shared" si="11"/>
        <v>5650</v>
      </c>
      <c r="G72" s="11">
        <f t="shared" si="12"/>
        <v>360</v>
      </c>
    </row>
    <row r="73" ht="15.75" customHeight="1">
      <c r="A73" s="11">
        <v>72.0</v>
      </c>
      <c r="B73" s="11">
        <v>9.0</v>
      </c>
      <c r="C73" s="11" t="s">
        <v>757</v>
      </c>
      <c r="D73" s="11" t="s">
        <v>770</v>
      </c>
      <c r="E73" s="11" t="s">
        <v>771</v>
      </c>
      <c r="F73" s="11">
        <f t="shared" si="11"/>
        <v>5650</v>
      </c>
      <c r="G73" s="11">
        <f t="shared" si="12"/>
        <v>360</v>
      </c>
    </row>
    <row r="74" ht="15.75" customHeight="1">
      <c r="A74" s="11">
        <v>73.0</v>
      </c>
      <c r="B74" s="11">
        <v>9.0</v>
      </c>
      <c r="C74" s="11" t="s">
        <v>757</v>
      </c>
      <c r="D74" s="11" t="s">
        <v>770</v>
      </c>
      <c r="E74" s="11" t="s">
        <v>771</v>
      </c>
      <c r="F74" s="11">
        <f t="shared" si="11"/>
        <v>5650</v>
      </c>
      <c r="G74" s="11">
        <f t="shared" si="12"/>
        <v>360</v>
      </c>
    </row>
    <row r="75" ht="15.75" customHeight="1">
      <c r="A75" s="11">
        <v>74.0</v>
      </c>
      <c r="B75" s="11">
        <v>9.0</v>
      </c>
      <c r="C75" s="11" t="s">
        <v>757</v>
      </c>
      <c r="D75" s="11" t="s">
        <v>782</v>
      </c>
      <c r="E75" s="11" t="s">
        <v>783</v>
      </c>
      <c r="F75" s="11">
        <f t="shared" si="11"/>
        <v>5650</v>
      </c>
      <c r="G75" s="11">
        <f t="shared" si="12"/>
        <v>360</v>
      </c>
    </row>
    <row r="76" ht="15.75" customHeight="1">
      <c r="A76" s="11">
        <v>75.0</v>
      </c>
      <c r="B76" s="11">
        <v>9.0</v>
      </c>
      <c r="C76" s="11" t="s">
        <v>784</v>
      </c>
      <c r="D76" s="11" t="s">
        <v>785</v>
      </c>
      <c r="E76" s="11" t="s">
        <v>786</v>
      </c>
      <c r="F76" s="11">
        <f t="shared" si="11"/>
        <v>5650</v>
      </c>
      <c r="G76" s="11">
        <f t="shared" si="12"/>
        <v>360</v>
      </c>
    </row>
    <row r="77" ht="15.75" customHeight="1">
      <c r="A77" s="11">
        <v>76.0</v>
      </c>
      <c r="B77" s="11">
        <v>9.0</v>
      </c>
      <c r="C77" s="11" t="s">
        <v>784</v>
      </c>
      <c r="D77" s="11" t="s">
        <v>787</v>
      </c>
      <c r="E77" s="11" t="s">
        <v>788</v>
      </c>
      <c r="F77" s="11">
        <f t="shared" si="11"/>
        <v>5650</v>
      </c>
      <c r="G77" s="11">
        <f t="shared" si="12"/>
        <v>360</v>
      </c>
    </row>
    <row r="78" ht="15.75" customHeight="1">
      <c r="A78" s="11">
        <v>77.0</v>
      </c>
      <c r="B78" s="11">
        <v>9.0</v>
      </c>
      <c r="C78" s="11" t="s">
        <v>784</v>
      </c>
      <c r="D78" s="11" t="s">
        <v>789</v>
      </c>
      <c r="E78" s="11" t="s">
        <v>790</v>
      </c>
      <c r="F78" s="11">
        <f t="shared" si="11"/>
        <v>5650</v>
      </c>
      <c r="G78" s="11">
        <f t="shared" si="12"/>
        <v>360</v>
      </c>
    </row>
    <row r="79" ht="15.75" customHeight="1">
      <c r="A79" s="11">
        <v>78.0</v>
      </c>
      <c r="B79" s="11">
        <v>9.0</v>
      </c>
      <c r="C79" s="11" t="s">
        <v>784</v>
      </c>
      <c r="D79" s="11" t="s">
        <v>791</v>
      </c>
      <c r="E79" s="11" t="s">
        <v>792</v>
      </c>
      <c r="F79" s="11">
        <f t="shared" si="11"/>
        <v>5650</v>
      </c>
      <c r="G79" s="11">
        <f t="shared" si="12"/>
        <v>360</v>
      </c>
    </row>
    <row r="80" ht="15.75" customHeight="1">
      <c r="A80" s="11">
        <v>79.0</v>
      </c>
      <c r="B80" s="11">
        <v>9.0</v>
      </c>
      <c r="C80" s="11" t="s">
        <v>784</v>
      </c>
      <c r="D80" s="11" t="s">
        <v>795</v>
      </c>
      <c r="E80" s="11" t="s">
        <v>796</v>
      </c>
      <c r="F80" s="11">
        <f t="shared" si="11"/>
        <v>5650</v>
      </c>
      <c r="G80" s="11">
        <f t="shared" si="12"/>
        <v>360</v>
      </c>
    </row>
    <row r="81" ht="15.75" customHeight="1">
      <c r="A81" s="11">
        <v>80.0</v>
      </c>
      <c r="B81" s="11">
        <v>9.0</v>
      </c>
      <c r="C81" s="11" t="s">
        <v>784</v>
      </c>
      <c r="D81" s="11" t="s">
        <v>797</v>
      </c>
      <c r="E81" s="11" t="s">
        <v>798</v>
      </c>
      <c r="F81" s="11">
        <f t="shared" si="11"/>
        <v>5650</v>
      </c>
      <c r="G81" s="11">
        <f t="shared" si="12"/>
        <v>360</v>
      </c>
    </row>
    <row r="82" ht="15.75" customHeight="1">
      <c r="A82" s="11">
        <v>81.0</v>
      </c>
      <c r="B82" s="11">
        <v>9.0</v>
      </c>
      <c r="C82" s="11" t="s">
        <v>784</v>
      </c>
      <c r="D82" s="11" t="s">
        <v>804</v>
      </c>
      <c r="E82" s="11" t="s">
        <v>805</v>
      </c>
      <c r="F82" s="11">
        <f t="shared" si="11"/>
        <v>5650</v>
      </c>
      <c r="G82" s="11">
        <f t="shared" si="12"/>
        <v>360</v>
      </c>
    </row>
    <row r="83" ht="15.75" customHeight="1">
      <c r="A83" s="11">
        <v>82.0</v>
      </c>
      <c r="B83" s="11">
        <v>9.0</v>
      </c>
      <c r="C83" s="11" t="s">
        <v>784</v>
      </c>
      <c r="D83" s="11" t="s">
        <v>809</v>
      </c>
      <c r="E83" s="11" t="s">
        <v>811</v>
      </c>
      <c r="F83" s="11">
        <f t="shared" si="11"/>
        <v>5650</v>
      </c>
      <c r="G83" s="11">
        <f t="shared" si="12"/>
        <v>360</v>
      </c>
    </row>
    <row r="84" ht="15.75" customHeight="1">
      <c r="A84" s="11">
        <v>83.0</v>
      </c>
      <c r="B84" s="11">
        <v>9.0</v>
      </c>
      <c r="C84" s="11" t="s">
        <v>784</v>
      </c>
      <c r="D84" s="11" t="s">
        <v>813</v>
      </c>
      <c r="E84" s="11" t="s">
        <v>814</v>
      </c>
      <c r="F84" s="11">
        <f t="shared" si="11"/>
        <v>5650</v>
      </c>
      <c r="G84" s="11">
        <f t="shared" si="12"/>
        <v>360</v>
      </c>
    </row>
    <row r="85" ht="15.75" customHeight="1">
      <c r="A85" s="11">
        <v>84.0</v>
      </c>
      <c r="B85" s="11">
        <v>9.0</v>
      </c>
      <c r="C85" s="11" t="s">
        <v>784</v>
      </c>
      <c r="D85" s="11" t="s">
        <v>813</v>
      </c>
      <c r="E85" s="11" t="s">
        <v>814</v>
      </c>
      <c r="F85" s="11">
        <f t="shared" si="11"/>
        <v>5650</v>
      </c>
      <c r="G85" s="11">
        <f t="shared" si="12"/>
        <v>360</v>
      </c>
    </row>
    <row r="86" ht="15.75" customHeight="1">
      <c r="A86" s="11">
        <v>85.0</v>
      </c>
      <c r="B86" s="11">
        <v>9.0</v>
      </c>
      <c r="C86" s="11" t="s">
        <v>784</v>
      </c>
      <c r="D86" s="11" t="s">
        <v>821</v>
      </c>
      <c r="E86" s="11" t="s">
        <v>822</v>
      </c>
      <c r="F86" s="11">
        <f t="shared" si="11"/>
        <v>5650</v>
      </c>
      <c r="G86" s="11">
        <f t="shared" si="12"/>
        <v>360</v>
      </c>
    </row>
    <row r="87" ht="15.75" customHeight="1">
      <c r="A87" s="11">
        <v>86.0</v>
      </c>
      <c r="B87" s="11">
        <v>9.0</v>
      </c>
      <c r="C87" s="11" t="s">
        <v>784</v>
      </c>
      <c r="D87" s="11" t="s">
        <v>821</v>
      </c>
      <c r="E87" s="11" t="s">
        <v>822</v>
      </c>
      <c r="F87" s="11">
        <f t="shared" si="11"/>
        <v>5650</v>
      </c>
      <c r="G87" s="11">
        <f t="shared" si="12"/>
        <v>360</v>
      </c>
    </row>
    <row r="88" ht="15.75" customHeight="1">
      <c r="A88" s="11">
        <v>87.0</v>
      </c>
      <c r="B88" s="11">
        <v>9.0</v>
      </c>
      <c r="C88" s="11" t="s">
        <v>784</v>
      </c>
      <c r="D88" s="11" t="s">
        <v>830</v>
      </c>
      <c r="E88" s="11" t="s">
        <v>831</v>
      </c>
      <c r="F88" s="11">
        <f t="shared" si="11"/>
        <v>5650</v>
      </c>
      <c r="G88" s="11">
        <f t="shared" si="12"/>
        <v>360</v>
      </c>
    </row>
    <row r="89" ht="15.75" customHeight="1">
      <c r="A89" s="11">
        <v>88.0</v>
      </c>
      <c r="B89" s="11">
        <v>9.0</v>
      </c>
      <c r="C89" s="11" t="s">
        <v>784</v>
      </c>
      <c r="D89" s="11" t="s">
        <v>830</v>
      </c>
      <c r="E89" s="11" t="s">
        <v>831</v>
      </c>
      <c r="F89" s="11">
        <f t="shared" si="11"/>
        <v>5650</v>
      </c>
      <c r="G89" s="11">
        <f t="shared" si="12"/>
        <v>360</v>
      </c>
    </row>
    <row r="90" ht="15.75" customHeight="1">
      <c r="A90" s="11">
        <v>89.0</v>
      </c>
      <c r="B90" s="11">
        <v>9.0</v>
      </c>
      <c r="C90" s="11" t="s">
        <v>784</v>
      </c>
      <c r="D90" s="11" t="s">
        <v>834</v>
      </c>
      <c r="E90" s="11" t="s">
        <v>836</v>
      </c>
      <c r="F90" s="11">
        <f t="shared" si="11"/>
        <v>5650</v>
      </c>
      <c r="G90" s="11">
        <f t="shared" si="12"/>
        <v>360</v>
      </c>
    </row>
    <row r="91" ht="15.75" customHeight="1">
      <c r="A91" s="11">
        <v>90.0</v>
      </c>
      <c r="B91" s="11">
        <v>9.0</v>
      </c>
      <c r="C91" s="11" t="s">
        <v>784</v>
      </c>
      <c r="D91" s="11" t="s">
        <v>834</v>
      </c>
      <c r="E91" s="11" t="s">
        <v>836</v>
      </c>
      <c r="F91" s="11">
        <f t="shared" si="11"/>
        <v>5650</v>
      </c>
      <c r="G91" s="11">
        <f t="shared" si="12"/>
        <v>360</v>
      </c>
    </row>
    <row r="92" ht="15.75" customHeight="1">
      <c r="A92" s="11">
        <v>91.0</v>
      </c>
      <c r="B92" s="11">
        <v>10.0</v>
      </c>
      <c r="C92" s="11" t="s">
        <v>840</v>
      </c>
      <c r="D92" s="11" t="s">
        <v>841</v>
      </c>
      <c r="E92" s="11" t="s">
        <v>842</v>
      </c>
      <c r="F92" s="11">
        <f t="shared" si="11"/>
        <v>4650</v>
      </c>
      <c r="G92" s="11">
        <f t="shared" si="12"/>
        <v>330</v>
      </c>
    </row>
    <row r="93" ht="15.75" customHeight="1">
      <c r="A93" s="11">
        <v>92.0</v>
      </c>
      <c r="B93" s="11">
        <v>10.0</v>
      </c>
      <c r="C93" s="11" t="s">
        <v>840</v>
      </c>
      <c r="D93" s="11" t="s">
        <v>847</v>
      </c>
      <c r="E93" s="11" t="s">
        <v>848</v>
      </c>
      <c r="F93" s="11">
        <f t="shared" si="11"/>
        <v>4650</v>
      </c>
      <c r="G93" s="11">
        <f t="shared" si="12"/>
        <v>330</v>
      </c>
    </row>
    <row r="94" ht="15.75" customHeight="1">
      <c r="A94" s="11">
        <v>93.0</v>
      </c>
      <c r="B94" s="11">
        <v>10.0</v>
      </c>
      <c r="C94" s="11" t="s">
        <v>840</v>
      </c>
      <c r="D94" s="11" t="s">
        <v>852</v>
      </c>
      <c r="E94" s="11" t="s">
        <v>853</v>
      </c>
      <c r="F94" s="11">
        <f t="shared" si="11"/>
        <v>4650</v>
      </c>
      <c r="G94" s="11">
        <f t="shared" si="12"/>
        <v>330</v>
      </c>
    </row>
    <row r="95" ht="15.75" customHeight="1">
      <c r="A95" s="11">
        <v>94.0</v>
      </c>
      <c r="B95" s="11">
        <v>10.0</v>
      </c>
      <c r="C95" s="11" t="s">
        <v>840</v>
      </c>
      <c r="D95" s="11" t="s">
        <v>856</v>
      </c>
      <c r="E95" s="11" t="s">
        <v>857</v>
      </c>
      <c r="F95" s="11">
        <f t="shared" si="11"/>
        <v>4650</v>
      </c>
      <c r="G95" s="11">
        <f t="shared" si="12"/>
        <v>330</v>
      </c>
    </row>
    <row r="96" ht="15.75" customHeight="1">
      <c r="A96" s="11">
        <v>95.0</v>
      </c>
      <c r="B96" s="11">
        <v>10.0</v>
      </c>
      <c r="C96" s="11" t="s">
        <v>840</v>
      </c>
      <c r="D96" s="11" t="s">
        <v>860</v>
      </c>
      <c r="E96" s="11" t="s">
        <v>862</v>
      </c>
      <c r="F96" s="11">
        <f t="shared" si="11"/>
        <v>4650</v>
      </c>
      <c r="G96" s="11">
        <f t="shared" si="12"/>
        <v>330</v>
      </c>
    </row>
    <row r="97" ht="15.75" customHeight="1">
      <c r="A97" s="11">
        <v>96.0</v>
      </c>
      <c r="B97" s="11">
        <v>10.0</v>
      </c>
      <c r="C97" s="11" t="s">
        <v>840</v>
      </c>
      <c r="D97" s="11" t="s">
        <v>865</v>
      </c>
      <c r="E97" s="11" t="s">
        <v>866</v>
      </c>
      <c r="F97" s="11">
        <f t="shared" si="11"/>
        <v>4650</v>
      </c>
      <c r="G97" s="11">
        <f t="shared" si="12"/>
        <v>330</v>
      </c>
    </row>
    <row r="98" ht="15.75" customHeight="1">
      <c r="A98" s="11">
        <v>97.0</v>
      </c>
      <c r="B98" s="11">
        <v>10.0</v>
      </c>
      <c r="C98" s="11" t="s">
        <v>840</v>
      </c>
      <c r="D98" s="11" t="s">
        <v>867</v>
      </c>
      <c r="E98" s="11" t="s">
        <v>868</v>
      </c>
      <c r="F98" s="11">
        <f t="shared" si="11"/>
        <v>4650</v>
      </c>
      <c r="G98" s="11">
        <f t="shared" si="12"/>
        <v>330</v>
      </c>
    </row>
    <row r="99" ht="15.75" customHeight="1">
      <c r="A99" s="11">
        <v>98.0</v>
      </c>
      <c r="B99" s="11">
        <v>10.0</v>
      </c>
      <c r="C99" s="11" t="s">
        <v>840</v>
      </c>
      <c r="D99" s="11" t="s">
        <v>873</v>
      </c>
      <c r="E99" s="11" t="s">
        <v>875</v>
      </c>
      <c r="F99" s="11">
        <f t="shared" si="11"/>
        <v>4650</v>
      </c>
      <c r="G99" s="11">
        <f t="shared" si="12"/>
        <v>330</v>
      </c>
    </row>
    <row r="100" ht="15.75" customHeight="1">
      <c r="A100" s="11">
        <v>99.0</v>
      </c>
      <c r="B100" s="11">
        <v>10.0</v>
      </c>
      <c r="C100" s="11" t="s">
        <v>840</v>
      </c>
      <c r="D100" s="11" t="s">
        <v>873</v>
      </c>
      <c r="E100" s="11" t="s">
        <v>875</v>
      </c>
      <c r="F100" s="11">
        <f t="shared" si="11"/>
        <v>4650</v>
      </c>
      <c r="G100" s="11">
        <f t="shared" si="12"/>
        <v>330</v>
      </c>
    </row>
    <row r="101" ht="15.75" customHeight="1">
      <c r="A101" s="11">
        <v>100.0</v>
      </c>
      <c r="B101" s="11">
        <v>10.0</v>
      </c>
      <c r="C101" s="11" t="s">
        <v>840</v>
      </c>
      <c r="D101" s="11" t="s">
        <v>878</v>
      </c>
      <c r="E101" s="11" t="s">
        <v>881</v>
      </c>
      <c r="F101" s="11">
        <f t="shared" si="11"/>
        <v>4650</v>
      </c>
      <c r="G101" s="11">
        <f t="shared" si="12"/>
        <v>330</v>
      </c>
    </row>
    <row r="102" ht="15.75" customHeight="1">
      <c r="A102" s="11">
        <v>101.0</v>
      </c>
      <c r="B102" s="11">
        <v>10.0</v>
      </c>
      <c r="C102" s="11" t="s">
        <v>840</v>
      </c>
      <c r="D102" s="11" t="s">
        <v>878</v>
      </c>
      <c r="E102" s="11" t="s">
        <v>881</v>
      </c>
      <c r="F102" s="11">
        <f t="shared" si="11"/>
        <v>4650</v>
      </c>
      <c r="G102" s="11">
        <f t="shared" si="12"/>
        <v>330</v>
      </c>
    </row>
    <row r="103" ht="15.75" customHeight="1">
      <c r="A103" s="11">
        <v>102.0</v>
      </c>
      <c r="B103" s="11">
        <v>10.0</v>
      </c>
      <c r="C103" s="11" t="s">
        <v>840</v>
      </c>
      <c r="D103" s="11" t="s">
        <v>889</v>
      </c>
      <c r="E103" s="11" t="s">
        <v>890</v>
      </c>
      <c r="F103" s="11">
        <f t="shared" si="11"/>
        <v>4650</v>
      </c>
      <c r="G103" s="11">
        <f t="shared" si="12"/>
        <v>330</v>
      </c>
    </row>
    <row r="104" ht="15.75" customHeight="1">
      <c r="A104" s="11">
        <v>103.0</v>
      </c>
      <c r="B104" s="11">
        <v>10.0</v>
      </c>
      <c r="C104" s="11" t="s">
        <v>840</v>
      </c>
      <c r="D104" s="11" t="s">
        <v>895</v>
      </c>
      <c r="E104" s="11" t="s">
        <v>897</v>
      </c>
      <c r="F104" s="11">
        <f t="shared" si="11"/>
        <v>4650</v>
      </c>
      <c r="G104" s="11">
        <f t="shared" si="12"/>
        <v>330</v>
      </c>
    </row>
    <row r="105" ht="15.75" customHeight="1">
      <c r="A105" s="11">
        <v>104.0</v>
      </c>
      <c r="B105" s="11">
        <v>10.0</v>
      </c>
      <c r="C105" s="11" t="s">
        <v>840</v>
      </c>
      <c r="D105" s="11" t="s">
        <v>898</v>
      </c>
      <c r="E105" s="11" t="s">
        <v>899</v>
      </c>
      <c r="F105" s="11">
        <f t="shared" si="11"/>
        <v>4650</v>
      </c>
      <c r="G105" s="11">
        <f t="shared" si="12"/>
        <v>330</v>
      </c>
    </row>
    <row r="106" ht="15.75" customHeight="1">
      <c r="A106" s="11">
        <v>105.0</v>
      </c>
      <c r="B106" s="11">
        <v>10.0</v>
      </c>
      <c r="C106" s="11" t="s">
        <v>840</v>
      </c>
      <c r="D106" s="11" t="s">
        <v>900</v>
      </c>
      <c r="E106" s="11" t="s">
        <v>901</v>
      </c>
      <c r="F106" s="11">
        <f t="shared" si="11"/>
        <v>4650</v>
      </c>
      <c r="G106" s="11">
        <f t="shared" si="12"/>
        <v>330</v>
      </c>
    </row>
    <row r="107" ht="15.75" customHeight="1">
      <c r="A107" s="11">
        <v>106.0</v>
      </c>
      <c r="B107" s="11">
        <v>10.0</v>
      </c>
      <c r="C107" s="11" t="s">
        <v>840</v>
      </c>
      <c r="D107" s="11" t="s">
        <v>906</v>
      </c>
      <c r="E107" s="11" t="s">
        <v>907</v>
      </c>
      <c r="F107" s="11">
        <f t="shared" si="11"/>
        <v>4650</v>
      </c>
      <c r="G107" s="11">
        <f t="shared" si="12"/>
        <v>330</v>
      </c>
    </row>
    <row r="108" ht="15.75" customHeight="1">
      <c r="A108" s="11">
        <v>107.0</v>
      </c>
      <c r="B108" s="11">
        <v>10.0</v>
      </c>
      <c r="C108" s="11" t="s">
        <v>840</v>
      </c>
      <c r="D108" s="11" t="s">
        <v>908</v>
      </c>
      <c r="E108" s="11" t="s">
        <v>909</v>
      </c>
      <c r="F108" s="11">
        <f t="shared" si="11"/>
        <v>4650</v>
      </c>
      <c r="G108" s="11">
        <f t="shared" si="12"/>
        <v>330</v>
      </c>
    </row>
    <row r="109" ht="15.75" customHeight="1">
      <c r="A109" s="11">
        <v>108.0</v>
      </c>
      <c r="B109" s="11">
        <v>10.0</v>
      </c>
      <c r="C109" s="11" t="s">
        <v>840</v>
      </c>
      <c r="D109" s="11" t="s">
        <v>911</v>
      </c>
      <c r="E109" s="11" t="s">
        <v>912</v>
      </c>
      <c r="F109" s="11">
        <f t="shared" si="11"/>
        <v>4650</v>
      </c>
      <c r="G109" s="11">
        <f t="shared" si="12"/>
        <v>330</v>
      </c>
    </row>
    <row r="110" ht="15.75" customHeight="1">
      <c r="A110" s="11">
        <v>109.0</v>
      </c>
      <c r="B110" s="11">
        <v>10.0</v>
      </c>
      <c r="C110" s="11" t="s">
        <v>840</v>
      </c>
      <c r="D110" s="11" t="s">
        <v>918</v>
      </c>
      <c r="E110" s="11" t="s">
        <v>920</v>
      </c>
      <c r="F110" s="11">
        <f t="shared" si="11"/>
        <v>4650</v>
      </c>
      <c r="G110" s="11">
        <f t="shared" si="12"/>
        <v>330</v>
      </c>
    </row>
    <row r="111" ht="15.75" customHeight="1">
      <c r="A111" s="11">
        <v>110.0</v>
      </c>
      <c r="B111" s="11">
        <v>10.0</v>
      </c>
      <c r="C111" s="11" t="s">
        <v>840</v>
      </c>
      <c r="D111" s="11" t="s">
        <v>922</v>
      </c>
      <c r="E111" s="11" t="s">
        <v>923</v>
      </c>
      <c r="F111" s="11">
        <f t="shared" si="11"/>
        <v>4650</v>
      </c>
      <c r="G111" s="11">
        <f t="shared" si="12"/>
        <v>330</v>
      </c>
    </row>
    <row r="112" ht="15.75" customHeight="1">
      <c r="A112" s="11">
        <v>111.0</v>
      </c>
      <c r="B112" s="11">
        <v>10.0</v>
      </c>
      <c r="C112" s="11" t="s">
        <v>840</v>
      </c>
      <c r="D112" s="11" t="s">
        <v>930</v>
      </c>
      <c r="E112" s="11" t="s">
        <v>932</v>
      </c>
      <c r="F112" s="11">
        <f t="shared" si="11"/>
        <v>4650</v>
      </c>
      <c r="G112" s="11">
        <f t="shared" si="12"/>
        <v>330</v>
      </c>
    </row>
    <row r="113" ht="15.75" customHeight="1">
      <c r="A113" s="11">
        <v>112.0</v>
      </c>
      <c r="B113" s="11">
        <v>10.0</v>
      </c>
      <c r="C113" s="11" t="s">
        <v>840</v>
      </c>
      <c r="D113" s="11" t="s">
        <v>934</v>
      </c>
      <c r="E113" s="11" t="s">
        <v>935</v>
      </c>
      <c r="F113" s="11">
        <f t="shared" si="11"/>
        <v>4650</v>
      </c>
      <c r="G113" s="11">
        <f t="shared" si="12"/>
        <v>330</v>
      </c>
    </row>
    <row r="114" ht="15.75" customHeight="1">
      <c r="A114" s="11">
        <v>113.0</v>
      </c>
      <c r="B114" s="11">
        <v>10.0</v>
      </c>
      <c r="C114" s="11" t="s">
        <v>840</v>
      </c>
      <c r="D114" s="11" t="s">
        <v>940</v>
      </c>
      <c r="E114" s="11" t="s">
        <v>941</v>
      </c>
      <c r="F114" s="11">
        <f t="shared" si="11"/>
        <v>4650</v>
      </c>
      <c r="G114" s="11">
        <f t="shared" si="12"/>
        <v>330</v>
      </c>
    </row>
    <row r="115" ht="15.75" customHeight="1">
      <c r="A115" s="11">
        <v>114.0</v>
      </c>
      <c r="B115" s="11">
        <v>10.0</v>
      </c>
      <c r="C115" s="11" t="s">
        <v>840</v>
      </c>
      <c r="D115" s="11" t="s">
        <v>942</v>
      </c>
      <c r="E115" s="11" t="s">
        <v>943</v>
      </c>
      <c r="F115" s="11">
        <f t="shared" si="11"/>
        <v>4650</v>
      </c>
      <c r="G115" s="11">
        <f t="shared" si="12"/>
        <v>330</v>
      </c>
    </row>
    <row r="116" ht="15.75" customHeight="1">
      <c r="A116" s="11">
        <v>115.0</v>
      </c>
      <c r="B116" s="11">
        <v>11.0</v>
      </c>
      <c r="C116" s="11" t="s">
        <v>944</v>
      </c>
      <c r="D116" s="11" t="s">
        <v>946</v>
      </c>
      <c r="E116" s="11" t="s">
        <v>948</v>
      </c>
      <c r="F116" s="11">
        <f t="shared" si="11"/>
        <v>3750</v>
      </c>
      <c r="G116" s="11">
        <f t="shared" si="12"/>
        <v>300</v>
      </c>
    </row>
    <row r="117" ht="15.75" customHeight="1">
      <c r="A117" s="11">
        <v>116.0</v>
      </c>
      <c r="B117" s="11">
        <v>11.0</v>
      </c>
      <c r="C117" s="11" t="s">
        <v>944</v>
      </c>
      <c r="D117" s="11" t="s">
        <v>946</v>
      </c>
      <c r="E117" s="11" t="s">
        <v>948</v>
      </c>
      <c r="F117" s="11">
        <f t="shared" si="11"/>
        <v>3750</v>
      </c>
      <c r="G117" s="11">
        <f t="shared" si="12"/>
        <v>300</v>
      </c>
    </row>
    <row r="118" ht="15.75" customHeight="1">
      <c r="A118" s="11">
        <v>117.0</v>
      </c>
      <c r="B118" s="11">
        <v>11.0</v>
      </c>
      <c r="C118" s="11" t="s">
        <v>944</v>
      </c>
      <c r="D118" s="11" t="s">
        <v>946</v>
      </c>
      <c r="E118" s="11" t="s">
        <v>948</v>
      </c>
      <c r="F118" s="11">
        <f t="shared" si="11"/>
        <v>3750</v>
      </c>
      <c r="G118" s="11">
        <f t="shared" si="12"/>
        <v>300</v>
      </c>
    </row>
    <row r="119" ht="15.75" customHeight="1">
      <c r="A119" s="11">
        <v>118.0</v>
      </c>
      <c r="B119" s="11">
        <v>11.0</v>
      </c>
      <c r="C119" s="11" t="s">
        <v>944</v>
      </c>
      <c r="D119" s="11" t="s">
        <v>946</v>
      </c>
      <c r="E119" s="11" t="s">
        <v>948</v>
      </c>
      <c r="F119" s="11">
        <f t="shared" si="11"/>
        <v>3750</v>
      </c>
      <c r="G119" s="11">
        <f t="shared" si="12"/>
        <v>300</v>
      </c>
    </row>
    <row r="120" ht="15.75" customHeight="1">
      <c r="A120" s="11">
        <v>119.0</v>
      </c>
      <c r="B120" s="11">
        <v>11.0</v>
      </c>
      <c r="C120" s="11" t="s">
        <v>944</v>
      </c>
      <c r="D120" s="11" t="s">
        <v>946</v>
      </c>
      <c r="E120" s="11" t="s">
        <v>948</v>
      </c>
      <c r="F120" s="11">
        <f t="shared" si="11"/>
        <v>3750</v>
      </c>
      <c r="G120" s="11">
        <f t="shared" si="12"/>
        <v>300</v>
      </c>
    </row>
    <row r="121" ht="15.75" customHeight="1">
      <c r="A121" s="11">
        <v>120.0</v>
      </c>
      <c r="B121" s="11">
        <v>11.0</v>
      </c>
      <c r="C121" s="11" t="s">
        <v>944</v>
      </c>
      <c r="D121" s="11" t="s">
        <v>946</v>
      </c>
      <c r="E121" s="11" t="s">
        <v>948</v>
      </c>
      <c r="F121" s="11">
        <f t="shared" si="11"/>
        <v>3750</v>
      </c>
      <c r="G121" s="11">
        <f t="shared" si="12"/>
        <v>300</v>
      </c>
    </row>
    <row r="122" ht="15.75" customHeight="1">
      <c r="A122" s="11">
        <v>121.0</v>
      </c>
      <c r="B122" s="11">
        <v>11.0</v>
      </c>
      <c r="C122" s="11" t="s">
        <v>944</v>
      </c>
      <c r="D122" s="11" t="s">
        <v>946</v>
      </c>
      <c r="E122" s="11" t="s">
        <v>948</v>
      </c>
      <c r="F122" s="11">
        <f t="shared" si="11"/>
        <v>3750</v>
      </c>
      <c r="G122" s="11">
        <f t="shared" si="12"/>
        <v>300</v>
      </c>
    </row>
    <row r="123" ht="15.75" customHeight="1">
      <c r="A123" s="11">
        <v>122.0</v>
      </c>
      <c r="B123" s="11">
        <v>11.0</v>
      </c>
      <c r="C123" s="11" t="s">
        <v>944</v>
      </c>
      <c r="D123" s="11" t="s">
        <v>967</v>
      </c>
      <c r="E123" s="11" t="s">
        <v>968</v>
      </c>
      <c r="F123" s="11">
        <f t="shared" si="11"/>
        <v>3750</v>
      </c>
      <c r="G123" s="11">
        <f t="shared" si="12"/>
        <v>300</v>
      </c>
    </row>
    <row r="124" ht="15.75" customHeight="1">
      <c r="A124" s="11">
        <v>123.0</v>
      </c>
      <c r="B124" s="11">
        <v>11.0</v>
      </c>
      <c r="C124" s="11" t="s">
        <v>944</v>
      </c>
      <c r="D124" s="11" t="s">
        <v>970</v>
      </c>
      <c r="E124" s="11" t="s">
        <v>971</v>
      </c>
      <c r="F124" s="11">
        <f t="shared" si="11"/>
        <v>3750</v>
      </c>
      <c r="G124" s="11">
        <f t="shared" si="12"/>
        <v>300</v>
      </c>
    </row>
    <row r="125" ht="15.75" customHeight="1">
      <c r="A125" s="11">
        <v>124.0</v>
      </c>
      <c r="B125" s="11">
        <v>11.0</v>
      </c>
      <c r="C125" s="11" t="s">
        <v>944</v>
      </c>
      <c r="D125" s="11" t="s">
        <v>978</v>
      </c>
      <c r="E125" s="11" t="s">
        <v>979</v>
      </c>
      <c r="F125" s="11">
        <f t="shared" si="11"/>
        <v>3750</v>
      </c>
      <c r="G125" s="11">
        <f t="shared" si="12"/>
        <v>300</v>
      </c>
    </row>
    <row r="126" ht="15.75" customHeight="1">
      <c r="A126" s="11">
        <v>125.0</v>
      </c>
      <c r="B126" s="11">
        <v>11.0</v>
      </c>
      <c r="C126" s="11" t="s">
        <v>944</v>
      </c>
      <c r="D126" s="11" t="s">
        <v>980</v>
      </c>
      <c r="E126" s="11" t="s">
        <v>981</v>
      </c>
      <c r="F126" s="11">
        <f t="shared" si="11"/>
        <v>3750</v>
      </c>
      <c r="G126" s="11">
        <f t="shared" si="12"/>
        <v>300</v>
      </c>
    </row>
    <row r="127" ht="15.75" customHeight="1">
      <c r="A127" s="11">
        <v>126.0</v>
      </c>
      <c r="B127" s="11">
        <v>11.0</v>
      </c>
      <c r="C127" s="11" t="s">
        <v>944</v>
      </c>
      <c r="D127" s="11" t="s">
        <v>983</v>
      </c>
      <c r="E127" s="11" t="s">
        <v>984</v>
      </c>
      <c r="F127" s="11">
        <f t="shared" si="11"/>
        <v>3750</v>
      </c>
      <c r="G127" s="11">
        <f t="shared" si="12"/>
        <v>300</v>
      </c>
    </row>
    <row r="128" ht="15.75" customHeight="1">
      <c r="A128" s="11">
        <v>127.0</v>
      </c>
      <c r="B128" s="11">
        <v>11.0</v>
      </c>
      <c r="C128" s="11" t="s">
        <v>944</v>
      </c>
      <c r="D128" s="11" t="s">
        <v>985</v>
      </c>
      <c r="E128" s="11" t="s">
        <v>986</v>
      </c>
      <c r="F128" s="11">
        <f t="shared" si="11"/>
        <v>3750</v>
      </c>
      <c r="G128" s="11">
        <f t="shared" si="12"/>
        <v>300</v>
      </c>
    </row>
    <row r="129" ht="15.75" customHeight="1">
      <c r="A129" s="11">
        <v>128.0</v>
      </c>
      <c r="B129" s="11">
        <v>11.0</v>
      </c>
      <c r="C129" s="11" t="s">
        <v>944</v>
      </c>
      <c r="D129" s="11" t="s">
        <v>991</v>
      </c>
      <c r="E129" s="11" t="s">
        <v>992</v>
      </c>
      <c r="F129" s="11">
        <f t="shared" si="11"/>
        <v>3750</v>
      </c>
      <c r="G129" s="11">
        <f t="shared" si="12"/>
        <v>300</v>
      </c>
    </row>
    <row r="130" ht="15.75" customHeight="1">
      <c r="A130" s="11">
        <v>129.0</v>
      </c>
      <c r="B130" s="11">
        <v>11.0</v>
      </c>
      <c r="C130" s="11" t="s">
        <v>944</v>
      </c>
      <c r="D130" s="11" t="s">
        <v>993</v>
      </c>
      <c r="E130" s="11" t="s">
        <v>994</v>
      </c>
      <c r="F130" s="11">
        <f t="shared" si="11"/>
        <v>3750</v>
      </c>
      <c r="G130" s="11">
        <f t="shared" si="12"/>
        <v>300</v>
      </c>
    </row>
    <row r="131" ht="15.75" customHeight="1">
      <c r="A131" s="11">
        <v>130.0</v>
      </c>
      <c r="B131" s="11">
        <v>11.0</v>
      </c>
      <c r="C131" s="11" t="s">
        <v>944</v>
      </c>
      <c r="D131" s="11" t="s">
        <v>997</v>
      </c>
      <c r="E131" s="11" t="s">
        <v>998</v>
      </c>
      <c r="F131" s="11">
        <f t="shared" si="11"/>
        <v>3750</v>
      </c>
      <c r="G131" s="11">
        <f t="shared" si="12"/>
        <v>300</v>
      </c>
    </row>
    <row r="132" ht="15.75" customHeight="1">
      <c r="A132" s="11">
        <v>131.0</v>
      </c>
      <c r="B132" s="11">
        <v>11.0</v>
      </c>
      <c r="C132" s="11" t="s">
        <v>944</v>
      </c>
      <c r="D132" s="11" t="s">
        <v>1005</v>
      </c>
      <c r="E132" s="11" t="s">
        <v>1006</v>
      </c>
      <c r="F132" s="11">
        <f t="shared" si="11"/>
        <v>3750</v>
      </c>
      <c r="G132" s="11">
        <f t="shared" si="12"/>
        <v>300</v>
      </c>
    </row>
    <row r="133" ht="15.75" customHeight="1">
      <c r="A133" s="11">
        <v>132.0</v>
      </c>
      <c r="B133" s="11">
        <v>11.0</v>
      </c>
      <c r="C133" s="11" t="s">
        <v>944</v>
      </c>
      <c r="D133" s="11" t="s">
        <v>1009</v>
      </c>
      <c r="E133" s="11" t="s">
        <v>1010</v>
      </c>
      <c r="F133" s="11">
        <f t="shared" si="11"/>
        <v>3750</v>
      </c>
      <c r="G133" s="11">
        <f t="shared" si="12"/>
        <v>300</v>
      </c>
    </row>
    <row r="134" ht="15.75" customHeight="1">
      <c r="A134" s="11">
        <v>133.0</v>
      </c>
      <c r="B134" s="11">
        <v>11.0</v>
      </c>
      <c r="C134" s="11" t="s">
        <v>944</v>
      </c>
      <c r="D134" s="11" t="s">
        <v>1011</v>
      </c>
      <c r="E134" s="11" t="s">
        <v>1012</v>
      </c>
      <c r="F134" s="11">
        <f t="shared" si="11"/>
        <v>3750</v>
      </c>
      <c r="G134" s="11">
        <f t="shared" si="12"/>
        <v>300</v>
      </c>
    </row>
    <row r="135" ht="15.75" customHeight="1">
      <c r="A135" s="11">
        <v>134.0</v>
      </c>
      <c r="B135" s="11">
        <v>11.0</v>
      </c>
      <c r="C135" s="11" t="s">
        <v>944</v>
      </c>
      <c r="D135" s="11" t="s">
        <v>1017</v>
      </c>
      <c r="E135" s="11" t="s">
        <v>1018</v>
      </c>
      <c r="F135" s="11">
        <f t="shared" si="11"/>
        <v>3750</v>
      </c>
      <c r="G135" s="11">
        <f t="shared" si="12"/>
        <v>300</v>
      </c>
    </row>
    <row r="136" ht="15.75" customHeight="1">
      <c r="A136" s="11">
        <v>135.0</v>
      </c>
      <c r="B136" s="11">
        <v>11.0</v>
      </c>
      <c r="C136" s="11" t="s">
        <v>944</v>
      </c>
      <c r="D136" s="11" t="s">
        <v>1020</v>
      </c>
      <c r="E136" s="11" t="s">
        <v>1021</v>
      </c>
      <c r="F136" s="11">
        <f t="shared" si="11"/>
        <v>3750</v>
      </c>
      <c r="G136" s="11">
        <f t="shared" si="12"/>
        <v>300</v>
      </c>
    </row>
    <row r="137" ht="15.75" customHeight="1">
      <c r="A137" s="11">
        <v>136.0</v>
      </c>
      <c r="B137" s="11">
        <v>11.0</v>
      </c>
      <c r="C137" s="11" t="s">
        <v>944</v>
      </c>
      <c r="D137" s="11" t="s">
        <v>1022</v>
      </c>
      <c r="E137" s="11" t="s">
        <v>1023</v>
      </c>
      <c r="F137" s="11">
        <f t="shared" si="11"/>
        <v>3750</v>
      </c>
      <c r="G137" s="11">
        <f t="shared" si="12"/>
        <v>300</v>
      </c>
    </row>
    <row r="138" ht="15.75" customHeight="1">
      <c r="A138" s="11">
        <v>137.0</v>
      </c>
      <c r="B138" s="11">
        <v>11.0</v>
      </c>
      <c r="C138" s="11" t="s">
        <v>944</v>
      </c>
      <c r="D138" s="11" t="s">
        <v>1029</v>
      </c>
      <c r="E138" s="11" t="s">
        <v>1030</v>
      </c>
      <c r="F138" s="11">
        <f t="shared" si="11"/>
        <v>3750</v>
      </c>
      <c r="G138" s="11">
        <f t="shared" si="12"/>
        <v>300</v>
      </c>
    </row>
    <row r="139" ht="15.75" customHeight="1">
      <c r="A139" s="11">
        <v>138.0</v>
      </c>
      <c r="B139" s="11">
        <v>11.0</v>
      </c>
      <c r="C139" s="11" t="s">
        <v>944</v>
      </c>
      <c r="D139" s="11" t="s">
        <v>1031</v>
      </c>
      <c r="E139" s="11" t="s">
        <v>1032</v>
      </c>
      <c r="F139" s="11">
        <f t="shared" si="11"/>
        <v>3750</v>
      </c>
      <c r="G139" s="11">
        <f t="shared" si="12"/>
        <v>300</v>
      </c>
    </row>
    <row r="140" ht="15.75" customHeight="1">
      <c r="A140" s="11">
        <v>139.0</v>
      </c>
      <c r="B140" s="11">
        <v>11.0</v>
      </c>
      <c r="C140" s="11" t="s">
        <v>944</v>
      </c>
      <c r="D140" s="11" t="s">
        <v>1033</v>
      </c>
      <c r="E140" s="11" t="s">
        <v>1035</v>
      </c>
      <c r="F140" s="11">
        <f t="shared" si="11"/>
        <v>3750</v>
      </c>
      <c r="G140" s="11">
        <f t="shared" si="12"/>
        <v>300</v>
      </c>
    </row>
    <row r="141" ht="15.75" customHeight="1">
      <c r="A141" s="11">
        <v>140.0</v>
      </c>
      <c r="B141" s="11">
        <v>11.0</v>
      </c>
      <c r="C141" s="11" t="s">
        <v>944</v>
      </c>
      <c r="D141" s="11" t="s">
        <v>1044</v>
      </c>
      <c r="E141" s="11" t="s">
        <v>1045</v>
      </c>
      <c r="F141" s="11">
        <f t="shared" si="11"/>
        <v>3750</v>
      </c>
      <c r="G141" s="11">
        <f t="shared" si="12"/>
        <v>300</v>
      </c>
    </row>
    <row r="142" ht="15.75" customHeight="1">
      <c r="A142" s="11">
        <v>141.0</v>
      </c>
      <c r="B142" s="11">
        <v>11.0</v>
      </c>
      <c r="C142" s="11" t="s">
        <v>944</v>
      </c>
      <c r="D142" s="11" t="s">
        <v>1046</v>
      </c>
      <c r="E142" s="11" t="s">
        <v>1047</v>
      </c>
      <c r="F142" s="11">
        <f t="shared" si="11"/>
        <v>3750</v>
      </c>
      <c r="G142" s="11">
        <f t="shared" si="12"/>
        <v>300</v>
      </c>
    </row>
    <row r="143" ht="15.75" customHeight="1">
      <c r="A143" s="11">
        <v>142.0</v>
      </c>
      <c r="B143" s="11">
        <v>11.0</v>
      </c>
      <c r="C143" s="11" t="s">
        <v>944</v>
      </c>
      <c r="D143" s="11" t="s">
        <v>1052</v>
      </c>
      <c r="E143" s="11" t="s">
        <v>1054</v>
      </c>
      <c r="F143" s="11">
        <f t="shared" si="11"/>
        <v>3750</v>
      </c>
      <c r="G143" s="11">
        <f t="shared" si="12"/>
        <v>300</v>
      </c>
    </row>
    <row r="144" ht="15.75" customHeight="1">
      <c r="A144" s="11">
        <v>143.0</v>
      </c>
      <c r="B144" s="11">
        <v>11.0</v>
      </c>
      <c r="C144" s="11" t="s">
        <v>944</v>
      </c>
      <c r="D144" s="11" t="s">
        <v>1059</v>
      </c>
      <c r="E144" s="11" t="s">
        <v>1060</v>
      </c>
      <c r="F144" s="11">
        <f t="shared" si="11"/>
        <v>3750</v>
      </c>
      <c r="G144" s="11">
        <f t="shared" si="12"/>
        <v>300</v>
      </c>
    </row>
    <row r="145" ht="15.75" customHeight="1">
      <c r="A145" s="11">
        <v>144.0</v>
      </c>
      <c r="B145" s="11">
        <v>11.0</v>
      </c>
      <c r="C145" s="11" t="s">
        <v>944</v>
      </c>
      <c r="D145" s="11" t="s">
        <v>1061</v>
      </c>
      <c r="E145" s="11" t="s">
        <v>1062</v>
      </c>
      <c r="F145" s="11">
        <f t="shared" si="11"/>
        <v>3750</v>
      </c>
      <c r="G145" s="11">
        <f t="shared" si="12"/>
        <v>300</v>
      </c>
    </row>
    <row r="146" ht="15.75" customHeight="1">
      <c r="A146" s="11">
        <v>145.0</v>
      </c>
      <c r="B146" s="11">
        <v>11.0</v>
      </c>
      <c r="C146" s="11" t="s">
        <v>944</v>
      </c>
      <c r="D146" s="11" t="s">
        <v>1065</v>
      </c>
      <c r="E146" s="11" t="s">
        <v>1067</v>
      </c>
      <c r="F146" s="11">
        <f t="shared" si="11"/>
        <v>3750</v>
      </c>
      <c r="G146" s="11">
        <f t="shared" si="12"/>
        <v>300</v>
      </c>
    </row>
    <row r="147" ht="15.75" customHeight="1">
      <c r="A147" s="11">
        <v>146.0</v>
      </c>
      <c r="B147" s="11">
        <v>11.0</v>
      </c>
      <c r="C147" s="11" t="s">
        <v>944</v>
      </c>
      <c r="D147" s="11" t="s">
        <v>1069</v>
      </c>
      <c r="E147" s="11" t="s">
        <v>1070</v>
      </c>
      <c r="F147" s="11">
        <f t="shared" si="11"/>
        <v>3750</v>
      </c>
      <c r="G147" s="11">
        <f t="shared" si="12"/>
        <v>300</v>
      </c>
    </row>
    <row r="148" ht="15.75" customHeight="1">
      <c r="A148" s="11">
        <v>147.0</v>
      </c>
      <c r="B148" s="11">
        <v>11.0</v>
      </c>
      <c r="C148" s="11" t="s">
        <v>944</v>
      </c>
      <c r="D148" s="11" t="s">
        <v>1072</v>
      </c>
      <c r="E148" s="11" t="s">
        <v>1073</v>
      </c>
      <c r="F148" s="11">
        <f t="shared" si="11"/>
        <v>3750</v>
      </c>
      <c r="G148" s="11">
        <f t="shared" si="12"/>
        <v>300</v>
      </c>
    </row>
    <row r="149" ht="15.75" customHeight="1">
      <c r="A149" s="11">
        <v>148.0</v>
      </c>
      <c r="B149" s="11">
        <v>11.0</v>
      </c>
      <c r="C149" s="11" t="s">
        <v>944</v>
      </c>
      <c r="D149" s="11" t="s">
        <v>1080</v>
      </c>
      <c r="E149" s="11" t="s">
        <v>1081</v>
      </c>
      <c r="F149" s="11">
        <f t="shared" si="11"/>
        <v>3750</v>
      </c>
      <c r="G149" s="11">
        <f t="shared" si="12"/>
        <v>300</v>
      </c>
    </row>
    <row r="150" ht="15.75" customHeight="1">
      <c r="A150" s="11">
        <v>149.0</v>
      </c>
      <c r="B150" s="11">
        <v>11.0</v>
      </c>
      <c r="C150" s="11" t="s">
        <v>944</v>
      </c>
      <c r="D150" s="11" t="s">
        <v>1082</v>
      </c>
      <c r="E150" s="11" t="s">
        <v>1083</v>
      </c>
      <c r="F150" s="11">
        <f t="shared" si="11"/>
        <v>3750</v>
      </c>
      <c r="G150" s="11">
        <f t="shared" si="12"/>
        <v>300</v>
      </c>
    </row>
    <row r="151" ht="15.75" customHeight="1">
      <c r="A151" s="11">
        <v>150.0</v>
      </c>
      <c r="B151" s="11">
        <v>11.0</v>
      </c>
      <c r="C151" s="11" t="s">
        <v>944</v>
      </c>
      <c r="D151" s="11" t="s">
        <v>1085</v>
      </c>
      <c r="E151" s="11" t="s">
        <v>1086</v>
      </c>
      <c r="F151" s="11">
        <f t="shared" si="11"/>
        <v>3750</v>
      </c>
      <c r="G151" s="11">
        <f t="shared" si="12"/>
        <v>300</v>
      </c>
    </row>
    <row r="152" ht="15.75" customHeight="1">
      <c r="A152" s="11">
        <v>151.0</v>
      </c>
      <c r="B152" s="11">
        <v>11.0</v>
      </c>
      <c r="C152" s="11" t="s">
        <v>944</v>
      </c>
      <c r="D152" s="11" t="s">
        <v>1091</v>
      </c>
      <c r="E152" s="11" t="s">
        <v>1092</v>
      </c>
      <c r="F152" s="11">
        <f t="shared" si="11"/>
        <v>3750</v>
      </c>
      <c r="G152" s="11">
        <f t="shared" si="12"/>
        <v>300</v>
      </c>
    </row>
    <row r="153" ht="15.75" customHeight="1">
      <c r="A153" s="11">
        <v>152.0</v>
      </c>
      <c r="B153" s="11">
        <v>11.0</v>
      </c>
      <c r="C153" s="11" t="s">
        <v>944</v>
      </c>
      <c r="D153" s="11" t="s">
        <v>1093</v>
      </c>
      <c r="E153" s="11" t="s">
        <v>1094</v>
      </c>
      <c r="F153" s="11">
        <f t="shared" si="11"/>
        <v>3750</v>
      </c>
      <c r="G153" s="11">
        <f t="shared" si="12"/>
        <v>300</v>
      </c>
    </row>
    <row r="154" ht="15.75" customHeight="1">
      <c r="A154" s="11">
        <v>153.0</v>
      </c>
      <c r="B154" s="11">
        <v>11.0</v>
      </c>
      <c r="C154" s="11" t="s">
        <v>944</v>
      </c>
      <c r="D154" s="11" t="s">
        <v>1099</v>
      </c>
      <c r="E154" s="11" t="s">
        <v>1100</v>
      </c>
      <c r="F154" s="11">
        <f t="shared" si="11"/>
        <v>3750</v>
      </c>
      <c r="G154" s="11">
        <f t="shared" si="12"/>
        <v>300</v>
      </c>
    </row>
    <row r="155" ht="15.75" customHeight="1">
      <c r="A155" s="11">
        <v>154.0</v>
      </c>
      <c r="B155" s="11">
        <v>11.0</v>
      </c>
      <c r="C155" s="11" t="s">
        <v>944</v>
      </c>
      <c r="D155" s="11" t="s">
        <v>1105</v>
      </c>
      <c r="E155" s="11" t="s">
        <v>1106</v>
      </c>
      <c r="F155" s="11">
        <f t="shared" si="11"/>
        <v>3750</v>
      </c>
      <c r="G155" s="11">
        <f t="shared" si="12"/>
        <v>300</v>
      </c>
    </row>
    <row r="156" ht="15.75" customHeight="1">
      <c r="A156" s="11">
        <v>155.0</v>
      </c>
      <c r="B156" s="11">
        <v>11.0</v>
      </c>
      <c r="C156" s="11" t="s">
        <v>944</v>
      </c>
      <c r="D156" s="11" t="s">
        <v>1107</v>
      </c>
      <c r="E156" s="11" t="s">
        <v>1108</v>
      </c>
      <c r="F156" s="11">
        <f t="shared" si="11"/>
        <v>3750</v>
      </c>
      <c r="G156" s="11">
        <f t="shared" si="12"/>
        <v>300</v>
      </c>
    </row>
    <row r="157" ht="15.75" customHeight="1">
      <c r="A157" s="11">
        <v>156.0</v>
      </c>
      <c r="B157" s="11">
        <v>11.0</v>
      </c>
      <c r="C157" s="11" t="s">
        <v>944</v>
      </c>
      <c r="D157" s="11" t="s">
        <v>1115</v>
      </c>
      <c r="E157" s="11" t="s">
        <v>1117</v>
      </c>
      <c r="F157" s="11">
        <f t="shared" si="11"/>
        <v>3750</v>
      </c>
      <c r="G157" s="11">
        <f t="shared" si="12"/>
        <v>300</v>
      </c>
    </row>
    <row r="158" ht="15.75" customHeight="1">
      <c r="A158" s="11">
        <v>157.0</v>
      </c>
      <c r="B158" s="11">
        <v>11.0</v>
      </c>
      <c r="C158" s="11" t="s">
        <v>944</v>
      </c>
      <c r="D158" s="11" t="s">
        <v>1118</v>
      </c>
      <c r="E158" s="11" t="s">
        <v>1119</v>
      </c>
      <c r="F158" s="11">
        <f t="shared" si="11"/>
        <v>3750</v>
      </c>
      <c r="G158" s="11">
        <f t="shared" si="12"/>
        <v>300</v>
      </c>
    </row>
    <row r="159" ht="15.75" customHeight="1">
      <c r="A159" s="11">
        <v>158.0</v>
      </c>
      <c r="B159" s="11">
        <v>11.0</v>
      </c>
      <c r="C159" s="11" t="s">
        <v>944</v>
      </c>
      <c r="D159" s="11" t="s">
        <v>1121</v>
      </c>
      <c r="E159" s="11" t="s">
        <v>1122</v>
      </c>
      <c r="F159" s="11">
        <f t="shared" si="11"/>
        <v>3750</v>
      </c>
      <c r="G159" s="11">
        <f t="shared" si="12"/>
        <v>300</v>
      </c>
    </row>
    <row r="160" ht="15.75" customHeight="1">
      <c r="A160" s="11">
        <v>159.0</v>
      </c>
      <c r="B160" s="11">
        <v>11.0</v>
      </c>
      <c r="C160" s="11" t="s">
        <v>944</v>
      </c>
      <c r="D160" s="11" t="s">
        <v>1127</v>
      </c>
      <c r="E160" s="11" t="s">
        <v>1128</v>
      </c>
      <c r="F160" s="11">
        <f t="shared" si="11"/>
        <v>3750</v>
      </c>
      <c r="G160" s="11">
        <f t="shared" si="12"/>
        <v>300</v>
      </c>
    </row>
    <row r="161" ht="15.75" customHeight="1">
      <c r="A161" s="11">
        <v>160.0</v>
      </c>
      <c r="B161" s="11">
        <v>11.0</v>
      </c>
      <c r="C161" s="11" t="s">
        <v>944</v>
      </c>
      <c r="D161" s="11" t="s">
        <v>1129</v>
      </c>
      <c r="E161" s="11" t="s">
        <v>1130</v>
      </c>
      <c r="F161" s="11">
        <f t="shared" si="11"/>
        <v>3750</v>
      </c>
      <c r="G161" s="11">
        <f t="shared" si="12"/>
        <v>300</v>
      </c>
    </row>
    <row r="162" ht="15.75" customHeight="1">
      <c r="A162" s="11">
        <v>161.0</v>
      </c>
      <c r="B162" s="11">
        <v>11.0</v>
      </c>
      <c r="C162" s="11" t="s">
        <v>944</v>
      </c>
      <c r="D162" s="11" t="s">
        <v>1132</v>
      </c>
      <c r="E162" s="11" t="s">
        <v>1133</v>
      </c>
      <c r="F162" s="11">
        <f t="shared" si="11"/>
        <v>3750</v>
      </c>
      <c r="G162" s="11">
        <f t="shared" si="12"/>
        <v>300</v>
      </c>
    </row>
    <row r="163" ht="15.75" customHeight="1">
      <c r="A163" s="11">
        <v>162.0</v>
      </c>
      <c r="B163" s="11">
        <v>11.0</v>
      </c>
      <c r="C163" s="11" t="s">
        <v>944</v>
      </c>
      <c r="D163" s="11" t="s">
        <v>1138</v>
      </c>
      <c r="E163" s="11" t="s">
        <v>1139</v>
      </c>
      <c r="F163" s="11">
        <f t="shared" si="11"/>
        <v>3750</v>
      </c>
      <c r="G163" s="11">
        <f t="shared" si="12"/>
        <v>300</v>
      </c>
    </row>
    <row r="164" ht="15.75" customHeight="1">
      <c r="A164" s="11">
        <v>163.0</v>
      </c>
      <c r="B164" s="11">
        <v>11.0</v>
      </c>
      <c r="C164" s="11" t="s">
        <v>944</v>
      </c>
      <c r="D164" s="11" t="s">
        <v>1140</v>
      </c>
      <c r="E164" s="11" t="s">
        <v>1141</v>
      </c>
      <c r="F164" s="11">
        <f t="shared" si="11"/>
        <v>3750</v>
      </c>
      <c r="G164" s="11">
        <f t="shared" si="12"/>
        <v>300</v>
      </c>
    </row>
    <row r="165" ht="15.75" customHeight="1">
      <c r="A165" s="11">
        <v>164.0</v>
      </c>
      <c r="B165" s="11">
        <v>11.0</v>
      </c>
      <c r="C165" s="11" t="s">
        <v>944</v>
      </c>
      <c r="D165" s="11" t="s">
        <v>1147</v>
      </c>
      <c r="E165" s="11" t="s">
        <v>1149</v>
      </c>
      <c r="F165" s="11">
        <f t="shared" si="11"/>
        <v>3750</v>
      </c>
      <c r="G165" s="11">
        <f t="shared" si="12"/>
        <v>300</v>
      </c>
    </row>
    <row r="166" ht="15.75" customHeight="1">
      <c r="A166" s="11">
        <v>165.0</v>
      </c>
      <c r="B166" s="11">
        <v>11.0</v>
      </c>
      <c r="C166" s="11" t="s">
        <v>944</v>
      </c>
      <c r="D166" s="11" t="s">
        <v>1153</v>
      </c>
      <c r="E166" s="11" t="s">
        <v>1154</v>
      </c>
      <c r="F166" s="11">
        <f t="shared" si="11"/>
        <v>3750</v>
      </c>
      <c r="G166" s="11">
        <f t="shared" si="12"/>
        <v>300</v>
      </c>
    </row>
    <row r="167" ht="15.75" customHeight="1">
      <c r="A167" s="11">
        <v>166.0</v>
      </c>
      <c r="B167" s="11">
        <v>11.0</v>
      </c>
      <c r="C167" s="11" t="s">
        <v>944</v>
      </c>
      <c r="D167" s="11" t="s">
        <v>1155</v>
      </c>
      <c r="E167" s="11" t="s">
        <v>1161</v>
      </c>
      <c r="F167" s="11">
        <f t="shared" si="11"/>
        <v>3750</v>
      </c>
      <c r="G167" s="11">
        <f t="shared" si="12"/>
        <v>300</v>
      </c>
    </row>
    <row r="168" ht="15.75" customHeight="1">
      <c r="A168" s="11">
        <v>167.0</v>
      </c>
      <c r="B168" s="11">
        <v>11.0</v>
      </c>
      <c r="C168" s="11" t="s">
        <v>944</v>
      </c>
      <c r="D168" s="11" t="s">
        <v>1163</v>
      </c>
      <c r="E168" s="11" t="s">
        <v>1164</v>
      </c>
      <c r="F168" s="11">
        <f t="shared" si="11"/>
        <v>3750</v>
      </c>
      <c r="G168" s="11">
        <f t="shared" si="12"/>
        <v>300</v>
      </c>
    </row>
    <row r="169" ht="15.75" customHeight="1">
      <c r="A169" s="11">
        <v>168.0</v>
      </c>
      <c r="B169" s="11">
        <v>11.0</v>
      </c>
      <c r="C169" s="11" t="s">
        <v>944</v>
      </c>
      <c r="D169" s="11" t="s">
        <v>1170</v>
      </c>
      <c r="E169" s="11" t="s">
        <v>1171</v>
      </c>
      <c r="F169" s="11">
        <f t="shared" si="11"/>
        <v>3750</v>
      </c>
      <c r="G169" s="11">
        <f t="shared" si="12"/>
        <v>300</v>
      </c>
    </row>
    <row r="170" ht="15.75" customHeight="1">
      <c r="A170" s="11">
        <v>169.0</v>
      </c>
      <c r="B170" s="11">
        <v>11.0</v>
      </c>
      <c r="C170" s="11" t="s">
        <v>944</v>
      </c>
      <c r="D170" s="11" t="s">
        <v>1173</v>
      </c>
      <c r="E170" s="11" t="s">
        <v>1174</v>
      </c>
      <c r="F170" s="11">
        <f t="shared" si="11"/>
        <v>3750</v>
      </c>
      <c r="G170" s="11">
        <f t="shared" si="12"/>
        <v>300</v>
      </c>
    </row>
    <row r="171" ht="15.75" customHeight="1">
      <c r="A171" s="11">
        <v>170.0</v>
      </c>
      <c r="B171" s="11">
        <v>11.0</v>
      </c>
      <c r="C171" s="11" t="s">
        <v>944</v>
      </c>
      <c r="D171" s="11" t="s">
        <v>1175</v>
      </c>
      <c r="E171" s="11" t="s">
        <v>1176</v>
      </c>
      <c r="F171" s="11">
        <f t="shared" si="11"/>
        <v>3750</v>
      </c>
      <c r="G171" s="11">
        <f t="shared" si="12"/>
        <v>300</v>
      </c>
    </row>
    <row r="172" ht="15.75" customHeight="1">
      <c r="A172" s="11">
        <v>171.0</v>
      </c>
      <c r="B172" s="11">
        <v>11.0</v>
      </c>
      <c r="C172" s="11" t="s">
        <v>944</v>
      </c>
      <c r="D172" s="11" t="s">
        <v>1182</v>
      </c>
      <c r="E172" s="11" t="s">
        <v>1183</v>
      </c>
      <c r="F172" s="11">
        <f t="shared" si="11"/>
        <v>3750</v>
      </c>
      <c r="G172" s="11">
        <f t="shared" si="12"/>
        <v>300</v>
      </c>
    </row>
    <row r="173" ht="15.75" customHeight="1">
      <c r="A173" s="11">
        <v>172.0</v>
      </c>
      <c r="B173" s="11">
        <v>11.0</v>
      </c>
      <c r="C173" s="11" t="s">
        <v>944</v>
      </c>
      <c r="D173" s="11" t="s">
        <v>1184</v>
      </c>
      <c r="E173" s="11" t="s">
        <v>1185</v>
      </c>
      <c r="F173" s="11">
        <f t="shared" si="11"/>
        <v>3750</v>
      </c>
      <c r="G173" s="11">
        <f t="shared" si="12"/>
        <v>300</v>
      </c>
    </row>
    <row r="174" ht="15.75" customHeight="1">
      <c r="A174" s="11">
        <v>173.0</v>
      </c>
      <c r="B174" s="11">
        <v>11.0</v>
      </c>
      <c r="C174" s="11" t="s">
        <v>944</v>
      </c>
      <c r="D174" s="11" t="s">
        <v>1186</v>
      </c>
      <c r="E174" s="11" t="s">
        <v>1187</v>
      </c>
      <c r="F174" s="11">
        <f t="shared" si="11"/>
        <v>3750</v>
      </c>
      <c r="G174" s="11">
        <f t="shared" si="12"/>
        <v>300</v>
      </c>
    </row>
    <row r="175" ht="15.75" customHeight="1">
      <c r="A175" s="11">
        <v>174.0</v>
      </c>
      <c r="B175" s="11">
        <v>12.0</v>
      </c>
      <c r="C175" s="11" t="s">
        <v>1193</v>
      </c>
      <c r="D175" s="11" t="s">
        <v>1195</v>
      </c>
      <c r="E175" s="11" t="s">
        <v>1198</v>
      </c>
      <c r="F175" s="11">
        <f t="shared" si="11"/>
        <v>2950</v>
      </c>
      <c r="G175" s="11">
        <f t="shared" si="12"/>
        <v>270</v>
      </c>
    </row>
    <row r="176" ht="15.75" customHeight="1">
      <c r="A176" s="11">
        <v>175.0</v>
      </c>
      <c r="B176" s="11">
        <v>12.0</v>
      </c>
      <c r="C176" s="11" t="s">
        <v>1193</v>
      </c>
      <c r="D176" s="11" t="s">
        <v>1202</v>
      </c>
      <c r="E176" s="11" t="s">
        <v>1203</v>
      </c>
      <c r="F176" s="11">
        <f t="shared" si="11"/>
        <v>2950</v>
      </c>
      <c r="G176" s="11">
        <f t="shared" si="12"/>
        <v>270</v>
      </c>
    </row>
    <row r="177" ht="15.75" customHeight="1">
      <c r="A177" s="11">
        <v>176.0</v>
      </c>
      <c r="B177" s="11">
        <v>12.0</v>
      </c>
      <c r="C177" s="11" t="s">
        <v>1193</v>
      </c>
      <c r="D177" s="11" t="s">
        <v>1204</v>
      </c>
      <c r="E177" s="11" t="s">
        <v>1206</v>
      </c>
      <c r="F177" s="11">
        <f t="shared" si="11"/>
        <v>2950</v>
      </c>
      <c r="G177" s="11">
        <f t="shared" si="12"/>
        <v>270</v>
      </c>
    </row>
    <row r="178" ht="15.75" customHeight="1">
      <c r="A178" s="11">
        <v>177.0</v>
      </c>
      <c r="B178" s="11">
        <v>12.0</v>
      </c>
      <c r="C178" s="11" t="s">
        <v>1193</v>
      </c>
      <c r="D178" s="11" t="s">
        <v>1211</v>
      </c>
      <c r="E178" s="11" t="s">
        <v>1212</v>
      </c>
      <c r="F178" s="11">
        <f t="shared" si="11"/>
        <v>2950</v>
      </c>
      <c r="G178" s="11">
        <f t="shared" si="12"/>
        <v>270</v>
      </c>
    </row>
    <row r="179" ht="15.75" customHeight="1">
      <c r="A179" s="11">
        <v>178.0</v>
      </c>
      <c r="B179" s="11">
        <v>12.0</v>
      </c>
      <c r="C179" s="11" t="s">
        <v>1193</v>
      </c>
      <c r="D179" s="11" t="s">
        <v>1213</v>
      </c>
      <c r="E179" s="11" t="s">
        <v>1214</v>
      </c>
      <c r="F179" s="11">
        <f t="shared" si="11"/>
        <v>2950</v>
      </c>
      <c r="G179" s="11">
        <f t="shared" si="12"/>
        <v>270</v>
      </c>
    </row>
    <row r="180" ht="15.75" customHeight="1">
      <c r="A180" s="11">
        <v>179.0</v>
      </c>
      <c r="B180" s="11">
        <v>12.0</v>
      </c>
      <c r="C180" s="11" t="s">
        <v>1193</v>
      </c>
      <c r="D180" s="11" t="s">
        <v>1218</v>
      </c>
      <c r="E180" s="11" t="s">
        <v>1219</v>
      </c>
      <c r="F180" s="11">
        <f t="shared" si="11"/>
        <v>2950</v>
      </c>
      <c r="G180" s="11">
        <f t="shared" si="12"/>
        <v>270</v>
      </c>
    </row>
    <row r="181" ht="15.75" customHeight="1">
      <c r="A181" s="11">
        <v>180.0</v>
      </c>
      <c r="B181" s="11">
        <v>12.0</v>
      </c>
      <c r="C181" s="11" t="s">
        <v>1193</v>
      </c>
      <c r="D181" s="11" t="s">
        <v>1218</v>
      </c>
      <c r="E181" s="11" t="s">
        <v>1219</v>
      </c>
      <c r="F181" s="11">
        <f t="shared" si="11"/>
        <v>2950</v>
      </c>
      <c r="G181" s="11">
        <f t="shared" si="12"/>
        <v>270</v>
      </c>
    </row>
    <row r="182" ht="15.75" customHeight="1">
      <c r="A182" s="11">
        <v>181.0</v>
      </c>
      <c r="B182" s="11">
        <v>12.0</v>
      </c>
      <c r="C182" s="11" t="s">
        <v>1193</v>
      </c>
      <c r="D182" s="11" t="s">
        <v>1225</v>
      </c>
      <c r="E182" s="11" t="s">
        <v>1226</v>
      </c>
      <c r="F182" s="11">
        <f t="shared" si="11"/>
        <v>2950</v>
      </c>
      <c r="G182" s="11">
        <f t="shared" si="12"/>
        <v>270</v>
      </c>
    </row>
    <row r="183" ht="15.75" customHeight="1">
      <c r="A183" s="11">
        <v>182.0</v>
      </c>
      <c r="B183" s="11">
        <v>12.0</v>
      </c>
      <c r="C183" s="11" t="s">
        <v>1193</v>
      </c>
      <c r="D183" s="11" t="s">
        <v>1225</v>
      </c>
      <c r="E183" s="11" t="s">
        <v>1226</v>
      </c>
      <c r="F183" s="11">
        <f t="shared" si="11"/>
        <v>2950</v>
      </c>
      <c r="G183" s="11">
        <f t="shared" si="12"/>
        <v>270</v>
      </c>
    </row>
    <row r="184" ht="15.75" customHeight="1">
      <c r="A184" s="11">
        <v>183.0</v>
      </c>
      <c r="B184" s="11">
        <v>13.0</v>
      </c>
      <c r="C184" s="11" t="s">
        <v>1231</v>
      </c>
      <c r="D184" s="11" t="s">
        <v>1232</v>
      </c>
      <c r="E184" s="11" t="s">
        <v>1233</v>
      </c>
      <c r="F184" s="11">
        <f t="shared" si="11"/>
        <v>2250</v>
      </c>
      <c r="G184" s="11">
        <f t="shared" si="12"/>
        <v>240</v>
      </c>
    </row>
    <row r="185" ht="15.75" customHeight="1">
      <c r="A185" s="11">
        <v>184.0</v>
      </c>
      <c r="B185" s="11">
        <v>13.0</v>
      </c>
      <c r="C185" s="11" t="s">
        <v>1231</v>
      </c>
      <c r="D185" s="11" t="s">
        <v>1237</v>
      </c>
      <c r="E185" s="11" t="s">
        <v>1238</v>
      </c>
      <c r="F185" s="11">
        <f t="shared" si="11"/>
        <v>2250</v>
      </c>
      <c r="G185" s="11">
        <f t="shared" si="12"/>
        <v>240</v>
      </c>
    </row>
    <row r="186" ht="15.75" customHeight="1">
      <c r="A186" s="11">
        <v>185.0</v>
      </c>
      <c r="B186" s="11">
        <v>13.0</v>
      </c>
      <c r="C186" s="11" t="s">
        <v>1231</v>
      </c>
      <c r="D186" s="11" t="s">
        <v>1243</v>
      </c>
      <c r="E186" s="11" t="s">
        <v>1244</v>
      </c>
      <c r="F186" s="11">
        <f t="shared" si="11"/>
        <v>2250</v>
      </c>
      <c r="G186" s="11">
        <f t="shared" si="12"/>
        <v>240</v>
      </c>
    </row>
    <row r="187" ht="15.75" customHeight="1">
      <c r="A187" s="11">
        <v>186.0</v>
      </c>
      <c r="B187" s="11">
        <v>13.0</v>
      </c>
      <c r="C187" s="11" t="s">
        <v>1231</v>
      </c>
      <c r="D187" s="11" t="s">
        <v>1246</v>
      </c>
      <c r="E187" s="11" t="s">
        <v>1247</v>
      </c>
      <c r="F187" s="11">
        <f t="shared" si="11"/>
        <v>2250</v>
      </c>
      <c r="G187" s="11">
        <f t="shared" si="12"/>
        <v>240</v>
      </c>
    </row>
    <row r="188" ht="15.75" customHeight="1">
      <c r="A188" s="11">
        <v>187.0</v>
      </c>
      <c r="B188" s="11">
        <v>13.0</v>
      </c>
      <c r="C188" s="11" t="s">
        <v>1231</v>
      </c>
      <c r="D188" s="11" t="s">
        <v>1249</v>
      </c>
      <c r="E188" s="11" t="s">
        <v>1251</v>
      </c>
      <c r="F188" s="11">
        <f t="shared" si="11"/>
        <v>2250</v>
      </c>
      <c r="G188" s="11">
        <f t="shared" si="12"/>
        <v>240</v>
      </c>
    </row>
    <row r="189" ht="15.75" customHeight="1">
      <c r="A189" s="11">
        <v>188.0</v>
      </c>
      <c r="B189" s="11">
        <v>13.0</v>
      </c>
      <c r="C189" s="11" t="s">
        <v>1231</v>
      </c>
      <c r="D189" s="11" t="s">
        <v>1255</v>
      </c>
      <c r="E189" s="11" t="s">
        <v>1256</v>
      </c>
      <c r="F189" s="11">
        <f t="shared" si="11"/>
        <v>2250</v>
      </c>
      <c r="G189" s="11">
        <f t="shared" si="12"/>
        <v>240</v>
      </c>
    </row>
    <row r="190" ht="15.75" customHeight="1">
      <c r="A190" s="11">
        <v>189.0</v>
      </c>
      <c r="B190" s="11">
        <v>13.0</v>
      </c>
      <c r="C190" s="11" t="s">
        <v>1231</v>
      </c>
      <c r="D190" s="11" t="s">
        <v>1257</v>
      </c>
      <c r="E190" s="11" t="s">
        <v>1258</v>
      </c>
      <c r="F190" s="11">
        <f t="shared" si="11"/>
        <v>2250</v>
      </c>
      <c r="G190" s="11">
        <f t="shared" si="12"/>
        <v>240</v>
      </c>
    </row>
    <row r="191" ht="15.75" customHeight="1">
      <c r="A191" s="11">
        <v>190.0</v>
      </c>
      <c r="B191" s="11">
        <v>13.0</v>
      </c>
      <c r="C191" s="11" t="s">
        <v>1231</v>
      </c>
      <c r="D191" s="11" t="s">
        <v>1264</v>
      </c>
      <c r="E191" s="11" t="s">
        <v>1265</v>
      </c>
      <c r="F191" s="11">
        <f t="shared" si="11"/>
        <v>2250</v>
      </c>
      <c r="G191" s="11">
        <f t="shared" si="12"/>
        <v>240</v>
      </c>
    </row>
    <row r="192" ht="15.75" customHeight="1">
      <c r="A192" s="11">
        <v>191.0</v>
      </c>
      <c r="B192" s="11">
        <v>13.0</v>
      </c>
      <c r="C192" s="11" t="s">
        <v>1231</v>
      </c>
      <c r="D192" s="11" t="s">
        <v>1266</v>
      </c>
      <c r="E192" s="11" t="s">
        <v>1267</v>
      </c>
      <c r="F192" s="11">
        <f t="shared" si="11"/>
        <v>2250</v>
      </c>
      <c r="G192" s="11">
        <f t="shared" si="12"/>
        <v>240</v>
      </c>
    </row>
    <row r="193" ht="15.75" customHeight="1">
      <c r="A193" s="11">
        <v>192.0</v>
      </c>
      <c r="B193" s="11">
        <v>13.0</v>
      </c>
      <c r="C193" s="11" t="s">
        <v>1231</v>
      </c>
      <c r="D193" s="11" t="s">
        <v>1269</v>
      </c>
      <c r="E193" s="11" t="s">
        <v>1272</v>
      </c>
      <c r="F193" s="11">
        <f t="shared" si="11"/>
        <v>2250</v>
      </c>
      <c r="G193" s="11">
        <f t="shared" si="12"/>
        <v>240</v>
      </c>
    </row>
    <row r="194" ht="15.75" customHeight="1">
      <c r="A194" s="11">
        <v>193.0</v>
      </c>
      <c r="B194" s="11">
        <v>13.0</v>
      </c>
      <c r="C194" s="11" t="s">
        <v>1231</v>
      </c>
      <c r="D194" s="11" t="s">
        <v>1273</v>
      </c>
      <c r="E194" s="11" t="s">
        <v>1274</v>
      </c>
      <c r="F194" s="11">
        <f t="shared" si="11"/>
        <v>2250</v>
      </c>
      <c r="G194" s="11">
        <f t="shared" si="12"/>
        <v>240</v>
      </c>
    </row>
    <row r="195" ht="15.75" customHeight="1">
      <c r="A195" s="11">
        <v>194.0</v>
      </c>
      <c r="B195" s="11">
        <v>13.0</v>
      </c>
      <c r="C195" s="11" t="s">
        <v>1231</v>
      </c>
      <c r="D195" s="11" t="s">
        <v>1275</v>
      </c>
      <c r="E195" s="11" t="s">
        <v>1276</v>
      </c>
      <c r="F195" s="11">
        <f t="shared" si="11"/>
        <v>2250</v>
      </c>
      <c r="G195" s="11">
        <f t="shared" si="12"/>
        <v>240</v>
      </c>
    </row>
    <row r="196" ht="15.75" customHeight="1">
      <c r="A196" s="11">
        <v>195.0</v>
      </c>
      <c r="B196" s="11">
        <v>13.0</v>
      </c>
      <c r="C196" s="11" t="s">
        <v>1231</v>
      </c>
      <c r="D196" s="11" t="s">
        <v>1283</v>
      </c>
      <c r="E196" s="11" t="s">
        <v>1284</v>
      </c>
      <c r="F196" s="11">
        <f t="shared" si="11"/>
        <v>2250</v>
      </c>
      <c r="G196" s="11">
        <f t="shared" si="12"/>
        <v>240</v>
      </c>
    </row>
    <row r="197" ht="15.75" customHeight="1">
      <c r="A197" s="11">
        <v>196.0</v>
      </c>
      <c r="B197" s="11">
        <v>13.0</v>
      </c>
      <c r="C197" s="11" t="s">
        <v>1231</v>
      </c>
      <c r="D197" s="11" t="s">
        <v>1285</v>
      </c>
      <c r="E197" s="11" t="s">
        <v>1286</v>
      </c>
      <c r="F197" s="11">
        <f t="shared" si="11"/>
        <v>2250</v>
      </c>
      <c r="G197" s="11">
        <f t="shared" si="12"/>
        <v>240</v>
      </c>
    </row>
    <row r="198" ht="15.75" customHeight="1">
      <c r="A198" s="11">
        <v>197.0</v>
      </c>
      <c r="B198" s="11">
        <v>13.0</v>
      </c>
      <c r="C198" s="11" t="s">
        <v>1231</v>
      </c>
      <c r="D198" s="11" t="s">
        <v>1288</v>
      </c>
      <c r="E198" s="11" t="s">
        <v>1289</v>
      </c>
      <c r="F198" s="11">
        <f t="shared" si="11"/>
        <v>2250</v>
      </c>
      <c r="G198" s="11">
        <f t="shared" si="12"/>
        <v>240</v>
      </c>
    </row>
    <row r="199" ht="15.75" customHeight="1">
      <c r="A199" s="11">
        <v>198.0</v>
      </c>
      <c r="B199" s="11">
        <v>13.0</v>
      </c>
      <c r="C199" s="11" t="s">
        <v>1231</v>
      </c>
      <c r="D199" s="11" t="s">
        <v>1294</v>
      </c>
      <c r="E199" s="11" t="s">
        <v>1295</v>
      </c>
      <c r="F199" s="11">
        <f t="shared" si="11"/>
        <v>2250</v>
      </c>
      <c r="G199" s="11">
        <f t="shared" si="12"/>
        <v>240</v>
      </c>
    </row>
    <row r="200" ht="15.75" customHeight="1">
      <c r="A200" s="11">
        <v>199.0</v>
      </c>
      <c r="B200" s="11">
        <v>13.0</v>
      </c>
      <c r="C200" s="11" t="s">
        <v>1231</v>
      </c>
      <c r="D200" s="11" t="s">
        <v>1296</v>
      </c>
      <c r="E200" s="11" t="s">
        <v>1297</v>
      </c>
      <c r="F200" s="11">
        <f t="shared" si="11"/>
        <v>2250</v>
      </c>
      <c r="G200" s="11">
        <f t="shared" si="12"/>
        <v>240</v>
      </c>
    </row>
    <row r="201" ht="15.75" customHeight="1">
      <c r="A201" s="11">
        <v>200.0</v>
      </c>
      <c r="B201" s="11">
        <v>13.0</v>
      </c>
      <c r="C201" s="11" t="s">
        <v>1231</v>
      </c>
      <c r="D201" s="11" t="s">
        <v>1300</v>
      </c>
      <c r="E201" s="11" t="s">
        <v>1303</v>
      </c>
      <c r="F201" s="11">
        <f t="shared" si="11"/>
        <v>2250</v>
      </c>
      <c r="G201" s="11">
        <f t="shared" si="12"/>
        <v>240</v>
      </c>
    </row>
    <row r="202" ht="15.75" customHeight="1">
      <c r="A202" s="11">
        <v>201.0</v>
      </c>
      <c r="B202" s="11">
        <v>13.0</v>
      </c>
      <c r="C202" s="11" t="s">
        <v>1231</v>
      </c>
      <c r="D202" s="11" t="s">
        <v>1307</v>
      </c>
      <c r="E202" s="11" t="s">
        <v>1308</v>
      </c>
      <c r="F202" s="11">
        <f t="shared" si="11"/>
        <v>2250</v>
      </c>
      <c r="G202" s="11">
        <f t="shared" si="12"/>
        <v>240</v>
      </c>
    </row>
    <row r="203" ht="15.75" customHeight="1">
      <c r="A203" s="11">
        <v>202.0</v>
      </c>
      <c r="B203" s="11">
        <v>13.0</v>
      </c>
      <c r="C203" s="11" t="s">
        <v>1231</v>
      </c>
      <c r="D203" s="11" t="s">
        <v>1309</v>
      </c>
      <c r="E203" s="11" t="s">
        <v>1310</v>
      </c>
      <c r="F203" s="11">
        <f t="shared" si="11"/>
        <v>2250</v>
      </c>
      <c r="G203" s="11">
        <f t="shared" si="12"/>
        <v>240</v>
      </c>
    </row>
    <row r="204" ht="15.75" customHeight="1">
      <c r="A204" s="11">
        <v>203.0</v>
      </c>
      <c r="B204" s="11">
        <v>13.0</v>
      </c>
      <c r="C204" s="11" t="s">
        <v>1231</v>
      </c>
      <c r="D204" s="11" t="s">
        <v>1316</v>
      </c>
      <c r="E204" s="11" t="s">
        <v>1317</v>
      </c>
      <c r="F204" s="11">
        <f t="shared" si="11"/>
        <v>2250</v>
      </c>
      <c r="G204" s="11">
        <f t="shared" si="12"/>
        <v>240</v>
      </c>
    </row>
    <row r="205" ht="15.75" customHeight="1">
      <c r="A205" s="11">
        <v>204.0</v>
      </c>
      <c r="B205" s="11">
        <v>13.0</v>
      </c>
      <c r="C205" s="11" t="s">
        <v>1231</v>
      </c>
      <c r="D205" s="11" t="s">
        <v>1318</v>
      </c>
      <c r="E205" s="11" t="s">
        <v>1319</v>
      </c>
      <c r="F205" s="11">
        <f t="shared" si="11"/>
        <v>2250</v>
      </c>
      <c r="G205" s="11">
        <f t="shared" si="12"/>
        <v>240</v>
      </c>
    </row>
    <row r="206" ht="15.75" customHeight="1">
      <c r="A206" s="11">
        <v>205.0</v>
      </c>
      <c r="B206" s="11">
        <v>13.0</v>
      </c>
      <c r="C206" s="11" t="s">
        <v>1231</v>
      </c>
      <c r="D206" s="11" t="s">
        <v>1320</v>
      </c>
      <c r="E206" s="11" t="s">
        <v>1321</v>
      </c>
      <c r="F206" s="11">
        <f t="shared" si="11"/>
        <v>2250</v>
      </c>
      <c r="G206" s="11">
        <f t="shared" si="12"/>
        <v>240</v>
      </c>
    </row>
    <row r="207" ht="15.75" customHeight="1">
      <c r="A207" s="11">
        <v>206.0</v>
      </c>
      <c r="B207" s="11">
        <v>13.0</v>
      </c>
      <c r="C207" s="11" t="s">
        <v>1231</v>
      </c>
      <c r="D207" s="11" t="s">
        <v>1327</v>
      </c>
      <c r="E207" s="11" t="s">
        <v>1161</v>
      </c>
      <c r="F207" s="11">
        <f t="shared" si="11"/>
        <v>2250</v>
      </c>
      <c r="G207" s="11">
        <f t="shared" si="12"/>
        <v>240</v>
      </c>
    </row>
    <row r="208" ht="15.75" customHeight="1">
      <c r="A208" s="11">
        <v>207.0</v>
      </c>
      <c r="B208" s="11">
        <v>13.0</v>
      </c>
      <c r="C208" s="11" t="s">
        <v>1231</v>
      </c>
      <c r="D208" s="11" t="s">
        <v>1328</v>
      </c>
      <c r="E208" s="11" t="s">
        <v>1329</v>
      </c>
      <c r="F208" s="11">
        <f t="shared" si="11"/>
        <v>2250</v>
      </c>
      <c r="G208" s="11">
        <f t="shared" si="12"/>
        <v>240</v>
      </c>
    </row>
    <row r="209" ht="15.75" customHeight="1">
      <c r="A209" s="11">
        <v>208.0</v>
      </c>
      <c r="B209" s="11">
        <v>13.0</v>
      </c>
      <c r="C209" s="11" t="s">
        <v>1231</v>
      </c>
      <c r="D209" s="11" t="s">
        <v>1331</v>
      </c>
      <c r="E209" s="11" t="s">
        <v>1332</v>
      </c>
      <c r="F209" s="11">
        <f t="shared" si="11"/>
        <v>2250</v>
      </c>
      <c r="G209" s="11">
        <f t="shared" si="12"/>
        <v>240</v>
      </c>
    </row>
    <row r="210" ht="15.75" customHeight="1">
      <c r="A210" s="11">
        <v>209.0</v>
      </c>
      <c r="B210" s="11">
        <v>13.0</v>
      </c>
      <c r="C210" s="11" t="s">
        <v>1231</v>
      </c>
      <c r="D210" s="11" t="s">
        <v>1337</v>
      </c>
      <c r="E210" s="11" t="s">
        <v>1338</v>
      </c>
      <c r="F210" s="11">
        <f t="shared" si="11"/>
        <v>2250</v>
      </c>
      <c r="G210" s="11">
        <f t="shared" si="12"/>
        <v>240</v>
      </c>
    </row>
    <row r="211" ht="15.75" customHeight="1">
      <c r="A211" s="11">
        <v>210.0</v>
      </c>
      <c r="B211" s="11">
        <v>13.0</v>
      </c>
      <c r="C211" s="11" t="s">
        <v>1231</v>
      </c>
      <c r="D211" s="11" t="s">
        <v>1340</v>
      </c>
      <c r="E211" s="11" t="s">
        <v>1341</v>
      </c>
      <c r="F211" s="11">
        <f t="shared" si="11"/>
        <v>2250</v>
      </c>
      <c r="G211" s="11">
        <f t="shared" si="12"/>
        <v>240</v>
      </c>
    </row>
    <row r="212" ht="15.75" customHeight="1">
      <c r="A212" s="11">
        <v>211.0</v>
      </c>
      <c r="B212" s="11">
        <v>13.0</v>
      </c>
      <c r="C212" s="11" t="s">
        <v>1231</v>
      </c>
      <c r="D212" s="11" t="s">
        <v>1348</v>
      </c>
      <c r="E212" s="11" t="s">
        <v>1349</v>
      </c>
      <c r="F212" s="11">
        <f t="shared" si="11"/>
        <v>2250</v>
      </c>
      <c r="G212" s="11">
        <f t="shared" si="12"/>
        <v>240</v>
      </c>
    </row>
    <row r="213" ht="15.75" customHeight="1">
      <c r="A213" s="11">
        <v>212.0</v>
      </c>
      <c r="B213" s="11">
        <v>13.0</v>
      </c>
      <c r="C213" s="11" t="s">
        <v>1231</v>
      </c>
      <c r="D213" s="11" t="s">
        <v>1350</v>
      </c>
      <c r="E213" s="11" t="s">
        <v>1351</v>
      </c>
      <c r="F213" s="11">
        <f t="shared" si="11"/>
        <v>2250</v>
      </c>
      <c r="G213" s="11">
        <f t="shared" si="12"/>
        <v>240</v>
      </c>
    </row>
    <row r="214" ht="15.75" customHeight="1">
      <c r="A214" s="11">
        <v>213.0</v>
      </c>
      <c r="B214" s="11">
        <v>13.0</v>
      </c>
      <c r="C214" s="11" t="s">
        <v>1231</v>
      </c>
      <c r="D214" s="11" t="s">
        <v>1352</v>
      </c>
      <c r="E214" s="11" t="s">
        <v>1353</v>
      </c>
      <c r="F214" s="11">
        <f t="shared" si="11"/>
        <v>2250</v>
      </c>
      <c r="G214" s="11">
        <f t="shared" si="12"/>
        <v>240</v>
      </c>
    </row>
    <row r="215" ht="15.75" customHeight="1">
      <c r="A215" s="11">
        <v>214.0</v>
      </c>
      <c r="B215" s="11">
        <v>13.0</v>
      </c>
      <c r="C215" s="11" t="s">
        <v>1231</v>
      </c>
      <c r="D215" s="11" t="s">
        <v>1358</v>
      </c>
      <c r="E215" s="11" t="s">
        <v>1359</v>
      </c>
      <c r="F215" s="11">
        <f t="shared" si="11"/>
        <v>2250</v>
      </c>
      <c r="G215" s="11">
        <f t="shared" si="12"/>
        <v>240</v>
      </c>
    </row>
    <row r="216" ht="15.75" customHeight="1">
      <c r="A216" s="11">
        <v>215.0</v>
      </c>
      <c r="B216" s="11">
        <v>13.0</v>
      </c>
      <c r="C216" s="11" t="s">
        <v>1231</v>
      </c>
      <c r="D216" s="11" t="s">
        <v>1360</v>
      </c>
      <c r="E216" s="11" t="s">
        <v>1361</v>
      </c>
      <c r="F216" s="11">
        <f t="shared" si="11"/>
        <v>2250</v>
      </c>
      <c r="G216" s="11">
        <f t="shared" si="12"/>
        <v>240</v>
      </c>
    </row>
    <row r="217" ht="15.75" customHeight="1">
      <c r="A217" s="11">
        <v>216.0</v>
      </c>
      <c r="B217" s="11">
        <v>13.0</v>
      </c>
      <c r="C217" s="11" t="s">
        <v>1231</v>
      </c>
      <c r="D217" s="11" t="s">
        <v>1363</v>
      </c>
      <c r="E217" s="11" t="s">
        <v>1364</v>
      </c>
      <c r="F217" s="11">
        <f t="shared" si="11"/>
        <v>2250</v>
      </c>
      <c r="G217" s="11">
        <f t="shared" si="12"/>
        <v>240</v>
      </c>
    </row>
    <row r="218" ht="15.75" customHeight="1">
      <c r="A218" s="11">
        <v>217.0</v>
      </c>
      <c r="B218" s="11">
        <v>14.0</v>
      </c>
      <c r="C218" s="11" t="s">
        <v>1369</v>
      </c>
      <c r="D218" s="11" t="s">
        <v>1370</v>
      </c>
      <c r="E218" s="11" t="s">
        <v>1371</v>
      </c>
      <c r="F218" s="11">
        <f t="shared" si="11"/>
        <v>1650</v>
      </c>
      <c r="G218" s="11">
        <f t="shared" si="12"/>
        <v>210</v>
      </c>
    </row>
    <row r="219" ht="15.75" customHeight="1">
      <c r="A219" s="11">
        <v>218.0</v>
      </c>
      <c r="B219" s="11">
        <v>14.0</v>
      </c>
      <c r="C219" s="11" t="s">
        <v>1369</v>
      </c>
      <c r="D219" s="11" t="s">
        <v>1372</v>
      </c>
      <c r="E219" s="11" t="s">
        <v>1373</v>
      </c>
      <c r="F219" s="11">
        <f t="shared" si="11"/>
        <v>1650</v>
      </c>
      <c r="G219" s="11">
        <f t="shared" si="12"/>
        <v>210</v>
      </c>
    </row>
    <row r="220" ht="15.75" customHeight="1">
      <c r="A220" s="11">
        <v>219.0</v>
      </c>
      <c r="B220" s="11">
        <v>14.0</v>
      </c>
      <c r="C220" s="11" t="s">
        <v>1369</v>
      </c>
      <c r="D220" s="11" t="s">
        <v>1374</v>
      </c>
      <c r="E220" s="11" t="s">
        <v>1375</v>
      </c>
      <c r="F220" s="11">
        <f t="shared" si="11"/>
        <v>1650</v>
      </c>
      <c r="G220" s="11">
        <f t="shared" si="12"/>
        <v>210</v>
      </c>
    </row>
    <row r="221" ht="15.75" customHeight="1">
      <c r="A221" s="11">
        <v>220.0</v>
      </c>
      <c r="B221" s="11">
        <v>14.0</v>
      </c>
      <c r="C221" s="11" t="s">
        <v>1369</v>
      </c>
      <c r="D221" s="11" t="s">
        <v>1380</v>
      </c>
      <c r="E221" s="11" t="s">
        <v>1381</v>
      </c>
      <c r="F221" s="11">
        <f t="shared" si="11"/>
        <v>1650</v>
      </c>
      <c r="G221" s="11">
        <f t="shared" si="12"/>
        <v>210</v>
      </c>
    </row>
    <row r="222" ht="15.75" customHeight="1">
      <c r="A222" s="11">
        <v>221.0</v>
      </c>
      <c r="B222" s="11">
        <v>14.0</v>
      </c>
      <c r="C222" s="11" t="s">
        <v>1369</v>
      </c>
      <c r="D222" s="11" t="s">
        <v>1382</v>
      </c>
      <c r="E222" s="11" t="s">
        <v>1383</v>
      </c>
      <c r="F222" s="11">
        <f t="shared" si="11"/>
        <v>1650</v>
      </c>
      <c r="G222" s="11">
        <f t="shared" si="12"/>
        <v>210</v>
      </c>
    </row>
    <row r="223" ht="15.75" customHeight="1">
      <c r="A223" s="11">
        <v>222.0</v>
      </c>
      <c r="B223" s="11">
        <v>14.0</v>
      </c>
      <c r="C223" s="11" t="s">
        <v>1369</v>
      </c>
      <c r="D223" s="11" t="s">
        <v>1385</v>
      </c>
      <c r="E223" s="11" t="s">
        <v>1386</v>
      </c>
      <c r="F223" s="11">
        <f t="shared" si="11"/>
        <v>1650</v>
      </c>
      <c r="G223" s="11">
        <f t="shared" si="12"/>
        <v>210</v>
      </c>
    </row>
    <row r="224" ht="15.75" customHeight="1">
      <c r="A224" s="11">
        <v>223.0</v>
      </c>
      <c r="B224" s="11">
        <v>14.0</v>
      </c>
      <c r="C224" s="11" t="s">
        <v>1369</v>
      </c>
      <c r="D224" s="11" t="s">
        <v>1391</v>
      </c>
      <c r="E224" s="11" t="s">
        <v>1393</v>
      </c>
      <c r="F224" s="11">
        <f t="shared" si="11"/>
        <v>1650</v>
      </c>
      <c r="G224" s="11">
        <f t="shared" si="12"/>
        <v>210</v>
      </c>
    </row>
    <row r="225" ht="15.75" customHeight="1">
      <c r="A225" s="11">
        <v>224.0</v>
      </c>
      <c r="B225" s="11">
        <v>14.0</v>
      </c>
      <c r="C225" s="11" t="s">
        <v>1369</v>
      </c>
      <c r="D225" s="11" t="s">
        <v>1395</v>
      </c>
      <c r="E225" s="11" t="s">
        <v>1396</v>
      </c>
      <c r="F225" s="11">
        <f t="shared" si="11"/>
        <v>1650</v>
      </c>
      <c r="G225" s="11">
        <f t="shared" si="12"/>
        <v>210</v>
      </c>
    </row>
    <row r="226" ht="15.75" customHeight="1">
      <c r="A226" s="11">
        <v>225.0</v>
      </c>
      <c r="B226" s="11">
        <v>14.0</v>
      </c>
      <c r="C226" s="11" t="s">
        <v>1369</v>
      </c>
      <c r="D226" s="11" t="s">
        <v>1398</v>
      </c>
      <c r="E226" s="11" t="s">
        <v>1399</v>
      </c>
      <c r="F226" s="11">
        <f t="shared" si="11"/>
        <v>1650</v>
      </c>
      <c r="G226" s="11">
        <f t="shared" si="12"/>
        <v>210</v>
      </c>
    </row>
    <row r="227" ht="15.75" customHeight="1">
      <c r="A227" s="11">
        <v>226.0</v>
      </c>
      <c r="B227" s="11">
        <v>14.0</v>
      </c>
      <c r="C227" s="11" t="s">
        <v>1369</v>
      </c>
      <c r="D227" s="11" t="s">
        <v>1404</v>
      </c>
      <c r="E227" s="11" t="s">
        <v>1405</v>
      </c>
      <c r="F227" s="11">
        <f t="shared" si="11"/>
        <v>1650</v>
      </c>
      <c r="G227" s="11">
        <f t="shared" si="12"/>
        <v>210</v>
      </c>
    </row>
    <row r="228" ht="15.75" customHeight="1">
      <c r="A228" s="11">
        <v>227.0</v>
      </c>
      <c r="B228" s="11">
        <v>14.0</v>
      </c>
      <c r="C228" s="11" t="s">
        <v>1369</v>
      </c>
      <c r="D228" s="11" t="s">
        <v>1406</v>
      </c>
      <c r="E228" s="11" t="s">
        <v>1407</v>
      </c>
      <c r="F228" s="11">
        <f t="shared" si="11"/>
        <v>1650</v>
      </c>
      <c r="G228" s="11">
        <f t="shared" si="12"/>
        <v>210</v>
      </c>
    </row>
    <row r="229" ht="15.75" customHeight="1">
      <c r="A229" s="11">
        <v>228.0</v>
      </c>
      <c r="B229" s="11">
        <v>14.0</v>
      </c>
      <c r="C229" s="11" t="s">
        <v>1369</v>
      </c>
      <c r="D229" s="11" t="s">
        <v>1408</v>
      </c>
      <c r="E229" s="11" t="s">
        <v>1409</v>
      </c>
      <c r="F229" s="11">
        <f t="shared" si="11"/>
        <v>1650</v>
      </c>
      <c r="G229" s="11">
        <f t="shared" si="12"/>
        <v>210</v>
      </c>
    </row>
    <row r="230" ht="15.75" customHeight="1">
      <c r="A230" s="11">
        <v>229.0</v>
      </c>
      <c r="B230" s="11">
        <v>14.0</v>
      </c>
      <c r="C230" s="11" t="s">
        <v>1369</v>
      </c>
      <c r="D230" s="11" t="s">
        <v>1414</v>
      </c>
      <c r="E230" s="11" t="s">
        <v>1416</v>
      </c>
      <c r="F230" s="11">
        <f t="shared" si="11"/>
        <v>1650</v>
      </c>
      <c r="G230" s="11">
        <f t="shared" si="12"/>
        <v>210</v>
      </c>
    </row>
    <row r="231" ht="15.75" customHeight="1">
      <c r="A231" s="11">
        <v>230.0</v>
      </c>
      <c r="B231" s="11">
        <v>14.0</v>
      </c>
      <c r="C231" s="11" t="s">
        <v>1369</v>
      </c>
      <c r="D231" s="11" t="s">
        <v>1417</v>
      </c>
      <c r="E231" s="11" t="s">
        <v>1418</v>
      </c>
      <c r="F231" s="11">
        <f t="shared" si="11"/>
        <v>1650</v>
      </c>
      <c r="G231" s="11">
        <f t="shared" si="12"/>
        <v>210</v>
      </c>
    </row>
    <row r="232" ht="15.75" customHeight="1">
      <c r="A232" s="11">
        <v>231.0</v>
      </c>
      <c r="B232" s="11">
        <v>14.0</v>
      </c>
      <c r="C232" s="11" t="s">
        <v>1369</v>
      </c>
      <c r="D232" s="11" t="s">
        <v>1419</v>
      </c>
      <c r="E232" s="11" t="s">
        <v>1421</v>
      </c>
      <c r="F232" s="11">
        <f t="shared" si="11"/>
        <v>1650</v>
      </c>
      <c r="G232" s="11">
        <f t="shared" si="12"/>
        <v>210</v>
      </c>
    </row>
    <row r="233" ht="15.75" customHeight="1">
      <c r="A233" s="11">
        <v>232.0</v>
      </c>
      <c r="B233" s="11">
        <v>14.0</v>
      </c>
      <c r="C233" s="11" t="s">
        <v>1369</v>
      </c>
      <c r="D233" s="11" t="s">
        <v>1428</v>
      </c>
      <c r="E233" s="11" t="s">
        <v>1429</v>
      </c>
      <c r="F233" s="11">
        <f t="shared" si="11"/>
        <v>1650</v>
      </c>
      <c r="G233" s="11">
        <f t="shared" si="12"/>
        <v>210</v>
      </c>
    </row>
    <row r="234" ht="15.75" customHeight="1">
      <c r="A234" s="11">
        <v>233.0</v>
      </c>
      <c r="B234" s="11">
        <v>14.0</v>
      </c>
      <c r="C234" s="11" t="s">
        <v>1369</v>
      </c>
      <c r="D234" s="11" t="s">
        <v>1428</v>
      </c>
      <c r="E234" s="11" t="s">
        <v>1429</v>
      </c>
      <c r="F234" s="11">
        <f t="shared" si="11"/>
        <v>1650</v>
      </c>
      <c r="G234" s="11">
        <f t="shared" si="12"/>
        <v>210</v>
      </c>
    </row>
    <row r="235" ht="15.75" customHeight="1">
      <c r="A235" s="11">
        <v>234.0</v>
      </c>
      <c r="B235" s="11">
        <v>14.0</v>
      </c>
      <c r="C235" s="11" t="s">
        <v>1369</v>
      </c>
      <c r="D235" s="11" t="s">
        <v>1428</v>
      </c>
      <c r="E235" s="11" t="s">
        <v>1429</v>
      </c>
      <c r="F235" s="11">
        <f t="shared" si="11"/>
        <v>1650</v>
      </c>
      <c r="G235" s="11">
        <f t="shared" si="12"/>
        <v>210</v>
      </c>
    </row>
    <row r="236" ht="15.75" customHeight="1">
      <c r="A236" s="11">
        <v>235.0</v>
      </c>
      <c r="B236" s="11">
        <v>14.0</v>
      </c>
      <c r="C236" s="11" t="s">
        <v>1369</v>
      </c>
      <c r="D236" s="11" t="s">
        <v>1428</v>
      </c>
      <c r="E236" s="11" t="s">
        <v>1429</v>
      </c>
      <c r="F236" s="11">
        <f t="shared" si="11"/>
        <v>1650</v>
      </c>
      <c r="G236" s="11">
        <f t="shared" si="12"/>
        <v>210</v>
      </c>
    </row>
    <row r="237" ht="15.75" customHeight="1">
      <c r="A237" s="11">
        <v>236.0</v>
      </c>
      <c r="B237" s="11">
        <v>14.0</v>
      </c>
      <c r="C237" s="11" t="s">
        <v>1369</v>
      </c>
      <c r="D237" s="11" t="s">
        <v>1428</v>
      </c>
      <c r="E237" s="11" t="s">
        <v>1429</v>
      </c>
      <c r="F237" s="11">
        <f t="shared" si="11"/>
        <v>1650</v>
      </c>
      <c r="G237" s="11">
        <f t="shared" si="12"/>
        <v>210</v>
      </c>
    </row>
    <row r="238" ht="15.75" customHeight="1">
      <c r="A238" s="11">
        <v>237.0</v>
      </c>
      <c r="B238" s="11">
        <v>14.0</v>
      </c>
      <c r="C238" s="11" t="s">
        <v>1369</v>
      </c>
      <c r="D238" s="11" t="s">
        <v>1435</v>
      </c>
      <c r="E238" s="11" t="s">
        <v>1436</v>
      </c>
      <c r="F238" s="11">
        <f t="shared" si="11"/>
        <v>1650</v>
      </c>
      <c r="G238" s="11">
        <f t="shared" si="12"/>
        <v>210</v>
      </c>
    </row>
    <row r="239" ht="15.75" customHeight="1">
      <c r="A239" s="11">
        <v>238.0</v>
      </c>
      <c r="B239" s="11">
        <v>14.0</v>
      </c>
      <c r="C239" s="11" t="s">
        <v>1369</v>
      </c>
      <c r="D239" s="11" t="s">
        <v>1435</v>
      </c>
      <c r="E239" s="11" t="s">
        <v>1436</v>
      </c>
      <c r="F239" s="11">
        <f t="shared" si="11"/>
        <v>1650</v>
      </c>
      <c r="G239" s="11">
        <f t="shared" si="12"/>
        <v>210</v>
      </c>
    </row>
    <row r="240" ht="15.75" customHeight="1">
      <c r="A240" s="11">
        <v>239.0</v>
      </c>
      <c r="B240" s="11">
        <v>14.0</v>
      </c>
      <c r="C240" s="11" t="s">
        <v>1369</v>
      </c>
      <c r="D240" s="11" t="s">
        <v>1435</v>
      </c>
      <c r="E240" s="11" t="s">
        <v>1436</v>
      </c>
      <c r="F240" s="11">
        <f t="shared" si="11"/>
        <v>1650</v>
      </c>
      <c r="G240" s="11">
        <f t="shared" si="12"/>
        <v>210</v>
      </c>
    </row>
    <row r="241" ht="15.75" customHeight="1">
      <c r="A241" s="11">
        <v>240.0</v>
      </c>
      <c r="B241" s="11">
        <v>14.0</v>
      </c>
      <c r="C241" s="11" t="s">
        <v>1369</v>
      </c>
      <c r="D241" s="11" t="s">
        <v>1435</v>
      </c>
      <c r="E241" s="11" t="s">
        <v>1436</v>
      </c>
      <c r="F241" s="11">
        <f t="shared" si="11"/>
        <v>1650</v>
      </c>
      <c r="G241" s="11">
        <f t="shared" si="12"/>
        <v>210</v>
      </c>
    </row>
    <row r="242" ht="15.75" customHeight="1">
      <c r="A242" s="11">
        <v>241.0</v>
      </c>
      <c r="B242" s="11">
        <v>14.0</v>
      </c>
      <c r="C242" s="11" t="s">
        <v>1369</v>
      </c>
      <c r="D242" s="11" t="s">
        <v>1435</v>
      </c>
      <c r="E242" s="11" t="s">
        <v>1436</v>
      </c>
      <c r="F242" s="11">
        <f t="shared" si="11"/>
        <v>1650</v>
      </c>
      <c r="G242" s="11">
        <f t="shared" si="12"/>
        <v>210</v>
      </c>
    </row>
    <row r="243" ht="15.75" customHeight="1">
      <c r="A243" s="11">
        <v>242.0</v>
      </c>
      <c r="B243" s="11">
        <v>14.0</v>
      </c>
      <c r="C243" s="11" t="s">
        <v>1369</v>
      </c>
      <c r="D243" s="11" t="s">
        <v>1447</v>
      </c>
      <c r="E243" s="11" t="s">
        <v>1448</v>
      </c>
      <c r="F243" s="11">
        <f t="shared" si="11"/>
        <v>1650</v>
      </c>
      <c r="G243" s="11">
        <f t="shared" si="12"/>
        <v>210</v>
      </c>
    </row>
    <row r="244" ht="15.75" customHeight="1">
      <c r="A244" s="11">
        <v>243.0</v>
      </c>
      <c r="B244" s="11">
        <v>14.0</v>
      </c>
      <c r="C244" s="11" t="s">
        <v>1369</v>
      </c>
      <c r="D244" s="11" t="s">
        <v>1447</v>
      </c>
      <c r="E244" s="11" t="s">
        <v>1448</v>
      </c>
      <c r="F244" s="11">
        <f t="shared" si="11"/>
        <v>1650</v>
      </c>
      <c r="G244" s="11">
        <f t="shared" si="12"/>
        <v>210</v>
      </c>
    </row>
    <row r="245" ht="15.75" customHeight="1">
      <c r="A245" s="11">
        <v>244.0</v>
      </c>
      <c r="B245" s="11">
        <v>14.0</v>
      </c>
      <c r="C245" s="11" t="s">
        <v>1369</v>
      </c>
      <c r="D245" s="11" t="s">
        <v>1447</v>
      </c>
      <c r="E245" s="11" t="s">
        <v>1448</v>
      </c>
      <c r="F245" s="11">
        <f t="shared" si="11"/>
        <v>1650</v>
      </c>
      <c r="G245" s="11">
        <f t="shared" si="12"/>
        <v>210</v>
      </c>
    </row>
    <row r="246" ht="15.75" customHeight="1">
      <c r="A246" s="11">
        <v>245.0</v>
      </c>
      <c r="B246" s="11">
        <v>14.0</v>
      </c>
      <c r="C246" s="11" t="s">
        <v>1369</v>
      </c>
      <c r="D246" s="11" t="s">
        <v>1453</v>
      </c>
      <c r="E246" s="11" t="s">
        <v>1454</v>
      </c>
      <c r="F246" s="11">
        <f t="shared" si="11"/>
        <v>1650</v>
      </c>
      <c r="G246" s="11">
        <f t="shared" si="12"/>
        <v>210</v>
      </c>
    </row>
    <row r="247" ht="15.75" customHeight="1">
      <c r="A247" s="11">
        <v>246.0</v>
      </c>
      <c r="B247" s="11">
        <v>14.0</v>
      </c>
      <c r="C247" s="11" t="s">
        <v>1369</v>
      </c>
      <c r="D247" s="11" t="s">
        <v>1453</v>
      </c>
      <c r="E247" s="11" t="s">
        <v>1454</v>
      </c>
      <c r="F247" s="11">
        <f t="shared" si="11"/>
        <v>1650</v>
      </c>
      <c r="G247" s="11">
        <f t="shared" si="12"/>
        <v>210</v>
      </c>
    </row>
    <row r="248" ht="15.75" customHeight="1">
      <c r="A248" s="11">
        <v>247.0</v>
      </c>
      <c r="B248" s="11">
        <v>14.0</v>
      </c>
      <c r="C248" s="11" t="s">
        <v>1369</v>
      </c>
      <c r="D248" s="11" t="s">
        <v>1453</v>
      </c>
      <c r="E248" s="11" t="s">
        <v>1454</v>
      </c>
      <c r="F248" s="11">
        <f t="shared" si="11"/>
        <v>1650</v>
      </c>
      <c r="G248" s="11">
        <f t="shared" si="12"/>
        <v>210</v>
      </c>
    </row>
    <row r="249" ht="15.75" customHeight="1">
      <c r="A249" s="11">
        <v>248.0</v>
      </c>
      <c r="B249" s="11">
        <v>14.0</v>
      </c>
      <c r="C249" s="11" t="s">
        <v>1369</v>
      </c>
      <c r="D249" s="11" t="s">
        <v>1459</v>
      </c>
      <c r="E249" s="11" t="s">
        <v>1460</v>
      </c>
      <c r="F249" s="11">
        <f t="shared" si="11"/>
        <v>1650</v>
      </c>
      <c r="G249" s="11">
        <f t="shared" si="12"/>
        <v>210</v>
      </c>
    </row>
    <row r="250" ht="15.75" customHeight="1">
      <c r="A250" s="11">
        <v>249.0</v>
      </c>
      <c r="B250" s="11">
        <v>15.0</v>
      </c>
      <c r="C250" s="11" t="s">
        <v>1465</v>
      </c>
      <c r="D250" s="11" t="s">
        <v>1466</v>
      </c>
      <c r="E250" s="11" t="s">
        <v>1471</v>
      </c>
      <c r="F250" s="11">
        <f t="shared" si="11"/>
        <v>1150</v>
      </c>
      <c r="G250" s="11">
        <f t="shared" si="12"/>
        <v>180</v>
      </c>
    </row>
    <row r="251" ht="15.75" customHeight="1">
      <c r="A251" s="11">
        <v>250.0</v>
      </c>
      <c r="B251" s="11">
        <v>15.0</v>
      </c>
      <c r="C251" s="11" t="s">
        <v>1465</v>
      </c>
      <c r="D251" s="11" t="s">
        <v>1472</v>
      </c>
      <c r="E251" s="11" t="s">
        <v>1473</v>
      </c>
      <c r="F251" s="11">
        <f t="shared" si="11"/>
        <v>1150</v>
      </c>
      <c r="G251" s="11">
        <f t="shared" si="12"/>
        <v>180</v>
      </c>
    </row>
    <row r="252" ht="15.75" customHeight="1">
      <c r="A252" s="11">
        <v>251.0</v>
      </c>
      <c r="B252" s="11">
        <v>15.0</v>
      </c>
      <c r="C252" s="11" t="s">
        <v>1465</v>
      </c>
      <c r="D252" s="11" t="s">
        <v>1478</v>
      </c>
      <c r="E252" s="11" t="s">
        <v>1479</v>
      </c>
      <c r="F252" s="11">
        <f t="shared" si="11"/>
        <v>1150</v>
      </c>
      <c r="G252" s="11">
        <f t="shared" si="12"/>
        <v>180</v>
      </c>
    </row>
    <row r="253" ht="15.75" customHeight="1">
      <c r="A253" s="11">
        <v>252.0</v>
      </c>
      <c r="B253" s="11">
        <v>15.0</v>
      </c>
      <c r="C253" s="11" t="s">
        <v>1465</v>
      </c>
      <c r="D253" s="11" t="s">
        <v>1480</v>
      </c>
      <c r="E253" s="11" t="s">
        <v>1481</v>
      </c>
      <c r="F253" s="11">
        <f t="shared" si="11"/>
        <v>1150</v>
      </c>
      <c r="G253" s="11">
        <f t="shared" si="12"/>
        <v>180</v>
      </c>
    </row>
    <row r="254" ht="15.75" customHeight="1">
      <c r="A254" s="11">
        <v>253.0</v>
      </c>
      <c r="B254" s="11">
        <v>15.0</v>
      </c>
      <c r="C254" s="11" t="s">
        <v>1465</v>
      </c>
      <c r="D254" s="11" t="s">
        <v>1483</v>
      </c>
      <c r="E254" s="11" t="s">
        <v>1484</v>
      </c>
      <c r="F254" s="11">
        <f t="shared" si="11"/>
        <v>1150</v>
      </c>
      <c r="G254" s="11">
        <f t="shared" si="12"/>
        <v>180</v>
      </c>
    </row>
    <row r="255" ht="15.75" customHeight="1">
      <c r="A255" s="11">
        <v>254.0</v>
      </c>
      <c r="B255" s="11">
        <v>15.0</v>
      </c>
      <c r="C255" s="11" t="s">
        <v>1465</v>
      </c>
      <c r="D255" s="11" t="s">
        <v>1489</v>
      </c>
      <c r="E255" s="11" t="s">
        <v>1490</v>
      </c>
      <c r="F255" s="11">
        <f t="shared" si="11"/>
        <v>1150</v>
      </c>
      <c r="G255" s="11">
        <f t="shared" si="12"/>
        <v>180</v>
      </c>
    </row>
    <row r="256" ht="15.75" customHeight="1">
      <c r="A256" s="11">
        <v>255.0</v>
      </c>
      <c r="B256" s="11">
        <v>15.0</v>
      </c>
      <c r="C256" s="11" t="s">
        <v>1465</v>
      </c>
      <c r="D256" s="11" t="s">
        <v>1491</v>
      </c>
      <c r="E256" s="11" t="s">
        <v>1492</v>
      </c>
      <c r="F256" s="11">
        <f t="shared" si="11"/>
        <v>1150</v>
      </c>
      <c r="G256" s="11">
        <f t="shared" si="12"/>
        <v>180</v>
      </c>
    </row>
    <row r="257" ht="15.75" customHeight="1">
      <c r="A257" s="11">
        <v>256.0</v>
      </c>
      <c r="B257" s="11">
        <v>15.0</v>
      </c>
      <c r="C257" s="11" t="s">
        <v>1465</v>
      </c>
      <c r="D257" s="11" t="s">
        <v>1496</v>
      </c>
      <c r="E257" s="11" t="s">
        <v>1498</v>
      </c>
      <c r="F257" s="11">
        <f t="shared" si="11"/>
        <v>1150</v>
      </c>
      <c r="G257" s="11">
        <f t="shared" si="12"/>
        <v>180</v>
      </c>
    </row>
    <row r="258" ht="15.75" customHeight="1">
      <c r="A258" s="11">
        <v>257.0</v>
      </c>
      <c r="B258" s="11">
        <v>15.0</v>
      </c>
      <c r="C258" s="11" t="s">
        <v>1465</v>
      </c>
      <c r="D258" s="11" t="s">
        <v>1503</v>
      </c>
      <c r="E258" s="11" t="s">
        <v>1504</v>
      </c>
      <c r="F258" s="11">
        <f t="shared" si="11"/>
        <v>1150</v>
      </c>
      <c r="G258" s="11">
        <f t="shared" si="12"/>
        <v>180</v>
      </c>
    </row>
    <row r="259" ht="15.75" customHeight="1">
      <c r="A259" s="11">
        <v>258.0</v>
      </c>
      <c r="B259" s="11">
        <v>15.0</v>
      </c>
      <c r="C259" s="11" t="s">
        <v>1465</v>
      </c>
      <c r="D259" s="11" t="s">
        <v>1505</v>
      </c>
      <c r="E259" s="11" t="s">
        <v>1506</v>
      </c>
      <c r="F259" s="11">
        <f t="shared" si="11"/>
        <v>1150</v>
      </c>
      <c r="G259" s="11">
        <f t="shared" si="12"/>
        <v>180</v>
      </c>
    </row>
    <row r="260" ht="15.75" customHeight="1">
      <c r="A260" s="11">
        <v>259.0</v>
      </c>
      <c r="B260" s="11">
        <v>15.0</v>
      </c>
      <c r="C260" s="11" t="s">
        <v>1465</v>
      </c>
      <c r="D260" s="11" t="s">
        <v>1508</v>
      </c>
      <c r="E260" s="11" t="s">
        <v>1510</v>
      </c>
      <c r="F260" s="11">
        <f t="shared" si="11"/>
        <v>1150</v>
      </c>
      <c r="G260" s="11">
        <f t="shared" si="12"/>
        <v>180</v>
      </c>
    </row>
    <row r="261" ht="15.75" customHeight="1">
      <c r="A261" s="11">
        <v>260.0</v>
      </c>
      <c r="B261" s="11">
        <v>15.0</v>
      </c>
      <c r="C261" s="11" t="s">
        <v>1465</v>
      </c>
      <c r="D261" s="11" t="s">
        <v>1513</v>
      </c>
      <c r="E261" s="11" t="s">
        <v>1514</v>
      </c>
      <c r="F261" s="11">
        <f t="shared" si="11"/>
        <v>1150</v>
      </c>
      <c r="G261" s="11">
        <f t="shared" si="12"/>
        <v>180</v>
      </c>
    </row>
    <row r="262" ht="15.75" customHeight="1">
      <c r="A262" s="11">
        <v>261.0</v>
      </c>
      <c r="B262" s="11">
        <v>15.0</v>
      </c>
      <c r="C262" s="11" t="s">
        <v>1465</v>
      </c>
      <c r="D262" s="11" t="s">
        <v>1515</v>
      </c>
      <c r="E262" s="11" t="s">
        <v>1516</v>
      </c>
      <c r="F262" s="11">
        <f t="shared" si="11"/>
        <v>1150</v>
      </c>
      <c r="G262" s="11">
        <f t="shared" si="12"/>
        <v>180</v>
      </c>
    </row>
    <row r="263" ht="15.75" customHeight="1">
      <c r="A263" s="11">
        <v>262.0</v>
      </c>
      <c r="B263" s="11">
        <v>16.0</v>
      </c>
      <c r="C263" s="11" t="s">
        <v>1517</v>
      </c>
      <c r="D263" s="11" t="s">
        <v>1518</v>
      </c>
      <c r="E263" s="11" t="s">
        <v>1520</v>
      </c>
      <c r="F263" s="11">
        <f t="shared" si="11"/>
        <v>750</v>
      </c>
      <c r="G263" s="11">
        <f t="shared" si="12"/>
        <v>150</v>
      </c>
    </row>
    <row r="264" ht="15.75" customHeight="1">
      <c r="A264" s="11">
        <v>263.0</v>
      </c>
      <c r="B264" s="11">
        <v>16.0</v>
      </c>
      <c r="C264" s="11" t="s">
        <v>1517</v>
      </c>
      <c r="D264" s="11" t="s">
        <v>1518</v>
      </c>
      <c r="E264" s="11" t="s">
        <v>1520</v>
      </c>
      <c r="F264" s="11">
        <f t="shared" si="11"/>
        <v>750</v>
      </c>
      <c r="G264" s="11">
        <f t="shared" si="12"/>
        <v>150</v>
      </c>
    </row>
    <row r="265" ht="15.75" customHeight="1">
      <c r="A265" s="11">
        <v>264.0</v>
      </c>
      <c r="B265" s="11">
        <v>16.0</v>
      </c>
      <c r="C265" s="11" t="s">
        <v>1517</v>
      </c>
      <c r="D265" s="11" t="s">
        <v>1518</v>
      </c>
      <c r="E265" s="11" t="s">
        <v>1520</v>
      </c>
      <c r="F265" s="11">
        <f t="shared" si="11"/>
        <v>750</v>
      </c>
      <c r="G265" s="11">
        <f t="shared" si="12"/>
        <v>150</v>
      </c>
    </row>
    <row r="266" ht="15.75" customHeight="1">
      <c r="A266" s="11">
        <v>265.0</v>
      </c>
      <c r="B266" s="11">
        <v>16.0</v>
      </c>
      <c r="C266" s="11" t="s">
        <v>1517</v>
      </c>
      <c r="D266" s="11" t="s">
        <v>1518</v>
      </c>
      <c r="E266" s="11" t="s">
        <v>1520</v>
      </c>
      <c r="F266" s="11">
        <f t="shared" si="11"/>
        <v>750</v>
      </c>
      <c r="G266" s="11">
        <f t="shared" si="12"/>
        <v>150</v>
      </c>
    </row>
    <row r="267" ht="15.75" customHeight="1">
      <c r="A267" s="11">
        <v>266.0</v>
      </c>
      <c r="B267" s="11">
        <v>16.0</v>
      </c>
      <c r="C267" s="11" t="s">
        <v>1517</v>
      </c>
      <c r="D267" s="11" t="s">
        <v>1518</v>
      </c>
      <c r="E267" s="11" t="s">
        <v>1520</v>
      </c>
      <c r="F267" s="11">
        <f t="shared" si="11"/>
        <v>750</v>
      </c>
      <c r="G267" s="11">
        <f t="shared" si="12"/>
        <v>150</v>
      </c>
    </row>
    <row r="268" ht="15.75" customHeight="1">
      <c r="A268" s="11">
        <v>267.0</v>
      </c>
      <c r="B268" s="11">
        <v>16.0</v>
      </c>
      <c r="C268" s="11" t="s">
        <v>1517</v>
      </c>
      <c r="D268" s="11" t="s">
        <v>1530</v>
      </c>
      <c r="E268" s="11" t="s">
        <v>1531</v>
      </c>
      <c r="F268" s="11">
        <f t="shared" si="11"/>
        <v>750</v>
      </c>
      <c r="G268" s="11">
        <f t="shared" si="12"/>
        <v>150</v>
      </c>
    </row>
    <row r="269" ht="15.75" customHeight="1">
      <c r="A269" s="11">
        <v>268.0</v>
      </c>
      <c r="B269" s="11">
        <v>16.0</v>
      </c>
      <c r="C269" s="11" t="s">
        <v>1517</v>
      </c>
      <c r="D269" s="11" t="s">
        <v>1530</v>
      </c>
      <c r="E269" s="11" t="s">
        <v>1531</v>
      </c>
      <c r="F269" s="11">
        <f t="shared" si="11"/>
        <v>750</v>
      </c>
      <c r="G269" s="11">
        <f t="shared" si="12"/>
        <v>150</v>
      </c>
    </row>
    <row r="270" ht="15.75" customHeight="1">
      <c r="A270" s="11">
        <v>269.0</v>
      </c>
      <c r="B270" s="11">
        <v>16.0</v>
      </c>
      <c r="C270" s="11" t="s">
        <v>1517</v>
      </c>
      <c r="D270" s="11" t="s">
        <v>1530</v>
      </c>
      <c r="E270" s="11" t="s">
        <v>1531</v>
      </c>
      <c r="F270" s="11">
        <f t="shared" si="11"/>
        <v>750</v>
      </c>
      <c r="G270" s="11">
        <f t="shared" si="12"/>
        <v>150</v>
      </c>
    </row>
    <row r="271" ht="15.75" customHeight="1">
      <c r="A271" s="11">
        <v>270.0</v>
      </c>
      <c r="B271" s="11">
        <v>16.0</v>
      </c>
      <c r="C271" s="11" t="s">
        <v>1517</v>
      </c>
      <c r="D271" s="11" t="s">
        <v>1530</v>
      </c>
      <c r="E271" s="11" t="s">
        <v>1531</v>
      </c>
      <c r="F271" s="11">
        <f t="shared" si="11"/>
        <v>750</v>
      </c>
      <c r="G271" s="11">
        <f t="shared" si="12"/>
        <v>150</v>
      </c>
    </row>
    <row r="272" ht="15.75" customHeight="1">
      <c r="A272" s="11">
        <v>271.0</v>
      </c>
      <c r="B272" s="11">
        <v>16.0</v>
      </c>
      <c r="C272" s="11" t="s">
        <v>1517</v>
      </c>
      <c r="D272" s="11" t="s">
        <v>1530</v>
      </c>
      <c r="E272" s="11" t="s">
        <v>1531</v>
      </c>
      <c r="F272" s="11">
        <f t="shared" si="11"/>
        <v>750</v>
      </c>
      <c r="G272" s="11">
        <f t="shared" si="12"/>
        <v>150</v>
      </c>
    </row>
    <row r="273" ht="15.75" customHeight="1">
      <c r="A273" s="11">
        <v>272.0</v>
      </c>
      <c r="B273" s="11">
        <v>16.0</v>
      </c>
      <c r="C273" s="11" t="s">
        <v>1517</v>
      </c>
      <c r="D273" s="11" t="s">
        <v>1540</v>
      </c>
      <c r="E273" s="11" t="s">
        <v>1541</v>
      </c>
      <c r="F273" s="11">
        <f t="shared" si="11"/>
        <v>750</v>
      </c>
      <c r="G273" s="11">
        <f t="shared" si="12"/>
        <v>150</v>
      </c>
    </row>
    <row r="274" ht="15.75" customHeight="1">
      <c r="A274" s="11">
        <v>273.0</v>
      </c>
      <c r="B274" s="11">
        <v>16.0</v>
      </c>
      <c r="C274" s="11" t="s">
        <v>1517</v>
      </c>
      <c r="D274" s="11" t="s">
        <v>1540</v>
      </c>
      <c r="E274" s="11" t="s">
        <v>1541</v>
      </c>
      <c r="F274" s="11">
        <f t="shared" si="11"/>
        <v>750</v>
      </c>
      <c r="G274" s="11">
        <f t="shared" si="12"/>
        <v>150</v>
      </c>
    </row>
    <row r="275" ht="15.75" customHeight="1">
      <c r="A275" s="11">
        <v>274.0</v>
      </c>
      <c r="B275" s="11">
        <v>16.0</v>
      </c>
      <c r="C275" s="11" t="s">
        <v>1517</v>
      </c>
      <c r="D275" s="11" t="s">
        <v>1540</v>
      </c>
      <c r="E275" s="11" t="s">
        <v>1541</v>
      </c>
      <c r="F275" s="11">
        <f t="shared" si="11"/>
        <v>750</v>
      </c>
      <c r="G275" s="11">
        <f t="shared" si="12"/>
        <v>150</v>
      </c>
    </row>
    <row r="276" ht="15.75" customHeight="1">
      <c r="A276" s="11">
        <v>275.0</v>
      </c>
      <c r="B276" s="11">
        <v>16.0</v>
      </c>
      <c r="C276" s="11" t="s">
        <v>1517</v>
      </c>
      <c r="D276" s="11" t="s">
        <v>1540</v>
      </c>
      <c r="E276" s="11" t="s">
        <v>1541</v>
      </c>
      <c r="F276" s="11">
        <f t="shared" si="11"/>
        <v>750</v>
      </c>
      <c r="G276" s="11">
        <f t="shared" si="12"/>
        <v>150</v>
      </c>
    </row>
    <row r="277" ht="15.75" customHeight="1">
      <c r="A277" s="11">
        <v>276.0</v>
      </c>
      <c r="B277" s="11">
        <v>16.0</v>
      </c>
      <c r="C277" s="11" t="s">
        <v>1517</v>
      </c>
      <c r="D277" s="11" t="s">
        <v>1540</v>
      </c>
      <c r="E277" s="11" t="s">
        <v>1541</v>
      </c>
      <c r="F277" s="11">
        <f t="shared" si="11"/>
        <v>750</v>
      </c>
      <c r="G277" s="11">
        <f t="shared" si="12"/>
        <v>150</v>
      </c>
    </row>
    <row r="278" ht="15.75" customHeight="1">
      <c r="A278" s="11">
        <v>277.0</v>
      </c>
      <c r="B278" s="11">
        <v>16.0</v>
      </c>
      <c r="C278" s="11" t="s">
        <v>1517</v>
      </c>
      <c r="D278" s="11" t="s">
        <v>1548</v>
      </c>
      <c r="E278" s="11" t="s">
        <v>1549</v>
      </c>
      <c r="F278" s="11">
        <f t="shared" si="11"/>
        <v>750</v>
      </c>
      <c r="G278" s="11">
        <f t="shared" si="12"/>
        <v>150</v>
      </c>
    </row>
    <row r="279" ht="15.75" customHeight="1">
      <c r="A279" s="11">
        <v>278.0</v>
      </c>
      <c r="B279" s="11">
        <v>16.0</v>
      </c>
      <c r="C279" s="11" t="s">
        <v>1517</v>
      </c>
      <c r="D279" s="11" t="s">
        <v>1548</v>
      </c>
      <c r="E279" s="11" t="s">
        <v>1549</v>
      </c>
      <c r="F279" s="11">
        <f t="shared" si="11"/>
        <v>750</v>
      </c>
      <c r="G279" s="11">
        <f t="shared" si="12"/>
        <v>150</v>
      </c>
    </row>
    <row r="280" ht="15.75" customHeight="1">
      <c r="A280" s="11">
        <v>279.0</v>
      </c>
      <c r="B280" s="11">
        <v>16.0</v>
      </c>
      <c r="C280" s="11" t="s">
        <v>1517</v>
      </c>
      <c r="D280" s="11" t="s">
        <v>1548</v>
      </c>
      <c r="E280" s="11" t="s">
        <v>1549</v>
      </c>
      <c r="F280" s="11">
        <f t="shared" si="11"/>
        <v>750</v>
      </c>
      <c r="G280" s="11">
        <f t="shared" si="12"/>
        <v>150</v>
      </c>
    </row>
    <row r="281" ht="15.75" customHeight="1">
      <c r="A281" s="11">
        <v>280.0</v>
      </c>
      <c r="B281" s="11">
        <v>16.0</v>
      </c>
      <c r="C281" s="11" t="s">
        <v>1517</v>
      </c>
      <c r="D281" s="11" t="s">
        <v>1548</v>
      </c>
      <c r="E281" s="11" t="s">
        <v>1549</v>
      </c>
      <c r="F281" s="11">
        <f t="shared" si="11"/>
        <v>750</v>
      </c>
      <c r="G281" s="11">
        <f t="shared" si="12"/>
        <v>150</v>
      </c>
    </row>
    <row r="282" ht="15.75" customHeight="1">
      <c r="A282" s="11">
        <v>281.0</v>
      </c>
      <c r="B282" s="11">
        <v>16.0</v>
      </c>
      <c r="C282" s="11" t="s">
        <v>1517</v>
      </c>
      <c r="D282" s="11" t="s">
        <v>1548</v>
      </c>
      <c r="E282" s="11" t="s">
        <v>1549</v>
      </c>
      <c r="F282" s="11">
        <f t="shared" si="11"/>
        <v>750</v>
      </c>
      <c r="G282" s="11">
        <f t="shared" si="12"/>
        <v>150</v>
      </c>
    </row>
    <row r="283" ht="15.75" customHeight="1">
      <c r="A283" s="11">
        <v>282.0</v>
      </c>
      <c r="B283" s="11">
        <v>17.0</v>
      </c>
      <c r="C283" s="11" t="s">
        <v>1559</v>
      </c>
      <c r="D283" s="11" t="s">
        <v>1560</v>
      </c>
      <c r="E283" s="11" t="s">
        <v>1561</v>
      </c>
      <c r="F283" s="11">
        <f t="shared" si="11"/>
        <v>450</v>
      </c>
      <c r="G283" s="11">
        <f t="shared" si="12"/>
        <v>120</v>
      </c>
    </row>
    <row r="284" ht="15.75" customHeight="1">
      <c r="A284" s="11">
        <v>283.0</v>
      </c>
      <c r="B284" s="11">
        <v>17.0</v>
      </c>
      <c r="C284" s="11" t="s">
        <v>1559</v>
      </c>
      <c r="D284" s="11" t="s">
        <v>1562</v>
      </c>
      <c r="E284" s="11" t="s">
        <v>1563</v>
      </c>
      <c r="F284" s="11">
        <f t="shared" si="11"/>
        <v>450</v>
      </c>
      <c r="G284" s="11">
        <f t="shared" si="12"/>
        <v>120</v>
      </c>
    </row>
    <row r="285" ht="15.75" customHeight="1">
      <c r="A285" s="11">
        <v>284.0</v>
      </c>
      <c r="B285" s="11">
        <v>17.0</v>
      </c>
      <c r="C285" s="11" t="s">
        <v>1559</v>
      </c>
      <c r="D285" s="11" t="s">
        <v>1565</v>
      </c>
      <c r="E285" s="11" t="s">
        <v>1566</v>
      </c>
      <c r="F285" s="11">
        <f t="shared" si="11"/>
        <v>450</v>
      </c>
      <c r="G285" s="11">
        <f t="shared" si="12"/>
        <v>120</v>
      </c>
    </row>
    <row r="286" ht="15.75" customHeight="1">
      <c r="A286" s="11">
        <v>285.0</v>
      </c>
      <c r="B286" s="11">
        <v>18.0</v>
      </c>
      <c r="C286" s="11" t="s">
        <v>1571</v>
      </c>
      <c r="D286" s="11" t="s">
        <v>1572</v>
      </c>
      <c r="E286" s="11" t="s">
        <v>1573</v>
      </c>
      <c r="F286" s="11">
        <f t="shared" si="11"/>
        <v>250</v>
      </c>
      <c r="G286" s="11">
        <f t="shared" si="12"/>
        <v>90</v>
      </c>
    </row>
    <row r="287" ht="15.75" customHeight="1">
      <c r="A287" s="11">
        <v>286.0</v>
      </c>
      <c r="B287" s="11">
        <v>18.0</v>
      </c>
      <c r="C287" s="11" t="s">
        <v>1571</v>
      </c>
      <c r="D287" s="11" t="s">
        <v>1574</v>
      </c>
      <c r="E287" s="11" t="s">
        <v>1575</v>
      </c>
      <c r="F287" s="11">
        <f t="shared" si="11"/>
        <v>250</v>
      </c>
      <c r="G287" s="11">
        <f t="shared" si="12"/>
        <v>90</v>
      </c>
    </row>
    <row r="288" ht="15.75" customHeight="1">
      <c r="A288" s="11">
        <v>287.0</v>
      </c>
      <c r="B288" s="11">
        <v>18.0</v>
      </c>
      <c r="C288" s="11" t="s">
        <v>1571</v>
      </c>
      <c r="D288" s="11" t="s">
        <v>1577</v>
      </c>
      <c r="E288" s="11" t="s">
        <v>1578</v>
      </c>
      <c r="F288" s="11">
        <f t="shared" si="11"/>
        <v>250</v>
      </c>
      <c r="G288" s="11">
        <f t="shared" si="12"/>
        <v>90</v>
      </c>
    </row>
    <row r="289" ht="15.75" customHeight="1">
      <c r="A289" s="11">
        <v>288.0</v>
      </c>
      <c r="B289" s="11">
        <v>19.0</v>
      </c>
      <c r="C289" s="11" t="s">
        <v>1583</v>
      </c>
      <c r="D289" s="11" t="s">
        <v>1584</v>
      </c>
      <c r="E289" s="11" t="s">
        <v>1585</v>
      </c>
      <c r="F289" s="11">
        <f t="shared" si="11"/>
        <v>150</v>
      </c>
      <c r="G289" s="11">
        <f t="shared" si="12"/>
        <v>60</v>
      </c>
    </row>
    <row r="290" ht="15.75" customHeight="1">
      <c r="A290" s="11">
        <v>289.0</v>
      </c>
      <c r="B290" s="11">
        <v>19.0</v>
      </c>
      <c r="C290" s="11" t="s">
        <v>1583</v>
      </c>
      <c r="D290" s="11" t="s">
        <v>1586</v>
      </c>
      <c r="E290" s="11" t="s">
        <v>1587</v>
      </c>
      <c r="F290" s="11">
        <f t="shared" si="11"/>
        <v>150</v>
      </c>
      <c r="G290" s="11">
        <f t="shared" si="12"/>
        <v>60</v>
      </c>
    </row>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7.63"/>
    <col customWidth="1" min="3" max="4" width="14.0"/>
    <col customWidth="1" min="5" max="5" width="7.63"/>
    <col customWidth="1" min="6" max="8" width="14.0"/>
    <col customWidth="1" min="9" max="26" width="8.63"/>
  </cols>
  <sheetData>
    <row r="1">
      <c r="A1" s="2" t="s">
        <v>0</v>
      </c>
      <c r="B1" s="2" t="s">
        <v>1</v>
      </c>
      <c r="C1" s="2" t="s">
        <v>1635</v>
      </c>
      <c r="D1" s="2" t="s">
        <v>1637</v>
      </c>
      <c r="E1" s="2" t="s">
        <v>1640</v>
      </c>
      <c r="F1" s="2" t="s">
        <v>1642</v>
      </c>
      <c r="G1" s="2" t="s">
        <v>1643</v>
      </c>
      <c r="H1" s="2" t="s">
        <v>1644</v>
      </c>
    </row>
    <row r="2">
      <c r="A2" s="11">
        <v>67.0</v>
      </c>
      <c r="B2" s="11">
        <v>1.0</v>
      </c>
      <c r="C2" s="11" t="s">
        <v>146</v>
      </c>
      <c r="D2" s="11" t="s">
        <v>1645</v>
      </c>
      <c r="E2" s="11">
        <v>10.0</v>
      </c>
      <c r="F2" s="11" t="s">
        <v>1646</v>
      </c>
      <c r="G2" s="11" t="s">
        <v>1647</v>
      </c>
      <c r="H2" s="11" t="s">
        <v>1648</v>
      </c>
    </row>
    <row r="3">
      <c r="A3" s="11">
        <v>1.0</v>
      </c>
      <c r="B3" s="11">
        <v>2.0</v>
      </c>
      <c r="C3" s="11" t="s">
        <v>212</v>
      </c>
      <c r="D3" s="11" t="s">
        <v>1649</v>
      </c>
      <c r="E3" s="11">
        <v>1.0</v>
      </c>
      <c r="F3" s="11" t="s">
        <v>1650</v>
      </c>
      <c r="G3" s="11" t="s">
        <v>1651</v>
      </c>
      <c r="H3" s="11" t="s">
        <v>1652</v>
      </c>
    </row>
    <row r="4">
      <c r="A4" s="11">
        <v>2.0</v>
      </c>
      <c r="B4" s="11">
        <v>3.0</v>
      </c>
      <c r="C4" s="11" t="s">
        <v>1036</v>
      </c>
      <c r="D4" s="11" t="s">
        <v>1653</v>
      </c>
      <c r="E4" s="11">
        <v>1.0</v>
      </c>
      <c r="F4" s="11" t="s">
        <v>1650</v>
      </c>
      <c r="G4" s="11" t="s">
        <v>1651</v>
      </c>
      <c r="H4" s="11" t="s">
        <v>1657</v>
      </c>
    </row>
    <row r="5">
      <c r="A5" s="11">
        <v>65.0</v>
      </c>
      <c r="B5" s="11">
        <v>4.0</v>
      </c>
      <c r="C5" s="11" t="s">
        <v>1461</v>
      </c>
      <c r="D5" s="11" t="s">
        <v>1659</v>
      </c>
      <c r="E5" s="11">
        <v>2.0</v>
      </c>
      <c r="F5" s="11" t="s">
        <v>1661</v>
      </c>
      <c r="G5" s="11" t="s">
        <v>1663</v>
      </c>
      <c r="H5" s="11" t="s">
        <v>1664</v>
      </c>
    </row>
    <row r="6">
      <c r="A6" s="11">
        <v>3.0</v>
      </c>
      <c r="B6" s="11">
        <v>5.0</v>
      </c>
      <c r="C6" s="11" t="s">
        <v>1494</v>
      </c>
      <c r="D6" s="11" t="s">
        <v>1665</v>
      </c>
      <c r="E6" s="11">
        <v>2.0</v>
      </c>
      <c r="F6" s="11" t="s">
        <v>1661</v>
      </c>
      <c r="G6" s="11" t="s">
        <v>1663</v>
      </c>
      <c r="H6" s="11" t="s">
        <v>1666</v>
      </c>
    </row>
    <row r="7">
      <c r="A7" s="11">
        <v>4.0</v>
      </c>
      <c r="B7" s="11">
        <v>6.0</v>
      </c>
      <c r="C7" s="11" t="s">
        <v>1631</v>
      </c>
      <c r="D7" s="11" t="s">
        <v>1667</v>
      </c>
      <c r="E7" s="11">
        <v>2.0</v>
      </c>
      <c r="F7" s="11" t="s">
        <v>1661</v>
      </c>
      <c r="G7" s="11" t="s">
        <v>1663</v>
      </c>
      <c r="H7" s="11" t="s">
        <v>1668</v>
      </c>
    </row>
    <row r="8">
      <c r="A8" s="11">
        <v>5.0</v>
      </c>
      <c r="B8" s="11">
        <v>7.0</v>
      </c>
      <c r="C8" s="11" t="s">
        <v>1670</v>
      </c>
      <c r="D8" s="11" t="s">
        <v>1672</v>
      </c>
      <c r="E8" s="11">
        <v>2.0</v>
      </c>
      <c r="F8" s="11" t="s">
        <v>1661</v>
      </c>
      <c r="G8" s="11" t="s">
        <v>1663</v>
      </c>
      <c r="H8" s="11" t="s">
        <v>1674</v>
      </c>
    </row>
    <row r="9">
      <c r="A9" s="11">
        <v>6.0</v>
      </c>
      <c r="B9" s="11">
        <v>8.0</v>
      </c>
      <c r="C9" s="11" t="s">
        <v>1675</v>
      </c>
      <c r="D9" s="11" t="s">
        <v>1676</v>
      </c>
      <c r="E9" s="11">
        <v>2.0</v>
      </c>
      <c r="F9" s="11" t="s">
        <v>1661</v>
      </c>
      <c r="G9" s="11" t="s">
        <v>1663</v>
      </c>
      <c r="H9" s="11" t="s">
        <v>1677</v>
      </c>
    </row>
    <row r="10">
      <c r="A10" s="11">
        <v>7.0</v>
      </c>
      <c r="B10" s="11">
        <v>9.0</v>
      </c>
      <c r="C10" s="11" t="s">
        <v>1678</v>
      </c>
      <c r="D10" s="11" t="s">
        <v>1679</v>
      </c>
      <c r="E10" s="11">
        <v>2.0</v>
      </c>
      <c r="F10" s="11" t="s">
        <v>1661</v>
      </c>
      <c r="G10" s="11" t="s">
        <v>1663</v>
      </c>
      <c r="H10" s="11" t="s">
        <v>1680</v>
      </c>
    </row>
    <row r="11">
      <c r="A11" s="11">
        <v>8.0</v>
      </c>
      <c r="B11" s="11">
        <v>10.0</v>
      </c>
      <c r="C11" s="11" t="s">
        <v>1681</v>
      </c>
      <c r="D11" s="11" t="s">
        <v>1682</v>
      </c>
      <c r="E11" s="11">
        <v>2.0</v>
      </c>
      <c r="F11" s="11" t="s">
        <v>1661</v>
      </c>
      <c r="G11" s="11" t="s">
        <v>1663</v>
      </c>
      <c r="H11" s="11" t="s">
        <v>1684</v>
      </c>
    </row>
    <row r="12">
      <c r="A12" s="11">
        <v>9.0</v>
      </c>
      <c r="B12" s="11">
        <v>11.0</v>
      </c>
      <c r="C12" s="11" t="s">
        <v>1687</v>
      </c>
      <c r="D12" s="11" t="s">
        <v>1689</v>
      </c>
      <c r="E12" s="11">
        <v>3.0</v>
      </c>
      <c r="F12" s="11" t="s">
        <v>1693</v>
      </c>
      <c r="G12" s="11" t="s">
        <v>1696</v>
      </c>
      <c r="H12" s="11" t="s">
        <v>1546</v>
      </c>
    </row>
    <row r="13">
      <c r="A13" s="11">
        <v>10.0</v>
      </c>
      <c r="B13" s="11">
        <v>12.0</v>
      </c>
      <c r="C13" s="11" t="s">
        <v>1701</v>
      </c>
      <c r="D13" s="11" t="s">
        <v>1703</v>
      </c>
      <c r="E13" s="11">
        <v>3.0</v>
      </c>
      <c r="F13" s="11" t="s">
        <v>1693</v>
      </c>
      <c r="G13" s="11" t="s">
        <v>1696</v>
      </c>
      <c r="H13" s="11" t="s">
        <v>1707</v>
      </c>
    </row>
    <row r="14">
      <c r="A14" s="11">
        <v>11.0</v>
      </c>
      <c r="B14" s="11">
        <v>13.0</v>
      </c>
      <c r="C14" s="11" t="s">
        <v>1710</v>
      </c>
      <c r="D14" s="11" t="s">
        <v>1712</v>
      </c>
      <c r="E14" s="11">
        <v>4.0</v>
      </c>
      <c r="F14" s="11" t="s">
        <v>1713</v>
      </c>
      <c r="G14" s="11" t="s">
        <v>1715</v>
      </c>
      <c r="H14" s="11" t="s">
        <v>1717</v>
      </c>
    </row>
    <row r="15">
      <c r="A15" s="11">
        <v>12.0</v>
      </c>
      <c r="B15" s="11">
        <v>14.0</v>
      </c>
      <c r="C15" s="11" t="s">
        <v>1720</v>
      </c>
      <c r="D15" s="11" t="s">
        <v>1722</v>
      </c>
      <c r="E15" s="11">
        <v>4.0</v>
      </c>
      <c r="F15" s="11" t="s">
        <v>1713</v>
      </c>
      <c r="G15" s="11" t="s">
        <v>1715</v>
      </c>
      <c r="H15" s="11" t="s">
        <v>1726</v>
      </c>
    </row>
    <row r="16">
      <c r="A16" s="11">
        <v>13.0</v>
      </c>
      <c r="B16" s="11">
        <v>15.0</v>
      </c>
      <c r="C16" s="11" t="s">
        <v>1728</v>
      </c>
      <c r="D16" s="11" t="s">
        <v>1729</v>
      </c>
      <c r="E16" s="11">
        <v>4.0</v>
      </c>
      <c r="F16" s="11" t="s">
        <v>1713</v>
      </c>
      <c r="G16" s="11" t="s">
        <v>1715</v>
      </c>
      <c r="H16" s="11" t="s">
        <v>1632</v>
      </c>
    </row>
    <row r="17">
      <c r="A17" s="11">
        <v>14.0</v>
      </c>
      <c r="B17" s="11">
        <v>16.0</v>
      </c>
      <c r="C17" s="11" t="s">
        <v>1738</v>
      </c>
      <c r="D17" s="11" t="s">
        <v>1740</v>
      </c>
      <c r="E17" s="11">
        <v>4.0</v>
      </c>
      <c r="F17" s="11" t="s">
        <v>1713</v>
      </c>
      <c r="G17" s="11" t="s">
        <v>1715</v>
      </c>
      <c r="H17" s="11" t="s">
        <v>1499</v>
      </c>
    </row>
    <row r="18">
      <c r="A18" s="11">
        <v>15.0</v>
      </c>
      <c r="B18" s="11">
        <v>17.0</v>
      </c>
      <c r="C18" s="11" t="s">
        <v>1746</v>
      </c>
      <c r="D18" s="11" t="s">
        <v>1747</v>
      </c>
      <c r="E18" s="11">
        <v>4.0</v>
      </c>
      <c r="F18" s="11" t="s">
        <v>1713</v>
      </c>
      <c r="G18" s="11" t="s">
        <v>1715</v>
      </c>
      <c r="H18" s="11" t="s">
        <v>1748</v>
      </c>
    </row>
    <row r="19">
      <c r="A19" s="11">
        <v>16.0</v>
      </c>
      <c r="B19" s="11">
        <v>18.0</v>
      </c>
      <c r="C19" s="11" t="s">
        <v>1752</v>
      </c>
      <c r="D19" s="11" t="s">
        <v>1754</v>
      </c>
      <c r="E19" s="11">
        <v>4.0</v>
      </c>
      <c r="F19" s="11" t="s">
        <v>1713</v>
      </c>
      <c r="G19" s="11" t="s">
        <v>1715</v>
      </c>
      <c r="H19" s="11" t="s">
        <v>1758</v>
      </c>
    </row>
    <row r="20">
      <c r="A20" s="11">
        <v>17.0</v>
      </c>
      <c r="B20" s="11">
        <v>19.0</v>
      </c>
      <c r="C20" s="11" t="s">
        <v>1761</v>
      </c>
      <c r="D20" s="11" t="s">
        <v>1763</v>
      </c>
      <c r="E20" s="11">
        <v>4.0</v>
      </c>
      <c r="F20" s="11" t="s">
        <v>1713</v>
      </c>
      <c r="G20" s="11" t="s">
        <v>1715</v>
      </c>
      <c r="H20" s="11" t="s">
        <v>1767</v>
      </c>
    </row>
    <row r="21" ht="15.75" customHeight="1">
      <c r="A21" s="11">
        <v>18.0</v>
      </c>
      <c r="B21" s="11">
        <v>20.0</v>
      </c>
      <c r="C21" s="11" t="s">
        <v>1772</v>
      </c>
      <c r="D21" s="11" t="s">
        <v>1774</v>
      </c>
      <c r="E21" s="11">
        <v>4.0</v>
      </c>
      <c r="F21" s="11" t="s">
        <v>1713</v>
      </c>
      <c r="G21" s="11" t="s">
        <v>1715</v>
      </c>
      <c r="H21" s="11" t="s">
        <v>1779</v>
      </c>
    </row>
    <row r="22" ht="15.75" customHeight="1">
      <c r="A22" s="11">
        <v>19.0</v>
      </c>
      <c r="B22" s="11">
        <v>21.0</v>
      </c>
      <c r="C22" s="11" t="s">
        <v>1782</v>
      </c>
      <c r="D22" s="11" t="s">
        <v>1783</v>
      </c>
      <c r="E22" s="11">
        <v>5.0</v>
      </c>
      <c r="F22" s="11" t="s">
        <v>1784</v>
      </c>
      <c r="G22" s="11" t="s">
        <v>1785</v>
      </c>
      <c r="H22" s="11" t="s">
        <v>1787</v>
      </c>
    </row>
    <row r="23" ht="15.75" customHeight="1">
      <c r="A23" s="11">
        <v>20.0</v>
      </c>
      <c r="B23" s="11">
        <v>22.0</v>
      </c>
      <c r="C23" s="11" t="s">
        <v>1790</v>
      </c>
      <c r="D23" s="11" t="s">
        <v>1792</v>
      </c>
      <c r="E23" s="11">
        <v>5.0</v>
      </c>
      <c r="F23" s="11" t="s">
        <v>1784</v>
      </c>
      <c r="G23" s="11" t="s">
        <v>1785</v>
      </c>
      <c r="H23" s="11" t="s">
        <v>1795</v>
      </c>
    </row>
    <row r="24" ht="15.75" customHeight="1">
      <c r="A24" s="11">
        <v>21.0</v>
      </c>
      <c r="B24" s="11">
        <v>23.0</v>
      </c>
      <c r="C24" s="11" t="s">
        <v>1797</v>
      </c>
      <c r="D24" s="11" t="s">
        <v>1799</v>
      </c>
      <c r="E24" s="11">
        <v>5.0</v>
      </c>
      <c r="F24" s="11" t="s">
        <v>1784</v>
      </c>
      <c r="G24" s="11" t="s">
        <v>1785</v>
      </c>
      <c r="H24" s="11" t="s">
        <v>1803</v>
      </c>
    </row>
    <row r="25" ht="15.75" customHeight="1">
      <c r="A25" s="11">
        <v>22.0</v>
      </c>
      <c r="B25" s="11">
        <v>24.0</v>
      </c>
      <c r="C25" s="11" t="s">
        <v>1808</v>
      </c>
      <c r="D25" s="11" t="s">
        <v>1810</v>
      </c>
      <c r="E25" s="11">
        <v>5.0</v>
      </c>
      <c r="F25" s="11" t="s">
        <v>1784</v>
      </c>
      <c r="G25" s="11" t="s">
        <v>1785</v>
      </c>
      <c r="H25" s="11" t="s">
        <v>1602</v>
      </c>
    </row>
    <row r="26" ht="15.75" customHeight="1">
      <c r="A26" s="11">
        <v>23.0</v>
      </c>
      <c r="B26" s="11">
        <v>25.0</v>
      </c>
      <c r="C26" s="11" t="s">
        <v>1815</v>
      </c>
      <c r="D26" s="11" t="s">
        <v>1817</v>
      </c>
      <c r="E26" s="11">
        <v>5.0</v>
      </c>
      <c r="F26" s="11" t="s">
        <v>1784</v>
      </c>
      <c r="G26" s="11" t="s">
        <v>1785</v>
      </c>
      <c r="H26" s="11" t="s">
        <v>1819</v>
      </c>
    </row>
    <row r="27" ht="15.75" customHeight="1">
      <c r="A27" s="11">
        <v>24.0</v>
      </c>
      <c r="B27" s="11">
        <v>26.0</v>
      </c>
      <c r="C27" s="11" t="s">
        <v>1820</v>
      </c>
      <c r="D27" s="11" t="s">
        <v>1821</v>
      </c>
      <c r="E27" s="11">
        <v>5.0</v>
      </c>
      <c r="F27" s="11" t="s">
        <v>1784</v>
      </c>
      <c r="G27" s="11" t="s">
        <v>1785</v>
      </c>
      <c r="H27" s="11" t="s">
        <v>1824</v>
      </c>
    </row>
    <row r="28" ht="15.75" customHeight="1">
      <c r="A28" s="11">
        <v>25.0</v>
      </c>
      <c r="B28" s="11">
        <v>27.0</v>
      </c>
      <c r="C28" s="11" t="s">
        <v>1826</v>
      </c>
      <c r="D28" s="11" t="s">
        <v>1828</v>
      </c>
      <c r="E28" s="11">
        <v>5.0</v>
      </c>
      <c r="F28" s="11" t="s">
        <v>1784</v>
      </c>
      <c r="G28" s="11" t="s">
        <v>1785</v>
      </c>
      <c r="H28" s="11" t="s">
        <v>1829</v>
      </c>
    </row>
    <row r="29" ht="15.75" customHeight="1">
      <c r="A29" s="11">
        <v>26.0</v>
      </c>
      <c r="B29" s="11">
        <v>28.0</v>
      </c>
      <c r="C29" s="11" t="s">
        <v>1841</v>
      </c>
      <c r="D29" s="11" t="s">
        <v>1843</v>
      </c>
      <c r="E29" s="11">
        <v>5.0</v>
      </c>
      <c r="F29" s="11" t="s">
        <v>1784</v>
      </c>
      <c r="G29" s="11" t="s">
        <v>1785</v>
      </c>
      <c r="H29" s="11" t="s">
        <v>1660</v>
      </c>
    </row>
    <row r="30" ht="15.75" customHeight="1">
      <c r="A30" s="11">
        <v>27.0</v>
      </c>
      <c r="B30" s="11">
        <v>29.0</v>
      </c>
      <c r="C30" s="11" t="s">
        <v>1849</v>
      </c>
      <c r="D30" s="11" t="s">
        <v>1851</v>
      </c>
      <c r="E30" s="11">
        <v>5.0</v>
      </c>
      <c r="F30" s="11" t="s">
        <v>1784</v>
      </c>
      <c r="G30" s="11" t="s">
        <v>1785</v>
      </c>
      <c r="H30" s="11" t="s">
        <v>1854</v>
      </c>
    </row>
    <row r="31" ht="15.75" customHeight="1">
      <c r="A31" s="11">
        <v>28.0</v>
      </c>
      <c r="B31" s="11">
        <v>30.0</v>
      </c>
      <c r="C31" s="11" t="s">
        <v>1857</v>
      </c>
      <c r="D31" s="11" t="s">
        <v>1859</v>
      </c>
      <c r="E31" s="11">
        <v>5.0</v>
      </c>
      <c r="F31" s="11" t="s">
        <v>1784</v>
      </c>
      <c r="G31" s="11" t="s">
        <v>1785</v>
      </c>
      <c r="H31" s="11" t="s">
        <v>1865</v>
      </c>
    </row>
    <row r="32" ht="15.75" customHeight="1">
      <c r="A32" s="11">
        <v>29.0</v>
      </c>
      <c r="B32" s="11">
        <v>31.0</v>
      </c>
      <c r="C32" s="11" t="s">
        <v>1870</v>
      </c>
      <c r="D32" s="11" t="s">
        <v>1872</v>
      </c>
      <c r="E32" s="11">
        <v>6.0</v>
      </c>
      <c r="F32" s="11" t="s">
        <v>1875</v>
      </c>
      <c r="G32" s="11" t="s">
        <v>1877</v>
      </c>
      <c r="H32" s="11" t="s">
        <v>1879</v>
      </c>
    </row>
    <row r="33" ht="15.75" customHeight="1">
      <c r="A33" s="11">
        <v>30.0</v>
      </c>
      <c r="B33" s="11">
        <v>32.0</v>
      </c>
      <c r="C33" s="11" t="s">
        <v>1883</v>
      </c>
      <c r="D33" s="11" t="s">
        <v>1884</v>
      </c>
      <c r="E33" s="11">
        <v>6.0</v>
      </c>
      <c r="F33" s="11" t="s">
        <v>1875</v>
      </c>
      <c r="G33" s="11" t="s">
        <v>1877</v>
      </c>
      <c r="H33" s="11" t="s">
        <v>1894</v>
      </c>
    </row>
    <row r="34" ht="15.75" customHeight="1">
      <c r="A34" s="11">
        <v>31.0</v>
      </c>
      <c r="B34" s="11">
        <v>33.0</v>
      </c>
      <c r="C34" s="11" t="s">
        <v>1897</v>
      </c>
      <c r="D34" s="11" t="s">
        <v>1898</v>
      </c>
      <c r="E34" s="11">
        <v>6.0</v>
      </c>
      <c r="F34" s="11" t="s">
        <v>1875</v>
      </c>
      <c r="G34" s="11" t="s">
        <v>1877</v>
      </c>
      <c r="H34" s="11" t="s">
        <v>1902</v>
      </c>
    </row>
    <row r="35" ht="15.75" customHeight="1">
      <c r="A35" s="11">
        <v>32.0</v>
      </c>
      <c r="B35" s="11">
        <v>34.0</v>
      </c>
      <c r="C35" s="11" t="s">
        <v>1906</v>
      </c>
      <c r="D35" s="11" t="s">
        <v>1909</v>
      </c>
      <c r="E35" s="11">
        <v>6.0</v>
      </c>
      <c r="F35" s="11" t="s">
        <v>1875</v>
      </c>
      <c r="G35" s="11" t="s">
        <v>1877</v>
      </c>
      <c r="H35" s="11" t="s">
        <v>1912</v>
      </c>
    </row>
    <row r="36" ht="15.75" customHeight="1">
      <c r="A36" s="11">
        <v>33.0</v>
      </c>
      <c r="B36" s="11">
        <v>35.0</v>
      </c>
      <c r="C36" s="11" t="s">
        <v>1915</v>
      </c>
      <c r="D36" s="11" t="s">
        <v>1918</v>
      </c>
      <c r="E36" s="11">
        <v>6.0</v>
      </c>
      <c r="F36" s="11" t="s">
        <v>1875</v>
      </c>
      <c r="G36" s="11" t="s">
        <v>1877</v>
      </c>
      <c r="H36" s="11" t="s">
        <v>1924</v>
      </c>
    </row>
    <row r="37" ht="15.75" customHeight="1">
      <c r="A37" s="11">
        <v>34.0</v>
      </c>
      <c r="B37" s="11">
        <v>36.0</v>
      </c>
      <c r="C37" s="11" t="s">
        <v>1929</v>
      </c>
      <c r="D37" s="11" t="s">
        <v>1931</v>
      </c>
      <c r="E37" s="11">
        <v>6.0</v>
      </c>
      <c r="F37" s="11" t="s">
        <v>1875</v>
      </c>
      <c r="G37" s="11" t="s">
        <v>1877</v>
      </c>
      <c r="H37" s="11" t="s">
        <v>1933</v>
      </c>
    </row>
    <row r="38" ht="15.75" customHeight="1">
      <c r="A38" s="11">
        <v>35.0</v>
      </c>
      <c r="B38" s="11">
        <v>37.0</v>
      </c>
      <c r="C38" s="11" t="s">
        <v>1937</v>
      </c>
      <c r="D38" s="11" t="s">
        <v>1939</v>
      </c>
      <c r="E38" s="11">
        <v>6.0</v>
      </c>
      <c r="F38" s="11" t="s">
        <v>1875</v>
      </c>
      <c r="G38" s="11" t="s">
        <v>1877</v>
      </c>
      <c r="H38" s="11" t="s">
        <v>1943</v>
      </c>
    </row>
    <row r="39" ht="15.75" customHeight="1">
      <c r="A39" s="11">
        <v>36.0</v>
      </c>
      <c r="B39" s="11">
        <v>38.0</v>
      </c>
      <c r="C39" s="11" t="s">
        <v>1945</v>
      </c>
      <c r="D39" s="11" t="s">
        <v>1947</v>
      </c>
      <c r="E39" s="11">
        <v>6.0</v>
      </c>
      <c r="F39" s="11" t="s">
        <v>1875</v>
      </c>
      <c r="G39" s="11" t="s">
        <v>1877</v>
      </c>
      <c r="H39" s="11" t="s">
        <v>1952</v>
      </c>
    </row>
    <row r="40" ht="15.75" customHeight="1">
      <c r="A40" s="11">
        <v>37.0</v>
      </c>
      <c r="B40" s="11">
        <v>39.0</v>
      </c>
      <c r="C40" s="11" t="s">
        <v>1957</v>
      </c>
      <c r="D40" s="11" t="s">
        <v>1960</v>
      </c>
      <c r="E40" s="11">
        <v>6.0</v>
      </c>
      <c r="F40" s="11" t="s">
        <v>1875</v>
      </c>
      <c r="G40" s="11" t="s">
        <v>1877</v>
      </c>
      <c r="H40" s="11" t="s">
        <v>1966</v>
      </c>
    </row>
    <row r="41" ht="15.75" customHeight="1">
      <c r="A41" s="11">
        <v>38.0</v>
      </c>
      <c r="B41" s="11">
        <v>40.0</v>
      </c>
      <c r="C41" s="11" t="s">
        <v>1968</v>
      </c>
      <c r="D41" s="11" t="s">
        <v>1970</v>
      </c>
      <c r="E41" s="11">
        <v>6.0</v>
      </c>
      <c r="F41" s="11" t="s">
        <v>1875</v>
      </c>
      <c r="G41" s="11" t="s">
        <v>1877</v>
      </c>
      <c r="H41" s="11" t="s">
        <v>1974</v>
      </c>
    </row>
    <row r="42" ht="15.75" customHeight="1">
      <c r="A42" s="11">
        <v>39.0</v>
      </c>
      <c r="B42" s="11">
        <v>41.0</v>
      </c>
      <c r="C42" s="11" t="s">
        <v>1977</v>
      </c>
      <c r="D42" s="11" t="s">
        <v>1979</v>
      </c>
      <c r="E42" s="11">
        <v>6.0</v>
      </c>
      <c r="F42" s="11" t="s">
        <v>1875</v>
      </c>
      <c r="G42" s="11" t="s">
        <v>1877</v>
      </c>
      <c r="H42" s="11" t="s">
        <v>1980</v>
      </c>
    </row>
    <row r="43" ht="15.75" customHeight="1">
      <c r="A43" s="11">
        <v>40.0</v>
      </c>
      <c r="B43" s="11">
        <v>42.0</v>
      </c>
      <c r="C43" s="11" t="s">
        <v>1983</v>
      </c>
      <c r="D43" s="11" t="s">
        <v>1985</v>
      </c>
      <c r="E43" s="11">
        <v>6.0</v>
      </c>
      <c r="F43" s="11" t="s">
        <v>1875</v>
      </c>
      <c r="G43" s="11" t="s">
        <v>1877</v>
      </c>
      <c r="H43" s="11" t="s">
        <v>1989</v>
      </c>
    </row>
    <row r="44" ht="15.75" customHeight="1">
      <c r="A44" s="11">
        <v>41.0</v>
      </c>
      <c r="B44" s="11">
        <v>43.0</v>
      </c>
      <c r="C44" s="11" t="s">
        <v>1992</v>
      </c>
      <c r="D44" s="11" t="s">
        <v>1994</v>
      </c>
      <c r="E44" s="11">
        <v>7.0</v>
      </c>
      <c r="F44" s="11" t="s">
        <v>1997</v>
      </c>
      <c r="G44" s="11" t="s">
        <v>2000</v>
      </c>
      <c r="H44" s="11" t="s">
        <v>2001</v>
      </c>
    </row>
    <row r="45" ht="15.75" customHeight="1">
      <c r="A45" s="11">
        <v>42.0</v>
      </c>
      <c r="B45" s="11">
        <v>44.0</v>
      </c>
      <c r="C45" s="11" t="s">
        <v>2006</v>
      </c>
      <c r="D45" s="11" t="s">
        <v>2007</v>
      </c>
      <c r="E45" s="11">
        <v>7.0</v>
      </c>
      <c r="F45" s="11" t="s">
        <v>1997</v>
      </c>
      <c r="G45" s="11" t="s">
        <v>2000</v>
      </c>
      <c r="H45" s="11" t="s">
        <v>2009</v>
      </c>
    </row>
    <row r="46" ht="15.75" customHeight="1">
      <c r="A46" s="11">
        <v>43.0</v>
      </c>
      <c r="B46" s="11">
        <v>45.0</v>
      </c>
      <c r="C46" s="11" t="s">
        <v>2011</v>
      </c>
      <c r="D46" s="11" t="s">
        <v>2012</v>
      </c>
      <c r="E46" s="11">
        <v>7.0</v>
      </c>
      <c r="F46" s="11" t="s">
        <v>1997</v>
      </c>
      <c r="G46" s="11" t="s">
        <v>2000</v>
      </c>
      <c r="H46" s="11" t="s">
        <v>2014</v>
      </c>
    </row>
    <row r="47" ht="15.75" customHeight="1">
      <c r="A47" s="11">
        <v>44.0</v>
      </c>
      <c r="B47" s="11">
        <v>46.0</v>
      </c>
      <c r="C47" s="11" t="s">
        <v>2017</v>
      </c>
      <c r="D47" s="11" t="s">
        <v>2019</v>
      </c>
      <c r="E47" s="11">
        <v>7.0</v>
      </c>
      <c r="F47" s="11" t="s">
        <v>1997</v>
      </c>
      <c r="G47" s="11" t="s">
        <v>2000</v>
      </c>
      <c r="H47" s="11" t="s">
        <v>2022</v>
      </c>
    </row>
    <row r="48" ht="15.75" customHeight="1">
      <c r="A48" s="11">
        <v>45.0</v>
      </c>
      <c r="B48" s="11">
        <v>47.0</v>
      </c>
      <c r="C48" s="11" t="s">
        <v>2025</v>
      </c>
      <c r="D48" s="11" t="s">
        <v>2028</v>
      </c>
      <c r="E48" s="11">
        <v>7.0</v>
      </c>
      <c r="F48" s="11" t="s">
        <v>1997</v>
      </c>
      <c r="G48" s="11" t="s">
        <v>2000</v>
      </c>
      <c r="H48" s="11" t="s">
        <v>2032</v>
      </c>
    </row>
    <row r="49" ht="15.75" customHeight="1">
      <c r="A49" s="11">
        <v>46.0</v>
      </c>
      <c r="B49" s="11">
        <v>48.0</v>
      </c>
      <c r="C49" s="11" t="s">
        <v>2037</v>
      </c>
      <c r="D49" s="11" t="s">
        <v>2040</v>
      </c>
      <c r="E49" s="11">
        <v>7.0</v>
      </c>
      <c r="F49" s="11" t="s">
        <v>1997</v>
      </c>
      <c r="G49" s="11" t="s">
        <v>2000</v>
      </c>
      <c r="H49" s="11" t="s">
        <v>2044</v>
      </c>
    </row>
    <row r="50" ht="15.75" customHeight="1">
      <c r="A50" s="11">
        <v>47.0</v>
      </c>
      <c r="B50" s="11">
        <v>49.0</v>
      </c>
      <c r="C50" s="11" t="s">
        <v>2045</v>
      </c>
      <c r="D50" s="11" t="s">
        <v>2047</v>
      </c>
      <c r="E50" s="11">
        <v>7.0</v>
      </c>
      <c r="F50" s="11" t="s">
        <v>1997</v>
      </c>
      <c r="G50" s="11" t="s">
        <v>2000</v>
      </c>
      <c r="H50" s="11" t="s">
        <v>2051</v>
      </c>
    </row>
    <row r="51" ht="15.75" customHeight="1">
      <c r="A51" s="11">
        <v>48.0</v>
      </c>
      <c r="B51" s="11">
        <v>50.0</v>
      </c>
      <c r="C51" s="11" t="s">
        <v>2054</v>
      </c>
      <c r="D51" s="11" t="s">
        <v>2056</v>
      </c>
      <c r="E51" s="11">
        <v>7.0</v>
      </c>
      <c r="F51" s="11" t="s">
        <v>1997</v>
      </c>
      <c r="G51" s="11" t="s">
        <v>2000</v>
      </c>
      <c r="H51" s="11" t="s">
        <v>2061</v>
      </c>
    </row>
    <row r="52" ht="15.75" customHeight="1">
      <c r="A52" s="11">
        <v>49.0</v>
      </c>
      <c r="B52" s="11">
        <v>51.0</v>
      </c>
      <c r="C52" s="11" t="s">
        <v>2064</v>
      </c>
      <c r="D52" s="11" t="s">
        <v>2066</v>
      </c>
      <c r="E52" s="11">
        <v>7.0</v>
      </c>
      <c r="F52" s="11" t="s">
        <v>1997</v>
      </c>
      <c r="G52" s="11" t="s">
        <v>2000</v>
      </c>
      <c r="H52" s="11" t="s">
        <v>2070</v>
      </c>
    </row>
    <row r="53" ht="15.75" customHeight="1">
      <c r="A53" s="11">
        <v>50.0</v>
      </c>
      <c r="B53" s="11">
        <v>52.0</v>
      </c>
      <c r="C53" s="11" t="s">
        <v>2073</v>
      </c>
      <c r="D53" s="11" t="s">
        <v>2078</v>
      </c>
      <c r="E53" s="11">
        <v>7.0</v>
      </c>
      <c r="F53" s="11" t="s">
        <v>1997</v>
      </c>
      <c r="G53" s="11" t="s">
        <v>2000</v>
      </c>
      <c r="H53" s="11" t="s">
        <v>2085</v>
      </c>
    </row>
    <row r="54" ht="15.75" customHeight="1">
      <c r="A54" s="11">
        <v>51.0</v>
      </c>
      <c r="B54" s="11">
        <v>53.0</v>
      </c>
      <c r="C54" s="11" t="s">
        <v>2087</v>
      </c>
      <c r="D54" s="11" t="s">
        <v>2089</v>
      </c>
      <c r="E54" s="11">
        <v>7.0</v>
      </c>
      <c r="F54" s="11" t="s">
        <v>1997</v>
      </c>
      <c r="G54" s="11" t="s">
        <v>2000</v>
      </c>
      <c r="H54" s="11" t="s">
        <v>2093</v>
      </c>
    </row>
    <row r="55" ht="15.75" customHeight="1">
      <c r="A55" s="11">
        <v>52.0</v>
      </c>
      <c r="B55" s="11">
        <v>54.0</v>
      </c>
      <c r="C55" s="11" t="s">
        <v>2096</v>
      </c>
      <c r="D55" s="11" t="s">
        <v>2098</v>
      </c>
      <c r="E55" s="11">
        <v>8.0</v>
      </c>
      <c r="F55" s="11" t="s">
        <v>2100</v>
      </c>
      <c r="G55" s="11" t="s">
        <v>2102</v>
      </c>
      <c r="H55" s="11" t="s">
        <v>2103</v>
      </c>
    </row>
    <row r="56" ht="15.75" customHeight="1">
      <c r="A56" s="11">
        <v>53.0</v>
      </c>
      <c r="B56" s="11">
        <v>55.0</v>
      </c>
      <c r="C56" s="11" t="s">
        <v>2105</v>
      </c>
      <c r="D56" s="11" t="s">
        <v>1754</v>
      </c>
      <c r="E56" s="11">
        <v>8.0</v>
      </c>
      <c r="F56" s="11" t="s">
        <v>2100</v>
      </c>
      <c r="G56" s="11" t="s">
        <v>2102</v>
      </c>
      <c r="H56" s="11" t="s">
        <v>2109</v>
      </c>
    </row>
    <row r="57" ht="15.75" customHeight="1">
      <c r="A57" s="11">
        <v>54.0</v>
      </c>
      <c r="B57" s="11">
        <v>56.0</v>
      </c>
      <c r="C57" s="11" t="s">
        <v>2112</v>
      </c>
      <c r="D57" s="11" t="s">
        <v>2114</v>
      </c>
      <c r="E57" s="11">
        <v>8.0</v>
      </c>
      <c r="F57" s="11" t="s">
        <v>2100</v>
      </c>
      <c r="G57" s="11" t="s">
        <v>2102</v>
      </c>
      <c r="H57" s="11" t="s">
        <v>2121</v>
      </c>
    </row>
    <row r="58" ht="15.75" customHeight="1">
      <c r="A58" s="11">
        <v>55.0</v>
      </c>
      <c r="B58" s="11">
        <v>57.0</v>
      </c>
      <c r="C58" s="11" t="s">
        <v>2124</v>
      </c>
      <c r="D58" s="11" t="s">
        <v>2126</v>
      </c>
      <c r="E58" s="11">
        <v>8.0</v>
      </c>
      <c r="F58" s="11" t="s">
        <v>2100</v>
      </c>
      <c r="G58" s="11" t="s">
        <v>2102</v>
      </c>
      <c r="H58" s="11" t="s">
        <v>2130</v>
      </c>
    </row>
    <row r="59" ht="15.75" customHeight="1">
      <c r="A59" s="11">
        <v>56.0</v>
      </c>
      <c r="B59" s="11">
        <v>58.0</v>
      </c>
      <c r="C59" s="11" t="s">
        <v>2133</v>
      </c>
      <c r="D59" s="11" t="s">
        <v>2134</v>
      </c>
      <c r="E59" s="11">
        <v>9.0</v>
      </c>
      <c r="F59" s="11" t="s">
        <v>2137</v>
      </c>
      <c r="G59" s="11" t="s">
        <v>2139</v>
      </c>
      <c r="H59" s="11" t="s">
        <v>2141</v>
      </c>
    </row>
    <row r="60" ht="15.75" customHeight="1">
      <c r="A60" s="11">
        <v>57.0</v>
      </c>
      <c r="B60" s="11">
        <v>59.0</v>
      </c>
      <c r="C60" s="11" t="s">
        <v>2145</v>
      </c>
      <c r="D60" s="11" t="s">
        <v>2147</v>
      </c>
      <c r="E60" s="11">
        <v>9.0</v>
      </c>
      <c r="F60" s="11" t="s">
        <v>2137</v>
      </c>
      <c r="G60" s="11" t="s">
        <v>2139</v>
      </c>
      <c r="H60" s="11" t="s">
        <v>2148</v>
      </c>
    </row>
    <row r="61" ht="15.75" customHeight="1">
      <c r="A61" s="11">
        <v>58.0</v>
      </c>
      <c r="B61" s="11">
        <v>60.0</v>
      </c>
      <c r="C61" s="11" t="s">
        <v>2150</v>
      </c>
      <c r="D61" s="11" t="s">
        <v>2151</v>
      </c>
      <c r="E61" s="11">
        <v>9.0</v>
      </c>
      <c r="F61" s="11" t="s">
        <v>2137</v>
      </c>
      <c r="G61" s="11" t="s">
        <v>2139</v>
      </c>
      <c r="H61" s="11" t="s">
        <v>2154</v>
      </c>
    </row>
    <row r="62" ht="15.75" customHeight="1">
      <c r="A62" s="11">
        <v>59.0</v>
      </c>
      <c r="B62" s="11">
        <v>61.0</v>
      </c>
      <c r="C62" s="11" t="s">
        <v>2156</v>
      </c>
      <c r="D62" s="11" t="s">
        <v>2157</v>
      </c>
      <c r="E62" s="11">
        <v>9.0</v>
      </c>
      <c r="F62" s="11" t="s">
        <v>2137</v>
      </c>
      <c r="G62" s="11" t="s">
        <v>2139</v>
      </c>
      <c r="H62" s="11" t="s">
        <v>2158</v>
      </c>
    </row>
    <row r="63" ht="15.75" customHeight="1">
      <c r="A63" s="11">
        <v>60.0</v>
      </c>
      <c r="B63" s="11">
        <v>62.0</v>
      </c>
      <c r="C63" s="11" t="s">
        <v>2159</v>
      </c>
      <c r="D63" s="11" t="s">
        <v>2160</v>
      </c>
      <c r="E63" s="11">
        <v>9.0</v>
      </c>
      <c r="F63" s="11" t="s">
        <v>2137</v>
      </c>
      <c r="G63" s="11" t="s">
        <v>2139</v>
      </c>
      <c r="H63" s="11" t="s">
        <v>2161</v>
      </c>
    </row>
    <row r="64" ht="15.75" customHeight="1">
      <c r="A64" s="11">
        <v>61.0</v>
      </c>
      <c r="B64" s="11">
        <v>63.0</v>
      </c>
      <c r="C64" s="11" t="s">
        <v>2162</v>
      </c>
      <c r="D64" s="11" t="s">
        <v>2163</v>
      </c>
      <c r="E64" s="11">
        <v>9.0</v>
      </c>
      <c r="F64" s="11" t="s">
        <v>2137</v>
      </c>
      <c r="G64" s="11" t="s">
        <v>2139</v>
      </c>
      <c r="H64" s="11" t="s">
        <v>2164</v>
      </c>
    </row>
    <row r="65" ht="15.75" customHeight="1">
      <c r="A65" s="11">
        <v>62.0</v>
      </c>
      <c r="B65" s="11">
        <v>64.0</v>
      </c>
      <c r="C65" s="11" t="s">
        <v>2165</v>
      </c>
      <c r="D65" s="11" t="s">
        <v>2166</v>
      </c>
      <c r="E65" s="11">
        <v>9.0</v>
      </c>
      <c r="F65" s="11" t="s">
        <v>2137</v>
      </c>
      <c r="G65" s="11" t="s">
        <v>2139</v>
      </c>
      <c r="H65" s="11" t="s">
        <v>917</v>
      </c>
    </row>
    <row r="66" ht="15.75" customHeight="1">
      <c r="A66" s="11">
        <v>63.0</v>
      </c>
      <c r="B66" s="11">
        <v>65.0</v>
      </c>
      <c r="C66" s="11" t="s">
        <v>2169</v>
      </c>
      <c r="D66" s="11" t="s">
        <v>2171</v>
      </c>
      <c r="E66" s="11">
        <v>9.0</v>
      </c>
      <c r="F66" s="11" t="s">
        <v>2137</v>
      </c>
      <c r="G66" s="11" t="s">
        <v>2139</v>
      </c>
      <c r="H66" s="11" t="s">
        <v>951</v>
      </c>
    </row>
    <row r="67" ht="15.75" customHeight="1">
      <c r="A67" s="11">
        <v>64.0</v>
      </c>
      <c r="B67" s="11">
        <v>66.0</v>
      </c>
      <c r="C67" s="11" t="s">
        <v>2175</v>
      </c>
      <c r="D67" s="11" t="s">
        <v>2176</v>
      </c>
      <c r="E67" s="11">
        <v>9.0</v>
      </c>
      <c r="F67" s="11" t="s">
        <v>2137</v>
      </c>
      <c r="G67" s="11" t="s">
        <v>2139</v>
      </c>
      <c r="H67" s="11" t="s">
        <v>2177</v>
      </c>
    </row>
    <row r="68" ht="15.75" customHeight="1">
      <c r="A68" s="11">
        <v>66.0</v>
      </c>
      <c r="B68" s="11">
        <v>67.0</v>
      </c>
      <c r="C68" s="11" t="s">
        <v>2178</v>
      </c>
      <c r="D68" s="11" t="s">
        <v>2179</v>
      </c>
      <c r="E68" s="11">
        <v>9.0</v>
      </c>
      <c r="F68" s="11" t="s">
        <v>2137</v>
      </c>
      <c r="G68" s="11" t="s">
        <v>2139</v>
      </c>
      <c r="H68" s="11" t="s">
        <v>2180</v>
      </c>
    </row>
    <row r="69" ht="15.75" customHeight="1">
      <c r="A69" s="11">
        <v>68.0</v>
      </c>
      <c r="B69" s="11">
        <v>68.0</v>
      </c>
      <c r="C69" s="11" t="s">
        <v>2181</v>
      </c>
      <c r="D69" s="11" t="s">
        <v>2182</v>
      </c>
      <c r="E69" s="11">
        <v>9.0</v>
      </c>
      <c r="F69" s="11" t="s">
        <v>2137</v>
      </c>
      <c r="G69" s="11" t="s">
        <v>2139</v>
      </c>
      <c r="H69" s="11" t="s">
        <v>2183</v>
      </c>
    </row>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20.0"/>
    <col customWidth="1" min="3" max="26" width="8.63"/>
  </cols>
  <sheetData>
    <row r="1">
      <c r="A1" s="2" t="s">
        <v>2</v>
      </c>
      <c r="B1" s="2" t="s">
        <v>3</v>
      </c>
    </row>
    <row r="2">
      <c r="A2" s="11" t="s">
        <v>1685</v>
      </c>
      <c r="B2" s="11" t="s">
        <v>1686</v>
      </c>
    </row>
    <row r="3">
      <c r="A3" s="11" t="s">
        <v>1690</v>
      </c>
      <c r="B3" s="11" t="s">
        <v>1692</v>
      </c>
    </row>
    <row r="4">
      <c r="A4" s="11" t="s">
        <v>1695</v>
      </c>
      <c r="B4" s="11" t="s">
        <v>1697</v>
      </c>
    </row>
    <row r="5">
      <c r="A5" s="11" t="s">
        <v>1699</v>
      </c>
      <c r="B5" s="11" t="s">
        <v>1700</v>
      </c>
    </row>
    <row r="6">
      <c r="A6" s="11" t="s">
        <v>1702</v>
      </c>
      <c r="B6" s="11" t="s">
        <v>1704</v>
      </c>
    </row>
    <row r="7">
      <c r="A7" s="11" t="s">
        <v>1705</v>
      </c>
      <c r="B7" s="11" t="s">
        <v>1706</v>
      </c>
    </row>
    <row r="8">
      <c r="A8" s="11" t="s">
        <v>1708</v>
      </c>
      <c r="B8" s="11" t="s">
        <v>1709</v>
      </c>
    </row>
    <row r="9">
      <c r="A9" s="11" t="s">
        <v>1711</v>
      </c>
      <c r="B9" s="11" t="s">
        <v>1709</v>
      </c>
    </row>
    <row r="10">
      <c r="A10" s="11" t="s">
        <v>1714</v>
      </c>
      <c r="B10" s="11" t="s">
        <v>1716</v>
      </c>
    </row>
    <row r="11">
      <c r="A11" s="11" t="s">
        <v>1718</v>
      </c>
      <c r="B11" s="11" t="s">
        <v>1719</v>
      </c>
    </row>
    <row r="12">
      <c r="A12" s="11" t="s">
        <v>471</v>
      </c>
      <c r="B12" s="11" t="s">
        <v>472</v>
      </c>
    </row>
    <row r="13">
      <c r="A13" s="11" t="s">
        <v>1724</v>
      </c>
      <c r="B13" s="11" t="s">
        <v>472</v>
      </c>
    </row>
    <row r="14">
      <c r="A14" s="11" t="s">
        <v>1727</v>
      </c>
      <c r="B14" s="11" t="s">
        <v>472</v>
      </c>
    </row>
    <row r="15">
      <c r="A15" s="11" t="s">
        <v>1730</v>
      </c>
      <c r="B15" s="11" t="s">
        <v>1732</v>
      </c>
    </row>
    <row r="16">
      <c r="A16" s="11" t="s">
        <v>1734</v>
      </c>
      <c r="B16" s="11" t="s">
        <v>1736</v>
      </c>
    </row>
    <row r="17">
      <c r="A17" s="11" t="s">
        <v>1739</v>
      </c>
      <c r="B17" s="11" t="s">
        <v>1741</v>
      </c>
    </row>
    <row r="18">
      <c r="A18" s="11" t="s">
        <v>1742</v>
      </c>
      <c r="B18" s="11" t="s">
        <v>1743</v>
      </c>
    </row>
    <row r="19">
      <c r="A19" s="11" t="s">
        <v>1744</v>
      </c>
      <c r="B19" s="11" t="s">
        <v>1743</v>
      </c>
    </row>
    <row r="20">
      <c r="A20" s="11" t="s">
        <v>1745</v>
      </c>
      <c r="B20" s="11" t="s">
        <v>1743</v>
      </c>
    </row>
    <row r="21" ht="15.75" customHeight="1">
      <c r="A21" s="11" t="s">
        <v>353</v>
      </c>
      <c r="B21" s="11" t="s">
        <v>354</v>
      </c>
    </row>
    <row r="22" ht="15.75" customHeight="1">
      <c r="A22" s="11" t="s">
        <v>1749</v>
      </c>
      <c r="B22" s="11" t="s">
        <v>1750</v>
      </c>
    </row>
    <row r="23" ht="15.75" customHeight="1">
      <c r="A23" s="11" t="s">
        <v>1751</v>
      </c>
      <c r="B23" s="11" t="s">
        <v>1753</v>
      </c>
    </row>
    <row r="24" ht="15.75" customHeight="1">
      <c r="A24" s="11" t="s">
        <v>1755</v>
      </c>
      <c r="B24" s="11" t="s">
        <v>1753</v>
      </c>
    </row>
    <row r="25" ht="15.75" customHeight="1">
      <c r="A25" s="11" t="s">
        <v>1757</v>
      </c>
      <c r="B25" s="11" t="s">
        <v>1759</v>
      </c>
    </row>
    <row r="26" ht="15.75" customHeight="1">
      <c r="A26" s="11" t="s">
        <v>1760</v>
      </c>
      <c r="B26" s="11" t="s">
        <v>1762</v>
      </c>
    </row>
    <row r="27" ht="15.75" customHeight="1">
      <c r="A27" s="11" t="s">
        <v>1764</v>
      </c>
      <c r="B27" s="11" t="s">
        <v>1765</v>
      </c>
    </row>
    <row r="28" ht="15.75" customHeight="1">
      <c r="A28" s="11" t="s">
        <v>1768</v>
      </c>
      <c r="B28" s="11" t="s">
        <v>1770</v>
      </c>
    </row>
    <row r="29" ht="15.75" customHeight="1">
      <c r="A29" s="11" t="s">
        <v>1773</v>
      </c>
      <c r="B29" s="11" t="s">
        <v>1775</v>
      </c>
    </row>
    <row r="30" ht="15.75" customHeight="1">
      <c r="A30" s="11" t="s">
        <v>1777</v>
      </c>
      <c r="B30" s="11" t="s">
        <v>1778</v>
      </c>
    </row>
    <row r="31" ht="15.75" customHeight="1">
      <c r="A31" s="11" t="s">
        <v>1780</v>
      </c>
      <c r="B31" s="11" t="s">
        <v>1781</v>
      </c>
    </row>
    <row r="32" ht="15.75" customHeight="1">
      <c r="A32" s="11" t="s">
        <v>297</v>
      </c>
      <c r="B32" s="11" t="s">
        <v>298</v>
      </c>
    </row>
    <row r="33" ht="15.75" customHeight="1">
      <c r="A33" s="11" t="s">
        <v>1786</v>
      </c>
      <c r="B33" s="11" t="s">
        <v>1788</v>
      </c>
    </row>
    <row r="34" ht="15.75" customHeight="1">
      <c r="A34" s="11" t="s">
        <v>1789</v>
      </c>
      <c r="B34" s="11" t="s">
        <v>1791</v>
      </c>
    </row>
    <row r="35" ht="15.75" customHeight="1">
      <c r="A35" s="11" t="s">
        <v>1793</v>
      </c>
      <c r="B35" s="11" t="s">
        <v>600</v>
      </c>
    </row>
    <row r="36" ht="15.75" customHeight="1">
      <c r="A36" s="11" t="s">
        <v>1794</v>
      </c>
      <c r="B36" s="11" t="s">
        <v>1796</v>
      </c>
    </row>
    <row r="37" ht="15.75" customHeight="1">
      <c r="A37" s="11" t="s">
        <v>1798</v>
      </c>
      <c r="B37" s="11" t="s">
        <v>1800</v>
      </c>
    </row>
    <row r="38" ht="15.75" customHeight="1">
      <c r="A38" s="11" t="s">
        <v>1802</v>
      </c>
      <c r="B38" s="11" t="s">
        <v>1800</v>
      </c>
    </row>
    <row r="39" ht="15.75" customHeight="1">
      <c r="A39" s="11" t="s">
        <v>1804</v>
      </c>
      <c r="B39" s="11" t="s">
        <v>1806</v>
      </c>
    </row>
    <row r="40" ht="15.75" customHeight="1">
      <c r="A40" s="11" t="s">
        <v>1811</v>
      </c>
      <c r="B40" s="11" t="s">
        <v>1812</v>
      </c>
    </row>
    <row r="41" ht="15.75" customHeight="1">
      <c r="A41" s="11" t="s">
        <v>1813</v>
      </c>
      <c r="B41" s="11" t="s">
        <v>1814</v>
      </c>
    </row>
    <row r="42" ht="15.75" customHeight="1">
      <c r="A42" s="11" t="s">
        <v>1816</v>
      </c>
      <c r="B42" s="11" t="s">
        <v>1814</v>
      </c>
    </row>
    <row r="43" ht="15.75" customHeight="1">
      <c r="A43" s="11" t="s">
        <v>1818</v>
      </c>
      <c r="B43" s="11" t="s">
        <v>961</v>
      </c>
    </row>
    <row r="44" ht="15.75" customHeight="1">
      <c r="A44" s="11" t="s">
        <v>960</v>
      </c>
      <c r="B44" s="11" t="s">
        <v>961</v>
      </c>
    </row>
    <row r="45" ht="15.75" customHeight="1">
      <c r="A45" s="11" t="s">
        <v>1822</v>
      </c>
      <c r="B45" s="11" t="s">
        <v>961</v>
      </c>
    </row>
    <row r="46" ht="15.75" customHeight="1">
      <c r="A46" s="11" t="s">
        <v>1823</v>
      </c>
      <c r="B46" s="11" t="s">
        <v>810</v>
      </c>
    </row>
    <row r="47" ht="15.75" customHeight="1">
      <c r="A47" s="11" t="s">
        <v>1825</v>
      </c>
      <c r="B47" s="11" t="s">
        <v>1827</v>
      </c>
    </row>
    <row r="48" ht="15.75" customHeight="1">
      <c r="A48" s="11" t="s">
        <v>1832</v>
      </c>
      <c r="B48" s="11" t="s">
        <v>1834</v>
      </c>
    </row>
    <row r="49" ht="15.75" customHeight="1">
      <c r="A49" s="11" t="s">
        <v>1836</v>
      </c>
      <c r="B49" s="11" t="s">
        <v>1837</v>
      </c>
    </row>
    <row r="50" ht="15.75" customHeight="1">
      <c r="A50" s="11" t="s">
        <v>1838</v>
      </c>
      <c r="B50" s="11" t="s">
        <v>1839</v>
      </c>
    </row>
    <row r="51" ht="15.75" customHeight="1">
      <c r="A51" s="11" t="s">
        <v>1840</v>
      </c>
      <c r="B51" s="11" t="s">
        <v>1842</v>
      </c>
    </row>
    <row r="52" ht="15.75" customHeight="1">
      <c r="A52" s="11" t="s">
        <v>1844</v>
      </c>
      <c r="B52" s="11" t="s">
        <v>1845</v>
      </c>
    </row>
    <row r="53" ht="15.75" customHeight="1">
      <c r="A53" s="11" t="s">
        <v>1846</v>
      </c>
      <c r="B53" s="11" t="s">
        <v>1847</v>
      </c>
    </row>
    <row r="54" ht="15.75" customHeight="1">
      <c r="A54" s="11" t="s">
        <v>1848</v>
      </c>
      <c r="B54" s="11" t="s">
        <v>1850</v>
      </c>
    </row>
    <row r="55" ht="15.75" customHeight="1">
      <c r="A55" s="11" t="s">
        <v>1852</v>
      </c>
      <c r="B55" s="11" t="s">
        <v>1853</v>
      </c>
    </row>
    <row r="56" ht="15.75" customHeight="1">
      <c r="A56" s="11" t="s">
        <v>1855</v>
      </c>
      <c r="B56" s="11" t="s">
        <v>1856</v>
      </c>
    </row>
    <row r="57" ht="15.75" customHeight="1">
      <c r="A57" s="11" t="s">
        <v>1858</v>
      </c>
      <c r="B57" s="11" t="s">
        <v>1860</v>
      </c>
    </row>
    <row r="58" ht="15.75" customHeight="1">
      <c r="A58" s="11" t="s">
        <v>1862</v>
      </c>
      <c r="B58" s="11" t="s">
        <v>1863</v>
      </c>
    </row>
    <row r="59" ht="15.75" customHeight="1">
      <c r="A59" s="11" t="s">
        <v>1864</v>
      </c>
      <c r="B59" s="11" t="s">
        <v>1866</v>
      </c>
    </row>
    <row r="60" ht="15.75" customHeight="1">
      <c r="A60" s="11" t="s">
        <v>1867</v>
      </c>
      <c r="B60" s="11" t="s">
        <v>1869</v>
      </c>
    </row>
    <row r="61" ht="15.75" customHeight="1">
      <c r="A61" s="11" t="s">
        <v>1873</v>
      </c>
      <c r="B61" s="11" t="s">
        <v>1876</v>
      </c>
    </row>
    <row r="62" ht="15.75" customHeight="1">
      <c r="A62" s="11" t="s">
        <v>1878</v>
      </c>
      <c r="B62" s="11" t="s">
        <v>1880</v>
      </c>
    </row>
    <row r="63" ht="15.75" customHeight="1">
      <c r="A63" s="11" t="s">
        <v>1881</v>
      </c>
      <c r="B63" s="11" t="s">
        <v>1882</v>
      </c>
    </row>
    <row r="64" ht="15.75" customHeight="1">
      <c r="A64" s="11" t="s">
        <v>1885</v>
      </c>
      <c r="B64" s="11" t="s">
        <v>1886</v>
      </c>
    </row>
    <row r="65" ht="15.75" customHeight="1">
      <c r="A65" s="11" t="s">
        <v>1887</v>
      </c>
      <c r="B65" s="11" t="s">
        <v>1888</v>
      </c>
    </row>
    <row r="66" ht="15.75" customHeight="1">
      <c r="A66" s="11" t="s">
        <v>1889</v>
      </c>
      <c r="B66" s="11" t="s">
        <v>1890</v>
      </c>
    </row>
    <row r="67" ht="15.75" customHeight="1">
      <c r="A67" s="11" t="s">
        <v>1891</v>
      </c>
      <c r="B67" s="11" t="s">
        <v>1892</v>
      </c>
    </row>
    <row r="68" ht="15.75" customHeight="1">
      <c r="A68" s="11" t="s">
        <v>1893</v>
      </c>
      <c r="B68" s="11" t="s">
        <v>1895</v>
      </c>
    </row>
    <row r="69" ht="15.75" customHeight="1">
      <c r="A69" s="11" t="s">
        <v>1896</v>
      </c>
      <c r="B69" s="11" t="s">
        <v>1895</v>
      </c>
    </row>
    <row r="70" ht="15.75" customHeight="1">
      <c r="A70" s="11" t="s">
        <v>1899</v>
      </c>
      <c r="B70" s="11" t="s">
        <v>1900</v>
      </c>
    </row>
    <row r="71" ht="15.75" customHeight="1">
      <c r="A71" s="11" t="s">
        <v>1901</v>
      </c>
      <c r="B71" s="11" t="s">
        <v>1903</v>
      </c>
    </row>
    <row r="72" ht="15.75" customHeight="1">
      <c r="A72" s="11" t="s">
        <v>1904</v>
      </c>
      <c r="B72" s="11" t="s">
        <v>1905</v>
      </c>
    </row>
    <row r="73" ht="15.75" customHeight="1">
      <c r="A73" s="11" t="s">
        <v>1908</v>
      </c>
      <c r="B73" s="11" t="s">
        <v>1905</v>
      </c>
    </row>
    <row r="74" ht="15.75" customHeight="1">
      <c r="A74" s="11" t="s">
        <v>1910</v>
      </c>
      <c r="B74" s="11" t="s">
        <v>1911</v>
      </c>
    </row>
    <row r="75" ht="15.75" customHeight="1">
      <c r="A75" s="11" t="s">
        <v>1913</v>
      </c>
      <c r="B75" s="11" t="s">
        <v>1914</v>
      </c>
    </row>
    <row r="76" ht="15.75" customHeight="1">
      <c r="A76" s="11" t="s">
        <v>1917</v>
      </c>
      <c r="B76" s="11" t="s">
        <v>1920</v>
      </c>
    </row>
    <row r="77" ht="15.75" customHeight="1">
      <c r="A77" s="11" t="s">
        <v>1921</v>
      </c>
      <c r="B77" s="11" t="s">
        <v>1923</v>
      </c>
    </row>
    <row r="78" ht="15.75" customHeight="1">
      <c r="A78" s="11" t="s">
        <v>1926</v>
      </c>
      <c r="B78" s="11" t="s">
        <v>1927</v>
      </c>
    </row>
    <row r="79" ht="15.75" customHeight="1">
      <c r="A79" s="11" t="s">
        <v>1928</v>
      </c>
      <c r="B79" s="11" t="s">
        <v>1930</v>
      </c>
    </row>
    <row r="80" ht="15.75" customHeight="1">
      <c r="A80" s="11" t="s">
        <v>684</v>
      </c>
      <c r="B80" s="11" t="s">
        <v>685</v>
      </c>
    </row>
    <row r="81" ht="15.75" customHeight="1">
      <c r="A81" s="11" t="s">
        <v>1934</v>
      </c>
      <c r="B81" s="11" t="s">
        <v>1936</v>
      </c>
    </row>
    <row r="82" ht="15.75" customHeight="1">
      <c r="A82" s="11" t="s">
        <v>1938</v>
      </c>
      <c r="B82" s="11" t="s">
        <v>1940</v>
      </c>
    </row>
    <row r="83" ht="15.75" customHeight="1">
      <c r="A83" s="11" t="s">
        <v>1941</v>
      </c>
      <c r="B83" s="11" t="s">
        <v>1942</v>
      </c>
    </row>
    <row r="84" ht="15.75" customHeight="1">
      <c r="A84" s="11" t="s">
        <v>1944</v>
      </c>
      <c r="B84" s="11" t="s">
        <v>1942</v>
      </c>
    </row>
    <row r="85" ht="15.75" customHeight="1">
      <c r="A85" s="11" t="s">
        <v>1946</v>
      </c>
      <c r="B85" s="11" t="s">
        <v>1948</v>
      </c>
    </row>
    <row r="86" ht="15.75" customHeight="1">
      <c r="A86" s="11" t="s">
        <v>1950</v>
      </c>
      <c r="B86" s="11" t="s">
        <v>1951</v>
      </c>
    </row>
    <row r="87" ht="15.75" customHeight="1">
      <c r="A87" s="11" t="s">
        <v>1953</v>
      </c>
      <c r="B87" s="11" t="s">
        <v>1955</v>
      </c>
    </row>
    <row r="88" ht="15.75" customHeight="1">
      <c r="A88" s="11" t="s">
        <v>1958</v>
      </c>
      <c r="B88" s="11" t="s">
        <v>1961</v>
      </c>
    </row>
    <row r="89" ht="15.75" customHeight="1">
      <c r="A89" s="11" t="s">
        <v>1963</v>
      </c>
      <c r="B89" s="11" t="s">
        <v>1965</v>
      </c>
    </row>
    <row r="90" ht="15.75" customHeight="1">
      <c r="A90" s="11" t="s">
        <v>1967</v>
      </c>
      <c r="B90" s="11" t="s">
        <v>1965</v>
      </c>
    </row>
    <row r="91" ht="15.75" customHeight="1">
      <c r="A91" s="11" t="s">
        <v>1969</v>
      </c>
      <c r="B91" s="11" t="s">
        <v>1971</v>
      </c>
    </row>
    <row r="92" ht="15.75" customHeight="1">
      <c r="A92" s="11" t="s">
        <v>1972</v>
      </c>
      <c r="B92" s="11" t="s">
        <v>1973</v>
      </c>
    </row>
    <row r="93" ht="15.75" customHeight="1">
      <c r="A93" s="11" t="s">
        <v>1975</v>
      </c>
      <c r="B93" s="11" t="s">
        <v>1976</v>
      </c>
    </row>
    <row r="94" ht="15.75" customHeight="1">
      <c r="A94" s="11" t="s">
        <v>1978</v>
      </c>
      <c r="B94" s="11" t="s">
        <v>1976</v>
      </c>
    </row>
    <row r="95" ht="15.75" customHeight="1">
      <c r="A95" s="11" t="s">
        <v>502</v>
      </c>
      <c r="B95" s="11" t="s">
        <v>503</v>
      </c>
    </row>
    <row r="96" ht="15.75" customHeight="1">
      <c r="A96" s="11" t="s">
        <v>1981</v>
      </c>
      <c r="B96" s="11" t="s">
        <v>1982</v>
      </c>
    </row>
    <row r="97" ht="15.75" customHeight="1">
      <c r="A97" s="11" t="s">
        <v>1984</v>
      </c>
      <c r="B97" s="11" t="s">
        <v>1986</v>
      </c>
    </row>
    <row r="98" ht="15.75" customHeight="1">
      <c r="A98" s="11" t="s">
        <v>405</v>
      </c>
      <c r="B98" s="11" t="s">
        <v>1988</v>
      </c>
    </row>
    <row r="99" ht="15.75" customHeight="1">
      <c r="A99" s="11" t="s">
        <v>1990</v>
      </c>
      <c r="B99" s="11" t="s">
        <v>1991</v>
      </c>
    </row>
    <row r="100" ht="15.75" customHeight="1">
      <c r="A100" s="11" t="s">
        <v>1993</v>
      </c>
      <c r="B100" s="11" t="s">
        <v>1995</v>
      </c>
    </row>
    <row r="101" ht="15.75" customHeight="1">
      <c r="A101" s="11" t="s">
        <v>1999</v>
      </c>
      <c r="B101" s="11" t="s">
        <v>1995</v>
      </c>
    </row>
    <row r="102" ht="15.75" customHeight="1">
      <c r="A102" s="11" t="s">
        <v>2003</v>
      </c>
      <c r="B102" s="11" t="s">
        <v>2005</v>
      </c>
    </row>
    <row r="103" ht="15.75" customHeight="1">
      <c r="A103" s="11" t="s">
        <v>999</v>
      </c>
      <c r="B103" s="11" t="s">
        <v>1000</v>
      </c>
    </row>
    <row r="104" ht="15.75" customHeight="1">
      <c r="A104" s="11" t="s">
        <v>2008</v>
      </c>
      <c r="B104" s="11" t="s">
        <v>2010</v>
      </c>
    </row>
    <row r="105" ht="15.75" customHeight="1">
      <c r="A105" s="11" t="s">
        <v>926</v>
      </c>
      <c r="B105" s="11" t="s">
        <v>927</v>
      </c>
    </row>
    <row r="106" ht="15.75" customHeight="1">
      <c r="A106" s="11" t="s">
        <v>2013</v>
      </c>
      <c r="B106" s="11" t="s">
        <v>2015</v>
      </c>
    </row>
    <row r="107" ht="15.75" customHeight="1">
      <c r="A107" s="11" t="s">
        <v>2016</v>
      </c>
      <c r="B107" s="11" t="s">
        <v>2018</v>
      </c>
    </row>
    <row r="108" ht="15.75" customHeight="1">
      <c r="A108" s="11" t="s">
        <v>2020</v>
      </c>
      <c r="B108" s="11" t="s">
        <v>2021</v>
      </c>
    </row>
    <row r="109" ht="15.75" customHeight="1">
      <c r="A109" s="11" t="s">
        <v>2023</v>
      </c>
      <c r="B109" s="11" t="s">
        <v>2024</v>
      </c>
    </row>
    <row r="110" ht="15.75" customHeight="1">
      <c r="A110" s="11" t="s">
        <v>2026</v>
      </c>
      <c r="B110" s="11" t="s">
        <v>2029</v>
      </c>
    </row>
    <row r="111" ht="15.75" customHeight="1">
      <c r="A111" s="11" t="s">
        <v>2030</v>
      </c>
      <c r="B111" s="11" t="s">
        <v>2031</v>
      </c>
    </row>
    <row r="112" ht="15.75" customHeight="1">
      <c r="A112" s="11" t="s">
        <v>2033</v>
      </c>
      <c r="B112" s="11" t="s">
        <v>2035</v>
      </c>
    </row>
    <row r="113" ht="15.75" customHeight="1">
      <c r="A113" s="11" t="s">
        <v>2038</v>
      </c>
      <c r="B113" s="11" t="s">
        <v>2035</v>
      </c>
    </row>
    <row r="114" ht="15.75" customHeight="1">
      <c r="A114" s="11" t="s">
        <v>2042</v>
      </c>
      <c r="B114" s="11" t="s">
        <v>2043</v>
      </c>
    </row>
    <row r="115" ht="15.75" customHeight="1">
      <c r="A115" s="11" t="s">
        <v>518</v>
      </c>
      <c r="B115" s="11" t="s">
        <v>519</v>
      </c>
    </row>
    <row r="116" ht="15.75" customHeight="1">
      <c r="A116" s="11" t="s">
        <v>2046</v>
      </c>
      <c r="B116" s="11" t="s">
        <v>2048</v>
      </c>
    </row>
    <row r="117" ht="15.75" customHeight="1">
      <c r="A117" s="11" t="s">
        <v>2049</v>
      </c>
      <c r="B117" s="11" t="s">
        <v>2050</v>
      </c>
    </row>
    <row r="118" ht="15.75" customHeight="1">
      <c r="A118" s="11" t="s">
        <v>2052</v>
      </c>
      <c r="B118" s="11" t="s">
        <v>2053</v>
      </c>
    </row>
    <row r="119" ht="15.75" customHeight="1">
      <c r="A119" s="11" t="s">
        <v>2055</v>
      </c>
      <c r="B119" s="11" t="s">
        <v>2057</v>
      </c>
    </row>
    <row r="120" ht="15.75" customHeight="1">
      <c r="A120" s="11" t="s">
        <v>2058</v>
      </c>
      <c r="B120" s="11" t="s">
        <v>2059</v>
      </c>
    </row>
    <row r="121" ht="15.75" customHeight="1">
      <c r="A121" s="11" t="s">
        <v>2060</v>
      </c>
      <c r="B121" s="11" t="s">
        <v>2062</v>
      </c>
    </row>
    <row r="122" ht="15.75" customHeight="1">
      <c r="A122" s="11" t="s">
        <v>2063</v>
      </c>
      <c r="B122" s="11" t="s">
        <v>2065</v>
      </c>
    </row>
    <row r="123" ht="15.75" customHeight="1">
      <c r="A123" s="11" t="s">
        <v>2068</v>
      </c>
      <c r="B123" s="11" t="s">
        <v>2069</v>
      </c>
    </row>
    <row r="124" ht="15.75" customHeight="1">
      <c r="A124" s="11" t="s">
        <v>2071</v>
      </c>
      <c r="B124" s="11" t="s">
        <v>2072</v>
      </c>
    </row>
    <row r="125" ht="15.75" customHeight="1">
      <c r="A125" s="11" t="s">
        <v>2074</v>
      </c>
      <c r="B125" s="11" t="s">
        <v>2076</v>
      </c>
    </row>
    <row r="126" ht="15.75" customHeight="1">
      <c r="A126" s="11" t="s">
        <v>2079</v>
      </c>
      <c r="B126" s="11" t="s">
        <v>2082</v>
      </c>
    </row>
    <row r="127" ht="15.75" customHeight="1">
      <c r="A127" s="11" t="s">
        <v>2084</v>
      </c>
      <c r="B127" s="11" t="s">
        <v>2086</v>
      </c>
    </row>
    <row r="128" ht="15.75" customHeight="1">
      <c r="A128" s="11" t="s">
        <v>2088</v>
      </c>
      <c r="B128" s="11" t="s">
        <v>2090</v>
      </c>
    </row>
    <row r="129" ht="15.75" customHeight="1">
      <c r="A129" s="11" t="s">
        <v>2091</v>
      </c>
      <c r="B129" s="11" t="s">
        <v>2092</v>
      </c>
    </row>
    <row r="130" ht="15.75" customHeight="1">
      <c r="A130" s="11" t="s">
        <v>2094</v>
      </c>
      <c r="B130" s="11" t="s">
        <v>2095</v>
      </c>
    </row>
    <row r="131" ht="15.75" customHeight="1">
      <c r="A131" s="11" t="s">
        <v>2097</v>
      </c>
      <c r="B131" s="11" t="s">
        <v>2099</v>
      </c>
    </row>
    <row r="132" ht="15.75" customHeight="1">
      <c r="A132" s="11" t="s">
        <v>2101</v>
      </c>
      <c r="B132" s="11" t="s">
        <v>2099</v>
      </c>
    </row>
    <row r="133" ht="15.75" customHeight="1">
      <c r="A133" s="11" t="s">
        <v>2104</v>
      </c>
      <c r="B133" s="11" t="s">
        <v>2099</v>
      </c>
    </row>
    <row r="134" ht="15.75" customHeight="1">
      <c r="A134" s="11" t="s">
        <v>2106</v>
      </c>
      <c r="B134" s="11" t="s">
        <v>2099</v>
      </c>
    </row>
    <row r="135" ht="15.75" customHeight="1">
      <c r="A135" s="11" t="s">
        <v>2107</v>
      </c>
      <c r="B135" s="11" t="s">
        <v>2108</v>
      </c>
    </row>
    <row r="136" ht="15.75" customHeight="1">
      <c r="A136" s="11" t="s">
        <v>2110</v>
      </c>
      <c r="B136" s="11" t="s">
        <v>2111</v>
      </c>
    </row>
    <row r="137" ht="15.75" customHeight="1">
      <c r="A137" s="11" t="s">
        <v>2113</v>
      </c>
      <c r="B137" s="11" t="s">
        <v>2115</v>
      </c>
    </row>
    <row r="138" ht="15.75" customHeight="1">
      <c r="A138" s="11" t="s">
        <v>2118</v>
      </c>
      <c r="B138" s="11" t="s">
        <v>2120</v>
      </c>
    </row>
    <row r="139" ht="15.75" customHeight="1">
      <c r="A139" s="11" t="s">
        <v>2123</v>
      </c>
      <c r="B139" s="11" t="s">
        <v>2120</v>
      </c>
    </row>
    <row r="140" ht="15.75" customHeight="1">
      <c r="A140" s="11" t="s">
        <v>2125</v>
      </c>
      <c r="B140" s="11" t="s">
        <v>2127</v>
      </c>
    </row>
    <row r="141" ht="15.75" customHeight="1">
      <c r="A141" s="11" t="s">
        <v>2128</v>
      </c>
      <c r="B141" s="11" t="s">
        <v>2129</v>
      </c>
    </row>
    <row r="142" ht="15.75" customHeight="1">
      <c r="A142" s="11" t="s">
        <v>2131</v>
      </c>
      <c r="B142" s="11" t="s">
        <v>2132</v>
      </c>
    </row>
    <row r="143" ht="15.75" customHeight="1">
      <c r="A143" s="11" t="s">
        <v>2135</v>
      </c>
      <c r="B143" s="11" t="s">
        <v>2136</v>
      </c>
    </row>
    <row r="144" ht="15.75" customHeight="1">
      <c r="A144" s="11" t="s">
        <v>2138</v>
      </c>
      <c r="B144" s="11" t="s">
        <v>2136</v>
      </c>
    </row>
    <row r="145" ht="15.75" customHeight="1">
      <c r="A145" s="11" t="s">
        <v>2140</v>
      </c>
      <c r="B145" s="11" t="s">
        <v>2142</v>
      </c>
    </row>
    <row r="146" ht="15.75" customHeight="1">
      <c r="A146" s="11" t="s">
        <v>2143</v>
      </c>
      <c r="B146" s="11" t="s">
        <v>2144</v>
      </c>
    </row>
    <row r="147" ht="15.75" customHeight="1">
      <c r="A147" s="11" t="s">
        <v>2146</v>
      </c>
      <c r="B147" s="11" t="s">
        <v>519</v>
      </c>
    </row>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28.0"/>
    <col customWidth="1" min="3" max="3" width="70.0"/>
    <col customWidth="1" min="4" max="26" width="8.63"/>
  </cols>
  <sheetData>
    <row r="1">
      <c r="A1" s="117" t="s">
        <v>2212</v>
      </c>
      <c r="B1" s="117" t="s">
        <v>2213</v>
      </c>
      <c r="C1" s="117" t="s">
        <v>2214</v>
      </c>
    </row>
    <row r="2">
      <c r="A2" s="118" t="s">
        <v>2215</v>
      </c>
      <c r="B2" s="118" t="s">
        <v>2217</v>
      </c>
      <c r="C2" s="118" t="s">
        <v>2218</v>
      </c>
    </row>
    <row r="3">
      <c r="A3" s="118" t="s">
        <v>2219</v>
      </c>
      <c r="B3" s="118" t="s">
        <v>2220</v>
      </c>
      <c r="C3" s="118" t="s">
        <v>2222</v>
      </c>
    </row>
    <row r="4">
      <c r="A4" s="118" t="s">
        <v>2224</v>
      </c>
      <c r="B4" s="118" t="s">
        <v>2220</v>
      </c>
      <c r="C4" s="118" t="s">
        <v>2226</v>
      </c>
    </row>
    <row r="5">
      <c r="A5" s="118" t="s">
        <v>2228</v>
      </c>
      <c r="B5" s="118" t="s">
        <v>2229</v>
      </c>
      <c r="C5" s="118" t="s">
        <v>2230</v>
      </c>
    </row>
    <row r="6">
      <c r="A6" s="118" t="s">
        <v>2231</v>
      </c>
      <c r="B6" s="118" t="s">
        <v>2232</v>
      </c>
      <c r="C6" s="118" t="s">
        <v>2233</v>
      </c>
    </row>
    <row r="7">
      <c r="A7" s="118" t="s">
        <v>2234</v>
      </c>
      <c r="B7" s="118" t="s">
        <v>2235</v>
      </c>
      <c r="C7" s="118" t="s">
        <v>2236</v>
      </c>
    </row>
    <row r="8">
      <c r="A8" s="118"/>
      <c r="B8" s="118"/>
      <c r="C8" s="118"/>
    </row>
    <row r="9">
      <c r="A9" s="118"/>
      <c r="B9" s="118"/>
      <c r="C9" s="118"/>
    </row>
    <row r="10">
      <c r="A10" s="118"/>
      <c r="B10" s="118"/>
      <c r="C10" s="118"/>
    </row>
    <row r="11">
      <c r="A11" s="118"/>
      <c r="B11" s="118"/>
      <c r="C11" s="118"/>
    </row>
    <row r="12">
      <c r="A12" s="118"/>
      <c r="B12" s="118"/>
      <c r="C12" s="118"/>
    </row>
    <row r="13">
      <c r="A13" s="118"/>
      <c r="B13" s="118"/>
      <c r="C13" s="118"/>
    </row>
    <row r="14">
      <c r="A14" s="118"/>
      <c r="B14" s="118"/>
      <c r="C14" s="118"/>
    </row>
    <row r="15">
      <c r="A15" s="118"/>
      <c r="B15" s="118"/>
      <c r="C15" s="118"/>
    </row>
    <row r="16">
      <c r="A16" s="118"/>
      <c r="B16" s="118"/>
      <c r="C16" s="118"/>
    </row>
    <row r="17">
      <c r="A17" s="118"/>
      <c r="B17" s="118"/>
      <c r="C17" s="118"/>
    </row>
    <row r="18">
      <c r="A18" s="118"/>
      <c r="B18" s="118"/>
      <c r="C18" s="118"/>
    </row>
    <row r="19">
      <c r="A19" s="118"/>
      <c r="B19" s="118"/>
      <c r="C19" s="118"/>
    </row>
    <row r="20">
      <c r="A20" s="118"/>
      <c r="B20" s="118"/>
      <c r="C20" s="118"/>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